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grams\ACO_Cluster\CUDA_test_c++\TRACE_ITOG_EXCEL\JETSON\"/>
    </mc:Choice>
  </mc:AlternateContent>
  <bookViews>
    <workbookView xWindow="0" yWindow="0" windowWidth="19140" windowHeight="6180" firstSheet="14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98" i="9" l="1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C30" i="9"/>
  <c r="L30" i="9" s="1"/>
  <c r="U30" i="9" s="1"/>
  <c r="C31" i="9"/>
  <c r="L31" i="9" s="1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C29" i="9"/>
  <c r="L29" i="9" s="1"/>
  <c r="U29" i="9" s="1"/>
  <c r="C26" i="9"/>
  <c r="L26" i="9" s="1"/>
  <c r="U26" i="9" s="1"/>
  <c r="C27" i="9"/>
  <c r="L27" i="9" s="1"/>
  <c r="U27" i="9" s="1"/>
  <c r="C28" i="9"/>
  <c r="L28" i="9" s="1"/>
  <c r="U28" i="9" s="1"/>
  <c r="V2576" i="2"/>
  <c r="Y2576" i="2" s="1"/>
  <c r="U2576" i="2"/>
  <c r="X2576" i="2" s="1"/>
  <c r="S2576" i="2"/>
  <c r="R2576" i="2"/>
  <c r="V2520" i="2"/>
  <c r="Y2520" i="2" s="1"/>
  <c r="U2520" i="2"/>
  <c r="X2520" i="2" s="1"/>
  <c r="S2520" i="2"/>
  <c r="E128" i="12" s="1"/>
  <c r="R2520" i="2"/>
  <c r="D128" i="12" s="1"/>
  <c r="V2464" i="2"/>
  <c r="Y2464" i="2" s="1"/>
  <c r="U2464" i="2"/>
  <c r="X2464" i="2" s="1"/>
  <c r="S2464" i="2"/>
  <c r="R2464" i="2"/>
  <c r="V2408" i="2"/>
  <c r="Y2408" i="2" s="1"/>
  <c r="U2408" i="2"/>
  <c r="X2408" i="2" s="1"/>
  <c r="S2408" i="2"/>
  <c r="E126" i="12" s="1"/>
  <c r="R2408" i="2"/>
  <c r="D126" i="12" s="1"/>
  <c r="V2352" i="2"/>
  <c r="Y2352" i="2" s="1"/>
  <c r="U2352" i="2"/>
  <c r="X2352" i="2" s="1"/>
  <c r="S2352" i="2"/>
  <c r="R2352" i="2"/>
  <c r="V2296" i="2"/>
  <c r="Y2296" i="2" s="1"/>
  <c r="U2296" i="2"/>
  <c r="X2296" i="2" s="1"/>
  <c r="S2296" i="2"/>
  <c r="E124" i="12" s="1"/>
  <c r="R2296" i="2"/>
  <c r="D124" i="12" s="1"/>
  <c r="V2240" i="2"/>
  <c r="Y2240" i="2" s="1"/>
  <c r="U2240" i="2"/>
  <c r="X2240" i="2" s="1"/>
  <c r="S2240" i="2"/>
  <c r="R2240" i="2"/>
  <c r="V2184" i="2"/>
  <c r="Y2184" i="2" s="1"/>
  <c r="U2184" i="2"/>
  <c r="X2184" i="2" s="1"/>
  <c r="S2184" i="2"/>
  <c r="E122" i="12" s="1"/>
  <c r="R2184" i="2"/>
  <c r="D122" i="12" s="1"/>
  <c r="V2128" i="2"/>
  <c r="Y2128" i="2" s="1"/>
  <c r="U2128" i="2"/>
  <c r="X2128" i="2" s="1"/>
  <c r="S2128" i="2"/>
  <c r="R2128" i="2"/>
  <c r="V2072" i="2"/>
  <c r="Y2072" i="2" s="1"/>
  <c r="U2072" i="2"/>
  <c r="X2072" i="2" s="1"/>
  <c r="S2072" i="2"/>
  <c r="E120" i="12" s="1"/>
  <c r="R2072" i="2"/>
  <c r="D120" i="12" s="1"/>
  <c r="V2018" i="2"/>
  <c r="U2018" i="2"/>
  <c r="V2016" i="2"/>
  <c r="Y2016" i="2" s="1"/>
  <c r="U2016" i="2"/>
  <c r="X2016" i="2" s="1"/>
  <c r="S2016" i="2"/>
  <c r="R2016" i="2"/>
  <c r="V1960" i="2"/>
  <c r="Y1960" i="2" s="1"/>
  <c r="U1960" i="2"/>
  <c r="X1960" i="2" s="1"/>
  <c r="S1960" i="2"/>
  <c r="R1960" i="2"/>
  <c r="V1904" i="2"/>
  <c r="Y1904" i="2" s="1"/>
  <c r="U1904" i="2"/>
  <c r="X1904" i="2" s="1"/>
  <c r="S1904" i="2"/>
  <c r="R1904" i="2"/>
  <c r="V1848" i="2"/>
  <c r="Y1848" i="2" s="1"/>
  <c r="U1848" i="2"/>
  <c r="D170" i="12" s="1"/>
  <c r="J170" i="12" s="1"/>
  <c r="S1848" i="2"/>
  <c r="R1848" i="2"/>
  <c r="V1792" i="2"/>
  <c r="Y1792" i="2" s="1"/>
  <c r="U1792" i="2"/>
  <c r="X1792" i="2" s="1"/>
  <c r="S1792" i="2"/>
  <c r="R1792" i="2"/>
  <c r="V1736" i="2"/>
  <c r="Y1736" i="2" s="1"/>
  <c r="U1736" i="2"/>
  <c r="X1736" i="2" s="1"/>
  <c r="S1736" i="2"/>
  <c r="R1736" i="2"/>
  <c r="V1680" i="2"/>
  <c r="Y1680" i="2" s="1"/>
  <c r="U1680" i="2"/>
  <c r="X1680" i="2" s="1"/>
  <c r="S1680" i="2"/>
  <c r="R1680" i="2"/>
  <c r="V1624" i="2"/>
  <c r="Y1624" i="2" s="1"/>
  <c r="U1624" i="2"/>
  <c r="X1624" i="2" s="1"/>
  <c r="S1624" i="2"/>
  <c r="R1624" i="2"/>
  <c r="V1568" i="2"/>
  <c r="Y1568" i="2" s="1"/>
  <c r="U1568" i="2"/>
  <c r="X1568" i="2" s="1"/>
  <c r="S1568" i="2"/>
  <c r="R1568" i="2"/>
  <c r="V1512" i="2"/>
  <c r="Y1512" i="2" s="1"/>
  <c r="U1512" i="2"/>
  <c r="X1512" i="2" s="1"/>
  <c r="S1512" i="2"/>
  <c r="R1512" i="2"/>
  <c r="V1456" i="2"/>
  <c r="Y1456" i="2" s="1"/>
  <c r="U1456" i="2"/>
  <c r="X1456" i="2" s="1"/>
  <c r="S1456" i="2"/>
  <c r="R1456" i="2"/>
  <c r="V1400" i="2"/>
  <c r="Y1400" i="2" s="1"/>
  <c r="U1400" i="2"/>
  <c r="X1400" i="2" s="1"/>
  <c r="S1400" i="2"/>
  <c r="R1400" i="2"/>
  <c r="V1344" i="2"/>
  <c r="Y1344" i="2" s="1"/>
  <c r="U1344" i="2"/>
  <c r="X1344" i="2" s="1"/>
  <c r="S1344" i="2"/>
  <c r="R1344" i="2"/>
  <c r="V1288" i="2"/>
  <c r="Y1288" i="2" s="1"/>
  <c r="U1288" i="2"/>
  <c r="X1288" i="2" s="1"/>
  <c r="S1288" i="2"/>
  <c r="R1288" i="2"/>
  <c r="V1232" i="2"/>
  <c r="Y1232" i="2" s="1"/>
  <c r="U1232" i="2"/>
  <c r="X1232" i="2" s="1"/>
  <c r="S1232" i="2"/>
  <c r="R1232" i="2"/>
  <c r="V1176" i="2"/>
  <c r="Y1176" i="2" s="1"/>
  <c r="U1176" i="2"/>
  <c r="X1176" i="2" s="1"/>
  <c r="S1176" i="2"/>
  <c r="R1176" i="2"/>
  <c r="V1120" i="2"/>
  <c r="Y1120" i="2" s="1"/>
  <c r="U1120" i="2"/>
  <c r="X1120" i="2" s="1"/>
  <c r="S1120" i="2"/>
  <c r="R1120" i="2"/>
  <c r="V1064" i="2"/>
  <c r="Y1064" i="2" s="1"/>
  <c r="U1064" i="2"/>
  <c r="X1064" i="2" s="1"/>
  <c r="S1064" i="2"/>
  <c r="R1064" i="2"/>
  <c r="V1008" i="2"/>
  <c r="Y1008" i="2" s="1"/>
  <c r="U1008" i="2"/>
  <c r="X1008" i="2" s="1"/>
  <c r="S1008" i="2"/>
  <c r="R1008" i="2"/>
  <c r="V952" i="2"/>
  <c r="Y952" i="2" s="1"/>
  <c r="U952" i="2"/>
  <c r="X952" i="2" s="1"/>
  <c r="S952" i="2"/>
  <c r="R952" i="2"/>
  <c r="V896" i="2"/>
  <c r="Y896" i="2" s="1"/>
  <c r="U896" i="2"/>
  <c r="X896" i="2" s="1"/>
  <c r="S896" i="2"/>
  <c r="R896" i="2"/>
  <c r="V840" i="2"/>
  <c r="Y840" i="2" s="1"/>
  <c r="U840" i="2"/>
  <c r="X840" i="2" s="1"/>
  <c r="S840" i="2"/>
  <c r="R840" i="2"/>
  <c r="V784" i="2"/>
  <c r="Y784" i="2" s="1"/>
  <c r="U784" i="2"/>
  <c r="X784" i="2" s="1"/>
  <c r="S784" i="2"/>
  <c r="R784" i="2"/>
  <c r="V730" i="2"/>
  <c r="U730" i="2"/>
  <c r="V728" i="2"/>
  <c r="Y728" i="2" s="1"/>
  <c r="U728" i="2"/>
  <c r="X728" i="2" s="1"/>
  <c r="S728" i="2"/>
  <c r="R728" i="2"/>
  <c r="V672" i="2"/>
  <c r="Y672" i="2" s="1"/>
  <c r="U672" i="2"/>
  <c r="X672" i="2" s="1"/>
  <c r="S672" i="2"/>
  <c r="R672" i="2"/>
  <c r="V616" i="2"/>
  <c r="Y616" i="2" s="1"/>
  <c r="U616" i="2"/>
  <c r="X616" i="2" s="1"/>
  <c r="S616" i="2"/>
  <c r="R616" i="2"/>
  <c r="V560" i="2"/>
  <c r="Y560" i="2" s="1"/>
  <c r="U560" i="2"/>
  <c r="X560" i="2" s="1"/>
  <c r="S560" i="2"/>
  <c r="R560" i="2"/>
  <c r="V504" i="2"/>
  <c r="Y504" i="2" s="1"/>
  <c r="U504" i="2"/>
  <c r="X504" i="2" s="1"/>
  <c r="S504" i="2"/>
  <c r="R504" i="2"/>
  <c r="V448" i="2"/>
  <c r="Y448" i="2" s="1"/>
  <c r="U448" i="2"/>
  <c r="X448" i="2" s="1"/>
  <c r="S448" i="2"/>
  <c r="R448" i="2"/>
  <c r="V392" i="2"/>
  <c r="Y392" i="2" s="1"/>
  <c r="U392" i="2"/>
  <c r="X392" i="2" s="1"/>
  <c r="S392" i="2"/>
  <c r="R392" i="2"/>
  <c r="V336" i="2"/>
  <c r="Y336" i="2" s="1"/>
  <c r="U336" i="2"/>
  <c r="X336" i="2" s="1"/>
  <c r="S336" i="2"/>
  <c r="R336" i="2"/>
  <c r="V280" i="2"/>
  <c r="Y280" i="2" s="1"/>
  <c r="U280" i="2"/>
  <c r="X280" i="2" s="1"/>
  <c r="S280" i="2"/>
  <c r="R280" i="2"/>
  <c r="V224" i="2"/>
  <c r="Y224" i="2" s="1"/>
  <c r="U224" i="2"/>
  <c r="X224" i="2" s="1"/>
  <c r="S224" i="2"/>
  <c r="R224" i="2"/>
  <c r="V168" i="2"/>
  <c r="Y168" i="2" s="1"/>
  <c r="U168" i="2"/>
  <c r="X168" i="2" s="1"/>
  <c r="S168" i="2"/>
  <c r="R168" i="2"/>
  <c r="V112" i="2"/>
  <c r="Y112" i="2" s="1"/>
  <c r="U112" i="2"/>
  <c r="X112" i="2" s="1"/>
  <c r="S112" i="2"/>
  <c r="R112" i="2"/>
  <c r="V56" i="2"/>
  <c r="Y56" i="2" s="1"/>
  <c r="U56" i="2"/>
  <c r="X56" i="2" s="1"/>
  <c r="S56" i="2"/>
  <c r="R56" i="2"/>
  <c r="Y2576" i="15"/>
  <c r="X2576" i="15"/>
  <c r="V2576" i="15"/>
  <c r="U2576" i="15"/>
  <c r="S2576" i="15"/>
  <c r="R2576" i="15"/>
  <c r="D76" i="16" s="1"/>
  <c r="Y2520" i="15"/>
  <c r="V2520" i="15"/>
  <c r="U2520" i="15"/>
  <c r="X2520" i="15" s="1"/>
  <c r="S2520" i="15"/>
  <c r="R2520" i="15"/>
  <c r="D128" i="16" s="1"/>
  <c r="Y2464" i="15"/>
  <c r="X2464" i="15"/>
  <c r="V2464" i="15"/>
  <c r="U2464" i="15"/>
  <c r="S2464" i="15"/>
  <c r="R2464" i="15"/>
  <c r="D74" i="16" s="1"/>
  <c r="Y2408" i="15"/>
  <c r="V2408" i="15"/>
  <c r="U2408" i="15"/>
  <c r="X2408" i="15" s="1"/>
  <c r="S2408" i="15"/>
  <c r="R2408" i="15"/>
  <c r="D73" i="16" s="1"/>
  <c r="Y2352" i="15"/>
  <c r="X2352" i="15"/>
  <c r="V2352" i="15"/>
  <c r="U2352" i="15"/>
  <c r="S2352" i="15"/>
  <c r="R2352" i="15"/>
  <c r="D125" i="16" s="1"/>
  <c r="Y2296" i="15"/>
  <c r="V2296" i="15"/>
  <c r="U2296" i="15"/>
  <c r="X2296" i="15" s="1"/>
  <c r="S2296" i="15"/>
  <c r="R2296" i="15"/>
  <c r="D71" i="16" s="1"/>
  <c r="Y2240" i="15"/>
  <c r="X2240" i="15"/>
  <c r="V2240" i="15"/>
  <c r="U2240" i="15"/>
  <c r="S2240" i="15"/>
  <c r="R2240" i="15"/>
  <c r="D70" i="16" s="1"/>
  <c r="Y2184" i="15"/>
  <c r="V2184" i="15"/>
  <c r="U2184" i="15"/>
  <c r="X2184" i="15" s="1"/>
  <c r="S2184" i="15"/>
  <c r="R2184" i="15"/>
  <c r="D122" i="16" s="1"/>
  <c r="Y2128" i="15"/>
  <c r="X2128" i="15"/>
  <c r="V2128" i="15"/>
  <c r="U2128" i="15"/>
  <c r="S2128" i="15"/>
  <c r="R2128" i="15"/>
  <c r="D68" i="16" s="1"/>
  <c r="J68" i="16" s="1"/>
  <c r="E40" i="9" s="1"/>
  <c r="W40" i="9" s="1"/>
  <c r="Y2072" i="15"/>
  <c r="V2072" i="15"/>
  <c r="U2072" i="15"/>
  <c r="X2072" i="15" s="1"/>
  <c r="S2072" i="15"/>
  <c r="R2072" i="15"/>
  <c r="D67" i="16" s="1"/>
  <c r="J67" i="16" s="1"/>
  <c r="E39" i="9" s="1"/>
  <c r="W39" i="9" s="1"/>
  <c r="V2018" i="15"/>
  <c r="U2018" i="15"/>
  <c r="V2016" i="15"/>
  <c r="Y2016" i="15" s="1"/>
  <c r="U2016" i="15"/>
  <c r="X2016" i="15" s="1"/>
  <c r="S2016" i="15"/>
  <c r="D66" i="16" s="1"/>
  <c r="J66" i="16" s="1"/>
  <c r="E38" i="9" s="1"/>
  <c r="W38" i="9" s="1"/>
  <c r="R2016" i="15"/>
  <c r="E172" i="16"/>
  <c r="D172" i="16"/>
  <c r="D65" i="16"/>
  <c r="V1904" i="15"/>
  <c r="Y1904" i="15" s="1"/>
  <c r="U1904" i="15"/>
  <c r="X1904" i="15" s="1"/>
  <c r="S1904" i="15"/>
  <c r="E117" i="16" s="1"/>
  <c r="R1904" i="15"/>
  <c r="D117" i="16" s="1"/>
  <c r="V1848" i="15"/>
  <c r="E170" i="16" s="1"/>
  <c r="E225" i="16" s="1"/>
  <c r="U1848" i="15"/>
  <c r="D170" i="16" s="1"/>
  <c r="S1848" i="15"/>
  <c r="E63" i="16" s="1"/>
  <c r="R1848" i="15"/>
  <c r="D63" i="16" s="1"/>
  <c r="V1792" i="15"/>
  <c r="Y1792" i="15" s="1"/>
  <c r="U1792" i="15"/>
  <c r="X1792" i="15" s="1"/>
  <c r="S1792" i="15"/>
  <c r="E115" i="16" s="1"/>
  <c r="R1792" i="15"/>
  <c r="D115" i="16" s="1"/>
  <c r="V1736" i="15"/>
  <c r="E168" i="16" s="1"/>
  <c r="E223" i="16" s="1"/>
  <c r="U1736" i="15"/>
  <c r="D168" i="16" s="1"/>
  <c r="D223" i="16" s="1"/>
  <c r="S1736" i="15"/>
  <c r="E61" i="16" s="1"/>
  <c r="R1736" i="15"/>
  <c r="D61" i="16" s="1"/>
  <c r="V1680" i="15"/>
  <c r="Y1680" i="15" s="1"/>
  <c r="U1680" i="15"/>
  <c r="X1680" i="15" s="1"/>
  <c r="S1680" i="15"/>
  <c r="E113" i="16" s="1"/>
  <c r="R1680" i="15"/>
  <c r="D113" i="16" s="1"/>
  <c r="V1624" i="15"/>
  <c r="Y1624" i="15" s="1"/>
  <c r="U1624" i="15"/>
  <c r="X1624" i="15" s="1"/>
  <c r="S1624" i="15"/>
  <c r="R1624" i="15"/>
  <c r="V1568" i="15"/>
  <c r="Y1568" i="15" s="1"/>
  <c r="U1568" i="15"/>
  <c r="X1568" i="15" s="1"/>
  <c r="S1568" i="15"/>
  <c r="R1568" i="15"/>
  <c r="V1512" i="15"/>
  <c r="Y1512" i="15" s="1"/>
  <c r="U1512" i="15"/>
  <c r="X1512" i="15" s="1"/>
  <c r="S1512" i="15"/>
  <c r="R1512" i="15"/>
  <c r="V1456" i="15"/>
  <c r="Y1456" i="15" s="1"/>
  <c r="U1456" i="15"/>
  <c r="X1456" i="15" s="1"/>
  <c r="S1456" i="15"/>
  <c r="R1456" i="15"/>
  <c r="V1400" i="15"/>
  <c r="Y1400" i="15" s="1"/>
  <c r="U1400" i="15"/>
  <c r="X1400" i="15" s="1"/>
  <c r="S1400" i="15"/>
  <c r="R1400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R1008" i="15"/>
  <c r="V952" i="15"/>
  <c r="Y952" i="15" s="1"/>
  <c r="U952" i="15"/>
  <c r="D154" i="16" s="1"/>
  <c r="S952" i="15"/>
  <c r="R952" i="15"/>
  <c r="V896" i="15"/>
  <c r="Y896" i="15" s="1"/>
  <c r="U896" i="15"/>
  <c r="D153" i="16" s="1"/>
  <c r="S896" i="15"/>
  <c r="R896" i="15"/>
  <c r="V840" i="15"/>
  <c r="Y840" i="15" s="1"/>
  <c r="U840" i="15"/>
  <c r="X840" i="15" s="1"/>
  <c r="S840" i="15"/>
  <c r="R840" i="15"/>
  <c r="V784" i="15"/>
  <c r="Y784" i="15" s="1"/>
  <c r="U784" i="15"/>
  <c r="X784" i="15" s="1"/>
  <c r="S784" i="15"/>
  <c r="R784" i="15"/>
  <c r="V730" i="15"/>
  <c r="U730" i="15"/>
  <c r="V728" i="15"/>
  <c r="Y728" i="15" s="1"/>
  <c r="U728" i="15"/>
  <c r="D150" i="16" s="1"/>
  <c r="S728" i="15"/>
  <c r="R728" i="15"/>
  <c r="V672" i="15"/>
  <c r="Y672" i="15" s="1"/>
  <c r="U672" i="15"/>
  <c r="X672" i="15" s="1"/>
  <c r="S672" i="15"/>
  <c r="R672" i="15"/>
  <c r="V616" i="15"/>
  <c r="Y616" i="15" s="1"/>
  <c r="U616" i="15"/>
  <c r="X616" i="15" s="1"/>
  <c r="S616" i="15"/>
  <c r="R616" i="15"/>
  <c r="V560" i="15"/>
  <c r="Y560" i="15" s="1"/>
  <c r="U560" i="15"/>
  <c r="D147" i="16" s="1"/>
  <c r="S560" i="15"/>
  <c r="R560" i="15"/>
  <c r="V504" i="15"/>
  <c r="E146" i="16" s="1"/>
  <c r="U504" i="15"/>
  <c r="D146" i="16" s="1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D143" i="16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D141" i="16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D139" i="16" s="1"/>
  <c r="S112" i="15"/>
  <c r="R112" i="15"/>
  <c r="V56" i="15"/>
  <c r="Y56" i="15" s="1"/>
  <c r="U56" i="15"/>
  <c r="X56" i="15" s="1"/>
  <c r="S56" i="15"/>
  <c r="R56" i="15"/>
  <c r="V2576" i="11"/>
  <c r="Y2576" i="11" s="1"/>
  <c r="U2576" i="11"/>
  <c r="D184" i="13" s="1"/>
  <c r="D239" i="13" s="1"/>
  <c r="S2576" i="11"/>
  <c r="E76" i="13" s="1"/>
  <c r="R2576" i="11"/>
  <c r="D76" i="13" s="1"/>
  <c r="V2520" i="11"/>
  <c r="Y2520" i="11" s="1"/>
  <c r="U2520" i="11"/>
  <c r="D183" i="13" s="1"/>
  <c r="D238" i="13" s="1"/>
  <c r="S2520" i="11"/>
  <c r="E129" i="13" s="1"/>
  <c r="R2520" i="11"/>
  <c r="D129" i="13" s="1"/>
  <c r="V2464" i="11"/>
  <c r="Y2464" i="11" s="1"/>
  <c r="U2464" i="11"/>
  <c r="D182" i="13" s="1"/>
  <c r="S2464" i="11"/>
  <c r="E74" i="13" s="1"/>
  <c r="R2464" i="11"/>
  <c r="D74" i="13" s="1"/>
  <c r="V2408" i="11"/>
  <c r="E181" i="13" s="1"/>
  <c r="E236" i="13" s="1"/>
  <c r="U2408" i="11"/>
  <c r="D181" i="13" s="1"/>
  <c r="D236" i="13" s="1"/>
  <c r="S2408" i="11"/>
  <c r="E127" i="13" s="1"/>
  <c r="R2408" i="11"/>
  <c r="D127" i="13" s="1"/>
  <c r="V2352" i="11"/>
  <c r="Y2352" i="11" s="1"/>
  <c r="U2352" i="11"/>
  <c r="D180" i="13" s="1"/>
  <c r="S2352" i="11"/>
  <c r="E72" i="13" s="1"/>
  <c r="R2352" i="11"/>
  <c r="D72" i="13" s="1"/>
  <c r="V2296" i="11"/>
  <c r="Y2296" i="11" s="1"/>
  <c r="U2296" i="11"/>
  <c r="D179" i="13" s="1"/>
  <c r="D234" i="13" s="1"/>
  <c r="S2296" i="11"/>
  <c r="E71" i="13" s="1"/>
  <c r="R2296" i="11"/>
  <c r="D125" i="13" s="1"/>
  <c r="V2240" i="11"/>
  <c r="Y2240" i="11" s="1"/>
  <c r="U2240" i="11"/>
  <c r="D178" i="13" s="1"/>
  <c r="S2240" i="11"/>
  <c r="E70" i="13" s="1"/>
  <c r="R2240" i="11"/>
  <c r="D70" i="13" s="1"/>
  <c r="V2184" i="11"/>
  <c r="E177" i="13" s="1"/>
  <c r="E232" i="13" s="1"/>
  <c r="U2184" i="11"/>
  <c r="D177" i="13" s="1"/>
  <c r="D232" i="13" s="1"/>
  <c r="S2184" i="11"/>
  <c r="E123" i="13" s="1"/>
  <c r="R2184" i="11"/>
  <c r="D123" i="13" s="1"/>
  <c r="V2128" i="11"/>
  <c r="Y2128" i="11" s="1"/>
  <c r="U2128" i="11"/>
  <c r="D176" i="13" s="1"/>
  <c r="J176" i="13" s="1"/>
  <c r="J231" i="13" s="1"/>
  <c r="F144" i="9" s="1"/>
  <c r="S2128" i="11"/>
  <c r="E68" i="13" s="1"/>
  <c r="R2128" i="11"/>
  <c r="D68" i="13" s="1"/>
  <c r="J68" i="13" s="1"/>
  <c r="F40" i="9" s="1"/>
  <c r="X40" i="9" s="1"/>
  <c r="V2072" i="11"/>
  <c r="E175" i="13" s="1"/>
  <c r="E230" i="13" s="1"/>
  <c r="U2072" i="11"/>
  <c r="D175" i="13" s="1"/>
  <c r="J175" i="13" s="1"/>
  <c r="J230" i="13" s="1"/>
  <c r="F143" i="9" s="1"/>
  <c r="S2072" i="11"/>
  <c r="E121" i="13" s="1"/>
  <c r="R2072" i="11"/>
  <c r="D121" i="13" s="1"/>
  <c r="V2018" i="11"/>
  <c r="U2018" i="11"/>
  <c r="V2016" i="11"/>
  <c r="Y2016" i="11" s="1"/>
  <c r="U2016" i="11"/>
  <c r="D174" i="13" s="1"/>
  <c r="J174" i="13" s="1"/>
  <c r="S2016" i="11"/>
  <c r="E66" i="13" s="1"/>
  <c r="R2016" i="11"/>
  <c r="D66" i="13" s="1"/>
  <c r="J66" i="13" s="1"/>
  <c r="F38" i="9" s="1"/>
  <c r="X38" i="9" s="1"/>
  <c r="V1960" i="11"/>
  <c r="Y1960" i="11" s="1"/>
  <c r="U1960" i="11"/>
  <c r="D173" i="13" s="1"/>
  <c r="J173" i="13" s="1"/>
  <c r="J228" i="13" s="1"/>
  <c r="F141" i="9" s="1"/>
  <c r="S1960" i="11"/>
  <c r="R1960" i="11"/>
  <c r="V1904" i="11"/>
  <c r="Y1904" i="11" s="1"/>
  <c r="U1904" i="11"/>
  <c r="D172" i="13" s="1"/>
  <c r="D227" i="13" s="1"/>
  <c r="S1904" i="11"/>
  <c r="E64" i="13" s="1"/>
  <c r="R1904" i="11"/>
  <c r="D64" i="13" s="1"/>
  <c r="V1848" i="11"/>
  <c r="E171" i="13" s="1"/>
  <c r="E226" i="13" s="1"/>
  <c r="U1848" i="11"/>
  <c r="D171" i="13" s="1"/>
  <c r="S1848" i="11"/>
  <c r="E117" i="13" s="1"/>
  <c r="R1848" i="11"/>
  <c r="D117" i="13" s="1"/>
  <c r="V1792" i="11"/>
  <c r="Y1792" i="11" s="1"/>
  <c r="U1792" i="11"/>
  <c r="D170" i="13" s="1"/>
  <c r="S1792" i="11"/>
  <c r="E62" i="13" s="1"/>
  <c r="R1792" i="11"/>
  <c r="D62" i="13" s="1"/>
  <c r="V1736" i="11"/>
  <c r="Y1736" i="11" s="1"/>
  <c r="U1736" i="11"/>
  <c r="D169" i="13" s="1"/>
  <c r="S1736" i="11"/>
  <c r="R1736" i="11"/>
  <c r="V1680" i="11"/>
  <c r="Y1680" i="11" s="1"/>
  <c r="U1680" i="11"/>
  <c r="D168" i="13" s="1"/>
  <c r="D223" i="13" s="1"/>
  <c r="S1680" i="11"/>
  <c r="E60" i="13" s="1"/>
  <c r="R1680" i="11"/>
  <c r="D60" i="13" s="1"/>
  <c r="V1624" i="11"/>
  <c r="Y1624" i="11" s="1"/>
  <c r="U1624" i="11"/>
  <c r="X1624" i="11" s="1"/>
  <c r="S1624" i="11"/>
  <c r="R1624" i="11"/>
  <c r="V1568" i="11"/>
  <c r="Y1568" i="11" s="1"/>
  <c r="U1568" i="11"/>
  <c r="X1568" i="11" s="1"/>
  <c r="S1568" i="11"/>
  <c r="R1568" i="11"/>
  <c r="V1512" i="11"/>
  <c r="Y1512" i="11" s="1"/>
  <c r="U1512" i="11"/>
  <c r="X1512" i="11" s="1"/>
  <c r="S1512" i="11"/>
  <c r="R1512" i="11"/>
  <c r="V1456" i="11"/>
  <c r="Y1456" i="11" s="1"/>
  <c r="U1456" i="11"/>
  <c r="X1456" i="11" s="1"/>
  <c r="S1456" i="11"/>
  <c r="R1456" i="11"/>
  <c r="V1400" i="11"/>
  <c r="Y1400" i="11" s="1"/>
  <c r="U1400" i="11"/>
  <c r="X1400" i="11" s="1"/>
  <c r="S1400" i="11"/>
  <c r="R1400" i="11"/>
  <c r="V1344" i="11"/>
  <c r="Y1344" i="11" s="1"/>
  <c r="U1344" i="11"/>
  <c r="X1344" i="11" s="1"/>
  <c r="S1344" i="11"/>
  <c r="R1344" i="11"/>
  <c r="V1288" i="11"/>
  <c r="Y1288" i="11" s="1"/>
  <c r="U1288" i="11"/>
  <c r="X1288" i="11" s="1"/>
  <c r="S1288" i="11"/>
  <c r="R1288" i="11"/>
  <c r="V1232" i="11"/>
  <c r="Y1232" i="11" s="1"/>
  <c r="U1232" i="11"/>
  <c r="X1232" i="11" s="1"/>
  <c r="S1232" i="11"/>
  <c r="R1232" i="11"/>
  <c r="V1176" i="11"/>
  <c r="Y1176" i="11" s="1"/>
  <c r="U1176" i="11"/>
  <c r="X1176" i="11" s="1"/>
  <c r="S1176" i="11"/>
  <c r="R1176" i="11"/>
  <c r="V1120" i="11"/>
  <c r="Y1120" i="11" s="1"/>
  <c r="U1120" i="11"/>
  <c r="X1120" i="11" s="1"/>
  <c r="S1120" i="11"/>
  <c r="R1120" i="11"/>
  <c r="V1064" i="11"/>
  <c r="Y1064" i="11" s="1"/>
  <c r="U1064" i="11"/>
  <c r="X1064" i="11" s="1"/>
  <c r="S1064" i="11"/>
  <c r="R1064" i="11"/>
  <c r="V1008" i="11"/>
  <c r="Y1008" i="11" s="1"/>
  <c r="U1008" i="11"/>
  <c r="X1008" i="11" s="1"/>
  <c r="S1008" i="11"/>
  <c r="R1008" i="11"/>
  <c r="V952" i="11"/>
  <c r="Y952" i="11" s="1"/>
  <c r="U952" i="11"/>
  <c r="X952" i="11" s="1"/>
  <c r="S952" i="11"/>
  <c r="R952" i="11"/>
  <c r="V896" i="11"/>
  <c r="Y896" i="11" s="1"/>
  <c r="U896" i="11"/>
  <c r="X896" i="11" s="1"/>
  <c r="S896" i="11"/>
  <c r="R896" i="11"/>
  <c r="V840" i="11"/>
  <c r="Y840" i="11" s="1"/>
  <c r="U840" i="11"/>
  <c r="X840" i="11" s="1"/>
  <c r="S840" i="11"/>
  <c r="R840" i="11"/>
  <c r="V784" i="11"/>
  <c r="Y784" i="11" s="1"/>
  <c r="U784" i="11"/>
  <c r="X784" i="11" s="1"/>
  <c r="S784" i="11"/>
  <c r="R784" i="11"/>
  <c r="V730" i="11"/>
  <c r="U730" i="11"/>
  <c r="V728" i="11"/>
  <c r="Y728" i="11" s="1"/>
  <c r="U728" i="11"/>
  <c r="X728" i="11" s="1"/>
  <c r="S728" i="11"/>
  <c r="R728" i="11"/>
  <c r="V672" i="11"/>
  <c r="Y672" i="11" s="1"/>
  <c r="U672" i="11"/>
  <c r="X672" i="11" s="1"/>
  <c r="S672" i="11"/>
  <c r="R672" i="11"/>
  <c r="Y616" i="11"/>
  <c r="V616" i="11"/>
  <c r="U616" i="11"/>
  <c r="X616" i="11" s="1"/>
  <c r="S616" i="11"/>
  <c r="R616" i="11"/>
  <c r="V560" i="11"/>
  <c r="Y560" i="11" s="1"/>
  <c r="U560" i="11"/>
  <c r="X560" i="11" s="1"/>
  <c r="S560" i="11"/>
  <c r="R560" i="11"/>
  <c r="V504" i="11"/>
  <c r="Y504" i="11" s="1"/>
  <c r="U504" i="11"/>
  <c r="X504" i="11" s="1"/>
  <c r="S504" i="11"/>
  <c r="R504" i="11"/>
  <c r="V448" i="11"/>
  <c r="Y448" i="11" s="1"/>
  <c r="U448" i="11"/>
  <c r="X448" i="11" s="1"/>
  <c r="S448" i="11"/>
  <c r="R448" i="11"/>
  <c r="V392" i="11"/>
  <c r="Y392" i="11" s="1"/>
  <c r="U392" i="11"/>
  <c r="X392" i="11" s="1"/>
  <c r="S392" i="11"/>
  <c r="R392" i="11"/>
  <c r="V336" i="11"/>
  <c r="Y336" i="11" s="1"/>
  <c r="U336" i="11"/>
  <c r="X336" i="11" s="1"/>
  <c r="S336" i="11"/>
  <c r="R336" i="11"/>
  <c r="V280" i="11"/>
  <c r="Y280" i="11" s="1"/>
  <c r="U280" i="11"/>
  <c r="X280" i="11" s="1"/>
  <c r="S280" i="11"/>
  <c r="R280" i="11"/>
  <c r="V224" i="11"/>
  <c r="Y224" i="11" s="1"/>
  <c r="U224" i="11"/>
  <c r="X224" i="11" s="1"/>
  <c r="S224" i="11"/>
  <c r="R224" i="11"/>
  <c r="V168" i="11"/>
  <c r="Y168" i="11" s="1"/>
  <c r="U168" i="11"/>
  <c r="X168" i="11" s="1"/>
  <c r="S168" i="11"/>
  <c r="R168" i="11"/>
  <c r="V112" i="11"/>
  <c r="Y112" i="11" s="1"/>
  <c r="U112" i="11"/>
  <c r="X112" i="11" s="1"/>
  <c r="S112" i="11"/>
  <c r="R112" i="11"/>
  <c r="V56" i="11"/>
  <c r="Y56" i="11" s="1"/>
  <c r="U56" i="11"/>
  <c r="X56" i="11" s="1"/>
  <c r="S56" i="11"/>
  <c r="R56" i="11"/>
  <c r="V2576" i="4"/>
  <c r="Y2576" i="4" s="1"/>
  <c r="U2576" i="4"/>
  <c r="X2576" i="4" s="1"/>
  <c r="S2576" i="4"/>
  <c r="E130" i="6" s="1"/>
  <c r="R2576" i="4"/>
  <c r="V2520" i="4"/>
  <c r="U2520" i="4"/>
  <c r="X2520" i="4" s="1"/>
  <c r="S2520" i="4"/>
  <c r="E75" i="6" s="1"/>
  <c r="R2520" i="4"/>
  <c r="D129" i="6" s="1"/>
  <c r="V2464" i="4"/>
  <c r="Y2464" i="4" s="1"/>
  <c r="U2464" i="4"/>
  <c r="X2464" i="4" s="1"/>
  <c r="S2464" i="4"/>
  <c r="E128" i="6" s="1"/>
  <c r="R2464" i="4"/>
  <c r="V2408" i="4"/>
  <c r="U2408" i="4"/>
  <c r="D181" i="6" s="1"/>
  <c r="D236" i="6" s="1"/>
  <c r="S2408" i="4"/>
  <c r="E73" i="6" s="1"/>
  <c r="R2408" i="4"/>
  <c r="D127" i="6" s="1"/>
  <c r="V2352" i="4"/>
  <c r="Y2352" i="4" s="1"/>
  <c r="U2352" i="4"/>
  <c r="X2352" i="4" s="1"/>
  <c r="S2352" i="4"/>
  <c r="E126" i="6" s="1"/>
  <c r="R2352" i="4"/>
  <c r="X2296" i="4"/>
  <c r="V2296" i="4"/>
  <c r="U2296" i="4"/>
  <c r="S2296" i="4"/>
  <c r="E71" i="6" s="1"/>
  <c r="R2296" i="4"/>
  <c r="D125" i="6" s="1"/>
  <c r="V2240" i="4"/>
  <c r="Y2240" i="4" s="1"/>
  <c r="U2240" i="4"/>
  <c r="X2240" i="4" s="1"/>
  <c r="S2240" i="4"/>
  <c r="E124" i="6" s="1"/>
  <c r="R2240" i="4"/>
  <c r="V2184" i="4"/>
  <c r="U2184" i="4"/>
  <c r="X2184" i="4" s="1"/>
  <c r="S2184" i="4"/>
  <c r="E69" i="6" s="1"/>
  <c r="R2184" i="4"/>
  <c r="D123" i="6" s="1"/>
  <c r="V2128" i="4"/>
  <c r="Y2128" i="4" s="1"/>
  <c r="U2128" i="4"/>
  <c r="X2128" i="4" s="1"/>
  <c r="S2128" i="4"/>
  <c r="E122" i="6" s="1"/>
  <c r="R2128" i="4"/>
  <c r="V2072" i="4"/>
  <c r="U2072" i="4"/>
  <c r="D175" i="6" s="1"/>
  <c r="J175" i="6" s="1"/>
  <c r="J230" i="6" s="1"/>
  <c r="G143" i="9" s="1"/>
  <c r="S2072" i="4"/>
  <c r="R2072" i="4"/>
  <c r="D121" i="6" s="1"/>
  <c r="V2018" i="4"/>
  <c r="U2018" i="4"/>
  <c r="V2016" i="4"/>
  <c r="Y2016" i="4" s="1"/>
  <c r="U2016" i="4"/>
  <c r="X2016" i="4" s="1"/>
  <c r="S2016" i="4"/>
  <c r="E120" i="6" s="1"/>
  <c r="R2016" i="4"/>
  <c r="D66" i="6" s="1"/>
  <c r="J66" i="6" s="1"/>
  <c r="G38" i="9" s="1"/>
  <c r="Y38" i="9" s="1"/>
  <c r="V1960" i="4"/>
  <c r="E173" i="6" s="1"/>
  <c r="E228" i="6" s="1"/>
  <c r="U1960" i="4"/>
  <c r="X1960" i="4" s="1"/>
  <c r="S1960" i="4"/>
  <c r="R1960" i="4"/>
  <c r="V1904" i="4"/>
  <c r="Y1904" i="4" s="1"/>
  <c r="U1904" i="4"/>
  <c r="X1904" i="4" s="1"/>
  <c r="S1904" i="4"/>
  <c r="E118" i="6" s="1"/>
  <c r="R1904" i="4"/>
  <c r="V1848" i="4"/>
  <c r="E171" i="6" s="1"/>
  <c r="E226" i="6" s="1"/>
  <c r="U1848" i="4"/>
  <c r="X1848" i="4" s="1"/>
  <c r="S1848" i="4"/>
  <c r="R1848" i="4"/>
  <c r="V1792" i="4"/>
  <c r="Y1792" i="4" s="1"/>
  <c r="U1792" i="4"/>
  <c r="X1792" i="4" s="1"/>
  <c r="S1792" i="4"/>
  <c r="E116" i="6" s="1"/>
  <c r="R1792" i="4"/>
  <c r="D62" i="6" s="1"/>
  <c r="V1736" i="4"/>
  <c r="E169" i="6" s="1"/>
  <c r="E224" i="6" s="1"/>
  <c r="U1736" i="4"/>
  <c r="X1736" i="4" s="1"/>
  <c r="S1736" i="4"/>
  <c r="R1736" i="4"/>
  <c r="V1680" i="4"/>
  <c r="Y1680" i="4" s="1"/>
  <c r="U1680" i="4"/>
  <c r="X1680" i="4" s="1"/>
  <c r="S1680" i="4"/>
  <c r="E114" i="6" s="1"/>
  <c r="R1680" i="4"/>
  <c r="D60" i="6" s="1"/>
  <c r="V1624" i="4"/>
  <c r="Y1624" i="4" s="1"/>
  <c r="U1624" i="4"/>
  <c r="X1624" i="4" s="1"/>
  <c r="S1624" i="4"/>
  <c r="R1624" i="4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V1456" i="4"/>
  <c r="Y1456" i="4" s="1"/>
  <c r="U1456" i="4"/>
  <c r="X1456" i="4" s="1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V1288" i="4"/>
  <c r="Y1288" i="4" s="1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V1064" i="4"/>
  <c r="Y1064" i="4" s="1"/>
  <c r="U1064" i="4"/>
  <c r="X1064" i="4" s="1"/>
  <c r="S1064" i="4"/>
  <c r="R1064" i="4"/>
  <c r="V1008" i="4"/>
  <c r="Y1008" i="4" s="1"/>
  <c r="U1008" i="4"/>
  <c r="X1008" i="4" s="1"/>
  <c r="S1008" i="4"/>
  <c r="R1008" i="4"/>
  <c r="V952" i="4"/>
  <c r="Y952" i="4" s="1"/>
  <c r="U952" i="4"/>
  <c r="X952" i="4" s="1"/>
  <c r="S952" i="4"/>
  <c r="R952" i="4"/>
  <c r="V896" i="4"/>
  <c r="Y896" i="4" s="1"/>
  <c r="U896" i="4"/>
  <c r="X896" i="4" s="1"/>
  <c r="S896" i="4"/>
  <c r="R896" i="4"/>
  <c r="V840" i="4"/>
  <c r="Y840" i="4" s="1"/>
  <c r="U840" i="4"/>
  <c r="X840" i="4" s="1"/>
  <c r="S840" i="4"/>
  <c r="R840" i="4"/>
  <c r="V784" i="4"/>
  <c r="Y784" i="4" s="1"/>
  <c r="U784" i="4"/>
  <c r="X784" i="4" s="1"/>
  <c r="S784" i="4"/>
  <c r="R784" i="4"/>
  <c r="V730" i="4"/>
  <c r="U730" i="4"/>
  <c r="V728" i="4"/>
  <c r="Y728" i="4" s="1"/>
  <c r="U728" i="4"/>
  <c r="X728" i="4" s="1"/>
  <c r="S728" i="4"/>
  <c r="R728" i="4"/>
  <c r="V672" i="4"/>
  <c r="Y672" i="4" s="1"/>
  <c r="U672" i="4"/>
  <c r="X672" i="4" s="1"/>
  <c r="S672" i="4"/>
  <c r="R672" i="4"/>
  <c r="V616" i="4"/>
  <c r="Y616" i="4" s="1"/>
  <c r="U616" i="4"/>
  <c r="X616" i="4" s="1"/>
  <c r="S616" i="4"/>
  <c r="R616" i="4"/>
  <c r="V560" i="4"/>
  <c r="Y560" i="4" s="1"/>
  <c r="U560" i="4"/>
  <c r="X560" i="4" s="1"/>
  <c r="S560" i="4"/>
  <c r="R560" i="4"/>
  <c r="V504" i="4"/>
  <c r="Y504" i="4" s="1"/>
  <c r="U504" i="4"/>
  <c r="X504" i="4" s="1"/>
  <c r="S504" i="4"/>
  <c r="R504" i="4"/>
  <c r="V448" i="4"/>
  <c r="Y448" i="4" s="1"/>
  <c r="U448" i="4"/>
  <c r="X448" i="4" s="1"/>
  <c r="S448" i="4"/>
  <c r="R448" i="4"/>
  <c r="V392" i="4"/>
  <c r="Y392" i="4" s="1"/>
  <c r="U392" i="4"/>
  <c r="X392" i="4" s="1"/>
  <c r="S392" i="4"/>
  <c r="R392" i="4"/>
  <c r="V336" i="4"/>
  <c r="Y336" i="4" s="1"/>
  <c r="U336" i="4"/>
  <c r="X336" i="4" s="1"/>
  <c r="S336" i="4"/>
  <c r="R336" i="4"/>
  <c r="V280" i="4"/>
  <c r="Y280" i="4" s="1"/>
  <c r="U280" i="4"/>
  <c r="X280" i="4" s="1"/>
  <c r="S280" i="4"/>
  <c r="R280" i="4"/>
  <c r="V224" i="4"/>
  <c r="Y224" i="4" s="1"/>
  <c r="U224" i="4"/>
  <c r="X224" i="4" s="1"/>
  <c r="S224" i="4"/>
  <c r="R224" i="4"/>
  <c r="V168" i="4"/>
  <c r="Y168" i="4" s="1"/>
  <c r="U168" i="4"/>
  <c r="X168" i="4" s="1"/>
  <c r="S168" i="4"/>
  <c r="R168" i="4"/>
  <c r="V112" i="4"/>
  <c r="Y112" i="4" s="1"/>
  <c r="U112" i="4"/>
  <c r="X112" i="4" s="1"/>
  <c r="S112" i="4"/>
  <c r="R112" i="4"/>
  <c r="V56" i="4"/>
  <c r="Y56" i="4" s="1"/>
  <c r="U56" i="4"/>
  <c r="X56" i="4" s="1"/>
  <c r="S56" i="4"/>
  <c r="R56" i="4"/>
  <c r="V2576" i="18"/>
  <c r="Y2576" i="18" s="1"/>
  <c r="U2576" i="18"/>
  <c r="X2576" i="18" s="1"/>
  <c r="S2576" i="18"/>
  <c r="E130" i="19" s="1"/>
  <c r="R2576" i="18"/>
  <c r="D130" i="19" s="1"/>
  <c r="V2520" i="18"/>
  <c r="E183" i="19" s="1"/>
  <c r="E238" i="19" s="1"/>
  <c r="U2520" i="18"/>
  <c r="X2520" i="18" s="1"/>
  <c r="S2520" i="18"/>
  <c r="E129" i="19" s="1"/>
  <c r="R2520" i="18"/>
  <c r="D75" i="19" s="1"/>
  <c r="V2464" i="18"/>
  <c r="Y2464" i="18" s="1"/>
  <c r="U2464" i="18"/>
  <c r="X2464" i="18" s="1"/>
  <c r="S2464" i="18"/>
  <c r="E128" i="19" s="1"/>
  <c r="R2464" i="18"/>
  <c r="D128" i="19" s="1"/>
  <c r="V2408" i="18"/>
  <c r="Y2408" i="18" s="1"/>
  <c r="U2408" i="18"/>
  <c r="D181" i="19" s="1"/>
  <c r="D236" i="19" s="1"/>
  <c r="S2408" i="18"/>
  <c r="E73" i="19" s="1"/>
  <c r="R2408" i="18"/>
  <c r="D73" i="19" s="1"/>
  <c r="V2352" i="18"/>
  <c r="Y2352" i="18" s="1"/>
  <c r="U2352" i="18"/>
  <c r="X2352" i="18" s="1"/>
  <c r="S2352" i="18"/>
  <c r="E126" i="19" s="1"/>
  <c r="R2352" i="18"/>
  <c r="D126" i="19" s="1"/>
  <c r="V2296" i="18"/>
  <c r="Y2296" i="18" s="1"/>
  <c r="U2296" i="18"/>
  <c r="D179" i="19" s="1"/>
  <c r="S2296" i="18"/>
  <c r="E125" i="19" s="1"/>
  <c r="R2296" i="18"/>
  <c r="D125" i="19" s="1"/>
  <c r="V2240" i="18"/>
  <c r="Y2240" i="18" s="1"/>
  <c r="U2240" i="18"/>
  <c r="X2240" i="18" s="1"/>
  <c r="S2240" i="18"/>
  <c r="E124" i="19" s="1"/>
  <c r="R2240" i="18"/>
  <c r="D124" i="19" s="1"/>
  <c r="V2184" i="18"/>
  <c r="Y2184" i="18" s="1"/>
  <c r="U2184" i="18"/>
  <c r="D177" i="19" s="1"/>
  <c r="S2184" i="18"/>
  <c r="E123" i="19" s="1"/>
  <c r="R2184" i="18"/>
  <c r="D69" i="19" s="1"/>
  <c r="V2128" i="18"/>
  <c r="Y2128" i="18" s="1"/>
  <c r="U2128" i="18"/>
  <c r="X2128" i="18" s="1"/>
  <c r="S2128" i="18"/>
  <c r="E122" i="19" s="1"/>
  <c r="R2128" i="18"/>
  <c r="D122" i="19" s="1"/>
  <c r="V2072" i="18"/>
  <c r="Y2072" i="18" s="1"/>
  <c r="U2072" i="18"/>
  <c r="D175" i="19" s="1"/>
  <c r="J175" i="19" s="1"/>
  <c r="H91" i="9" s="1"/>
  <c r="S2072" i="18"/>
  <c r="E121" i="19" s="1"/>
  <c r="R2072" i="18"/>
  <c r="D67" i="19" s="1"/>
  <c r="J67" i="19" s="1"/>
  <c r="H39" i="9" s="1"/>
  <c r="Z39" i="9" s="1"/>
  <c r="V2018" i="18"/>
  <c r="U2018" i="18"/>
  <c r="V2016" i="18"/>
  <c r="Y2016" i="18" s="1"/>
  <c r="U2016" i="18"/>
  <c r="X2016" i="18" s="1"/>
  <c r="S2016" i="18"/>
  <c r="E120" i="19" s="1"/>
  <c r="R2016" i="18"/>
  <c r="D120" i="19" s="1"/>
  <c r="V1960" i="18"/>
  <c r="Y1960" i="18" s="1"/>
  <c r="U1960" i="18"/>
  <c r="D173" i="19" s="1"/>
  <c r="J173" i="19" s="1"/>
  <c r="J228" i="19" s="1"/>
  <c r="H141" i="9" s="1"/>
  <c r="S1960" i="18"/>
  <c r="R1960" i="18"/>
  <c r="V1904" i="18"/>
  <c r="Y1904" i="18" s="1"/>
  <c r="U1904" i="18"/>
  <c r="X1904" i="18" s="1"/>
  <c r="S1904" i="18"/>
  <c r="E118" i="19" s="1"/>
  <c r="R1904" i="18"/>
  <c r="D118" i="19" s="1"/>
  <c r="V1848" i="18"/>
  <c r="Y1848" i="18" s="1"/>
  <c r="U1848" i="18"/>
  <c r="D171" i="19" s="1"/>
  <c r="J171" i="19" s="1"/>
  <c r="S1848" i="18"/>
  <c r="R1848" i="18"/>
  <c r="V1792" i="18"/>
  <c r="Y1792" i="18" s="1"/>
  <c r="U1792" i="18"/>
  <c r="X1792" i="18" s="1"/>
  <c r="S1792" i="18"/>
  <c r="E116" i="19" s="1"/>
  <c r="R1792" i="18"/>
  <c r="D116" i="19" s="1"/>
  <c r="V1736" i="18"/>
  <c r="Y1736" i="18" s="1"/>
  <c r="U1736" i="18"/>
  <c r="D169" i="19" s="1"/>
  <c r="S1736" i="18"/>
  <c r="E115" i="19" s="1"/>
  <c r="R1736" i="18"/>
  <c r="D61" i="19" s="1"/>
  <c r="V1680" i="18"/>
  <c r="Y1680" i="18" s="1"/>
  <c r="U1680" i="18"/>
  <c r="X1680" i="18" s="1"/>
  <c r="S1680" i="18"/>
  <c r="E114" i="19" s="1"/>
  <c r="R1680" i="18"/>
  <c r="D114" i="19" s="1"/>
  <c r="V1624" i="18"/>
  <c r="Y1624" i="18" s="1"/>
  <c r="U1624" i="18"/>
  <c r="X1624" i="18" s="1"/>
  <c r="S1624" i="18"/>
  <c r="R1624" i="18"/>
  <c r="V1568" i="18"/>
  <c r="Y1568" i="18" s="1"/>
  <c r="U1568" i="18"/>
  <c r="X1568" i="18" s="1"/>
  <c r="S1568" i="18"/>
  <c r="R1568" i="18"/>
  <c r="V1512" i="18"/>
  <c r="Y1512" i="18" s="1"/>
  <c r="U1512" i="18"/>
  <c r="X1512" i="18" s="1"/>
  <c r="S1512" i="18"/>
  <c r="R1512" i="18"/>
  <c r="V1456" i="18"/>
  <c r="Y1456" i="18" s="1"/>
  <c r="U1456" i="18"/>
  <c r="X1456" i="18" s="1"/>
  <c r="S1456" i="18"/>
  <c r="R1456" i="18"/>
  <c r="V1400" i="18"/>
  <c r="Y1400" i="18" s="1"/>
  <c r="U1400" i="18"/>
  <c r="X1400" i="18" s="1"/>
  <c r="S1400" i="18"/>
  <c r="R1400" i="18"/>
  <c r="V1344" i="18"/>
  <c r="Y1344" i="18" s="1"/>
  <c r="U1344" i="18"/>
  <c r="X1344" i="18" s="1"/>
  <c r="S1344" i="18"/>
  <c r="R1344" i="18"/>
  <c r="V1288" i="18"/>
  <c r="Y1288" i="18" s="1"/>
  <c r="U1288" i="18"/>
  <c r="X1288" i="18" s="1"/>
  <c r="S1288" i="18"/>
  <c r="R1288" i="18"/>
  <c r="V1232" i="18"/>
  <c r="Y1232" i="18" s="1"/>
  <c r="U1232" i="18"/>
  <c r="X1232" i="18" s="1"/>
  <c r="S1232" i="18"/>
  <c r="R1232" i="18"/>
  <c r="V1176" i="18"/>
  <c r="Y1176" i="18" s="1"/>
  <c r="U1176" i="18"/>
  <c r="X1176" i="18" s="1"/>
  <c r="S1176" i="18"/>
  <c r="R1176" i="18"/>
  <c r="V1120" i="18"/>
  <c r="Y1120" i="18" s="1"/>
  <c r="U1120" i="18"/>
  <c r="X1120" i="18" s="1"/>
  <c r="S1120" i="18"/>
  <c r="R1120" i="18"/>
  <c r="V1064" i="18"/>
  <c r="Y1064" i="18" s="1"/>
  <c r="U1064" i="18"/>
  <c r="X1064" i="18" s="1"/>
  <c r="S1064" i="18"/>
  <c r="R1064" i="18"/>
  <c r="V1008" i="18"/>
  <c r="Y1008" i="18" s="1"/>
  <c r="U1008" i="18"/>
  <c r="X1008" i="18" s="1"/>
  <c r="S1008" i="18"/>
  <c r="R1008" i="18"/>
  <c r="V952" i="18"/>
  <c r="Y952" i="18" s="1"/>
  <c r="U952" i="18"/>
  <c r="X952" i="18" s="1"/>
  <c r="S952" i="18"/>
  <c r="R952" i="18"/>
  <c r="V896" i="18"/>
  <c r="Y896" i="18" s="1"/>
  <c r="U896" i="18"/>
  <c r="X896" i="18" s="1"/>
  <c r="S896" i="18"/>
  <c r="R896" i="18"/>
  <c r="V840" i="18"/>
  <c r="Y840" i="18" s="1"/>
  <c r="U840" i="18"/>
  <c r="X840" i="18" s="1"/>
  <c r="S840" i="18"/>
  <c r="R840" i="18"/>
  <c r="V784" i="18"/>
  <c r="Y784" i="18" s="1"/>
  <c r="U784" i="18"/>
  <c r="X784" i="18" s="1"/>
  <c r="S784" i="18"/>
  <c r="R784" i="18"/>
  <c r="V730" i="18"/>
  <c r="U730" i="18"/>
  <c r="V728" i="18"/>
  <c r="Y728" i="18" s="1"/>
  <c r="U728" i="18"/>
  <c r="X728" i="18" s="1"/>
  <c r="S728" i="18"/>
  <c r="R728" i="18"/>
  <c r="V672" i="18"/>
  <c r="Y672" i="18" s="1"/>
  <c r="U672" i="18"/>
  <c r="X672" i="18" s="1"/>
  <c r="S672" i="18"/>
  <c r="R672" i="18"/>
  <c r="V616" i="18"/>
  <c r="Y616" i="18" s="1"/>
  <c r="U616" i="18"/>
  <c r="X616" i="18" s="1"/>
  <c r="S616" i="18"/>
  <c r="R616" i="18"/>
  <c r="V560" i="18"/>
  <c r="Y560" i="18" s="1"/>
  <c r="U560" i="18"/>
  <c r="X560" i="18" s="1"/>
  <c r="S560" i="18"/>
  <c r="R560" i="18"/>
  <c r="V504" i="18"/>
  <c r="Y504" i="18" s="1"/>
  <c r="U504" i="18"/>
  <c r="X504" i="18" s="1"/>
  <c r="S504" i="18"/>
  <c r="R504" i="18"/>
  <c r="V448" i="18"/>
  <c r="Y448" i="18" s="1"/>
  <c r="U448" i="18"/>
  <c r="X448" i="18" s="1"/>
  <c r="S448" i="18"/>
  <c r="R448" i="18"/>
  <c r="V392" i="18"/>
  <c r="Y392" i="18" s="1"/>
  <c r="U392" i="18"/>
  <c r="X392" i="18" s="1"/>
  <c r="S392" i="18"/>
  <c r="R392" i="18"/>
  <c r="V336" i="18"/>
  <c r="Y336" i="18" s="1"/>
  <c r="U336" i="18"/>
  <c r="X336" i="18" s="1"/>
  <c r="S336" i="18"/>
  <c r="R336" i="18"/>
  <c r="V280" i="18"/>
  <c r="Y280" i="18" s="1"/>
  <c r="U280" i="18"/>
  <c r="X280" i="18" s="1"/>
  <c r="S280" i="18"/>
  <c r="R280" i="18"/>
  <c r="V224" i="18"/>
  <c r="Y224" i="18" s="1"/>
  <c r="U224" i="18"/>
  <c r="X224" i="18" s="1"/>
  <c r="S224" i="18"/>
  <c r="R224" i="18"/>
  <c r="V168" i="18"/>
  <c r="Y168" i="18" s="1"/>
  <c r="U168" i="18"/>
  <c r="X168" i="18" s="1"/>
  <c r="S168" i="18"/>
  <c r="R168" i="18"/>
  <c r="V112" i="18"/>
  <c r="Y112" i="18" s="1"/>
  <c r="U112" i="18"/>
  <c r="X112" i="18" s="1"/>
  <c r="S112" i="18"/>
  <c r="R112" i="18"/>
  <c r="V56" i="18"/>
  <c r="Y56" i="18" s="1"/>
  <c r="U56" i="18"/>
  <c r="X56" i="18" s="1"/>
  <c r="S56" i="18"/>
  <c r="R56" i="18"/>
  <c r="V2576" i="21"/>
  <c r="Y2576" i="21" s="1"/>
  <c r="U2576" i="21"/>
  <c r="X2576" i="21" s="1"/>
  <c r="S2576" i="21"/>
  <c r="R2576" i="21"/>
  <c r="D130" i="23" s="1"/>
  <c r="X2520" i="21"/>
  <c r="V2520" i="21"/>
  <c r="E183" i="23" s="1"/>
  <c r="E238" i="23" s="1"/>
  <c r="U2520" i="21"/>
  <c r="D183" i="23" s="1"/>
  <c r="D238" i="23" s="1"/>
  <c r="S2520" i="21"/>
  <c r="R2520" i="21"/>
  <c r="D75" i="23" s="1"/>
  <c r="V2464" i="21"/>
  <c r="Y2464" i="21" s="1"/>
  <c r="U2464" i="21"/>
  <c r="X2464" i="21" s="1"/>
  <c r="S2464" i="21"/>
  <c r="R2464" i="21"/>
  <c r="D128" i="23" s="1"/>
  <c r="V2408" i="21"/>
  <c r="E181" i="23" s="1"/>
  <c r="E236" i="23" s="1"/>
  <c r="U2408" i="21"/>
  <c r="D181" i="23" s="1"/>
  <c r="D236" i="23" s="1"/>
  <c r="S2408" i="21"/>
  <c r="E127" i="23" s="1"/>
  <c r="R2408" i="21"/>
  <c r="V2352" i="21"/>
  <c r="Y2352" i="21" s="1"/>
  <c r="U2352" i="21"/>
  <c r="X2352" i="21" s="1"/>
  <c r="S2352" i="21"/>
  <c r="R2352" i="21"/>
  <c r="D126" i="23" s="1"/>
  <c r="V2296" i="21"/>
  <c r="E179" i="23" s="1"/>
  <c r="E234" i="23" s="1"/>
  <c r="U2296" i="21"/>
  <c r="D179" i="23" s="1"/>
  <c r="D234" i="23" s="1"/>
  <c r="S2296" i="21"/>
  <c r="R2296" i="21"/>
  <c r="D71" i="23" s="1"/>
  <c r="V2240" i="21"/>
  <c r="Y2240" i="21" s="1"/>
  <c r="U2240" i="21"/>
  <c r="X2240" i="21" s="1"/>
  <c r="S2240" i="21"/>
  <c r="R2240" i="21"/>
  <c r="D124" i="23" s="1"/>
  <c r="V2184" i="21"/>
  <c r="E177" i="23" s="1"/>
  <c r="U2184" i="21"/>
  <c r="D177" i="23" s="1"/>
  <c r="D232" i="23" s="1"/>
  <c r="S2184" i="21"/>
  <c r="E123" i="23" s="1"/>
  <c r="R2184" i="21"/>
  <c r="D69" i="23" s="1"/>
  <c r="V2128" i="21"/>
  <c r="Y2128" i="21" s="1"/>
  <c r="U2128" i="21"/>
  <c r="X2128" i="21" s="1"/>
  <c r="S2128" i="21"/>
  <c r="R2128" i="21"/>
  <c r="D122" i="23" s="1"/>
  <c r="V2072" i="21"/>
  <c r="E175" i="23" s="1"/>
  <c r="E230" i="23" s="1"/>
  <c r="U2072" i="21"/>
  <c r="D175" i="23" s="1"/>
  <c r="J175" i="23" s="1"/>
  <c r="J230" i="23" s="1"/>
  <c r="I143" i="9" s="1"/>
  <c r="S2072" i="21"/>
  <c r="E121" i="23" s="1"/>
  <c r="R2072" i="21"/>
  <c r="D67" i="23" s="1"/>
  <c r="J67" i="23" s="1"/>
  <c r="I39" i="9" s="1"/>
  <c r="AA39" i="9" s="1"/>
  <c r="V2018" i="21"/>
  <c r="U2018" i="21"/>
  <c r="V2016" i="21"/>
  <c r="Y2016" i="21" s="1"/>
  <c r="U2016" i="21"/>
  <c r="X2016" i="21" s="1"/>
  <c r="S2016" i="21"/>
  <c r="E120" i="23" s="1"/>
  <c r="R2016" i="21"/>
  <c r="D120" i="23" s="1"/>
  <c r="V1960" i="21"/>
  <c r="E173" i="23" s="1"/>
  <c r="E228" i="23" s="1"/>
  <c r="U1960" i="21"/>
  <c r="D173" i="23" s="1"/>
  <c r="J173" i="23" s="1"/>
  <c r="J228" i="23" s="1"/>
  <c r="I141" i="9" s="1"/>
  <c r="S1960" i="21"/>
  <c r="R1960" i="21"/>
  <c r="V1904" i="21"/>
  <c r="Y1904" i="21" s="1"/>
  <c r="U1904" i="21"/>
  <c r="X1904" i="21" s="1"/>
  <c r="S1904" i="21"/>
  <c r="E118" i="23" s="1"/>
  <c r="R1904" i="21"/>
  <c r="D118" i="23" s="1"/>
  <c r="Y1848" i="21"/>
  <c r="V1848" i="21"/>
  <c r="E171" i="23" s="1"/>
  <c r="U1848" i="21"/>
  <c r="D171" i="23" s="1"/>
  <c r="J171" i="23" s="1"/>
  <c r="S1848" i="21"/>
  <c r="R1848" i="21"/>
  <c r="V1792" i="21"/>
  <c r="Y1792" i="21" s="1"/>
  <c r="U1792" i="21"/>
  <c r="X1792" i="21" s="1"/>
  <c r="S1792" i="21"/>
  <c r="R1792" i="21"/>
  <c r="D116" i="23" s="1"/>
  <c r="X1736" i="21"/>
  <c r="V1736" i="21"/>
  <c r="E169" i="23" s="1"/>
  <c r="E224" i="23" s="1"/>
  <c r="U1736" i="21"/>
  <c r="D169" i="23" s="1"/>
  <c r="J169" i="23" s="1"/>
  <c r="J224" i="23" s="1"/>
  <c r="I137" i="9" s="1"/>
  <c r="S1736" i="21"/>
  <c r="R1736" i="21"/>
  <c r="V1680" i="21"/>
  <c r="Y1680" i="21" s="1"/>
  <c r="U1680" i="21"/>
  <c r="X1680" i="21" s="1"/>
  <c r="S1680" i="21"/>
  <c r="E114" i="23" s="1"/>
  <c r="R1680" i="21"/>
  <c r="D114" i="23" s="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V1232" i="21"/>
  <c r="Y1232" i="21" s="1"/>
  <c r="U1232" i="21"/>
  <c r="X1232" i="21" s="1"/>
  <c r="S1232" i="21"/>
  <c r="R1232" i="21"/>
  <c r="Y1176" i="21"/>
  <c r="V1176" i="21"/>
  <c r="U1176" i="21"/>
  <c r="X1176" i="21" s="1"/>
  <c r="S1176" i="21"/>
  <c r="R1176" i="21"/>
  <c r="V1120" i="21"/>
  <c r="Y1120" i="21" s="1"/>
  <c r="U1120" i="21"/>
  <c r="X1120" i="21" s="1"/>
  <c r="S1120" i="21"/>
  <c r="R1120" i="21"/>
  <c r="X1064" i="21"/>
  <c r="V1064" i="21"/>
  <c r="Y1064" i="21" s="1"/>
  <c r="U1064" i="21"/>
  <c r="S1064" i="21"/>
  <c r="R1064" i="21"/>
  <c r="V1008" i="21"/>
  <c r="Y1008" i="21" s="1"/>
  <c r="U1008" i="21"/>
  <c r="X1008" i="21" s="1"/>
  <c r="S1008" i="21"/>
  <c r="R1008" i="21"/>
  <c r="V952" i="21"/>
  <c r="Y952" i="21" s="1"/>
  <c r="U952" i="21"/>
  <c r="X952" i="21" s="1"/>
  <c r="S952" i="21"/>
  <c r="R952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30" i="21"/>
  <c r="U730" i="21"/>
  <c r="Y728" i="21"/>
  <c r="X728" i="21"/>
  <c r="V728" i="21"/>
  <c r="U728" i="21"/>
  <c r="S728" i="21"/>
  <c r="R728" i="21"/>
  <c r="V672" i="21"/>
  <c r="Y672" i="21" s="1"/>
  <c r="U672" i="21"/>
  <c r="X672" i="21" s="1"/>
  <c r="S672" i="21"/>
  <c r="R672" i="21"/>
  <c r="Y616" i="21"/>
  <c r="X616" i="21"/>
  <c r="V616" i="21"/>
  <c r="U616" i="21"/>
  <c r="S616" i="21"/>
  <c r="R616" i="21"/>
  <c r="V560" i="21"/>
  <c r="Y560" i="21" s="1"/>
  <c r="U560" i="21"/>
  <c r="X560" i="21" s="1"/>
  <c r="S560" i="21"/>
  <c r="R560" i="21"/>
  <c r="Y504" i="21"/>
  <c r="X504" i="21"/>
  <c r="V504" i="21"/>
  <c r="U504" i="21"/>
  <c r="S504" i="21"/>
  <c r="R504" i="21"/>
  <c r="V448" i="21"/>
  <c r="Y448" i="21" s="1"/>
  <c r="U448" i="21"/>
  <c r="X448" i="21" s="1"/>
  <c r="S448" i="21"/>
  <c r="R448" i="21"/>
  <c r="Y392" i="21"/>
  <c r="X392" i="21"/>
  <c r="V392" i="21"/>
  <c r="U392" i="21"/>
  <c r="S392" i="21"/>
  <c r="R392" i="21"/>
  <c r="V336" i="21"/>
  <c r="Y336" i="21" s="1"/>
  <c r="U336" i="21"/>
  <c r="X336" i="21" s="1"/>
  <c r="S336" i="21"/>
  <c r="R336" i="21"/>
  <c r="Y280" i="21"/>
  <c r="X280" i="21"/>
  <c r="V280" i="21"/>
  <c r="U280" i="21"/>
  <c r="S280" i="21"/>
  <c r="R280" i="21"/>
  <c r="V224" i="21"/>
  <c r="Y224" i="21" s="1"/>
  <c r="U224" i="21"/>
  <c r="X224" i="21" s="1"/>
  <c r="S224" i="21"/>
  <c r="R224" i="21"/>
  <c r="Y168" i="21"/>
  <c r="X168" i="21"/>
  <c r="V168" i="21"/>
  <c r="U168" i="21"/>
  <c r="S168" i="21"/>
  <c r="R168" i="21"/>
  <c r="V112" i="21"/>
  <c r="Y112" i="21" s="1"/>
  <c r="U112" i="21"/>
  <c r="X112" i="21" s="1"/>
  <c r="S112" i="21"/>
  <c r="R112" i="21"/>
  <c r="Y56" i="21"/>
  <c r="X56" i="21"/>
  <c r="V56" i="21"/>
  <c r="U56" i="21"/>
  <c r="S56" i="21"/>
  <c r="R56" i="21"/>
  <c r="V2576" i="26"/>
  <c r="Y2576" i="26" s="1"/>
  <c r="U2576" i="26"/>
  <c r="X2576" i="26" s="1"/>
  <c r="S2576" i="26"/>
  <c r="E76" i="27" s="1"/>
  <c r="R2576" i="26"/>
  <c r="D76" i="27" s="1"/>
  <c r="V2520" i="26"/>
  <c r="E183" i="27" s="1"/>
  <c r="E238" i="27" s="1"/>
  <c r="U2520" i="26"/>
  <c r="D183" i="27" s="1"/>
  <c r="D238" i="27" s="1"/>
  <c r="S2520" i="26"/>
  <c r="E129" i="27" s="1"/>
  <c r="R2520" i="26"/>
  <c r="D129" i="27" s="1"/>
  <c r="V2464" i="26"/>
  <c r="Y2464" i="26" s="1"/>
  <c r="U2464" i="26"/>
  <c r="X2464" i="26" s="1"/>
  <c r="S2464" i="26"/>
  <c r="E74" i="27" s="1"/>
  <c r="R2464" i="26"/>
  <c r="D74" i="27" s="1"/>
  <c r="V2408" i="26"/>
  <c r="E181" i="27" s="1"/>
  <c r="E236" i="27" s="1"/>
  <c r="U2408" i="26"/>
  <c r="D181" i="27" s="1"/>
  <c r="D236" i="27" s="1"/>
  <c r="S2408" i="26"/>
  <c r="E73" i="27" s="1"/>
  <c r="R2408" i="26"/>
  <c r="D127" i="27" s="1"/>
  <c r="V2352" i="26"/>
  <c r="Y2352" i="26" s="1"/>
  <c r="U2352" i="26"/>
  <c r="X2352" i="26" s="1"/>
  <c r="S2352" i="26"/>
  <c r="E72" i="27" s="1"/>
  <c r="R2352" i="26"/>
  <c r="D72" i="27" s="1"/>
  <c r="V2296" i="26"/>
  <c r="E179" i="27" s="1"/>
  <c r="E234" i="27" s="1"/>
  <c r="U2296" i="26"/>
  <c r="D179" i="27" s="1"/>
  <c r="S2296" i="26"/>
  <c r="E125" i="27" s="1"/>
  <c r="R2296" i="26"/>
  <c r="D125" i="27" s="1"/>
  <c r="V2240" i="26"/>
  <c r="Y2240" i="26" s="1"/>
  <c r="U2240" i="26"/>
  <c r="X2240" i="26" s="1"/>
  <c r="S2240" i="26"/>
  <c r="E70" i="27" s="1"/>
  <c r="R2240" i="26"/>
  <c r="D70" i="27" s="1"/>
  <c r="V2184" i="26"/>
  <c r="Y2184" i="26" s="1"/>
  <c r="U2184" i="26"/>
  <c r="D177" i="27" s="1"/>
  <c r="S2184" i="26"/>
  <c r="E123" i="27" s="1"/>
  <c r="R2184" i="26"/>
  <c r="D123" i="27" s="1"/>
  <c r="V2128" i="26"/>
  <c r="Y2128" i="26" s="1"/>
  <c r="U2128" i="26"/>
  <c r="X2128" i="26" s="1"/>
  <c r="S2128" i="26"/>
  <c r="E68" i="27" s="1"/>
  <c r="R2128" i="26"/>
  <c r="D68" i="27" s="1"/>
  <c r="J68" i="27" s="1"/>
  <c r="J40" i="9" s="1"/>
  <c r="AB40" i="9" s="1"/>
  <c r="V2072" i="26"/>
  <c r="Y2072" i="26" s="1"/>
  <c r="U2072" i="26"/>
  <c r="X2072" i="26" s="1"/>
  <c r="S2072" i="26"/>
  <c r="E67" i="27" s="1"/>
  <c r="R2072" i="26"/>
  <c r="D121" i="27" s="1"/>
  <c r="V2018" i="26"/>
  <c r="U2018" i="26"/>
  <c r="V2016" i="26"/>
  <c r="Y2016" i="26" s="1"/>
  <c r="U2016" i="26"/>
  <c r="X2016" i="26" s="1"/>
  <c r="S2016" i="26"/>
  <c r="E66" i="27" s="1"/>
  <c r="R2016" i="26"/>
  <c r="D66" i="27" s="1"/>
  <c r="J66" i="27" s="1"/>
  <c r="J38" i="9" s="1"/>
  <c r="AB38" i="9" s="1"/>
  <c r="V1960" i="26"/>
  <c r="E173" i="27" s="1"/>
  <c r="E228" i="27" s="1"/>
  <c r="U1960" i="26"/>
  <c r="D173" i="27" s="1"/>
  <c r="J173" i="27" s="1"/>
  <c r="J228" i="27" s="1"/>
  <c r="J141" i="9" s="1"/>
  <c r="S1960" i="26"/>
  <c r="R1960" i="26"/>
  <c r="V1904" i="26"/>
  <c r="Y1904" i="26" s="1"/>
  <c r="U1904" i="26"/>
  <c r="X1904" i="26" s="1"/>
  <c r="S1904" i="26"/>
  <c r="E64" i="27" s="1"/>
  <c r="R1904" i="26"/>
  <c r="D64" i="27" s="1"/>
  <c r="J64" i="27" s="1"/>
  <c r="J36" i="9" s="1"/>
  <c r="AB36" i="9" s="1"/>
  <c r="V1848" i="26"/>
  <c r="E171" i="27" s="1"/>
  <c r="E226" i="27" s="1"/>
  <c r="U1848" i="26"/>
  <c r="D171" i="27" s="1"/>
  <c r="S1848" i="26"/>
  <c r="R1848" i="26"/>
  <c r="V1792" i="26"/>
  <c r="Y1792" i="26" s="1"/>
  <c r="U1792" i="26"/>
  <c r="X1792" i="26" s="1"/>
  <c r="S1792" i="26"/>
  <c r="E62" i="27" s="1"/>
  <c r="R1792" i="26"/>
  <c r="D62" i="27" s="1"/>
  <c r="J62" i="27" s="1"/>
  <c r="J34" i="9" s="1"/>
  <c r="AB34" i="9" s="1"/>
  <c r="V1736" i="26"/>
  <c r="E169" i="27" s="1"/>
  <c r="E224" i="27" s="1"/>
  <c r="U1736" i="26"/>
  <c r="D169" i="27" s="1"/>
  <c r="J169" i="27" s="1"/>
  <c r="J224" i="27" s="1"/>
  <c r="J137" i="9" s="1"/>
  <c r="S1736" i="26"/>
  <c r="R1736" i="26"/>
  <c r="V1680" i="26"/>
  <c r="Y1680" i="26" s="1"/>
  <c r="U1680" i="26"/>
  <c r="X1680" i="26" s="1"/>
  <c r="S1680" i="26"/>
  <c r="E60" i="27" s="1"/>
  <c r="R1680" i="26"/>
  <c r="D60" i="27" s="1"/>
  <c r="J60" i="27" s="1"/>
  <c r="J32" i="9" s="1"/>
  <c r="AB32" i="9" s="1"/>
  <c r="V1624" i="26"/>
  <c r="Y1624" i="26" s="1"/>
  <c r="U1624" i="26"/>
  <c r="X1624" i="26" s="1"/>
  <c r="S1624" i="26"/>
  <c r="R1624" i="26"/>
  <c r="V1568" i="26"/>
  <c r="Y1568" i="26" s="1"/>
  <c r="U1568" i="26"/>
  <c r="X1568" i="26" s="1"/>
  <c r="S1568" i="26"/>
  <c r="R1568" i="26"/>
  <c r="V1512" i="26"/>
  <c r="Y1512" i="26" s="1"/>
  <c r="U1512" i="26"/>
  <c r="X1512" i="26" s="1"/>
  <c r="S1512" i="26"/>
  <c r="R1512" i="26"/>
  <c r="V1456" i="26"/>
  <c r="Y1456" i="26" s="1"/>
  <c r="U1456" i="26"/>
  <c r="X1456" i="26" s="1"/>
  <c r="S1456" i="26"/>
  <c r="R1456" i="26"/>
  <c r="V1400" i="26"/>
  <c r="Y1400" i="26" s="1"/>
  <c r="U1400" i="26"/>
  <c r="X1400" i="26" s="1"/>
  <c r="S1400" i="26"/>
  <c r="R1400" i="26"/>
  <c r="V1344" i="26"/>
  <c r="Y1344" i="26" s="1"/>
  <c r="U1344" i="26"/>
  <c r="X1344" i="26" s="1"/>
  <c r="S1344" i="26"/>
  <c r="R1344" i="26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D168" i="27"/>
  <c r="D223" i="27" s="1"/>
  <c r="E168" i="27"/>
  <c r="E223" i="27" s="1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D170" i="27"/>
  <c r="D225" i="27" s="1"/>
  <c r="E170" i="27"/>
  <c r="E225" i="27" s="1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D172" i="27"/>
  <c r="D227" i="27" s="1"/>
  <c r="E172" i="27"/>
  <c r="E227" i="27" s="1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D174" i="27"/>
  <c r="J174" i="27" s="1"/>
  <c r="J229" i="27" s="1"/>
  <c r="J142" i="9" s="1"/>
  <c r="E174" i="27"/>
  <c r="E229" i="27" s="1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D176" i="27"/>
  <c r="J176" i="27" s="1"/>
  <c r="J231" i="27" s="1"/>
  <c r="J144" i="9" s="1"/>
  <c r="E176" i="27"/>
  <c r="E231" i="27" s="1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D178" i="27"/>
  <c r="D233" i="27" s="1"/>
  <c r="E178" i="27"/>
  <c r="E233" i="27" s="1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E180" i="27"/>
  <c r="E235" i="27" s="1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E182" i="27"/>
  <c r="E237" i="27" s="1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D184" i="27"/>
  <c r="D239" i="27" s="1"/>
  <c r="E184" i="27"/>
  <c r="E239" i="27" s="1"/>
  <c r="F184" i="27"/>
  <c r="F239" i="27" s="1"/>
  <c r="G184" i="27"/>
  <c r="G239" i="27" s="1"/>
  <c r="H184" i="27"/>
  <c r="H239" i="27" s="1"/>
  <c r="C185" i="27"/>
  <c r="D185" i="27"/>
  <c r="E185" i="27"/>
  <c r="E240" i="27" s="1"/>
  <c r="F185" i="27"/>
  <c r="F240" i="27" s="1"/>
  <c r="G185" i="27"/>
  <c r="G240" i="27" s="1"/>
  <c r="H185" i="27"/>
  <c r="H240" i="27" s="1"/>
  <c r="C186" i="27"/>
  <c r="D186" i="27"/>
  <c r="D241" i="27" s="1"/>
  <c r="E186" i="27"/>
  <c r="E241" i="27" s="1"/>
  <c r="F186" i="27"/>
  <c r="F241" i="27" s="1"/>
  <c r="G186" i="27"/>
  <c r="G241" i="27" s="1"/>
  <c r="H186" i="27"/>
  <c r="H241" i="27" s="1"/>
  <c r="C187" i="27"/>
  <c r="D187" i="27"/>
  <c r="E187" i="27"/>
  <c r="E242" i="27" s="1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E114" i="27"/>
  <c r="F114" i="27"/>
  <c r="G114" i="27"/>
  <c r="H114" i="27"/>
  <c r="C115" i="27"/>
  <c r="D115" i="27"/>
  <c r="E115" i="27"/>
  <c r="F115" i="27"/>
  <c r="G115" i="27"/>
  <c r="H115" i="27"/>
  <c r="C116" i="27"/>
  <c r="E116" i="27"/>
  <c r="F116" i="27"/>
  <c r="G116" i="27"/>
  <c r="H116" i="27"/>
  <c r="C117" i="27"/>
  <c r="D117" i="27"/>
  <c r="E117" i="27"/>
  <c r="F117" i="27"/>
  <c r="G117" i="27"/>
  <c r="H117" i="27"/>
  <c r="C118" i="27"/>
  <c r="E118" i="27"/>
  <c r="F118" i="27"/>
  <c r="G118" i="27"/>
  <c r="H118" i="27"/>
  <c r="C119" i="27"/>
  <c r="D119" i="27"/>
  <c r="E119" i="27"/>
  <c r="F119" i="27"/>
  <c r="G119" i="27"/>
  <c r="H119" i="27"/>
  <c r="C120" i="27"/>
  <c r="E120" i="27"/>
  <c r="F120" i="27"/>
  <c r="G120" i="27"/>
  <c r="H120" i="27"/>
  <c r="C121" i="27"/>
  <c r="F121" i="27"/>
  <c r="G121" i="27"/>
  <c r="H121" i="27"/>
  <c r="C122" i="27"/>
  <c r="D122" i="27"/>
  <c r="E122" i="27"/>
  <c r="F122" i="27"/>
  <c r="G122" i="27"/>
  <c r="H122" i="27"/>
  <c r="C123" i="27"/>
  <c r="F123" i="27"/>
  <c r="G123" i="27"/>
  <c r="H123" i="27"/>
  <c r="C124" i="27"/>
  <c r="D124" i="27"/>
  <c r="E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E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D61" i="27"/>
  <c r="J61" i="27" s="1"/>
  <c r="J33" i="9" s="1"/>
  <c r="AB33" i="9" s="1"/>
  <c r="E61" i="27"/>
  <c r="F61" i="27"/>
  <c r="G61" i="27"/>
  <c r="H61" i="27"/>
  <c r="C62" i="27"/>
  <c r="F62" i="27"/>
  <c r="G62" i="27"/>
  <c r="H62" i="27"/>
  <c r="C63" i="27"/>
  <c r="D63" i="27"/>
  <c r="J63" i="27" s="1"/>
  <c r="J35" i="9" s="1"/>
  <c r="AB35" i="9" s="1"/>
  <c r="E63" i="27"/>
  <c r="F63" i="27"/>
  <c r="G63" i="27"/>
  <c r="H63" i="27"/>
  <c r="C64" i="27"/>
  <c r="F64" i="27"/>
  <c r="G64" i="27"/>
  <c r="H64" i="27"/>
  <c r="C65" i="27"/>
  <c r="D65" i="27"/>
  <c r="J65" i="27" s="1"/>
  <c r="J37" i="9" s="1"/>
  <c r="AB37" i="9" s="1"/>
  <c r="E65" i="27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D168" i="23"/>
  <c r="D223" i="23" s="1"/>
  <c r="E168" i="23"/>
  <c r="E223" i="23" s="1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D170" i="23"/>
  <c r="D225" i="23" s="1"/>
  <c r="E170" i="23"/>
  <c r="E225" i="23" s="1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D172" i="23"/>
  <c r="D227" i="23" s="1"/>
  <c r="E172" i="23"/>
  <c r="E227" i="23" s="1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D174" i="23"/>
  <c r="J174" i="23" s="1"/>
  <c r="J229" i="23" s="1"/>
  <c r="I142" i="9" s="1"/>
  <c r="E174" i="23"/>
  <c r="E229" i="23" s="1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J176" i="23" s="1"/>
  <c r="E176" i="23"/>
  <c r="E231" i="23" s="1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D178" i="23"/>
  <c r="D233" i="23" s="1"/>
  <c r="E178" i="23"/>
  <c r="E233" i="23" s="1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D180" i="23"/>
  <c r="E180" i="23"/>
  <c r="E235" i="23" s="1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D237" i="23" s="1"/>
  <c r="E182" i="23"/>
  <c r="E237" i="23" s="1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D184" i="23"/>
  <c r="E184" i="23"/>
  <c r="E239" i="23" s="1"/>
  <c r="F184" i="23"/>
  <c r="F239" i="23" s="1"/>
  <c r="G184" i="23"/>
  <c r="G239" i="23" s="1"/>
  <c r="H184" i="23"/>
  <c r="C185" i="23"/>
  <c r="D185" i="23"/>
  <c r="D240" i="23" s="1"/>
  <c r="E185" i="23"/>
  <c r="E240" i="23" s="1"/>
  <c r="F185" i="23"/>
  <c r="F240" i="23" s="1"/>
  <c r="G185" i="23"/>
  <c r="G240" i="23" s="1"/>
  <c r="H185" i="23"/>
  <c r="H240" i="23" s="1"/>
  <c r="C186" i="23"/>
  <c r="D186" i="23"/>
  <c r="D241" i="23" s="1"/>
  <c r="E186" i="23"/>
  <c r="E241" i="23" s="1"/>
  <c r="F186" i="23"/>
  <c r="F241" i="23" s="1"/>
  <c r="G186" i="23"/>
  <c r="G241" i="23" s="1"/>
  <c r="H186" i="23"/>
  <c r="H241" i="23" s="1"/>
  <c r="C187" i="23"/>
  <c r="D187" i="23"/>
  <c r="D242" i="23" s="1"/>
  <c r="E187" i="23"/>
  <c r="E242" i="23" s="1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D115" i="23"/>
  <c r="E115" i="23"/>
  <c r="F115" i="23"/>
  <c r="G115" i="23"/>
  <c r="H115" i="23"/>
  <c r="C116" i="23"/>
  <c r="E116" i="23"/>
  <c r="F116" i="23"/>
  <c r="G116" i="23"/>
  <c r="H116" i="23"/>
  <c r="C117" i="23"/>
  <c r="D117" i="23"/>
  <c r="E117" i="23"/>
  <c r="F117" i="23"/>
  <c r="G117" i="23"/>
  <c r="H117" i="23"/>
  <c r="C118" i="23"/>
  <c r="F118" i="23"/>
  <c r="G118" i="23"/>
  <c r="H118" i="23"/>
  <c r="C119" i="23"/>
  <c r="D119" i="23"/>
  <c r="E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E122" i="23"/>
  <c r="F122" i="23"/>
  <c r="G122" i="23"/>
  <c r="H122" i="23"/>
  <c r="C123" i="23"/>
  <c r="D123" i="23"/>
  <c r="F123" i="23"/>
  <c r="G123" i="23"/>
  <c r="H123" i="23"/>
  <c r="C124" i="23"/>
  <c r="E124" i="23"/>
  <c r="F124" i="23"/>
  <c r="G124" i="23"/>
  <c r="H124" i="23"/>
  <c r="C125" i="23"/>
  <c r="D125" i="23"/>
  <c r="E125" i="23"/>
  <c r="F125" i="23"/>
  <c r="G125" i="23"/>
  <c r="H125" i="23"/>
  <c r="C126" i="23"/>
  <c r="E126" i="23"/>
  <c r="F126" i="23"/>
  <c r="G126" i="23"/>
  <c r="H126" i="23"/>
  <c r="C127" i="23"/>
  <c r="D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E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D60" i="23"/>
  <c r="J60" i="23" s="1"/>
  <c r="I32" i="9" s="1"/>
  <c r="AA32" i="9" s="1"/>
  <c r="E60" i="23"/>
  <c r="F60" i="23"/>
  <c r="G60" i="23"/>
  <c r="H60" i="23"/>
  <c r="C61" i="23"/>
  <c r="D61" i="23"/>
  <c r="J61" i="23" s="1"/>
  <c r="I33" i="9" s="1"/>
  <c r="AA33" i="9" s="1"/>
  <c r="E61" i="23"/>
  <c r="F61" i="23"/>
  <c r="G61" i="23"/>
  <c r="H61" i="23"/>
  <c r="C62" i="23"/>
  <c r="E62" i="23"/>
  <c r="F62" i="23"/>
  <c r="G62" i="23"/>
  <c r="H62" i="23"/>
  <c r="C63" i="23"/>
  <c r="D63" i="23"/>
  <c r="J63" i="23" s="1"/>
  <c r="I35" i="9" s="1"/>
  <c r="AA35" i="9" s="1"/>
  <c r="E63" i="23"/>
  <c r="F63" i="23"/>
  <c r="G63" i="23"/>
  <c r="H63" i="23"/>
  <c r="C64" i="23"/>
  <c r="F64" i="23"/>
  <c r="G64" i="23"/>
  <c r="H64" i="23"/>
  <c r="C65" i="23"/>
  <c r="D65" i="23"/>
  <c r="J65" i="23" s="1"/>
  <c r="I37" i="9" s="1"/>
  <c r="AA37" i="9" s="1"/>
  <c r="E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D68" i="23"/>
  <c r="J68" i="23" s="1"/>
  <c r="I40" i="9" s="1"/>
  <c r="AA40" i="9" s="1"/>
  <c r="E68" i="23"/>
  <c r="F68" i="23"/>
  <c r="G68" i="23"/>
  <c r="H68" i="23"/>
  <c r="C69" i="23"/>
  <c r="F69" i="23"/>
  <c r="G69" i="23"/>
  <c r="H69" i="23"/>
  <c r="C70" i="23"/>
  <c r="D70" i="23"/>
  <c r="E70" i="23"/>
  <c r="F70" i="23"/>
  <c r="G70" i="23"/>
  <c r="H70" i="23"/>
  <c r="C71" i="23"/>
  <c r="E71" i="23"/>
  <c r="F71" i="23"/>
  <c r="G71" i="23"/>
  <c r="H71" i="23"/>
  <c r="C72" i="23"/>
  <c r="D72" i="23"/>
  <c r="E72" i="23"/>
  <c r="F72" i="23"/>
  <c r="G72" i="23"/>
  <c r="H72" i="23"/>
  <c r="C73" i="23"/>
  <c r="F73" i="23"/>
  <c r="G73" i="23"/>
  <c r="H73" i="23"/>
  <c r="C74" i="23"/>
  <c r="D74" i="23"/>
  <c r="E74" i="23"/>
  <c r="F74" i="23"/>
  <c r="G74" i="23"/>
  <c r="H74" i="23"/>
  <c r="C75" i="23"/>
  <c r="E75" i="23"/>
  <c r="F75" i="23"/>
  <c r="G75" i="23"/>
  <c r="H75" i="23"/>
  <c r="C76" i="23"/>
  <c r="D76" i="23"/>
  <c r="E76" i="23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E79" i="23"/>
  <c r="F79" i="23"/>
  <c r="G79" i="23"/>
  <c r="H79" i="23"/>
  <c r="C80" i="23"/>
  <c r="D80" i="23"/>
  <c r="E80" i="23"/>
  <c r="F80" i="23"/>
  <c r="G80" i="23"/>
  <c r="H80" i="23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168" i="19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D170" i="19"/>
  <c r="E170" i="19"/>
  <c r="E225" i="19" s="1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D172" i="19"/>
  <c r="D227" i="19" s="1"/>
  <c r="E172" i="19"/>
  <c r="E227" i="19" s="1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D174" i="19"/>
  <c r="J174" i="19" s="1"/>
  <c r="J229" i="19" s="1"/>
  <c r="H142" i="9" s="1"/>
  <c r="E174" i="19"/>
  <c r="E229" i="19" s="1"/>
  <c r="F174" i="19"/>
  <c r="F229" i="19" s="1"/>
  <c r="G174" i="19"/>
  <c r="G229" i="19" s="1"/>
  <c r="H174" i="19"/>
  <c r="H229" i="19" s="1"/>
  <c r="C175" i="19"/>
  <c r="F175" i="19"/>
  <c r="F230" i="19" s="1"/>
  <c r="G175" i="19"/>
  <c r="G230" i="19" s="1"/>
  <c r="H175" i="19"/>
  <c r="H230" i="19" s="1"/>
  <c r="C176" i="19"/>
  <c r="D176" i="19"/>
  <c r="J176" i="19" s="1"/>
  <c r="J231" i="19" s="1"/>
  <c r="H144" i="9" s="1"/>
  <c r="E176" i="19"/>
  <c r="E231" i="19" s="1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D178" i="19"/>
  <c r="D233" i="19" s="1"/>
  <c r="E178" i="19"/>
  <c r="E233" i="19" s="1"/>
  <c r="F178" i="19"/>
  <c r="F233" i="19" s="1"/>
  <c r="G178" i="19"/>
  <c r="G233" i="19" s="1"/>
  <c r="H178" i="19"/>
  <c r="H233" i="19" s="1"/>
  <c r="C179" i="19"/>
  <c r="F179" i="19"/>
  <c r="F234" i="19" s="1"/>
  <c r="G179" i="19"/>
  <c r="G234" i="19" s="1"/>
  <c r="H179" i="19"/>
  <c r="H234" i="19" s="1"/>
  <c r="C180" i="19"/>
  <c r="D180" i="19"/>
  <c r="D235" i="19" s="1"/>
  <c r="E180" i="19"/>
  <c r="E235" i="19" s="1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D182" i="19"/>
  <c r="D237" i="19" s="1"/>
  <c r="E182" i="19"/>
  <c r="E237" i="19" s="1"/>
  <c r="F182" i="19"/>
  <c r="F237" i="19" s="1"/>
  <c r="G182" i="19"/>
  <c r="G237" i="19" s="1"/>
  <c r="H182" i="19"/>
  <c r="H237" i="19" s="1"/>
  <c r="C183" i="19"/>
  <c r="F183" i="19"/>
  <c r="F238" i="19" s="1"/>
  <c r="G183" i="19"/>
  <c r="G238" i="19" s="1"/>
  <c r="H183" i="19"/>
  <c r="H238" i="19" s="1"/>
  <c r="C184" i="19"/>
  <c r="D184" i="19"/>
  <c r="D239" i="19" s="1"/>
  <c r="E184" i="19"/>
  <c r="E239" i="19" s="1"/>
  <c r="F184" i="19"/>
  <c r="F239" i="19" s="1"/>
  <c r="G184" i="19"/>
  <c r="G239" i="19" s="1"/>
  <c r="H184" i="19"/>
  <c r="H239" i="19" s="1"/>
  <c r="C185" i="19"/>
  <c r="D185" i="19"/>
  <c r="D240" i="19" s="1"/>
  <c r="E185" i="19"/>
  <c r="E240" i="19" s="1"/>
  <c r="F185" i="19"/>
  <c r="F240" i="19" s="1"/>
  <c r="G185" i="19"/>
  <c r="G240" i="19" s="1"/>
  <c r="H185" i="19"/>
  <c r="H240" i="19" s="1"/>
  <c r="C186" i="19"/>
  <c r="D186" i="19"/>
  <c r="D241" i="19" s="1"/>
  <c r="E186" i="19"/>
  <c r="E241" i="19" s="1"/>
  <c r="F186" i="19"/>
  <c r="F241" i="19" s="1"/>
  <c r="G186" i="19"/>
  <c r="G241" i="19" s="1"/>
  <c r="H186" i="19"/>
  <c r="H241" i="19" s="1"/>
  <c r="C187" i="19"/>
  <c r="D187" i="19"/>
  <c r="D242" i="19" s="1"/>
  <c r="E187" i="19"/>
  <c r="E242" i="19" s="1"/>
  <c r="F187" i="19"/>
  <c r="F242" i="19" s="1"/>
  <c r="G187" i="19"/>
  <c r="G242" i="19" s="1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D119" i="19"/>
  <c r="E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0" i="19"/>
  <c r="F60" i="19"/>
  <c r="G60" i="19"/>
  <c r="H60" i="19"/>
  <c r="C61" i="19"/>
  <c r="E61" i="19"/>
  <c r="F61" i="19"/>
  <c r="G61" i="19"/>
  <c r="H61" i="19"/>
  <c r="C62" i="19"/>
  <c r="E62" i="19"/>
  <c r="F62" i="19"/>
  <c r="G62" i="19"/>
  <c r="H62" i="19"/>
  <c r="C63" i="19"/>
  <c r="D63" i="19"/>
  <c r="J63" i="19" s="1"/>
  <c r="H35" i="9" s="1"/>
  <c r="Z35" i="9" s="1"/>
  <c r="E63" i="19"/>
  <c r="F63" i="19"/>
  <c r="G63" i="19"/>
  <c r="H63" i="19"/>
  <c r="C64" i="19"/>
  <c r="D64" i="19"/>
  <c r="J64" i="19" s="1"/>
  <c r="H36" i="9" s="1"/>
  <c r="Z36" i="9" s="1"/>
  <c r="E64" i="19"/>
  <c r="F64" i="19"/>
  <c r="G64" i="19"/>
  <c r="H64" i="19"/>
  <c r="C65" i="19"/>
  <c r="D65" i="19"/>
  <c r="J65" i="19" s="1"/>
  <c r="H37" i="9" s="1"/>
  <c r="Z37" i="9" s="1"/>
  <c r="E65" i="19"/>
  <c r="F65" i="19"/>
  <c r="G65" i="19"/>
  <c r="H65" i="19"/>
  <c r="C66" i="19"/>
  <c r="D66" i="19"/>
  <c r="J66" i="19" s="1"/>
  <c r="H38" i="9" s="1"/>
  <c r="Z38" i="9" s="1"/>
  <c r="E66" i="19"/>
  <c r="F66" i="19"/>
  <c r="G66" i="19"/>
  <c r="H66" i="19"/>
  <c r="C67" i="19"/>
  <c r="F67" i="19"/>
  <c r="G67" i="19"/>
  <c r="H67" i="19"/>
  <c r="C68" i="19"/>
  <c r="D68" i="19"/>
  <c r="J68" i="19" s="1"/>
  <c r="H40" i="9" s="1"/>
  <c r="Z40" i="9" s="1"/>
  <c r="E68" i="19"/>
  <c r="F68" i="19"/>
  <c r="G68" i="19"/>
  <c r="H68" i="19"/>
  <c r="C69" i="19"/>
  <c r="F69" i="19"/>
  <c r="G69" i="19"/>
  <c r="H69" i="19"/>
  <c r="C70" i="19"/>
  <c r="D70" i="19"/>
  <c r="E70" i="19"/>
  <c r="F70" i="19"/>
  <c r="G70" i="19"/>
  <c r="H70" i="19"/>
  <c r="C71" i="19"/>
  <c r="F71" i="19"/>
  <c r="G71" i="19"/>
  <c r="H71" i="19"/>
  <c r="C72" i="19"/>
  <c r="D72" i="19"/>
  <c r="E72" i="19"/>
  <c r="F72" i="19"/>
  <c r="G72" i="19"/>
  <c r="H72" i="19"/>
  <c r="C73" i="19"/>
  <c r="F73" i="19"/>
  <c r="G73" i="19"/>
  <c r="H73" i="19"/>
  <c r="C74" i="19"/>
  <c r="D74" i="19"/>
  <c r="E74" i="19"/>
  <c r="F74" i="19"/>
  <c r="G74" i="19"/>
  <c r="H74" i="19"/>
  <c r="C75" i="19"/>
  <c r="F75" i="19"/>
  <c r="G75" i="19"/>
  <c r="H75" i="19"/>
  <c r="C76" i="19"/>
  <c r="D76" i="19"/>
  <c r="E76" i="19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D168" i="6"/>
  <c r="E168" i="6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F170" i="6"/>
  <c r="F225" i="6" s="1"/>
  <c r="G170" i="6"/>
  <c r="G225" i="6" s="1"/>
  <c r="H170" i="6"/>
  <c r="H225" i="6" s="1"/>
  <c r="C171" i="6"/>
  <c r="F171" i="6"/>
  <c r="F226" i="6" s="1"/>
  <c r="G171" i="6"/>
  <c r="G226" i="6" s="1"/>
  <c r="H171" i="6"/>
  <c r="H226" i="6" s="1"/>
  <c r="C172" i="6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D174" i="6"/>
  <c r="J174" i="6" s="1"/>
  <c r="E174" i="6"/>
  <c r="E229" i="6" s="1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D176" i="6"/>
  <c r="J176" i="6" s="1"/>
  <c r="E176" i="6"/>
  <c r="E231" i="6" s="1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D178" i="6"/>
  <c r="E178" i="6"/>
  <c r="E233" i="6" s="1"/>
  <c r="F178" i="6"/>
  <c r="F233" i="6" s="1"/>
  <c r="G178" i="6"/>
  <c r="G233" i="6" s="1"/>
  <c r="H178" i="6"/>
  <c r="H233" i="6" s="1"/>
  <c r="C179" i="6"/>
  <c r="D179" i="6"/>
  <c r="D234" i="6" s="1"/>
  <c r="F179" i="6"/>
  <c r="F234" i="6" s="1"/>
  <c r="G179" i="6"/>
  <c r="H179" i="6"/>
  <c r="H234" i="6" s="1"/>
  <c r="C180" i="6"/>
  <c r="D180" i="6"/>
  <c r="D235" i="6" s="1"/>
  <c r="E180" i="6"/>
  <c r="E235" i="6" s="1"/>
  <c r="F180" i="6"/>
  <c r="F235" i="6" s="1"/>
  <c r="G180" i="6"/>
  <c r="G235" i="6" s="1"/>
  <c r="H180" i="6"/>
  <c r="C181" i="6"/>
  <c r="F181" i="6"/>
  <c r="G181" i="6"/>
  <c r="H181" i="6"/>
  <c r="H236" i="6" s="1"/>
  <c r="C182" i="6"/>
  <c r="D182" i="6"/>
  <c r="D237" i="6" s="1"/>
  <c r="E182" i="6"/>
  <c r="E237" i="6" s="1"/>
  <c r="F182" i="6"/>
  <c r="F237" i="6" s="1"/>
  <c r="G182" i="6"/>
  <c r="G237" i="6" s="1"/>
  <c r="H182" i="6"/>
  <c r="C183" i="6"/>
  <c r="D183" i="6"/>
  <c r="D238" i="6" s="1"/>
  <c r="F183" i="6"/>
  <c r="G183" i="6"/>
  <c r="H183" i="6"/>
  <c r="H238" i="6" s="1"/>
  <c r="C184" i="6"/>
  <c r="D184" i="6"/>
  <c r="E184" i="6"/>
  <c r="E239" i="6" s="1"/>
  <c r="F184" i="6"/>
  <c r="F239" i="6" s="1"/>
  <c r="G184" i="6"/>
  <c r="G239" i="6" s="1"/>
  <c r="H184" i="6"/>
  <c r="H239" i="6" s="1"/>
  <c r="C185" i="6"/>
  <c r="D185" i="6"/>
  <c r="D240" i="6" s="1"/>
  <c r="E185" i="6"/>
  <c r="E240" i="6" s="1"/>
  <c r="F185" i="6"/>
  <c r="G185" i="6"/>
  <c r="G240" i="6" s="1"/>
  <c r="H185" i="6"/>
  <c r="H240" i="6" s="1"/>
  <c r="C186" i="6"/>
  <c r="D186" i="6"/>
  <c r="D241" i="6" s="1"/>
  <c r="E186" i="6"/>
  <c r="E241" i="6" s="1"/>
  <c r="F186" i="6"/>
  <c r="F241" i="6" s="1"/>
  <c r="G186" i="6"/>
  <c r="G241" i="6" s="1"/>
  <c r="H186" i="6"/>
  <c r="C187" i="6"/>
  <c r="D187" i="6"/>
  <c r="D242" i="6" s="1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F114" i="6"/>
  <c r="G114" i="6"/>
  <c r="H114" i="6"/>
  <c r="C115" i="6"/>
  <c r="D115" i="6"/>
  <c r="E115" i="6"/>
  <c r="F115" i="6"/>
  <c r="G115" i="6"/>
  <c r="H115" i="6"/>
  <c r="C116" i="6"/>
  <c r="F116" i="6"/>
  <c r="G116" i="6"/>
  <c r="H116" i="6"/>
  <c r="C117" i="6"/>
  <c r="D117" i="6"/>
  <c r="E117" i="6"/>
  <c r="F117" i="6"/>
  <c r="G117" i="6"/>
  <c r="H117" i="6"/>
  <c r="C118" i="6"/>
  <c r="D118" i="6"/>
  <c r="F118" i="6"/>
  <c r="G118" i="6"/>
  <c r="H118" i="6"/>
  <c r="C119" i="6"/>
  <c r="D119" i="6"/>
  <c r="E119" i="6"/>
  <c r="F119" i="6"/>
  <c r="G119" i="6"/>
  <c r="H119" i="6"/>
  <c r="C120" i="6"/>
  <c r="D120" i="6"/>
  <c r="F120" i="6"/>
  <c r="G120" i="6"/>
  <c r="H120" i="6"/>
  <c r="C121" i="6"/>
  <c r="F121" i="6"/>
  <c r="G121" i="6"/>
  <c r="H121" i="6"/>
  <c r="C122" i="6"/>
  <c r="D122" i="6"/>
  <c r="F122" i="6"/>
  <c r="G122" i="6"/>
  <c r="H122" i="6"/>
  <c r="C123" i="6"/>
  <c r="F123" i="6"/>
  <c r="G123" i="6"/>
  <c r="H123" i="6"/>
  <c r="C124" i="6"/>
  <c r="D124" i="6"/>
  <c r="F124" i="6"/>
  <c r="G124" i="6"/>
  <c r="H124" i="6"/>
  <c r="C125" i="6"/>
  <c r="E125" i="6"/>
  <c r="F125" i="6"/>
  <c r="G125" i="6"/>
  <c r="H125" i="6"/>
  <c r="C126" i="6"/>
  <c r="D126" i="6"/>
  <c r="F126" i="6"/>
  <c r="G126" i="6"/>
  <c r="H126" i="6"/>
  <c r="C127" i="6"/>
  <c r="E127" i="6"/>
  <c r="F127" i="6"/>
  <c r="G127" i="6"/>
  <c r="H127" i="6"/>
  <c r="C128" i="6"/>
  <c r="D128" i="6"/>
  <c r="F128" i="6"/>
  <c r="G128" i="6"/>
  <c r="H128" i="6"/>
  <c r="C129" i="6"/>
  <c r="F129" i="6"/>
  <c r="G129" i="6"/>
  <c r="H129" i="6"/>
  <c r="C130" i="6"/>
  <c r="D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F80" i="6"/>
  <c r="G80" i="6"/>
  <c r="H80" i="6"/>
  <c r="C60" i="6"/>
  <c r="F60" i="6"/>
  <c r="G60" i="6"/>
  <c r="H60" i="6"/>
  <c r="C61" i="6"/>
  <c r="D61" i="6"/>
  <c r="E61" i="6"/>
  <c r="F61" i="6"/>
  <c r="G61" i="6"/>
  <c r="H61" i="6"/>
  <c r="C62" i="6"/>
  <c r="F62" i="6"/>
  <c r="G62" i="6"/>
  <c r="H62" i="6"/>
  <c r="C63" i="6"/>
  <c r="D63" i="6"/>
  <c r="E63" i="6"/>
  <c r="F63" i="6"/>
  <c r="G63" i="6"/>
  <c r="H63" i="6"/>
  <c r="C64" i="6"/>
  <c r="F64" i="6"/>
  <c r="G64" i="6"/>
  <c r="H64" i="6"/>
  <c r="C65" i="6"/>
  <c r="D65" i="6"/>
  <c r="J65" i="6" s="1"/>
  <c r="G37" i="9" s="1"/>
  <c r="Y37" i="9" s="1"/>
  <c r="E65" i="6"/>
  <c r="F65" i="6"/>
  <c r="G65" i="6"/>
  <c r="H65" i="6"/>
  <c r="C66" i="6"/>
  <c r="E66" i="6"/>
  <c r="F66" i="6"/>
  <c r="G66" i="6"/>
  <c r="H66" i="6"/>
  <c r="C67" i="6"/>
  <c r="F67" i="6"/>
  <c r="G67" i="6"/>
  <c r="H67" i="6"/>
  <c r="C68" i="6"/>
  <c r="D68" i="6"/>
  <c r="J68" i="6" s="1"/>
  <c r="G40" i="9" s="1"/>
  <c r="Y40" i="9" s="1"/>
  <c r="E68" i="6"/>
  <c r="F68" i="6"/>
  <c r="G68" i="6"/>
  <c r="H68" i="6"/>
  <c r="C69" i="6"/>
  <c r="F69" i="6"/>
  <c r="G69" i="6"/>
  <c r="H69" i="6"/>
  <c r="C70" i="6"/>
  <c r="D70" i="6"/>
  <c r="E70" i="6"/>
  <c r="F70" i="6"/>
  <c r="G70" i="6"/>
  <c r="H70" i="6"/>
  <c r="C71" i="6"/>
  <c r="D71" i="6"/>
  <c r="F71" i="6"/>
  <c r="G71" i="6"/>
  <c r="H71" i="6"/>
  <c r="C72" i="6"/>
  <c r="D72" i="6"/>
  <c r="E72" i="6"/>
  <c r="F72" i="6"/>
  <c r="G72" i="6"/>
  <c r="H72" i="6"/>
  <c r="C73" i="6"/>
  <c r="F73" i="6"/>
  <c r="G73" i="6"/>
  <c r="H73" i="6"/>
  <c r="C74" i="6"/>
  <c r="D74" i="6"/>
  <c r="E74" i="6"/>
  <c r="F74" i="6"/>
  <c r="G74" i="6"/>
  <c r="H74" i="6"/>
  <c r="C75" i="6"/>
  <c r="D75" i="6"/>
  <c r="F75" i="6"/>
  <c r="G75" i="6"/>
  <c r="H75" i="6"/>
  <c r="C76" i="6"/>
  <c r="D76" i="6"/>
  <c r="E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G223" i="13" s="1"/>
  <c r="H168" i="13"/>
  <c r="H223" i="13" s="1"/>
  <c r="C169" i="13"/>
  <c r="F169" i="13"/>
  <c r="F224" i="13" s="1"/>
  <c r="G169" i="13"/>
  <c r="G224" i="13" s="1"/>
  <c r="H169" i="13"/>
  <c r="H224" i="13" s="1"/>
  <c r="C170" i="13"/>
  <c r="F170" i="13"/>
  <c r="F225" i="13" s="1"/>
  <c r="G170" i="13"/>
  <c r="G225" i="13" s="1"/>
  <c r="H170" i="13"/>
  <c r="C171" i="13"/>
  <c r="F171" i="13"/>
  <c r="F226" i="13" s="1"/>
  <c r="G171" i="13"/>
  <c r="G226" i="13" s="1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G228" i="13" s="1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G232" i="13" s="1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G236" i="13" s="1"/>
  <c r="H181" i="13"/>
  <c r="H236" i="13" s="1"/>
  <c r="C182" i="13"/>
  <c r="F182" i="13"/>
  <c r="G182" i="13"/>
  <c r="H182" i="13"/>
  <c r="C183" i="13"/>
  <c r="F183" i="13"/>
  <c r="F238" i="13" s="1"/>
  <c r="G183" i="13"/>
  <c r="G238" i="13" s="1"/>
  <c r="H183" i="13"/>
  <c r="H238" i="13" s="1"/>
  <c r="C184" i="13"/>
  <c r="F184" i="13"/>
  <c r="G184" i="13"/>
  <c r="H184" i="13"/>
  <c r="C185" i="13"/>
  <c r="D185" i="13"/>
  <c r="D240" i="13" s="1"/>
  <c r="E185" i="13"/>
  <c r="E240" i="13" s="1"/>
  <c r="F185" i="13"/>
  <c r="F240" i="13" s="1"/>
  <c r="G185" i="13"/>
  <c r="G240" i="13" s="1"/>
  <c r="H185" i="13"/>
  <c r="H240" i="13" s="1"/>
  <c r="C186" i="13"/>
  <c r="D186" i="13"/>
  <c r="D241" i="13" s="1"/>
  <c r="E186" i="13"/>
  <c r="E241" i="13" s="1"/>
  <c r="F186" i="13"/>
  <c r="G186" i="13"/>
  <c r="H186" i="13"/>
  <c r="C187" i="13"/>
  <c r="D187" i="13"/>
  <c r="D242" i="13" s="1"/>
  <c r="E187" i="13"/>
  <c r="E242" i="13" s="1"/>
  <c r="F187" i="13"/>
  <c r="F242" i="13" s="1"/>
  <c r="G187" i="13"/>
  <c r="G242" i="13" s="1"/>
  <c r="H187" i="13"/>
  <c r="H242" i="13" s="1"/>
  <c r="C188" i="13"/>
  <c r="D188" i="13"/>
  <c r="D243" i="13" s="1"/>
  <c r="E188" i="13"/>
  <c r="F188" i="13"/>
  <c r="G188" i="13"/>
  <c r="H188" i="13"/>
  <c r="C114" i="13"/>
  <c r="E114" i="13"/>
  <c r="F114" i="13"/>
  <c r="G114" i="13"/>
  <c r="H114" i="13"/>
  <c r="C115" i="13"/>
  <c r="D115" i="13"/>
  <c r="E115" i="13"/>
  <c r="F115" i="13"/>
  <c r="G115" i="13"/>
  <c r="H115" i="13"/>
  <c r="C116" i="13"/>
  <c r="E116" i="13"/>
  <c r="F116" i="13"/>
  <c r="G116" i="13"/>
  <c r="H116" i="13"/>
  <c r="C117" i="13"/>
  <c r="F117" i="13"/>
  <c r="G117" i="13"/>
  <c r="H117" i="13"/>
  <c r="C118" i="13"/>
  <c r="E118" i="13"/>
  <c r="F118" i="13"/>
  <c r="G118" i="13"/>
  <c r="H118" i="13"/>
  <c r="C119" i="13"/>
  <c r="D119" i="13"/>
  <c r="E119" i="13"/>
  <c r="F119" i="13"/>
  <c r="G119" i="13"/>
  <c r="H119" i="13"/>
  <c r="C120" i="13"/>
  <c r="E120" i="13"/>
  <c r="F120" i="13"/>
  <c r="G120" i="13"/>
  <c r="H120" i="13"/>
  <c r="C121" i="13"/>
  <c r="F121" i="13"/>
  <c r="G121" i="13"/>
  <c r="H121" i="13"/>
  <c r="C122" i="13"/>
  <c r="D122" i="13"/>
  <c r="E122" i="13"/>
  <c r="F122" i="13"/>
  <c r="G122" i="13"/>
  <c r="H122" i="13"/>
  <c r="C123" i="13"/>
  <c r="F123" i="13"/>
  <c r="G123" i="13"/>
  <c r="H123" i="13"/>
  <c r="C124" i="13"/>
  <c r="D124" i="13"/>
  <c r="E124" i="13"/>
  <c r="F124" i="13"/>
  <c r="G124" i="13"/>
  <c r="H124" i="13"/>
  <c r="C125" i="13"/>
  <c r="F125" i="13"/>
  <c r="G125" i="13"/>
  <c r="H125" i="13"/>
  <c r="C126" i="13"/>
  <c r="D126" i="13"/>
  <c r="E126" i="13"/>
  <c r="F126" i="13"/>
  <c r="G126" i="13"/>
  <c r="H126" i="13"/>
  <c r="C127" i="13"/>
  <c r="F127" i="13"/>
  <c r="G127" i="13"/>
  <c r="H127" i="13"/>
  <c r="C128" i="13"/>
  <c r="D128" i="13"/>
  <c r="E128" i="13"/>
  <c r="F128" i="13"/>
  <c r="G128" i="13"/>
  <c r="H128" i="13"/>
  <c r="C129" i="13"/>
  <c r="F129" i="13"/>
  <c r="G129" i="13"/>
  <c r="H129" i="13"/>
  <c r="C130" i="13"/>
  <c r="D130" i="13"/>
  <c r="E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60" i="13"/>
  <c r="F60" i="13"/>
  <c r="G60" i="13"/>
  <c r="H60" i="13"/>
  <c r="C61" i="13"/>
  <c r="D61" i="13"/>
  <c r="E61" i="13"/>
  <c r="F61" i="13"/>
  <c r="G61" i="13"/>
  <c r="H61" i="13"/>
  <c r="C62" i="13"/>
  <c r="F62" i="13"/>
  <c r="G62" i="13"/>
  <c r="H62" i="13"/>
  <c r="C63" i="13"/>
  <c r="F63" i="13"/>
  <c r="G63" i="13"/>
  <c r="H63" i="13"/>
  <c r="C64" i="13"/>
  <c r="F64" i="13"/>
  <c r="G64" i="13"/>
  <c r="H64" i="13"/>
  <c r="C65" i="13"/>
  <c r="D65" i="13"/>
  <c r="J65" i="13" s="1"/>
  <c r="F37" i="9" s="1"/>
  <c r="X37" i="9" s="1"/>
  <c r="E65" i="13"/>
  <c r="F65" i="13"/>
  <c r="G65" i="13"/>
  <c r="H65" i="13"/>
  <c r="C66" i="13"/>
  <c r="F66" i="13"/>
  <c r="G66" i="13"/>
  <c r="H66" i="13"/>
  <c r="C67" i="13"/>
  <c r="F67" i="13"/>
  <c r="G67" i="13"/>
  <c r="H67" i="13"/>
  <c r="C68" i="13"/>
  <c r="F68" i="13"/>
  <c r="G68" i="13"/>
  <c r="H68" i="13"/>
  <c r="C69" i="13"/>
  <c r="F69" i="13"/>
  <c r="G69" i="13"/>
  <c r="H69" i="13"/>
  <c r="C70" i="13"/>
  <c r="F70" i="13"/>
  <c r="G70" i="13"/>
  <c r="H70" i="13"/>
  <c r="C71" i="13"/>
  <c r="F71" i="13"/>
  <c r="G71" i="13"/>
  <c r="H71" i="13"/>
  <c r="C72" i="13"/>
  <c r="F72" i="13"/>
  <c r="G72" i="13"/>
  <c r="H72" i="13"/>
  <c r="C73" i="13"/>
  <c r="F73" i="13"/>
  <c r="G73" i="13"/>
  <c r="H73" i="13"/>
  <c r="C74" i="13"/>
  <c r="F74" i="13"/>
  <c r="G74" i="13"/>
  <c r="H74" i="13"/>
  <c r="C75" i="13"/>
  <c r="F75" i="13"/>
  <c r="G75" i="13"/>
  <c r="H75" i="13"/>
  <c r="C76" i="13"/>
  <c r="F76" i="13"/>
  <c r="G76" i="13"/>
  <c r="H76" i="13"/>
  <c r="C77" i="13"/>
  <c r="D77" i="13"/>
  <c r="E77" i="13"/>
  <c r="F77" i="13"/>
  <c r="G77" i="13"/>
  <c r="H77" i="13"/>
  <c r="C78" i="13"/>
  <c r="D78" i="13"/>
  <c r="E78" i="13"/>
  <c r="F78" i="13"/>
  <c r="G78" i="13"/>
  <c r="H78" i="13"/>
  <c r="C79" i="13"/>
  <c r="D79" i="13"/>
  <c r="E79" i="13"/>
  <c r="F79" i="13"/>
  <c r="G79" i="13"/>
  <c r="H79" i="13"/>
  <c r="C80" i="13"/>
  <c r="D80" i="13"/>
  <c r="E80" i="13"/>
  <c r="F80" i="13"/>
  <c r="G80" i="13"/>
  <c r="H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E167" i="12"/>
  <c r="E223" i="12" s="1"/>
  <c r="F167" i="12"/>
  <c r="F223" i="12" s="1"/>
  <c r="G167" i="12"/>
  <c r="G223" i="12" s="1"/>
  <c r="H167" i="12"/>
  <c r="H223" i="12" s="1"/>
  <c r="C168" i="12"/>
  <c r="E168" i="12"/>
  <c r="E224" i="12" s="1"/>
  <c r="F168" i="12"/>
  <c r="F224" i="12" s="1"/>
  <c r="G168" i="12"/>
  <c r="G224" i="12" s="1"/>
  <c r="H168" i="12"/>
  <c r="H224" i="12" s="1"/>
  <c r="C169" i="12"/>
  <c r="E169" i="12"/>
  <c r="E225" i="12" s="1"/>
  <c r="F169" i="12"/>
  <c r="F225" i="12" s="1"/>
  <c r="G169" i="12"/>
  <c r="G225" i="12" s="1"/>
  <c r="H169" i="12"/>
  <c r="H225" i="12" s="1"/>
  <c r="C170" i="12"/>
  <c r="E170" i="12"/>
  <c r="E226" i="12" s="1"/>
  <c r="F170" i="12"/>
  <c r="F226" i="12" s="1"/>
  <c r="G170" i="12"/>
  <c r="G226" i="12" s="1"/>
  <c r="H170" i="12"/>
  <c r="H226" i="12" s="1"/>
  <c r="C171" i="12"/>
  <c r="E171" i="12"/>
  <c r="E227" i="12" s="1"/>
  <c r="F171" i="12"/>
  <c r="F227" i="12" s="1"/>
  <c r="G171" i="12"/>
  <c r="G227" i="12" s="1"/>
  <c r="H171" i="12"/>
  <c r="H227" i="12" s="1"/>
  <c r="C172" i="12"/>
  <c r="E172" i="12"/>
  <c r="E228" i="12" s="1"/>
  <c r="F172" i="12"/>
  <c r="F228" i="12" s="1"/>
  <c r="G172" i="12"/>
  <c r="G228" i="12" s="1"/>
  <c r="H172" i="12"/>
  <c r="H228" i="12" s="1"/>
  <c r="C173" i="12"/>
  <c r="E173" i="12"/>
  <c r="E229" i="12" s="1"/>
  <c r="F173" i="12"/>
  <c r="F229" i="12" s="1"/>
  <c r="G173" i="12"/>
  <c r="G229" i="12" s="1"/>
  <c r="H173" i="12"/>
  <c r="H229" i="12" s="1"/>
  <c r="C174" i="12"/>
  <c r="D174" i="12"/>
  <c r="J174" i="12" s="1"/>
  <c r="E174" i="12"/>
  <c r="E230" i="12" s="1"/>
  <c r="F174" i="12"/>
  <c r="F230" i="12" s="1"/>
  <c r="G174" i="12"/>
  <c r="G230" i="12" s="1"/>
  <c r="H174" i="12"/>
  <c r="H230" i="12" s="1"/>
  <c r="C175" i="12"/>
  <c r="D175" i="12"/>
  <c r="J175" i="12" s="1"/>
  <c r="J231" i="12" s="1"/>
  <c r="D144" i="9" s="1"/>
  <c r="E175" i="12"/>
  <c r="E231" i="12" s="1"/>
  <c r="F175" i="12"/>
  <c r="F231" i="12" s="1"/>
  <c r="G175" i="12"/>
  <c r="G231" i="12" s="1"/>
  <c r="H175" i="12"/>
  <c r="H231" i="12" s="1"/>
  <c r="C176" i="12"/>
  <c r="D176" i="12"/>
  <c r="D232" i="12" s="1"/>
  <c r="E176" i="12"/>
  <c r="E232" i="12" s="1"/>
  <c r="F176" i="12"/>
  <c r="F232" i="12" s="1"/>
  <c r="G176" i="12"/>
  <c r="G232" i="12" s="1"/>
  <c r="H176" i="12"/>
  <c r="H232" i="12" s="1"/>
  <c r="C177" i="12"/>
  <c r="D177" i="12"/>
  <c r="D233" i="12" s="1"/>
  <c r="E177" i="12"/>
  <c r="E233" i="12" s="1"/>
  <c r="F177" i="12"/>
  <c r="F233" i="12" s="1"/>
  <c r="G177" i="12"/>
  <c r="G233" i="12" s="1"/>
  <c r="H177" i="12"/>
  <c r="H233" i="12" s="1"/>
  <c r="C178" i="12"/>
  <c r="D178" i="12"/>
  <c r="D234" i="12" s="1"/>
  <c r="E178" i="12"/>
  <c r="E234" i="12" s="1"/>
  <c r="F178" i="12"/>
  <c r="F234" i="12" s="1"/>
  <c r="G178" i="12"/>
  <c r="G234" i="12" s="1"/>
  <c r="H178" i="12"/>
  <c r="H234" i="12" s="1"/>
  <c r="C179" i="12"/>
  <c r="D179" i="12"/>
  <c r="E179" i="12"/>
  <c r="E235" i="12" s="1"/>
  <c r="F179" i="12"/>
  <c r="F235" i="12" s="1"/>
  <c r="G179" i="12"/>
  <c r="G235" i="12" s="1"/>
  <c r="H179" i="12"/>
  <c r="H235" i="12" s="1"/>
  <c r="C180" i="12"/>
  <c r="D180" i="12"/>
  <c r="D236" i="12" s="1"/>
  <c r="E180" i="12"/>
  <c r="E236" i="12" s="1"/>
  <c r="F180" i="12"/>
  <c r="F236" i="12" s="1"/>
  <c r="G180" i="12"/>
  <c r="G236" i="12" s="1"/>
  <c r="H180" i="12"/>
  <c r="H236" i="12" s="1"/>
  <c r="C181" i="12"/>
  <c r="D181" i="12"/>
  <c r="E181" i="12"/>
  <c r="E237" i="12" s="1"/>
  <c r="F181" i="12"/>
  <c r="F237" i="12" s="1"/>
  <c r="G181" i="12"/>
  <c r="G237" i="12" s="1"/>
  <c r="H181" i="12"/>
  <c r="H237" i="12" s="1"/>
  <c r="C182" i="12"/>
  <c r="D182" i="12"/>
  <c r="D238" i="12" s="1"/>
  <c r="E182" i="12"/>
  <c r="E238" i="12" s="1"/>
  <c r="F182" i="12"/>
  <c r="F238" i="12" s="1"/>
  <c r="G182" i="12"/>
  <c r="G238" i="12" s="1"/>
  <c r="H182" i="12"/>
  <c r="H238" i="12" s="1"/>
  <c r="C183" i="12"/>
  <c r="D183" i="12"/>
  <c r="D239" i="12" s="1"/>
  <c r="E183" i="12"/>
  <c r="E239" i="12" s="1"/>
  <c r="F183" i="12"/>
  <c r="F239" i="12" s="1"/>
  <c r="G183" i="12"/>
  <c r="G239" i="12" s="1"/>
  <c r="H183" i="12"/>
  <c r="H239" i="12" s="1"/>
  <c r="C184" i="12"/>
  <c r="D184" i="12"/>
  <c r="E184" i="12"/>
  <c r="E240" i="12" s="1"/>
  <c r="F184" i="12"/>
  <c r="F240" i="12" s="1"/>
  <c r="G184" i="12"/>
  <c r="G240" i="12" s="1"/>
  <c r="H184" i="12"/>
  <c r="H240" i="12" s="1"/>
  <c r="C185" i="12"/>
  <c r="D185" i="12"/>
  <c r="D241" i="12" s="1"/>
  <c r="E185" i="12"/>
  <c r="E241" i="12" s="1"/>
  <c r="F185" i="12"/>
  <c r="F241" i="12" s="1"/>
  <c r="G185" i="12"/>
  <c r="G241" i="12" s="1"/>
  <c r="H185" i="12"/>
  <c r="H241" i="12" s="1"/>
  <c r="C186" i="12"/>
  <c r="D186" i="12"/>
  <c r="D242" i="12" s="1"/>
  <c r="E186" i="12"/>
  <c r="E242" i="12" s="1"/>
  <c r="F186" i="12"/>
  <c r="F242" i="12" s="1"/>
  <c r="G186" i="12"/>
  <c r="G242" i="12" s="1"/>
  <c r="H186" i="12"/>
  <c r="H242" i="12" s="1"/>
  <c r="C187" i="12"/>
  <c r="D187" i="12"/>
  <c r="D243" i="12" s="1"/>
  <c r="E187" i="12"/>
  <c r="E243" i="12" s="1"/>
  <c r="F187" i="12"/>
  <c r="F243" i="12" s="1"/>
  <c r="G187" i="12"/>
  <c r="G243" i="12" s="1"/>
  <c r="H187" i="12"/>
  <c r="H243" i="12" s="1"/>
  <c r="C113" i="12"/>
  <c r="D113" i="12"/>
  <c r="E113" i="12"/>
  <c r="F113" i="12"/>
  <c r="G113" i="12"/>
  <c r="H113" i="12"/>
  <c r="C114" i="12"/>
  <c r="D114" i="12"/>
  <c r="E114" i="12"/>
  <c r="F114" i="12"/>
  <c r="G114" i="12"/>
  <c r="H114" i="12"/>
  <c r="C115" i="12"/>
  <c r="D115" i="12"/>
  <c r="E115" i="12"/>
  <c r="F115" i="12"/>
  <c r="G115" i="12"/>
  <c r="H115" i="12"/>
  <c r="C116" i="12"/>
  <c r="D116" i="12"/>
  <c r="E116" i="12"/>
  <c r="F116" i="12"/>
  <c r="G116" i="12"/>
  <c r="H116" i="12"/>
  <c r="C117" i="12"/>
  <c r="D117" i="12"/>
  <c r="E117" i="12"/>
  <c r="F117" i="12"/>
  <c r="G117" i="12"/>
  <c r="H117" i="12"/>
  <c r="C118" i="12"/>
  <c r="D118" i="12"/>
  <c r="E118" i="12"/>
  <c r="F118" i="12"/>
  <c r="G118" i="12"/>
  <c r="H118" i="12"/>
  <c r="C119" i="12"/>
  <c r="D119" i="12"/>
  <c r="E119" i="12"/>
  <c r="F119" i="12"/>
  <c r="G119" i="12"/>
  <c r="H119" i="12"/>
  <c r="C120" i="12"/>
  <c r="F120" i="12"/>
  <c r="G120" i="12"/>
  <c r="H120" i="12"/>
  <c r="C121" i="12"/>
  <c r="D121" i="12"/>
  <c r="E121" i="12"/>
  <c r="F121" i="12"/>
  <c r="G121" i="12"/>
  <c r="H121" i="12"/>
  <c r="C122" i="12"/>
  <c r="F122" i="12"/>
  <c r="G122" i="12"/>
  <c r="H122" i="12"/>
  <c r="C123" i="12"/>
  <c r="D123" i="12"/>
  <c r="E123" i="12"/>
  <c r="F123" i="12"/>
  <c r="G123" i="12"/>
  <c r="H123" i="12"/>
  <c r="C124" i="12"/>
  <c r="F124" i="12"/>
  <c r="G124" i="12"/>
  <c r="H124" i="12"/>
  <c r="C125" i="12"/>
  <c r="D125" i="12"/>
  <c r="E125" i="12"/>
  <c r="F125" i="12"/>
  <c r="G125" i="12"/>
  <c r="H125" i="12"/>
  <c r="C126" i="12"/>
  <c r="F126" i="12"/>
  <c r="G126" i="12"/>
  <c r="H126" i="12"/>
  <c r="C127" i="12"/>
  <c r="D127" i="12"/>
  <c r="E127" i="12"/>
  <c r="F127" i="12"/>
  <c r="G127" i="12"/>
  <c r="H127" i="12"/>
  <c r="C128" i="12"/>
  <c r="F128" i="12"/>
  <c r="G128" i="12"/>
  <c r="H128" i="12"/>
  <c r="C129" i="12"/>
  <c r="D129" i="12"/>
  <c r="E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D60" i="12"/>
  <c r="J60" i="12" s="1"/>
  <c r="D32" i="9" s="1"/>
  <c r="V32" i="9" s="1"/>
  <c r="E60" i="12"/>
  <c r="F60" i="12"/>
  <c r="G60" i="12"/>
  <c r="H60" i="12"/>
  <c r="C61" i="12"/>
  <c r="D61" i="12"/>
  <c r="J61" i="12" s="1"/>
  <c r="D33" i="9" s="1"/>
  <c r="V33" i="9" s="1"/>
  <c r="E61" i="12"/>
  <c r="F61" i="12"/>
  <c r="G61" i="12"/>
  <c r="H61" i="12"/>
  <c r="C62" i="12"/>
  <c r="D62" i="12"/>
  <c r="J62" i="12" s="1"/>
  <c r="D34" i="9" s="1"/>
  <c r="V34" i="9" s="1"/>
  <c r="E62" i="12"/>
  <c r="F62" i="12"/>
  <c r="G62" i="12"/>
  <c r="H62" i="12"/>
  <c r="C63" i="12"/>
  <c r="D63" i="12"/>
  <c r="J63" i="12" s="1"/>
  <c r="D35" i="9" s="1"/>
  <c r="V35" i="9" s="1"/>
  <c r="E63" i="12"/>
  <c r="F63" i="12"/>
  <c r="G63" i="12"/>
  <c r="H63" i="12"/>
  <c r="C64" i="12"/>
  <c r="D64" i="12"/>
  <c r="J64" i="12" s="1"/>
  <c r="D36" i="9" s="1"/>
  <c r="V36" i="9" s="1"/>
  <c r="E64" i="12"/>
  <c r="F64" i="12"/>
  <c r="G64" i="12"/>
  <c r="H64" i="12"/>
  <c r="C65" i="12"/>
  <c r="D65" i="12"/>
  <c r="J65" i="12" s="1"/>
  <c r="D37" i="9" s="1"/>
  <c r="V37" i="9" s="1"/>
  <c r="E65" i="12"/>
  <c r="F65" i="12"/>
  <c r="G65" i="12"/>
  <c r="H65" i="12"/>
  <c r="C66" i="12"/>
  <c r="D66" i="12"/>
  <c r="J66" i="12" s="1"/>
  <c r="D38" i="9" s="1"/>
  <c r="V38" i="9" s="1"/>
  <c r="E66" i="12"/>
  <c r="F66" i="12"/>
  <c r="G66" i="12"/>
  <c r="H66" i="12"/>
  <c r="C67" i="12"/>
  <c r="F67" i="12"/>
  <c r="G67" i="12"/>
  <c r="H67" i="12"/>
  <c r="C68" i="12"/>
  <c r="D68" i="12"/>
  <c r="J68" i="12" s="1"/>
  <c r="D40" i="9" s="1"/>
  <c r="V40" i="9" s="1"/>
  <c r="E68" i="12"/>
  <c r="F68" i="12"/>
  <c r="G68" i="12"/>
  <c r="H68" i="12"/>
  <c r="C69" i="12"/>
  <c r="F69" i="12"/>
  <c r="G69" i="12"/>
  <c r="H69" i="12"/>
  <c r="C70" i="12"/>
  <c r="D70" i="12"/>
  <c r="E70" i="12"/>
  <c r="F70" i="12"/>
  <c r="G70" i="12"/>
  <c r="H70" i="12"/>
  <c r="C71" i="12"/>
  <c r="F71" i="12"/>
  <c r="G71" i="12"/>
  <c r="H71" i="12"/>
  <c r="C72" i="12"/>
  <c r="D72" i="12"/>
  <c r="E72" i="12"/>
  <c r="F72" i="12"/>
  <c r="G72" i="12"/>
  <c r="H72" i="12"/>
  <c r="C73" i="12"/>
  <c r="F73" i="12"/>
  <c r="G73" i="12"/>
  <c r="H73" i="12"/>
  <c r="C74" i="12"/>
  <c r="D74" i="12"/>
  <c r="E74" i="12"/>
  <c r="F74" i="12"/>
  <c r="G74" i="12"/>
  <c r="H74" i="12"/>
  <c r="C75" i="12"/>
  <c r="F75" i="12"/>
  <c r="G75" i="12"/>
  <c r="H75" i="12"/>
  <c r="C76" i="12"/>
  <c r="D76" i="12"/>
  <c r="E76" i="12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F113" i="16"/>
  <c r="G113" i="16"/>
  <c r="H113" i="16"/>
  <c r="C114" i="16"/>
  <c r="E114" i="16"/>
  <c r="F114" i="16"/>
  <c r="G114" i="16"/>
  <c r="H114" i="16"/>
  <c r="C115" i="16"/>
  <c r="F115" i="16"/>
  <c r="G115" i="16"/>
  <c r="H115" i="16"/>
  <c r="C116" i="16"/>
  <c r="F116" i="16"/>
  <c r="G116" i="16"/>
  <c r="H116" i="16"/>
  <c r="C117" i="16"/>
  <c r="F117" i="16"/>
  <c r="G117" i="16"/>
  <c r="H117" i="16"/>
  <c r="C118" i="16"/>
  <c r="D118" i="16"/>
  <c r="E118" i="16"/>
  <c r="F118" i="16"/>
  <c r="G118" i="16"/>
  <c r="H118" i="16"/>
  <c r="C119" i="16"/>
  <c r="D119" i="16"/>
  <c r="F119" i="16"/>
  <c r="G119" i="16"/>
  <c r="H119" i="16"/>
  <c r="C120" i="16"/>
  <c r="E120" i="16"/>
  <c r="F120" i="16"/>
  <c r="G120" i="16"/>
  <c r="H120" i="16"/>
  <c r="C121" i="16"/>
  <c r="E121" i="16"/>
  <c r="F121" i="16"/>
  <c r="G121" i="16"/>
  <c r="H121" i="16"/>
  <c r="C122" i="16"/>
  <c r="E122" i="16"/>
  <c r="F122" i="16"/>
  <c r="G122" i="16"/>
  <c r="H122" i="16"/>
  <c r="C123" i="16"/>
  <c r="E123" i="16"/>
  <c r="F123" i="16"/>
  <c r="G123" i="16"/>
  <c r="H123" i="16"/>
  <c r="C124" i="16"/>
  <c r="E124" i="16"/>
  <c r="F124" i="16"/>
  <c r="G124" i="16"/>
  <c r="H124" i="16"/>
  <c r="C125" i="16"/>
  <c r="E125" i="16"/>
  <c r="F125" i="16"/>
  <c r="G125" i="16"/>
  <c r="H125" i="16"/>
  <c r="C126" i="16"/>
  <c r="E126" i="16"/>
  <c r="F126" i="16"/>
  <c r="G126" i="16"/>
  <c r="H126" i="16"/>
  <c r="C127" i="16"/>
  <c r="E127" i="16"/>
  <c r="F127" i="16"/>
  <c r="G127" i="16"/>
  <c r="H127" i="16"/>
  <c r="C128" i="16"/>
  <c r="E128" i="16"/>
  <c r="F128" i="16"/>
  <c r="G128" i="16"/>
  <c r="H128" i="16"/>
  <c r="C129" i="16"/>
  <c r="E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F167" i="16"/>
  <c r="F222" i="16" s="1"/>
  <c r="G167" i="16"/>
  <c r="G222" i="16" s="1"/>
  <c r="H167" i="16"/>
  <c r="H222" i="16" s="1"/>
  <c r="C168" i="16"/>
  <c r="F168" i="16"/>
  <c r="F223" i="16" s="1"/>
  <c r="G168" i="16"/>
  <c r="G223" i="16" s="1"/>
  <c r="H168" i="16"/>
  <c r="H223" i="16" s="1"/>
  <c r="C169" i="16"/>
  <c r="E169" i="16"/>
  <c r="E224" i="16" s="1"/>
  <c r="F169" i="16"/>
  <c r="F224" i="16" s="1"/>
  <c r="G169" i="16"/>
  <c r="G224" i="16" s="1"/>
  <c r="H169" i="16"/>
  <c r="H224" i="16" s="1"/>
  <c r="C170" i="16"/>
  <c r="F170" i="16"/>
  <c r="F225" i="16" s="1"/>
  <c r="G170" i="16"/>
  <c r="G225" i="16" s="1"/>
  <c r="H170" i="16"/>
  <c r="H225" i="16" s="1"/>
  <c r="C171" i="16"/>
  <c r="F171" i="16"/>
  <c r="G171" i="16"/>
  <c r="G226" i="16" s="1"/>
  <c r="H171" i="16"/>
  <c r="C172" i="16"/>
  <c r="F172" i="16"/>
  <c r="F227" i="16" s="1"/>
  <c r="G172" i="16"/>
  <c r="G227" i="16" s="1"/>
  <c r="H172" i="16"/>
  <c r="C173" i="16"/>
  <c r="E173" i="16"/>
  <c r="F173" i="16"/>
  <c r="G173" i="16"/>
  <c r="H173" i="16"/>
  <c r="C174" i="16"/>
  <c r="D174" i="16"/>
  <c r="D229" i="16" s="1"/>
  <c r="E174" i="16"/>
  <c r="E229" i="16" s="1"/>
  <c r="F174" i="16"/>
  <c r="F229" i="16" s="1"/>
  <c r="G174" i="16"/>
  <c r="G229" i="16" s="1"/>
  <c r="H174" i="16"/>
  <c r="C175" i="16"/>
  <c r="D175" i="16"/>
  <c r="J175" i="16" s="1"/>
  <c r="J230" i="16" s="1"/>
  <c r="E144" i="9" s="1"/>
  <c r="E175" i="16"/>
  <c r="F175" i="16"/>
  <c r="G175" i="16"/>
  <c r="H175" i="16"/>
  <c r="C176" i="16"/>
  <c r="D176" i="16"/>
  <c r="D231" i="16" s="1"/>
  <c r="E176" i="16"/>
  <c r="E231" i="16" s="1"/>
  <c r="F176" i="16"/>
  <c r="F231" i="16" s="1"/>
  <c r="G176" i="16"/>
  <c r="G231" i="16" s="1"/>
  <c r="H176" i="16"/>
  <c r="C177" i="16"/>
  <c r="D177" i="16"/>
  <c r="E177" i="16"/>
  <c r="E232" i="16" s="1"/>
  <c r="F177" i="16"/>
  <c r="F232" i="16" s="1"/>
  <c r="G177" i="16"/>
  <c r="G232" i="16" s="1"/>
  <c r="H177" i="16"/>
  <c r="H232" i="16" s="1"/>
  <c r="C178" i="16"/>
  <c r="D178" i="16"/>
  <c r="D233" i="16" s="1"/>
  <c r="E178" i="16"/>
  <c r="E233" i="16" s="1"/>
  <c r="F178" i="16"/>
  <c r="F233" i="16" s="1"/>
  <c r="G178" i="16"/>
  <c r="G233" i="16" s="1"/>
  <c r="H178" i="16"/>
  <c r="C179" i="16"/>
  <c r="D179" i="16"/>
  <c r="E179" i="16"/>
  <c r="E234" i="16" s="1"/>
  <c r="F179" i="16"/>
  <c r="F234" i="16" s="1"/>
  <c r="G179" i="16"/>
  <c r="G234" i="16" s="1"/>
  <c r="H179" i="16"/>
  <c r="H234" i="16" s="1"/>
  <c r="C180" i="16"/>
  <c r="D180" i="16"/>
  <c r="D235" i="16" s="1"/>
  <c r="E180" i="16"/>
  <c r="E235" i="16" s="1"/>
  <c r="F180" i="16"/>
  <c r="F235" i="16" s="1"/>
  <c r="G180" i="16"/>
  <c r="G235" i="16" s="1"/>
  <c r="H180" i="16"/>
  <c r="H235" i="16" s="1"/>
  <c r="C181" i="16"/>
  <c r="D181" i="16"/>
  <c r="D236" i="16" s="1"/>
  <c r="E181" i="16"/>
  <c r="F181" i="16"/>
  <c r="G181" i="16"/>
  <c r="G236" i="16" s="1"/>
  <c r="H181" i="16"/>
  <c r="H236" i="16" s="1"/>
  <c r="C182" i="16"/>
  <c r="D182" i="16"/>
  <c r="E182" i="16"/>
  <c r="E237" i="16" s="1"/>
  <c r="F182" i="16"/>
  <c r="F237" i="16" s="1"/>
  <c r="G182" i="16"/>
  <c r="G237" i="16" s="1"/>
  <c r="H182" i="16"/>
  <c r="H237" i="16" s="1"/>
  <c r="C183" i="16"/>
  <c r="D183" i="16"/>
  <c r="E183" i="16"/>
  <c r="F183" i="16"/>
  <c r="G183" i="16"/>
  <c r="G238" i="16" s="1"/>
  <c r="H183" i="16"/>
  <c r="C184" i="16"/>
  <c r="D184" i="16"/>
  <c r="D239" i="16" s="1"/>
  <c r="E184" i="16"/>
  <c r="E239" i="16" s="1"/>
  <c r="F184" i="16"/>
  <c r="F239" i="16" s="1"/>
  <c r="G184" i="16"/>
  <c r="G239" i="16" s="1"/>
  <c r="H184" i="16"/>
  <c r="C185" i="16"/>
  <c r="D185" i="16"/>
  <c r="E185" i="16"/>
  <c r="F185" i="16"/>
  <c r="G185" i="16"/>
  <c r="H185" i="16"/>
  <c r="C186" i="16"/>
  <c r="D186" i="16"/>
  <c r="D241" i="16" s="1"/>
  <c r="E186" i="16"/>
  <c r="E241" i="16" s="1"/>
  <c r="F186" i="16"/>
  <c r="F241" i="16" s="1"/>
  <c r="G186" i="16"/>
  <c r="G241" i="16" s="1"/>
  <c r="H186" i="16"/>
  <c r="C187" i="16"/>
  <c r="D187" i="16"/>
  <c r="E187" i="16"/>
  <c r="F187" i="16"/>
  <c r="G187" i="16"/>
  <c r="H187" i="16"/>
  <c r="H242" i="16" s="1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E138" i="16"/>
  <c r="F138" i="16"/>
  <c r="G138" i="16"/>
  <c r="H138" i="16"/>
  <c r="C139" i="16"/>
  <c r="F139" i="16"/>
  <c r="G139" i="16"/>
  <c r="H139" i="16"/>
  <c r="C140" i="16"/>
  <c r="F140" i="16"/>
  <c r="G140" i="16"/>
  <c r="H140" i="16"/>
  <c r="C141" i="16"/>
  <c r="F141" i="16"/>
  <c r="G141" i="16"/>
  <c r="H141" i="16"/>
  <c r="C142" i="16"/>
  <c r="E142" i="16"/>
  <c r="F142" i="16"/>
  <c r="G142" i="16"/>
  <c r="H142" i="16"/>
  <c r="C143" i="16"/>
  <c r="F143" i="16"/>
  <c r="G143" i="16"/>
  <c r="H143" i="16"/>
  <c r="C144" i="16"/>
  <c r="F144" i="16"/>
  <c r="G144" i="16"/>
  <c r="H144" i="16"/>
  <c r="C145" i="16"/>
  <c r="D145" i="16"/>
  <c r="F145" i="16"/>
  <c r="G145" i="16"/>
  <c r="H145" i="16"/>
  <c r="C146" i="16"/>
  <c r="F146" i="16"/>
  <c r="G146" i="16"/>
  <c r="H146" i="16"/>
  <c r="C147" i="16"/>
  <c r="F147" i="16"/>
  <c r="G147" i="16"/>
  <c r="H147" i="16"/>
  <c r="C148" i="16"/>
  <c r="F148" i="16"/>
  <c r="G148" i="16"/>
  <c r="H148" i="16"/>
  <c r="C149" i="16"/>
  <c r="F149" i="16"/>
  <c r="G149" i="16"/>
  <c r="H149" i="16"/>
  <c r="C150" i="16"/>
  <c r="F150" i="16"/>
  <c r="G150" i="16"/>
  <c r="H150" i="16"/>
  <c r="C151" i="16"/>
  <c r="F151" i="16"/>
  <c r="G151" i="16"/>
  <c r="H151" i="16"/>
  <c r="C152" i="16"/>
  <c r="F152" i="16"/>
  <c r="G152" i="16"/>
  <c r="H152" i="16"/>
  <c r="C153" i="16"/>
  <c r="F153" i="16"/>
  <c r="G153" i="16"/>
  <c r="H153" i="16"/>
  <c r="C154" i="16"/>
  <c r="F154" i="16"/>
  <c r="G154" i="16"/>
  <c r="H154" i="16"/>
  <c r="C66" i="16"/>
  <c r="F66" i="16"/>
  <c r="G66" i="16"/>
  <c r="H66" i="16"/>
  <c r="C67" i="16"/>
  <c r="E67" i="16"/>
  <c r="F67" i="16"/>
  <c r="G67" i="16"/>
  <c r="H67" i="16"/>
  <c r="C68" i="16"/>
  <c r="E68" i="16"/>
  <c r="F68" i="16"/>
  <c r="G68" i="16"/>
  <c r="H68" i="16"/>
  <c r="C69" i="16"/>
  <c r="E69" i="16"/>
  <c r="F69" i="16"/>
  <c r="G69" i="16"/>
  <c r="H69" i="16"/>
  <c r="C70" i="16"/>
  <c r="E70" i="16"/>
  <c r="F70" i="16"/>
  <c r="G70" i="16"/>
  <c r="H70" i="16"/>
  <c r="C71" i="16"/>
  <c r="E71" i="16"/>
  <c r="F71" i="16"/>
  <c r="G71" i="16"/>
  <c r="H71" i="16"/>
  <c r="C72" i="16"/>
  <c r="E72" i="16"/>
  <c r="F72" i="16"/>
  <c r="G72" i="16"/>
  <c r="H72" i="16"/>
  <c r="C73" i="16"/>
  <c r="E73" i="16"/>
  <c r="F73" i="16"/>
  <c r="G73" i="16"/>
  <c r="H73" i="16"/>
  <c r="C74" i="16"/>
  <c r="E74" i="16"/>
  <c r="F74" i="16"/>
  <c r="G74" i="16"/>
  <c r="H74" i="16"/>
  <c r="C75" i="16"/>
  <c r="E75" i="16"/>
  <c r="F75" i="16"/>
  <c r="G75" i="16"/>
  <c r="H75" i="16"/>
  <c r="C76" i="16"/>
  <c r="E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E60" i="16"/>
  <c r="F60" i="16"/>
  <c r="G60" i="16"/>
  <c r="H60" i="16"/>
  <c r="C61" i="16"/>
  <c r="F61" i="16"/>
  <c r="G61" i="16"/>
  <c r="H61" i="16"/>
  <c r="C62" i="16"/>
  <c r="E62" i="16"/>
  <c r="F62" i="16"/>
  <c r="G62" i="16"/>
  <c r="H62" i="16"/>
  <c r="C63" i="16"/>
  <c r="F63" i="16"/>
  <c r="G63" i="16"/>
  <c r="H63" i="16"/>
  <c r="C64" i="16"/>
  <c r="E64" i="16"/>
  <c r="F64" i="16"/>
  <c r="G64" i="16"/>
  <c r="H64" i="16"/>
  <c r="C65" i="16"/>
  <c r="E65" i="16"/>
  <c r="F65" i="16"/>
  <c r="G65" i="16"/>
  <c r="H65" i="16"/>
  <c r="E154" i="16" l="1"/>
  <c r="J154" i="16" s="1"/>
  <c r="E140" i="16"/>
  <c r="E151" i="16"/>
  <c r="D140" i="16"/>
  <c r="J140" i="16" s="1"/>
  <c r="E153" i="16"/>
  <c r="J153" i="16" s="1"/>
  <c r="J61" i="19"/>
  <c r="H33" i="9" s="1"/>
  <c r="Z33" i="9" s="1"/>
  <c r="E168" i="19"/>
  <c r="E223" i="19" s="1"/>
  <c r="D168" i="19"/>
  <c r="D223" i="19" s="1"/>
  <c r="D115" i="19"/>
  <c r="J170" i="19"/>
  <c r="J225" i="19" s="1"/>
  <c r="H138" i="9" s="1"/>
  <c r="E60" i="19"/>
  <c r="D62" i="19"/>
  <c r="J62" i="19" s="1"/>
  <c r="H34" i="9" s="1"/>
  <c r="Z34" i="9" s="1"/>
  <c r="D60" i="19"/>
  <c r="E170" i="6"/>
  <c r="E225" i="6" s="1"/>
  <c r="D170" i="6"/>
  <c r="D225" i="6" s="1"/>
  <c r="J63" i="6"/>
  <c r="G35" i="9" s="1"/>
  <c r="Y35" i="9" s="1"/>
  <c r="J61" i="6"/>
  <c r="G33" i="9" s="1"/>
  <c r="Y33" i="9" s="1"/>
  <c r="E60" i="6"/>
  <c r="J60" i="6" s="1"/>
  <c r="D169" i="6"/>
  <c r="J169" i="6" s="1"/>
  <c r="J224" i="6" s="1"/>
  <c r="G137" i="9" s="1"/>
  <c r="E62" i="6"/>
  <c r="J62" i="6" s="1"/>
  <c r="D171" i="6"/>
  <c r="J171" i="6" s="1"/>
  <c r="J226" i="6" s="1"/>
  <c r="G139" i="9" s="1"/>
  <c r="Y1736" i="4"/>
  <c r="E172" i="6"/>
  <c r="E227" i="6" s="1"/>
  <c r="D172" i="6"/>
  <c r="D227" i="6" s="1"/>
  <c r="D114" i="6"/>
  <c r="D277" i="6" s="1"/>
  <c r="E64" i="6"/>
  <c r="D64" i="6"/>
  <c r="J60" i="13"/>
  <c r="F32" i="9" s="1"/>
  <c r="X32" i="9" s="1"/>
  <c r="E63" i="13"/>
  <c r="J64" i="13"/>
  <c r="F36" i="9" s="1"/>
  <c r="X36" i="9" s="1"/>
  <c r="J62" i="13"/>
  <c r="F34" i="9" s="1"/>
  <c r="X34" i="9" s="1"/>
  <c r="J61" i="13"/>
  <c r="F33" i="9" s="1"/>
  <c r="X33" i="9" s="1"/>
  <c r="D63" i="13"/>
  <c r="D138" i="16"/>
  <c r="J138" i="16" s="1"/>
  <c r="X560" i="15"/>
  <c r="E144" i="16"/>
  <c r="D142" i="16"/>
  <c r="J142" i="16" s="1"/>
  <c r="D149" i="16"/>
  <c r="D114" i="16"/>
  <c r="D277" i="16" s="1"/>
  <c r="D116" i="16"/>
  <c r="D279" i="16" s="1"/>
  <c r="D144" i="16"/>
  <c r="E148" i="16"/>
  <c r="Y504" i="15"/>
  <c r="E150" i="16"/>
  <c r="J150" i="16" s="1"/>
  <c r="X224" i="15"/>
  <c r="E116" i="16"/>
  <c r="E279" i="16" s="1"/>
  <c r="X112" i="15"/>
  <c r="X504" i="15"/>
  <c r="D148" i="16"/>
  <c r="E152" i="16"/>
  <c r="X336" i="15"/>
  <c r="X728" i="15"/>
  <c r="E167" i="16"/>
  <c r="E222" i="16" s="1"/>
  <c r="E171" i="16"/>
  <c r="E280" i="16" s="1"/>
  <c r="I89" i="9"/>
  <c r="H92" i="9"/>
  <c r="E92" i="9"/>
  <c r="D92" i="9"/>
  <c r="F92" i="9"/>
  <c r="F89" i="9"/>
  <c r="G91" i="9"/>
  <c r="I91" i="9"/>
  <c r="F91" i="9"/>
  <c r="J90" i="9"/>
  <c r="J229" i="6"/>
  <c r="G142" i="9" s="1"/>
  <c r="G90" i="9"/>
  <c r="J226" i="23"/>
  <c r="I139" i="9" s="1"/>
  <c r="I87" i="9"/>
  <c r="J226" i="19"/>
  <c r="H139" i="9" s="1"/>
  <c r="H87" i="9"/>
  <c r="J229" i="13"/>
  <c r="F142" i="9" s="1"/>
  <c r="F90" i="9"/>
  <c r="J231" i="6"/>
  <c r="G144" i="9" s="1"/>
  <c r="G92" i="9"/>
  <c r="J85" i="9"/>
  <c r="I90" i="9"/>
  <c r="I85" i="9"/>
  <c r="J226" i="12"/>
  <c r="D139" i="9" s="1"/>
  <c r="D87" i="9"/>
  <c r="J230" i="12"/>
  <c r="D143" i="9" s="1"/>
  <c r="D91" i="9"/>
  <c r="J231" i="23"/>
  <c r="I144" i="9" s="1"/>
  <c r="I92" i="9"/>
  <c r="H90" i="9"/>
  <c r="J92" i="9"/>
  <c r="J89" i="9"/>
  <c r="H89" i="9"/>
  <c r="D172" i="12"/>
  <c r="J172" i="12" s="1"/>
  <c r="D168" i="12"/>
  <c r="J168" i="12" s="1"/>
  <c r="X1848" i="2"/>
  <c r="E75" i="12"/>
  <c r="E73" i="12"/>
  <c r="E71" i="12"/>
  <c r="E69" i="12"/>
  <c r="E67" i="12"/>
  <c r="D75" i="12"/>
  <c r="J75" i="12" s="1"/>
  <c r="D73" i="12"/>
  <c r="J73" i="12" s="1"/>
  <c r="D71" i="12"/>
  <c r="J71" i="12" s="1"/>
  <c r="D69" i="12"/>
  <c r="J69" i="12" s="1"/>
  <c r="D67" i="12"/>
  <c r="J67" i="12" s="1"/>
  <c r="D39" i="9" s="1"/>
  <c r="V39" i="9" s="1"/>
  <c r="D173" i="12"/>
  <c r="J173" i="12" s="1"/>
  <c r="D171" i="12"/>
  <c r="D227" i="12" s="1"/>
  <c r="D169" i="12"/>
  <c r="D225" i="12" s="1"/>
  <c r="D167" i="12"/>
  <c r="D223" i="12" s="1"/>
  <c r="D60" i="16"/>
  <c r="J60" i="16" s="1"/>
  <c r="D75" i="16"/>
  <c r="J75" i="16" s="1"/>
  <c r="D69" i="16"/>
  <c r="J69" i="16" s="1"/>
  <c r="D152" i="16"/>
  <c r="D173" i="16"/>
  <c r="J173" i="16" s="1"/>
  <c r="D171" i="16"/>
  <c r="D226" i="16" s="1"/>
  <c r="D169" i="16"/>
  <c r="D224" i="16" s="1"/>
  <c r="D167" i="16"/>
  <c r="D222" i="16" s="1"/>
  <c r="D126" i="16"/>
  <c r="D289" i="16" s="1"/>
  <c r="D124" i="16"/>
  <c r="D287" i="16" s="1"/>
  <c r="D120" i="16"/>
  <c r="D283" i="16" s="1"/>
  <c r="X952" i="15"/>
  <c r="X1736" i="15"/>
  <c r="X1848" i="15"/>
  <c r="D64" i="16"/>
  <c r="J64" i="16" s="1"/>
  <c r="Y1736" i="15"/>
  <c r="Y1848" i="15"/>
  <c r="D62" i="16"/>
  <c r="J62" i="16" s="1"/>
  <c r="E66" i="16"/>
  <c r="E149" i="16"/>
  <c r="E147" i="16"/>
  <c r="J147" i="16" s="1"/>
  <c r="E145" i="16"/>
  <c r="J145" i="16" s="1"/>
  <c r="E143" i="16"/>
  <c r="J143" i="16" s="1"/>
  <c r="E141" i="16"/>
  <c r="J141" i="16" s="1"/>
  <c r="E139" i="16"/>
  <c r="J139" i="16" s="1"/>
  <c r="E119" i="16"/>
  <c r="E282" i="16" s="1"/>
  <c r="D72" i="16"/>
  <c r="J72" i="16" s="1"/>
  <c r="D151" i="16"/>
  <c r="J151" i="16" s="1"/>
  <c r="D129" i="16"/>
  <c r="D292" i="16" s="1"/>
  <c r="D127" i="16"/>
  <c r="D290" i="16" s="1"/>
  <c r="D123" i="16"/>
  <c r="D286" i="16" s="1"/>
  <c r="D121" i="16"/>
  <c r="D284" i="16" s="1"/>
  <c r="X896" i="15"/>
  <c r="X1960" i="11"/>
  <c r="E75" i="13"/>
  <c r="E69" i="13"/>
  <c r="E179" i="13"/>
  <c r="E234" i="13" s="1"/>
  <c r="E169" i="13"/>
  <c r="E224" i="13" s="1"/>
  <c r="X2072" i="11"/>
  <c r="X2184" i="11"/>
  <c r="X2520" i="11"/>
  <c r="D71" i="13"/>
  <c r="J71" i="13" s="1"/>
  <c r="D118" i="13"/>
  <c r="D281" i="13" s="1"/>
  <c r="D114" i="13"/>
  <c r="D277" i="13" s="1"/>
  <c r="Y2072" i="11"/>
  <c r="Y2184" i="11"/>
  <c r="X1736" i="11"/>
  <c r="X1848" i="11"/>
  <c r="E73" i="13"/>
  <c r="E67" i="13"/>
  <c r="E183" i="13"/>
  <c r="E238" i="13" s="1"/>
  <c r="E173" i="13"/>
  <c r="E228" i="13" s="1"/>
  <c r="X2296" i="11"/>
  <c r="D73" i="13"/>
  <c r="J73" i="13" s="1"/>
  <c r="D67" i="13"/>
  <c r="J67" i="13" s="1"/>
  <c r="D116" i="13"/>
  <c r="D279" i="13" s="1"/>
  <c r="Y2408" i="11"/>
  <c r="X1680" i="11"/>
  <c r="X1792" i="11"/>
  <c r="X1904" i="11"/>
  <c r="X2016" i="11"/>
  <c r="E125" i="13"/>
  <c r="E184" i="13"/>
  <c r="E239" i="13" s="1"/>
  <c r="E182" i="13"/>
  <c r="E237" i="13" s="1"/>
  <c r="E180" i="13"/>
  <c r="E235" i="13" s="1"/>
  <c r="E178" i="13"/>
  <c r="E233" i="13" s="1"/>
  <c r="E176" i="13"/>
  <c r="E231" i="13" s="1"/>
  <c r="E174" i="13"/>
  <c r="E229" i="13" s="1"/>
  <c r="E172" i="13"/>
  <c r="E227" i="13" s="1"/>
  <c r="E170" i="13"/>
  <c r="E225" i="13" s="1"/>
  <c r="E168" i="13"/>
  <c r="E223" i="13" s="1"/>
  <c r="X2128" i="11"/>
  <c r="X2240" i="11"/>
  <c r="X2352" i="11"/>
  <c r="X2464" i="11"/>
  <c r="X2576" i="11"/>
  <c r="Y1848" i="11"/>
  <c r="X2408" i="11"/>
  <c r="D75" i="13"/>
  <c r="J75" i="13" s="1"/>
  <c r="D69" i="13"/>
  <c r="J69" i="13" s="1"/>
  <c r="D120" i="13"/>
  <c r="D283" i="13" s="1"/>
  <c r="D69" i="6"/>
  <c r="J69" i="6" s="1"/>
  <c r="D177" i="6"/>
  <c r="D232" i="6" s="1"/>
  <c r="E181" i="6"/>
  <c r="E236" i="6" s="1"/>
  <c r="Y2408" i="4"/>
  <c r="E179" i="6"/>
  <c r="E234" i="6" s="1"/>
  <c r="Y2296" i="4"/>
  <c r="E123" i="6"/>
  <c r="D116" i="6"/>
  <c r="E177" i="6"/>
  <c r="E232" i="6" s="1"/>
  <c r="Y2184" i="4"/>
  <c r="E67" i="6"/>
  <c r="E121" i="6"/>
  <c r="E175" i="6"/>
  <c r="E230" i="6" s="1"/>
  <c r="Y2072" i="4"/>
  <c r="E183" i="6"/>
  <c r="E238" i="6" s="1"/>
  <c r="Y2520" i="4"/>
  <c r="D173" i="6"/>
  <c r="J173" i="6" s="1"/>
  <c r="X2072" i="4"/>
  <c r="D67" i="6"/>
  <c r="J67" i="6" s="1"/>
  <c r="E129" i="6"/>
  <c r="Y1960" i="4"/>
  <c r="Y1848" i="4"/>
  <c r="X2408" i="4"/>
  <c r="D73" i="6"/>
  <c r="J73" i="6" s="1"/>
  <c r="E127" i="19"/>
  <c r="D121" i="19"/>
  <c r="X2296" i="18"/>
  <c r="Y2520" i="18"/>
  <c r="E75" i="19"/>
  <c r="E71" i="19"/>
  <c r="E69" i="19"/>
  <c r="E67" i="19"/>
  <c r="E181" i="19"/>
  <c r="E236" i="19" s="1"/>
  <c r="E179" i="19"/>
  <c r="E234" i="19" s="1"/>
  <c r="E177" i="19"/>
  <c r="E232" i="19" s="1"/>
  <c r="E175" i="19"/>
  <c r="E230" i="19" s="1"/>
  <c r="E173" i="19"/>
  <c r="E228" i="19" s="1"/>
  <c r="E171" i="19"/>
  <c r="E226" i="19" s="1"/>
  <c r="E169" i="19"/>
  <c r="E224" i="19" s="1"/>
  <c r="J168" i="27"/>
  <c r="X1736" i="18"/>
  <c r="X1848" i="18"/>
  <c r="X1960" i="18"/>
  <c r="D129" i="19"/>
  <c r="D127" i="19"/>
  <c r="D123" i="19"/>
  <c r="X2072" i="18"/>
  <c r="X2184" i="18"/>
  <c r="X2408" i="18"/>
  <c r="D71" i="19"/>
  <c r="J71" i="19" s="1"/>
  <c r="D183" i="19"/>
  <c r="D238" i="19" s="1"/>
  <c r="J170" i="27"/>
  <c r="E73" i="23"/>
  <c r="D242" i="27"/>
  <c r="J187" i="27"/>
  <c r="D240" i="27"/>
  <c r="J185" i="27"/>
  <c r="Y1736" i="21"/>
  <c r="Y2520" i="21"/>
  <c r="E66" i="23"/>
  <c r="E64" i="23"/>
  <c r="X2408" i="21"/>
  <c r="D66" i="23"/>
  <c r="J66" i="23" s="1"/>
  <c r="D64" i="23"/>
  <c r="J64" i="23" s="1"/>
  <c r="D62" i="23"/>
  <c r="J62" i="23" s="1"/>
  <c r="Y2408" i="21"/>
  <c r="X2296" i="21"/>
  <c r="E286" i="23"/>
  <c r="Y2296" i="21"/>
  <c r="X2184" i="21"/>
  <c r="Y2184" i="21"/>
  <c r="X1960" i="21"/>
  <c r="X2072" i="21"/>
  <c r="E67" i="23"/>
  <c r="E280" i="23"/>
  <c r="Y1960" i="21"/>
  <c r="Y2072" i="21"/>
  <c r="E69" i="23"/>
  <c r="D121" i="23"/>
  <c r="D284" i="23" s="1"/>
  <c r="X1848" i="21"/>
  <c r="D73" i="23"/>
  <c r="J73" i="23" s="1"/>
  <c r="J171" i="27"/>
  <c r="D226" i="27"/>
  <c r="D234" i="27"/>
  <c r="J179" i="27"/>
  <c r="J177" i="27"/>
  <c r="D232" i="27"/>
  <c r="Y1736" i="26"/>
  <c r="Y1848" i="26"/>
  <c r="Y1960" i="26"/>
  <c r="E71" i="27"/>
  <c r="X2296" i="26"/>
  <c r="D75" i="27"/>
  <c r="J75" i="27" s="1"/>
  <c r="D120" i="27"/>
  <c r="D116" i="27"/>
  <c r="D231" i="27"/>
  <c r="Y2296" i="26"/>
  <c r="X1736" i="26"/>
  <c r="X1848" i="26"/>
  <c r="X1960" i="26"/>
  <c r="E75" i="27"/>
  <c r="E69" i="27"/>
  <c r="X2520" i="26"/>
  <c r="D71" i="27"/>
  <c r="J71" i="27" s="1"/>
  <c r="D67" i="27"/>
  <c r="J67" i="27" s="1"/>
  <c r="D118" i="27"/>
  <c r="Y2408" i="26"/>
  <c r="E177" i="27"/>
  <c r="E232" i="27" s="1"/>
  <c r="E175" i="27"/>
  <c r="E230" i="27" s="1"/>
  <c r="D175" i="27"/>
  <c r="E127" i="27"/>
  <c r="E121" i="27"/>
  <c r="X2184" i="26"/>
  <c r="X2408" i="26"/>
  <c r="D73" i="27"/>
  <c r="J73" i="27" s="1"/>
  <c r="D69" i="27"/>
  <c r="J69" i="27" s="1"/>
  <c r="D114" i="27"/>
  <c r="Y2520" i="26"/>
  <c r="J172" i="27"/>
  <c r="J182" i="27"/>
  <c r="J180" i="27"/>
  <c r="D229" i="27"/>
  <c r="D235" i="27"/>
  <c r="J184" i="27"/>
  <c r="D224" i="27"/>
  <c r="D237" i="27"/>
  <c r="D228" i="27"/>
  <c r="J188" i="27"/>
  <c r="J178" i="27"/>
  <c r="J183" i="27"/>
  <c r="J181" i="27"/>
  <c r="J186" i="27"/>
  <c r="K68" i="27"/>
  <c r="K60" i="27"/>
  <c r="J189" i="9" s="1"/>
  <c r="J76" i="27"/>
  <c r="J79" i="27"/>
  <c r="J72" i="27"/>
  <c r="K63" i="27"/>
  <c r="J192" i="9" s="1"/>
  <c r="K61" i="27"/>
  <c r="K64" i="27"/>
  <c r="J193" i="9" s="1"/>
  <c r="J80" i="27"/>
  <c r="K66" i="27"/>
  <c r="J77" i="27"/>
  <c r="J74" i="27"/>
  <c r="J78" i="27"/>
  <c r="J70" i="27"/>
  <c r="K65" i="27"/>
  <c r="K62" i="27"/>
  <c r="H284" i="23"/>
  <c r="H294" i="23"/>
  <c r="H290" i="23"/>
  <c r="H286" i="23"/>
  <c r="H282" i="23"/>
  <c r="D231" i="23"/>
  <c r="H296" i="23"/>
  <c r="H292" i="23"/>
  <c r="H288" i="23"/>
  <c r="H293" i="23"/>
  <c r="J172" i="23"/>
  <c r="J170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8" i="23"/>
  <c r="E284" i="23"/>
  <c r="D293" i="23"/>
  <c r="D289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8" i="23"/>
  <c r="D286" i="23"/>
  <c r="D282" i="23"/>
  <c r="D280" i="23"/>
  <c r="D278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K67" i="23"/>
  <c r="K65" i="23"/>
  <c r="E297" i="23"/>
  <c r="E295" i="23"/>
  <c r="E293" i="23"/>
  <c r="E291" i="23"/>
  <c r="E289" i="23"/>
  <c r="E287" i="23"/>
  <c r="E285" i="23"/>
  <c r="E283" i="23"/>
  <c r="E281" i="23"/>
  <c r="E279" i="23"/>
  <c r="E277" i="23"/>
  <c r="D297" i="23"/>
  <c r="D295" i="23"/>
  <c r="D291" i="23"/>
  <c r="D287" i="23"/>
  <c r="D285" i="23"/>
  <c r="D283" i="23"/>
  <c r="D281" i="23"/>
  <c r="D279" i="23"/>
  <c r="D277" i="23"/>
  <c r="J177" i="23"/>
  <c r="D226" i="23"/>
  <c r="J187" i="23"/>
  <c r="J168" i="23"/>
  <c r="E232" i="23"/>
  <c r="D229" i="23"/>
  <c r="J185" i="23"/>
  <c r="J179" i="23"/>
  <c r="J184" i="23"/>
  <c r="J180" i="23"/>
  <c r="D239" i="23"/>
  <c r="D230" i="23"/>
  <c r="J182" i="23"/>
  <c r="D235" i="23"/>
  <c r="D224" i="23"/>
  <c r="K63" i="23"/>
  <c r="D228" i="23"/>
  <c r="J178" i="23"/>
  <c r="J183" i="23"/>
  <c r="J181" i="23"/>
  <c r="J188" i="23"/>
  <c r="J186" i="23"/>
  <c r="J79" i="23"/>
  <c r="K68" i="23"/>
  <c r="K60" i="23"/>
  <c r="I189" i="9" s="1"/>
  <c r="J71" i="23"/>
  <c r="J75" i="23"/>
  <c r="J78" i="23"/>
  <c r="J69" i="23"/>
  <c r="J72" i="23"/>
  <c r="J70" i="23"/>
  <c r="J74" i="23"/>
  <c r="J77" i="23"/>
  <c r="J80" i="23"/>
  <c r="J76" i="23"/>
  <c r="K61" i="23"/>
  <c r="J187" i="19"/>
  <c r="J185" i="19"/>
  <c r="D226" i="19"/>
  <c r="D231" i="19"/>
  <c r="D229" i="19"/>
  <c r="K67" i="19"/>
  <c r="D225" i="19"/>
  <c r="J182" i="19"/>
  <c r="J179" i="19"/>
  <c r="J177" i="19"/>
  <c r="J180" i="19"/>
  <c r="J172" i="19"/>
  <c r="D232" i="19"/>
  <c r="J184" i="19"/>
  <c r="D230" i="19"/>
  <c r="J230" i="19"/>
  <c r="H143" i="9" s="1"/>
  <c r="D234" i="19"/>
  <c r="D224" i="19"/>
  <c r="D228" i="19"/>
  <c r="J188" i="19"/>
  <c r="J186" i="19"/>
  <c r="J75" i="19"/>
  <c r="J178" i="19"/>
  <c r="J181" i="19"/>
  <c r="J76" i="19"/>
  <c r="K64" i="19"/>
  <c r="H193" i="9" s="1"/>
  <c r="J79" i="19"/>
  <c r="J80" i="19"/>
  <c r="K68" i="19"/>
  <c r="K65" i="19"/>
  <c r="K63" i="19"/>
  <c r="K61" i="19"/>
  <c r="J72" i="19"/>
  <c r="J78" i="19"/>
  <c r="J73" i="19"/>
  <c r="J70" i="19"/>
  <c r="J74" i="19"/>
  <c r="J69" i="19"/>
  <c r="J77" i="19"/>
  <c r="K66" i="19"/>
  <c r="H281" i="6"/>
  <c r="G281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E280" i="6"/>
  <c r="E278" i="6"/>
  <c r="F281" i="6"/>
  <c r="D287" i="6"/>
  <c r="D293" i="6"/>
  <c r="F279" i="6"/>
  <c r="H237" i="6"/>
  <c r="H284" i="6"/>
  <c r="H294" i="6"/>
  <c r="F243" i="6"/>
  <c r="H277" i="6"/>
  <c r="G277" i="6"/>
  <c r="H292" i="6"/>
  <c r="H279" i="6"/>
  <c r="F277" i="6"/>
  <c r="D233" i="6"/>
  <c r="G279" i="6"/>
  <c r="F242" i="6"/>
  <c r="F296" i="6"/>
  <c r="F240" i="6"/>
  <c r="F294" i="6"/>
  <c r="F236" i="6"/>
  <c r="F290" i="6"/>
  <c r="E223" i="6"/>
  <c r="E277" i="6"/>
  <c r="D223" i="6"/>
  <c r="J168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J179" i="6"/>
  <c r="H282" i="6"/>
  <c r="J187" i="6"/>
  <c r="H235" i="6"/>
  <c r="E297" i="6"/>
  <c r="E295" i="6"/>
  <c r="E293" i="6"/>
  <c r="E291" i="6"/>
  <c r="E289" i="6"/>
  <c r="E287" i="6"/>
  <c r="E285" i="6"/>
  <c r="E283" i="6"/>
  <c r="F288" i="6"/>
  <c r="F286" i="6"/>
  <c r="F284" i="6"/>
  <c r="F282" i="6"/>
  <c r="E294" i="6"/>
  <c r="E282" i="6"/>
  <c r="D296" i="6"/>
  <c r="D294" i="6"/>
  <c r="D292" i="6"/>
  <c r="D290" i="6"/>
  <c r="D288" i="6"/>
  <c r="D284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J185" i="6"/>
  <c r="D231" i="6"/>
  <c r="D297" i="6"/>
  <c r="D295" i="6"/>
  <c r="D291" i="6"/>
  <c r="D289" i="6"/>
  <c r="D285" i="6"/>
  <c r="D283" i="6"/>
  <c r="J184" i="6"/>
  <c r="D229" i="6"/>
  <c r="J182" i="6"/>
  <c r="J180" i="6"/>
  <c r="D239" i="6"/>
  <c r="J71" i="6"/>
  <c r="J183" i="6"/>
  <c r="J188" i="6"/>
  <c r="J178" i="6"/>
  <c r="J181" i="6"/>
  <c r="J186" i="6"/>
  <c r="J72" i="6"/>
  <c r="J79" i="6"/>
  <c r="D296" i="13"/>
  <c r="D282" i="13"/>
  <c r="D289" i="13"/>
  <c r="J76" i="6"/>
  <c r="J187" i="13"/>
  <c r="D290" i="13"/>
  <c r="H288" i="13"/>
  <c r="D294" i="13"/>
  <c r="D288" i="13"/>
  <c r="D284" i="13"/>
  <c r="D287" i="13"/>
  <c r="K66" i="6"/>
  <c r="J75" i="6"/>
  <c r="J80" i="6"/>
  <c r="D292" i="13"/>
  <c r="D286" i="13"/>
  <c r="D291" i="13"/>
  <c r="K65" i="6"/>
  <c r="G194" i="9" s="1"/>
  <c r="K68" i="6"/>
  <c r="J77" i="6"/>
  <c r="J74" i="6"/>
  <c r="J78" i="6"/>
  <c r="J70" i="6"/>
  <c r="F294" i="13"/>
  <c r="G284" i="13"/>
  <c r="G288" i="13"/>
  <c r="F288" i="13"/>
  <c r="H282" i="13"/>
  <c r="D225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E290" i="13"/>
  <c r="E286" i="13"/>
  <c r="E284" i="13"/>
  <c r="E280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J171" i="13"/>
  <c r="D280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D226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D233" i="13"/>
  <c r="F281" i="13"/>
  <c r="F279" i="13"/>
  <c r="F277" i="13"/>
  <c r="E295" i="13"/>
  <c r="D297" i="13"/>
  <c r="D295" i="13"/>
  <c r="D293" i="13"/>
  <c r="D285" i="13"/>
  <c r="J185" i="13"/>
  <c r="J179" i="13"/>
  <c r="J177" i="13"/>
  <c r="D231" i="13"/>
  <c r="J180" i="13"/>
  <c r="D230" i="13"/>
  <c r="J182" i="13"/>
  <c r="D237" i="13"/>
  <c r="D235" i="13"/>
  <c r="J184" i="13"/>
  <c r="D224" i="13"/>
  <c r="D229" i="13"/>
  <c r="D228" i="13"/>
  <c r="J183" i="13"/>
  <c r="J188" i="13"/>
  <c r="J178" i="13"/>
  <c r="J181" i="13"/>
  <c r="J186" i="13"/>
  <c r="K68" i="13"/>
  <c r="J76" i="13"/>
  <c r="J72" i="13"/>
  <c r="J80" i="13"/>
  <c r="J79" i="13"/>
  <c r="J77" i="13"/>
  <c r="J78" i="13"/>
  <c r="J70" i="13"/>
  <c r="K65" i="13"/>
  <c r="J74" i="13"/>
  <c r="K66" i="13"/>
  <c r="D226" i="12"/>
  <c r="J184" i="12"/>
  <c r="D240" i="12"/>
  <c r="D231" i="12"/>
  <c r="J186" i="12"/>
  <c r="J183" i="12"/>
  <c r="J181" i="12"/>
  <c r="J179" i="12"/>
  <c r="J178" i="12"/>
  <c r="D237" i="12"/>
  <c r="D230" i="12"/>
  <c r="J180" i="12"/>
  <c r="J176" i="12"/>
  <c r="D235" i="12"/>
  <c r="J177" i="12"/>
  <c r="J182" i="12"/>
  <c r="J187" i="12"/>
  <c r="J185" i="12"/>
  <c r="J76" i="12"/>
  <c r="J80" i="12"/>
  <c r="K64" i="12"/>
  <c r="D193" i="9" s="1"/>
  <c r="K66" i="12"/>
  <c r="D195" i="9" s="1"/>
  <c r="K65" i="12"/>
  <c r="D194" i="9" s="1"/>
  <c r="J72" i="12"/>
  <c r="K68" i="12"/>
  <c r="D197" i="9" s="1"/>
  <c r="J79" i="12"/>
  <c r="K62" i="12"/>
  <c r="D191" i="9" s="1"/>
  <c r="K60" i="12"/>
  <c r="D189" i="9" s="1"/>
  <c r="K63" i="12"/>
  <c r="D192" i="9" s="1"/>
  <c r="K61" i="12"/>
  <c r="D190" i="9" s="1"/>
  <c r="F296" i="16"/>
  <c r="H277" i="16"/>
  <c r="G295" i="16"/>
  <c r="G287" i="16"/>
  <c r="J78" i="12"/>
  <c r="J70" i="12"/>
  <c r="E292" i="16"/>
  <c r="E295" i="16"/>
  <c r="E287" i="16"/>
  <c r="J186" i="16"/>
  <c r="D295" i="16"/>
  <c r="J77" i="12"/>
  <c r="F280" i="16"/>
  <c r="F295" i="16"/>
  <c r="F287" i="16"/>
  <c r="E290" i="16"/>
  <c r="J184" i="16"/>
  <c r="J74" i="12"/>
  <c r="F286" i="16"/>
  <c r="G279" i="16"/>
  <c r="F283" i="16"/>
  <c r="H293" i="16"/>
  <c r="G281" i="16"/>
  <c r="G291" i="16"/>
  <c r="E286" i="16"/>
  <c r="G296" i="16"/>
  <c r="H295" i="16"/>
  <c r="H285" i="16"/>
  <c r="E281" i="16"/>
  <c r="H296" i="16"/>
  <c r="H289" i="16"/>
  <c r="H283" i="16"/>
  <c r="F291" i="16"/>
  <c r="E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J172" i="16"/>
  <c r="H288" i="16"/>
  <c r="G288" i="16"/>
  <c r="F288" i="16"/>
  <c r="G242" i="16"/>
  <c r="E288" i="16"/>
  <c r="F242" i="16"/>
  <c r="J179" i="16"/>
  <c r="D288" i="16"/>
  <c r="E285" i="16"/>
  <c r="D285" i="16"/>
  <c r="F279" i="16"/>
  <c r="J178" i="16"/>
  <c r="J176" i="16"/>
  <c r="H230" i="16"/>
  <c r="G230" i="16"/>
  <c r="E283" i="16"/>
  <c r="E277" i="16"/>
  <c r="G293" i="16"/>
  <c r="G289" i="16"/>
  <c r="D234" i="16"/>
  <c r="E227" i="16"/>
  <c r="F293" i="16"/>
  <c r="F289" i="16"/>
  <c r="D227" i="16"/>
  <c r="J174" i="16"/>
  <c r="E293" i="16"/>
  <c r="E289" i="16"/>
  <c r="D281" i="16"/>
  <c r="H276" i="16"/>
  <c r="J183" i="16"/>
  <c r="D293" i="16"/>
  <c r="G276" i="16"/>
  <c r="J181" i="16"/>
  <c r="H286" i="16"/>
  <c r="F276" i="16"/>
  <c r="G286" i="16"/>
  <c r="G283" i="16"/>
  <c r="D225" i="16"/>
  <c r="J170" i="16"/>
  <c r="F284" i="16"/>
  <c r="F230" i="16"/>
  <c r="G282" i="16"/>
  <c r="G228" i="16"/>
  <c r="F277" i="16"/>
  <c r="H294" i="16"/>
  <c r="H240" i="16"/>
  <c r="J182" i="16"/>
  <c r="D237" i="16"/>
  <c r="D291" i="16"/>
  <c r="G294" i="16"/>
  <c r="G240" i="16"/>
  <c r="H282" i="16"/>
  <c r="H228" i="16"/>
  <c r="G277" i="16"/>
  <c r="J177" i="16"/>
  <c r="D232" i="16"/>
  <c r="E284" i="16"/>
  <c r="E230" i="16"/>
  <c r="H287" i="16"/>
  <c r="H233" i="16"/>
  <c r="E296" i="16"/>
  <c r="E242" i="16"/>
  <c r="J185" i="16"/>
  <c r="D242" i="16"/>
  <c r="H238" i="16"/>
  <c r="D230" i="16"/>
  <c r="F228" i="16"/>
  <c r="H226" i="16"/>
  <c r="H290" i="16"/>
  <c r="H278" i="16"/>
  <c r="E240" i="16"/>
  <c r="H231" i="16"/>
  <c r="G292" i="16"/>
  <c r="G280" i="16"/>
  <c r="F238" i="16"/>
  <c r="F226" i="16"/>
  <c r="F278" i="16"/>
  <c r="E278" i="16"/>
  <c r="F236" i="16"/>
  <c r="D294" i="16"/>
  <c r="H239" i="16"/>
  <c r="E236" i="16"/>
  <c r="J187" i="16"/>
  <c r="J180" i="16"/>
  <c r="J168" i="16"/>
  <c r="F240" i="16"/>
  <c r="E228" i="16"/>
  <c r="G290" i="16"/>
  <c r="G278" i="16"/>
  <c r="D240" i="16"/>
  <c r="H241" i="16"/>
  <c r="E238" i="16"/>
  <c r="H229" i="16"/>
  <c r="D238" i="16"/>
  <c r="H227" i="16"/>
  <c r="H291" i="16"/>
  <c r="H279" i="16"/>
  <c r="J78" i="16"/>
  <c r="J74" i="16"/>
  <c r="J70" i="16"/>
  <c r="J146" i="16"/>
  <c r="K67" i="16"/>
  <c r="E196" i="9" s="1"/>
  <c r="J77" i="16"/>
  <c r="J71" i="16"/>
  <c r="J76" i="16"/>
  <c r="K68" i="16"/>
  <c r="E197" i="9" s="1"/>
  <c r="K66" i="16"/>
  <c r="E195" i="9" s="1"/>
  <c r="J73" i="16"/>
  <c r="J80" i="16"/>
  <c r="J79" i="16"/>
  <c r="J63" i="16"/>
  <c r="E35" i="9" s="1"/>
  <c r="W35" i="9" s="1"/>
  <c r="J65" i="16"/>
  <c r="J61" i="16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G85" i="9" l="1"/>
  <c r="J168" i="19"/>
  <c r="K62" i="19"/>
  <c r="L62" i="19" s="1"/>
  <c r="H280" i="9" s="1"/>
  <c r="J60" i="19"/>
  <c r="H86" i="9"/>
  <c r="K61" i="6"/>
  <c r="L61" i="6" s="1"/>
  <c r="G279" i="9" s="1"/>
  <c r="J169" i="19"/>
  <c r="L61" i="19" s="1"/>
  <c r="H279" i="9" s="1"/>
  <c r="J63" i="13"/>
  <c r="F35" i="9" s="1"/>
  <c r="X35" i="9" s="1"/>
  <c r="K60" i="13"/>
  <c r="F189" i="9" s="1"/>
  <c r="J169" i="13"/>
  <c r="J224" i="13" s="1"/>
  <c r="F137" i="9" s="1"/>
  <c r="D279" i="6"/>
  <c r="J170" i="6"/>
  <c r="G86" i="9" s="1"/>
  <c r="E279" i="6"/>
  <c r="J64" i="6"/>
  <c r="G36" i="9" s="1"/>
  <c r="Y36" i="9" s="1"/>
  <c r="G34" i="9"/>
  <c r="Y34" i="9" s="1"/>
  <c r="K62" i="6"/>
  <c r="G191" i="9" s="1"/>
  <c r="G32" i="9"/>
  <c r="Y32" i="9" s="1"/>
  <c r="K60" i="6"/>
  <c r="G189" i="9" s="1"/>
  <c r="D224" i="6"/>
  <c r="K63" i="6"/>
  <c r="G192" i="9" s="1"/>
  <c r="J172" i="13"/>
  <c r="J227" i="13" s="1"/>
  <c r="F140" i="9" s="1"/>
  <c r="D278" i="6"/>
  <c r="E281" i="6"/>
  <c r="G87" i="9"/>
  <c r="D226" i="6"/>
  <c r="D281" i="6"/>
  <c r="D280" i="6"/>
  <c r="J172" i="6"/>
  <c r="J227" i="6" s="1"/>
  <c r="G140" i="9" s="1"/>
  <c r="K62" i="13"/>
  <c r="F191" i="9" s="1"/>
  <c r="K64" i="13"/>
  <c r="F193" i="9" s="1"/>
  <c r="J170" i="13"/>
  <c r="J225" i="13" s="1"/>
  <c r="F138" i="9" s="1"/>
  <c r="K61" i="13"/>
  <c r="F190" i="9" s="1"/>
  <c r="J168" i="13"/>
  <c r="F84" i="9" s="1"/>
  <c r="J144" i="16"/>
  <c r="J152" i="16"/>
  <c r="E276" i="16"/>
  <c r="J149" i="16"/>
  <c r="J148" i="16"/>
  <c r="E226" i="16"/>
  <c r="L68" i="6"/>
  <c r="G286" i="9" s="1"/>
  <c r="G197" i="9"/>
  <c r="L61" i="23"/>
  <c r="I279" i="9" s="1"/>
  <c r="I190" i="9"/>
  <c r="L62" i="27"/>
  <c r="J280" i="9" s="1"/>
  <c r="J191" i="9"/>
  <c r="L65" i="13"/>
  <c r="F283" i="9" s="1"/>
  <c r="F194" i="9"/>
  <c r="L65" i="27"/>
  <c r="J283" i="9" s="1"/>
  <c r="J194" i="9"/>
  <c r="L61" i="27"/>
  <c r="J279" i="9" s="1"/>
  <c r="J190" i="9"/>
  <c r="L68" i="13"/>
  <c r="F286" i="9" s="1"/>
  <c r="F197" i="9"/>
  <c r="H190" i="9"/>
  <c r="L63" i="19"/>
  <c r="H281" i="9" s="1"/>
  <c r="H192" i="9"/>
  <c r="L68" i="27"/>
  <c r="J286" i="9" s="1"/>
  <c r="J197" i="9"/>
  <c r="L65" i="19"/>
  <c r="H283" i="9" s="1"/>
  <c r="H194" i="9"/>
  <c r="L66" i="6"/>
  <c r="G284" i="9" s="1"/>
  <c r="G195" i="9"/>
  <c r="L66" i="27"/>
  <c r="J284" i="9" s="1"/>
  <c r="J195" i="9"/>
  <c r="L63" i="23"/>
  <c r="I281" i="9" s="1"/>
  <c r="I192" i="9"/>
  <c r="L65" i="23"/>
  <c r="I283" i="9" s="1"/>
  <c r="I194" i="9"/>
  <c r="L66" i="13"/>
  <c r="F284" i="9" s="1"/>
  <c r="F195" i="9"/>
  <c r="L68" i="23"/>
  <c r="I286" i="9" s="1"/>
  <c r="I197" i="9"/>
  <c r="L66" i="19"/>
  <c r="H284" i="9" s="1"/>
  <c r="H195" i="9"/>
  <c r="L68" i="19"/>
  <c r="H286" i="9" s="1"/>
  <c r="H197" i="9"/>
  <c r="L67" i="19"/>
  <c r="H285" i="9" s="1"/>
  <c r="H196" i="9"/>
  <c r="L67" i="23"/>
  <c r="I285" i="9" s="1"/>
  <c r="I196" i="9"/>
  <c r="J243" i="6"/>
  <c r="G156" i="9" s="1"/>
  <c r="G104" i="9"/>
  <c r="J243" i="19"/>
  <c r="H156" i="9" s="1"/>
  <c r="H104" i="9"/>
  <c r="J234" i="19"/>
  <c r="H147" i="9" s="1"/>
  <c r="H95" i="9"/>
  <c r="J243" i="23"/>
  <c r="I156" i="9" s="1"/>
  <c r="I104" i="9"/>
  <c r="J239" i="23"/>
  <c r="I152" i="9" s="1"/>
  <c r="I100" i="9"/>
  <c r="J232" i="27"/>
  <c r="J145" i="9" s="1"/>
  <c r="J93" i="9"/>
  <c r="J238" i="6"/>
  <c r="G151" i="9" s="1"/>
  <c r="G99" i="9"/>
  <c r="J235" i="27"/>
  <c r="J148" i="9" s="1"/>
  <c r="J96" i="9"/>
  <c r="J232" i="16"/>
  <c r="E146" i="9" s="1"/>
  <c r="E94" i="9"/>
  <c r="J236" i="16"/>
  <c r="E150" i="9" s="1"/>
  <c r="E98" i="9"/>
  <c r="J237" i="12"/>
  <c r="D150" i="9" s="1"/>
  <c r="D98" i="9"/>
  <c r="J235" i="13"/>
  <c r="F148" i="9" s="1"/>
  <c r="F96" i="9"/>
  <c r="J242" i="6"/>
  <c r="G155" i="9" s="1"/>
  <c r="G103" i="9"/>
  <c r="J233" i="23"/>
  <c r="I146" i="9" s="1"/>
  <c r="I94" i="9"/>
  <c r="J236" i="27"/>
  <c r="J149" i="9" s="1"/>
  <c r="J97" i="9"/>
  <c r="J227" i="27"/>
  <c r="J140" i="9" s="1"/>
  <c r="J88" i="9"/>
  <c r="J232" i="13"/>
  <c r="F145" i="9" s="1"/>
  <c r="F93" i="9"/>
  <c r="J238" i="27"/>
  <c r="J151" i="9" s="1"/>
  <c r="J99" i="9"/>
  <c r="J226" i="27"/>
  <c r="J139" i="9" s="1"/>
  <c r="J87" i="9"/>
  <c r="J229" i="12"/>
  <c r="D142" i="9" s="1"/>
  <c r="D90" i="9"/>
  <c r="J224" i="12"/>
  <c r="D137" i="9" s="1"/>
  <c r="D85" i="9"/>
  <c r="J238" i="16"/>
  <c r="E152" i="9" s="1"/>
  <c r="E100" i="9"/>
  <c r="J238" i="13"/>
  <c r="F151" i="9" s="1"/>
  <c r="F99" i="9"/>
  <c r="J226" i="13"/>
  <c r="F139" i="9" s="1"/>
  <c r="F87" i="9"/>
  <c r="J235" i="6"/>
  <c r="G148" i="9" s="1"/>
  <c r="G96" i="9"/>
  <c r="J240" i="6"/>
  <c r="G153" i="9" s="1"/>
  <c r="G101" i="9"/>
  <c r="J234" i="6"/>
  <c r="G147" i="9" s="1"/>
  <c r="G95" i="9"/>
  <c r="J233" i="27"/>
  <c r="J146" i="9" s="1"/>
  <c r="J94" i="9"/>
  <c r="J240" i="27"/>
  <c r="J153" i="9" s="1"/>
  <c r="J101" i="9"/>
  <c r="J228" i="12"/>
  <c r="D141" i="9" s="1"/>
  <c r="D89" i="9"/>
  <c r="J240" i="16"/>
  <c r="E154" i="9" s="1"/>
  <c r="E102" i="9"/>
  <c r="J234" i="16"/>
  <c r="E148" i="9" s="1"/>
  <c r="E96" i="9"/>
  <c r="J233" i="12"/>
  <c r="D146" i="9" s="1"/>
  <c r="D94" i="9"/>
  <c r="J240" i="13"/>
  <c r="F153" i="9" s="1"/>
  <c r="F101" i="9"/>
  <c r="J237" i="6"/>
  <c r="G150" i="9" s="1"/>
  <c r="G98" i="9"/>
  <c r="J239" i="19"/>
  <c r="H152" i="9" s="1"/>
  <c r="H100" i="9"/>
  <c r="J242" i="23"/>
  <c r="I155" i="9" s="1"/>
  <c r="I103" i="9"/>
  <c r="J243" i="27"/>
  <c r="J156" i="9" s="1"/>
  <c r="J104" i="9"/>
  <c r="J225" i="16"/>
  <c r="E139" i="9" s="1"/>
  <c r="E87" i="9"/>
  <c r="J240" i="12"/>
  <c r="D153" i="9" s="1"/>
  <c r="D101" i="9"/>
  <c r="J240" i="19"/>
  <c r="H153" i="9" s="1"/>
  <c r="H101" i="9"/>
  <c r="J242" i="27"/>
  <c r="J155" i="9" s="1"/>
  <c r="J103" i="9"/>
  <c r="J223" i="16"/>
  <c r="E137" i="9" s="1"/>
  <c r="E85" i="9"/>
  <c r="J232" i="12"/>
  <c r="D145" i="9" s="1"/>
  <c r="D93" i="9"/>
  <c r="J239" i="6"/>
  <c r="G152" i="9" s="1"/>
  <c r="G100" i="9"/>
  <c r="J236" i="19"/>
  <c r="H149" i="9" s="1"/>
  <c r="H97" i="9"/>
  <c r="J227" i="19"/>
  <c r="H140" i="9" s="1"/>
  <c r="H88" i="9"/>
  <c r="J242" i="19"/>
  <c r="H155" i="9" s="1"/>
  <c r="H103" i="9"/>
  <c r="J237" i="23"/>
  <c r="I150" i="9" s="1"/>
  <c r="I98" i="9"/>
  <c r="J232" i="23"/>
  <c r="I145" i="9" s="1"/>
  <c r="I93" i="9"/>
  <c r="J228" i="16"/>
  <c r="E142" i="9" s="1"/>
  <c r="E90" i="9"/>
  <c r="J234" i="12"/>
  <c r="D147" i="9" s="1"/>
  <c r="D95" i="9"/>
  <c r="J237" i="13"/>
  <c r="F150" i="9" s="1"/>
  <c r="F98" i="9"/>
  <c r="J223" i="6"/>
  <c r="G136" i="9" s="1"/>
  <c r="G84" i="9"/>
  <c r="J233" i="16"/>
  <c r="E147" i="9" s="1"/>
  <c r="E95" i="9"/>
  <c r="J227" i="16"/>
  <c r="E141" i="9" s="1"/>
  <c r="E89" i="9"/>
  <c r="J235" i="12"/>
  <c r="D148" i="9" s="1"/>
  <c r="D96" i="9"/>
  <c r="J241" i="13"/>
  <c r="F154" i="9" s="1"/>
  <c r="F102" i="9"/>
  <c r="J237" i="19"/>
  <c r="H150" i="9" s="1"/>
  <c r="H98" i="9"/>
  <c r="J236" i="23"/>
  <c r="I149" i="9" s="1"/>
  <c r="I97" i="9"/>
  <c r="J234" i="23"/>
  <c r="I147" i="9" s="1"/>
  <c r="I95" i="9"/>
  <c r="J234" i="27"/>
  <c r="J147" i="9" s="1"/>
  <c r="J95" i="9"/>
  <c r="J236" i="13"/>
  <c r="F149" i="9" s="1"/>
  <c r="F97" i="9"/>
  <c r="J238" i="23"/>
  <c r="I151" i="9" s="1"/>
  <c r="I99" i="9"/>
  <c r="J240" i="23"/>
  <c r="I153" i="9" s="1"/>
  <c r="I101" i="9"/>
  <c r="J241" i="27"/>
  <c r="J154" i="9" s="1"/>
  <c r="J102" i="9"/>
  <c r="J237" i="27"/>
  <c r="J150" i="9" s="1"/>
  <c r="J98" i="9"/>
  <c r="J241" i="12"/>
  <c r="D154" i="9" s="1"/>
  <c r="D102" i="9"/>
  <c r="J239" i="12"/>
  <c r="D152" i="9" s="1"/>
  <c r="D100" i="9"/>
  <c r="J233" i="13"/>
  <c r="F146" i="9" s="1"/>
  <c r="F94" i="9"/>
  <c r="J241" i="16"/>
  <c r="E155" i="9" s="1"/>
  <c r="E103" i="9"/>
  <c r="J243" i="12"/>
  <c r="D156" i="9" s="1"/>
  <c r="D104" i="9"/>
  <c r="J242" i="12"/>
  <c r="D155" i="9" s="1"/>
  <c r="D103" i="9"/>
  <c r="J243" i="13"/>
  <c r="F156" i="9" s="1"/>
  <c r="F104" i="9"/>
  <c r="J238" i="12"/>
  <c r="D151" i="9" s="1"/>
  <c r="D99" i="9"/>
  <c r="J234" i="13"/>
  <c r="F147" i="9" s="1"/>
  <c r="F95" i="9"/>
  <c r="J223" i="23"/>
  <c r="I136" i="9" s="1"/>
  <c r="I84" i="9"/>
  <c r="J235" i="16"/>
  <c r="E149" i="9" s="1"/>
  <c r="E97" i="9"/>
  <c r="J239" i="16"/>
  <c r="E153" i="9" s="1"/>
  <c r="E101" i="9"/>
  <c r="J236" i="12"/>
  <c r="D149" i="9" s="1"/>
  <c r="D97" i="9"/>
  <c r="J239" i="13"/>
  <c r="F152" i="9" s="1"/>
  <c r="F100" i="9"/>
  <c r="J241" i="6"/>
  <c r="G154" i="9" s="1"/>
  <c r="G102" i="9"/>
  <c r="J233" i="19"/>
  <c r="H146" i="9" s="1"/>
  <c r="H94" i="9"/>
  <c r="J228" i="6"/>
  <c r="G141" i="9" s="1"/>
  <c r="G89" i="9"/>
  <c r="J242" i="16"/>
  <c r="E156" i="9" s="1"/>
  <c r="E104" i="9"/>
  <c r="J237" i="16"/>
  <c r="E151" i="9" s="1"/>
  <c r="E99" i="9"/>
  <c r="J229" i="16"/>
  <c r="E143" i="9" s="1"/>
  <c r="E91" i="9"/>
  <c r="J236" i="6"/>
  <c r="G149" i="9" s="1"/>
  <c r="G97" i="9"/>
  <c r="J235" i="19"/>
  <c r="H148" i="9" s="1"/>
  <c r="H96" i="9"/>
  <c r="J225" i="23"/>
  <c r="I138" i="9" s="1"/>
  <c r="I86" i="9"/>
  <c r="J239" i="27"/>
  <c r="J152" i="9" s="1"/>
  <c r="J100" i="9"/>
  <c r="J225" i="27"/>
  <c r="J138" i="9" s="1"/>
  <c r="J86" i="9"/>
  <c r="J223" i="27"/>
  <c r="J136" i="9" s="1"/>
  <c r="J84" i="9"/>
  <c r="J231" i="16"/>
  <c r="E145" i="9" s="1"/>
  <c r="E93" i="9"/>
  <c r="J242" i="13"/>
  <c r="F155" i="9" s="1"/>
  <c r="F103" i="9"/>
  <c r="J233" i="6"/>
  <c r="G146" i="9" s="1"/>
  <c r="G94" i="9"/>
  <c r="J241" i="19"/>
  <c r="H154" i="9" s="1"/>
  <c r="H102" i="9"/>
  <c r="J232" i="19"/>
  <c r="H145" i="9" s="1"/>
  <c r="H93" i="9"/>
  <c r="J241" i="23"/>
  <c r="I154" i="9" s="1"/>
  <c r="I102" i="9"/>
  <c r="J235" i="23"/>
  <c r="I148" i="9" s="1"/>
  <c r="I96" i="9"/>
  <c r="J227" i="23"/>
  <c r="I140" i="9" s="1"/>
  <c r="I88" i="9"/>
  <c r="J171" i="12"/>
  <c r="E290" i="6"/>
  <c r="J183" i="19"/>
  <c r="E292" i="6"/>
  <c r="J169" i="12"/>
  <c r="D224" i="12"/>
  <c r="D228" i="12"/>
  <c r="E286" i="6"/>
  <c r="D276" i="16"/>
  <c r="J167" i="16"/>
  <c r="K67" i="12"/>
  <c r="D196" i="9" s="1"/>
  <c r="D229" i="12"/>
  <c r="K75" i="13"/>
  <c r="F47" i="9"/>
  <c r="X47" i="9" s="1"/>
  <c r="K78" i="19"/>
  <c r="H50" i="9"/>
  <c r="Z50" i="9" s="1"/>
  <c r="K76" i="19"/>
  <c r="H48" i="9"/>
  <c r="Z48" i="9" s="1"/>
  <c r="K75" i="23"/>
  <c r="I47" i="9"/>
  <c r="AA47" i="9" s="1"/>
  <c r="K71" i="27"/>
  <c r="J43" i="9"/>
  <c r="AB43" i="9" s="1"/>
  <c r="K76" i="16"/>
  <c r="E205" i="9" s="1"/>
  <c r="E48" i="9"/>
  <c r="W48" i="9" s="1"/>
  <c r="K73" i="13"/>
  <c r="F45" i="9"/>
  <c r="X45" i="9" s="1"/>
  <c r="K71" i="23"/>
  <c r="I43" i="9"/>
  <c r="AA43" i="9" s="1"/>
  <c r="K73" i="27"/>
  <c r="J45" i="9"/>
  <c r="AB45" i="9" s="1"/>
  <c r="K71" i="12"/>
  <c r="D200" i="9" s="1"/>
  <c r="D43" i="9"/>
  <c r="V43" i="9" s="1"/>
  <c r="K74" i="12"/>
  <c r="D203" i="9" s="1"/>
  <c r="D46" i="9"/>
  <c r="V46" i="9" s="1"/>
  <c r="K78" i="13"/>
  <c r="F50" i="9"/>
  <c r="X50" i="9" s="1"/>
  <c r="K72" i="19"/>
  <c r="H44" i="9"/>
  <c r="Z44" i="9" s="1"/>
  <c r="K73" i="12"/>
  <c r="D202" i="9" s="1"/>
  <c r="D45" i="9"/>
  <c r="V45" i="9" s="1"/>
  <c r="K77" i="16"/>
  <c r="E206" i="9" s="1"/>
  <c r="E49" i="9"/>
  <c r="W49" i="9" s="1"/>
  <c r="K72" i="12"/>
  <c r="D201" i="9" s="1"/>
  <c r="D44" i="9"/>
  <c r="V44" i="9" s="1"/>
  <c r="K77" i="13"/>
  <c r="F49" i="9"/>
  <c r="X49" i="9" s="1"/>
  <c r="K76" i="6"/>
  <c r="G48" i="9"/>
  <c r="Y48" i="9" s="1"/>
  <c r="K72" i="27"/>
  <c r="J44" i="9"/>
  <c r="AB44" i="9" s="1"/>
  <c r="K62" i="23"/>
  <c r="I34" i="9"/>
  <c r="AA34" i="9" s="1"/>
  <c r="K61" i="16"/>
  <c r="E33" i="9"/>
  <c r="W33" i="9" s="1"/>
  <c r="K78" i="12"/>
  <c r="D50" i="9"/>
  <c r="V50" i="9" s="1"/>
  <c r="K75" i="19"/>
  <c r="H204" i="9" s="1"/>
  <c r="H47" i="9"/>
  <c r="Z47" i="9" s="1"/>
  <c r="K76" i="23"/>
  <c r="I48" i="9"/>
  <c r="AA48" i="9" s="1"/>
  <c r="K62" i="16"/>
  <c r="E34" i="9"/>
  <c r="W34" i="9" s="1"/>
  <c r="K79" i="13"/>
  <c r="F51" i="9"/>
  <c r="X51" i="9" s="1"/>
  <c r="K80" i="6"/>
  <c r="G52" i="9"/>
  <c r="Y52" i="9" s="1"/>
  <c r="K76" i="27"/>
  <c r="J48" i="9"/>
  <c r="AB48" i="9" s="1"/>
  <c r="K75" i="16"/>
  <c r="E204" i="9" s="1"/>
  <c r="E47" i="9"/>
  <c r="W47" i="9" s="1"/>
  <c r="K75" i="6"/>
  <c r="G47" i="9"/>
  <c r="Y47" i="9" s="1"/>
  <c r="K70" i="27"/>
  <c r="J42" i="9"/>
  <c r="AB42" i="9" s="1"/>
  <c r="K77" i="19"/>
  <c r="H49" i="9"/>
  <c r="Z49" i="9" s="1"/>
  <c r="K69" i="6"/>
  <c r="G198" i="9" s="1"/>
  <c r="G41" i="9"/>
  <c r="Y41" i="9" s="1"/>
  <c r="K79" i="16"/>
  <c r="E208" i="9" s="1"/>
  <c r="E51" i="9"/>
  <c r="W51" i="9" s="1"/>
  <c r="K77" i="12"/>
  <c r="D49" i="9"/>
  <c r="V49" i="9" s="1"/>
  <c r="K78" i="6"/>
  <c r="G50" i="9"/>
  <c r="Y50" i="9" s="1"/>
  <c r="K74" i="27"/>
  <c r="J46" i="9"/>
  <c r="AB46" i="9" s="1"/>
  <c r="K73" i="6"/>
  <c r="G45" i="9"/>
  <c r="Y45" i="9" s="1"/>
  <c r="K70" i="16"/>
  <c r="E199" i="9" s="1"/>
  <c r="E42" i="9"/>
  <c r="W42" i="9" s="1"/>
  <c r="K76" i="12"/>
  <c r="D205" i="9" s="1"/>
  <c r="D48" i="9"/>
  <c r="V48" i="9" s="1"/>
  <c r="K74" i="19"/>
  <c r="H203" i="9" s="1"/>
  <c r="H46" i="9"/>
  <c r="Z46" i="9" s="1"/>
  <c r="K80" i="19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K74" i="13"/>
  <c r="F46" i="9"/>
  <c r="X46" i="9" s="1"/>
  <c r="K72" i="13"/>
  <c r="F44" i="9"/>
  <c r="X44" i="9" s="1"/>
  <c r="K74" i="6"/>
  <c r="G46" i="9"/>
  <c r="Y46" i="9" s="1"/>
  <c r="K79" i="6"/>
  <c r="G51" i="9"/>
  <c r="Y51" i="9" s="1"/>
  <c r="K70" i="19"/>
  <c r="H42" i="9"/>
  <c r="Z42" i="9" s="1"/>
  <c r="K79" i="19"/>
  <c r="H51" i="9"/>
  <c r="Z51" i="9" s="1"/>
  <c r="K69" i="23"/>
  <c r="I198" i="9" s="1"/>
  <c r="I41" i="9"/>
  <c r="AA41" i="9" s="1"/>
  <c r="K67" i="13"/>
  <c r="F39" i="9"/>
  <c r="X39" i="9" s="1"/>
  <c r="K70" i="13"/>
  <c r="F42" i="9"/>
  <c r="X42" i="9" s="1"/>
  <c r="K69" i="27"/>
  <c r="J41" i="9"/>
  <c r="AB41" i="9" s="1"/>
  <c r="K69" i="12"/>
  <c r="D198" i="9" s="1"/>
  <c r="D41" i="9"/>
  <c r="V41" i="9" s="1"/>
  <c r="K79" i="12"/>
  <c r="D51" i="9"/>
  <c r="V51" i="9" s="1"/>
  <c r="K67" i="6"/>
  <c r="G39" i="9"/>
  <c r="Y39" i="9" s="1"/>
  <c r="K71" i="16"/>
  <c r="E200" i="9" s="1"/>
  <c r="E43" i="9"/>
  <c r="W43" i="9" s="1"/>
  <c r="K72" i="16"/>
  <c r="E201" i="9" s="1"/>
  <c r="E44" i="9"/>
  <c r="W44" i="9" s="1"/>
  <c r="K70" i="12"/>
  <c r="D199" i="9" s="1"/>
  <c r="D42" i="9"/>
  <c r="V42" i="9" s="1"/>
  <c r="K71" i="19"/>
  <c r="H43" i="9"/>
  <c r="Z43" i="9" s="1"/>
  <c r="K64" i="16"/>
  <c r="E36" i="9"/>
  <c r="W36" i="9" s="1"/>
  <c r="K75" i="12"/>
  <c r="D204" i="9" s="1"/>
  <c r="D47" i="9"/>
  <c r="V47" i="9" s="1"/>
  <c r="K79" i="23"/>
  <c r="I51" i="9"/>
  <c r="AA51" i="9" s="1"/>
  <c r="K79" i="27"/>
  <c r="J51" i="9"/>
  <c r="AB51" i="9" s="1"/>
  <c r="K64" i="23"/>
  <c r="I36" i="9"/>
  <c r="AA36" i="9" s="1"/>
  <c r="K69" i="16"/>
  <c r="E198" i="9" s="1"/>
  <c r="E41" i="9"/>
  <c r="W41" i="9" s="1"/>
  <c r="K71" i="6"/>
  <c r="G43" i="9"/>
  <c r="Y43" i="9" s="1"/>
  <c r="K80" i="23"/>
  <c r="I52" i="9"/>
  <c r="AA52" i="9" s="1"/>
  <c r="K66" i="23"/>
  <c r="I38" i="9"/>
  <c r="AA38" i="9" s="1"/>
  <c r="K65" i="16"/>
  <c r="E194" i="9" s="1"/>
  <c r="E37" i="9"/>
  <c r="W37" i="9" s="1"/>
  <c r="K80" i="13"/>
  <c r="F52" i="9"/>
  <c r="X52" i="9" s="1"/>
  <c r="K77" i="23"/>
  <c r="I49" i="9"/>
  <c r="AA49" i="9" s="1"/>
  <c r="K60" i="16"/>
  <c r="E32" i="9"/>
  <c r="W32" i="9" s="1"/>
  <c r="K70" i="6"/>
  <c r="G42" i="9"/>
  <c r="Y42" i="9" s="1"/>
  <c r="K74" i="23"/>
  <c r="I46" i="9"/>
  <c r="AA46" i="9" s="1"/>
  <c r="K78" i="27"/>
  <c r="J50" i="9"/>
  <c r="AB50" i="9" s="1"/>
  <c r="K80" i="12"/>
  <c r="D52" i="9"/>
  <c r="V52" i="9" s="1"/>
  <c r="K69" i="19"/>
  <c r="H41" i="9"/>
  <c r="Z41" i="9" s="1"/>
  <c r="K70" i="23"/>
  <c r="I42" i="9"/>
  <c r="AA42" i="9" s="1"/>
  <c r="K80" i="16"/>
  <c r="E209" i="9" s="1"/>
  <c r="E52" i="9"/>
  <c r="W52" i="9" s="1"/>
  <c r="K72" i="23"/>
  <c r="I44" i="9"/>
  <c r="AA44" i="9" s="1"/>
  <c r="K69" i="13"/>
  <c r="F41" i="9"/>
  <c r="X41" i="9" s="1"/>
  <c r="K78" i="16"/>
  <c r="E207" i="9" s="1"/>
  <c r="E50" i="9"/>
  <c r="W50" i="9" s="1"/>
  <c r="K76" i="13"/>
  <c r="F48" i="9"/>
  <c r="X48" i="9" s="1"/>
  <c r="K77" i="6"/>
  <c r="G49" i="9"/>
  <c r="Y49" i="9" s="1"/>
  <c r="K72" i="6"/>
  <c r="G44" i="9"/>
  <c r="Y44" i="9" s="1"/>
  <c r="K73" i="19"/>
  <c r="H202" i="9" s="1"/>
  <c r="H45" i="9"/>
  <c r="Z45" i="9" s="1"/>
  <c r="K78" i="23"/>
  <c r="I50" i="9"/>
  <c r="AA50" i="9" s="1"/>
  <c r="K80" i="27"/>
  <c r="J52" i="9"/>
  <c r="AB52" i="9" s="1"/>
  <c r="K67" i="27"/>
  <c r="J196" i="9" s="1"/>
  <c r="J39" i="9"/>
  <c r="AB39" i="9" s="1"/>
  <c r="K75" i="27"/>
  <c r="J47" i="9"/>
  <c r="AB47" i="9" s="1"/>
  <c r="K73" i="23"/>
  <c r="I45" i="9"/>
  <c r="AA45" i="9" s="1"/>
  <c r="K71" i="13"/>
  <c r="F43" i="9"/>
  <c r="X43" i="9" s="1"/>
  <c r="E278" i="13"/>
  <c r="E277" i="13"/>
  <c r="E279" i="13"/>
  <c r="J167" i="12"/>
  <c r="L65" i="6"/>
  <c r="G283" i="9" s="1"/>
  <c r="D228" i="6"/>
  <c r="E291" i="13"/>
  <c r="D282" i="6"/>
  <c r="E293" i="13"/>
  <c r="E288" i="13"/>
  <c r="D278" i="16"/>
  <c r="D280" i="16"/>
  <c r="E284" i="6"/>
  <c r="J171" i="16"/>
  <c r="D282" i="16"/>
  <c r="D228" i="16"/>
  <c r="J169" i="16"/>
  <c r="E282" i="13"/>
  <c r="D286" i="6"/>
  <c r="E281" i="13"/>
  <c r="E283" i="13"/>
  <c r="E292" i="13"/>
  <c r="E287" i="13"/>
  <c r="E285" i="13"/>
  <c r="E289" i="13"/>
  <c r="J177" i="6"/>
  <c r="E288" i="6"/>
  <c r="L63" i="27"/>
  <c r="J281" i="9" s="1"/>
  <c r="L60" i="27"/>
  <c r="J278" i="9" s="1"/>
  <c r="L64" i="27"/>
  <c r="J282" i="9" s="1"/>
  <c r="J175" i="27"/>
  <c r="J91" i="9" s="1"/>
  <c r="D230" i="27"/>
  <c r="L69" i="23"/>
  <c r="I287" i="9" s="1"/>
  <c r="L60" i="23"/>
  <c r="I278" i="9" s="1"/>
  <c r="L74" i="19"/>
  <c r="H292" i="9" s="1"/>
  <c r="L64" i="19"/>
  <c r="H282" i="9" s="1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J4" i="7" s="1"/>
  <c r="H191" i="9" l="1"/>
  <c r="G190" i="9"/>
  <c r="J223" i="19"/>
  <c r="H136" i="9" s="1"/>
  <c r="H84" i="9"/>
  <c r="H32" i="9"/>
  <c r="Z32" i="9" s="1"/>
  <c r="K60" i="19"/>
  <c r="J224" i="19"/>
  <c r="H137" i="9" s="1"/>
  <c r="H85" i="9"/>
  <c r="K63" i="13"/>
  <c r="F192" i="9" s="1"/>
  <c r="J225" i="6"/>
  <c r="G138" i="9" s="1"/>
  <c r="F85" i="9"/>
  <c r="L62" i="6"/>
  <c r="G280" i="9" s="1"/>
  <c r="L60" i="6"/>
  <c r="G278" i="9" s="1"/>
  <c r="K64" i="6"/>
  <c r="G193" i="9" s="1"/>
  <c r="L60" i="13"/>
  <c r="F278" i="9" s="1"/>
  <c r="F88" i="9"/>
  <c r="L63" i="6"/>
  <c r="G281" i="9" s="1"/>
  <c r="J223" i="13"/>
  <c r="F136" i="9" s="1"/>
  <c r="G88" i="9"/>
  <c r="L64" i="13"/>
  <c r="F282" i="9" s="1"/>
  <c r="L61" i="13"/>
  <c r="F279" i="9" s="1"/>
  <c r="L62" i="13"/>
  <c r="F280" i="9" s="1"/>
  <c r="F86" i="9"/>
  <c r="L73" i="19"/>
  <c r="H291" i="9" s="1"/>
  <c r="L75" i="6"/>
  <c r="G293" i="9" s="1"/>
  <c r="G204" i="9"/>
  <c r="L74" i="23"/>
  <c r="I292" i="9" s="1"/>
  <c r="I203" i="9"/>
  <c r="L63" i="16"/>
  <c r="E281" i="9" s="1"/>
  <c r="E192" i="9"/>
  <c r="L80" i="19"/>
  <c r="H298" i="9" s="1"/>
  <c r="H209" i="9"/>
  <c r="L78" i="23"/>
  <c r="I296" i="9" s="1"/>
  <c r="I207" i="9"/>
  <c r="L70" i="13"/>
  <c r="F288" i="9" s="1"/>
  <c r="F199" i="9"/>
  <c r="L76" i="6"/>
  <c r="G294" i="9" s="1"/>
  <c r="G205" i="9"/>
  <c r="L71" i="13"/>
  <c r="F289" i="9" s="1"/>
  <c r="F200" i="9"/>
  <c r="L66" i="23"/>
  <c r="I284" i="9" s="1"/>
  <c r="I195" i="9"/>
  <c r="L67" i="13"/>
  <c r="F285" i="9" s="1"/>
  <c r="F196" i="9"/>
  <c r="L72" i="13"/>
  <c r="F290" i="9" s="1"/>
  <c r="F201" i="9"/>
  <c r="L77" i="12"/>
  <c r="D295" i="9" s="1"/>
  <c r="D206" i="9"/>
  <c r="L77" i="13"/>
  <c r="F295" i="9" s="1"/>
  <c r="F206" i="9"/>
  <c r="L71" i="27"/>
  <c r="J289" i="9" s="1"/>
  <c r="J200" i="9"/>
  <c r="L72" i="6"/>
  <c r="G290" i="9" s="1"/>
  <c r="G201" i="9"/>
  <c r="L74" i="13"/>
  <c r="F292" i="9" s="1"/>
  <c r="F203" i="9"/>
  <c r="L78" i="12"/>
  <c r="D296" i="9" s="1"/>
  <c r="D207" i="9"/>
  <c r="L75" i="27"/>
  <c r="J293" i="9" s="1"/>
  <c r="J204" i="9"/>
  <c r="L64" i="16"/>
  <c r="E282" i="9" s="1"/>
  <c r="E193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L76" i="19"/>
  <c r="H294" i="9" s="1"/>
  <c r="H205" i="9"/>
  <c r="L77" i="23"/>
  <c r="I295" i="9" s="1"/>
  <c r="I206" i="9"/>
  <c r="L79" i="13"/>
  <c r="F297" i="9" s="1"/>
  <c r="F208" i="9"/>
  <c r="L71" i="23"/>
  <c r="I289" i="9" s="1"/>
  <c r="I200" i="9"/>
  <c r="L69" i="13"/>
  <c r="F287" i="9" s="1"/>
  <c r="F198" i="9"/>
  <c r="L78" i="6"/>
  <c r="G296" i="9" s="1"/>
  <c r="G207" i="9"/>
  <c r="L78" i="13"/>
  <c r="F296" i="9" s="1"/>
  <c r="F207" i="9"/>
  <c r="L80" i="23"/>
  <c r="I298" i="9" s="1"/>
  <c r="I209" i="9"/>
  <c r="L67" i="6"/>
  <c r="G285" i="9" s="1"/>
  <c r="G196" i="9"/>
  <c r="L76" i="27"/>
  <c r="J294" i="9" s="1"/>
  <c r="J205" i="9"/>
  <c r="L77" i="6"/>
  <c r="G295" i="9" s="1"/>
  <c r="G206" i="9"/>
  <c r="L70" i="23"/>
  <c r="I288" i="9" s="1"/>
  <c r="I199" i="9"/>
  <c r="L71" i="6"/>
  <c r="G289" i="9" s="1"/>
  <c r="G200" i="9"/>
  <c r="L79" i="19"/>
  <c r="H297" i="9" s="1"/>
  <c r="H208" i="9"/>
  <c r="L61" i="16"/>
  <c r="E279" i="9" s="1"/>
  <c r="E190" i="9"/>
  <c r="L73" i="27"/>
  <c r="J291" i="9" s="1"/>
  <c r="J202" i="9"/>
  <c r="L76" i="13"/>
  <c r="F294" i="9" s="1"/>
  <c r="F205" i="9"/>
  <c r="L69" i="19"/>
  <c r="H287" i="9" s="1"/>
  <c r="H198" i="9"/>
  <c r="L71" i="19"/>
  <c r="H289" i="9" s="1"/>
  <c r="H200" i="9"/>
  <c r="L70" i="19"/>
  <c r="H288" i="9" s="1"/>
  <c r="H199" i="9"/>
  <c r="L73" i="6"/>
  <c r="G291" i="9" s="1"/>
  <c r="G202" i="9"/>
  <c r="L77" i="19"/>
  <c r="H295" i="9" s="1"/>
  <c r="H206" i="9"/>
  <c r="L62" i="23"/>
  <c r="I280" i="9" s="1"/>
  <c r="I191" i="9"/>
  <c r="L78" i="19"/>
  <c r="H296" i="9" s="1"/>
  <c r="H207" i="9"/>
  <c r="L80" i="27"/>
  <c r="J298" i="9" s="1"/>
  <c r="J209" i="9"/>
  <c r="L80" i="12"/>
  <c r="D298" i="9" s="1"/>
  <c r="D209" i="9"/>
  <c r="L80" i="13"/>
  <c r="F298" i="9" s="1"/>
  <c r="F209" i="9"/>
  <c r="L64" i="23"/>
  <c r="I282" i="9" s="1"/>
  <c r="I193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L72" i="19"/>
  <c r="H290" i="9" s="1"/>
  <c r="H201" i="9"/>
  <c r="L73" i="13"/>
  <c r="F291" i="9" s="1"/>
  <c r="F202" i="9"/>
  <c r="L75" i="13"/>
  <c r="F293" i="9" s="1"/>
  <c r="F204" i="9"/>
  <c r="J232" i="6"/>
  <c r="G145" i="9" s="1"/>
  <c r="G93" i="9"/>
  <c r="J226" i="16"/>
  <c r="E140" i="9" s="1"/>
  <c r="E88" i="9"/>
  <c r="J222" i="16"/>
  <c r="E136" i="9" s="1"/>
  <c r="E84" i="9"/>
  <c r="J223" i="12"/>
  <c r="D136" i="9" s="1"/>
  <c r="D84" i="9"/>
  <c r="J227" i="12"/>
  <c r="D140" i="9" s="1"/>
  <c r="D88" i="9"/>
  <c r="J225" i="12"/>
  <c r="D138" i="9" s="1"/>
  <c r="D86" i="9"/>
  <c r="J224" i="16"/>
  <c r="E138" i="9" s="1"/>
  <c r="E86" i="9"/>
  <c r="J238" i="19"/>
  <c r="H151" i="9" s="1"/>
  <c r="H99" i="9"/>
  <c r="L75" i="19"/>
  <c r="H293" i="9" s="1"/>
  <c r="L69" i="6"/>
  <c r="G287" i="9" s="1"/>
  <c r="J230" i="27"/>
  <c r="J143" i="9" s="1"/>
  <c r="L67" i="27"/>
  <c r="J28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D4" i="7"/>
  <c r="E4" i="7"/>
  <c r="F4" i="7"/>
  <c r="G4" i="7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39" i="27"/>
  <c r="E51" i="27"/>
  <c r="E52" i="27"/>
  <c r="E54" i="27"/>
  <c r="E55" i="27"/>
  <c r="E56" i="27"/>
  <c r="E57" i="27"/>
  <c r="E58" i="27"/>
  <c r="E59" i="27"/>
  <c r="E108" i="27"/>
  <c r="E109" i="27"/>
  <c r="E110" i="27"/>
  <c r="E111" i="27"/>
  <c r="E112" i="27"/>
  <c r="E113" i="27"/>
  <c r="E149" i="27"/>
  <c r="E204" i="27" s="1"/>
  <c r="E162" i="27"/>
  <c r="E217" i="27" s="1"/>
  <c r="E163" i="27"/>
  <c r="E218" i="27" s="1"/>
  <c r="E164" i="27"/>
  <c r="E165" i="27"/>
  <c r="E166" i="27"/>
  <c r="E221" i="27" s="1"/>
  <c r="E167" i="27"/>
  <c r="E192" i="27"/>
  <c r="D54" i="27"/>
  <c r="J54" i="27" s="1"/>
  <c r="J26" i="9" s="1"/>
  <c r="AB26" i="9" s="1"/>
  <c r="D55" i="27"/>
  <c r="J55" i="27" s="1"/>
  <c r="J27" i="9" s="1"/>
  <c r="AB27" i="9" s="1"/>
  <c r="D56" i="27"/>
  <c r="J56" i="27" s="1"/>
  <c r="J28" i="9" s="1"/>
  <c r="AB28" i="9" s="1"/>
  <c r="D57" i="27"/>
  <c r="J57" i="27" s="1"/>
  <c r="J29" i="9" s="1"/>
  <c r="AB29" i="9" s="1"/>
  <c r="D58" i="27"/>
  <c r="J58" i="27" s="1"/>
  <c r="J30" i="9" s="1"/>
  <c r="AB30" i="9" s="1"/>
  <c r="D59" i="27"/>
  <c r="J59" i="27" s="1"/>
  <c r="J31" i="9" s="1"/>
  <c r="AB31" i="9" s="1"/>
  <c r="D108" i="27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V1288" i="26"/>
  <c r="Y1288" i="26" s="1"/>
  <c r="U1288" i="26"/>
  <c r="X1288" i="26" s="1"/>
  <c r="S1288" i="26"/>
  <c r="E107" i="27" s="1"/>
  <c r="R1288" i="26"/>
  <c r="D53" i="27" s="1"/>
  <c r="V1232" i="26"/>
  <c r="E160" i="27" s="1"/>
  <c r="E215" i="27" s="1"/>
  <c r="U1232" i="26"/>
  <c r="X1232" i="26" s="1"/>
  <c r="S1232" i="26"/>
  <c r="E106" i="27" s="1"/>
  <c r="R1232" i="26"/>
  <c r="D52" i="27" s="1"/>
  <c r="V1176" i="26"/>
  <c r="Y1176" i="26" s="1"/>
  <c r="U1176" i="26"/>
  <c r="X1176" i="26" s="1"/>
  <c r="S1176" i="26"/>
  <c r="E105" i="27" s="1"/>
  <c r="R1176" i="26"/>
  <c r="D51" i="27" s="1"/>
  <c r="V1120" i="26"/>
  <c r="E158" i="27" s="1"/>
  <c r="E213" i="27" s="1"/>
  <c r="U1120" i="26"/>
  <c r="X1120" i="26" s="1"/>
  <c r="S1120" i="26"/>
  <c r="E104" i="27" s="1"/>
  <c r="R1120" i="26"/>
  <c r="D50" i="27" s="1"/>
  <c r="V1064" i="26"/>
  <c r="Y1064" i="26" s="1"/>
  <c r="U1064" i="26"/>
  <c r="X1064" i="26" s="1"/>
  <c r="S1064" i="26"/>
  <c r="E103" i="27" s="1"/>
  <c r="R1064" i="26"/>
  <c r="D49" i="27" s="1"/>
  <c r="Y1008" i="26"/>
  <c r="V1008" i="26"/>
  <c r="E156" i="27" s="1"/>
  <c r="U1008" i="26"/>
  <c r="X1008" i="26" s="1"/>
  <c r="S1008" i="26"/>
  <c r="E48" i="27" s="1"/>
  <c r="R1008" i="26"/>
  <c r="D102" i="27" s="1"/>
  <c r="V952" i="26"/>
  <c r="Y952" i="26" s="1"/>
  <c r="U952" i="26"/>
  <c r="X952" i="26" s="1"/>
  <c r="S952" i="26"/>
  <c r="E10" i="7" s="1"/>
  <c r="E20" i="7" s="1"/>
  <c r="R952" i="26"/>
  <c r="D10" i="7" s="1"/>
  <c r="D20" i="7" s="1"/>
  <c r="V896" i="26"/>
  <c r="E154" i="27" s="1"/>
  <c r="U896" i="26"/>
  <c r="X896" i="26" s="1"/>
  <c r="S896" i="26"/>
  <c r="E46" i="27" s="1"/>
  <c r="R896" i="26"/>
  <c r="D100" i="27" s="1"/>
  <c r="V840" i="26"/>
  <c r="Y840" i="26" s="1"/>
  <c r="U840" i="26"/>
  <c r="X840" i="26" s="1"/>
  <c r="S840" i="26"/>
  <c r="E45" i="27" s="1"/>
  <c r="R840" i="26"/>
  <c r="D99" i="27" s="1"/>
  <c r="V784" i="26"/>
  <c r="E152" i="27" s="1"/>
  <c r="U784" i="26"/>
  <c r="X784" i="26" s="1"/>
  <c r="S784" i="26"/>
  <c r="E44" i="27" s="1"/>
  <c r="R784" i="26"/>
  <c r="D98" i="27" s="1"/>
  <c r="V730" i="26"/>
  <c r="U730" i="26"/>
  <c r="V728" i="26"/>
  <c r="Y728" i="26" s="1"/>
  <c r="U728" i="26"/>
  <c r="D151" i="27" s="1"/>
  <c r="S728" i="26"/>
  <c r="E43" i="27" s="1"/>
  <c r="R728" i="26"/>
  <c r="D27" i="27" s="1"/>
  <c r="V672" i="26"/>
  <c r="Y672" i="26" s="1"/>
  <c r="U672" i="26"/>
  <c r="X672" i="26" s="1"/>
  <c r="S672" i="26"/>
  <c r="E96" i="27" s="1"/>
  <c r="R672" i="26"/>
  <c r="D25" i="27" s="1"/>
  <c r="Y616" i="26"/>
  <c r="V616" i="26"/>
  <c r="E24" i="27" s="1"/>
  <c r="U616" i="26"/>
  <c r="D24" i="27" s="1"/>
  <c r="S616" i="26"/>
  <c r="E95" i="27" s="1"/>
  <c r="R616" i="26"/>
  <c r="D23" i="27" s="1"/>
  <c r="V560" i="26"/>
  <c r="Y560" i="26" s="1"/>
  <c r="U560" i="26"/>
  <c r="X560" i="26" s="1"/>
  <c r="S560" i="26"/>
  <c r="E94" i="27" s="1"/>
  <c r="R560" i="26"/>
  <c r="V504" i="26"/>
  <c r="E20" i="27" s="1"/>
  <c r="U504" i="26"/>
  <c r="D147" i="27" s="1"/>
  <c r="S504" i="26"/>
  <c r="E93" i="27" s="1"/>
  <c r="R504" i="26"/>
  <c r="D39" i="27" s="1"/>
  <c r="V448" i="26"/>
  <c r="Y448" i="26" s="1"/>
  <c r="U448" i="26"/>
  <c r="X448" i="26" s="1"/>
  <c r="S448" i="26"/>
  <c r="E17" i="27" s="1"/>
  <c r="R448" i="26"/>
  <c r="D38" i="27" s="1"/>
  <c r="V392" i="26"/>
  <c r="E145" i="27" s="1"/>
  <c r="E200" i="27" s="1"/>
  <c r="U392" i="26"/>
  <c r="D16" i="27" s="1"/>
  <c r="S392" i="26"/>
  <c r="E37" i="27" s="1"/>
  <c r="R392" i="26"/>
  <c r="V336" i="26"/>
  <c r="Y336" i="26" s="1"/>
  <c r="U336" i="26"/>
  <c r="X336" i="26" s="1"/>
  <c r="S336" i="26"/>
  <c r="E36" i="27" s="1"/>
  <c r="R336" i="26"/>
  <c r="D13" i="27" s="1"/>
  <c r="V280" i="26"/>
  <c r="E143" i="27" s="1"/>
  <c r="E198" i="27" s="1"/>
  <c r="U280" i="26"/>
  <c r="D12" i="27" s="1"/>
  <c r="S280" i="26"/>
  <c r="E35" i="27" s="1"/>
  <c r="R280" i="26"/>
  <c r="D11" i="27" s="1"/>
  <c r="V224" i="26"/>
  <c r="Y224" i="26" s="1"/>
  <c r="U224" i="26"/>
  <c r="X224" i="26" s="1"/>
  <c r="S224" i="26"/>
  <c r="E34" i="27" s="1"/>
  <c r="R224" i="26"/>
  <c r="D88" i="27" s="1"/>
  <c r="V168" i="26"/>
  <c r="E141" i="27" s="1"/>
  <c r="U168" i="26"/>
  <c r="D141" i="27" s="1"/>
  <c r="D196" i="27" s="1"/>
  <c r="S168" i="26"/>
  <c r="E7" i="27" s="1"/>
  <c r="R168" i="26"/>
  <c r="D87" i="27" s="1"/>
  <c r="V112" i="26"/>
  <c r="Y112" i="26" s="1"/>
  <c r="U112" i="26"/>
  <c r="X112" i="26" s="1"/>
  <c r="S112" i="26"/>
  <c r="E5" i="27" s="1"/>
  <c r="R112" i="26"/>
  <c r="D86" i="27" s="1"/>
  <c r="V56" i="26"/>
  <c r="E139" i="27" s="1"/>
  <c r="E194" i="27" s="1"/>
  <c r="U56" i="26"/>
  <c r="D139" i="27" s="1"/>
  <c r="D194" i="27" s="1"/>
  <c r="S56" i="26"/>
  <c r="E31" i="27" s="1"/>
  <c r="R56" i="26"/>
  <c r="D3" i="27" s="1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E57" i="23"/>
  <c r="E58" i="23"/>
  <c r="E59" i="23"/>
  <c r="E108" i="23"/>
  <c r="E109" i="23"/>
  <c r="E110" i="23"/>
  <c r="E111" i="23"/>
  <c r="E112" i="23"/>
  <c r="E113" i="23"/>
  <c r="E140" i="23"/>
  <c r="E195" i="23" s="1"/>
  <c r="E146" i="23"/>
  <c r="E162" i="23"/>
  <c r="E217" i="23" s="1"/>
  <c r="E163" i="23"/>
  <c r="E218" i="23" s="1"/>
  <c r="E164" i="23"/>
  <c r="E219" i="23" s="1"/>
  <c r="E165" i="23"/>
  <c r="E166" i="23"/>
  <c r="E167" i="23"/>
  <c r="E192" i="23"/>
  <c r="D54" i="23"/>
  <c r="J54" i="23" s="1"/>
  <c r="I26" i="9" s="1"/>
  <c r="AA26" i="9" s="1"/>
  <c r="D55" i="23"/>
  <c r="J55" i="23" s="1"/>
  <c r="I27" i="9" s="1"/>
  <c r="AA27" i="9" s="1"/>
  <c r="D56" i="23"/>
  <c r="J56" i="23" s="1"/>
  <c r="I28" i="9" s="1"/>
  <c r="AA28" i="9" s="1"/>
  <c r="D57" i="23"/>
  <c r="J57" i="23" s="1"/>
  <c r="I29" i="9" s="1"/>
  <c r="AA29" i="9" s="1"/>
  <c r="D58" i="23"/>
  <c r="J58" i="23" s="1"/>
  <c r="I30" i="9" s="1"/>
  <c r="AA30" i="9" s="1"/>
  <c r="D59" i="23"/>
  <c r="J59" i="23" s="1"/>
  <c r="I31" i="9" s="1"/>
  <c r="AA31" i="9" s="1"/>
  <c r="D104" i="23"/>
  <c r="D108" i="23"/>
  <c r="D109" i="23"/>
  <c r="D110" i="23"/>
  <c r="D111" i="23"/>
  <c r="D112" i="23"/>
  <c r="D113" i="23"/>
  <c r="D162" i="23"/>
  <c r="J162" i="23" s="1"/>
  <c r="I78" i="9" s="1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E195" i="19" s="1"/>
  <c r="F140" i="19"/>
  <c r="F195" i="19" s="1"/>
  <c r="G140" i="19"/>
  <c r="G195" i="19" s="1"/>
  <c r="H140" i="19"/>
  <c r="H195" i="19" s="1"/>
  <c r="C141" i="19"/>
  <c r="D141" i="19"/>
  <c r="E141" i="19"/>
  <c r="E196" i="19" s="1"/>
  <c r="F141" i="19"/>
  <c r="F196" i="19" s="1"/>
  <c r="G141" i="19"/>
  <c r="H141" i="19"/>
  <c r="H196" i="19" s="1"/>
  <c r="C142" i="19"/>
  <c r="D142" i="19"/>
  <c r="D197" i="19" s="1"/>
  <c r="E142" i="19"/>
  <c r="E197" i="19" s="1"/>
  <c r="F142" i="19"/>
  <c r="F197" i="19" s="1"/>
  <c r="G142" i="19"/>
  <c r="G197" i="19" s="1"/>
  <c r="H142" i="19"/>
  <c r="H197" i="19" s="1"/>
  <c r="C143" i="19"/>
  <c r="D143" i="19"/>
  <c r="D198" i="19" s="1"/>
  <c r="E143" i="19"/>
  <c r="E198" i="19" s="1"/>
  <c r="F143" i="19"/>
  <c r="F198" i="19" s="1"/>
  <c r="G143" i="19"/>
  <c r="G198" i="19" s="1"/>
  <c r="H143" i="19"/>
  <c r="H198" i="19" s="1"/>
  <c r="C144" i="19"/>
  <c r="D144" i="19"/>
  <c r="D199" i="19" s="1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D201" i="19" s="1"/>
  <c r="E146" i="19"/>
  <c r="F146" i="19"/>
  <c r="F201" i="19" s="1"/>
  <c r="G146" i="19"/>
  <c r="G201" i="19" s="1"/>
  <c r="H146" i="19"/>
  <c r="C147" i="19"/>
  <c r="D147" i="19"/>
  <c r="E147" i="19"/>
  <c r="E202" i="19" s="1"/>
  <c r="F147" i="19"/>
  <c r="F202" i="19" s="1"/>
  <c r="G147" i="19"/>
  <c r="G202" i="19" s="1"/>
  <c r="H147" i="19"/>
  <c r="H202" i="19" s="1"/>
  <c r="C148" i="19"/>
  <c r="D148" i="19"/>
  <c r="D203" i="19" s="1"/>
  <c r="E148" i="19"/>
  <c r="E203" i="19" s="1"/>
  <c r="F148" i="19"/>
  <c r="G148" i="19"/>
  <c r="G203" i="19" s="1"/>
  <c r="H148" i="19"/>
  <c r="H203" i="19" s="1"/>
  <c r="C149" i="19"/>
  <c r="D149" i="19"/>
  <c r="D204" i="19" s="1"/>
  <c r="E149" i="19"/>
  <c r="E204" i="19" s="1"/>
  <c r="F149" i="19"/>
  <c r="F204" i="19" s="1"/>
  <c r="G149" i="19"/>
  <c r="G204" i="19" s="1"/>
  <c r="H149" i="19"/>
  <c r="H204" i="19" s="1"/>
  <c r="C150" i="19"/>
  <c r="D150" i="19"/>
  <c r="E150" i="19"/>
  <c r="E205" i="19" s="1"/>
  <c r="F150" i="19"/>
  <c r="F205" i="19" s="1"/>
  <c r="G150" i="19"/>
  <c r="G205" i="19" s="1"/>
  <c r="H150" i="19"/>
  <c r="H205" i="19" s="1"/>
  <c r="C151" i="19"/>
  <c r="D151" i="19"/>
  <c r="D206" i="19" s="1"/>
  <c r="E151" i="19"/>
  <c r="E206" i="19" s="1"/>
  <c r="F151" i="19"/>
  <c r="G151" i="19"/>
  <c r="G206" i="19" s="1"/>
  <c r="H151" i="19"/>
  <c r="H206" i="19" s="1"/>
  <c r="C152" i="19"/>
  <c r="D152" i="19"/>
  <c r="D207" i="19" s="1"/>
  <c r="E152" i="19"/>
  <c r="E207" i="19" s="1"/>
  <c r="F152" i="19"/>
  <c r="F207" i="19" s="1"/>
  <c r="G152" i="19"/>
  <c r="H152" i="19"/>
  <c r="C153" i="19"/>
  <c r="D153" i="19"/>
  <c r="D208" i="19" s="1"/>
  <c r="E153" i="19"/>
  <c r="E208" i="19" s="1"/>
  <c r="F153" i="19"/>
  <c r="F208" i="19" s="1"/>
  <c r="G153" i="19"/>
  <c r="G208" i="19" s="1"/>
  <c r="H153" i="19"/>
  <c r="H208" i="19" s="1"/>
  <c r="C154" i="19"/>
  <c r="D154" i="19"/>
  <c r="D209" i="19" s="1"/>
  <c r="E154" i="19"/>
  <c r="E209" i="19" s="1"/>
  <c r="F154" i="19"/>
  <c r="G154" i="19"/>
  <c r="H154" i="19"/>
  <c r="C155" i="19"/>
  <c r="D155" i="19"/>
  <c r="D210" i="19" s="1"/>
  <c r="E155" i="19"/>
  <c r="E210" i="19" s="1"/>
  <c r="F155" i="19"/>
  <c r="F210" i="19" s="1"/>
  <c r="G155" i="19"/>
  <c r="G210" i="19" s="1"/>
  <c r="H155" i="19"/>
  <c r="H210" i="19" s="1"/>
  <c r="C156" i="19"/>
  <c r="D156" i="19"/>
  <c r="D211" i="19" s="1"/>
  <c r="E156" i="19"/>
  <c r="E211" i="19" s="1"/>
  <c r="F156" i="19"/>
  <c r="F211" i="19" s="1"/>
  <c r="G156" i="19"/>
  <c r="G211" i="19" s="1"/>
  <c r="H156" i="19"/>
  <c r="H211" i="19" s="1"/>
  <c r="C157" i="19"/>
  <c r="D157" i="19"/>
  <c r="D212" i="19" s="1"/>
  <c r="E157" i="19"/>
  <c r="E212" i="19" s="1"/>
  <c r="F157" i="19"/>
  <c r="F212" i="19" s="1"/>
  <c r="G157" i="19"/>
  <c r="G212" i="19" s="1"/>
  <c r="H157" i="19"/>
  <c r="H212" i="19" s="1"/>
  <c r="C158" i="19"/>
  <c r="D158" i="19"/>
  <c r="D213" i="19" s="1"/>
  <c r="E158" i="19"/>
  <c r="E213" i="19" s="1"/>
  <c r="F158" i="19"/>
  <c r="F213" i="19" s="1"/>
  <c r="G158" i="19"/>
  <c r="G213" i="19" s="1"/>
  <c r="H158" i="19"/>
  <c r="C159" i="19"/>
  <c r="D159" i="19"/>
  <c r="E159" i="19"/>
  <c r="E214" i="19" s="1"/>
  <c r="F159" i="19"/>
  <c r="F214" i="19" s="1"/>
  <c r="G159" i="19"/>
  <c r="G214" i="19" s="1"/>
  <c r="H159" i="19"/>
  <c r="H214" i="19" s="1"/>
  <c r="C160" i="19"/>
  <c r="D160" i="19"/>
  <c r="D215" i="19" s="1"/>
  <c r="E160" i="19"/>
  <c r="E215" i="19" s="1"/>
  <c r="F160" i="19"/>
  <c r="F215" i="19" s="1"/>
  <c r="G160" i="19"/>
  <c r="G215" i="19" s="1"/>
  <c r="H160" i="19"/>
  <c r="H215" i="19" s="1"/>
  <c r="C161" i="19"/>
  <c r="D161" i="19"/>
  <c r="D216" i="19" s="1"/>
  <c r="E161" i="19"/>
  <c r="E216" i="19" s="1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E218" i="19" s="1"/>
  <c r="F163" i="19"/>
  <c r="F218" i="19" s="1"/>
  <c r="G163" i="19"/>
  <c r="G218" i="19" s="1"/>
  <c r="H163" i="19"/>
  <c r="H218" i="19" s="1"/>
  <c r="C164" i="19"/>
  <c r="D164" i="19"/>
  <c r="D219" i="19" s="1"/>
  <c r="E164" i="19"/>
  <c r="E219" i="19" s="1"/>
  <c r="F164" i="19"/>
  <c r="F219" i="19" s="1"/>
  <c r="G164" i="19"/>
  <c r="G219" i="19" s="1"/>
  <c r="H164" i="19"/>
  <c r="H219" i="19" s="1"/>
  <c r="C165" i="19"/>
  <c r="D165" i="19"/>
  <c r="E165" i="19"/>
  <c r="E220" i="19" s="1"/>
  <c r="F165" i="19"/>
  <c r="F220" i="19" s="1"/>
  <c r="G165" i="19"/>
  <c r="G220" i="19" s="1"/>
  <c r="H165" i="19"/>
  <c r="H220" i="19" s="1"/>
  <c r="C166" i="19"/>
  <c r="D166" i="19"/>
  <c r="D221" i="19" s="1"/>
  <c r="E166" i="19"/>
  <c r="F166" i="19"/>
  <c r="G166" i="19"/>
  <c r="G221" i="19" s="1"/>
  <c r="H166" i="19"/>
  <c r="H221" i="19" s="1"/>
  <c r="C167" i="19"/>
  <c r="D167" i="19"/>
  <c r="E167" i="19"/>
  <c r="E222" i="19" s="1"/>
  <c r="F167" i="19"/>
  <c r="F222" i="19" s="1"/>
  <c r="G167" i="19"/>
  <c r="G222" i="19" s="1"/>
  <c r="H167" i="19"/>
  <c r="H222" i="19" s="1"/>
  <c r="C86" i="19"/>
  <c r="D86" i="19"/>
  <c r="E86" i="19"/>
  <c r="F86" i="19"/>
  <c r="G86" i="19"/>
  <c r="H86" i="19"/>
  <c r="C87" i="19"/>
  <c r="D87" i="19"/>
  <c r="E87" i="19"/>
  <c r="F87" i="19"/>
  <c r="G87" i="19"/>
  <c r="H87" i="19"/>
  <c r="C88" i="19"/>
  <c r="D88" i="19"/>
  <c r="E88" i="19"/>
  <c r="F88" i="19"/>
  <c r="G88" i="19"/>
  <c r="H88" i="19"/>
  <c r="C89" i="19"/>
  <c r="D89" i="19"/>
  <c r="E89" i="19"/>
  <c r="F89" i="19"/>
  <c r="G89" i="19"/>
  <c r="H89" i="19"/>
  <c r="H252" i="19" s="1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G275" i="19" s="1"/>
  <c r="H112" i="19"/>
  <c r="C113" i="19"/>
  <c r="D113" i="19"/>
  <c r="E113" i="19"/>
  <c r="F113" i="19"/>
  <c r="G113" i="19"/>
  <c r="H113" i="19"/>
  <c r="C32" i="19"/>
  <c r="D32" i="19"/>
  <c r="E32" i="19"/>
  <c r="F32" i="19"/>
  <c r="G32" i="19"/>
  <c r="H32" i="19"/>
  <c r="C33" i="19"/>
  <c r="D33" i="19"/>
  <c r="E33" i="19"/>
  <c r="F33" i="19"/>
  <c r="G33" i="19"/>
  <c r="H33" i="19"/>
  <c r="C34" i="19"/>
  <c r="D34" i="19"/>
  <c r="E34" i="19"/>
  <c r="F34" i="19"/>
  <c r="G34" i="19"/>
  <c r="H34" i="19"/>
  <c r="C35" i="19"/>
  <c r="D35" i="19"/>
  <c r="E35" i="19"/>
  <c r="F35" i="19"/>
  <c r="G35" i="19"/>
  <c r="H35" i="19"/>
  <c r="C36" i="19"/>
  <c r="D36" i="19"/>
  <c r="E36" i="19"/>
  <c r="F36" i="19"/>
  <c r="G36" i="19"/>
  <c r="H36" i="19"/>
  <c r="C37" i="19"/>
  <c r="D37" i="19"/>
  <c r="E37" i="19"/>
  <c r="F37" i="19"/>
  <c r="G37" i="19"/>
  <c r="H37" i="19"/>
  <c r="C38" i="19"/>
  <c r="D38" i="19"/>
  <c r="E38" i="19"/>
  <c r="F38" i="19"/>
  <c r="G38" i="19"/>
  <c r="H38" i="19"/>
  <c r="C39" i="19"/>
  <c r="D39" i="19"/>
  <c r="E39" i="19"/>
  <c r="F39" i="19"/>
  <c r="G39" i="19"/>
  <c r="H39" i="19"/>
  <c r="C40" i="19"/>
  <c r="D40" i="19"/>
  <c r="E40" i="19"/>
  <c r="F40" i="19"/>
  <c r="G40" i="19"/>
  <c r="H40" i="19"/>
  <c r="C41" i="19"/>
  <c r="D41" i="19"/>
  <c r="E41" i="19"/>
  <c r="F41" i="19"/>
  <c r="G41" i="19"/>
  <c r="H41" i="19"/>
  <c r="C42" i="19"/>
  <c r="D42" i="19"/>
  <c r="E42" i="19"/>
  <c r="F42" i="19"/>
  <c r="G42" i="19"/>
  <c r="H42" i="19"/>
  <c r="C43" i="19"/>
  <c r="D43" i="19"/>
  <c r="E43" i="19"/>
  <c r="F43" i="19"/>
  <c r="G43" i="19"/>
  <c r="H43" i="19"/>
  <c r="C44" i="19"/>
  <c r="D44" i="19"/>
  <c r="E44" i="19"/>
  <c r="F44" i="19"/>
  <c r="G44" i="19"/>
  <c r="H44" i="19"/>
  <c r="C45" i="19"/>
  <c r="D45" i="19"/>
  <c r="E45" i="19"/>
  <c r="F45" i="19"/>
  <c r="G45" i="19"/>
  <c r="H45" i="19"/>
  <c r="C46" i="19"/>
  <c r="D46" i="19"/>
  <c r="E46" i="19"/>
  <c r="F46" i="19"/>
  <c r="G46" i="19"/>
  <c r="H46" i="19"/>
  <c r="C47" i="19"/>
  <c r="D47" i="19"/>
  <c r="E47" i="19"/>
  <c r="F47" i="19"/>
  <c r="G47" i="19"/>
  <c r="H47" i="19"/>
  <c r="C48" i="19"/>
  <c r="D48" i="19"/>
  <c r="E48" i="19"/>
  <c r="F48" i="19"/>
  <c r="G48" i="19"/>
  <c r="H48" i="19"/>
  <c r="C49" i="19"/>
  <c r="D49" i="19"/>
  <c r="E49" i="19"/>
  <c r="F49" i="19"/>
  <c r="G49" i="19"/>
  <c r="H49" i="19"/>
  <c r="C50" i="19"/>
  <c r="D50" i="19"/>
  <c r="E50" i="19"/>
  <c r="F50" i="19"/>
  <c r="G50" i="19"/>
  <c r="H50" i="19"/>
  <c r="C51" i="19"/>
  <c r="D51" i="19"/>
  <c r="E51" i="19"/>
  <c r="F51" i="19"/>
  <c r="G51" i="19"/>
  <c r="H51" i="19"/>
  <c r="C52" i="19"/>
  <c r="D52" i="19"/>
  <c r="E52" i="19"/>
  <c r="F52" i="19"/>
  <c r="G52" i="19"/>
  <c r="H52" i="19"/>
  <c r="C53" i="19"/>
  <c r="D53" i="19"/>
  <c r="E53" i="19"/>
  <c r="F53" i="19"/>
  <c r="G53" i="19"/>
  <c r="H53" i="19"/>
  <c r="C54" i="19"/>
  <c r="D54" i="19"/>
  <c r="E54" i="19"/>
  <c r="F54" i="19"/>
  <c r="G54" i="19"/>
  <c r="H54" i="19"/>
  <c r="C55" i="19"/>
  <c r="D55" i="19"/>
  <c r="E55" i="19"/>
  <c r="F55" i="19"/>
  <c r="G55" i="19"/>
  <c r="H55" i="19"/>
  <c r="C56" i="19"/>
  <c r="D56" i="19"/>
  <c r="E56" i="19"/>
  <c r="F56" i="19"/>
  <c r="G56" i="19"/>
  <c r="H56" i="19"/>
  <c r="C57" i="19"/>
  <c r="D57" i="19"/>
  <c r="E57" i="19"/>
  <c r="F57" i="19"/>
  <c r="G57" i="19"/>
  <c r="H57" i="19"/>
  <c r="C58" i="19"/>
  <c r="D58" i="19"/>
  <c r="E58" i="19"/>
  <c r="F58" i="19"/>
  <c r="G58" i="19"/>
  <c r="H58" i="19"/>
  <c r="C59" i="19"/>
  <c r="D59" i="19"/>
  <c r="E59" i="19"/>
  <c r="F59" i="19"/>
  <c r="G59" i="19"/>
  <c r="H59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D195" i="6" s="1"/>
  <c r="E140" i="6"/>
  <c r="E195" i="6" s="1"/>
  <c r="F140" i="6"/>
  <c r="F195" i="6" s="1"/>
  <c r="G140" i="6"/>
  <c r="G195" i="6" s="1"/>
  <c r="H140" i="6"/>
  <c r="H195" i="6" s="1"/>
  <c r="C141" i="6"/>
  <c r="D141" i="6"/>
  <c r="D196" i="6" s="1"/>
  <c r="E141" i="6"/>
  <c r="E196" i="6" s="1"/>
  <c r="F141" i="6"/>
  <c r="F196" i="6" s="1"/>
  <c r="G141" i="6"/>
  <c r="G196" i="6" s="1"/>
  <c r="H141" i="6"/>
  <c r="H196" i="6" s="1"/>
  <c r="C142" i="6"/>
  <c r="D142" i="6"/>
  <c r="D197" i="6" s="1"/>
  <c r="E142" i="6"/>
  <c r="E197" i="6" s="1"/>
  <c r="F142" i="6"/>
  <c r="F197" i="6" s="1"/>
  <c r="G142" i="6"/>
  <c r="G197" i="6" s="1"/>
  <c r="H142" i="6"/>
  <c r="H197" i="6" s="1"/>
  <c r="C143" i="6"/>
  <c r="D143" i="6"/>
  <c r="D198" i="6" s="1"/>
  <c r="E143" i="6"/>
  <c r="F143" i="6"/>
  <c r="F198" i="6" s="1"/>
  <c r="G143" i="6"/>
  <c r="G198" i="6" s="1"/>
  <c r="H143" i="6"/>
  <c r="H198" i="6" s="1"/>
  <c r="C144" i="6"/>
  <c r="D144" i="6"/>
  <c r="E144" i="6"/>
  <c r="E199" i="6" s="1"/>
  <c r="F144" i="6"/>
  <c r="F199" i="6" s="1"/>
  <c r="G144" i="6"/>
  <c r="G199" i="6" s="1"/>
  <c r="H144" i="6"/>
  <c r="H199" i="6" s="1"/>
  <c r="C145" i="6"/>
  <c r="D145" i="6"/>
  <c r="D200" i="6" s="1"/>
  <c r="E145" i="6"/>
  <c r="E200" i="6" s="1"/>
  <c r="F145" i="6"/>
  <c r="F200" i="6" s="1"/>
  <c r="G145" i="6"/>
  <c r="G200" i="6" s="1"/>
  <c r="H145" i="6"/>
  <c r="H200" i="6" s="1"/>
  <c r="C146" i="6"/>
  <c r="D146" i="6"/>
  <c r="D201" i="6" s="1"/>
  <c r="E146" i="6"/>
  <c r="E201" i="6" s="1"/>
  <c r="F146" i="6"/>
  <c r="F201" i="6" s="1"/>
  <c r="G146" i="6"/>
  <c r="G201" i="6" s="1"/>
  <c r="H146" i="6"/>
  <c r="H201" i="6" s="1"/>
  <c r="C147" i="6"/>
  <c r="D147" i="6"/>
  <c r="E147" i="6"/>
  <c r="E202" i="6" s="1"/>
  <c r="F147" i="6"/>
  <c r="F202" i="6" s="1"/>
  <c r="G147" i="6"/>
  <c r="G202" i="6" s="1"/>
  <c r="H147" i="6"/>
  <c r="H202" i="6" s="1"/>
  <c r="C148" i="6"/>
  <c r="D148" i="6"/>
  <c r="D203" i="6" s="1"/>
  <c r="E148" i="6"/>
  <c r="E203" i="6" s="1"/>
  <c r="F148" i="6"/>
  <c r="G148" i="6"/>
  <c r="G203" i="6" s="1"/>
  <c r="H148" i="6"/>
  <c r="H203" i="6" s="1"/>
  <c r="C149" i="6"/>
  <c r="D149" i="6"/>
  <c r="D204" i="6" s="1"/>
  <c r="E149" i="6"/>
  <c r="E204" i="6" s="1"/>
  <c r="F149" i="6"/>
  <c r="F204" i="6" s="1"/>
  <c r="G149" i="6"/>
  <c r="G204" i="6" s="1"/>
  <c r="H149" i="6"/>
  <c r="H204" i="6" s="1"/>
  <c r="C150" i="6"/>
  <c r="D150" i="6"/>
  <c r="D205" i="6" s="1"/>
  <c r="E150" i="6"/>
  <c r="E205" i="6" s="1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E207" i="6" s="1"/>
  <c r="F152" i="6"/>
  <c r="F207" i="6" s="1"/>
  <c r="G152" i="6"/>
  <c r="G207" i="6" s="1"/>
  <c r="H152" i="6"/>
  <c r="H207" i="6" s="1"/>
  <c r="C153" i="6"/>
  <c r="D153" i="6"/>
  <c r="D208" i="6" s="1"/>
  <c r="E153" i="6"/>
  <c r="E208" i="6" s="1"/>
  <c r="F153" i="6"/>
  <c r="F208" i="6" s="1"/>
  <c r="G153" i="6"/>
  <c r="G208" i="6" s="1"/>
  <c r="H153" i="6"/>
  <c r="H208" i="6" s="1"/>
  <c r="C154" i="6"/>
  <c r="D154" i="6"/>
  <c r="D209" i="6" s="1"/>
  <c r="E154" i="6"/>
  <c r="E209" i="6" s="1"/>
  <c r="F154" i="6"/>
  <c r="G154" i="6"/>
  <c r="H154" i="6"/>
  <c r="H209" i="6" s="1"/>
  <c r="C155" i="6"/>
  <c r="D155" i="6"/>
  <c r="D210" i="6" s="1"/>
  <c r="E155" i="6"/>
  <c r="E210" i="6" s="1"/>
  <c r="F155" i="6"/>
  <c r="F210" i="6" s="1"/>
  <c r="G155" i="6"/>
  <c r="G210" i="6" s="1"/>
  <c r="H155" i="6"/>
  <c r="H210" i="6" s="1"/>
  <c r="C156" i="6"/>
  <c r="D156" i="6"/>
  <c r="E156" i="6"/>
  <c r="E211" i="6" s="1"/>
  <c r="F156" i="6"/>
  <c r="F211" i="6" s="1"/>
  <c r="G156" i="6"/>
  <c r="G211" i="6" s="1"/>
  <c r="H156" i="6"/>
  <c r="C157" i="6"/>
  <c r="D157" i="6"/>
  <c r="E157" i="6"/>
  <c r="E212" i="6" s="1"/>
  <c r="F157" i="6"/>
  <c r="F212" i="6" s="1"/>
  <c r="G157" i="6"/>
  <c r="G212" i="6" s="1"/>
  <c r="H157" i="6"/>
  <c r="H212" i="6" s="1"/>
  <c r="C158" i="6"/>
  <c r="D158" i="6"/>
  <c r="D213" i="6" s="1"/>
  <c r="E158" i="6"/>
  <c r="F158" i="6"/>
  <c r="F213" i="6" s="1"/>
  <c r="G158" i="6"/>
  <c r="G213" i="6" s="1"/>
  <c r="H158" i="6"/>
  <c r="H213" i="6" s="1"/>
  <c r="C159" i="6"/>
  <c r="D159" i="6"/>
  <c r="D214" i="6" s="1"/>
  <c r="E159" i="6"/>
  <c r="E214" i="6" s="1"/>
  <c r="F159" i="6"/>
  <c r="F214" i="6" s="1"/>
  <c r="G159" i="6"/>
  <c r="G214" i="6" s="1"/>
  <c r="H159" i="6"/>
  <c r="H214" i="6" s="1"/>
  <c r="C160" i="6"/>
  <c r="D160" i="6"/>
  <c r="D215" i="6" s="1"/>
  <c r="E160" i="6"/>
  <c r="E215" i="6" s="1"/>
  <c r="F160" i="6"/>
  <c r="F215" i="6" s="1"/>
  <c r="G160" i="6"/>
  <c r="G215" i="6" s="1"/>
  <c r="H160" i="6"/>
  <c r="H215" i="6" s="1"/>
  <c r="C161" i="6"/>
  <c r="D161" i="6"/>
  <c r="D216" i="6" s="1"/>
  <c r="E161" i="6"/>
  <c r="E216" i="6" s="1"/>
  <c r="F161" i="6"/>
  <c r="F216" i="6" s="1"/>
  <c r="G161" i="6"/>
  <c r="G216" i="6" s="1"/>
  <c r="H161" i="6"/>
  <c r="H216" i="6" s="1"/>
  <c r="C162" i="6"/>
  <c r="D162" i="6"/>
  <c r="E162" i="6"/>
  <c r="E217" i="6" s="1"/>
  <c r="F162" i="6"/>
  <c r="F217" i="6" s="1"/>
  <c r="G162" i="6"/>
  <c r="G217" i="6" s="1"/>
  <c r="H162" i="6"/>
  <c r="H217" i="6" s="1"/>
  <c r="C163" i="6"/>
  <c r="D163" i="6"/>
  <c r="E163" i="6"/>
  <c r="E218" i="6" s="1"/>
  <c r="F163" i="6"/>
  <c r="F218" i="6" s="1"/>
  <c r="G163" i="6"/>
  <c r="G218" i="6" s="1"/>
  <c r="H163" i="6"/>
  <c r="H218" i="6" s="1"/>
  <c r="C164" i="6"/>
  <c r="D164" i="6"/>
  <c r="E164" i="6"/>
  <c r="E219" i="6" s="1"/>
  <c r="F164" i="6"/>
  <c r="F219" i="6" s="1"/>
  <c r="G164" i="6"/>
  <c r="G219" i="6" s="1"/>
  <c r="H164" i="6"/>
  <c r="H219" i="6" s="1"/>
  <c r="C165" i="6"/>
  <c r="D165" i="6"/>
  <c r="E165" i="6"/>
  <c r="E220" i="6" s="1"/>
  <c r="F165" i="6"/>
  <c r="F220" i="6" s="1"/>
  <c r="G165" i="6"/>
  <c r="G220" i="6" s="1"/>
  <c r="H165" i="6"/>
  <c r="C166" i="6"/>
  <c r="D166" i="6"/>
  <c r="E166" i="6"/>
  <c r="E221" i="6" s="1"/>
  <c r="F166" i="6"/>
  <c r="F221" i="6" s="1"/>
  <c r="G166" i="6"/>
  <c r="G221" i="6" s="1"/>
  <c r="H166" i="6"/>
  <c r="H221" i="6" s="1"/>
  <c r="C167" i="6"/>
  <c r="D167" i="6"/>
  <c r="E167" i="6"/>
  <c r="E222" i="6" s="1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G254" i="6" s="1"/>
  <c r="H91" i="6"/>
  <c r="H254" i="6" s="1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G258" i="6" s="1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H264" i="6" s="1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G268" i="6" s="1"/>
  <c r="H105" i="6"/>
  <c r="H268" i="6" s="1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F57" i="6"/>
  <c r="G57" i="6"/>
  <c r="H57" i="6"/>
  <c r="C58" i="6"/>
  <c r="D58" i="6"/>
  <c r="E58" i="6"/>
  <c r="F58" i="6"/>
  <c r="G58" i="6"/>
  <c r="H58" i="6"/>
  <c r="C59" i="6"/>
  <c r="D59" i="6"/>
  <c r="E59" i="6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E195" i="13" s="1"/>
  <c r="F140" i="13"/>
  <c r="F195" i="13" s="1"/>
  <c r="G140" i="13"/>
  <c r="G195" i="13" s="1"/>
  <c r="H140" i="13"/>
  <c r="H195" i="13" s="1"/>
  <c r="C141" i="13"/>
  <c r="D141" i="13"/>
  <c r="D196" i="13" s="1"/>
  <c r="E141" i="13"/>
  <c r="E196" i="13" s="1"/>
  <c r="F141" i="13"/>
  <c r="F196" i="13" s="1"/>
  <c r="G141" i="13"/>
  <c r="G196" i="13" s="1"/>
  <c r="H141" i="13"/>
  <c r="H196" i="13" s="1"/>
  <c r="C142" i="13"/>
  <c r="D142" i="13"/>
  <c r="E142" i="13"/>
  <c r="F142" i="13"/>
  <c r="F197" i="13" s="1"/>
  <c r="G142" i="13"/>
  <c r="G197" i="13" s="1"/>
  <c r="H142" i="13"/>
  <c r="H197" i="13" s="1"/>
  <c r="C143" i="13"/>
  <c r="D143" i="13"/>
  <c r="D198" i="13" s="1"/>
  <c r="E143" i="13"/>
  <c r="E198" i="13" s="1"/>
  <c r="F143" i="13"/>
  <c r="F198" i="13" s="1"/>
  <c r="G143" i="13"/>
  <c r="G198" i="13" s="1"/>
  <c r="H143" i="13"/>
  <c r="H198" i="13" s="1"/>
  <c r="C144" i="13"/>
  <c r="D144" i="13"/>
  <c r="D199" i="13" s="1"/>
  <c r="E144" i="13"/>
  <c r="E199" i="13" s="1"/>
  <c r="F144" i="13"/>
  <c r="F199" i="13" s="1"/>
  <c r="G144" i="13"/>
  <c r="G199" i="13" s="1"/>
  <c r="H144" i="13"/>
  <c r="H199" i="13" s="1"/>
  <c r="C145" i="13"/>
  <c r="D145" i="13"/>
  <c r="D200" i="13" s="1"/>
  <c r="E145" i="13"/>
  <c r="E200" i="13" s="1"/>
  <c r="F145" i="13"/>
  <c r="F200" i="13" s="1"/>
  <c r="G145" i="13"/>
  <c r="G200" i="13" s="1"/>
  <c r="H145" i="13"/>
  <c r="C146" i="13"/>
  <c r="D146" i="13"/>
  <c r="D201" i="13" s="1"/>
  <c r="E146" i="13"/>
  <c r="E201" i="13" s="1"/>
  <c r="F146" i="13"/>
  <c r="F201" i="13" s="1"/>
  <c r="G146" i="13"/>
  <c r="G201" i="13" s="1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E207" i="13" s="1"/>
  <c r="F152" i="13"/>
  <c r="F207" i="13" s="1"/>
  <c r="G152" i="13"/>
  <c r="G207" i="13" s="1"/>
  <c r="H152" i="13"/>
  <c r="H207" i="13" s="1"/>
  <c r="C153" i="13"/>
  <c r="D153" i="13"/>
  <c r="D208" i="13" s="1"/>
  <c r="E153" i="13"/>
  <c r="E208" i="13" s="1"/>
  <c r="F153" i="13"/>
  <c r="F208" i="13" s="1"/>
  <c r="G153" i="13"/>
  <c r="G208" i="13" s="1"/>
  <c r="H153" i="13"/>
  <c r="H208" i="13" s="1"/>
  <c r="C154" i="13"/>
  <c r="D154" i="13"/>
  <c r="D209" i="13" s="1"/>
  <c r="E154" i="13"/>
  <c r="E209" i="13" s="1"/>
  <c r="F154" i="13"/>
  <c r="G154" i="13"/>
  <c r="G209" i="13" s="1"/>
  <c r="H154" i="13"/>
  <c r="C155" i="13"/>
  <c r="D155" i="13"/>
  <c r="D210" i="13" s="1"/>
  <c r="E155" i="13"/>
  <c r="E210" i="13" s="1"/>
  <c r="F155" i="13"/>
  <c r="F210" i="13" s="1"/>
  <c r="G155" i="13"/>
  <c r="G210" i="13" s="1"/>
  <c r="H155" i="13"/>
  <c r="H210" i="13" s="1"/>
  <c r="C156" i="13"/>
  <c r="D156" i="13"/>
  <c r="E156" i="13"/>
  <c r="E211" i="13" s="1"/>
  <c r="F156" i="13"/>
  <c r="F211" i="13" s="1"/>
  <c r="G156" i="13"/>
  <c r="G211" i="13" s="1"/>
  <c r="H156" i="13"/>
  <c r="H211" i="13" s="1"/>
  <c r="C157" i="13"/>
  <c r="D157" i="13"/>
  <c r="D212" i="13" s="1"/>
  <c r="E157" i="13"/>
  <c r="E212" i="13" s="1"/>
  <c r="F157" i="13"/>
  <c r="F212" i="13" s="1"/>
  <c r="G157" i="13"/>
  <c r="G212" i="13" s="1"/>
  <c r="H157" i="13"/>
  <c r="H212" i="13" s="1"/>
  <c r="C158" i="13"/>
  <c r="D158" i="13"/>
  <c r="D213" i="13" s="1"/>
  <c r="E158" i="13"/>
  <c r="E213" i="13" s="1"/>
  <c r="F158" i="13"/>
  <c r="G158" i="13"/>
  <c r="G213" i="13" s="1"/>
  <c r="H158" i="13"/>
  <c r="H213" i="13" s="1"/>
  <c r="C159" i="13"/>
  <c r="D159" i="13"/>
  <c r="D214" i="13" s="1"/>
  <c r="E159" i="13"/>
  <c r="E214" i="13" s="1"/>
  <c r="F159" i="13"/>
  <c r="F214" i="13" s="1"/>
  <c r="G159" i="13"/>
  <c r="G214" i="13" s="1"/>
  <c r="H159" i="13"/>
  <c r="H214" i="13" s="1"/>
  <c r="C160" i="13"/>
  <c r="D160" i="13"/>
  <c r="D215" i="13" s="1"/>
  <c r="E160" i="13"/>
  <c r="E215" i="13" s="1"/>
  <c r="F160" i="13"/>
  <c r="F215" i="13" s="1"/>
  <c r="G160" i="13"/>
  <c r="G215" i="13" s="1"/>
  <c r="H160" i="13"/>
  <c r="H215" i="13" s="1"/>
  <c r="C161" i="13"/>
  <c r="D161" i="13"/>
  <c r="D216" i="13" s="1"/>
  <c r="E161" i="13"/>
  <c r="E216" i="13" s="1"/>
  <c r="F161" i="13"/>
  <c r="F216" i="13" s="1"/>
  <c r="G161" i="13"/>
  <c r="G216" i="13" s="1"/>
  <c r="H161" i="13"/>
  <c r="H216" i="13" s="1"/>
  <c r="C162" i="13"/>
  <c r="D162" i="13"/>
  <c r="E162" i="13"/>
  <c r="E217" i="13" s="1"/>
  <c r="F162" i="13"/>
  <c r="F217" i="13" s="1"/>
  <c r="G162" i="13"/>
  <c r="G217" i="13" s="1"/>
  <c r="H162" i="13"/>
  <c r="H217" i="13" s="1"/>
  <c r="C163" i="13"/>
  <c r="D163" i="13"/>
  <c r="E163" i="13"/>
  <c r="E218" i="13" s="1"/>
  <c r="F163" i="13"/>
  <c r="F218" i="13" s="1"/>
  <c r="G163" i="13"/>
  <c r="G218" i="13" s="1"/>
  <c r="H163" i="13"/>
  <c r="H218" i="13" s="1"/>
  <c r="C164" i="13"/>
  <c r="D164" i="13"/>
  <c r="D219" i="13" s="1"/>
  <c r="E164" i="13"/>
  <c r="E219" i="13" s="1"/>
  <c r="F164" i="13"/>
  <c r="F219" i="13" s="1"/>
  <c r="G164" i="13"/>
  <c r="G219" i="13" s="1"/>
  <c r="H164" i="13"/>
  <c r="H219" i="13" s="1"/>
  <c r="C165" i="13"/>
  <c r="D165" i="13"/>
  <c r="E165" i="13"/>
  <c r="E220" i="13" s="1"/>
  <c r="F165" i="13"/>
  <c r="F220" i="13" s="1"/>
  <c r="G165" i="13"/>
  <c r="G220" i="13" s="1"/>
  <c r="H165" i="13"/>
  <c r="H220" i="13" s="1"/>
  <c r="C166" i="13"/>
  <c r="D166" i="13"/>
  <c r="D221" i="13" s="1"/>
  <c r="E166" i="13"/>
  <c r="E221" i="13" s="1"/>
  <c r="F166" i="13"/>
  <c r="F221" i="13" s="1"/>
  <c r="G166" i="13"/>
  <c r="G221" i="13" s="1"/>
  <c r="H166" i="13"/>
  <c r="H221" i="13" s="1"/>
  <c r="C167" i="13"/>
  <c r="D167" i="13"/>
  <c r="E167" i="13"/>
  <c r="E222" i="13" s="1"/>
  <c r="F167" i="13"/>
  <c r="F222" i="13" s="1"/>
  <c r="G167" i="13"/>
  <c r="G222" i="13" s="1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D44" i="13"/>
  <c r="E44" i="13"/>
  <c r="F44" i="13"/>
  <c r="G44" i="13"/>
  <c r="H44" i="13"/>
  <c r="C45" i="13"/>
  <c r="D45" i="13"/>
  <c r="E45" i="13"/>
  <c r="F45" i="13"/>
  <c r="G45" i="13"/>
  <c r="H45" i="13"/>
  <c r="C46" i="13"/>
  <c r="D46" i="13"/>
  <c r="E46" i="13"/>
  <c r="F46" i="13"/>
  <c r="G46" i="13"/>
  <c r="H46" i="13"/>
  <c r="C47" i="13"/>
  <c r="D47" i="13"/>
  <c r="E47" i="13"/>
  <c r="F47" i="13"/>
  <c r="G47" i="13"/>
  <c r="H47" i="13"/>
  <c r="C48" i="13"/>
  <c r="D48" i="13"/>
  <c r="E48" i="13"/>
  <c r="F48" i="13"/>
  <c r="G48" i="13"/>
  <c r="H48" i="13"/>
  <c r="C49" i="13"/>
  <c r="D49" i="13"/>
  <c r="E49" i="13"/>
  <c r="F49" i="13"/>
  <c r="G49" i="13"/>
  <c r="H49" i="13"/>
  <c r="C50" i="13"/>
  <c r="D50" i="13"/>
  <c r="E50" i="13"/>
  <c r="F50" i="13"/>
  <c r="G50" i="13"/>
  <c r="H50" i="13"/>
  <c r="C51" i="13"/>
  <c r="D51" i="13"/>
  <c r="E51" i="13"/>
  <c r="F51" i="13"/>
  <c r="G51" i="13"/>
  <c r="H51" i="13"/>
  <c r="C52" i="13"/>
  <c r="D52" i="13"/>
  <c r="E52" i="13"/>
  <c r="F52" i="13"/>
  <c r="G52" i="13"/>
  <c r="H52" i="13"/>
  <c r="C53" i="13"/>
  <c r="D53" i="13"/>
  <c r="E53" i="13"/>
  <c r="F53" i="13"/>
  <c r="G53" i="13"/>
  <c r="H53" i="13"/>
  <c r="C54" i="13"/>
  <c r="D54" i="13"/>
  <c r="E54" i="13"/>
  <c r="F54" i="13"/>
  <c r="G54" i="13"/>
  <c r="H54" i="13"/>
  <c r="C55" i="13"/>
  <c r="D55" i="13"/>
  <c r="E55" i="13"/>
  <c r="F55" i="13"/>
  <c r="G55" i="13"/>
  <c r="H55" i="13"/>
  <c r="C56" i="13"/>
  <c r="D56" i="13"/>
  <c r="E56" i="13"/>
  <c r="F56" i="13"/>
  <c r="G56" i="13"/>
  <c r="H56" i="13"/>
  <c r="C57" i="13"/>
  <c r="D57" i="13"/>
  <c r="E57" i="13"/>
  <c r="F57" i="13"/>
  <c r="G57" i="13"/>
  <c r="H57" i="13"/>
  <c r="C58" i="13"/>
  <c r="D58" i="13"/>
  <c r="E58" i="13"/>
  <c r="F58" i="13"/>
  <c r="G58" i="13"/>
  <c r="H58" i="13"/>
  <c r="C59" i="13"/>
  <c r="D59" i="13"/>
  <c r="E59" i="13"/>
  <c r="F59" i="13"/>
  <c r="G59" i="13"/>
  <c r="H59" i="13"/>
  <c r="D32" i="13"/>
  <c r="E32" i="13"/>
  <c r="D33" i="13"/>
  <c r="E33" i="13"/>
  <c r="D34" i="13"/>
  <c r="E34" i="13"/>
  <c r="D35" i="13"/>
  <c r="E35" i="13"/>
  <c r="D36" i="13"/>
  <c r="E36" i="13"/>
  <c r="D37" i="13"/>
  <c r="E37" i="13"/>
  <c r="D38" i="13"/>
  <c r="E38" i="13"/>
  <c r="D39" i="13"/>
  <c r="E39" i="13"/>
  <c r="D40" i="13"/>
  <c r="E40" i="13"/>
  <c r="D41" i="13"/>
  <c r="E41" i="13"/>
  <c r="D42" i="13"/>
  <c r="E42" i="13"/>
  <c r="D43" i="13"/>
  <c r="E43" i="13"/>
  <c r="E31" i="13"/>
  <c r="D31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194" i="16"/>
  <c r="G194" i="16"/>
  <c r="H194" i="16"/>
  <c r="F195" i="16"/>
  <c r="G195" i="16"/>
  <c r="F196" i="16"/>
  <c r="H196" i="16"/>
  <c r="E197" i="16"/>
  <c r="F198" i="16"/>
  <c r="G198" i="16"/>
  <c r="H198" i="16"/>
  <c r="F199" i="16"/>
  <c r="G199" i="16"/>
  <c r="H199" i="16"/>
  <c r="E200" i="16"/>
  <c r="F200" i="16"/>
  <c r="G200" i="16"/>
  <c r="H200" i="16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C44" i="16"/>
  <c r="F44" i="16"/>
  <c r="G44" i="16"/>
  <c r="H44" i="16"/>
  <c r="C45" i="16"/>
  <c r="F45" i="16"/>
  <c r="G45" i="16"/>
  <c r="H45" i="16"/>
  <c r="C46" i="16"/>
  <c r="F46" i="16"/>
  <c r="G46" i="16"/>
  <c r="H46" i="16"/>
  <c r="C47" i="16"/>
  <c r="F47" i="16"/>
  <c r="G47" i="16"/>
  <c r="H47" i="16"/>
  <c r="C48" i="16"/>
  <c r="E48" i="16"/>
  <c r="F48" i="16"/>
  <c r="G48" i="16"/>
  <c r="H48" i="16"/>
  <c r="C49" i="16"/>
  <c r="F49" i="16"/>
  <c r="G49" i="16"/>
  <c r="H49" i="16"/>
  <c r="C50" i="16"/>
  <c r="F50" i="16"/>
  <c r="G50" i="16"/>
  <c r="H50" i="16"/>
  <c r="C51" i="16"/>
  <c r="E51" i="16"/>
  <c r="F51" i="16"/>
  <c r="G51" i="16"/>
  <c r="H51" i="16"/>
  <c r="C52" i="16"/>
  <c r="F52" i="16"/>
  <c r="G52" i="16"/>
  <c r="H52" i="16"/>
  <c r="C53" i="16"/>
  <c r="F53" i="16"/>
  <c r="G53" i="16"/>
  <c r="H53" i="16"/>
  <c r="C54" i="16"/>
  <c r="D54" i="16"/>
  <c r="E54" i="16"/>
  <c r="F54" i="16"/>
  <c r="G54" i="16"/>
  <c r="H54" i="16"/>
  <c r="C55" i="16"/>
  <c r="F55" i="16"/>
  <c r="G55" i="16"/>
  <c r="H55" i="16"/>
  <c r="C56" i="16"/>
  <c r="F56" i="16"/>
  <c r="G56" i="16"/>
  <c r="H56" i="16"/>
  <c r="C57" i="16"/>
  <c r="F57" i="16"/>
  <c r="G57" i="16"/>
  <c r="H57" i="16"/>
  <c r="C58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E206" i="16"/>
  <c r="H207" i="16"/>
  <c r="E208" i="16"/>
  <c r="F208" i="16"/>
  <c r="G208" i="16"/>
  <c r="H208" i="16"/>
  <c r="G209" i="16"/>
  <c r="C155" i="16"/>
  <c r="F155" i="16"/>
  <c r="F210" i="16" s="1"/>
  <c r="G155" i="16"/>
  <c r="G210" i="16" s="1"/>
  <c r="H155" i="16"/>
  <c r="H210" i="16" s="1"/>
  <c r="C156" i="16"/>
  <c r="F156" i="16"/>
  <c r="F211" i="16" s="1"/>
  <c r="G156" i="16"/>
  <c r="G211" i="16" s="1"/>
  <c r="H156" i="16"/>
  <c r="H211" i="16" s="1"/>
  <c r="C157" i="16"/>
  <c r="F157" i="16"/>
  <c r="F212" i="16" s="1"/>
  <c r="G157" i="16"/>
  <c r="G212" i="16" s="1"/>
  <c r="H157" i="16"/>
  <c r="H212" i="16" s="1"/>
  <c r="C158" i="16"/>
  <c r="F158" i="16"/>
  <c r="F213" i="16" s="1"/>
  <c r="G158" i="16"/>
  <c r="G213" i="16" s="1"/>
  <c r="H158" i="16"/>
  <c r="C159" i="16"/>
  <c r="E159" i="16"/>
  <c r="E214" i="16" s="1"/>
  <c r="F159" i="16"/>
  <c r="G159" i="16"/>
  <c r="H159" i="16"/>
  <c r="H214" i="16" s="1"/>
  <c r="C160" i="16"/>
  <c r="F160" i="16"/>
  <c r="F215" i="16" s="1"/>
  <c r="G160" i="16"/>
  <c r="G215" i="16" s="1"/>
  <c r="H160" i="16"/>
  <c r="H215" i="16" s="1"/>
  <c r="C161" i="16"/>
  <c r="F161" i="16"/>
  <c r="G161" i="16"/>
  <c r="H161" i="16"/>
  <c r="C162" i="16"/>
  <c r="F162" i="16"/>
  <c r="F217" i="16" s="1"/>
  <c r="G162" i="16"/>
  <c r="G217" i="16" s="1"/>
  <c r="H162" i="16"/>
  <c r="H217" i="16" s="1"/>
  <c r="C163" i="16"/>
  <c r="F163" i="16"/>
  <c r="G163" i="16"/>
  <c r="H163" i="16"/>
  <c r="C164" i="16"/>
  <c r="F164" i="16"/>
  <c r="G164" i="16"/>
  <c r="H164" i="16"/>
  <c r="H219" i="16" s="1"/>
  <c r="C165" i="16"/>
  <c r="F165" i="16"/>
  <c r="G165" i="16"/>
  <c r="H165" i="16"/>
  <c r="C166" i="16"/>
  <c r="F166" i="16"/>
  <c r="F221" i="16" s="1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E213" i="12" s="1"/>
  <c r="F157" i="12"/>
  <c r="F213" i="12" s="1"/>
  <c r="G157" i="12"/>
  <c r="G213" i="12" s="1"/>
  <c r="H157" i="12"/>
  <c r="H213" i="12" s="1"/>
  <c r="C158" i="12"/>
  <c r="D158" i="12"/>
  <c r="D214" i="12" s="1"/>
  <c r="E158" i="12"/>
  <c r="E214" i="12" s="1"/>
  <c r="F158" i="12"/>
  <c r="G158" i="12"/>
  <c r="H158" i="12"/>
  <c r="H214" i="12" s="1"/>
  <c r="C159" i="12"/>
  <c r="D159" i="12"/>
  <c r="D215" i="12" s="1"/>
  <c r="E159" i="12"/>
  <c r="E215" i="12" s="1"/>
  <c r="F159" i="12"/>
  <c r="F215" i="12" s="1"/>
  <c r="G159" i="12"/>
  <c r="G215" i="12" s="1"/>
  <c r="H159" i="12"/>
  <c r="H215" i="12" s="1"/>
  <c r="C160" i="12"/>
  <c r="D160" i="12"/>
  <c r="E160" i="12"/>
  <c r="E216" i="12" s="1"/>
  <c r="F160" i="12"/>
  <c r="F216" i="12" s="1"/>
  <c r="G160" i="12"/>
  <c r="G216" i="12" s="1"/>
  <c r="H160" i="12"/>
  <c r="H216" i="12" s="1"/>
  <c r="C161" i="12"/>
  <c r="D161" i="12"/>
  <c r="E161" i="12"/>
  <c r="E217" i="12" s="1"/>
  <c r="F161" i="12"/>
  <c r="F217" i="12" s="1"/>
  <c r="G161" i="12"/>
  <c r="G217" i="12" s="1"/>
  <c r="H161" i="12"/>
  <c r="H217" i="12" s="1"/>
  <c r="C162" i="12"/>
  <c r="D162" i="12"/>
  <c r="E162" i="12"/>
  <c r="E218" i="12" s="1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J164" i="12" s="1"/>
  <c r="J220" i="12" s="1"/>
  <c r="D133" i="9" s="1"/>
  <c r="E164" i="12"/>
  <c r="E220" i="12" s="1"/>
  <c r="F164" i="12"/>
  <c r="F220" i="12" s="1"/>
  <c r="G164" i="12"/>
  <c r="G220" i="12" s="1"/>
  <c r="H164" i="12"/>
  <c r="H220" i="12" s="1"/>
  <c r="C165" i="12"/>
  <c r="D165" i="12"/>
  <c r="J165" i="12" s="1"/>
  <c r="J221" i="12" s="1"/>
  <c r="D134" i="9" s="1"/>
  <c r="E165" i="12"/>
  <c r="E221" i="12" s="1"/>
  <c r="F165" i="12"/>
  <c r="F221" i="12" s="1"/>
  <c r="G165" i="12"/>
  <c r="G221" i="12" s="1"/>
  <c r="H165" i="12"/>
  <c r="H221" i="12" s="1"/>
  <c r="C166" i="12"/>
  <c r="D166" i="12"/>
  <c r="J166" i="12" s="1"/>
  <c r="J222" i="12" s="1"/>
  <c r="D135" i="9" s="1"/>
  <c r="E166" i="12"/>
  <c r="E222" i="12" s="1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J57" i="12" s="1"/>
  <c r="D29" i="9" s="1"/>
  <c r="V29" i="9" s="1"/>
  <c r="E57" i="12"/>
  <c r="F57" i="12"/>
  <c r="G57" i="12"/>
  <c r="H57" i="12"/>
  <c r="C58" i="12"/>
  <c r="D58" i="12"/>
  <c r="J58" i="12" s="1"/>
  <c r="D30" i="9" s="1"/>
  <c r="V30" i="9" s="1"/>
  <c r="E58" i="12"/>
  <c r="F58" i="12"/>
  <c r="G58" i="12"/>
  <c r="H58" i="12"/>
  <c r="C59" i="12"/>
  <c r="D59" i="12"/>
  <c r="J59" i="12" s="1"/>
  <c r="D31" i="9" s="1"/>
  <c r="V31" i="9" s="1"/>
  <c r="E59" i="12"/>
  <c r="F59" i="12"/>
  <c r="G59" i="12"/>
  <c r="H59" i="12"/>
  <c r="E107" i="23"/>
  <c r="D53" i="23"/>
  <c r="E160" i="23"/>
  <c r="E215" i="23" s="1"/>
  <c r="D160" i="23"/>
  <c r="E106" i="23"/>
  <c r="D106" i="23"/>
  <c r="E105" i="23"/>
  <c r="E50" i="23"/>
  <c r="D50" i="23"/>
  <c r="D103" i="23"/>
  <c r="E48" i="23"/>
  <c r="E101" i="23"/>
  <c r="D101" i="23"/>
  <c r="E154" i="23"/>
  <c r="E209" i="23" s="1"/>
  <c r="E100" i="23"/>
  <c r="D100" i="23"/>
  <c r="E99" i="23"/>
  <c r="D99" i="23"/>
  <c r="E44" i="23"/>
  <c r="D44" i="23"/>
  <c r="E151" i="23"/>
  <c r="E206" i="23" s="1"/>
  <c r="D151" i="23"/>
  <c r="E97" i="23"/>
  <c r="E96" i="23"/>
  <c r="E149" i="23"/>
  <c r="E204" i="23" s="1"/>
  <c r="D24" i="23"/>
  <c r="E95" i="23"/>
  <c r="E94" i="23"/>
  <c r="E147" i="23"/>
  <c r="E202" i="23" s="1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D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D45" i="16"/>
  <c r="E44" i="16"/>
  <c r="E38" i="16"/>
  <c r="D38" i="16"/>
  <c r="E37" i="16"/>
  <c r="D37" i="16"/>
  <c r="E36" i="16"/>
  <c r="D89" i="16"/>
  <c r="D197" i="16"/>
  <c r="E35" i="16"/>
  <c r="E34" i="16"/>
  <c r="D87" i="16"/>
  <c r="D195" i="16"/>
  <c r="E86" i="16"/>
  <c r="D33" i="16"/>
  <c r="H250" i="19" l="1"/>
  <c r="L63" i="13"/>
  <c r="F281" i="9" s="1"/>
  <c r="L60" i="19"/>
  <c r="H278" i="9" s="1"/>
  <c r="H189" i="9"/>
  <c r="J59" i="19"/>
  <c r="H31" i="9" s="1"/>
  <c r="Z31" i="9" s="1"/>
  <c r="J56" i="19"/>
  <c r="H28" i="9" s="1"/>
  <c r="Z28" i="9" s="1"/>
  <c r="J162" i="19"/>
  <c r="J217" i="19" s="1"/>
  <c r="H130" i="9" s="1"/>
  <c r="J57" i="19"/>
  <c r="H29" i="9" s="1"/>
  <c r="Z29" i="9" s="1"/>
  <c r="J167" i="19"/>
  <c r="H83" i="9" s="1"/>
  <c r="J54" i="19"/>
  <c r="H26" i="9" s="1"/>
  <c r="Z26" i="9" s="1"/>
  <c r="J58" i="19"/>
  <c r="H30" i="9" s="1"/>
  <c r="Z30" i="9" s="1"/>
  <c r="J165" i="19"/>
  <c r="J220" i="19" s="1"/>
  <c r="H133" i="9" s="1"/>
  <c r="J55" i="19"/>
  <c r="H27" i="9" s="1"/>
  <c r="Z27" i="9" s="1"/>
  <c r="L64" i="6"/>
  <c r="G282" i="9" s="1"/>
  <c r="J58" i="6"/>
  <c r="G30" i="9" s="1"/>
  <c r="Y30" i="9" s="1"/>
  <c r="J56" i="6"/>
  <c r="G28" i="9" s="1"/>
  <c r="Y28" i="9" s="1"/>
  <c r="J57" i="6"/>
  <c r="G29" i="9" s="1"/>
  <c r="Y29" i="9" s="1"/>
  <c r="J167" i="6"/>
  <c r="J222" i="6" s="1"/>
  <c r="G135" i="9" s="1"/>
  <c r="J59" i="6"/>
  <c r="G31" i="9" s="1"/>
  <c r="Y31" i="9" s="1"/>
  <c r="J55" i="6"/>
  <c r="G27" i="9" s="1"/>
  <c r="Y27" i="9" s="1"/>
  <c r="J165" i="6"/>
  <c r="J220" i="6" s="1"/>
  <c r="G133" i="9" s="1"/>
  <c r="J163" i="6"/>
  <c r="J218" i="6" s="1"/>
  <c r="G131" i="9" s="1"/>
  <c r="J54" i="6"/>
  <c r="G26" i="9" s="1"/>
  <c r="Y26" i="9" s="1"/>
  <c r="J162" i="6"/>
  <c r="J217" i="6" s="1"/>
  <c r="G130" i="9" s="1"/>
  <c r="G249" i="19"/>
  <c r="J59" i="13"/>
  <c r="F31" i="9" s="1"/>
  <c r="X31" i="9" s="1"/>
  <c r="J55" i="13"/>
  <c r="F27" i="9" s="1"/>
  <c r="X27" i="9" s="1"/>
  <c r="J167" i="13"/>
  <c r="J222" i="13" s="1"/>
  <c r="F135" i="9" s="1"/>
  <c r="J165" i="13"/>
  <c r="J220" i="13" s="1"/>
  <c r="F133" i="9" s="1"/>
  <c r="J163" i="13"/>
  <c r="J218" i="13" s="1"/>
  <c r="F131" i="9" s="1"/>
  <c r="J57" i="13"/>
  <c r="F29" i="9" s="1"/>
  <c r="X29" i="9" s="1"/>
  <c r="J58" i="13"/>
  <c r="F30" i="9" s="1"/>
  <c r="X30" i="9" s="1"/>
  <c r="J56" i="13"/>
  <c r="F28" i="9" s="1"/>
  <c r="X28" i="9" s="1"/>
  <c r="J54" i="13"/>
  <c r="F26" i="9" s="1"/>
  <c r="X26" i="9" s="1"/>
  <c r="J162" i="13"/>
  <c r="J217" i="13" s="1"/>
  <c r="F130" i="9" s="1"/>
  <c r="J54" i="12"/>
  <c r="D26" i="9" s="1"/>
  <c r="V26" i="9" s="1"/>
  <c r="J55" i="12"/>
  <c r="D27" i="9" s="1"/>
  <c r="V27" i="9" s="1"/>
  <c r="J162" i="12"/>
  <c r="J218" i="12" s="1"/>
  <c r="D131" i="9" s="1"/>
  <c r="J56" i="12"/>
  <c r="D28" i="9" s="1"/>
  <c r="V28" i="9" s="1"/>
  <c r="J163" i="12"/>
  <c r="J219" i="12" s="1"/>
  <c r="D132" i="9" s="1"/>
  <c r="J161" i="12"/>
  <c r="J217" i="12" s="1"/>
  <c r="D130" i="9" s="1"/>
  <c r="L75" i="12"/>
  <c r="D293" i="9" s="1"/>
  <c r="L76" i="12"/>
  <c r="D294" i="9" s="1"/>
  <c r="L74" i="12"/>
  <c r="D292" i="9" s="1"/>
  <c r="J163" i="16"/>
  <c r="J218" i="16" s="1"/>
  <c r="E132" i="9" s="1"/>
  <c r="G261" i="16"/>
  <c r="J57" i="16"/>
  <c r="E29" i="9" s="1"/>
  <c r="W29" i="9" s="1"/>
  <c r="D260" i="16"/>
  <c r="D44" i="16"/>
  <c r="J44" i="16" s="1"/>
  <c r="E56" i="16"/>
  <c r="D56" i="16"/>
  <c r="E97" i="16"/>
  <c r="E260" i="16" s="1"/>
  <c r="E50" i="16"/>
  <c r="J50" i="16" s="1"/>
  <c r="D86" i="16"/>
  <c r="D249" i="16" s="1"/>
  <c r="E157" i="16"/>
  <c r="E212" i="16" s="1"/>
  <c r="H260" i="16"/>
  <c r="D34" i="16"/>
  <c r="E199" i="16"/>
  <c r="D157" i="16"/>
  <c r="D212" i="16" s="1"/>
  <c r="D196" i="16"/>
  <c r="E103" i="16"/>
  <c r="J54" i="16"/>
  <c r="E26" i="9" s="1"/>
  <c r="W26" i="9" s="1"/>
  <c r="J55" i="16"/>
  <c r="E27" i="9" s="1"/>
  <c r="W27" i="9" s="1"/>
  <c r="E196" i="16"/>
  <c r="D47" i="16"/>
  <c r="J47" i="16" s="1"/>
  <c r="D53" i="16"/>
  <c r="D59" i="16"/>
  <c r="J59" i="16" s="1"/>
  <c r="E31" i="9" s="1"/>
  <c r="W31" i="9" s="1"/>
  <c r="D35" i="16"/>
  <c r="E88" i="16"/>
  <c r="E251" i="16" s="1"/>
  <c r="E165" i="16"/>
  <c r="J165" i="16" s="1"/>
  <c r="E155" i="16"/>
  <c r="E210" i="16" s="1"/>
  <c r="E46" i="16"/>
  <c r="E194" i="16"/>
  <c r="D161" i="16"/>
  <c r="D216" i="16" s="1"/>
  <c r="D155" i="16"/>
  <c r="D210" i="16" s="1"/>
  <c r="J58" i="16"/>
  <c r="E30" i="9" s="1"/>
  <c r="W30" i="9" s="1"/>
  <c r="D52" i="16"/>
  <c r="J52" i="16" s="1"/>
  <c r="D46" i="16"/>
  <c r="D194" i="16"/>
  <c r="D36" i="16"/>
  <c r="E89" i="16"/>
  <c r="E166" i="16"/>
  <c r="E162" i="16"/>
  <c r="E217" i="16" s="1"/>
  <c r="E158" i="16"/>
  <c r="E112" i="16"/>
  <c r="E108" i="16"/>
  <c r="E102" i="16"/>
  <c r="E53" i="16"/>
  <c r="D166" i="16"/>
  <c r="D221" i="16" s="1"/>
  <c r="D164" i="16"/>
  <c r="D219" i="16" s="1"/>
  <c r="D160" i="16"/>
  <c r="D215" i="16" s="1"/>
  <c r="D158" i="16"/>
  <c r="D213" i="16" s="1"/>
  <c r="D156" i="16"/>
  <c r="D211" i="16" s="1"/>
  <c r="D209" i="16"/>
  <c r="D207" i="16"/>
  <c r="D112" i="16"/>
  <c r="D110" i="16"/>
  <c r="D108" i="16"/>
  <c r="D271" i="16" s="1"/>
  <c r="D106" i="16"/>
  <c r="D104" i="16"/>
  <c r="D102" i="16"/>
  <c r="D100" i="16"/>
  <c r="D98" i="16"/>
  <c r="E33" i="16"/>
  <c r="D200" i="16"/>
  <c r="E195" i="16"/>
  <c r="E105" i="16"/>
  <c r="E268" i="16" s="1"/>
  <c r="D159" i="16"/>
  <c r="D214" i="16" s="1"/>
  <c r="D262" i="16"/>
  <c r="E198" i="16"/>
  <c r="D198" i="16"/>
  <c r="E160" i="16"/>
  <c r="E215" i="16" s="1"/>
  <c r="E156" i="16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D36" i="23"/>
  <c r="E38" i="23"/>
  <c r="E3" i="23"/>
  <c r="D33" i="23"/>
  <c r="E36" i="23"/>
  <c r="D159" i="23"/>
  <c r="D214" i="23" s="1"/>
  <c r="D97" i="23"/>
  <c r="D260" i="23" s="1"/>
  <c r="D31" i="23"/>
  <c r="J31" i="23" s="1"/>
  <c r="D5" i="23"/>
  <c r="D38" i="23"/>
  <c r="D41" i="23"/>
  <c r="D49" i="23"/>
  <c r="D155" i="23"/>
  <c r="D210" i="23" s="1"/>
  <c r="D95" i="23"/>
  <c r="D28" i="23"/>
  <c r="E28" i="23"/>
  <c r="D147" i="23"/>
  <c r="J147" i="23" s="1"/>
  <c r="I63" i="9" s="1"/>
  <c r="D92" i="23"/>
  <c r="D23" i="23"/>
  <c r="E159" i="23"/>
  <c r="E214" i="23" s="1"/>
  <c r="E27" i="23"/>
  <c r="D145" i="23"/>
  <c r="D200" i="23" s="1"/>
  <c r="D85" i="23"/>
  <c r="D248" i="23" s="1"/>
  <c r="D22" i="23"/>
  <c r="E157" i="23"/>
  <c r="E212" i="23" s="1"/>
  <c r="D8" i="23"/>
  <c r="E155" i="23"/>
  <c r="E210" i="23" s="1"/>
  <c r="E23" i="23"/>
  <c r="D13" i="23"/>
  <c r="D39" i="23"/>
  <c r="D25" i="23"/>
  <c r="D7" i="23"/>
  <c r="E153" i="23"/>
  <c r="E262" i="23" s="1"/>
  <c r="E104" i="23"/>
  <c r="E51" i="23"/>
  <c r="E22" i="23"/>
  <c r="D4" i="23"/>
  <c r="E152" i="23"/>
  <c r="E207" i="23" s="1"/>
  <c r="E92" i="23"/>
  <c r="E255" i="23" s="1"/>
  <c r="E91" i="23"/>
  <c r="E45" i="23"/>
  <c r="E12" i="23"/>
  <c r="D48" i="23"/>
  <c r="J48" i="23" s="1"/>
  <c r="I20" i="9" s="1"/>
  <c r="D51" i="23"/>
  <c r="E148" i="23"/>
  <c r="E203" i="23" s="1"/>
  <c r="E90" i="23"/>
  <c r="E43" i="23"/>
  <c r="E5" i="23"/>
  <c r="E9" i="7"/>
  <c r="E19" i="7" s="1"/>
  <c r="D37" i="27"/>
  <c r="J37" i="27" s="1"/>
  <c r="D40" i="27"/>
  <c r="E49" i="27"/>
  <c r="J49" i="27" s="1"/>
  <c r="Y280" i="26"/>
  <c r="X168" i="26"/>
  <c r="D106" i="27"/>
  <c r="E53" i="27"/>
  <c r="J53" i="27" s="1"/>
  <c r="Y168" i="26"/>
  <c r="Y1120" i="26"/>
  <c r="X56" i="26"/>
  <c r="X728" i="26"/>
  <c r="Y56" i="26"/>
  <c r="X616" i="26"/>
  <c r="X504" i="26"/>
  <c r="Y504" i="26"/>
  <c r="Y896" i="26"/>
  <c r="X392" i="26"/>
  <c r="Y392" i="26"/>
  <c r="X280" i="26"/>
  <c r="Y784" i="26"/>
  <c r="Y1232" i="26"/>
  <c r="D158" i="27"/>
  <c r="D213" i="27" s="1"/>
  <c r="D146" i="27"/>
  <c r="D201" i="27" s="1"/>
  <c r="D97" i="27"/>
  <c r="D260" i="27" s="1"/>
  <c r="D85" i="27"/>
  <c r="D248" i="27" s="1"/>
  <c r="D48" i="27"/>
  <c r="J48" i="27" s="1"/>
  <c r="D36" i="27"/>
  <c r="J36" i="27" s="1"/>
  <c r="D22" i="27"/>
  <c r="D10" i="27"/>
  <c r="E140" i="27"/>
  <c r="E91" i="27"/>
  <c r="E254" i="27" s="1"/>
  <c r="E42" i="27"/>
  <c r="E28" i="27"/>
  <c r="E16" i="27"/>
  <c r="E4" i="27"/>
  <c r="D157" i="27"/>
  <c r="D145" i="27"/>
  <c r="D200" i="27" s="1"/>
  <c r="D96" i="27"/>
  <c r="D47" i="27"/>
  <c r="D35" i="27"/>
  <c r="J35" i="27" s="1"/>
  <c r="D21" i="27"/>
  <c r="D9" i="27"/>
  <c r="E151" i="27"/>
  <c r="J151" i="27" s="1"/>
  <c r="E102" i="27"/>
  <c r="E265" i="27" s="1"/>
  <c r="E90" i="27"/>
  <c r="E41" i="27"/>
  <c r="E27" i="27"/>
  <c r="E15" i="27"/>
  <c r="E3" i="27"/>
  <c r="D156" i="27"/>
  <c r="D211" i="27" s="1"/>
  <c r="D144" i="27"/>
  <c r="D199" i="27" s="1"/>
  <c r="D107" i="27"/>
  <c r="D95" i="27"/>
  <c r="D46" i="27"/>
  <c r="J46" i="27" s="1"/>
  <c r="D34" i="27"/>
  <c r="J34" i="27" s="1"/>
  <c r="D20" i="27"/>
  <c r="D8" i="27"/>
  <c r="E150" i="27"/>
  <c r="E205" i="27" s="1"/>
  <c r="E101" i="27"/>
  <c r="E89" i="27"/>
  <c r="E252" i="27" s="1"/>
  <c r="E40" i="27"/>
  <c r="E26" i="27"/>
  <c r="E14" i="27"/>
  <c r="D155" i="27"/>
  <c r="D143" i="27"/>
  <c r="D198" i="27" s="1"/>
  <c r="D94" i="27"/>
  <c r="D45" i="27"/>
  <c r="J45" i="27" s="1"/>
  <c r="D33" i="27"/>
  <c r="D19" i="27"/>
  <c r="D7" i="27"/>
  <c r="E161" i="27"/>
  <c r="E216" i="27" s="1"/>
  <c r="E100" i="27"/>
  <c r="E263" i="27" s="1"/>
  <c r="E88" i="27"/>
  <c r="E25" i="27"/>
  <c r="E13" i="27"/>
  <c r="D154" i="27"/>
  <c r="J154" i="27" s="1"/>
  <c r="D142" i="27"/>
  <c r="D197" i="27" s="1"/>
  <c r="D105" i="27"/>
  <c r="D93" i="27"/>
  <c r="D256" i="27" s="1"/>
  <c r="D44" i="27"/>
  <c r="J44" i="27" s="1"/>
  <c r="D32" i="27"/>
  <c r="D18" i="27"/>
  <c r="D6" i="27"/>
  <c r="E148" i="27"/>
  <c r="E203" i="27" s="1"/>
  <c r="E99" i="27"/>
  <c r="E87" i="27"/>
  <c r="E250" i="27" s="1"/>
  <c r="E50" i="27"/>
  <c r="J50" i="27" s="1"/>
  <c r="E38" i="27"/>
  <c r="J38" i="27" s="1"/>
  <c r="E12" i="27"/>
  <c r="D153" i="27"/>
  <c r="D208" i="27" s="1"/>
  <c r="D104" i="27"/>
  <c r="D92" i="27"/>
  <c r="D43" i="27"/>
  <c r="J43" i="27" s="1"/>
  <c r="D31" i="27"/>
  <c r="J31" i="27" s="1"/>
  <c r="D17" i="27"/>
  <c r="D5" i="27"/>
  <c r="E159" i="27"/>
  <c r="E214" i="27" s="1"/>
  <c r="E147" i="27"/>
  <c r="E202" i="27" s="1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201" i="27" s="1"/>
  <c r="E97" i="27"/>
  <c r="E85" i="27"/>
  <c r="E248" i="27" s="1"/>
  <c r="E22" i="27"/>
  <c r="E10" i="27"/>
  <c r="D90" i="27"/>
  <c r="D41" i="27"/>
  <c r="D15" i="27"/>
  <c r="E157" i="27"/>
  <c r="E212" i="27" s="1"/>
  <c r="E47" i="27"/>
  <c r="E21" i="27"/>
  <c r="E9" i="27"/>
  <c r="D150" i="27"/>
  <c r="D101" i="27"/>
  <c r="D89" i="27"/>
  <c r="D26" i="27"/>
  <c r="D14" i="27"/>
  <c r="E144" i="27"/>
  <c r="E199" i="27" s="1"/>
  <c r="E8" i="27"/>
  <c r="D161" i="27"/>
  <c r="D216" i="27" s="1"/>
  <c r="D149" i="27"/>
  <c r="D204" i="27" s="1"/>
  <c r="E155" i="27"/>
  <c r="E33" i="27"/>
  <c r="E19" i="27"/>
  <c r="D160" i="27"/>
  <c r="J160" i="27" s="1"/>
  <c r="D148" i="27"/>
  <c r="D203" i="27" s="1"/>
  <c r="E142" i="27"/>
  <c r="E197" i="27" s="1"/>
  <c r="E32" i="27"/>
  <c r="E18" i="27"/>
  <c r="E6" i="27"/>
  <c r="D159" i="27"/>
  <c r="D214" i="27" s="1"/>
  <c r="E153" i="27"/>
  <c r="E208" i="27" s="1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L20" i="9"/>
  <c r="U20" i="9" s="1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E89" i="23"/>
  <c r="E252" i="23" s="1"/>
  <c r="E49" i="23"/>
  <c r="E47" i="23"/>
  <c r="D96" i="23"/>
  <c r="D141" i="23"/>
  <c r="D250" i="23" s="1"/>
  <c r="D47" i="23"/>
  <c r="D18" i="23"/>
  <c r="E103" i="23"/>
  <c r="E42" i="23"/>
  <c r="D94" i="23"/>
  <c r="D45" i="23"/>
  <c r="D17" i="23"/>
  <c r="E141" i="23"/>
  <c r="E16" i="23"/>
  <c r="D157" i="23"/>
  <c r="D21" i="23"/>
  <c r="D43" i="23"/>
  <c r="E161" i="23"/>
  <c r="E216" i="23" s="1"/>
  <c r="E15" i="23"/>
  <c r="D35" i="23"/>
  <c r="E87" i="23"/>
  <c r="D146" i="23"/>
  <c r="D201" i="23" s="1"/>
  <c r="D98" i="23"/>
  <c r="E25" i="23"/>
  <c r="E150" i="23"/>
  <c r="E205" i="23" s="1"/>
  <c r="D143" i="23"/>
  <c r="J143" i="23" s="1"/>
  <c r="I59" i="9" s="1"/>
  <c r="D11" i="23"/>
  <c r="E40" i="23"/>
  <c r="D52" i="23"/>
  <c r="D86" i="23"/>
  <c r="D37" i="23"/>
  <c r="J37" i="23" s="1"/>
  <c r="I9" i="9" s="1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D102" i="23"/>
  <c r="D90" i="23"/>
  <c r="E145" i="23"/>
  <c r="E200" i="23" s="1"/>
  <c r="E35" i="23"/>
  <c r="E21" i="23"/>
  <c r="E9" i="23"/>
  <c r="D150" i="23"/>
  <c r="D205" i="23" s="1"/>
  <c r="D26" i="23"/>
  <c r="D14" i="23"/>
  <c r="E156" i="23"/>
  <c r="E211" i="23" s="1"/>
  <c r="E144" i="23"/>
  <c r="E199" i="23" s="1"/>
  <c r="E46" i="23"/>
  <c r="E34" i="23"/>
  <c r="E20" i="23"/>
  <c r="E8" i="23"/>
  <c r="E102" i="23"/>
  <c r="E39" i="23"/>
  <c r="D105" i="23"/>
  <c r="D32" i="23"/>
  <c r="J32" i="23" s="1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E19" i="23"/>
  <c r="D148" i="23"/>
  <c r="E142" i="23"/>
  <c r="E197" i="23" s="1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58" i="27"/>
  <c r="E269" i="27"/>
  <c r="E220" i="27"/>
  <c r="E196" i="27"/>
  <c r="E219" i="27"/>
  <c r="E207" i="27"/>
  <c r="D222" i="27"/>
  <c r="D221" i="27"/>
  <c r="D217" i="27"/>
  <c r="J52" i="27"/>
  <c r="D273" i="27"/>
  <c r="D274" i="27"/>
  <c r="D250" i="27"/>
  <c r="D202" i="27"/>
  <c r="J162" i="27"/>
  <c r="D271" i="27"/>
  <c r="K54" i="27"/>
  <c r="J183" i="9" s="1"/>
  <c r="J164" i="27"/>
  <c r="K55" i="27"/>
  <c r="J184" i="9" s="1"/>
  <c r="K58" i="27"/>
  <c r="J187" i="9" s="1"/>
  <c r="J39" i="27"/>
  <c r="J51" i="27"/>
  <c r="K57" i="27"/>
  <c r="J186" i="9" s="1"/>
  <c r="J163" i="27"/>
  <c r="K59" i="27"/>
  <c r="J188" i="9" s="1"/>
  <c r="J139" i="27"/>
  <c r="J167" i="27"/>
  <c r="K56" i="27"/>
  <c r="J185" i="9" s="1"/>
  <c r="J141" i="27"/>
  <c r="J165" i="27"/>
  <c r="J166" i="27"/>
  <c r="H270" i="19"/>
  <c r="F258" i="6"/>
  <c r="H81" i="9"/>
  <c r="G255" i="19"/>
  <c r="D83" i="9"/>
  <c r="D82" i="9"/>
  <c r="D81" i="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J164" i="23"/>
  <c r="I80" i="9" s="1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J166" i="23"/>
  <c r="I82" i="9" s="1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J217" i="23"/>
  <c r="I130" i="9" s="1"/>
  <c r="D221" i="23"/>
  <c r="D271" i="23"/>
  <c r="D269" i="23"/>
  <c r="D217" i="23"/>
  <c r="K58" i="23"/>
  <c r="I187" i="9" s="1"/>
  <c r="J44" i="23"/>
  <c r="I16" i="9" s="1"/>
  <c r="J164" i="19"/>
  <c r="K54" i="23"/>
  <c r="I183" i="9" s="1"/>
  <c r="K57" i="23"/>
  <c r="I186" i="9" s="1"/>
  <c r="E276" i="19"/>
  <c r="J139" i="23"/>
  <c r="I55" i="9" s="1"/>
  <c r="J163" i="23"/>
  <c r="I79" i="9" s="1"/>
  <c r="J50" i="23"/>
  <c r="I22" i="9" s="1"/>
  <c r="R3" i="9" s="1"/>
  <c r="F250" i="19"/>
  <c r="J165" i="23"/>
  <c r="I81" i="9" s="1"/>
  <c r="J160" i="23"/>
  <c r="I76" i="9" s="1"/>
  <c r="K55" i="23"/>
  <c r="I184" i="9" s="1"/>
  <c r="J151" i="23"/>
  <c r="I67" i="9" s="1"/>
  <c r="J167" i="23"/>
  <c r="I83" i="9" s="1"/>
  <c r="K59" i="23"/>
  <c r="I188" i="9" s="1"/>
  <c r="J53" i="23"/>
  <c r="I25" i="9" s="1"/>
  <c r="K56" i="23"/>
  <c r="I185" i="9" s="1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J166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J145" i="19"/>
  <c r="J200" i="19" s="1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J43" i="19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J151" i="19"/>
  <c r="J206" i="19" s="1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J32" i="19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J144" i="19"/>
  <c r="J199" i="19" s="1"/>
  <c r="G271" i="19"/>
  <c r="J140" i="19"/>
  <c r="J195" i="19" s="1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E221" i="19"/>
  <c r="H201" i="19"/>
  <c r="E273" i="19"/>
  <c r="E265" i="19"/>
  <c r="E263" i="19"/>
  <c r="E261" i="19"/>
  <c r="E259" i="19"/>
  <c r="E251" i="19"/>
  <c r="E249" i="19"/>
  <c r="H258" i="19"/>
  <c r="J44" i="19"/>
  <c r="H269" i="19"/>
  <c r="G273" i="19"/>
  <c r="G257" i="19"/>
  <c r="J163" i="19"/>
  <c r="D205" i="19"/>
  <c r="D275" i="19"/>
  <c r="D273" i="19"/>
  <c r="D265" i="19"/>
  <c r="D263" i="19"/>
  <c r="D261" i="19"/>
  <c r="D255" i="19"/>
  <c r="D253" i="19"/>
  <c r="D251" i="19"/>
  <c r="D249" i="19"/>
  <c r="J157" i="19"/>
  <c r="J52" i="19"/>
  <c r="J146" i="19"/>
  <c r="J201" i="19" s="1"/>
  <c r="J161" i="19"/>
  <c r="J150" i="19"/>
  <c r="J205" i="19" s="1"/>
  <c r="J148" i="19"/>
  <c r="J203" i="19" s="1"/>
  <c r="D220" i="19"/>
  <c r="E201" i="19"/>
  <c r="J142" i="19"/>
  <c r="J197" i="19" s="1"/>
  <c r="J159" i="19"/>
  <c r="J40" i="19"/>
  <c r="J156" i="19"/>
  <c r="J222" i="19"/>
  <c r="H135" i="9" s="1"/>
  <c r="J36" i="19"/>
  <c r="J51" i="19"/>
  <c r="J152" i="19"/>
  <c r="J147" i="19"/>
  <c r="J202" i="19" s="1"/>
  <c r="D214" i="19"/>
  <c r="D202" i="19"/>
  <c r="J42" i="19"/>
  <c r="J39" i="19"/>
  <c r="J158" i="19"/>
  <c r="J155" i="19"/>
  <c r="J153" i="19"/>
  <c r="J149" i="19"/>
  <c r="J204" i="19" s="1"/>
  <c r="J160" i="19"/>
  <c r="J154" i="19"/>
  <c r="J143" i="19"/>
  <c r="J198" i="19" s="1"/>
  <c r="J141" i="19"/>
  <c r="J196" i="19" s="1"/>
  <c r="J47" i="19"/>
  <c r="J48" i="19"/>
  <c r="J35" i="19"/>
  <c r="H266" i="13"/>
  <c r="J53" i="19"/>
  <c r="J45" i="19"/>
  <c r="J49" i="19"/>
  <c r="J46" i="19"/>
  <c r="J34" i="19"/>
  <c r="K34" i="19" s="1"/>
  <c r="J50" i="19"/>
  <c r="J41" i="19"/>
  <c r="J37" i="19"/>
  <c r="J33" i="19"/>
  <c r="J38" i="19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J164" i="6"/>
  <c r="D253" i="6"/>
  <c r="G222" i="6"/>
  <c r="G276" i="6"/>
  <c r="D221" i="6"/>
  <c r="J166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J32" i="6"/>
  <c r="K32" i="6" s="1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J157" i="6"/>
  <c r="J151" i="6"/>
  <c r="J206" i="6" s="1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J142" i="6"/>
  <c r="J197" i="6" s="1"/>
  <c r="J140" i="6"/>
  <c r="J195" i="6" s="1"/>
  <c r="J144" i="6"/>
  <c r="J199" i="6" s="1"/>
  <c r="J51" i="6"/>
  <c r="J159" i="6"/>
  <c r="J149" i="6"/>
  <c r="J204" i="6" s="1"/>
  <c r="J156" i="6"/>
  <c r="D218" i="6"/>
  <c r="D211" i="6"/>
  <c r="D256" i="13"/>
  <c r="J152" i="6"/>
  <c r="D199" i="6"/>
  <c r="J147" i="6"/>
  <c r="J202" i="6" s="1"/>
  <c r="J145" i="6"/>
  <c r="J200" i="6" s="1"/>
  <c r="D202" i="6"/>
  <c r="J161" i="6"/>
  <c r="D207" i="6"/>
  <c r="J154" i="6"/>
  <c r="J36" i="6"/>
  <c r="K36" i="6" s="1"/>
  <c r="J148" i="6"/>
  <c r="J203" i="6" s="1"/>
  <c r="J155" i="6"/>
  <c r="J141" i="6"/>
  <c r="J196" i="6" s="1"/>
  <c r="J160" i="6"/>
  <c r="J143" i="6"/>
  <c r="J198" i="6" s="1"/>
  <c r="J150" i="6"/>
  <c r="J205" i="6" s="1"/>
  <c r="J146" i="6"/>
  <c r="J201" i="6" s="1"/>
  <c r="J153" i="6"/>
  <c r="J158" i="6"/>
  <c r="J52" i="6"/>
  <c r="J43" i="6"/>
  <c r="K43" i="6" s="1"/>
  <c r="J39" i="6"/>
  <c r="K39" i="6" s="1"/>
  <c r="J44" i="6"/>
  <c r="E256" i="13"/>
  <c r="J35" i="6"/>
  <c r="K35" i="6" s="1"/>
  <c r="G276" i="13"/>
  <c r="E259" i="13"/>
  <c r="H254" i="13"/>
  <c r="J42" i="6"/>
  <c r="K42" i="6" s="1"/>
  <c r="J40" i="6"/>
  <c r="K40" i="6" s="1"/>
  <c r="J47" i="6"/>
  <c r="J48" i="6"/>
  <c r="J53" i="6"/>
  <c r="J50" i="6"/>
  <c r="J45" i="6"/>
  <c r="H260" i="13"/>
  <c r="H262" i="13"/>
  <c r="E260" i="13"/>
  <c r="J49" i="6"/>
  <c r="J34" i="6"/>
  <c r="K34" i="6" s="1"/>
  <c r="J166" i="13"/>
  <c r="H200" i="13"/>
  <c r="H268" i="13"/>
  <c r="H250" i="13"/>
  <c r="H272" i="13"/>
  <c r="H263" i="13"/>
  <c r="H257" i="13"/>
  <c r="J37" i="6"/>
  <c r="K37" i="6" s="1"/>
  <c r="J33" i="6"/>
  <c r="K33" i="6" s="1"/>
  <c r="J38" i="6"/>
  <c r="K38" i="6" s="1"/>
  <c r="H264" i="13"/>
  <c r="J41" i="6"/>
  <c r="K41" i="6" s="1"/>
  <c r="H274" i="13"/>
  <c r="H256" i="13"/>
  <c r="J46" i="6"/>
  <c r="H258" i="13"/>
  <c r="G257" i="13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J149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J151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J159" i="13"/>
  <c r="J142" i="13"/>
  <c r="J140" i="13"/>
  <c r="D197" i="13"/>
  <c r="D195" i="13"/>
  <c r="D220" i="13"/>
  <c r="J144" i="13"/>
  <c r="D222" i="13"/>
  <c r="J164" i="13"/>
  <c r="D217" i="13"/>
  <c r="J152" i="13"/>
  <c r="J156" i="13"/>
  <c r="D211" i="13"/>
  <c r="J147" i="13"/>
  <c r="J145" i="13"/>
  <c r="J158" i="13"/>
  <c r="D207" i="13"/>
  <c r="J154" i="13"/>
  <c r="J161" i="13"/>
  <c r="J150" i="13"/>
  <c r="J155" i="13"/>
  <c r="J143" i="13"/>
  <c r="J141" i="13"/>
  <c r="J157" i="13"/>
  <c r="J153" i="13"/>
  <c r="J160" i="13"/>
  <c r="J52" i="13"/>
  <c r="J148" i="13"/>
  <c r="J146" i="13"/>
  <c r="J51" i="13"/>
  <c r="J47" i="13"/>
  <c r="J45" i="13"/>
  <c r="J44" i="13"/>
  <c r="G260" i="16"/>
  <c r="J48" i="13"/>
  <c r="J53" i="13"/>
  <c r="J50" i="13"/>
  <c r="J49" i="13"/>
  <c r="J46" i="13"/>
  <c r="D251" i="16"/>
  <c r="G250" i="16"/>
  <c r="H249" i="16"/>
  <c r="F279" i="12"/>
  <c r="H251" i="16"/>
  <c r="G251" i="16"/>
  <c r="F251" i="16"/>
  <c r="F274" i="16"/>
  <c r="F272" i="16"/>
  <c r="F270" i="16"/>
  <c r="H195" i="16"/>
  <c r="H197" i="16"/>
  <c r="G197" i="16"/>
  <c r="F197" i="16"/>
  <c r="G252" i="16"/>
  <c r="H248" i="16"/>
  <c r="J48" i="16"/>
  <c r="F252" i="16"/>
  <c r="G248" i="16"/>
  <c r="G249" i="16"/>
  <c r="G196" i="16"/>
  <c r="F249" i="16"/>
  <c r="D199" i="16"/>
  <c r="H250" i="16"/>
  <c r="F248" i="16"/>
  <c r="H252" i="16"/>
  <c r="F250" i="16"/>
  <c r="F263" i="16"/>
  <c r="J51" i="16"/>
  <c r="G274" i="16"/>
  <c r="G272" i="16"/>
  <c r="G270" i="16"/>
  <c r="G268" i="16"/>
  <c r="E272" i="16"/>
  <c r="J45" i="16"/>
  <c r="G206" i="16"/>
  <c r="D218" i="16"/>
  <c r="H265" i="16"/>
  <c r="H261" i="16"/>
  <c r="G265" i="16"/>
  <c r="H262" i="16"/>
  <c r="F275" i="16"/>
  <c r="F267" i="16"/>
  <c r="F265" i="16"/>
  <c r="G262" i="16"/>
  <c r="H274" i="16"/>
  <c r="H272" i="16"/>
  <c r="H270" i="16"/>
  <c r="J49" i="16"/>
  <c r="D217" i="16"/>
  <c r="H206" i="16"/>
  <c r="H264" i="16"/>
  <c r="G220" i="16"/>
  <c r="G264" i="16"/>
  <c r="E262" i="16"/>
  <c r="F262" i="16"/>
  <c r="H220" i="16"/>
  <c r="E218" i="16"/>
  <c r="F264" i="16"/>
  <c r="H218" i="16"/>
  <c r="E270" i="16"/>
  <c r="F268" i="16"/>
  <c r="G218" i="16"/>
  <c r="F218" i="16"/>
  <c r="H275" i="16"/>
  <c r="G275" i="16"/>
  <c r="G273" i="16"/>
  <c r="F273" i="16"/>
  <c r="H267" i="16"/>
  <c r="F206" i="16"/>
  <c r="G269" i="16"/>
  <c r="G267" i="16"/>
  <c r="H263" i="16"/>
  <c r="H209" i="16"/>
  <c r="F269" i="16"/>
  <c r="G263" i="16"/>
  <c r="F220" i="16"/>
  <c r="G214" i="16"/>
  <c r="F209" i="16"/>
  <c r="D274" i="16"/>
  <c r="H268" i="16"/>
  <c r="D220" i="16"/>
  <c r="G216" i="16"/>
  <c r="H273" i="16"/>
  <c r="D272" i="16"/>
  <c r="H216" i="16"/>
  <c r="H221" i="16"/>
  <c r="F216" i="16"/>
  <c r="H213" i="16"/>
  <c r="G221" i="16"/>
  <c r="E216" i="16"/>
  <c r="G266" i="16"/>
  <c r="H266" i="16"/>
  <c r="G219" i="16"/>
  <c r="F214" i="16"/>
  <c r="G207" i="16"/>
  <c r="H271" i="16"/>
  <c r="H269" i="16"/>
  <c r="F266" i="16"/>
  <c r="F219" i="16"/>
  <c r="F207" i="16"/>
  <c r="G271" i="16"/>
  <c r="E219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J159" i="12"/>
  <c r="D278" i="12"/>
  <c r="D276" i="12"/>
  <c r="D274" i="12"/>
  <c r="D272" i="12"/>
  <c r="D270" i="12"/>
  <c r="H277" i="12"/>
  <c r="G275" i="12"/>
  <c r="F277" i="12"/>
  <c r="D217" i="12"/>
  <c r="D219" i="12"/>
  <c r="D221" i="12"/>
  <c r="J157" i="12"/>
  <c r="D220" i="12"/>
  <c r="D222" i="12"/>
  <c r="D218" i="12"/>
  <c r="J158" i="12"/>
  <c r="J160" i="12"/>
  <c r="J50" i="12"/>
  <c r="K57" i="12"/>
  <c r="D186" i="9" s="1"/>
  <c r="J53" i="12"/>
  <c r="J51" i="12"/>
  <c r="J52" i="12"/>
  <c r="K59" i="12"/>
  <c r="D188" i="9" s="1"/>
  <c r="K58" i="12"/>
  <c r="D187" i="9" s="1"/>
  <c r="K56" i="19" l="1"/>
  <c r="H185" i="9" s="1"/>
  <c r="D259" i="27"/>
  <c r="K59" i="19"/>
  <c r="K36" i="19"/>
  <c r="H8" i="9"/>
  <c r="K39" i="19"/>
  <c r="H11" i="9"/>
  <c r="K38" i="19"/>
  <c r="H10" i="9"/>
  <c r="K40" i="19"/>
  <c r="H12" i="9"/>
  <c r="K35" i="19"/>
  <c r="H7" i="9"/>
  <c r="K42" i="19"/>
  <c r="K37" i="19"/>
  <c r="H9" i="9"/>
  <c r="K41" i="19"/>
  <c r="K43" i="19"/>
  <c r="K33" i="19"/>
  <c r="H5" i="9"/>
  <c r="K59" i="6"/>
  <c r="L59" i="6" s="1"/>
  <c r="G277" i="9" s="1"/>
  <c r="K32" i="19"/>
  <c r="K58" i="19"/>
  <c r="H187" i="9" s="1"/>
  <c r="H78" i="9"/>
  <c r="K54" i="19"/>
  <c r="L54" i="19" s="1"/>
  <c r="H272" i="9" s="1"/>
  <c r="K57" i="6"/>
  <c r="L57" i="6" s="1"/>
  <c r="G275" i="9" s="1"/>
  <c r="K57" i="19"/>
  <c r="H186" i="9" s="1"/>
  <c r="K55" i="19"/>
  <c r="H184" i="9" s="1"/>
  <c r="K56" i="6"/>
  <c r="G185" i="9" s="1"/>
  <c r="K58" i="6"/>
  <c r="G187" i="9" s="1"/>
  <c r="G83" i="9"/>
  <c r="F81" i="9"/>
  <c r="K54" i="6"/>
  <c r="L54" i="6" s="1"/>
  <c r="G272" i="9" s="1"/>
  <c r="K55" i="6"/>
  <c r="G184" i="9" s="1"/>
  <c r="G81" i="9"/>
  <c r="G78" i="9"/>
  <c r="K59" i="13"/>
  <c r="F188" i="9" s="1"/>
  <c r="G79" i="9"/>
  <c r="K57" i="13"/>
  <c r="L57" i="13" s="1"/>
  <c r="F275" i="9" s="1"/>
  <c r="F79" i="9"/>
  <c r="F78" i="9"/>
  <c r="K58" i="13"/>
  <c r="F187" i="9" s="1"/>
  <c r="K55" i="13"/>
  <c r="L55" i="13" s="1"/>
  <c r="F273" i="9" s="1"/>
  <c r="D79" i="9"/>
  <c r="K55" i="12"/>
  <c r="D184" i="9" s="1"/>
  <c r="K54" i="12"/>
  <c r="D183" i="9" s="1"/>
  <c r="F83" i="9"/>
  <c r="K54" i="13"/>
  <c r="L54" i="13" s="1"/>
  <c r="F272" i="9" s="1"/>
  <c r="K56" i="13"/>
  <c r="F185" i="9" s="1"/>
  <c r="D78" i="9"/>
  <c r="L72" i="12"/>
  <c r="D290" i="9" s="1"/>
  <c r="K56" i="12"/>
  <c r="D185" i="9" s="1"/>
  <c r="D80" i="9"/>
  <c r="L71" i="12"/>
  <c r="D289" i="9" s="1"/>
  <c r="L73" i="12"/>
  <c r="D291" i="9" s="1"/>
  <c r="E80" i="9"/>
  <c r="J56" i="16"/>
  <c r="E28" i="9" s="1"/>
  <c r="W28" i="9" s="1"/>
  <c r="D206" i="16"/>
  <c r="D250" i="16"/>
  <c r="E206" i="27"/>
  <c r="J40" i="23"/>
  <c r="I12" i="9" s="1"/>
  <c r="E70" i="9"/>
  <c r="D273" i="16"/>
  <c r="E263" i="16"/>
  <c r="J53" i="16"/>
  <c r="K53" i="16" s="1"/>
  <c r="J158" i="16"/>
  <c r="E75" i="9" s="1"/>
  <c r="K57" i="16"/>
  <c r="E186" i="9" s="1"/>
  <c r="J156" i="16"/>
  <c r="J211" i="16" s="1"/>
  <c r="E125" i="9" s="1"/>
  <c r="J160" i="16"/>
  <c r="J215" i="16" s="1"/>
  <c r="E129" i="9" s="1"/>
  <c r="K55" i="16"/>
  <c r="E184" i="9" s="1"/>
  <c r="K54" i="16"/>
  <c r="E183" i="9" s="1"/>
  <c r="D248" i="16"/>
  <c r="E250" i="16"/>
  <c r="E269" i="16"/>
  <c r="D266" i="16"/>
  <c r="D264" i="16"/>
  <c r="J46" i="16"/>
  <c r="E18" i="9" s="1"/>
  <c r="W18" i="9" s="1"/>
  <c r="K59" i="16"/>
  <c r="E188" i="9" s="1"/>
  <c r="J157" i="16"/>
  <c r="J212" i="16" s="1"/>
  <c r="E126" i="9" s="1"/>
  <c r="D275" i="16"/>
  <c r="D269" i="16"/>
  <c r="K58" i="16"/>
  <c r="E187" i="9" s="1"/>
  <c r="E271" i="16"/>
  <c r="D265" i="16"/>
  <c r="J155" i="16"/>
  <c r="J210" i="16" s="1"/>
  <c r="E124" i="9" s="1"/>
  <c r="E265" i="16"/>
  <c r="E253" i="27"/>
  <c r="D208" i="16"/>
  <c r="E267" i="16"/>
  <c r="J162" i="16"/>
  <c r="E79" i="9" s="1"/>
  <c r="E252" i="16"/>
  <c r="E275" i="16"/>
  <c r="E207" i="16"/>
  <c r="E266" i="16"/>
  <c r="J220" i="16"/>
  <c r="E134" i="9" s="1"/>
  <c r="E82" i="9"/>
  <c r="J159" i="16"/>
  <c r="E76" i="9" s="1"/>
  <c r="D263" i="16"/>
  <c r="E213" i="16"/>
  <c r="E211" i="16"/>
  <c r="E274" i="16"/>
  <c r="E249" i="16"/>
  <c r="E71" i="9"/>
  <c r="D252" i="16"/>
  <c r="E209" i="16"/>
  <c r="E221" i="16"/>
  <c r="D261" i="16"/>
  <c r="D267" i="16"/>
  <c r="D268" i="16"/>
  <c r="J207" i="16"/>
  <c r="E121" i="9" s="1"/>
  <c r="J166" i="16"/>
  <c r="E83" i="9" s="1"/>
  <c r="J161" i="16"/>
  <c r="J216" i="16" s="1"/>
  <c r="E130" i="9" s="1"/>
  <c r="E220" i="16"/>
  <c r="E264" i="16"/>
  <c r="J164" i="16"/>
  <c r="E81" i="9" s="1"/>
  <c r="D270" i="16"/>
  <c r="E248" i="16"/>
  <c r="J49" i="23"/>
  <c r="I21" i="9" s="1"/>
  <c r="AA21" i="9" s="1"/>
  <c r="J36" i="23"/>
  <c r="I8" i="9" s="1"/>
  <c r="J40" i="27"/>
  <c r="K40" i="27" s="1"/>
  <c r="J169" i="9" s="1"/>
  <c r="J51" i="23"/>
  <c r="I23" i="9" s="1"/>
  <c r="J32" i="27"/>
  <c r="K32" i="27" s="1"/>
  <c r="J161" i="9" s="1"/>
  <c r="D264" i="23"/>
  <c r="E264" i="23"/>
  <c r="D268" i="23"/>
  <c r="J45" i="23"/>
  <c r="I17" i="9" s="1"/>
  <c r="AA17" i="9" s="1"/>
  <c r="E261" i="23"/>
  <c r="E255" i="27"/>
  <c r="D254" i="27"/>
  <c r="E266" i="23"/>
  <c r="J41" i="23"/>
  <c r="K41" i="23" s="1"/>
  <c r="I170" i="9" s="1"/>
  <c r="D202" i="23"/>
  <c r="D256" i="23"/>
  <c r="J38" i="23"/>
  <c r="I10" i="9" s="1"/>
  <c r="D263" i="27"/>
  <c r="J43" i="23"/>
  <c r="K43" i="23" s="1"/>
  <c r="D253" i="27"/>
  <c r="J33" i="23"/>
  <c r="K33" i="23" s="1"/>
  <c r="I162" i="9" s="1"/>
  <c r="D258" i="23"/>
  <c r="J157" i="23"/>
  <c r="I73" i="9" s="1"/>
  <c r="J155" i="23"/>
  <c r="I71" i="9" s="1"/>
  <c r="E208" i="23"/>
  <c r="J145" i="27"/>
  <c r="J61" i="9" s="1"/>
  <c r="E267" i="23"/>
  <c r="E268" i="23"/>
  <c r="D254" i="23"/>
  <c r="J159" i="23"/>
  <c r="I75" i="9" s="1"/>
  <c r="E257" i="23"/>
  <c r="D249" i="27"/>
  <c r="D266" i="27"/>
  <c r="D265" i="27"/>
  <c r="J39" i="23"/>
  <c r="I11" i="9" s="1"/>
  <c r="J42" i="27"/>
  <c r="K42" i="27" s="1"/>
  <c r="J171" i="9" s="1"/>
  <c r="D215" i="27"/>
  <c r="J156" i="27"/>
  <c r="J211" i="27" s="1"/>
  <c r="J124" i="9" s="1"/>
  <c r="D205" i="27"/>
  <c r="J152" i="27"/>
  <c r="J68" i="9" s="1"/>
  <c r="D257" i="27"/>
  <c r="E264" i="27"/>
  <c r="J33" i="27"/>
  <c r="K33" i="27" s="1"/>
  <c r="J162" i="9" s="1"/>
  <c r="E249" i="27"/>
  <c r="D269" i="27"/>
  <c r="E210" i="27"/>
  <c r="D209" i="27"/>
  <c r="D251" i="27"/>
  <c r="D212" i="27"/>
  <c r="J155" i="27"/>
  <c r="J210" i="27" s="1"/>
  <c r="J123" i="9" s="1"/>
  <c r="D270" i="27"/>
  <c r="J157" i="27"/>
  <c r="J212" i="27" s="1"/>
  <c r="J125" i="9" s="1"/>
  <c r="J41" i="27"/>
  <c r="K41" i="27" s="1"/>
  <c r="J170" i="9" s="1"/>
  <c r="J140" i="27"/>
  <c r="J56" i="9" s="1"/>
  <c r="D267" i="27"/>
  <c r="D268" i="27"/>
  <c r="D261" i="27"/>
  <c r="J144" i="27"/>
  <c r="J60" i="9" s="1"/>
  <c r="E257" i="27"/>
  <c r="J158" i="27"/>
  <c r="J213" i="27" s="1"/>
  <c r="J126" i="9" s="1"/>
  <c r="J149" i="27"/>
  <c r="J65" i="9" s="1"/>
  <c r="E266" i="27"/>
  <c r="D258" i="27"/>
  <c r="J148" i="27"/>
  <c r="J203" i="27" s="1"/>
  <c r="J116" i="9" s="1"/>
  <c r="E260" i="27"/>
  <c r="J47" i="27"/>
  <c r="K47" i="27" s="1"/>
  <c r="J176" i="9" s="1"/>
  <c r="E262" i="27"/>
  <c r="J153" i="27"/>
  <c r="J69" i="9" s="1"/>
  <c r="E195" i="27"/>
  <c r="D210" i="27"/>
  <c r="D252" i="27"/>
  <c r="J150" i="27"/>
  <c r="J205" i="27" s="1"/>
  <c r="J118" i="9" s="1"/>
  <c r="D264" i="27"/>
  <c r="J159" i="27"/>
  <c r="J75" i="9" s="1"/>
  <c r="J146" i="27"/>
  <c r="J201" i="27" s="1"/>
  <c r="J114" i="9" s="1"/>
  <c r="E270" i="27"/>
  <c r="J147" i="27"/>
  <c r="J202" i="27" s="1"/>
  <c r="J115" i="9" s="1"/>
  <c r="J143" i="27"/>
  <c r="J59" i="9" s="1"/>
  <c r="E256" i="27"/>
  <c r="E259" i="27"/>
  <c r="J142" i="27"/>
  <c r="J58" i="9" s="1"/>
  <c r="E268" i="27"/>
  <c r="D262" i="27"/>
  <c r="E251" i="27"/>
  <c r="J161" i="27"/>
  <c r="J77" i="9" s="1"/>
  <c r="D255" i="27"/>
  <c r="D253" i="23"/>
  <c r="J34" i="23"/>
  <c r="I6" i="9" s="1"/>
  <c r="J46" i="23"/>
  <c r="I18" i="9" s="1"/>
  <c r="AA18" i="9" s="1"/>
  <c r="D204" i="23"/>
  <c r="J221" i="27"/>
  <c r="J134" i="9" s="1"/>
  <c r="J82" i="9"/>
  <c r="K44" i="27"/>
  <c r="J173" i="9" s="1"/>
  <c r="J16" i="9"/>
  <c r="AB16" i="9" s="1"/>
  <c r="K36" i="27"/>
  <c r="J165" i="9" s="1"/>
  <c r="J8" i="9"/>
  <c r="AB8" i="9" s="1"/>
  <c r="K52" i="27"/>
  <c r="J181" i="9" s="1"/>
  <c r="J24" i="9"/>
  <c r="AB24" i="9" s="1"/>
  <c r="J209" i="27"/>
  <c r="J122" i="9" s="1"/>
  <c r="J70" i="9"/>
  <c r="K45" i="27"/>
  <c r="J174" i="9" s="1"/>
  <c r="J17" i="9"/>
  <c r="AB17" i="9" s="1"/>
  <c r="K43" i="27"/>
  <c r="J172" i="9" s="1"/>
  <c r="AB15" i="9"/>
  <c r="J219" i="27"/>
  <c r="J132" i="9" s="1"/>
  <c r="J80" i="9"/>
  <c r="K53" i="27"/>
  <c r="J182" i="9" s="1"/>
  <c r="J25" i="9"/>
  <c r="AB25" i="9" s="1"/>
  <c r="K37" i="27"/>
  <c r="J166" i="9" s="1"/>
  <c r="J9" i="9"/>
  <c r="AB9" i="9" s="1"/>
  <c r="J220" i="27"/>
  <c r="J133" i="9" s="1"/>
  <c r="J81" i="9"/>
  <c r="D265" i="23"/>
  <c r="J206" i="27"/>
  <c r="J119" i="9" s="1"/>
  <c r="J67" i="9"/>
  <c r="AB14" i="9"/>
  <c r="K31" i="27"/>
  <c r="J160" i="9" s="1"/>
  <c r="AB3" i="9"/>
  <c r="E250" i="23"/>
  <c r="J196" i="27"/>
  <c r="J109" i="9" s="1"/>
  <c r="J57" i="9"/>
  <c r="J222" i="27"/>
  <c r="J135" i="9" s="1"/>
  <c r="J83" i="9"/>
  <c r="K34" i="27"/>
  <c r="J163" i="9" s="1"/>
  <c r="J6" i="9"/>
  <c r="AB6" i="9" s="1"/>
  <c r="K46" i="27"/>
  <c r="J175" i="9" s="1"/>
  <c r="J18" i="9"/>
  <c r="AB18" i="9" s="1"/>
  <c r="K49" i="27"/>
  <c r="J178" i="9" s="1"/>
  <c r="J21" i="9"/>
  <c r="AB21" i="9" s="1"/>
  <c r="J217" i="27"/>
  <c r="J130" i="9" s="1"/>
  <c r="J78" i="9"/>
  <c r="AB5" i="9"/>
  <c r="K51" i="27"/>
  <c r="J180" i="9" s="1"/>
  <c r="J23" i="9"/>
  <c r="J215" i="27"/>
  <c r="J128" i="9" s="1"/>
  <c r="J76" i="9"/>
  <c r="K48" i="27"/>
  <c r="J177" i="9" s="1"/>
  <c r="J20" i="9"/>
  <c r="AB20" i="9" s="1"/>
  <c r="K39" i="27"/>
  <c r="J168" i="9" s="1"/>
  <c r="J11" i="9"/>
  <c r="AB11" i="9" s="1"/>
  <c r="AB4" i="9"/>
  <c r="D252" i="23"/>
  <c r="D266" i="23"/>
  <c r="K50" i="27"/>
  <c r="J179" i="9" s="1"/>
  <c r="J22" i="9"/>
  <c r="K35" i="27"/>
  <c r="J164" i="9" s="1"/>
  <c r="J7" i="9"/>
  <c r="AB7" i="9" s="1"/>
  <c r="J194" i="27"/>
  <c r="J107" i="9" s="1"/>
  <c r="J55" i="9"/>
  <c r="J218" i="27"/>
  <c r="J131" i="9" s="1"/>
  <c r="J79" i="9"/>
  <c r="K38" i="27"/>
  <c r="J167" i="9" s="1"/>
  <c r="J10" i="9"/>
  <c r="AB10" i="9" s="1"/>
  <c r="D212" i="23"/>
  <c r="J149" i="23"/>
  <c r="I65" i="9" s="1"/>
  <c r="D211" i="23"/>
  <c r="E253" i="23"/>
  <c r="D257" i="23"/>
  <c r="J42" i="23"/>
  <c r="E265" i="23"/>
  <c r="D208" i="23"/>
  <c r="E196" i="23"/>
  <c r="J47" i="23"/>
  <c r="I19" i="9" s="1"/>
  <c r="AA19" i="9" s="1"/>
  <c r="J153" i="23"/>
  <c r="I69" i="9" s="1"/>
  <c r="J144" i="23"/>
  <c r="I60" i="9" s="1"/>
  <c r="D198" i="23"/>
  <c r="J158" i="23"/>
  <c r="J141" i="23"/>
  <c r="D249" i="23"/>
  <c r="J145" i="23"/>
  <c r="J140" i="23"/>
  <c r="J52" i="23"/>
  <c r="J35" i="23"/>
  <c r="K53" i="23"/>
  <c r="I182" i="9" s="1"/>
  <c r="AA25" i="9"/>
  <c r="E213" i="23"/>
  <c r="J198" i="23"/>
  <c r="I111" i="9" s="1"/>
  <c r="J146" i="23"/>
  <c r="I62" i="9" s="1"/>
  <c r="J194" i="23"/>
  <c r="I107" i="9" s="1"/>
  <c r="D255" i="23"/>
  <c r="J161" i="23"/>
  <c r="I77" i="9" s="1"/>
  <c r="J215" i="23"/>
  <c r="I128" i="9" s="1"/>
  <c r="K44" i="23"/>
  <c r="I173" i="9" s="1"/>
  <c r="AA16" i="9"/>
  <c r="J218" i="23"/>
  <c r="I131" i="9" s="1"/>
  <c r="K48" i="23"/>
  <c r="I177" i="9" s="1"/>
  <c r="AA20" i="9"/>
  <c r="J220" i="23"/>
  <c r="I133" i="9" s="1"/>
  <c r="K31" i="23"/>
  <c r="K32" i="23"/>
  <c r="J221" i="23"/>
  <c r="I134" i="9" s="1"/>
  <c r="K37" i="23"/>
  <c r="J222" i="23"/>
  <c r="I135" i="9" s="1"/>
  <c r="J156" i="23"/>
  <c r="I72" i="9" s="1"/>
  <c r="E254" i="23"/>
  <c r="J206" i="23"/>
  <c r="I119" i="9" s="1"/>
  <c r="K50" i="23"/>
  <c r="I179" i="9" s="1"/>
  <c r="J219" i="23"/>
  <c r="I132" i="9" s="1"/>
  <c r="J202" i="23"/>
  <c r="I115" i="9" s="1"/>
  <c r="L54" i="23"/>
  <c r="I272" i="9" s="1"/>
  <c r="D196" i="23"/>
  <c r="E259" i="23"/>
  <c r="D263" i="23"/>
  <c r="J154" i="23"/>
  <c r="I70" i="9" s="1"/>
  <c r="D270" i="23"/>
  <c r="J148" i="23"/>
  <c r="I64" i="9" s="1"/>
  <c r="E270" i="23"/>
  <c r="J142" i="23"/>
  <c r="I58" i="9" s="1"/>
  <c r="J150" i="23"/>
  <c r="I66" i="9" s="1"/>
  <c r="D251" i="23"/>
  <c r="J152" i="23"/>
  <c r="I68" i="9" s="1"/>
  <c r="D267" i="23"/>
  <c r="D197" i="23"/>
  <c r="D261" i="23"/>
  <c r="D259" i="23"/>
  <c r="D203" i="23"/>
  <c r="E251" i="23"/>
  <c r="L54" i="27"/>
  <c r="J272" i="9" s="1"/>
  <c r="L56" i="27"/>
  <c r="J274" i="9" s="1"/>
  <c r="L55" i="27"/>
  <c r="J273" i="9" s="1"/>
  <c r="L57" i="27"/>
  <c r="J275" i="9" s="1"/>
  <c r="L59" i="27"/>
  <c r="J277" i="9" s="1"/>
  <c r="L58" i="27"/>
  <c r="J276" i="9" s="1"/>
  <c r="L59" i="19"/>
  <c r="H277" i="9" s="1"/>
  <c r="H188" i="9"/>
  <c r="J214" i="6"/>
  <c r="G127" i="9" s="1"/>
  <c r="G75" i="9"/>
  <c r="J216" i="6"/>
  <c r="G129" i="9" s="1"/>
  <c r="G77" i="9"/>
  <c r="J218" i="19"/>
  <c r="H131" i="9" s="1"/>
  <c r="H79" i="9"/>
  <c r="J210" i="19"/>
  <c r="H123" i="9" s="1"/>
  <c r="H71" i="9"/>
  <c r="J209" i="13"/>
  <c r="F122" i="9" s="1"/>
  <c r="F70" i="9"/>
  <c r="J213" i="19"/>
  <c r="H126" i="9" s="1"/>
  <c r="H74" i="9"/>
  <c r="J214" i="13"/>
  <c r="F127" i="9" s="1"/>
  <c r="F75" i="9"/>
  <c r="J211" i="13"/>
  <c r="F124" i="9" s="1"/>
  <c r="F72" i="9"/>
  <c r="J215" i="19"/>
  <c r="H128" i="9" s="1"/>
  <c r="H76" i="9"/>
  <c r="J221" i="13"/>
  <c r="F134" i="9" s="1"/>
  <c r="F82" i="9"/>
  <c r="J208" i="6"/>
  <c r="G121" i="9" s="1"/>
  <c r="G69" i="9"/>
  <c r="J212" i="19"/>
  <c r="H125" i="9" s="1"/>
  <c r="H73" i="9"/>
  <c r="J214" i="19"/>
  <c r="H127" i="9" s="1"/>
  <c r="H75" i="9"/>
  <c r="J208" i="13"/>
  <c r="F121" i="9" s="1"/>
  <c r="F69" i="9"/>
  <c r="J213" i="12"/>
  <c r="D74" i="9"/>
  <c r="J215" i="12"/>
  <c r="D76" i="9"/>
  <c r="J212" i="13"/>
  <c r="F125" i="9" s="1"/>
  <c r="F73" i="9"/>
  <c r="J207" i="19"/>
  <c r="H120" i="9" s="1"/>
  <c r="H68" i="9"/>
  <c r="J219" i="13"/>
  <c r="F132" i="9" s="1"/>
  <c r="F80" i="9"/>
  <c r="J213" i="6"/>
  <c r="G126" i="9" s="1"/>
  <c r="G74" i="9"/>
  <c r="J213" i="13"/>
  <c r="F126" i="9" s="1"/>
  <c r="F74" i="9"/>
  <c r="J215" i="6"/>
  <c r="G128" i="9" s="1"/>
  <c r="G76" i="9"/>
  <c r="J207" i="6"/>
  <c r="G120" i="9" s="1"/>
  <c r="G68" i="9"/>
  <c r="J211" i="6"/>
  <c r="G124" i="9" s="1"/>
  <c r="G72" i="9"/>
  <c r="J207" i="13"/>
  <c r="F120" i="9" s="1"/>
  <c r="F68" i="9"/>
  <c r="J209" i="6"/>
  <c r="G122" i="9" s="1"/>
  <c r="G70" i="9"/>
  <c r="J212" i="6"/>
  <c r="G125" i="9" s="1"/>
  <c r="G73" i="9"/>
  <c r="J209" i="19"/>
  <c r="H122" i="9" s="1"/>
  <c r="H70" i="9"/>
  <c r="J216" i="19"/>
  <c r="H129" i="9" s="1"/>
  <c r="H77" i="9"/>
  <c r="J221" i="6"/>
  <c r="G134" i="9" s="1"/>
  <c r="G82" i="9"/>
  <c r="J221" i="19"/>
  <c r="H134" i="9" s="1"/>
  <c r="H82" i="9"/>
  <c r="J216" i="12"/>
  <c r="D77" i="9"/>
  <c r="J214" i="12"/>
  <c r="D127" i="9" s="1"/>
  <c r="D75" i="9"/>
  <c r="J219" i="6"/>
  <c r="G132" i="9" s="1"/>
  <c r="G80" i="9"/>
  <c r="J210" i="13"/>
  <c r="F123" i="9" s="1"/>
  <c r="F71" i="9"/>
  <c r="J208" i="19"/>
  <c r="H121" i="9" s="1"/>
  <c r="H69" i="9"/>
  <c r="J216" i="13"/>
  <c r="F129" i="9" s="1"/>
  <c r="F77" i="9"/>
  <c r="J211" i="19"/>
  <c r="H124" i="9" s="1"/>
  <c r="H72" i="9"/>
  <c r="J206" i="16"/>
  <c r="E120" i="9" s="1"/>
  <c r="E68" i="9"/>
  <c r="J215" i="13"/>
  <c r="F128" i="9" s="1"/>
  <c r="F76" i="9"/>
  <c r="J210" i="6"/>
  <c r="G123" i="9" s="1"/>
  <c r="G71" i="9"/>
  <c r="L56" i="23"/>
  <c r="I274" i="9" s="1"/>
  <c r="J219" i="19"/>
  <c r="H132" i="9" s="1"/>
  <c r="H80" i="9"/>
  <c r="K53" i="19"/>
  <c r="H25" i="9"/>
  <c r="Z25" i="9" s="1"/>
  <c r="K51" i="16"/>
  <c r="E23" i="9"/>
  <c r="K48" i="16"/>
  <c r="E20" i="9"/>
  <c r="W20" i="9" s="1"/>
  <c r="K49" i="13"/>
  <c r="F21" i="9"/>
  <c r="X21" i="9" s="1"/>
  <c r="K51" i="13"/>
  <c r="F23" i="9"/>
  <c r="K49" i="6"/>
  <c r="G178" i="9" s="1"/>
  <c r="G21" i="9"/>
  <c r="Y21" i="9" s="1"/>
  <c r="K50" i="13"/>
  <c r="F22" i="9"/>
  <c r="K53" i="13"/>
  <c r="F25" i="9"/>
  <c r="X25" i="9" s="1"/>
  <c r="K45" i="6"/>
  <c r="G17" i="9"/>
  <c r="Y17" i="9" s="1"/>
  <c r="K50" i="6"/>
  <c r="G22" i="9"/>
  <c r="K50" i="19"/>
  <c r="H22" i="9"/>
  <c r="K47" i="19"/>
  <c r="H19" i="9"/>
  <c r="Z19" i="9" s="1"/>
  <c r="K52" i="12"/>
  <c r="D181" i="9" s="1"/>
  <c r="D24" i="9"/>
  <c r="V24" i="9" s="1"/>
  <c r="K53" i="6"/>
  <c r="G25" i="9"/>
  <c r="Y25" i="9" s="1"/>
  <c r="K44" i="6"/>
  <c r="G16" i="9"/>
  <c r="Y16" i="9" s="1"/>
  <c r="K50" i="16"/>
  <c r="E22" i="9"/>
  <c r="K44" i="16"/>
  <c r="E16" i="9"/>
  <c r="W16" i="9" s="1"/>
  <c r="K46" i="6"/>
  <c r="G175" i="9" s="1"/>
  <c r="G18" i="9"/>
  <c r="Y18" i="9" s="1"/>
  <c r="K48" i="6"/>
  <c r="G177" i="9" s="1"/>
  <c r="G20" i="9"/>
  <c r="Y20" i="9" s="1"/>
  <c r="K46" i="19"/>
  <c r="H18" i="9"/>
  <c r="Z18" i="9" s="1"/>
  <c r="K47" i="13"/>
  <c r="F19" i="9"/>
  <c r="X19" i="9" s="1"/>
  <c r="K49" i="16"/>
  <c r="E21" i="9"/>
  <c r="W21" i="9" s="1"/>
  <c r="K52" i="13"/>
  <c r="F181" i="9" s="1"/>
  <c r="F24" i="9"/>
  <c r="X24" i="9" s="1"/>
  <c r="K48" i="19"/>
  <c r="H20" i="9"/>
  <c r="Z20" i="9" s="1"/>
  <c r="K48" i="13"/>
  <c r="F20" i="9"/>
  <c r="X20" i="9" s="1"/>
  <c r="K51" i="12"/>
  <c r="D180" i="9" s="1"/>
  <c r="D23" i="9"/>
  <c r="K51" i="19"/>
  <c r="H23" i="9"/>
  <c r="K46" i="13"/>
  <c r="F18" i="9"/>
  <c r="X18" i="9" s="1"/>
  <c r="K50" i="12"/>
  <c r="D179" i="9" s="1"/>
  <c r="D22" i="9"/>
  <c r="K47" i="16"/>
  <c r="E19" i="9"/>
  <c r="W19" i="9" s="1"/>
  <c r="K44" i="19"/>
  <c r="H16" i="9"/>
  <c r="Z16" i="9" s="1"/>
  <c r="K52" i="16"/>
  <c r="E24" i="9"/>
  <c r="W24" i="9" s="1"/>
  <c r="K49" i="19"/>
  <c r="H21" i="9"/>
  <c r="Z21" i="9" s="1"/>
  <c r="K53" i="12"/>
  <c r="D182" i="9" s="1"/>
  <c r="D25" i="9"/>
  <c r="V25" i="9" s="1"/>
  <c r="K45" i="16"/>
  <c r="E174" i="9" s="1"/>
  <c r="E17" i="9"/>
  <c r="W17" i="9" s="1"/>
  <c r="K44" i="13"/>
  <c r="F16" i="9"/>
  <c r="X16" i="9" s="1"/>
  <c r="K47" i="6"/>
  <c r="G19" i="9"/>
  <c r="Y19" i="9" s="1"/>
  <c r="K52" i="6"/>
  <c r="G24" i="9"/>
  <c r="Y24" i="9" s="1"/>
  <c r="K45" i="13"/>
  <c r="F17" i="9"/>
  <c r="X17" i="9" s="1"/>
  <c r="K51" i="6"/>
  <c r="G23" i="9"/>
  <c r="K45" i="19"/>
  <c r="H17" i="9"/>
  <c r="Z17" i="9" s="1"/>
  <c r="K52" i="19"/>
  <c r="H24" i="9"/>
  <c r="Z24" i="9" s="1"/>
  <c r="L59" i="23"/>
  <c r="I277" i="9" s="1"/>
  <c r="L58" i="23"/>
  <c r="I276" i="9" s="1"/>
  <c r="L55" i="23"/>
  <c r="I273" i="9" s="1"/>
  <c r="L56" i="19"/>
  <c r="H274" i="9" s="1"/>
  <c r="L57" i="23"/>
  <c r="I275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G188" i="9" l="1"/>
  <c r="L57" i="19"/>
  <c r="H275" i="9" s="1"/>
  <c r="G186" i="9"/>
  <c r="L55" i="19"/>
  <c r="H273" i="9" s="1"/>
  <c r="L58" i="19"/>
  <c r="H276" i="9" s="1"/>
  <c r="H183" i="9"/>
  <c r="L56" i="6"/>
  <c r="G274" i="9" s="1"/>
  <c r="G183" i="9"/>
  <c r="L58" i="6"/>
  <c r="G276" i="9" s="1"/>
  <c r="L55" i="6"/>
  <c r="G273" i="9" s="1"/>
  <c r="L58" i="13"/>
  <c r="F276" i="9" s="1"/>
  <c r="F186" i="9"/>
  <c r="L59" i="13"/>
  <c r="F277" i="9" s="1"/>
  <c r="F184" i="9"/>
  <c r="L56" i="13"/>
  <c r="F274" i="9" s="1"/>
  <c r="F183" i="9"/>
  <c r="N28" i="9"/>
  <c r="O28" i="9"/>
  <c r="O40" i="9"/>
  <c r="O92" i="9" s="1"/>
  <c r="O43" i="9"/>
  <c r="O95" i="9" s="1"/>
  <c r="O47" i="9"/>
  <c r="O99" i="9" s="1"/>
  <c r="O51" i="9"/>
  <c r="O103" i="9" s="1"/>
  <c r="O42" i="9"/>
  <c r="O94" i="9" s="1"/>
  <c r="O46" i="9"/>
  <c r="O98" i="9" s="1"/>
  <c r="O32" i="9"/>
  <c r="O84" i="9" s="1"/>
  <c r="O35" i="9"/>
  <c r="O87" i="9" s="1"/>
  <c r="O30" i="9"/>
  <c r="O37" i="9"/>
  <c r="O89" i="9" s="1"/>
  <c r="O50" i="9"/>
  <c r="O102" i="9" s="1"/>
  <c r="O27" i="9"/>
  <c r="O39" i="9"/>
  <c r="O91" i="9" s="1"/>
  <c r="O45" i="9"/>
  <c r="O97" i="9" s="1"/>
  <c r="O48" i="9"/>
  <c r="O100" i="9" s="1"/>
  <c r="O34" i="9"/>
  <c r="O86" i="9" s="1"/>
  <c r="O41" i="9"/>
  <c r="O93" i="9" s="1"/>
  <c r="O33" i="9"/>
  <c r="O85" i="9" s="1"/>
  <c r="O44" i="9"/>
  <c r="O96" i="9" s="1"/>
  <c r="O26" i="9"/>
  <c r="O36" i="9"/>
  <c r="O88" i="9" s="1"/>
  <c r="O38" i="9"/>
  <c r="O90" i="9" s="1"/>
  <c r="O31" i="9"/>
  <c r="O29" i="9"/>
  <c r="O49" i="9"/>
  <c r="O101" i="9" s="1"/>
  <c r="O52" i="9"/>
  <c r="O104" i="9" s="1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7" i="9"/>
  <c r="R51" i="9"/>
  <c r="R46" i="9"/>
  <c r="R50" i="9"/>
  <c r="R44" i="9"/>
  <c r="R45" i="9"/>
  <c r="R48" i="9"/>
  <c r="R26" i="9"/>
  <c r="R49" i="9"/>
  <c r="R52" i="9"/>
  <c r="Q26" i="9"/>
  <c r="Q27" i="9"/>
  <c r="Q28" i="9"/>
  <c r="Q29" i="9"/>
  <c r="Q30" i="9"/>
  <c r="Q31" i="9"/>
  <c r="Q32" i="9"/>
  <c r="Q84" i="9" s="1"/>
  <c r="Q33" i="9"/>
  <c r="Q85" i="9" s="1"/>
  <c r="Q34" i="9"/>
  <c r="Q86" i="9" s="1"/>
  <c r="Q35" i="9"/>
  <c r="Q87" i="9" s="1"/>
  <c r="Q36" i="9"/>
  <c r="Q88" i="9" s="1"/>
  <c r="Q37" i="9"/>
  <c r="Q89" i="9" s="1"/>
  <c r="Q38" i="9"/>
  <c r="Q90" i="9" s="1"/>
  <c r="Q39" i="9"/>
  <c r="Q91" i="9" s="1"/>
  <c r="Q40" i="9"/>
  <c r="Q92" i="9" s="1"/>
  <c r="Q41" i="9"/>
  <c r="Q93" i="9" s="1"/>
  <c r="Q42" i="9"/>
  <c r="Q94" i="9" s="1"/>
  <c r="Q43" i="9"/>
  <c r="Q95" i="9" s="1"/>
  <c r="Q44" i="9"/>
  <c r="Q96" i="9" s="1"/>
  <c r="Q45" i="9"/>
  <c r="Q97" i="9" s="1"/>
  <c r="Q46" i="9"/>
  <c r="Q98" i="9" s="1"/>
  <c r="Q47" i="9"/>
  <c r="Q99" i="9" s="1"/>
  <c r="Q48" i="9"/>
  <c r="Q100" i="9" s="1"/>
  <c r="Q49" i="9"/>
  <c r="Q101" i="9" s="1"/>
  <c r="Q50" i="9"/>
  <c r="Q102" i="9" s="1"/>
  <c r="Q51" i="9"/>
  <c r="Q103" i="9" s="1"/>
  <c r="Q52" i="9"/>
  <c r="Q104" i="9" s="1"/>
  <c r="M30" i="9"/>
  <c r="M34" i="9"/>
  <c r="M45" i="9"/>
  <c r="M37" i="9"/>
  <c r="M42" i="9"/>
  <c r="M46" i="9"/>
  <c r="M50" i="9"/>
  <c r="M32" i="9"/>
  <c r="M27" i="9"/>
  <c r="M39" i="9"/>
  <c r="M49" i="9"/>
  <c r="M29" i="9"/>
  <c r="M41" i="9"/>
  <c r="M28" i="9"/>
  <c r="M44" i="9"/>
  <c r="M38" i="9"/>
  <c r="M43" i="9"/>
  <c r="M33" i="9"/>
  <c r="M35" i="9"/>
  <c r="M31" i="9"/>
  <c r="M52" i="9"/>
  <c r="M51" i="9"/>
  <c r="M47" i="9"/>
  <c r="M26" i="9"/>
  <c r="M36" i="9"/>
  <c r="M40" i="9"/>
  <c r="M48" i="9"/>
  <c r="N35" i="9"/>
  <c r="N27" i="9"/>
  <c r="N39" i="9"/>
  <c r="N30" i="9"/>
  <c r="N37" i="9"/>
  <c r="N42" i="9"/>
  <c r="N46" i="9"/>
  <c r="N50" i="9"/>
  <c r="N32" i="9"/>
  <c r="N34" i="9"/>
  <c r="N45" i="9"/>
  <c r="N49" i="9"/>
  <c r="N51" i="9"/>
  <c r="N36" i="9"/>
  <c r="N33" i="9"/>
  <c r="N31" i="9"/>
  <c r="N29" i="9"/>
  <c r="N52" i="9"/>
  <c r="N44" i="9"/>
  <c r="N41" i="9"/>
  <c r="N47" i="9"/>
  <c r="N26" i="9"/>
  <c r="N38" i="9"/>
  <c r="N43" i="9"/>
  <c r="N40" i="9"/>
  <c r="N48" i="9"/>
  <c r="P26" i="9"/>
  <c r="P27" i="9"/>
  <c r="P28" i="9"/>
  <c r="P29" i="9"/>
  <c r="P30" i="9"/>
  <c r="P31" i="9"/>
  <c r="P32" i="9"/>
  <c r="P84" i="9" s="1"/>
  <c r="P33" i="9"/>
  <c r="P85" i="9" s="1"/>
  <c r="P34" i="9"/>
  <c r="P86" i="9" s="1"/>
  <c r="P35" i="9"/>
  <c r="P87" i="9" s="1"/>
  <c r="P36" i="9"/>
  <c r="P88" i="9" s="1"/>
  <c r="P37" i="9"/>
  <c r="P89" i="9" s="1"/>
  <c r="P38" i="9"/>
  <c r="P90" i="9" s="1"/>
  <c r="P39" i="9"/>
  <c r="P91" i="9" s="1"/>
  <c r="P40" i="9"/>
  <c r="P92" i="9" s="1"/>
  <c r="P41" i="9"/>
  <c r="P93" i="9" s="1"/>
  <c r="P42" i="9"/>
  <c r="P94" i="9" s="1"/>
  <c r="P43" i="9"/>
  <c r="P95" i="9" s="1"/>
  <c r="P44" i="9"/>
  <c r="P96" i="9" s="1"/>
  <c r="P45" i="9"/>
  <c r="P97" i="9" s="1"/>
  <c r="P46" i="9"/>
  <c r="P98" i="9" s="1"/>
  <c r="P47" i="9"/>
  <c r="P99" i="9" s="1"/>
  <c r="P48" i="9"/>
  <c r="P100" i="9" s="1"/>
  <c r="P49" i="9"/>
  <c r="P101" i="9" s="1"/>
  <c r="P50" i="9"/>
  <c r="P102" i="9" s="1"/>
  <c r="P51" i="9"/>
  <c r="P103" i="9" s="1"/>
  <c r="P52" i="9"/>
  <c r="P104" i="9" s="1"/>
  <c r="AB23" i="9"/>
  <c r="S33" i="9"/>
  <c r="S37" i="9"/>
  <c r="S28" i="9"/>
  <c r="S40" i="9"/>
  <c r="S35" i="9"/>
  <c r="S43" i="9"/>
  <c r="S47" i="9"/>
  <c r="S51" i="9"/>
  <c r="S30" i="9"/>
  <c r="S32" i="9"/>
  <c r="S42" i="9"/>
  <c r="S46" i="9"/>
  <c r="S50" i="9"/>
  <c r="S49" i="9"/>
  <c r="S52" i="9"/>
  <c r="S39" i="9"/>
  <c r="S44" i="9"/>
  <c r="S26" i="9"/>
  <c r="S38" i="9"/>
  <c r="S29" i="9"/>
  <c r="S27" i="9"/>
  <c r="S45" i="9"/>
  <c r="S48" i="9"/>
  <c r="S34" i="9"/>
  <c r="S41" i="9"/>
  <c r="S36" i="9"/>
  <c r="S31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L78" i="16"/>
  <c r="E296" i="9" s="1"/>
  <c r="L79" i="16"/>
  <c r="E297" i="9" s="1"/>
  <c r="K40" i="23"/>
  <c r="I169" i="9" s="1"/>
  <c r="J208" i="16"/>
  <c r="E25" i="9"/>
  <c r="W25" i="9" s="1"/>
  <c r="E77" i="9"/>
  <c r="J213" i="16"/>
  <c r="E127" i="9" s="1"/>
  <c r="E73" i="9"/>
  <c r="K51" i="23"/>
  <c r="L51" i="23" s="1"/>
  <c r="I269" i="9" s="1"/>
  <c r="K46" i="16"/>
  <c r="L46" i="16" s="1"/>
  <c r="E264" i="9" s="1"/>
  <c r="E78" i="9"/>
  <c r="E74" i="9"/>
  <c r="J214" i="16"/>
  <c r="E128" i="9" s="1"/>
  <c r="E69" i="9"/>
  <c r="J217" i="16"/>
  <c r="E131" i="9" s="1"/>
  <c r="L58" i="16"/>
  <c r="E276" i="9" s="1"/>
  <c r="L59" i="16"/>
  <c r="E277" i="9" s="1"/>
  <c r="K36" i="23"/>
  <c r="I165" i="9" s="1"/>
  <c r="J221" i="16"/>
  <c r="E135" i="9" s="1"/>
  <c r="E72" i="9"/>
  <c r="L54" i="16"/>
  <c r="E272" i="9" s="1"/>
  <c r="L55" i="16"/>
  <c r="E273" i="9" s="1"/>
  <c r="J209" i="16"/>
  <c r="E123" i="9" s="1"/>
  <c r="J219" i="16"/>
  <c r="E133" i="9" s="1"/>
  <c r="L57" i="16"/>
  <c r="E275" i="9" s="1"/>
  <c r="K49" i="23"/>
  <c r="I178" i="9" s="1"/>
  <c r="J12" i="9"/>
  <c r="AB12" i="9" s="1"/>
  <c r="K45" i="23"/>
  <c r="I174" i="9" s="1"/>
  <c r="J72" i="9"/>
  <c r="J212" i="23"/>
  <c r="I125" i="9" s="1"/>
  <c r="J204" i="27"/>
  <c r="J117" i="9" s="1"/>
  <c r="J200" i="27"/>
  <c r="J113" i="9" s="1"/>
  <c r="J207" i="27"/>
  <c r="J120" i="9" s="1"/>
  <c r="K38" i="23"/>
  <c r="L38" i="23" s="1"/>
  <c r="I256" i="9" s="1"/>
  <c r="J210" i="23"/>
  <c r="I123" i="9" s="1"/>
  <c r="J214" i="23"/>
  <c r="I127" i="9" s="1"/>
  <c r="K39" i="23"/>
  <c r="I168" i="9" s="1"/>
  <c r="J19" i="9"/>
  <c r="AB19" i="9" s="1"/>
  <c r="J195" i="27"/>
  <c r="J108" i="9" s="1"/>
  <c r="J199" i="27"/>
  <c r="J112" i="9" s="1"/>
  <c r="J198" i="27"/>
  <c r="J111" i="9" s="1"/>
  <c r="J73" i="9"/>
  <c r="J216" i="27"/>
  <c r="J129" i="9" s="1"/>
  <c r="J64" i="9"/>
  <c r="J71" i="9"/>
  <c r="J208" i="27"/>
  <c r="J121" i="9" s="1"/>
  <c r="J214" i="27"/>
  <c r="J127" i="9" s="1"/>
  <c r="J66" i="9"/>
  <c r="J74" i="9"/>
  <c r="J197" i="27"/>
  <c r="J110" i="9" s="1"/>
  <c r="J63" i="9"/>
  <c r="J62" i="9"/>
  <c r="J204" i="23"/>
  <c r="I117" i="9" s="1"/>
  <c r="K34" i="23"/>
  <c r="I163" i="9" s="1"/>
  <c r="K46" i="23"/>
  <c r="I175" i="9" s="1"/>
  <c r="L35" i="27"/>
  <c r="J253" i="9" s="1"/>
  <c r="L34" i="27"/>
  <c r="J252" i="9" s="1"/>
  <c r="L50" i="27"/>
  <c r="J268" i="9" s="1"/>
  <c r="L43" i="27"/>
  <c r="J261" i="9" s="1"/>
  <c r="L44" i="27"/>
  <c r="J262" i="9" s="1"/>
  <c r="L39" i="27"/>
  <c r="J257" i="9" s="1"/>
  <c r="L32" i="27"/>
  <c r="J250" i="9" s="1"/>
  <c r="L53" i="27"/>
  <c r="J271" i="9" s="1"/>
  <c r="L51" i="27"/>
  <c r="J269" i="9" s="1"/>
  <c r="S20" i="9"/>
  <c r="S9" i="9"/>
  <c r="S10" i="9"/>
  <c r="S22" i="9"/>
  <c r="S24" i="9"/>
  <c r="S13" i="9"/>
  <c r="S14" i="9"/>
  <c r="S3" i="9"/>
  <c r="AB22" i="9"/>
  <c r="S4" i="9"/>
  <c r="S16" i="9"/>
  <c r="S6" i="9"/>
  <c r="S18" i="9"/>
  <c r="S7" i="9"/>
  <c r="L45" i="27"/>
  <c r="J263" i="9" s="1"/>
  <c r="L40" i="27"/>
  <c r="J258" i="9" s="1"/>
  <c r="S8" i="9"/>
  <c r="S21" i="9"/>
  <c r="S11" i="9"/>
  <c r="S23" i="9"/>
  <c r="S25" i="9"/>
  <c r="S15" i="9"/>
  <c r="S5" i="9"/>
  <c r="S17" i="9"/>
  <c r="L52" i="27"/>
  <c r="J270" i="9" s="1"/>
  <c r="AB13" i="9"/>
  <c r="L37" i="27"/>
  <c r="J255" i="9" s="1"/>
  <c r="L42" i="27"/>
  <c r="J260" i="9" s="1"/>
  <c r="L38" i="27"/>
  <c r="J256" i="9" s="1"/>
  <c r="L49" i="27"/>
  <c r="J267" i="9" s="1"/>
  <c r="L31" i="27"/>
  <c r="J249" i="9" s="1"/>
  <c r="K42" i="23"/>
  <c r="I171" i="9" s="1"/>
  <c r="L33" i="27"/>
  <c r="J251" i="9" s="1"/>
  <c r="L46" i="27"/>
  <c r="J264" i="9" s="1"/>
  <c r="L41" i="27"/>
  <c r="J259" i="9" s="1"/>
  <c r="L48" i="27"/>
  <c r="J266" i="9" s="1"/>
  <c r="L36" i="27"/>
  <c r="J254" i="9" s="1"/>
  <c r="L47" i="27"/>
  <c r="J265" i="9" s="1"/>
  <c r="K35" i="23"/>
  <c r="I7" i="9"/>
  <c r="R7" i="9" s="1"/>
  <c r="K47" i="23"/>
  <c r="L43" i="23"/>
  <c r="I261" i="9" s="1"/>
  <c r="I172" i="9"/>
  <c r="J195" i="23"/>
  <c r="I108" i="9" s="1"/>
  <c r="I56" i="9"/>
  <c r="L32" i="23"/>
  <c r="I250" i="9" s="1"/>
  <c r="I161" i="9"/>
  <c r="J200" i="23"/>
  <c r="I113" i="9" s="1"/>
  <c r="I61" i="9"/>
  <c r="J199" i="23"/>
  <c r="I112" i="9" s="1"/>
  <c r="L33" i="23"/>
  <c r="I251" i="9" s="1"/>
  <c r="I57" i="9"/>
  <c r="K52" i="23"/>
  <c r="I181" i="9" s="1"/>
  <c r="I24" i="9"/>
  <c r="AA24" i="9" s="1"/>
  <c r="L31" i="23"/>
  <c r="I249" i="9" s="1"/>
  <c r="I160" i="9"/>
  <c r="L37" i="23"/>
  <c r="I255" i="9" s="1"/>
  <c r="I166" i="9"/>
  <c r="J213" i="23"/>
  <c r="I126" i="9" s="1"/>
  <c r="I74" i="9"/>
  <c r="J208" i="23"/>
  <c r="I121" i="9" s="1"/>
  <c r="J196" i="23"/>
  <c r="I109" i="9" s="1"/>
  <c r="J205" i="23"/>
  <c r="I118" i="9" s="1"/>
  <c r="J211" i="23"/>
  <c r="I124" i="9" s="1"/>
  <c r="R9" i="9"/>
  <c r="R10" i="9"/>
  <c r="AA22" i="9"/>
  <c r="R12" i="9"/>
  <c r="R19" i="9"/>
  <c r="R20" i="9"/>
  <c r="R22" i="9"/>
  <c r="R4" i="9"/>
  <c r="R6" i="9"/>
  <c r="R13" i="9"/>
  <c r="R14" i="9"/>
  <c r="R16" i="9"/>
  <c r="R18" i="9"/>
  <c r="L48" i="23"/>
  <c r="I266" i="9" s="1"/>
  <c r="L41" i="23"/>
  <c r="I259" i="9" s="1"/>
  <c r="J201" i="23"/>
  <c r="I114" i="9" s="1"/>
  <c r="L50" i="23"/>
  <c r="I268" i="9" s="1"/>
  <c r="J207" i="23"/>
  <c r="I120" i="9" s="1"/>
  <c r="L40" i="23"/>
  <c r="I258" i="9" s="1"/>
  <c r="J197" i="23"/>
  <c r="I110" i="9" s="1"/>
  <c r="J203" i="23"/>
  <c r="I116" i="9" s="1"/>
  <c r="J216" i="23"/>
  <c r="I129" i="9" s="1"/>
  <c r="J209" i="23"/>
  <c r="I122" i="9" s="1"/>
  <c r="R23" i="9"/>
  <c r="R21" i="9"/>
  <c r="R17" i="9"/>
  <c r="R15" i="9"/>
  <c r="R8" i="9"/>
  <c r="R5" i="9"/>
  <c r="AA23" i="9"/>
  <c r="R25" i="9"/>
  <c r="R11" i="9"/>
  <c r="L49" i="6"/>
  <c r="G267" i="9" s="1"/>
  <c r="L53" i="23"/>
  <c r="I271" i="9" s="1"/>
  <c r="L44" i="23"/>
  <c r="I262" i="9" s="1"/>
  <c r="L46" i="6"/>
  <c r="G264" i="9" s="1"/>
  <c r="L52" i="13"/>
  <c r="F270" i="9" s="1"/>
  <c r="L45" i="16"/>
  <c r="E263" i="9" s="1"/>
  <c r="L48" i="6"/>
  <c r="G266" i="9" s="1"/>
  <c r="O23" i="9"/>
  <c r="O75" i="9" s="1"/>
  <c r="O25" i="9"/>
  <c r="O77" i="9" s="1"/>
  <c r="Q23" i="9"/>
  <c r="Q75" i="9" s="1"/>
  <c r="Q25" i="9"/>
  <c r="Q77" i="9" s="1"/>
  <c r="P23" i="9"/>
  <c r="P75" i="9" s="1"/>
  <c r="P25" i="9"/>
  <c r="P77" i="9" s="1"/>
  <c r="M23" i="9"/>
  <c r="M25" i="9"/>
  <c r="N23" i="9"/>
  <c r="P17" i="9"/>
  <c r="P69" i="9" s="1"/>
  <c r="P21" i="9"/>
  <c r="P73" i="9" s="1"/>
  <c r="Q21" i="9"/>
  <c r="Q73" i="9" s="1"/>
  <c r="O17" i="9"/>
  <c r="O69" i="9" s="1"/>
  <c r="O21" i="9"/>
  <c r="O73" i="9" s="1"/>
  <c r="N21" i="9"/>
  <c r="Q17" i="9"/>
  <c r="Q69" i="9" s="1"/>
  <c r="N17" i="9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L50" i="13"/>
  <c r="F268" i="9" s="1"/>
  <c r="F179" i="9"/>
  <c r="L45" i="19"/>
  <c r="H263" i="9" s="1"/>
  <c r="H174" i="9"/>
  <c r="L47" i="19"/>
  <c r="H265" i="9" s="1"/>
  <c r="H176" i="9"/>
  <c r="L51" i="6"/>
  <c r="G269" i="9" s="1"/>
  <c r="G180" i="9"/>
  <c r="L46" i="13"/>
  <c r="F264" i="9" s="1"/>
  <c r="F175" i="9"/>
  <c r="L53" i="16"/>
  <c r="E271" i="9" s="1"/>
  <c r="E182" i="9"/>
  <c r="L44" i="16"/>
  <c r="E262" i="9" s="1"/>
  <c r="E173" i="9"/>
  <c r="L50" i="19"/>
  <c r="H268" i="9" s="1"/>
  <c r="H179" i="9"/>
  <c r="L51" i="13"/>
  <c r="F269" i="9" s="1"/>
  <c r="F180" i="9"/>
  <c r="L53" i="13"/>
  <c r="F271" i="9" s="1"/>
  <c r="F182" i="9"/>
  <c r="L45" i="13"/>
  <c r="F263" i="9" s="1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L49" i="13"/>
  <c r="F267" i="9" s="1"/>
  <c r="F178" i="9"/>
  <c r="L47" i="6"/>
  <c r="G265" i="9" s="1"/>
  <c r="G176" i="9"/>
  <c r="L48" i="13"/>
  <c r="F266" i="9" s="1"/>
  <c r="F177" i="9"/>
  <c r="L46" i="19"/>
  <c r="H264" i="9" s="1"/>
  <c r="H175" i="9"/>
  <c r="L44" i="13"/>
  <c r="F262" i="9" s="1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L47" i="13"/>
  <c r="F265" i="9" s="1"/>
  <c r="F176" i="9"/>
  <c r="L44" i="6"/>
  <c r="G262" i="9" s="1"/>
  <c r="G173" i="9"/>
  <c r="L45" i="6"/>
  <c r="G263" i="9" s="1"/>
  <c r="G174" i="9"/>
  <c r="L48" i="16"/>
  <c r="E266" i="9" s="1"/>
  <c r="E177" i="9"/>
  <c r="N16" i="9"/>
  <c r="N18" i="9"/>
  <c r="N20" i="9"/>
  <c r="N22" i="9"/>
  <c r="N24" i="9"/>
  <c r="N19" i="9"/>
  <c r="Q19" i="9"/>
  <c r="Q71" i="9" s="1"/>
  <c r="Q16" i="9"/>
  <c r="Q68" i="9" s="1"/>
  <c r="Q18" i="9"/>
  <c r="Q70" i="9" s="1"/>
  <c r="Q20" i="9"/>
  <c r="Q72" i="9" s="1"/>
  <c r="Q22" i="9"/>
  <c r="Q74" i="9" s="1"/>
  <c r="Q24" i="9"/>
  <c r="Q76" i="9" s="1"/>
  <c r="P18" i="9"/>
  <c r="P70" i="9" s="1"/>
  <c r="P22" i="9"/>
  <c r="P74" i="9" s="1"/>
  <c r="P20" i="9"/>
  <c r="P72" i="9" s="1"/>
  <c r="P19" i="9"/>
  <c r="P71" i="9" s="1"/>
  <c r="P16" i="9"/>
  <c r="P68" i="9" s="1"/>
  <c r="P24" i="9"/>
  <c r="P76" i="9" s="1"/>
  <c r="O19" i="9"/>
  <c r="O71" i="9" s="1"/>
  <c r="O16" i="9"/>
  <c r="O68" i="9" s="1"/>
  <c r="O18" i="9"/>
  <c r="O70" i="9" s="1"/>
  <c r="O20" i="9"/>
  <c r="O72" i="9" s="1"/>
  <c r="O22" i="9"/>
  <c r="O74" i="9" s="1"/>
  <c r="O24" i="9"/>
  <c r="O76" i="9" s="1"/>
  <c r="M22" i="9"/>
  <c r="M24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N104" i="9" l="1"/>
  <c r="R103" i="9"/>
  <c r="R85" i="9"/>
  <c r="R98" i="9"/>
  <c r="R86" i="9"/>
  <c r="S96" i="9"/>
  <c r="N90" i="9"/>
  <c r="N97" i="9"/>
  <c r="S91" i="9"/>
  <c r="S92" i="9"/>
  <c r="N86" i="9"/>
  <c r="N96" i="9"/>
  <c r="N98" i="9"/>
  <c r="S95" i="9"/>
  <c r="N95" i="9"/>
  <c r="N101" i="9"/>
  <c r="R102" i="9"/>
  <c r="R87" i="9"/>
  <c r="S87" i="9"/>
  <c r="S104" i="9"/>
  <c r="N99" i="9"/>
  <c r="N84" i="9"/>
  <c r="S93" i="9"/>
  <c r="S102" i="9"/>
  <c r="S85" i="9"/>
  <c r="N94" i="9"/>
  <c r="R99" i="9"/>
  <c r="R84" i="9"/>
  <c r="S88" i="9"/>
  <c r="S101" i="9"/>
  <c r="S89" i="9"/>
  <c r="N93" i="9"/>
  <c r="N102" i="9"/>
  <c r="R95" i="9"/>
  <c r="S86" i="9"/>
  <c r="R104" i="9"/>
  <c r="R93" i="9"/>
  <c r="S100" i="9"/>
  <c r="S94" i="9"/>
  <c r="N89" i="9"/>
  <c r="R101" i="9"/>
  <c r="R92" i="9"/>
  <c r="S97" i="9"/>
  <c r="S84" i="9"/>
  <c r="R91" i="9"/>
  <c r="N91" i="9"/>
  <c r="R100" i="9"/>
  <c r="S103" i="9"/>
  <c r="N100" i="9"/>
  <c r="N88" i="9"/>
  <c r="R97" i="9"/>
  <c r="R89" i="9"/>
  <c r="R94" i="9"/>
  <c r="S98" i="9"/>
  <c r="N85" i="9"/>
  <c r="R90" i="9"/>
  <c r="S90" i="9"/>
  <c r="S99" i="9"/>
  <c r="N92" i="9"/>
  <c r="N103" i="9"/>
  <c r="N87" i="9"/>
  <c r="R96" i="9"/>
  <c r="R88" i="9"/>
  <c r="L56" i="16"/>
  <c r="E274" i="9" s="1"/>
  <c r="E122" i="9"/>
  <c r="L80" i="16"/>
  <c r="E298" i="9" s="1"/>
  <c r="N76" i="9"/>
  <c r="N74" i="9"/>
  <c r="I180" i="9"/>
  <c r="N25" i="9"/>
  <c r="N77" i="9" s="1"/>
  <c r="N73" i="9"/>
  <c r="N70" i="9"/>
  <c r="N68" i="9"/>
  <c r="L36" i="23"/>
  <c r="I254" i="9" s="1"/>
  <c r="N75" i="9"/>
  <c r="N69" i="9"/>
  <c r="E175" i="9"/>
  <c r="N71" i="9"/>
  <c r="L49" i="23"/>
  <c r="I267" i="9" s="1"/>
  <c r="N72" i="9"/>
  <c r="L45" i="23"/>
  <c r="I263" i="9" s="1"/>
  <c r="S55" i="9"/>
  <c r="S12" i="9"/>
  <c r="S64" i="9" s="1"/>
  <c r="I167" i="9"/>
  <c r="S19" i="9"/>
  <c r="S71" i="9" s="1"/>
  <c r="L39" i="23"/>
  <c r="I257" i="9" s="1"/>
  <c r="S83" i="9"/>
  <c r="S77" i="9"/>
  <c r="S56" i="9"/>
  <c r="S76" i="9"/>
  <c r="S78" i="9"/>
  <c r="S70" i="9"/>
  <c r="S57" i="9"/>
  <c r="S58" i="9"/>
  <c r="S72" i="9"/>
  <c r="S82" i="9"/>
  <c r="S79" i="9"/>
  <c r="S61" i="9"/>
  <c r="S67" i="9"/>
  <c r="S68" i="9"/>
  <c r="S81" i="9"/>
  <c r="S73" i="9"/>
  <c r="S66" i="9"/>
  <c r="S80" i="9"/>
  <c r="S60" i="9"/>
  <c r="S65" i="9"/>
  <c r="S74" i="9"/>
  <c r="S69" i="9"/>
  <c r="S59" i="9"/>
  <c r="S62" i="9"/>
  <c r="S75" i="9"/>
  <c r="S63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24" i="9"/>
  <c r="R76" i="9" s="1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D152" i="12"/>
  <c r="E152" i="12"/>
  <c r="E155" i="12"/>
  <c r="D99" i="12"/>
  <c r="D46" i="12"/>
  <c r="D102" i="12"/>
  <c r="D49" i="12"/>
  <c r="E99" i="12"/>
  <c r="E46" i="12"/>
  <c r="E102" i="12"/>
  <c r="E49" i="12"/>
  <c r="D153" i="12"/>
  <c r="D156" i="12"/>
  <c r="D97" i="12"/>
  <c r="D44" i="12"/>
  <c r="E153" i="12"/>
  <c r="E156" i="12"/>
  <c r="E97" i="12"/>
  <c r="E264" i="12" s="1"/>
  <c r="E44" i="12"/>
  <c r="D100" i="12"/>
  <c r="D47" i="12"/>
  <c r="D101" i="12"/>
  <c r="D48" i="12"/>
  <c r="E98" i="12"/>
  <c r="E45" i="12"/>
  <c r="D155" i="12"/>
  <c r="D151" i="12"/>
  <c r="E100" i="12"/>
  <c r="E47" i="12"/>
  <c r="D154" i="12"/>
  <c r="E154" i="12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J44" i="12" l="1"/>
  <c r="J46" i="12"/>
  <c r="J48" i="12"/>
  <c r="J47" i="12"/>
  <c r="J49" i="12"/>
  <c r="J45" i="12"/>
  <c r="E267" i="12"/>
  <c r="D269" i="12"/>
  <c r="J156" i="12"/>
  <c r="D73" i="9" s="1"/>
  <c r="E268" i="12"/>
  <c r="D267" i="12"/>
  <c r="J154" i="12"/>
  <c r="D71" i="9" s="1"/>
  <c r="D266" i="12"/>
  <c r="J153" i="12"/>
  <c r="D70" i="9" s="1"/>
  <c r="E265" i="12"/>
  <c r="D265" i="12"/>
  <c r="J152" i="12"/>
  <c r="D69" i="9" s="1"/>
  <c r="D264" i="12"/>
  <c r="J151" i="12"/>
  <c r="D68" i="9" s="1"/>
  <c r="E269" i="12"/>
  <c r="D268" i="12"/>
  <c r="J155" i="12"/>
  <c r="D72" i="9" s="1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M17" i="9" s="1"/>
  <c r="K47" i="12"/>
  <c r="D19" i="9"/>
  <c r="K49" i="12"/>
  <c r="D178" i="9" s="1"/>
  <c r="D21" i="9"/>
  <c r="M21" i="9" s="1"/>
  <c r="K48" i="12"/>
  <c r="D177" i="9" s="1"/>
  <c r="D20" i="9"/>
  <c r="K46" i="12"/>
  <c r="D18" i="9"/>
  <c r="K44" i="12"/>
  <c r="D16" i="9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E85" i="19"/>
  <c r="E3" i="19"/>
  <c r="E9" i="19"/>
  <c r="E21" i="19"/>
  <c r="D4" i="19"/>
  <c r="D139" i="19"/>
  <c r="D10" i="19"/>
  <c r="D16" i="19"/>
  <c r="D22" i="19"/>
  <c r="D28" i="19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91" i="9" l="1"/>
  <c r="M87" i="9"/>
  <c r="M95" i="9"/>
  <c r="M103" i="9"/>
  <c r="M97" i="9"/>
  <c r="M102" i="9"/>
  <c r="M90" i="9"/>
  <c r="M96" i="9"/>
  <c r="M94" i="9"/>
  <c r="M92" i="9"/>
  <c r="M86" i="9"/>
  <c r="M98" i="9"/>
  <c r="M100" i="9"/>
  <c r="M93" i="9"/>
  <c r="M99" i="9"/>
  <c r="M84" i="9"/>
  <c r="M104" i="9"/>
  <c r="M88" i="9"/>
  <c r="M89" i="9"/>
  <c r="M101" i="9"/>
  <c r="M85" i="9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M76" i="9"/>
  <c r="M74" i="9"/>
  <c r="M77" i="9"/>
  <c r="M75" i="9"/>
  <c r="V16" i="9"/>
  <c r="M16" i="9"/>
  <c r="M68" i="9" s="1"/>
  <c r="V18" i="9"/>
  <c r="M18" i="9"/>
  <c r="M70" i="9" s="1"/>
  <c r="V21" i="9"/>
  <c r="M73" i="9"/>
  <c r="V17" i="9"/>
  <c r="M69" i="9"/>
  <c r="V20" i="9"/>
  <c r="M20" i="9"/>
  <c r="M72" i="9" s="1"/>
  <c r="Z10" i="9"/>
  <c r="Q10" i="9"/>
  <c r="V19" i="9"/>
  <c r="M19" i="9"/>
  <c r="M71" i="9" s="1"/>
  <c r="H6" i="9"/>
  <c r="J304" i="9" s="1"/>
  <c r="H161" i="9"/>
  <c r="H168" i="9"/>
  <c r="J139" i="19"/>
  <c r="H55" i="9" s="1"/>
  <c r="J31" i="19"/>
  <c r="H171" i="9"/>
  <c r="H172" i="9"/>
  <c r="H170" i="9"/>
  <c r="Q8" i="9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1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I224" i="9" l="1"/>
  <c r="J224" i="9"/>
  <c r="I223" i="9"/>
  <c r="J223" i="9"/>
  <c r="I222" i="9"/>
  <c r="J222" i="9"/>
  <c r="I216" i="9"/>
  <c r="J216" i="9"/>
  <c r="I219" i="9"/>
  <c r="J219" i="9"/>
  <c r="J306" i="9"/>
  <c r="I304" i="9"/>
  <c r="I306" i="9"/>
  <c r="Q12" i="9"/>
  <c r="H224" i="9"/>
  <c r="H223" i="9"/>
  <c r="H216" i="9"/>
  <c r="Q5" i="9"/>
  <c r="H222" i="9"/>
  <c r="H219" i="9"/>
  <c r="Q9" i="9"/>
  <c r="Z8" i="9"/>
  <c r="Z6" i="9"/>
  <c r="Q6" i="9"/>
  <c r="Z7" i="9"/>
  <c r="Q7" i="9"/>
  <c r="Z3" i="9"/>
  <c r="Q3" i="9"/>
  <c r="Q55" i="9" s="1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H66" i="9"/>
  <c r="J194" i="19"/>
  <c r="H107" i="9" s="1"/>
  <c r="H58" i="9"/>
  <c r="K31" i="19"/>
  <c r="H160" i="9" s="1"/>
  <c r="Q15" i="9"/>
  <c r="Q13" i="9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J38" i="13"/>
  <c r="F10" i="9" s="1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40" i="13"/>
  <c r="H41" i="13"/>
  <c r="H42" i="13"/>
  <c r="H43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3" i="16"/>
  <c r="H201" i="16"/>
  <c r="H204" i="16"/>
  <c r="H205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40" i="13"/>
  <c r="G41" i="13"/>
  <c r="G42" i="13"/>
  <c r="G43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40" i="13"/>
  <c r="F41" i="13"/>
  <c r="F42" i="13"/>
  <c r="F43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L66" i="12" l="1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14" i="9"/>
  <c r="Q66" i="9" s="1"/>
  <c r="H221" i="9"/>
  <c r="H215" i="9"/>
  <c r="Q11" i="9"/>
  <c r="Q63" i="9" s="1"/>
  <c r="Q59" i="9"/>
  <c r="Q58" i="9"/>
  <c r="Q65" i="9"/>
  <c r="Q60" i="9"/>
  <c r="Z11" i="9"/>
  <c r="Z4" i="9"/>
  <c r="Q4" i="9"/>
  <c r="Q56" i="9" s="1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E194" i="6" s="1"/>
  <c r="E11" i="6"/>
  <c r="D14" i="6"/>
  <c r="E6" i="6"/>
  <c r="G15" i="9"/>
  <c r="P15" i="9" s="1"/>
  <c r="D28" i="6"/>
  <c r="E18" i="6"/>
  <c r="D27" i="6"/>
  <c r="D24" i="6"/>
  <c r="E17" i="6"/>
  <c r="J35" i="13"/>
  <c r="G8" i="9"/>
  <c r="P8" i="9" s="1"/>
  <c r="J31" i="6"/>
  <c r="G3" i="9" s="1"/>
  <c r="P3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E20" i="6"/>
  <c r="E8" i="6"/>
  <c r="D25" i="6"/>
  <c r="D27" i="13"/>
  <c r="D15" i="13"/>
  <c r="D3" i="13"/>
  <c r="E248" i="13"/>
  <c r="J39" i="13"/>
  <c r="D24" i="13"/>
  <c r="D12" i="13"/>
  <c r="E15" i="13"/>
  <c r="J36" i="13"/>
  <c r="E11" i="13"/>
  <c r="D194" i="13"/>
  <c r="J42" i="13"/>
  <c r="J37" i="13"/>
  <c r="J41" i="13"/>
  <c r="J40" i="13"/>
  <c r="J34" i="13"/>
  <c r="J32" i="13"/>
  <c r="H248" i="6"/>
  <c r="G248" i="6"/>
  <c r="G194" i="6"/>
  <c r="F248" i="6"/>
  <c r="D194" i="6"/>
  <c r="H247" i="16"/>
  <c r="H257" i="16"/>
  <c r="H248" i="13"/>
  <c r="E205" i="13"/>
  <c r="H203" i="16"/>
  <c r="E204" i="13"/>
  <c r="H203" i="13"/>
  <c r="H202" i="13"/>
  <c r="G248" i="13"/>
  <c r="H258" i="16"/>
  <c r="E194" i="13"/>
  <c r="H259" i="16"/>
  <c r="E206" i="13"/>
  <c r="H202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3" i="16"/>
  <c r="G205" i="16"/>
  <c r="G204" i="16"/>
  <c r="F247" i="16"/>
  <c r="G203" i="16"/>
  <c r="G202" i="16"/>
  <c r="G201" i="16"/>
  <c r="F259" i="16"/>
  <c r="F258" i="16"/>
  <c r="F193" i="16"/>
  <c r="F205" i="16"/>
  <c r="F204" i="16"/>
  <c r="F203" i="16"/>
  <c r="F202" i="16"/>
  <c r="F201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G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F21" i="7" l="1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L3" i="9"/>
  <c r="U3" i="9" s="1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P4" i="9"/>
  <c r="Y6" i="9"/>
  <c r="P6" i="9"/>
  <c r="Y8" i="9"/>
  <c r="L39" i="6"/>
  <c r="L42" i="6"/>
  <c r="G9" i="9"/>
  <c r="E43" i="16"/>
  <c r="E96" i="16"/>
  <c r="E27" i="16"/>
  <c r="D28" i="16"/>
  <c r="E28" i="16"/>
  <c r="D27" i="16"/>
  <c r="D43" i="16"/>
  <c r="D96" i="16"/>
  <c r="E6" i="12"/>
  <c r="E139" i="12"/>
  <c r="E195" i="12" s="1"/>
  <c r="E142" i="12"/>
  <c r="E198" i="12" s="1"/>
  <c r="E145" i="12"/>
  <c r="E201" i="12" s="1"/>
  <c r="D7" i="12"/>
  <c r="D86" i="12"/>
  <c r="D33" i="12"/>
  <c r="D89" i="12"/>
  <c r="D36" i="12"/>
  <c r="E86" i="12"/>
  <c r="E33" i="12"/>
  <c r="E89" i="12"/>
  <c r="E36" i="12"/>
  <c r="D140" i="12"/>
  <c r="D196" i="12" s="1"/>
  <c r="D143" i="12"/>
  <c r="D199" i="12" s="1"/>
  <c r="E140" i="12"/>
  <c r="E196" i="12" s="1"/>
  <c r="E143" i="12"/>
  <c r="E199" i="12" s="1"/>
  <c r="D8" i="12"/>
  <c r="D87" i="12"/>
  <c r="D34" i="12"/>
  <c r="D15" i="12"/>
  <c r="D37" i="12"/>
  <c r="J37" i="12" s="1"/>
  <c r="K37" i="12" s="1"/>
  <c r="D42" i="12"/>
  <c r="J42" i="12" s="1"/>
  <c r="K42" i="12" s="1"/>
  <c r="E8" i="12"/>
  <c r="E19" i="12"/>
  <c r="E9" i="12"/>
  <c r="E87" i="12"/>
  <c r="E34" i="12"/>
  <c r="D96" i="12"/>
  <c r="D263" i="12" s="1"/>
  <c r="E146" i="12"/>
  <c r="E202" i="12" s="1"/>
  <c r="D141" i="12"/>
  <c r="D197" i="12" s="1"/>
  <c r="D144" i="12"/>
  <c r="D200" i="12" s="1"/>
  <c r="D146" i="12"/>
  <c r="D202" i="12" s="1"/>
  <c r="D27" i="12"/>
  <c r="E10" i="12"/>
  <c r="E141" i="12"/>
  <c r="E197" i="12" s="1"/>
  <c r="E144" i="12"/>
  <c r="E200" i="12" s="1"/>
  <c r="E27" i="12"/>
  <c r="D32" i="12"/>
  <c r="D85" i="12"/>
  <c r="D88" i="12"/>
  <c r="D35" i="12"/>
  <c r="E13" i="12"/>
  <c r="E85" i="12"/>
  <c r="E32" i="12"/>
  <c r="E88" i="12"/>
  <c r="E35" i="12"/>
  <c r="E17" i="12"/>
  <c r="E38" i="12"/>
  <c r="J38" i="12" s="1"/>
  <c r="K38" i="12" s="1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D17" i="12"/>
  <c r="D18" i="12"/>
  <c r="D21" i="12"/>
  <c r="E31" i="12"/>
  <c r="D13" i="12"/>
  <c r="E22" i="12"/>
  <c r="E5" i="12"/>
  <c r="D10" i="12"/>
  <c r="D90" i="12"/>
  <c r="E15" i="12"/>
  <c r="E39" i="12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194" i="12" s="1"/>
  <c r="E41" i="12"/>
  <c r="D5" i="12"/>
  <c r="D41" i="12"/>
  <c r="D148" i="12"/>
  <c r="D25" i="12"/>
  <c r="E23" i="12"/>
  <c r="D9" i="12"/>
  <c r="E16" i="12"/>
  <c r="E4" i="12"/>
  <c r="E94" i="12"/>
  <c r="E148" i="12"/>
  <c r="D20" i="12"/>
  <c r="E20" i="12"/>
  <c r="D16" i="12"/>
  <c r="E149" i="12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J197" i="13"/>
  <c r="F110" i="9" s="1"/>
  <c r="F58" i="9"/>
  <c r="K37" i="13"/>
  <c r="F166" i="9" s="1"/>
  <c r="F9" i="9"/>
  <c r="O9" i="9" s="1"/>
  <c r="K34" i="13"/>
  <c r="F163" i="9" s="1"/>
  <c r="F6" i="9"/>
  <c r="J196" i="13"/>
  <c r="F109" i="9" s="1"/>
  <c r="F57" i="9"/>
  <c r="K35" i="13"/>
  <c r="F164" i="9" s="1"/>
  <c r="F7" i="9"/>
  <c r="O7" i="9" s="1"/>
  <c r="J202" i="13"/>
  <c r="F115" i="9" s="1"/>
  <c r="F63" i="9"/>
  <c r="K42" i="13"/>
  <c r="F171" i="9" s="1"/>
  <c r="F14" i="9"/>
  <c r="O14" i="9" s="1"/>
  <c r="J204" i="13"/>
  <c r="F117" i="9" s="1"/>
  <c r="F65" i="9"/>
  <c r="K40" i="13"/>
  <c r="F12" i="9"/>
  <c r="O12" i="9" s="1"/>
  <c r="J203" i="13"/>
  <c r="F116" i="9" s="1"/>
  <c r="F64" i="9"/>
  <c r="K39" i="13"/>
  <c r="F168" i="9" s="1"/>
  <c r="F11" i="9"/>
  <c r="O11" i="9" s="1"/>
  <c r="J205" i="13"/>
  <c r="F118" i="9" s="1"/>
  <c r="F66" i="9"/>
  <c r="K36" i="13"/>
  <c r="F165" i="9" s="1"/>
  <c r="F8" i="9"/>
  <c r="O8" i="9" s="1"/>
  <c r="J195" i="13"/>
  <c r="F108" i="9" s="1"/>
  <c r="F56" i="9"/>
  <c r="K32" i="13"/>
  <c r="F161" i="9" s="1"/>
  <c r="F4" i="9"/>
  <c r="J198" i="13"/>
  <c r="F111" i="9" s="1"/>
  <c r="F59" i="9"/>
  <c r="J200" i="13"/>
  <c r="F113" i="9" s="1"/>
  <c r="F61" i="9"/>
  <c r="J201" i="13"/>
  <c r="F114" i="9" s="1"/>
  <c r="F62" i="9"/>
  <c r="O62" i="9" s="1"/>
  <c r="K41" i="13"/>
  <c r="F170" i="9" s="1"/>
  <c r="F13" i="9"/>
  <c r="O13" i="9" s="1"/>
  <c r="G13" i="9"/>
  <c r="P13" i="9" s="1"/>
  <c r="J139" i="6"/>
  <c r="G55" i="9" s="1"/>
  <c r="P55" i="9" s="1"/>
  <c r="E248" i="6"/>
  <c r="G7" i="9"/>
  <c r="P7" i="9" s="1"/>
  <c r="G5" i="9"/>
  <c r="P5" i="9" s="1"/>
  <c r="J31" i="13"/>
  <c r="G12" i="9"/>
  <c r="P12" i="9" s="1"/>
  <c r="J43" i="13"/>
  <c r="J33" i="13"/>
  <c r="D206" i="13"/>
  <c r="D248" i="13"/>
  <c r="J139" i="13"/>
  <c r="J150" i="12"/>
  <c r="D67" i="9" s="1"/>
  <c r="J147" i="12"/>
  <c r="D64" i="9" s="1"/>
  <c r="D203" i="12"/>
  <c r="J43" i="12"/>
  <c r="K43" i="12" s="1"/>
  <c r="H251" i="12"/>
  <c r="H194" i="12"/>
  <c r="G251" i="12"/>
  <c r="G194" i="12"/>
  <c r="F251" i="12"/>
  <c r="F194" i="12"/>
  <c r="O59" i="9" l="1"/>
  <c r="O63" i="9"/>
  <c r="O65" i="9"/>
  <c r="O66" i="9"/>
  <c r="O64" i="9"/>
  <c r="O61" i="9"/>
  <c r="X4" i="9"/>
  <c r="O4" i="9"/>
  <c r="O56" i="9" s="1"/>
  <c r="X6" i="9"/>
  <c r="O6" i="9"/>
  <c r="O58" i="9" s="1"/>
  <c r="Y11" i="9"/>
  <c r="P63" i="9"/>
  <c r="X8" i="9"/>
  <c r="Y9" i="9"/>
  <c r="P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J36" i="12"/>
  <c r="K36" i="12" s="1"/>
  <c r="D165" i="9" s="1"/>
  <c r="J43" i="16"/>
  <c r="K43" i="16" s="1"/>
  <c r="E172" i="9" s="1"/>
  <c r="E223" i="9" s="1"/>
  <c r="D10" i="16"/>
  <c r="D22" i="16"/>
  <c r="E4" i="16"/>
  <c r="E22" i="16"/>
  <c r="D91" i="16"/>
  <c r="D254" i="16" s="1"/>
  <c r="D17" i="16"/>
  <c r="J38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D8" i="16"/>
  <c r="D20" i="16"/>
  <c r="D205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D12" i="16"/>
  <c r="D18" i="16"/>
  <c r="J33" i="12"/>
  <c r="K33" i="12" s="1"/>
  <c r="D162" i="9" s="1"/>
  <c r="E12" i="16"/>
  <c r="E24" i="16"/>
  <c r="E259" i="16"/>
  <c r="E205" i="16"/>
  <c r="D13" i="16"/>
  <c r="D25" i="16"/>
  <c r="D42" i="16"/>
  <c r="D95" i="16"/>
  <c r="E13" i="16"/>
  <c r="E95" i="16"/>
  <c r="E42" i="16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E84" i="16"/>
  <c r="E3" i="16"/>
  <c r="E9" i="16"/>
  <c r="E90" i="16"/>
  <c r="E253" i="16" s="1"/>
  <c r="E15" i="16"/>
  <c r="E21" i="16"/>
  <c r="E93" i="16"/>
  <c r="E40" i="16"/>
  <c r="J146" i="12"/>
  <c r="D63" i="9" s="1"/>
  <c r="E256" i="12"/>
  <c r="D254" i="12"/>
  <c r="E252" i="12"/>
  <c r="E259" i="12"/>
  <c r="D251" i="12"/>
  <c r="J140" i="12"/>
  <c r="D57" i="9" s="1"/>
  <c r="D167" i="9"/>
  <c r="D255" i="12"/>
  <c r="D198" i="12"/>
  <c r="D204" i="12"/>
  <c r="D261" i="12"/>
  <c r="J145" i="12"/>
  <c r="J201" i="12" s="1"/>
  <c r="D258" i="12"/>
  <c r="D252" i="12"/>
  <c r="E257" i="12"/>
  <c r="E255" i="12"/>
  <c r="E204" i="12"/>
  <c r="E261" i="12"/>
  <c r="E254" i="12"/>
  <c r="E205" i="12"/>
  <c r="E262" i="12"/>
  <c r="D257" i="12"/>
  <c r="D256" i="12"/>
  <c r="J32" i="12"/>
  <c r="K32" i="12" s="1"/>
  <c r="D161" i="9" s="1"/>
  <c r="J41" i="12"/>
  <c r="K41" i="12" s="1"/>
  <c r="D170" i="9" s="1"/>
  <c r="J40" i="12"/>
  <c r="K40" i="12" s="1"/>
  <c r="L40" i="12" s="1"/>
  <c r="D258" i="9" s="1"/>
  <c r="J144" i="12"/>
  <c r="D61" i="9" s="1"/>
  <c r="J34" i="12"/>
  <c r="K34" i="12" s="1"/>
  <c r="D163" i="9" s="1"/>
  <c r="J39" i="12"/>
  <c r="K39" i="12" s="1"/>
  <c r="D168" i="9" s="1"/>
  <c r="E251" i="12"/>
  <c r="J35" i="12"/>
  <c r="K35" i="12" s="1"/>
  <c r="J143" i="12"/>
  <c r="D60" i="9" s="1"/>
  <c r="J142" i="12"/>
  <c r="D59" i="9" s="1"/>
  <c r="J31" i="12"/>
  <c r="K31" i="12" s="1"/>
  <c r="D160" i="9" s="1"/>
  <c r="J138" i="12"/>
  <c r="D55" i="9" s="1"/>
  <c r="D205" i="12"/>
  <c r="J139" i="12"/>
  <c r="D56" i="9" s="1"/>
  <c r="J141" i="12"/>
  <c r="D58" i="9" s="1"/>
  <c r="J148" i="12"/>
  <c r="D65" i="9" s="1"/>
  <c r="J149" i="12"/>
  <c r="D66" i="9" s="1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L32" i="13"/>
  <c r="F250" i="9" s="1"/>
  <c r="L42" i="13"/>
  <c r="F260" i="9" s="1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L41" i="13"/>
  <c r="F259" i="9" s="1"/>
  <c r="L39" i="13"/>
  <c r="F257" i="9" s="1"/>
  <c r="G119" i="9"/>
  <c r="G169" i="9"/>
  <c r="G117" i="9"/>
  <c r="G110" i="9"/>
  <c r="G260" i="9"/>
  <c r="G111" i="9"/>
  <c r="G109" i="9"/>
  <c r="J194" i="6"/>
  <c r="G107" i="9" s="1"/>
  <c r="G108" i="9"/>
  <c r="G164" i="9"/>
  <c r="G170" i="9"/>
  <c r="G112" i="9"/>
  <c r="G116" i="9"/>
  <c r="L34" i="13"/>
  <c r="F252" i="9" s="1"/>
  <c r="J194" i="13"/>
  <c r="F107" i="9" s="1"/>
  <c r="F55" i="9"/>
  <c r="L40" i="13"/>
  <c r="F258" i="9" s="1"/>
  <c r="F169" i="9"/>
  <c r="F217" i="9" s="1"/>
  <c r="K33" i="13"/>
  <c r="F5" i="9"/>
  <c r="J199" i="13"/>
  <c r="F112" i="9" s="1"/>
  <c r="F60" i="9"/>
  <c r="K43" i="13"/>
  <c r="F172" i="9" s="1"/>
  <c r="F15" i="9"/>
  <c r="O15" i="9" s="1"/>
  <c r="J206" i="13"/>
  <c r="F119" i="9" s="1"/>
  <c r="F67" i="9"/>
  <c r="K31" i="13"/>
  <c r="F160" i="9" s="1"/>
  <c r="F3" i="9"/>
  <c r="O3" i="9" s="1"/>
  <c r="L35" i="13"/>
  <c r="F253" i="9" s="1"/>
  <c r="L37" i="13"/>
  <c r="F255" i="9" s="1"/>
  <c r="L31" i="6"/>
  <c r="G249" i="9" s="1"/>
  <c r="L36" i="13"/>
  <c r="F254" i="9" s="1"/>
  <c r="D172" i="9"/>
  <c r="L43" i="12"/>
  <c r="D261" i="9" s="1"/>
  <c r="D171" i="9"/>
  <c r="D166" i="9"/>
  <c r="D9" i="9"/>
  <c r="M9" i="9" s="1"/>
  <c r="D10" i="9"/>
  <c r="M10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L60" i="12" l="1"/>
  <c r="D278" i="9" s="1"/>
  <c r="E10" i="9"/>
  <c r="N10" i="9" s="1"/>
  <c r="K38" i="16"/>
  <c r="D15" i="7"/>
  <c r="D11" i="7"/>
  <c r="O55" i="9"/>
  <c r="O5" i="9"/>
  <c r="O57" i="9" s="1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J41" i="16"/>
  <c r="E13" i="9" s="1"/>
  <c r="N13" i="9" s="1"/>
  <c r="E15" i="9"/>
  <c r="N15" i="9" s="1"/>
  <c r="J32" i="16"/>
  <c r="K32" i="16" s="1"/>
  <c r="J42" i="16"/>
  <c r="E14" i="9" s="1"/>
  <c r="N14" i="9" s="1"/>
  <c r="J40" i="16"/>
  <c r="K40" i="16" s="1"/>
  <c r="J37" i="16"/>
  <c r="K37" i="16" s="1"/>
  <c r="J34" i="16"/>
  <c r="E6" i="9" s="1"/>
  <c r="D5" i="9"/>
  <c r="M5" i="9" s="1"/>
  <c r="J36" i="16"/>
  <c r="E8" i="9" s="1"/>
  <c r="N8" i="9" s="1"/>
  <c r="J35" i="16"/>
  <c r="E7" i="9" s="1"/>
  <c r="N7" i="9" s="1"/>
  <c r="J33" i="16"/>
  <c r="E5" i="9" s="1"/>
  <c r="N5" i="9" s="1"/>
  <c r="J39" i="16"/>
  <c r="E11" i="9" s="1"/>
  <c r="N11" i="9" s="1"/>
  <c r="J31" i="16"/>
  <c r="E3" i="9" s="1"/>
  <c r="N3" i="9" s="1"/>
  <c r="E203" i="16"/>
  <c r="E257" i="16"/>
  <c r="E204" i="16"/>
  <c r="E258" i="16"/>
  <c r="E202" i="16"/>
  <c r="E256" i="16"/>
  <c r="D203" i="16"/>
  <c r="D257" i="16"/>
  <c r="J205" i="16"/>
  <c r="E67" i="9"/>
  <c r="E193" i="16"/>
  <c r="E247" i="16"/>
  <c r="D204" i="16"/>
  <c r="D258" i="16"/>
  <c r="D201" i="16"/>
  <c r="D255" i="16"/>
  <c r="D256" i="16"/>
  <c r="D202" i="16"/>
  <c r="L43" i="16"/>
  <c r="E261" i="9" s="1"/>
  <c r="E255" i="16"/>
  <c r="E201" i="16"/>
  <c r="J202" i="12"/>
  <c r="D193" i="16"/>
  <c r="D247" i="16"/>
  <c r="L33" i="12"/>
  <c r="D251" i="9" s="1"/>
  <c r="L38" i="12"/>
  <c r="D256" i="9" s="1"/>
  <c r="D62" i="9"/>
  <c r="M62" i="9" s="1"/>
  <c r="D13" i="9"/>
  <c r="M13" i="9" s="1"/>
  <c r="M65" i="9" s="1"/>
  <c r="J200" i="12"/>
  <c r="L37" i="12"/>
  <c r="D255" i="9" s="1"/>
  <c r="D12" i="9"/>
  <c r="D169" i="9"/>
  <c r="D217" i="9" s="1"/>
  <c r="D6" i="9"/>
  <c r="L39" i="12"/>
  <c r="D257" i="9" s="1"/>
  <c r="D4" i="9"/>
  <c r="D7" i="9"/>
  <c r="M7" i="9" s="1"/>
  <c r="M59" i="9" s="1"/>
  <c r="J199" i="12"/>
  <c r="L36" i="12"/>
  <c r="D254" i="9" s="1"/>
  <c r="D11" i="9"/>
  <c r="M11" i="9" s="1"/>
  <c r="J198" i="12"/>
  <c r="D3" i="9"/>
  <c r="J205" i="12"/>
  <c r="L35" i="12"/>
  <c r="D253" i="9" s="1"/>
  <c r="D164" i="9"/>
  <c r="D214" i="9" s="1"/>
  <c r="J204" i="12"/>
  <c r="L42" i="12"/>
  <c r="D260" i="9" s="1"/>
  <c r="J194" i="12"/>
  <c r="L31" i="12"/>
  <c r="D249" i="9" s="1"/>
  <c r="L41" i="12"/>
  <c r="D259" i="9" s="1"/>
  <c r="L34" i="12"/>
  <c r="D252" i="9" s="1"/>
  <c r="J195" i="12"/>
  <c r="J197" i="12"/>
  <c r="L32" i="12"/>
  <c r="D250" i="9" s="1"/>
  <c r="F313" i="9"/>
  <c r="X3" i="9"/>
  <c r="F302" i="9"/>
  <c r="X5" i="9"/>
  <c r="F304" i="9"/>
  <c r="V10" i="9"/>
  <c r="V9" i="9"/>
  <c r="G217" i="9"/>
  <c r="V14" i="9"/>
  <c r="G168" i="9"/>
  <c r="G257" i="9"/>
  <c r="D220" i="9"/>
  <c r="G224" i="9"/>
  <c r="D213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L43" i="13"/>
  <c r="F261" i="9" s="1"/>
  <c r="L33" i="13"/>
  <c r="F251" i="9" s="1"/>
  <c r="F162" i="9"/>
  <c r="D313" i="9"/>
  <c r="D16" i="7"/>
  <c r="D21" i="7" s="1"/>
  <c r="E16" i="7"/>
  <c r="E21" i="7" s="1"/>
  <c r="W10" i="9" l="1"/>
  <c r="E119" i="9"/>
  <c r="L77" i="16"/>
  <c r="E295" i="9" s="1"/>
  <c r="L38" i="16"/>
  <c r="E256" i="9" s="1"/>
  <c r="E167" i="9"/>
  <c r="I345" i="9"/>
  <c r="J345" i="9"/>
  <c r="M12" i="9"/>
  <c r="M64" i="9" s="1"/>
  <c r="V6" i="9"/>
  <c r="M6" i="9"/>
  <c r="M58" i="9" s="1"/>
  <c r="W6" i="9"/>
  <c r="N6" i="9"/>
  <c r="V11" i="9"/>
  <c r="M63" i="9"/>
  <c r="W15" i="9"/>
  <c r="N67" i="9"/>
  <c r="V4" i="9"/>
  <c r="M4" i="9"/>
  <c r="M56" i="9" s="1"/>
  <c r="V8" i="9"/>
  <c r="M60" i="9"/>
  <c r="W8" i="9"/>
  <c r="V5" i="9"/>
  <c r="M57" i="9"/>
  <c r="V3" i="9"/>
  <c r="M3" i="9"/>
  <c r="M55" i="9" s="1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K35" i="16"/>
  <c r="E164" i="9" s="1"/>
  <c r="E214" i="9" s="1"/>
  <c r="K41" i="16"/>
  <c r="L41" i="16" s="1"/>
  <c r="E259" i="9" s="1"/>
  <c r="E9" i="9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J199" i="16"/>
  <c r="E61" i="9"/>
  <c r="J194" i="16"/>
  <c r="E56" i="9"/>
  <c r="J197" i="16"/>
  <c r="E59" i="9"/>
  <c r="N59" i="9" s="1"/>
  <c r="W14" i="9"/>
  <c r="E313" i="9"/>
  <c r="W3" i="9"/>
  <c r="W5" i="9"/>
  <c r="E304" i="9"/>
  <c r="E62" i="9"/>
  <c r="N62" i="9" s="1"/>
  <c r="J200" i="16"/>
  <c r="J195" i="16"/>
  <c r="E57" i="9"/>
  <c r="N57" i="9" s="1"/>
  <c r="J203" i="16"/>
  <c r="E65" i="9"/>
  <c r="N65" i="9" s="1"/>
  <c r="E309" i="9"/>
  <c r="W11" i="9"/>
  <c r="J198" i="16"/>
  <c r="E60" i="9"/>
  <c r="J193" i="16"/>
  <c r="E55" i="9"/>
  <c r="N55" i="9" s="1"/>
  <c r="E161" i="9"/>
  <c r="E219" i="9" s="1"/>
  <c r="L32" i="16"/>
  <c r="E250" i="9" s="1"/>
  <c r="J204" i="16"/>
  <c r="E66" i="9"/>
  <c r="N66" i="9" s="1"/>
  <c r="J202" i="16"/>
  <c r="E64" i="9"/>
  <c r="E166" i="9"/>
  <c r="E215" i="9" s="1"/>
  <c r="L37" i="16"/>
  <c r="E255" i="9" s="1"/>
  <c r="E169" i="9"/>
  <c r="E217" i="9" s="1"/>
  <c r="L40" i="16"/>
  <c r="E258" i="9" s="1"/>
  <c r="E58" i="9"/>
  <c r="J196" i="16"/>
  <c r="E63" i="9"/>
  <c r="N63" i="9" s="1"/>
  <c r="J201" i="16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D107" i="9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E107" i="9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9" i="9"/>
  <c r="N61" i="9" s="1"/>
  <c r="W4" i="9"/>
  <c r="N4" i="9"/>
  <c r="N56" i="9" s="1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M30" i="5" s="1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N37" i="5" s="1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N47" i="5" s="1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M51" i="5" s="1"/>
  <c r="G51" i="5"/>
  <c r="N51" i="5" s="1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N97" i="5" s="1"/>
  <c r="F98" i="5"/>
  <c r="M98" i="5" s="1"/>
  <c r="G98" i="5"/>
  <c r="N98" i="5" s="1"/>
  <c r="F99" i="5"/>
  <c r="M99" i="5" s="1"/>
  <c r="G99" i="5"/>
  <c r="N99" i="5" s="1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N128" i="5" s="1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N149" i="5" s="1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N167" i="5" s="1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N176" i="5" s="1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M183" i="5" s="1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N236" i="5" s="1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O25" i="5" s="1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O51" i="5" s="1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O73" i="5" s="1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O91" i="5" s="1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<sst xmlns="http://schemas.openxmlformats.org/spreadsheetml/2006/main" count="71814" uniqueCount="196">
  <si>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</si>
  <si>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</si>
  <si>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</si>
  <si>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</si>
  <si>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</si>
  <si>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</si>
  <si>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</si>
  <si>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</si>
  <si>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</si>
  <si>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</si>
  <si>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</si>
  <si>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</si>
  <si>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</si>
  <si>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</si>
  <si>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</si>
  <si>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</si>
  <si>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</si>
  <si>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</si>
  <si>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</si>
  <si>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</si>
  <si>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</si>
  <si>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</si>
  <si>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</si>
  <si>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</si>
  <si>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>PARAMETR_SIZE: 42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</si>
  <si>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</si>
  <si>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</si>
  <si>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</si>
  <si>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</si>
  <si>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</si>
  <si>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</si>
  <si>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</si>
  <si>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</si>
  <si>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</si>
  <si>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</si>
  <si>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</si>
  <si>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</si>
  <si>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</si>
  <si>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</si>
  <si>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</si>
  <si>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</si>
  <si>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</si>
  <si>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</si>
  <si>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</si>
  <si>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</si>
  <si>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</t>
  </si>
  <si>
    <t>Time non CUDA: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</si>
  <si>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</si>
  <si>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</si>
  <si>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</si>
  <si>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</si>
  <si>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</si>
  <si>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</si>
  <si>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>PARAMETR_SIZE: 336</t>
  </si>
  <si>
    <t xml:space="preserve"> NAME_FILE_GRAPH: Parametr_Graph/test336,txt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</si>
  <si>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</si>
  <si>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</si>
  <si>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</si>
  <si>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</si>
  <si>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</si>
  <si>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</si>
  <si>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</si>
  <si>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</si>
  <si>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</si>
  <si>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</si>
  <si>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</si>
  <si>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</si>
  <si>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</si>
  <si>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</si>
  <si>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</si>
  <si>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</si>
  <si>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</si>
  <si>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PARAMETR_SIZE: 168</t>
  </si>
  <si>
    <t xml:space="preserve"> NAME_FILE_GRAPH: Parametr_Graph/test168,txt</t>
  </si>
  <si>
    <t xml:space="preserve"> NAME_FILE_GRAPH: Parametr_Graph/test42,txt</t>
  </si>
  <si>
    <t>PARAMETR_SIZE: 84</t>
  </si>
  <si>
    <t xml:space="preserve"> NAME_FILE_GRAPH: Parametr_Graph/test84,txt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</si>
  <si>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</si>
  <si>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</si>
  <si>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</si>
  <si>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</si>
  <si>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</si>
  <si>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</si>
  <si>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</si>
  <si>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</si>
  <si>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</si>
  <si>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</si>
  <si>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</si>
  <si>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</si>
  <si>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</si>
  <si>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PARAMETR_SIZE: 672</t>
  </si>
  <si>
    <t xml:space="preserve"> NAME_FILE_GRAPH: Parametr_Graph/test672,txt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</si>
  <si>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</si>
  <si>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</si>
  <si>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</si>
  <si>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</si>
  <si>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</si>
  <si>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</si>
  <si>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</si>
  <si>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</si>
  <si>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</si>
  <si>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</si>
  <si>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</si>
  <si>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</si>
  <si>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</si>
  <si>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</si>
  <si>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</si>
  <si>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</si>
  <si>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>Device 0: NVIDIA GeForce RTX 3060 Laptop GPU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</si>
  <si>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</si>
  <si>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</si>
  <si>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</si>
  <si>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</si>
  <si>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</si>
  <si>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</si>
  <si>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</si>
  <si>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</si>
  <si>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</si>
  <si>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</si>
  <si>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</si>
  <si>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PARAMETR_SIZE: 1344</t>
  </si>
  <si>
    <t xml:space="preserve"> NAME_FILE_GRAPH: Parametr_Graph/test1344,txt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</si>
  <si>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</si>
  <si>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</si>
  <si>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</si>
  <si>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</si>
  <si>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</si>
  <si>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</si>
  <si>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</si>
  <si>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</si>
  <si>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</si>
  <si>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</si>
  <si>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</si>
  <si>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</si>
  <si>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</si>
  <si>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</si>
  <si>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</si>
  <si>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</si>
  <si>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</si>
  <si>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</si>
  <si>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</si>
  <si>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</si>
  <si>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</si>
  <si>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</si>
  <si>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</si>
  <si>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</si>
  <si>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</si>
  <si>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</si>
  <si>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01,05,6235</t>
  </si>
  <si>
    <t>01,02,6297</t>
  </si>
  <si>
    <t>01,02,5994</t>
  </si>
  <si>
    <t>01,02,4809</t>
  </si>
  <si>
    <t>01,02,5936</t>
  </si>
  <si>
    <t>01,04,5428</t>
  </si>
  <si>
    <t>01,02,4362</t>
  </si>
  <si>
    <t>01,02,8016</t>
  </si>
  <si>
    <t>01,02,8537</t>
  </si>
  <si>
    <t>01,03,5057</t>
  </si>
  <si>
    <t>01,02,7232</t>
  </si>
  <si>
    <t>01,02,5962</t>
  </si>
  <si>
    <t>01,02,8056</t>
  </si>
  <si>
    <t>non CUDA transp Time</t>
  </si>
  <si>
    <t>non CUDA transp</t>
  </si>
  <si>
    <t>non CUDA transp non hash</t>
  </si>
  <si>
    <t>non CUDA transp_AVX Time</t>
  </si>
  <si>
    <t>non CUDA transp_AVX</t>
  </si>
  <si>
    <t>non CUDA transp_AVX non hash</t>
  </si>
  <si>
    <t>non CUDA transp_AVX_OMP Time</t>
  </si>
  <si>
    <t>non CUDA transp_AVX_OMP</t>
  </si>
  <si>
    <t>non CUDA transp_AVX_OMP non hash</t>
  </si>
  <si>
    <t>CUDA ant add CPU_AVX_transp Time</t>
  </si>
  <si>
    <t>CUDA ant add CPU_AVX_transp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</si>
  <si>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</si>
  <si>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</si>
  <si>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</si>
  <si>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</si>
  <si>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</si>
  <si>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</si>
  <si>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Time non CUDA_transp_AVX_time</t>
  </si>
  <si>
    <t>Time non CUDA_transp_AVX_time:</t>
  </si>
  <si>
    <t>Time non CUDA_transp_AVX</t>
  </si>
  <si>
    <t>Time non CUDA transp_AVX:</t>
  </si>
  <si>
    <t>Time non CUDA_transp_AVX non hash:</t>
  </si>
  <si>
    <t>Time non CUDA transp_AVX non hash:</t>
  </si>
  <si>
    <t>Time non CUDA_transp_AVX_OMP_time</t>
  </si>
  <si>
    <t>Time non CUDA_transp_AVX_OMP_time:</t>
  </si>
  <si>
    <t>Time non CUDA_transp_AVX_OMP</t>
  </si>
  <si>
    <t>Time non CUDA transp_AVX_OMP:</t>
  </si>
  <si>
    <t>Time non CUDA_transp_AVX_OMP non hash:</t>
  </si>
  <si>
    <t>Time non CUDA transp_AVX_OMP non hash:</t>
  </si>
  <si>
    <t>Time CUDA ant add CPU_AVX_transp Time:</t>
  </si>
  <si>
    <t>Time CUDA ant add CPU_AVX_transp:</t>
  </si>
  <si>
    <t>Device 0: NVIDIA GeForce RTX 3060</t>
  </si>
  <si>
    <t xml:space="preserve"> Hash Fa</t>
  </si>
  <si>
    <t>Device 0: Orin</t>
  </si>
  <si>
    <t xml:space="preserve"> TYPE_ACO: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</si>
</sst>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1" fillId="0" borderId="0" xfId="0" applyFont="1"/>
    <xf numFmtId="2" fontId="1" fillId="0" borderId="0" xfId="0" applyNumberFormat="1" applyFont="1"/>
    <xf numFmtId="0" fontId="0" fillId="4" borderId="0" xfId="0" applyFill="1" applyAlignment="1">
      <alignment horizontal="center"/>
    </xf>
    <xf numFmtId="0" fontId="0" fillId="4" borderId="0" xfId="0" applyFill="1"/>
    <xf numFmtId="0" fontId="0" fillId="0" borderId="0" xfId="0" applyFill="1" applyAlignment="1">
      <alignment horizontal="center"/>
    </xf>
    <xf numFmtId="0" fontId="0" fillId="0" borderId="0" xfId="0" applyFill="1"/>
    <xf numFmtId="0" fontId="0" fillId="0" borderId="0" xfId="0" applyAlignment="1">
      <alignment horizontal="center" vertical="center"/>
    </xf>
    <xf numFmtId="0" fontId="0" fillId="0" borderId="0" xfId="0" applyFont="1"/>
    <xf numFmtId="2" fontId="0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0.46780545385920314</c:v>
                </c:pt>
                <c:pt idx="1">
                  <c:v>0.59444233617400144</c:v>
                </c:pt>
                <c:pt idx="2">
                  <c:v>0.82288229094193044</c:v>
                </c:pt>
                <c:pt idx="3">
                  <c:v>0.93836918648824297</c:v>
                </c:pt>
                <c:pt idx="4">
                  <c:v>1.1891352742998927E-3</c:v>
                </c:pt>
                <c:pt idx="5">
                  <c:v>1.1891352742998927E-3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0.75842125075175693</c:v>
                </c:pt>
                <c:pt idx="1">
                  <c:v>0.78479847661315794</c:v>
                </c:pt>
                <c:pt idx="2">
                  <c:v>0.2959269530695891</c:v>
                </c:pt>
                <c:pt idx="3">
                  <c:v>0.54569415285117318</c:v>
                </c:pt>
                <c:pt idx="4">
                  <c:v>4.7141577976778724E-2</c:v>
                </c:pt>
                <c:pt idx="5">
                  <c:v>4.7141577976778724E-2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7.2320377765521957E-2</c:v>
                </c:pt>
                <c:pt idx="1">
                  <c:v>5.5667849898323754E-2</c:v>
                </c:pt>
                <c:pt idx="2">
                  <c:v>4.8396366501010445E-2</c:v>
                </c:pt>
                <c:pt idx="3">
                  <c:v>0.74912520139730798</c:v>
                </c:pt>
                <c:pt idx="4">
                  <c:v>0.84019115909727993</c:v>
                </c:pt>
                <c:pt idx="5">
                  <c:v>0.84019115909727993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0.30914432849074103</c:v>
                </c:pt>
                <c:pt idx="1">
                  <c:v>0.38531505982824849</c:v>
                </c:pt>
                <c:pt idx="2">
                  <c:v>0.8177611834588675</c:v>
                </c:pt>
                <c:pt idx="3">
                  <c:v>0.82709295639363023</c:v>
                </c:pt>
                <c:pt idx="4">
                  <c:v>0.82262965592964377</c:v>
                </c:pt>
                <c:pt idx="5">
                  <c:v>0.82262965592964377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0.46901548340231303</c:v>
                </c:pt>
                <c:pt idx="1">
                  <c:v>0.59555588849940577</c:v>
                </c:pt>
                <c:pt idx="2">
                  <c:v>0.82307110887427737</c:v>
                </c:pt>
                <c:pt idx="3">
                  <c:v>0.94049195532393404</c:v>
                </c:pt>
                <c:pt idx="4">
                  <c:v>1.9983762618722227E-3</c:v>
                </c:pt>
                <c:pt idx="5">
                  <c:v>1.9983762618722227E-3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0.81048910695092546</c:v>
                </c:pt>
                <c:pt idx="1">
                  <c:v>0.87180944253915937</c:v>
                </c:pt>
                <c:pt idx="2">
                  <c:v>0.64341312842304776</c:v>
                </c:pt>
                <c:pt idx="3">
                  <c:v>0.66164841598202884</c:v>
                </c:pt>
                <c:pt idx="4">
                  <c:v>0.68701744501409301</c:v>
                </c:pt>
                <c:pt idx="5">
                  <c:v>0.68701744501409301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0.23348847651263596</c:v>
                </c:pt>
                <c:pt idx="1">
                  <c:v>0.2891313567893814</c:v>
                </c:pt>
                <c:pt idx="2">
                  <c:v>0.60003217859151603</c:v>
                </c:pt>
                <c:pt idx="3">
                  <c:v>0.7472721508166239</c:v>
                </c:pt>
                <c:pt idx="4">
                  <c:v>0.75414659373279813</c:v>
                </c:pt>
                <c:pt idx="5">
                  <c:v>0.75414659373279813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6.9763610254004904E-2</c:v>
                </c:pt>
                <c:pt idx="1">
                  <c:v>4.4727537857317423E-2</c:v>
                </c:pt>
                <c:pt idx="2">
                  <c:v>5.581375713755575E-2</c:v>
                </c:pt>
                <c:pt idx="3">
                  <c:v>0.68503258857178695</c:v>
                </c:pt>
                <c:pt idx="4">
                  <c:v>0.69432835917313718</c:v>
                </c:pt>
                <c:pt idx="5">
                  <c:v>0.69432835917313718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0.27812813035166717</c:v>
                </c:pt>
                <c:pt idx="1">
                  <c:v>0.36121509462013213</c:v>
                </c:pt>
                <c:pt idx="2">
                  <c:v>0.77507418914608217</c:v>
                </c:pt>
                <c:pt idx="3">
                  <c:v>0.78894401362820776</c:v>
                </c:pt>
                <c:pt idx="4">
                  <c:v>0.78401263151869749</c:v>
                </c:pt>
                <c:pt idx="5">
                  <c:v>0.78401263151869749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0.33515980590016931</c:v>
                </c:pt>
                <c:pt idx="1">
                  <c:v>0.41400877017159121</c:v>
                </c:pt>
                <c:pt idx="2">
                  <c:v>0.49228273771936382</c:v>
                </c:pt>
                <c:pt idx="3">
                  <c:v>0.82930715302041125</c:v>
                </c:pt>
                <c:pt idx="4">
                  <c:v>2.0048165671080892E-3</c:v>
                </c:pt>
                <c:pt idx="5">
                  <c:v>2.0048165671080892E-3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14.504824900962753</c:v>
                </c:pt>
                <c:pt idx="1">
                  <c:v>11.81850761551261</c:v>
                </c:pt>
                <c:pt idx="2">
                  <c:v>11.725408264710406</c:v>
                </c:pt>
                <c:pt idx="3">
                  <c:v>4.9632852918797852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13.970348761053151</c:v>
                </c:pt>
                <c:pt idx="1">
                  <c:v>11.234772186807167</c:v>
                </c:pt>
                <c:pt idx="2">
                  <c:v>11.670037784605091</c:v>
                </c:pt>
                <c:pt idx="3">
                  <c:v>4.9398352439612205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2.3861011085501573</c:v>
                </c:pt>
                <c:pt idx="1">
                  <c:v>2.4936822287702918</c:v>
                </c:pt>
                <c:pt idx="2">
                  <c:v>15.176662131952423</c:v>
                </c:pt>
                <c:pt idx="3">
                  <c:v>8.922891016722609</c:v>
                </c:pt>
                <c:pt idx="4">
                  <c:v>14.08230761193548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18.594833728471045</c:v>
                </c:pt>
                <c:pt idx="1">
                  <c:v>19.776936189688751</c:v>
                </c:pt>
                <c:pt idx="2">
                  <c:v>22.599690937937542</c:v>
                </c:pt>
                <c:pt idx="3">
                  <c:v>19.669569479546805</c:v>
                </c:pt>
                <c:pt idx="4">
                  <c:v>18.457112978015282</c:v>
                </c:pt>
                <c:pt idx="5">
                  <c:v>23.553620532509115</c:v>
                </c:pt>
                <c:pt idx="6">
                  <c:v>23.469359466216442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20.471915314563088</c:v>
                </c:pt>
                <c:pt idx="1">
                  <c:v>26.509792405594915</c:v>
                </c:pt>
                <c:pt idx="2">
                  <c:v>22.763864893832402</c:v>
                </c:pt>
                <c:pt idx="3">
                  <c:v>19.695394432883461</c:v>
                </c:pt>
                <c:pt idx="4">
                  <c:v>20.601259825494932</c:v>
                </c:pt>
                <c:pt idx="5">
                  <c:v>26.324517939925954</c:v>
                </c:pt>
                <c:pt idx="6">
                  <c:v>27.478911647853483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13.688493360643394</c:v>
                </c:pt>
                <c:pt idx="1">
                  <c:v>16.965387145496702</c:v>
                </c:pt>
                <c:pt idx="2">
                  <c:v>22.230490624135314</c:v>
                </c:pt>
                <c:pt idx="3">
                  <c:v>20.86050340974516</c:v>
                </c:pt>
                <c:pt idx="4">
                  <c:v>20.743299460672251</c:v>
                </c:pt>
                <c:pt idx="5">
                  <c:v>27.826177184052021</c:v>
                </c:pt>
                <c:pt idx="6">
                  <c:v>27.671731000125469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15.552357022609472</c:v>
                </c:pt>
                <c:pt idx="1">
                  <c:v>19.331718023576631</c:v>
                </c:pt>
                <c:pt idx="2">
                  <c:v>27.343159719293144</c:v>
                </c:pt>
                <c:pt idx="3">
                  <c:v>19.907785445860991</c:v>
                </c:pt>
                <c:pt idx="4">
                  <c:v>18.827156613413507</c:v>
                </c:pt>
                <c:pt idx="5">
                  <c:v>22.186907203327625</c:v>
                </c:pt>
                <c:pt idx="6">
                  <c:v>22.237600019801732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15.918347074444634</c:v>
                </c:pt>
                <c:pt idx="1">
                  <c:v>19.139557472851479</c:v>
                </c:pt>
                <c:pt idx="2">
                  <c:v>28.840482426495125</c:v>
                </c:pt>
                <c:pt idx="3">
                  <c:v>20.383577345712194</c:v>
                </c:pt>
                <c:pt idx="4">
                  <c:v>19.040840863756756</c:v>
                </c:pt>
                <c:pt idx="5">
                  <c:v>22.245608759165673</c:v>
                </c:pt>
                <c:pt idx="6">
                  <c:v>22.252236835353347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ant add CPU non hash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10.605625959042069</c:v>
                </c:pt>
                <c:pt idx="1">
                  <c:v>15.326794113130392</c:v>
                </c:pt>
                <c:pt idx="2">
                  <c:v>27.498304016705632</c:v>
                </c:pt>
                <c:pt idx="3">
                  <c:v>21.598404180233622</c:v>
                </c:pt>
                <c:pt idx="4">
                  <c:v>21.448340770965238</c:v>
                </c:pt>
                <c:pt idx="5">
                  <c:v>25.875103325859865</c:v>
                </c:pt>
                <c:pt idx="6">
                  <c:v>25.91427074600346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2.792294372322909</c:v>
                </c:pt>
                <c:pt idx="1">
                  <c:v>2.964261191563601</c:v>
                </c:pt>
                <c:pt idx="2">
                  <c:v>10.912161074899499</c:v>
                </c:pt>
                <c:pt idx="3">
                  <c:v>8.6278260355302585</c:v>
                </c:pt>
                <c:pt idx="4">
                  <c:v>8.6497171311310161</c:v>
                </c:pt>
                <c:pt idx="5">
                  <c:v>8.6519526817869856</c:v>
                </c:pt>
                <c:pt idx="6">
                  <c:v>10.229249246566235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14.0137119083293</c:v>
                </c:pt>
                <c:pt idx="1">
                  <c:v>11.337121297469235</c:v>
                </c:pt>
                <c:pt idx="2">
                  <c:v>11.795959479510476</c:v>
                </c:pt>
                <c:pt idx="3">
                  <c:v>4.9719934136010249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14.517707844914126</c:v>
                </c:pt>
                <c:pt idx="1">
                  <c:v>11.837714808656843</c:v>
                </c:pt>
                <c:pt idx="2">
                  <c:v>11.741173487697413</c:v>
                </c:pt>
                <c:pt idx="3">
                  <c:v>4.9652837507861163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13.42840933014886</c:v>
                </c:pt>
                <c:pt idx="1">
                  <c:v>14.153076074153482</c:v>
                </c:pt>
                <c:pt idx="2">
                  <c:v>28.964805152176869</c:v>
                </c:pt>
                <c:pt idx="3">
                  <c:v>14.065231988279953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18.761124339257059</c:v>
                </c:pt>
                <c:pt idx="1">
                  <c:v>19.917371932919647</c:v>
                </c:pt>
                <c:pt idx="2">
                  <c:v>22.774390556805695</c:v>
                </c:pt>
                <c:pt idx="3">
                  <c:v>19.677914685859015</c:v>
                </c:pt>
                <c:pt idx="4">
                  <c:v>18.227146230271053</c:v>
                </c:pt>
                <c:pt idx="5">
                  <c:v>23.545120700419666</c:v>
                </c:pt>
                <c:pt idx="6">
                  <c:v>23.43638379525807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13.804160220268146</c:v>
                </c:pt>
                <c:pt idx="1">
                  <c:v>17.072221420742036</c:v>
                </c:pt>
                <c:pt idx="2">
                  <c:v>22.379768562450447</c:v>
                </c:pt>
                <c:pt idx="3">
                  <c:v>20.852145386966882</c:v>
                </c:pt>
                <c:pt idx="4">
                  <c:v>20.458855831004165</c:v>
                </c:pt>
                <c:pt idx="5">
                  <c:v>27.838309427716613</c:v>
                </c:pt>
                <c:pt idx="6">
                  <c:v>27.626543052784193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20.622758841621344</c:v>
                </c:pt>
                <c:pt idx="1">
                  <c:v>26.653944220122561</c:v>
                </c:pt>
                <c:pt idx="2">
                  <c:v>22.967140713552432</c:v>
                </c:pt>
                <c:pt idx="3">
                  <c:v>19.761318314575021</c:v>
                </c:pt>
                <c:pt idx="4">
                  <c:v>20.450796758210235</c:v>
                </c:pt>
                <c:pt idx="5">
                  <c:v>26.333569449429977</c:v>
                </c:pt>
                <c:pt idx="6">
                  <c:v>27.453315119598177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3.6323702638898681</c:v>
                </c:pt>
                <c:pt idx="1">
                  <c:v>3.2909616186373345</c:v>
                </c:pt>
                <c:pt idx="2">
                  <c:v>17.889798162759266</c:v>
                </c:pt>
                <c:pt idx="3">
                  <c:v>13.382078214532651</c:v>
                </c:pt>
                <c:pt idx="4">
                  <c:v>12.780950519946227</c:v>
                </c:pt>
                <c:pt idx="5">
                  <c:v>12.586015884015616</c:v>
                </c:pt>
                <c:pt idx="6">
                  <c:v>12.397427309061623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non CUDA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3.8428732232132599</c:v>
                </c:pt>
                <c:pt idx="1">
                  <c:v>3.5432152515711004</c:v>
                </c:pt>
                <c:pt idx="2">
                  <c:v>18.685432690382541</c:v>
                </c:pt>
                <c:pt idx="3">
                  <c:v>13.697352769177337</c:v>
                </c:pt>
                <c:pt idx="4">
                  <c:v>13.018705084982949</c:v>
                </c:pt>
                <c:pt idx="5">
                  <c:v>12.636111861164594</c:v>
                </c:pt>
                <c:pt idx="6">
                  <c:v>12.549382598469952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3.3171424969589323</c:v>
                </c:pt>
                <c:pt idx="1">
                  <c:v>3.1159248074773775</c:v>
                </c:pt>
                <c:pt idx="2">
                  <c:v>16.962605285610437</c:v>
                </c:pt>
                <c:pt idx="3">
                  <c:v>12.851548226948232</c:v>
                </c:pt>
                <c:pt idx="4">
                  <c:v>12.695379830959789</c:v>
                </c:pt>
                <c:pt idx="5">
                  <c:v>12.809451651760863</c:v>
                </c:pt>
                <c:pt idx="6">
                  <c:v>12.713788123997455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Classic ACO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omp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3.770102899789892</c:v>
                </c:pt>
                <c:pt idx="1">
                  <c:v>3.3691067151482366</c:v>
                </c:pt>
                <c:pt idx="2">
                  <c:v>18.345340670950659</c:v>
                </c:pt>
                <c:pt idx="3">
                  <c:v>13.572656047002368</c:v>
                </c:pt>
                <c:pt idx="4">
                  <c:v>12.953668705019677</c:v>
                </c:pt>
                <c:pt idx="5">
                  <c:v>12.469436827618086</c:v>
                </c:pt>
                <c:pt idx="6">
                  <c:v>12.44430266013911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omp non hash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3.2422585912944659</c:v>
                </c:pt>
                <c:pt idx="1">
                  <c:v>3.2157511883422178</c:v>
                </c:pt>
                <c:pt idx="2">
                  <c:v>17.328188700636449</c:v>
                </c:pt>
                <c:pt idx="3">
                  <c:v>13.059502337121433</c:v>
                </c:pt>
                <c:pt idx="4">
                  <c:v>12.921580828915415</c:v>
                </c:pt>
                <c:pt idx="5">
                  <c:v>12.716022554919348</c:v>
                </c:pt>
                <c:pt idx="6">
                  <c:v>12.617024199625684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21"/>
  <sheetViews>
    <sheetView workbookViewId="0">
      <selection activeCell="A2" sqref="A2:AN522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32.196781000000001</v>
      </c>
      <c r="I2">
        <v>0.19642599999999999</v>
      </c>
      <c r="J2" t="s">
        <v>3</v>
      </c>
      <c r="K2">
        <v>31.416983999999999</v>
      </c>
      <c r="L2">
        <v>0.19502700000000001</v>
      </c>
      <c r="M2" t="s">
        <v>4</v>
      </c>
      <c r="N2">
        <v>15.024374</v>
      </c>
      <c r="O2">
        <v>0.197796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64.643411</v>
      </c>
      <c r="I3">
        <v>0.87284499999999998</v>
      </c>
      <c r="J3" t="s">
        <v>3</v>
      </c>
      <c r="K3">
        <v>63.094763999999998</v>
      </c>
      <c r="L3">
        <v>0.86602299999999999</v>
      </c>
      <c r="M3" t="s">
        <v>4</v>
      </c>
      <c r="N3">
        <v>30.304137999999998</v>
      </c>
      <c r="O3">
        <v>0.86747099999999999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97.087052</v>
      </c>
      <c r="I4">
        <v>2.0147949999999999</v>
      </c>
      <c r="J4" t="s">
        <v>3</v>
      </c>
      <c r="K4">
        <v>94.769307999999995</v>
      </c>
      <c r="L4">
        <v>1.997889</v>
      </c>
      <c r="M4" t="s">
        <v>4</v>
      </c>
      <c r="N4">
        <v>45.584918000000002</v>
      </c>
      <c r="O4">
        <v>1.9936849999999999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129.52115599999999</v>
      </c>
      <c r="I5">
        <v>3.6321159999999999</v>
      </c>
      <c r="J5" t="s">
        <v>3</v>
      </c>
      <c r="K5">
        <v>126.434477</v>
      </c>
      <c r="L5">
        <v>3.6025999999999998</v>
      </c>
      <c r="M5" t="s">
        <v>4</v>
      </c>
      <c r="N5">
        <v>60.854596000000001</v>
      </c>
      <c r="O5">
        <v>3.6014910000000002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161.953981</v>
      </c>
      <c r="I6">
        <v>5.6919729999999999</v>
      </c>
      <c r="J6" t="s">
        <v>3</v>
      </c>
      <c r="K6">
        <v>158.09867700000001</v>
      </c>
      <c r="L6">
        <v>5.6473800000000001</v>
      </c>
      <c r="M6" t="s">
        <v>4</v>
      </c>
      <c r="N6">
        <v>76.129402999999996</v>
      </c>
      <c r="O6">
        <v>5.6339499999999996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194.39519999999999</v>
      </c>
      <c r="I7">
        <v>8.1600479999999997</v>
      </c>
      <c r="J7" t="s">
        <v>3</v>
      </c>
      <c r="K7">
        <v>189.77148800000001</v>
      </c>
      <c r="L7">
        <v>8.097353</v>
      </c>
      <c r="M7" t="s">
        <v>4</v>
      </c>
      <c r="N7">
        <v>91.411418999999995</v>
      </c>
      <c r="O7">
        <v>8.0984809999999996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226.845721</v>
      </c>
      <c r="I8">
        <v>11.187972</v>
      </c>
      <c r="J8" t="s">
        <v>3</v>
      </c>
      <c r="K8">
        <v>221.45351400000001</v>
      </c>
      <c r="L8">
        <v>11.103501</v>
      </c>
      <c r="M8" t="s">
        <v>4</v>
      </c>
      <c r="N8">
        <v>106.69524800000001</v>
      </c>
      <c r="O8">
        <v>11.095977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259.29349300000001</v>
      </c>
      <c r="I9">
        <v>14.634299</v>
      </c>
      <c r="J9" t="s">
        <v>3</v>
      </c>
      <c r="K9">
        <v>253.13243</v>
      </c>
      <c r="L9">
        <v>14.524621</v>
      </c>
      <c r="M9" t="s">
        <v>4</v>
      </c>
      <c r="N9">
        <v>121.98276199999999</v>
      </c>
      <c r="O9">
        <v>14.515366999999999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291.740048</v>
      </c>
      <c r="I10">
        <v>18.714494999999999</v>
      </c>
      <c r="J10" t="s">
        <v>3</v>
      </c>
      <c r="K10">
        <v>284.81017500000002</v>
      </c>
      <c r="L10">
        <v>18.572465000000001</v>
      </c>
      <c r="M10" t="s">
        <v>4</v>
      </c>
      <c r="N10">
        <v>137.26693800000001</v>
      </c>
      <c r="O10">
        <v>18.528915000000001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324.16648300000003</v>
      </c>
      <c r="I11">
        <v>23.157378000000001</v>
      </c>
      <c r="J11" t="s">
        <v>3</v>
      </c>
      <c r="K11">
        <v>316.46826600000003</v>
      </c>
      <c r="L11">
        <v>22.983311</v>
      </c>
      <c r="M11" t="s">
        <v>4</v>
      </c>
      <c r="N11">
        <v>152.53518700000001</v>
      </c>
      <c r="O11">
        <v>22.90259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356.599155</v>
      </c>
      <c r="I12">
        <v>28.070592000000001</v>
      </c>
      <c r="J12" t="s">
        <v>3</v>
      </c>
      <c r="K12">
        <v>348.13192700000002</v>
      </c>
      <c r="L12">
        <v>27.864274000000002</v>
      </c>
      <c r="M12" t="s">
        <v>4</v>
      </c>
      <c r="N12">
        <v>167.805485</v>
      </c>
      <c r="O12">
        <v>27.755625999999999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389.04223999999999</v>
      </c>
      <c r="I13">
        <v>33.408515000000001</v>
      </c>
      <c r="J13" t="s">
        <v>3</v>
      </c>
      <c r="K13">
        <v>379.80566199999998</v>
      </c>
      <c r="L13">
        <v>33.156072999999999</v>
      </c>
      <c r="M13" t="s">
        <v>4</v>
      </c>
      <c r="N13">
        <v>183.08217300000001</v>
      </c>
      <c r="O13">
        <v>33.032024999999997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421.48490500000003</v>
      </c>
      <c r="I14">
        <v>39.243820999999997</v>
      </c>
      <c r="J14" t="s">
        <v>3</v>
      </c>
      <c r="K14">
        <v>411.48038100000002</v>
      </c>
      <c r="L14">
        <v>38.942537999999999</v>
      </c>
      <c r="M14" t="s">
        <v>4</v>
      </c>
      <c r="N14">
        <v>198.36433</v>
      </c>
      <c r="O14">
        <v>38.797002999999997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453.92179599999997</v>
      </c>
      <c r="I15">
        <v>45.635592000000003</v>
      </c>
      <c r="J15" t="s">
        <v>3</v>
      </c>
      <c r="K15">
        <v>443.14794699999999</v>
      </c>
      <c r="L15">
        <v>45.302030000000002</v>
      </c>
      <c r="M15" t="s">
        <v>4</v>
      </c>
      <c r="N15">
        <v>213.642764</v>
      </c>
      <c r="O15">
        <v>45.160398000000001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486.360883</v>
      </c>
      <c r="I16">
        <v>52.554937000000002</v>
      </c>
      <c r="J16" t="s">
        <v>3</v>
      </c>
      <c r="K16">
        <v>474.81802599999997</v>
      </c>
      <c r="L16">
        <v>52.174565999999999</v>
      </c>
      <c r="M16" t="s">
        <v>4</v>
      </c>
      <c r="N16">
        <v>228.917857</v>
      </c>
      <c r="O16">
        <v>51.942453999999998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518.80237599999998</v>
      </c>
      <c r="I17">
        <v>59.932540000000003</v>
      </c>
      <c r="J17" t="s">
        <v>3</v>
      </c>
      <c r="K17">
        <v>506.49106</v>
      </c>
      <c r="L17">
        <v>59.497641000000002</v>
      </c>
      <c r="M17" t="s">
        <v>4</v>
      </c>
      <c r="N17">
        <v>244.195604</v>
      </c>
      <c r="O17">
        <v>59.282553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551.25842899999998</v>
      </c>
      <c r="I18">
        <v>67.902535999999998</v>
      </c>
      <c r="J18" t="s">
        <v>3</v>
      </c>
      <c r="K18">
        <v>538.17858000000001</v>
      </c>
      <c r="L18">
        <v>67.402157000000003</v>
      </c>
      <c r="M18" t="s">
        <v>4</v>
      </c>
      <c r="N18">
        <v>259.48355299999997</v>
      </c>
      <c r="O18">
        <v>67.190237999999994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583.694119</v>
      </c>
      <c r="I19">
        <v>76.203912000000003</v>
      </c>
      <c r="J19" t="s">
        <v>3</v>
      </c>
      <c r="K19">
        <v>569.84525499999995</v>
      </c>
      <c r="L19">
        <v>75.650255000000001</v>
      </c>
      <c r="M19" t="s">
        <v>4</v>
      </c>
      <c r="N19">
        <v>274.75749500000001</v>
      </c>
      <c r="O19">
        <v>75.431554000000006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616.149407</v>
      </c>
      <c r="I20">
        <v>85.038830000000004</v>
      </c>
      <c r="J20" t="s">
        <v>3</v>
      </c>
      <c r="K20">
        <v>601.53240700000003</v>
      </c>
      <c r="L20">
        <v>84.417051000000001</v>
      </c>
      <c r="M20" t="s">
        <v>4</v>
      </c>
      <c r="N20">
        <v>290.04974499999997</v>
      </c>
      <c r="O20">
        <v>84.148752000000002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s="3" t="s">
        <v>101</v>
      </c>
      <c r="B21" s="3">
        <v>20</v>
      </c>
      <c r="C21" s="3">
        <v>500</v>
      </c>
      <c r="D21" s="3" t="s">
        <v>1</v>
      </c>
      <c r="E21" s="3">
        <v>0</v>
      </c>
      <c r="F21" s="3">
        <v>0</v>
      </c>
      <c r="G21" s="3" t="s">
        <v>2</v>
      </c>
      <c r="H21" s="3">
        <v>648.59590300000002</v>
      </c>
      <c r="I21" s="3">
        <v>94.455915000000005</v>
      </c>
      <c r="J21" s="3" t="s">
        <v>3</v>
      </c>
      <c r="K21" s="3">
        <v>633.21042999999997</v>
      </c>
      <c r="L21" s="3">
        <v>93.746645999999998</v>
      </c>
      <c r="M21" s="3" t="s">
        <v>4</v>
      </c>
      <c r="N21" s="3">
        <v>305.333643</v>
      </c>
      <c r="O21" s="3">
        <v>93.519510999999994</v>
      </c>
      <c r="P21" s="3" t="s">
        <v>5</v>
      </c>
      <c r="Q21" s="3">
        <v>0</v>
      </c>
      <c r="R21" s="3">
        <v>0</v>
      </c>
      <c r="S21" s="3" t="s">
        <v>6</v>
      </c>
      <c r="T21" s="3">
        <v>0</v>
      </c>
      <c r="U21" s="3">
        <v>0</v>
      </c>
      <c r="V21" s="3" t="s">
        <v>7</v>
      </c>
      <c r="W21" s="3">
        <v>0</v>
      </c>
      <c r="X21" s="3">
        <v>0</v>
      </c>
      <c r="Y21" s="3" t="s">
        <v>8</v>
      </c>
      <c r="Z21" s="3">
        <v>0</v>
      </c>
      <c r="AA21" s="3">
        <v>0</v>
      </c>
      <c r="AB21" s="3" t="s">
        <v>9</v>
      </c>
      <c r="AC21" s="3">
        <v>0</v>
      </c>
      <c r="AD21" s="3">
        <v>0</v>
      </c>
      <c r="AE21" s="3" t="s">
        <v>10</v>
      </c>
      <c r="AF21" s="3">
        <v>1</v>
      </c>
      <c r="AG21" s="3">
        <v>0</v>
      </c>
      <c r="AH21" s="3" t="s">
        <v>11</v>
      </c>
      <c r="AI21" s="3">
        <v>1</v>
      </c>
      <c r="AJ21" s="3">
        <v>0</v>
      </c>
      <c r="AK21" s="3" t="s">
        <v>12</v>
      </c>
      <c r="AL21" s="3">
        <v>0</v>
      </c>
      <c r="AM21" s="3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s="3" t="s">
        <v>0</v>
      </c>
      <c r="B41" s="3">
        <v>20</v>
      </c>
      <c r="C41" s="3">
        <v>500</v>
      </c>
      <c r="D41" s="3" t="s">
        <v>1</v>
      </c>
      <c r="E41" s="3">
        <v>0</v>
      </c>
      <c r="F41" s="3">
        <v>0</v>
      </c>
      <c r="G41" s="3" t="s">
        <v>2</v>
      </c>
      <c r="H41" s="3">
        <v>0</v>
      </c>
      <c r="I41" s="3">
        <v>0</v>
      </c>
      <c r="J41" s="3" t="s">
        <v>3</v>
      </c>
      <c r="K41" s="3">
        <v>0</v>
      </c>
      <c r="L41" s="3">
        <v>0</v>
      </c>
      <c r="M41" s="3" t="s">
        <v>4</v>
      </c>
      <c r="N41" s="3">
        <v>0</v>
      </c>
      <c r="O41" s="3">
        <v>0</v>
      </c>
      <c r="P41" s="3" t="s">
        <v>5</v>
      </c>
      <c r="Q41" s="3">
        <v>0</v>
      </c>
      <c r="R41" s="3">
        <v>0</v>
      </c>
      <c r="S41" s="3" t="s">
        <v>6</v>
      </c>
      <c r="T41" s="3">
        <v>0</v>
      </c>
      <c r="U41" s="3">
        <v>0</v>
      </c>
      <c r="V41" s="3" t="s">
        <v>7</v>
      </c>
      <c r="W41" s="3">
        <v>0</v>
      </c>
      <c r="X41" s="3">
        <v>0</v>
      </c>
      <c r="Y41" s="3" t="s">
        <v>8</v>
      </c>
      <c r="Z41" s="3">
        <v>0</v>
      </c>
      <c r="AA41" s="3">
        <v>0</v>
      </c>
      <c r="AB41" s="3" t="s">
        <v>9</v>
      </c>
      <c r="AC41" s="3">
        <v>0</v>
      </c>
      <c r="AD41" s="3">
        <v>0</v>
      </c>
      <c r="AE41" s="3" t="s">
        <v>10</v>
      </c>
      <c r="AF41" s="3">
        <v>1</v>
      </c>
      <c r="AG41" s="3">
        <v>0</v>
      </c>
      <c r="AH41" s="3" t="s">
        <v>11</v>
      </c>
      <c r="AI41" s="3">
        <v>1</v>
      </c>
      <c r="AJ41" s="3">
        <v>0</v>
      </c>
      <c r="AK41" s="3" t="s">
        <v>12</v>
      </c>
      <c r="AL41" s="3">
        <v>0</v>
      </c>
      <c r="AM41" s="3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143.37428600000001</v>
      </c>
      <c r="I42">
        <v>1.694402</v>
      </c>
      <c r="J42" t="s">
        <v>3</v>
      </c>
      <c r="K42">
        <v>141.958731</v>
      </c>
      <c r="L42">
        <v>1.683883</v>
      </c>
      <c r="M42" t="s">
        <v>4</v>
      </c>
      <c r="N42">
        <v>29.756550000000001</v>
      </c>
      <c r="O42">
        <v>1.0132410000000001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286.61579899999998</v>
      </c>
      <c r="I43">
        <v>5.2630340000000002</v>
      </c>
      <c r="J43" t="s">
        <v>3</v>
      </c>
      <c r="K43">
        <v>283.79899399999999</v>
      </c>
      <c r="L43">
        <v>5.2460899999999997</v>
      </c>
      <c r="M43" t="s">
        <v>4</v>
      </c>
      <c r="N43">
        <v>59.501365</v>
      </c>
      <c r="O43">
        <v>3.917891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429.78252900000001</v>
      </c>
      <c r="I44">
        <v>9.4236330000000006</v>
      </c>
      <c r="J44" t="s">
        <v>3</v>
      </c>
      <c r="K44">
        <v>425.56448999999998</v>
      </c>
      <c r="L44">
        <v>9.4044500000000006</v>
      </c>
      <c r="M44" t="s">
        <v>4</v>
      </c>
      <c r="N44">
        <v>89.244302000000005</v>
      </c>
      <c r="O44">
        <v>8.8011649999999992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572.95002199999999</v>
      </c>
      <c r="I45">
        <v>17.060880000000001</v>
      </c>
      <c r="J45" t="s">
        <v>3</v>
      </c>
      <c r="K45">
        <v>567.33083499999998</v>
      </c>
      <c r="L45">
        <v>17.015063000000001</v>
      </c>
      <c r="M45" t="s">
        <v>4</v>
      </c>
      <c r="N45">
        <v>118.985787</v>
      </c>
      <c r="O45">
        <v>15.544497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716.14139999999998</v>
      </c>
      <c r="I46">
        <v>25.242601000000001</v>
      </c>
      <c r="J46" t="s">
        <v>3</v>
      </c>
      <c r="K46">
        <v>709.12155199999995</v>
      </c>
      <c r="L46">
        <v>25.176065999999999</v>
      </c>
      <c r="M46" t="s">
        <v>4</v>
      </c>
      <c r="N46">
        <v>148.71095500000001</v>
      </c>
      <c r="O46">
        <v>24.317978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859.31836999999996</v>
      </c>
      <c r="I47">
        <v>35.970292000000001</v>
      </c>
      <c r="J47" t="s">
        <v>3</v>
      </c>
      <c r="K47">
        <v>850.89879800000006</v>
      </c>
      <c r="L47">
        <v>35.879474999999999</v>
      </c>
      <c r="M47" t="s">
        <v>4</v>
      </c>
      <c r="N47">
        <v>178.43655200000001</v>
      </c>
      <c r="O47">
        <v>34.873356999999999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1002.5834170000001</v>
      </c>
      <c r="I48">
        <v>48.822468000000001</v>
      </c>
      <c r="J48" t="s">
        <v>3</v>
      </c>
      <c r="K48">
        <v>992.762655</v>
      </c>
      <c r="L48">
        <v>48.701703999999999</v>
      </c>
      <c r="M48" t="s">
        <v>4</v>
      </c>
      <c r="N48">
        <v>208.170152</v>
      </c>
      <c r="O48">
        <v>47.578667000000003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1145.8799799999999</v>
      </c>
      <c r="I49">
        <v>65.980687000000003</v>
      </c>
      <c r="J49" t="s">
        <v>3</v>
      </c>
      <c r="K49">
        <v>1134.6571750000001</v>
      </c>
      <c r="L49">
        <v>65.791566000000003</v>
      </c>
      <c r="M49" t="s">
        <v>4</v>
      </c>
      <c r="N49">
        <v>237.916158</v>
      </c>
      <c r="O49">
        <v>62.477181000000002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1289.0924729999999</v>
      </c>
      <c r="I50">
        <v>83.542134000000004</v>
      </c>
      <c r="J50" t="s">
        <v>3</v>
      </c>
      <c r="K50">
        <v>1276.469932</v>
      </c>
      <c r="L50">
        <v>83.346247000000005</v>
      </c>
      <c r="M50" t="s">
        <v>4</v>
      </c>
      <c r="N50">
        <v>267.65860300000003</v>
      </c>
      <c r="O50">
        <v>79.317475999999999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1432.11835</v>
      </c>
      <c r="I51">
        <v>100.657398</v>
      </c>
      <c r="J51" t="s">
        <v>3</v>
      </c>
      <c r="K51">
        <v>1418.0956859999999</v>
      </c>
      <c r="L51">
        <v>100.458601</v>
      </c>
      <c r="M51" t="s">
        <v>4</v>
      </c>
      <c r="N51">
        <v>297.37115699999998</v>
      </c>
      <c r="O51">
        <v>97.720882000000003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1575.260671</v>
      </c>
      <c r="I52">
        <v>125.298126</v>
      </c>
      <c r="J52" t="s">
        <v>3</v>
      </c>
      <c r="K52">
        <v>1559.837417</v>
      </c>
      <c r="L52">
        <v>125.01346599999999</v>
      </c>
      <c r="M52" t="s">
        <v>4</v>
      </c>
      <c r="N52">
        <v>327.094629</v>
      </c>
      <c r="O52">
        <v>118.361052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1718.482375</v>
      </c>
      <c r="I53">
        <v>149.328833</v>
      </c>
      <c r="J53" t="s">
        <v>3</v>
      </c>
      <c r="K53">
        <v>1701.6574900000001</v>
      </c>
      <c r="L53">
        <v>148.99748199999999</v>
      </c>
      <c r="M53" t="s">
        <v>4</v>
      </c>
      <c r="N53">
        <v>356.82765799999999</v>
      </c>
      <c r="O53">
        <v>140.91663700000001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1861.8019650000001</v>
      </c>
      <c r="I54">
        <v>175.048542</v>
      </c>
      <c r="J54" t="s">
        <v>3</v>
      </c>
      <c r="K54">
        <v>1843.576045</v>
      </c>
      <c r="L54">
        <v>174.64005499999999</v>
      </c>
      <c r="M54" t="s">
        <v>4</v>
      </c>
      <c r="N54">
        <v>386.54952300000002</v>
      </c>
      <c r="O54">
        <v>165.253648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2005.017478</v>
      </c>
      <c r="I55">
        <v>203.52893299999999</v>
      </c>
      <c r="J55" t="s">
        <v>3</v>
      </c>
      <c r="K55">
        <v>1985.391108</v>
      </c>
      <c r="L55">
        <v>203.09425100000001</v>
      </c>
      <c r="M55" t="s">
        <v>4</v>
      </c>
      <c r="N55">
        <v>416.275464</v>
      </c>
      <c r="O55">
        <v>191.54406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2148.2237300000002</v>
      </c>
      <c r="I56">
        <v>233.72199800000001</v>
      </c>
      <c r="J56" t="s">
        <v>3</v>
      </c>
      <c r="K56">
        <v>2127.1947610000002</v>
      </c>
      <c r="L56">
        <v>233.18741199999999</v>
      </c>
      <c r="M56" t="s">
        <v>4</v>
      </c>
      <c r="N56">
        <v>445.98365999999999</v>
      </c>
      <c r="O56">
        <v>219.78390300000001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2291.4651269999999</v>
      </c>
      <c r="I57">
        <v>264.49013400000001</v>
      </c>
      <c r="J57" t="s">
        <v>3</v>
      </c>
      <c r="K57">
        <v>2269.0347710000001</v>
      </c>
      <c r="L57">
        <v>263.899857</v>
      </c>
      <c r="M57" t="s">
        <v>4</v>
      </c>
      <c r="N57">
        <v>475.71667400000001</v>
      </c>
      <c r="O57">
        <v>250.37821400000001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2434.5056249999998</v>
      </c>
      <c r="I58">
        <v>294.49957999999998</v>
      </c>
      <c r="J58" t="s">
        <v>3</v>
      </c>
      <c r="K58">
        <v>2410.6760989999998</v>
      </c>
      <c r="L58">
        <v>293.83223900000002</v>
      </c>
      <c r="M58" t="s">
        <v>4</v>
      </c>
      <c r="N58">
        <v>505.45847800000001</v>
      </c>
      <c r="O58">
        <v>283.154675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2577.8145119999999</v>
      </c>
      <c r="I59">
        <v>328.77816000000001</v>
      </c>
      <c r="J59" t="s">
        <v>3</v>
      </c>
      <c r="K59">
        <v>2552.584116</v>
      </c>
      <c r="L59">
        <v>328.03291400000001</v>
      </c>
      <c r="M59" t="s">
        <v>4</v>
      </c>
      <c r="N59">
        <v>535.18427699999995</v>
      </c>
      <c r="O59">
        <v>317.50375200000002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2721.0061719999999</v>
      </c>
      <c r="I60">
        <v>365.89890700000001</v>
      </c>
      <c r="J60" t="s">
        <v>3</v>
      </c>
      <c r="K60">
        <v>2694.3758250000001</v>
      </c>
      <c r="L60">
        <v>365.016637</v>
      </c>
      <c r="M60" t="s">
        <v>4</v>
      </c>
      <c r="N60">
        <v>564.90758500000004</v>
      </c>
      <c r="O60">
        <v>354.35119300000002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s="3" t="s">
        <v>13</v>
      </c>
      <c r="B61" s="3">
        <v>20</v>
      </c>
      <c r="C61" s="3">
        <v>500</v>
      </c>
      <c r="D61" s="3" t="s">
        <v>1</v>
      </c>
      <c r="E61" s="3">
        <v>0</v>
      </c>
      <c r="F61" s="3">
        <v>0</v>
      </c>
      <c r="G61" s="3" t="s">
        <v>2</v>
      </c>
      <c r="H61" s="3">
        <v>2864.1238819999999</v>
      </c>
      <c r="I61" s="3">
        <v>405.72797600000001</v>
      </c>
      <c r="J61" s="3" t="s">
        <v>3</v>
      </c>
      <c r="K61" s="3">
        <v>2836.0929150000002</v>
      </c>
      <c r="L61" s="3">
        <v>404.796828</v>
      </c>
      <c r="M61" s="3" t="s">
        <v>4</v>
      </c>
      <c r="N61" s="3">
        <v>594.64731800000004</v>
      </c>
      <c r="O61" s="3">
        <v>393.16622799999999</v>
      </c>
      <c r="P61" s="3" t="s">
        <v>5</v>
      </c>
      <c r="Q61" s="3">
        <v>0</v>
      </c>
      <c r="R61" s="3">
        <v>0</v>
      </c>
      <c r="S61" s="3" t="s">
        <v>6</v>
      </c>
      <c r="T61" s="3">
        <v>0</v>
      </c>
      <c r="U61" s="3">
        <v>0</v>
      </c>
      <c r="V61" s="3" t="s">
        <v>7</v>
      </c>
      <c r="W61" s="3">
        <v>0</v>
      </c>
      <c r="X61" s="3">
        <v>0</v>
      </c>
      <c r="Y61" s="3" t="s">
        <v>8</v>
      </c>
      <c r="Z61" s="3">
        <v>0</v>
      </c>
      <c r="AA61" s="3">
        <v>0</v>
      </c>
      <c r="AB61" s="3" t="s">
        <v>9</v>
      </c>
      <c r="AC61" s="3">
        <v>0</v>
      </c>
      <c r="AD61" s="3">
        <v>0</v>
      </c>
      <c r="AE61" s="3" t="s">
        <v>10</v>
      </c>
      <c r="AF61" s="3">
        <v>32767</v>
      </c>
      <c r="AG61" s="3">
        <v>0</v>
      </c>
      <c r="AH61" s="3" t="s">
        <v>11</v>
      </c>
      <c r="AI61" s="3">
        <v>-32767</v>
      </c>
      <c r="AJ61" s="3">
        <v>0</v>
      </c>
      <c r="AK61" s="3" t="s">
        <v>12</v>
      </c>
      <c r="AL61" s="3">
        <v>0</v>
      </c>
      <c r="AM61" s="3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24.308574</v>
      </c>
      <c r="I62">
        <v>2.0244999999999999E-2</v>
      </c>
      <c r="J62" t="s">
        <v>3</v>
      </c>
      <c r="K62">
        <v>23.318553000000001</v>
      </c>
      <c r="L62">
        <v>2.0324999999999999E-2</v>
      </c>
      <c r="M62" t="s">
        <v>4</v>
      </c>
      <c r="N62">
        <v>17.343710000000002</v>
      </c>
      <c r="O62">
        <v>2.0449999999999999E-2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0.02</v>
      </c>
      <c r="AM62">
        <v>1.9599999999999999E-2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48.686303000000002</v>
      </c>
      <c r="I63">
        <v>8.1629999999999994E-2</v>
      </c>
      <c r="J63" t="s">
        <v>3</v>
      </c>
      <c r="K63">
        <v>46.715865000000001</v>
      </c>
      <c r="L63">
        <v>8.1735000000000002E-2</v>
      </c>
      <c r="M63" t="s">
        <v>4</v>
      </c>
      <c r="N63">
        <v>34.690429999999999</v>
      </c>
      <c r="O63">
        <v>8.1958000000000003E-2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0.02</v>
      </c>
      <c r="AM63">
        <v>1.9599999999999999E-2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73.123238000000001</v>
      </c>
      <c r="I64">
        <v>0.180061</v>
      </c>
      <c r="J64" t="s">
        <v>3</v>
      </c>
      <c r="K64">
        <v>70.172275999999997</v>
      </c>
      <c r="L64">
        <v>0.18026300000000001</v>
      </c>
      <c r="M64" t="s">
        <v>4</v>
      </c>
      <c r="N64">
        <v>52.034576999999999</v>
      </c>
      <c r="O64">
        <v>0.17923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0.02</v>
      </c>
      <c r="AM64">
        <v>1.9599999999999999E-2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97.605241000000007</v>
      </c>
      <c r="I65">
        <v>0.314498</v>
      </c>
      <c r="J65" t="s">
        <v>3</v>
      </c>
      <c r="K65">
        <v>93.674941000000004</v>
      </c>
      <c r="L65">
        <v>0.31497199999999997</v>
      </c>
      <c r="M65" t="s">
        <v>4</v>
      </c>
      <c r="N65">
        <v>69.382097999999999</v>
      </c>
      <c r="O65">
        <v>0.31589800000000001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0.02</v>
      </c>
      <c r="AM65">
        <v>1.9599999999999999E-2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122.12272900000001</v>
      </c>
      <c r="I66">
        <v>0.497525</v>
      </c>
      <c r="J66" t="s">
        <v>3</v>
      </c>
      <c r="K66">
        <v>117.2127</v>
      </c>
      <c r="L66">
        <v>0.498222</v>
      </c>
      <c r="M66" t="s">
        <v>4</v>
      </c>
      <c r="N66">
        <v>86.729168999999999</v>
      </c>
      <c r="O66">
        <v>0.49641200000000002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0.06</v>
      </c>
      <c r="AM66">
        <v>5.6399999999999999E-2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146.677471</v>
      </c>
      <c r="I67">
        <v>0.70496000000000003</v>
      </c>
      <c r="J67" t="s">
        <v>3</v>
      </c>
      <c r="K67">
        <v>140.78812199999999</v>
      </c>
      <c r="L67">
        <v>0.70546699999999996</v>
      </c>
      <c r="M67" t="s">
        <v>4</v>
      </c>
      <c r="N67">
        <v>104.076978</v>
      </c>
      <c r="O67">
        <v>0.70521100000000003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0.06</v>
      </c>
      <c r="AM67">
        <v>5.6399999999999999E-2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171.26503400000001</v>
      </c>
      <c r="I68">
        <v>0.958561</v>
      </c>
      <c r="J68" t="s">
        <v>3</v>
      </c>
      <c r="K68">
        <v>164.39586800000001</v>
      </c>
      <c r="L68">
        <v>0.959422</v>
      </c>
      <c r="M68" t="s">
        <v>4</v>
      </c>
      <c r="N68">
        <v>121.421325</v>
      </c>
      <c r="O68">
        <v>0.94502600000000003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0.06</v>
      </c>
      <c r="AM68">
        <v>5.6399999999999999E-2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195.89563100000001</v>
      </c>
      <c r="I69">
        <v>1.2543960000000001</v>
      </c>
      <c r="J69" t="s">
        <v>3</v>
      </c>
      <c r="K69">
        <v>188.04695799999999</v>
      </c>
      <c r="L69">
        <v>1.255376</v>
      </c>
      <c r="M69" t="s">
        <v>4</v>
      </c>
      <c r="N69">
        <v>138.77170699999999</v>
      </c>
      <c r="O69">
        <v>1.2440469999999999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0.06</v>
      </c>
      <c r="AM69">
        <v>5.6399999999999999E-2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220.55970600000001</v>
      </c>
      <c r="I70">
        <v>1.5879000000000001</v>
      </c>
      <c r="J70" t="s">
        <v>3</v>
      </c>
      <c r="K70">
        <v>211.73128600000001</v>
      </c>
      <c r="L70">
        <v>1.589242</v>
      </c>
      <c r="M70" t="s">
        <v>4</v>
      </c>
      <c r="N70">
        <v>156.11929599999999</v>
      </c>
      <c r="O70">
        <v>1.5761829999999999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0.08</v>
      </c>
      <c r="AM70">
        <v>7.3599999999999999E-2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245.26063400000001</v>
      </c>
      <c r="I71">
        <v>1.9403680000000001</v>
      </c>
      <c r="J71" t="s">
        <v>3</v>
      </c>
      <c r="K71">
        <v>235.451932</v>
      </c>
      <c r="L71">
        <v>1.9418550000000001</v>
      </c>
      <c r="M71" t="s">
        <v>4</v>
      </c>
      <c r="N71">
        <v>173.46321</v>
      </c>
      <c r="O71">
        <v>1.9340869999999999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0.08</v>
      </c>
      <c r="AM71">
        <v>7.3599999999999999E-2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270.001825</v>
      </c>
      <c r="I72">
        <v>2.3091059999999999</v>
      </c>
      <c r="J72" t="s">
        <v>3</v>
      </c>
      <c r="K72">
        <v>259.212784</v>
      </c>
      <c r="L72">
        <v>2.3104369999999999</v>
      </c>
      <c r="M72" t="s">
        <v>4</v>
      </c>
      <c r="N72">
        <v>190.816372</v>
      </c>
      <c r="O72">
        <v>2.3270019999999998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0.08</v>
      </c>
      <c r="AM72">
        <v>7.3599999999999999E-2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294.78085299999998</v>
      </c>
      <c r="I73">
        <v>2.7668759999999999</v>
      </c>
      <c r="J73" t="s">
        <v>3</v>
      </c>
      <c r="K73">
        <v>283.01237200000003</v>
      </c>
      <c r="L73">
        <v>2.7677139999999998</v>
      </c>
      <c r="M73" t="s">
        <v>4</v>
      </c>
      <c r="N73">
        <v>208.17074199999999</v>
      </c>
      <c r="O73">
        <v>2.7734160000000001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0.1</v>
      </c>
      <c r="AM73">
        <v>0.09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319.60194100000001</v>
      </c>
      <c r="I74">
        <v>3.2486730000000001</v>
      </c>
      <c r="J74" t="s">
        <v>3</v>
      </c>
      <c r="K74">
        <v>306.85354699999999</v>
      </c>
      <c r="L74">
        <v>3.2499729999999998</v>
      </c>
      <c r="M74" t="s">
        <v>4</v>
      </c>
      <c r="N74">
        <v>225.528909</v>
      </c>
      <c r="O74">
        <v>3.2583579999999999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0.12</v>
      </c>
      <c r="AM74">
        <v>0.1056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344.45653600000003</v>
      </c>
      <c r="I75">
        <v>3.7769020000000002</v>
      </c>
      <c r="J75" t="s">
        <v>3</v>
      </c>
      <c r="K75">
        <v>330.72819800000002</v>
      </c>
      <c r="L75">
        <v>3.777396</v>
      </c>
      <c r="M75" t="s">
        <v>4</v>
      </c>
      <c r="N75">
        <v>242.883724</v>
      </c>
      <c r="O75">
        <v>3.7761399999999998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0.14000000000000001</v>
      </c>
      <c r="AM75">
        <v>0.12039999999999999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369.33425399999999</v>
      </c>
      <c r="I76">
        <v>4.3174010000000003</v>
      </c>
      <c r="J76" t="s">
        <v>3</v>
      </c>
      <c r="K76">
        <v>354.62615599999998</v>
      </c>
      <c r="L76">
        <v>4.3193190000000001</v>
      </c>
      <c r="M76" t="s">
        <v>4</v>
      </c>
      <c r="N76">
        <v>260.23253799999998</v>
      </c>
      <c r="O76">
        <v>4.3285879999999999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0.18</v>
      </c>
      <c r="AM76">
        <v>0.14760000000000001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394.25781999999998</v>
      </c>
      <c r="I77">
        <v>4.8848459999999996</v>
      </c>
      <c r="J77" t="s">
        <v>3</v>
      </c>
      <c r="K77">
        <v>378.56975</v>
      </c>
      <c r="L77">
        <v>4.888471</v>
      </c>
      <c r="M77" t="s">
        <v>4</v>
      </c>
      <c r="N77">
        <v>277.584293</v>
      </c>
      <c r="O77">
        <v>4.9234629999999999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0.2</v>
      </c>
      <c r="AM77">
        <v>0.16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419.21368699999999</v>
      </c>
      <c r="I78">
        <v>5.5445510000000002</v>
      </c>
      <c r="J78" t="s">
        <v>3</v>
      </c>
      <c r="K78">
        <v>402.54555299999998</v>
      </c>
      <c r="L78">
        <v>5.5508480000000002</v>
      </c>
      <c r="M78" t="s">
        <v>4</v>
      </c>
      <c r="N78">
        <v>294.94493999999997</v>
      </c>
      <c r="O78">
        <v>5.5536589999999997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0.2</v>
      </c>
      <c r="AM78">
        <v>0.16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444.19567499999999</v>
      </c>
      <c r="I79">
        <v>6.2357379999999996</v>
      </c>
      <c r="J79" t="s">
        <v>3</v>
      </c>
      <c r="K79">
        <v>426.54775799999999</v>
      </c>
      <c r="L79">
        <v>6.2411580000000004</v>
      </c>
      <c r="M79" t="s">
        <v>4</v>
      </c>
      <c r="N79">
        <v>312.29844500000002</v>
      </c>
      <c r="O79">
        <v>6.2243950000000003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0.24</v>
      </c>
      <c r="AM79">
        <v>0.18240000000000001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469.21841899999998</v>
      </c>
      <c r="I80">
        <v>6.9420820000000001</v>
      </c>
      <c r="J80" t="s">
        <v>3</v>
      </c>
      <c r="K80">
        <v>450.58982200000003</v>
      </c>
      <c r="L80">
        <v>6.9481679999999999</v>
      </c>
      <c r="M80" t="s">
        <v>4</v>
      </c>
      <c r="N80">
        <v>329.65161699999999</v>
      </c>
      <c r="O80">
        <v>6.92828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0.24</v>
      </c>
      <c r="AM80">
        <v>0.18240000000000001</v>
      </c>
    </row>
    <row r="81" spans="1:39" s="3" customFormat="1" x14ac:dyDescent="0.25">
      <c r="A81" s="3" t="s">
        <v>92</v>
      </c>
      <c r="B81" s="3">
        <v>20</v>
      </c>
      <c r="C81" s="3">
        <v>500</v>
      </c>
      <c r="D81" s="3" t="s">
        <v>1</v>
      </c>
      <c r="E81" s="3">
        <v>0</v>
      </c>
      <c r="F81" s="3">
        <v>0</v>
      </c>
      <c r="G81" s="3" t="s">
        <v>2</v>
      </c>
      <c r="H81" s="3">
        <v>494.26923399999998</v>
      </c>
      <c r="I81" s="3">
        <v>7.6879030000000004</v>
      </c>
      <c r="J81" s="3" t="s">
        <v>3</v>
      </c>
      <c r="K81" s="3">
        <v>474.660327</v>
      </c>
      <c r="L81" s="3">
        <v>7.6964880000000004</v>
      </c>
      <c r="M81" s="3" t="s">
        <v>4</v>
      </c>
      <c r="N81" s="3">
        <v>347.00732499999998</v>
      </c>
      <c r="O81" s="3">
        <v>7.6723619999999997</v>
      </c>
      <c r="P81" s="3" t="s">
        <v>5</v>
      </c>
      <c r="Q81" s="3">
        <v>0</v>
      </c>
      <c r="R81" s="3">
        <v>0</v>
      </c>
      <c r="S81" s="3" t="s">
        <v>6</v>
      </c>
      <c r="T81" s="3">
        <v>0</v>
      </c>
      <c r="U81" s="3">
        <v>0</v>
      </c>
      <c r="V81" s="3" t="s">
        <v>7</v>
      </c>
      <c r="W81" s="3">
        <v>0</v>
      </c>
      <c r="X81" s="3">
        <v>0</v>
      </c>
      <c r="Y81" s="3" t="s">
        <v>8</v>
      </c>
      <c r="Z81" s="3">
        <v>0</v>
      </c>
      <c r="AA81" s="3">
        <v>0</v>
      </c>
      <c r="AB81" s="3" t="s">
        <v>9</v>
      </c>
      <c r="AC81" s="3">
        <v>0</v>
      </c>
      <c r="AD81" s="3">
        <v>0</v>
      </c>
      <c r="AE81" s="3" t="s">
        <v>10</v>
      </c>
      <c r="AF81" s="3">
        <v>32767</v>
      </c>
      <c r="AG81" s="3">
        <v>0</v>
      </c>
      <c r="AH81" s="3" t="s">
        <v>11</v>
      </c>
      <c r="AI81" s="3">
        <v>-32767</v>
      </c>
      <c r="AJ81" s="3">
        <v>0</v>
      </c>
      <c r="AK81" s="3" t="s">
        <v>12</v>
      </c>
      <c r="AL81" s="3">
        <v>0.24</v>
      </c>
      <c r="AM81" s="3">
        <v>0.18240000000000001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21.816209000000001</v>
      </c>
      <c r="I82">
        <v>4.8099999999999998E-4</v>
      </c>
      <c r="J82" t="s">
        <v>3</v>
      </c>
      <c r="K82">
        <v>21.032121</v>
      </c>
      <c r="L82">
        <v>4.6500000000000003E-4</v>
      </c>
      <c r="M82" t="s">
        <v>4</v>
      </c>
      <c r="N82">
        <v>15.046476999999999</v>
      </c>
      <c r="O82">
        <v>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43.695602000000001</v>
      </c>
      <c r="I83">
        <v>1.4530000000000001E-3</v>
      </c>
      <c r="J83" t="s">
        <v>3</v>
      </c>
      <c r="K83">
        <v>42.139090000000003</v>
      </c>
      <c r="L83">
        <v>1.474E-3</v>
      </c>
      <c r="M83" t="s">
        <v>4</v>
      </c>
      <c r="N83">
        <v>30.094709999999999</v>
      </c>
      <c r="O83">
        <v>3.59E-4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0.02</v>
      </c>
      <c r="AM83">
        <v>1.9599999999999999E-2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65.619463999999994</v>
      </c>
      <c r="I84">
        <v>3.0769999999999999E-3</v>
      </c>
      <c r="J84" t="s">
        <v>3</v>
      </c>
      <c r="K84">
        <v>63.291387</v>
      </c>
      <c r="L84">
        <v>3.0899999999999999E-3</v>
      </c>
      <c r="M84" t="s">
        <v>4</v>
      </c>
      <c r="N84">
        <v>45.140349000000001</v>
      </c>
      <c r="O84">
        <v>6.8499999999999995E-4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0.08</v>
      </c>
      <c r="AM84">
        <v>7.3599999999999999E-2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87.595782</v>
      </c>
      <c r="I85">
        <v>4.1590000000000004E-3</v>
      </c>
      <c r="J85" t="s">
        <v>3</v>
      </c>
      <c r="K85">
        <v>84.496345000000005</v>
      </c>
      <c r="L85">
        <v>4.1019999999999997E-3</v>
      </c>
      <c r="M85" t="s">
        <v>4</v>
      </c>
      <c r="N85">
        <v>60.186250000000001</v>
      </c>
      <c r="O85">
        <v>1.1429999999999999E-3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0.12</v>
      </c>
      <c r="AM85">
        <v>0.1056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109.60899000000001</v>
      </c>
      <c r="I86">
        <v>5.5999999999999999E-3</v>
      </c>
      <c r="J86" t="s">
        <v>3</v>
      </c>
      <c r="K86">
        <v>105.738322</v>
      </c>
      <c r="L86">
        <v>5.5329999999999997E-3</v>
      </c>
      <c r="M86" t="s">
        <v>4</v>
      </c>
      <c r="N86">
        <v>75.230587</v>
      </c>
      <c r="O86">
        <v>1.7520000000000001E-3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0.12</v>
      </c>
      <c r="AM86">
        <v>0.1056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131.65988100000001</v>
      </c>
      <c r="I87">
        <v>7.8270000000000006E-3</v>
      </c>
      <c r="J87" t="s">
        <v>3</v>
      </c>
      <c r="K87">
        <v>127.01746199999999</v>
      </c>
      <c r="L87">
        <v>7.6519999999999999E-3</v>
      </c>
      <c r="M87" t="s">
        <v>4</v>
      </c>
      <c r="N87">
        <v>90.275823000000003</v>
      </c>
      <c r="O87">
        <v>2.5049999999999998E-3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0.16</v>
      </c>
      <c r="AM87">
        <v>0.13439999999999999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153.74644499999999</v>
      </c>
      <c r="I88">
        <v>9.9659999999999992E-3</v>
      </c>
      <c r="J88" t="s">
        <v>3</v>
      </c>
      <c r="K88">
        <v>148.33255600000001</v>
      </c>
      <c r="L88">
        <v>9.6930000000000002E-3</v>
      </c>
      <c r="M88" t="s">
        <v>4</v>
      </c>
      <c r="N88">
        <v>105.32040499999999</v>
      </c>
      <c r="O88">
        <v>3.349E-3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0.18</v>
      </c>
      <c r="AM88">
        <v>0.14760000000000001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175.87382500000001</v>
      </c>
      <c r="I89">
        <v>1.2225E-2</v>
      </c>
      <c r="J89" t="s">
        <v>3</v>
      </c>
      <c r="K89">
        <v>169.68822800000001</v>
      </c>
      <c r="L89">
        <v>1.1837E-2</v>
      </c>
      <c r="M89" t="s">
        <v>4</v>
      </c>
      <c r="N89">
        <v>120.364773</v>
      </c>
      <c r="O89">
        <v>4.2750000000000002E-3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0.18</v>
      </c>
      <c r="AM89">
        <v>0.14760000000000001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198.042554</v>
      </c>
      <c r="I90">
        <v>1.6234999999999999E-2</v>
      </c>
      <c r="J90" t="s">
        <v>3</v>
      </c>
      <c r="K90">
        <v>191.08555100000001</v>
      </c>
      <c r="L90">
        <v>1.5606E-2</v>
      </c>
      <c r="M90" t="s">
        <v>4</v>
      </c>
      <c r="N90">
        <v>135.41010199999999</v>
      </c>
      <c r="O90">
        <v>5.2890000000000003E-3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0.18</v>
      </c>
      <c r="AM90">
        <v>0.14760000000000001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220.22968499999999</v>
      </c>
      <c r="I91">
        <v>1.8866000000000001E-2</v>
      </c>
      <c r="J91" t="s">
        <v>3</v>
      </c>
      <c r="K91">
        <v>212.50116199999999</v>
      </c>
      <c r="L91">
        <v>1.8251E-2</v>
      </c>
      <c r="M91" t="s">
        <v>4</v>
      </c>
      <c r="N91">
        <v>150.457066</v>
      </c>
      <c r="O91">
        <v>6.4469999999999996E-3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0.22</v>
      </c>
      <c r="AM91">
        <v>0.1716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242.47684699999999</v>
      </c>
      <c r="I92">
        <v>2.2987E-2</v>
      </c>
      <c r="J92" t="s">
        <v>3</v>
      </c>
      <c r="K92">
        <v>233.97626099999999</v>
      </c>
      <c r="L92">
        <v>2.2383E-2</v>
      </c>
      <c r="M92" t="s">
        <v>4</v>
      </c>
      <c r="N92">
        <v>165.502396</v>
      </c>
      <c r="O92">
        <v>7.9679999999999994E-3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0.24</v>
      </c>
      <c r="AM92">
        <v>0.18240000000000001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264.74846700000001</v>
      </c>
      <c r="I93">
        <v>2.7038E-2</v>
      </c>
      <c r="J93" t="s">
        <v>3</v>
      </c>
      <c r="K93">
        <v>255.47674900000001</v>
      </c>
      <c r="L93">
        <v>2.6269000000000001E-2</v>
      </c>
      <c r="M93" t="s">
        <v>4</v>
      </c>
      <c r="N93">
        <v>180.54762199999999</v>
      </c>
      <c r="O93">
        <v>9.3970000000000008E-3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0.24</v>
      </c>
      <c r="AM93">
        <v>0.18240000000000001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287.059122</v>
      </c>
      <c r="I94">
        <v>3.0079000000000002E-2</v>
      </c>
      <c r="J94" t="s">
        <v>3</v>
      </c>
      <c r="K94">
        <v>277.01629800000001</v>
      </c>
      <c r="L94">
        <v>2.9245E-2</v>
      </c>
      <c r="M94" t="s">
        <v>4</v>
      </c>
      <c r="N94">
        <v>195.59124600000001</v>
      </c>
      <c r="O94">
        <v>1.0916E-2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0.24</v>
      </c>
      <c r="AM94">
        <v>0.18240000000000001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309.39356299999997</v>
      </c>
      <c r="I95">
        <v>3.3159000000000001E-2</v>
      </c>
      <c r="J95" t="s">
        <v>3</v>
      </c>
      <c r="K95">
        <v>298.57957199999998</v>
      </c>
      <c r="L95">
        <v>3.1989999999999998E-2</v>
      </c>
      <c r="M95" t="s">
        <v>4</v>
      </c>
      <c r="N95">
        <v>210.63639499999999</v>
      </c>
      <c r="O95">
        <v>1.2493000000000001E-2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0.28000000000000003</v>
      </c>
      <c r="AM95">
        <v>0.2016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331.76361900000001</v>
      </c>
      <c r="I96">
        <v>3.7173999999999999E-2</v>
      </c>
      <c r="J96" t="s">
        <v>3</v>
      </c>
      <c r="K96">
        <v>320.17857400000003</v>
      </c>
      <c r="L96">
        <v>3.5922000000000003E-2</v>
      </c>
      <c r="M96" t="s">
        <v>4</v>
      </c>
      <c r="N96">
        <v>225.68017</v>
      </c>
      <c r="O96">
        <v>1.4367E-2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0.3</v>
      </c>
      <c r="AM96">
        <v>0.21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354.17715399999997</v>
      </c>
      <c r="I97">
        <v>4.1154000000000003E-2</v>
      </c>
      <c r="J97" t="s">
        <v>3</v>
      </c>
      <c r="K97">
        <v>341.82077500000003</v>
      </c>
      <c r="L97">
        <v>3.9670999999999998E-2</v>
      </c>
      <c r="M97" t="s">
        <v>4</v>
      </c>
      <c r="N97">
        <v>240.724931</v>
      </c>
      <c r="O97">
        <v>1.6126000000000001E-2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0.3</v>
      </c>
      <c r="AM97">
        <v>0.21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376.60879699999998</v>
      </c>
      <c r="I98">
        <v>4.6384000000000002E-2</v>
      </c>
      <c r="J98" t="s">
        <v>3</v>
      </c>
      <c r="K98">
        <v>363.48082199999999</v>
      </c>
      <c r="L98">
        <v>4.4707999999999998E-2</v>
      </c>
      <c r="M98" t="s">
        <v>4</v>
      </c>
      <c r="N98">
        <v>255.770523</v>
      </c>
      <c r="O98">
        <v>1.8107999999999999E-2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0.3</v>
      </c>
      <c r="AM98">
        <v>0.21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399.08793800000001</v>
      </c>
      <c r="I99">
        <v>5.0826999999999997E-2</v>
      </c>
      <c r="J99" t="s">
        <v>3</v>
      </c>
      <c r="K99">
        <v>385.18812000000003</v>
      </c>
      <c r="L99">
        <v>4.9029999999999997E-2</v>
      </c>
      <c r="M99" t="s">
        <v>4</v>
      </c>
      <c r="N99">
        <v>270.817025</v>
      </c>
      <c r="O99">
        <v>2.0174999999999998E-2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0.3</v>
      </c>
      <c r="AM99">
        <v>0.21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421.59938699999998</v>
      </c>
      <c r="I100">
        <v>5.1766E-2</v>
      </c>
      <c r="J100" t="s">
        <v>3</v>
      </c>
      <c r="K100">
        <v>406.92809599999998</v>
      </c>
      <c r="L100">
        <v>5.0035000000000003E-2</v>
      </c>
      <c r="M100" t="s">
        <v>4</v>
      </c>
      <c r="N100">
        <v>285.86288500000001</v>
      </c>
      <c r="O100">
        <v>2.2304000000000001E-2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0.32</v>
      </c>
      <c r="AM100">
        <v>0.2576</v>
      </c>
    </row>
    <row r="101" spans="1:39" s="3" customFormat="1" x14ac:dyDescent="0.25">
      <c r="A101" s="3" t="s">
        <v>102</v>
      </c>
      <c r="B101" s="3">
        <v>20</v>
      </c>
      <c r="C101" s="3">
        <v>500</v>
      </c>
      <c r="D101" s="3" t="s">
        <v>1</v>
      </c>
      <c r="E101" s="3">
        <v>0</v>
      </c>
      <c r="F101" s="3">
        <v>0</v>
      </c>
      <c r="G101" s="3" t="s">
        <v>2</v>
      </c>
      <c r="H101" s="3">
        <v>444.13642499999997</v>
      </c>
      <c r="I101" s="3">
        <v>5.9965999999999998E-2</v>
      </c>
      <c r="J101" s="3" t="s">
        <v>3</v>
      </c>
      <c r="K101" s="3">
        <v>428.69393600000001</v>
      </c>
      <c r="L101" s="3">
        <v>5.8228000000000002E-2</v>
      </c>
      <c r="M101" s="3" t="s">
        <v>4</v>
      </c>
      <c r="N101" s="3">
        <v>300.90713399999999</v>
      </c>
      <c r="O101" s="3">
        <v>2.4390999999999999E-2</v>
      </c>
      <c r="P101" s="3" t="s">
        <v>5</v>
      </c>
      <c r="Q101" s="3">
        <v>0</v>
      </c>
      <c r="R101" s="3">
        <v>0</v>
      </c>
      <c r="S101" s="3" t="s">
        <v>6</v>
      </c>
      <c r="T101" s="3">
        <v>0</v>
      </c>
      <c r="U101" s="3">
        <v>0</v>
      </c>
      <c r="V101" s="3" t="s">
        <v>7</v>
      </c>
      <c r="W101" s="3">
        <v>0</v>
      </c>
      <c r="X101" s="3">
        <v>0</v>
      </c>
      <c r="Y101" s="3" t="s">
        <v>8</v>
      </c>
      <c r="Z101" s="3">
        <v>0</v>
      </c>
      <c r="AA101" s="3">
        <v>0</v>
      </c>
      <c r="AB101" s="3" t="s">
        <v>9</v>
      </c>
      <c r="AC101" s="3">
        <v>0</v>
      </c>
      <c r="AD101" s="3">
        <v>0</v>
      </c>
      <c r="AE101" s="3" t="s">
        <v>10</v>
      </c>
      <c r="AF101" s="3">
        <v>32767</v>
      </c>
      <c r="AG101" s="3">
        <v>0</v>
      </c>
      <c r="AH101" s="3" t="s">
        <v>11</v>
      </c>
      <c r="AI101" s="3">
        <v>-32767</v>
      </c>
      <c r="AJ101" s="3">
        <v>0</v>
      </c>
      <c r="AK101" s="3" t="s">
        <v>12</v>
      </c>
      <c r="AL101" s="3">
        <v>0.38</v>
      </c>
      <c r="AM101" s="3">
        <v>0.31559999999999999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23.157585000000001</v>
      </c>
      <c r="I102">
        <v>1.8554999999999999E-2</v>
      </c>
      <c r="J102" t="s">
        <v>3</v>
      </c>
      <c r="K102">
        <v>22.169711</v>
      </c>
      <c r="L102">
        <v>1.8511E-2</v>
      </c>
      <c r="M102" t="s">
        <v>4</v>
      </c>
      <c r="N102">
        <v>17.322527999999998</v>
      </c>
      <c r="O102">
        <v>1.8637999999999998E-2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46.280873</v>
      </c>
      <c r="I103">
        <v>7.4609999999999996E-2</v>
      </c>
      <c r="J103" t="s">
        <v>3</v>
      </c>
      <c r="K103">
        <v>44.314923</v>
      </c>
      <c r="L103">
        <v>7.4898000000000006E-2</v>
      </c>
      <c r="M103" t="s">
        <v>4</v>
      </c>
      <c r="N103">
        <v>34.637889999999999</v>
      </c>
      <c r="O103">
        <v>7.5098999999999999E-2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69.409852999999998</v>
      </c>
      <c r="I104">
        <v>0.17044599999999999</v>
      </c>
      <c r="J104" t="s">
        <v>3</v>
      </c>
      <c r="K104">
        <v>66.465701999999993</v>
      </c>
      <c r="L104">
        <v>0.171098</v>
      </c>
      <c r="M104" t="s">
        <v>4</v>
      </c>
      <c r="N104">
        <v>51.959712000000003</v>
      </c>
      <c r="O104">
        <v>0.171873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92.532740000000004</v>
      </c>
      <c r="I105">
        <v>0.30826500000000001</v>
      </c>
      <c r="J105" t="s">
        <v>3</v>
      </c>
      <c r="K105">
        <v>88.610451999999995</v>
      </c>
      <c r="L105">
        <v>0.30986900000000001</v>
      </c>
      <c r="M105" t="s">
        <v>4</v>
      </c>
      <c r="N105">
        <v>69.274631999999997</v>
      </c>
      <c r="O105">
        <v>0.31069600000000003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115.662372</v>
      </c>
      <c r="I106">
        <v>0.48222999999999999</v>
      </c>
      <c r="J106" t="s">
        <v>3</v>
      </c>
      <c r="K106">
        <v>110.762485</v>
      </c>
      <c r="L106">
        <v>0.48415399999999997</v>
      </c>
      <c r="M106" t="s">
        <v>4</v>
      </c>
      <c r="N106">
        <v>86.597661000000002</v>
      </c>
      <c r="O106">
        <v>0.485759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138.78866099999999</v>
      </c>
      <c r="I107">
        <v>0.69234700000000005</v>
      </c>
      <c r="J107" t="s">
        <v>3</v>
      </c>
      <c r="K107">
        <v>132.910988</v>
      </c>
      <c r="L107">
        <v>0.69428400000000001</v>
      </c>
      <c r="M107" t="s">
        <v>4</v>
      </c>
      <c r="N107">
        <v>103.917008</v>
      </c>
      <c r="O107">
        <v>0.69664499999999996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161.91403399999999</v>
      </c>
      <c r="I108">
        <v>0.94463799999999998</v>
      </c>
      <c r="J108" t="s">
        <v>3</v>
      </c>
      <c r="K108">
        <v>155.05853999999999</v>
      </c>
      <c r="L108">
        <v>0.94754799999999995</v>
      </c>
      <c r="M108" t="s">
        <v>4</v>
      </c>
      <c r="N108">
        <v>121.23578500000001</v>
      </c>
      <c r="O108">
        <v>0.95035599999999998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185.04028199999999</v>
      </c>
      <c r="I109">
        <v>1.2221740000000001</v>
      </c>
      <c r="J109" t="s">
        <v>3</v>
      </c>
      <c r="K109">
        <v>177.206401</v>
      </c>
      <c r="L109">
        <v>1.2261420000000001</v>
      </c>
      <c r="M109" t="s">
        <v>4</v>
      </c>
      <c r="N109">
        <v>138.55570599999999</v>
      </c>
      <c r="O109">
        <v>1.231438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208.16162499999999</v>
      </c>
      <c r="I110">
        <v>1.549528</v>
      </c>
      <c r="J110" t="s">
        <v>3</v>
      </c>
      <c r="K110">
        <v>199.34995599999999</v>
      </c>
      <c r="L110">
        <v>1.5552490000000001</v>
      </c>
      <c r="M110" t="s">
        <v>4</v>
      </c>
      <c r="N110">
        <v>155.87044800000001</v>
      </c>
      <c r="O110">
        <v>1.562568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231.286857</v>
      </c>
      <c r="I111">
        <v>1.9204509999999999</v>
      </c>
      <c r="J111" t="s">
        <v>3</v>
      </c>
      <c r="K111">
        <v>221.49647999999999</v>
      </c>
      <c r="L111">
        <v>1.927357</v>
      </c>
      <c r="M111" t="s">
        <v>4</v>
      </c>
      <c r="N111">
        <v>173.18841800000001</v>
      </c>
      <c r="O111">
        <v>1.937538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254.41607099999999</v>
      </c>
      <c r="I112">
        <v>2.32111</v>
      </c>
      <c r="J112" t="s">
        <v>3</v>
      </c>
      <c r="K112">
        <v>243.647716</v>
      </c>
      <c r="L112">
        <v>2.3299300000000001</v>
      </c>
      <c r="M112" t="s">
        <v>4</v>
      </c>
      <c r="N112">
        <v>190.51079100000001</v>
      </c>
      <c r="O112">
        <v>2.3420079999999999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277.54157099999998</v>
      </c>
      <c r="I113">
        <v>2.7629510000000002</v>
      </c>
      <c r="J113" t="s">
        <v>3</v>
      </c>
      <c r="K113">
        <v>265.79535099999998</v>
      </c>
      <c r="L113">
        <v>2.7713350000000001</v>
      </c>
      <c r="M113" t="s">
        <v>4</v>
      </c>
      <c r="N113">
        <v>207.82991899999999</v>
      </c>
      <c r="O113">
        <v>2.7852229999999998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300.67065000000002</v>
      </c>
      <c r="I114">
        <v>3.2509610000000002</v>
      </c>
      <c r="J114" t="s">
        <v>3</v>
      </c>
      <c r="K114">
        <v>287.94665600000002</v>
      </c>
      <c r="L114">
        <v>3.2605409999999999</v>
      </c>
      <c r="M114" t="s">
        <v>4</v>
      </c>
      <c r="N114">
        <v>225.152342</v>
      </c>
      <c r="O114">
        <v>3.2772739999999998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323.80050599999998</v>
      </c>
      <c r="I115">
        <v>3.7955390000000002</v>
      </c>
      <c r="J115" t="s">
        <v>3</v>
      </c>
      <c r="K115">
        <v>310.09894500000001</v>
      </c>
      <c r="L115">
        <v>3.8054610000000002</v>
      </c>
      <c r="M115" t="s">
        <v>4</v>
      </c>
      <c r="N115">
        <v>242.475708</v>
      </c>
      <c r="O115">
        <v>3.8244120000000001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346.92488600000001</v>
      </c>
      <c r="I116">
        <v>4.3595439999999996</v>
      </c>
      <c r="J116" t="s">
        <v>3</v>
      </c>
      <c r="K116">
        <v>332.24497400000001</v>
      </c>
      <c r="L116">
        <v>4.3701040000000004</v>
      </c>
      <c r="M116" t="s">
        <v>4</v>
      </c>
      <c r="N116">
        <v>259.79352899999998</v>
      </c>
      <c r="O116">
        <v>4.3866139999999998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370.05688099999998</v>
      </c>
      <c r="I117">
        <v>4.9710190000000001</v>
      </c>
      <c r="J117" t="s">
        <v>3</v>
      </c>
      <c r="K117">
        <v>354.39924400000001</v>
      </c>
      <c r="L117">
        <v>4.9845410000000001</v>
      </c>
      <c r="M117" t="s">
        <v>4</v>
      </c>
      <c r="N117">
        <v>277.11898200000002</v>
      </c>
      <c r="O117">
        <v>5.002694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393.17771699999997</v>
      </c>
      <c r="I118">
        <v>5.5817709999999998</v>
      </c>
      <c r="J118" t="s">
        <v>3</v>
      </c>
      <c r="K118">
        <v>376.54217999999997</v>
      </c>
      <c r="L118">
        <v>5.5995600000000003</v>
      </c>
      <c r="M118" t="s">
        <v>4</v>
      </c>
      <c r="N118">
        <v>294.43420900000001</v>
      </c>
      <c r="O118">
        <v>5.6214579999999996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416.30273399999999</v>
      </c>
      <c r="I119">
        <v>6.2588790000000003</v>
      </c>
      <c r="J119" t="s">
        <v>3</v>
      </c>
      <c r="K119">
        <v>398.68921</v>
      </c>
      <c r="L119">
        <v>6.279077</v>
      </c>
      <c r="M119" t="s">
        <v>4</v>
      </c>
      <c r="N119">
        <v>311.75341400000002</v>
      </c>
      <c r="O119">
        <v>6.3034889999999999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439.43068299999999</v>
      </c>
      <c r="I120">
        <v>6.9982930000000003</v>
      </c>
      <c r="J120" t="s">
        <v>3</v>
      </c>
      <c r="K120">
        <v>420.83942100000002</v>
      </c>
      <c r="L120">
        <v>7.0187650000000001</v>
      </c>
      <c r="M120" t="s">
        <v>4</v>
      </c>
      <c r="N120">
        <v>329.07458700000001</v>
      </c>
      <c r="O120">
        <v>7.0461910000000003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s="3" t="s">
        <v>93</v>
      </c>
      <c r="B121" s="3">
        <v>20</v>
      </c>
      <c r="C121" s="3">
        <v>500</v>
      </c>
      <c r="D121" s="3" t="s">
        <v>1</v>
      </c>
      <c r="E121" s="3">
        <v>0</v>
      </c>
      <c r="F121" s="3">
        <v>0</v>
      </c>
      <c r="G121" s="3" t="s">
        <v>2</v>
      </c>
      <c r="H121" s="3">
        <v>462.55983300000003</v>
      </c>
      <c r="I121" s="3">
        <v>7.711735</v>
      </c>
      <c r="J121" s="3" t="s">
        <v>3</v>
      </c>
      <c r="K121" s="3">
        <v>442.990365</v>
      </c>
      <c r="L121" s="3">
        <v>7.7351260000000002</v>
      </c>
      <c r="M121" s="3" t="s">
        <v>4</v>
      </c>
      <c r="N121" s="3">
        <v>346.39669300000003</v>
      </c>
      <c r="O121" s="3">
        <v>7.7604160000000002</v>
      </c>
      <c r="P121" s="3" t="s">
        <v>5</v>
      </c>
      <c r="Q121" s="3">
        <v>0</v>
      </c>
      <c r="R121" s="3">
        <v>0</v>
      </c>
      <c r="S121" s="3" t="s">
        <v>6</v>
      </c>
      <c r="T121" s="3">
        <v>0</v>
      </c>
      <c r="U121" s="3">
        <v>0</v>
      </c>
      <c r="V121" s="3" t="s">
        <v>7</v>
      </c>
      <c r="W121" s="3">
        <v>0</v>
      </c>
      <c r="X121" s="3">
        <v>0</v>
      </c>
      <c r="Y121" s="3" t="s">
        <v>8</v>
      </c>
      <c r="Z121" s="3">
        <v>0</v>
      </c>
      <c r="AA121" s="3">
        <v>0</v>
      </c>
      <c r="AB121" s="3" t="s">
        <v>9</v>
      </c>
      <c r="AC121" s="3">
        <v>0</v>
      </c>
      <c r="AD121" s="3">
        <v>0</v>
      </c>
      <c r="AE121" s="3" t="s">
        <v>10</v>
      </c>
      <c r="AF121" s="3">
        <v>32767</v>
      </c>
      <c r="AG121" s="3">
        <v>0</v>
      </c>
      <c r="AH121" s="3" t="s">
        <v>11</v>
      </c>
      <c r="AI121" s="3">
        <v>-32767</v>
      </c>
      <c r="AJ121" s="3">
        <v>0</v>
      </c>
      <c r="AK121" s="3" t="s">
        <v>12</v>
      </c>
      <c r="AL121" s="3">
        <v>0</v>
      </c>
      <c r="AM121" s="3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16.041588000000001</v>
      </c>
      <c r="I122">
        <v>1.0809999999999999E-3</v>
      </c>
      <c r="J122" t="s">
        <v>3</v>
      </c>
      <c r="K122">
        <v>15.925204000000001</v>
      </c>
      <c r="L122">
        <v>1.0399999999999999E-3</v>
      </c>
      <c r="M122" t="s">
        <v>4</v>
      </c>
      <c r="N122">
        <v>6.1786880000000002</v>
      </c>
      <c r="O122">
        <v>4.2700000000000002E-4</v>
      </c>
      <c r="P122" t="s">
        <v>5</v>
      </c>
      <c r="Q122">
        <v>0.138186</v>
      </c>
      <c r="R122">
        <v>6.9999999999999999E-6</v>
      </c>
      <c r="S122" t="s">
        <v>6</v>
      </c>
      <c r="T122">
        <v>6.2083940000000002</v>
      </c>
      <c r="U122">
        <v>3.1599999999999998E-4</v>
      </c>
      <c r="V122" t="s">
        <v>7</v>
      </c>
      <c r="W122">
        <v>0.18871499999999999</v>
      </c>
      <c r="X122">
        <v>1.1E-5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1.235E-3</v>
      </c>
      <c r="AG122">
        <v>0</v>
      </c>
      <c r="AH122" t="s">
        <v>11</v>
      </c>
      <c r="AI122">
        <v>0.99626000000000003</v>
      </c>
      <c r="AJ122">
        <v>1.9999999999999999E-6</v>
      </c>
      <c r="AK122" t="s">
        <v>12</v>
      </c>
      <c r="AL122">
        <v>0.28000000000000003</v>
      </c>
      <c r="AM122">
        <v>0.24160000000000001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32.101467</v>
      </c>
      <c r="I123">
        <v>2.117E-3</v>
      </c>
      <c r="J123" t="s">
        <v>3</v>
      </c>
      <c r="K123">
        <v>31.870108999999999</v>
      </c>
      <c r="L123">
        <v>2.019E-3</v>
      </c>
      <c r="M123" t="s">
        <v>4</v>
      </c>
      <c r="N123">
        <v>12.349797000000001</v>
      </c>
      <c r="O123">
        <v>6.9099999999999999E-4</v>
      </c>
      <c r="P123" t="s">
        <v>5</v>
      </c>
      <c r="Q123">
        <v>0.27514100000000002</v>
      </c>
      <c r="R123">
        <v>7.9999999999999996E-6</v>
      </c>
      <c r="S123" t="s">
        <v>6</v>
      </c>
      <c r="T123">
        <v>12.486518</v>
      </c>
      <c r="U123">
        <v>7.0600000000000003E-4</v>
      </c>
      <c r="V123" t="s">
        <v>7</v>
      </c>
      <c r="W123">
        <v>0.36954999999999999</v>
      </c>
      <c r="X123">
        <v>2.5000000000000001E-5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1.232E-3</v>
      </c>
      <c r="AG123">
        <v>0</v>
      </c>
      <c r="AH123" t="s">
        <v>11</v>
      </c>
      <c r="AI123">
        <v>0.99670400000000003</v>
      </c>
      <c r="AJ123">
        <v>3.0000000000000001E-6</v>
      </c>
      <c r="AK123" t="s">
        <v>12</v>
      </c>
      <c r="AL123">
        <v>0.96</v>
      </c>
      <c r="AM123">
        <v>0.59840000000000004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48.215834999999998</v>
      </c>
      <c r="I124">
        <v>2.4069999999999999E-3</v>
      </c>
      <c r="J124" t="s">
        <v>3</v>
      </c>
      <c r="K124">
        <v>47.869500000000002</v>
      </c>
      <c r="L124">
        <v>2.3259999999999999E-3</v>
      </c>
      <c r="M124" t="s">
        <v>4</v>
      </c>
      <c r="N124">
        <v>18.521719999999998</v>
      </c>
      <c r="O124">
        <v>1.0200000000000001E-3</v>
      </c>
      <c r="P124" t="s">
        <v>5</v>
      </c>
      <c r="Q124">
        <v>0.412439</v>
      </c>
      <c r="R124">
        <v>1.1E-5</v>
      </c>
      <c r="S124" t="s">
        <v>6</v>
      </c>
      <c r="T124">
        <v>18.821453000000002</v>
      </c>
      <c r="U124">
        <v>9.3800000000000003E-4</v>
      </c>
      <c r="V124" t="s">
        <v>7</v>
      </c>
      <c r="W124">
        <v>0.54948600000000003</v>
      </c>
      <c r="X124">
        <v>3.4E-5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1.2310000000000001E-3</v>
      </c>
      <c r="AG124">
        <v>0</v>
      </c>
      <c r="AH124" t="s">
        <v>11</v>
      </c>
      <c r="AI124">
        <v>0.99717800000000001</v>
      </c>
      <c r="AJ124">
        <v>3.0000000000000001E-6</v>
      </c>
      <c r="AK124" t="s">
        <v>12</v>
      </c>
      <c r="AL124">
        <v>1.64</v>
      </c>
      <c r="AM124">
        <v>0.79039999999999999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64.428979999999996</v>
      </c>
      <c r="I125">
        <v>9.8372000000000001E-2</v>
      </c>
      <c r="J125" t="s">
        <v>3</v>
      </c>
      <c r="K125">
        <v>63.966693999999997</v>
      </c>
      <c r="L125">
        <v>9.8395999999999997E-2</v>
      </c>
      <c r="M125" t="s">
        <v>4</v>
      </c>
      <c r="N125">
        <v>24.693667999999999</v>
      </c>
      <c r="O125">
        <v>1.2639999999999999E-3</v>
      </c>
      <c r="P125" t="s">
        <v>5</v>
      </c>
      <c r="Q125">
        <v>0.54925199999999996</v>
      </c>
      <c r="R125">
        <v>1.1E-5</v>
      </c>
      <c r="S125" t="s">
        <v>6</v>
      </c>
      <c r="T125">
        <v>25.196428999999998</v>
      </c>
      <c r="U125">
        <v>1.366E-3</v>
      </c>
      <c r="V125" t="s">
        <v>7</v>
      </c>
      <c r="W125">
        <v>0.728271</v>
      </c>
      <c r="X125">
        <v>4.5000000000000003E-5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1.2310000000000001E-3</v>
      </c>
      <c r="AG125">
        <v>0</v>
      </c>
      <c r="AH125" t="s">
        <v>11</v>
      </c>
      <c r="AI125">
        <v>0.99744200000000005</v>
      </c>
      <c r="AJ125">
        <v>3.0000000000000001E-6</v>
      </c>
      <c r="AK125" t="s">
        <v>12</v>
      </c>
      <c r="AL125">
        <v>2.5</v>
      </c>
      <c r="AM125">
        <v>0.77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80.625574999999998</v>
      </c>
      <c r="I126">
        <v>0.100453</v>
      </c>
      <c r="J126" t="s">
        <v>3</v>
      </c>
      <c r="K126">
        <v>80.047421999999997</v>
      </c>
      <c r="L126">
        <v>0.10036200000000001</v>
      </c>
      <c r="M126" t="s">
        <v>4</v>
      </c>
      <c r="N126">
        <v>30.867478999999999</v>
      </c>
      <c r="O126">
        <v>1.4920000000000001E-3</v>
      </c>
      <c r="P126" t="s">
        <v>5</v>
      </c>
      <c r="Q126">
        <v>0.686114</v>
      </c>
      <c r="R126">
        <v>1.2999999999999999E-5</v>
      </c>
      <c r="S126" t="s">
        <v>6</v>
      </c>
      <c r="T126">
        <v>31.614805</v>
      </c>
      <c r="U126">
        <v>1.89E-3</v>
      </c>
      <c r="V126" t="s">
        <v>7</v>
      </c>
      <c r="W126">
        <v>0.90766899999999995</v>
      </c>
      <c r="X126">
        <v>5.8999999999999998E-5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1.23E-3</v>
      </c>
      <c r="AG126">
        <v>0</v>
      </c>
      <c r="AH126" t="s">
        <v>11</v>
      </c>
      <c r="AI126">
        <v>0.99804700000000002</v>
      </c>
      <c r="AJ126">
        <v>1.9999999999999999E-6</v>
      </c>
      <c r="AK126" t="s">
        <v>12</v>
      </c>
      <c r="AL126">
        <v>3.88</v>
      </c>
      <c r="AM126">
        <v>1.3056000000000001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96.861779999999996</v>
      </c>
      <c r="I127">
        <v>0.112066</v>
      </c>
      <c r="J127" t="s">
        <v>3</v>
      </c>
      <c r="K127">
        <v>96.16798</v>
      </c>
      <c r="L127">
        <v>0.111514</v>
      </c>
      <c r="M127" t="s">
        <v>4</v>
      </c>
      <c r="N127">
        <v>37.038494</v>
      </c>
      <c r="O127">
        <v>1.7949999999999999E-3</v>
      </c>
      <c r="P127" t="s">
        <v>5</v>
      </c>
      <c r="Q127">
        <v>0.82279800000000003</v>
      </c>
      <c r="R127">
        <v>1.4E-5</v>
      </c>
      <c r="S127" t="s">
        <v>6</v>
      </c>
      <c r="T127">
        <v>38.064321</v>
      </c>
      <c r="U127">
        <v>2.7759999999999998E-3</v>
      </c>
      <c r="V127" t="s">
        <v>7</v>
      </c>
      <c r="W127">
        <v>1.0867910000000001</v>
      </c>
      <c r="X127">
        <v>7.7999999999999999E-5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1.23E-3</v>
      </c>
      <c r="AG127">
        <v>0</v>
      </c>
      <c r="AH127" t="s">
        <v>11</v>
      </c>
      <c r="AI127">
        <v>0.99817999999999996</v>
      </c>
      <c r="AJ127">
        <v>1.9999999999999999E-6</v>
      </c>
      <c r="AK127" t="s">
        <v>12</v>
      </c>
      <c r="AL127">
        <v>5.36</v>
      </c>
      <c r="AM127">
        <v>1.8704000000000001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113.218233</v>
      </c>
      <c r="I128">
        <v>0.340891</v>
      </c>
      <c r="J128" t="s">
        <v>3</v>
      </c>
      <c r="K128">
        <v>112.43451399999999</v>
      </c>
      <c r="L128">
        <v>0.50866</v>
      </c>
      <c r="M128" t="s">
        <v>4</v>
      </c>
      <c r="N128">
        <v>43.214008</v>
      </c>
      <c r="O128">
        <v>2.124E-3</v>
      </c>
      <c r="P128" t="s">
        <v>5</v>
      </c>
      <c r="Q128">
        <v>0.95981700000000003</v>
      </c>
      <c r="R128">
        <v>1.8E-5</v>
      </c>
      <c r="S128" t="s">
        <v>6</v>
      </c>
      <c r="T128">
        <v>44.554577000000002</v>
      </c>
      <c r="U128">
        <v>3.0379999999999999E-3</v>
      </c>
      <c r="V128" t="s">
        <v>7</v>
      </c>
      <c r="W128">
        <v>1.2668699999999999</v>
      </c>
      <c r="X128">
        <v>1.54E-4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1.23E-3</v>
      </c>
      <c r="AG128">
        <v>0</v>
      </c>
      <c r="AH128" t="s">
        <v>11</v>
      </c>
      <c r="AI128">
        <v>0.99848700000000001</v>
      </c>
      <c r="AJ128">
        <v>1.9999999999999999E-6</v>
      </c>
      <c r="AK128" t="s">
        <v>12</v>
      </c>
      <c r="AL128">
        <v>6.62</v>
      </c>
      <c r="AM128">
        <v>2.4756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129.52676</v>
      </c>
      <c r="I129">
        <v>0.43282700000000002</v>
      </c>
      <c r="J129" t="s">
        <v>3</v>
      </c>
      <c r="K129">
        <v>128.62894399999999</v>
      </c>
      <c r="L129">
        <v>0.63202899999999995</v>
      </c>
      <c r="M129" t="s">
        <v>4</v>
      </c>
      <c r="N129">
        <v>49.386786000000001</v>
      </c>
      <c r="O129">
        <v>2.5249999999999999E-3</v>
      </c>
      <c r="P129" t="s">
        <v>5</v>
      </c>
      <c r="Q129">
        <v>1.0967979999999999</v>
      </c>
      <c r="R129">
        <v>2.3E-5</v>
      </c>
      <c r="S129" t="s">
        <v>6</v>
      </c>
      <c r="T129">
        <v>51.082487</v>
      </c>
      <c r="U129">
        <v>4.1250000000000002E-3</v>
      </c>
      <c r="V129" t="s">
        <v>7</v>
      </c>
      <c r="W129">
        <v>1.445719</v>
      </c>
      <c r="X129">
        <v>1.76E-4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1.23E-3</v>
      </c>
      <c r="AG129">
        <v>0</v>
      </c>
      <c r="AH129" t="s">
        <v>11</v>
      </c>
      <c r="AI129">
        <v>0.99874200000000002</v>
      </c>
      <c r="AJ129">
        <v>9.9999999999999995E-7</v>
      </c>
      <c r="AK129" t="s">
        <v>12</v>
      </c>
      <c r="AL129">
        <v>8.42</v>
      </c>
      <c r="AM129">
        <v>3.1236000000000002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145.850796</v>
      </c>
      <c r="I130">
        <v>0.42885800000000002</v>
      </c>
      <c r="J130" t="s">
        <v>3</v>
      </c>
      <c r="K130">
        <v>144.83919299999999</v>
      </c>
      <c r="L130">
        <v>0.62740600000000002</v>
      </c>
      <c r="M130" t="s">
        <v>4</v>
      </c>
      <c r="N130">
        <v>55.559604999999998</v>
      </c>
      <c r="O130">
        <v>2.846E-3</v>
      </c>
      <c r="P130" t="s">
        <v>5</v>
      </c>
      <c r="Q130">
        <v>1.2334719999999999</v>
      </c>
      <c r="R130">
        <v>2.4000000000000001E-5</v>
      </c>
      <c r="S130" t="s">
        <v>6</v>
      </c>
      <c r="T130">
        <v>57.643644999999999</v>
      </c>
      <c r="U130">
        <v>4.7879999999999997E-3</v>
      </c>
      <c r="V130" t="s">
        <v>7</v>
      </c>
      <c r="W130">
        <v>1.622949</v>
      </c>
      <c r="X130">
        <v>2.0599999999999999E-4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1.23E-3</v>
      </c>
      <c r="AG130">
        <v>0</v>
      </c>
      <c r="AH130" t="s">
        <v>11</v>
      </c>
      <c r="AI130">
        <v>0.99883500000000003</v>
      </c>
      <c r="AJ130">
        <v>9.9999999999999995E-7</v>
      </c>
      <c r="AK130" t="s">
        <v>12</v>
      </c>
      <c r="AL130">
        <v>10.36</v>
      </c>
      <c r="AM130">
        <v>3.5503999999999998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162.237661</v>
      </c>
      <c r="I131">
        <v>0.45305499999999999</v>
      </c>
      <c r="J131" t="s">
        <v>3</v>
      </c>
      <c r="K131">
        <v>161.11217600000001</v>
      </c>
      <c r="L131">
        <v>0.64989300000000005</v>
      </c>
      <c r="M131" t="s">
        <v>4</v>
      </c>
      <c r="N131">
        <v>61.731017000000001</v>
      </c>
      <c r="O131">
        <v>3.3279999999999998E-3</v>
      </c>
      <c r="P131" t="s">
        <v>5</v>
      </c>
      <c r="Q131">
        <v>1.3702099999999999</v>
      </c>
      <c r="R131">
        <v>2.5999999999999998E-5</v>
      </c>
      <c r="S131" t="s">
        <v>6</v>
      </c>
      <c r="T131">
        <v>64.241108999999994</v>
      </c>
      <c r="U131">
        <v>6.3740000000000003E-3</v>
      </c>
      <c r="V131" t="s">
        <v>7</v>
      </c>
      <c r="W131">
        <v>1.800675</v>
      </c>
      <c r="X131">
        <v>2.4699999999999999E-4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1.23E-3</v>
      </c>
      <c r="AG131">
        <v>0</v>
      </c>
      <c r="AH131" t="s">
        <v>11</v>
      </c>
      <c r="AI131">
        <v>0.99892999999999998</v>
      </c>
      <c r="AJ131">
        <v>9.9999999999999995E-7</v>
      </c>
      <c r="AK131" t="s">
        <v>12</v>
      </c>
      <c r="AL131">
        <v>12.5</v>
      </c>
      <c r="AM131">
        <v>4.53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178.63539399999999</v>
      </c>
      <c r="I132">
        <v>0.46010899999999999</v>
      </c>
      <c r="J132" t="s">
        <v>3</v>
      </c>
      <c r="K132">
        <v>177.39637500000001</v>
      </c>
      <c r="L132">
        <v>0.65707400000000005</v>
      </c>
      <c r="M132" t="s">
        <v>4</v>
      </c>
      <c r="N132">
        <v>67.905332999999999</v>
      </c>
      <c r="O132">
        <v>4.3119999999999999E-3</v>
      </c>
      <c r="P132" t="s">
        <v>5</v>
      </c>
      <c r="Q132">
        <v>1.5072399999999999</v>
      </c>
      <c r="R132">
        <v>2.8E-5</v>
      </c>
      <c r="S132" t="s">
        <v>6</v>
      </c>
      <c r="T132">
        <v>70.878585000000001</v>
      </c>
      <c r="U132">
        <v>7.3239999999999998E-3</v>
      </c>
      <c r="V132" t="s">
        <v>7</v>
      </c>
      <c r="W132">
        <v>1.9779709999999999</v>
      </c>
      <c r="X132">
        <v>2.9E-4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1.23E-3</v>
      </c>
      <c r="AG132">
        <v>0</v>
      </c>
      <c r="AH132" t="s">
        <v>11</v>
      </c>
      <c r="AI132">
        <v>0.99907599999999996</v>
      </c>
      <c r="AJ132">
        <v>9.9999999999999995E-7</v>
      </c>
      <c r="AK132" t="s">
        <v>12</v>
      </c>
      <c r="AL132">
        <v>15</v>
      </c>
      <c r="AM132">
        <v>4.72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195.07351299999999</v>
      </c>
      <c r="I133">
        <v>0.47970099999999999</v>
      </c>
      <c r="J133" t="s">
        <v>3</v>
      </c>
      <c r="K133">
        <v>193.719919</v>
      </c>
      <c r="L133">
        <v>0.67879500000000004</v>
      </c>
      <c r="M133" t="s">
        <v>4</v>
      </c>
      <c r="N133">
        <v>74.077198999999993</v>
      </c>
      <c r="O133">
        <v>4.8939999999999999E-3</v>
      </c>
      <c r="P133" t="s">
        <v>5</v>
      </c>
      <c r="Q133">
        <v>1.6439440000000001</v>
      </c>
      <c r="R133">
        <v>3.1000000000000001E-5</v>
      </c>
      <c r="S133" t="s">
        <v>6</v>
      </c>
      <c r="T133">
        <v>77.541888</v>
      </c>
      <c r="U133">
        <v>9.2130000000000007E-3</v>
      </c>
      <c r="V133" t="s">
        <v>7</v>
      </c>
      <c r="W133">
        <v>2.1558419999999998</v>
      </c>
      <c r="X133">
        <v>3.2600000000000001E-4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1.23E-3</v>
      </c>
      <c r="AG133">
        <v>0</v>
      </c>
      <c r="AH133" t="s">
        <v>11</v>
      </c>
      <c r="AI133">
        <v>0.99909400000000004</v>
      </c>
      <c r="AJ133">
        <v>9.9999999999999995E-7</v>
      </c>
      <c r="AK133" t="s">
        <v>12</v>
      </c>
      <c r="AL133">
        <v>17.34</v>
      </c>
      <c r="AM133">
        <v>5.1044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211.528786</v>
      </c>
      <c r="I134">
        <v>0.471412</v>
      </c>
      <c r="J134" t="s">
        <v>3</v>
      </c>
      <c r="K134">
        <v>210.061396</v>
      </c>
      <c r="L134">
        <v>0.66611699999999996</v>
      </c>
      <c r="M134" t="s">
        <v>4</v>
      </c>
      <c r="N134">
        <v>80.243724</v>
      </c>
      <c r="O134">
        <v>4.7169999999999998E-3</v>
      </c>
      <c r="P134" t="s">
        <v>5</v>
      </c>
      <c r="Q134">
        <v>1.780524</v>
      </c>
      <c r="R134">
        <v>3.3000000000000003E-5</v>
      </c>
      <c r="S134" t="s">
        <v>6</v>
      </c>
      <c r="T134">
        <v>84.243198000000007</v>
      </c>
      <c r="U134">
        <v>9.0910000000000001E-3</v>
      </c>
      <c r="V134" t="s">
        <v>7</v>
      </c>
      <c r="W134">
        <v>2.3335050000000002</v>
      </c>
      <c r="X134">
        <v>3.7300000000000001E-4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1.23E-3</v>
      </c>
      <c r="AG134">
        <v>0</v>
      </c>
      <c r="AH134" t="s">
        <v>11</v>
      </c>
      <c r="AI134">
        <v>0.99917500000000004</v>
      </c>
      <c r="AJ134">
        <v>9.9999999999999995E-7</v>
      </c>
      <c r="AK134" t="s">
        <v>12</v>
      </c>
      <c r="AL134">
        <v>20.059999999999999</v>
      </c>
      <c r="AM134">
        <v>8.0164000000000009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228.025961</v>
      </c>
      <c r="I135">
        <v>0.47081899999999999</v>
      </c>
      <c r="J135" t="s">
        <v>3</v>
      </c>
      <c r="K135">
        <v>226.44432800000001</v>
      </c>
      <c r="L135">
        <v>0.66431099999999998</v>
      </c>
      <c r="M135" t="s">
        <v>4</v>
      </c>
      <c r="N135">
        <v>86.415869000000001</v>
      </c>
      <c r="O135">
        <v>4.7499999999999999E-3</v>
      </c>
      <c r="P135" t="s">
        <v>5</v>
      </c>
      <c r="Q135">
        <v>1.9173560000000001</v>
      </c>
      <c r="R135">
        <v>3.8000000000000002E-5</v>
      </c>
      <c r="S135" t="s">
        <v>6</v>
      </c>
      <c r="T135">
        <v>90.980566999999994</v>
      </c>
      <c r="U135">
        <v>1.2408000000000001E-2</v>
      </c>
      <c r="V135" t="s">
        <v>7</v>
      </c>
      <c r="W135">
        <v>2.5115970000000001</v>
      </c>
      <c r="X135">
        <v>4.6000000000000001E-4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1.23E-3</v>
      </c>
      <c r="AG135">
        <v>0</v>
      </c>
      <c r="AH135" t="s">
        <v>11</v>
      </c>
      <c r="AI135">
        <v>0.99929000000000001</v>
      </c>
      <c r="AJ135">
        <v>9.9999999999999995E-7</v>
      </c>
      <c r="AK135" t="s">
        <v>12</v>
      </c>
      <c r="AL135">
        <v>23.22</v>
      </c>
      <c r="AM135">
        <v>9.8916000000000004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244.579522</v>
      </c>
      <c r="I136">
        <v>0.46933000000000002</v>
      </c>
      <c r="J136" t="s">
        <v>3</v>
      </c>
      <c r="K136">
        <v>242.88388800000001</v>
      </c>
      <c r="L136">
        <v>0.66382699999999994</v>
      </c>
      <c r="M136" t="s">
        <v>4</v>
      </c>
      <c r="N136">
        <v>92.585029000000006</v>
      </c>
      <c r="O136">
        <v>4.7130000000000002E-3</v>
      </c>
      <c r="P136" t="s">
        <v>5</v>
      </c>
      <c r="Q136">
        <v>2.0540099999999999</v>
      </c>
      <c r="R136">
        <v>4.0000000000000003E-5</v>
      </c>
      <c r="S136" t="s">
        <v>6</v>
      </c>
      <c r="T136">
        <v>97.761105000000001</v>
      </c>
      <c r="U136">
        <v>1.4109999999999999E-2</v>
      </c>
      <c r="V136" t="s">
        <v>7</v>
      </c>
      <c r="W136">
        <v>2.6889259999999999</v>
      </c>
      <c r="X136">
        <v>5.13E-4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1.23E-3</v>
      </c>
      <c r="AG136">
        <v>0</v>
      </c>
      <c r="AH136" t="s">
        <v>11</v>
      </c>
      <c r="AI136">
        <v>0.99932399999999999</v>
      </c>
      <c r="AJ136">
        <v>9.9999999999999995E-7</v>
      </c>
      <c r="AK136" t="s">
        <v>12</v>
      </c>
      <c r="AL136">
        <v>26.64</v>
      </c>
      <c r="AM136">
        <v>11.5504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261.15039899999999</v>
      </c>
      <c r="I137">
        <v>0.48341499999999998</v>
      </c>
      <c r="J137" t="s">
        <v>3</v>
      </c>
      <c r="K137">
        <v>259.34116</v>
      </c>
      <c r="L137">
        <v>0.67557400000000001</v>
      </c>
      <c r="M137" t="s">
        <v>4</v>
      </c>
      <c r="N137">
        <v>98.752686999999995</v>
      </c>
      <c r="O137">
        <v>5.032E-3</v>
      </c>
      <c r="P137" t="s">
        <v>5</v>
      </c>
      <c r="Q137">
        <v>2.1907160000000001</v>
      </c>
      <c r="R137">
        <v>4.1999999999999998E-5</v>
      </c>
      <c r="S137" t="s">
        <v>6</v>
      </c>
      <c r="T137">
        <v>104.560287</v>
      </c>
      <c r="U137">
        <v>1.7666000000000001E-2</v>
      </c>
      <c r="V137" t="s">
        <v>7</v>
      </c>
      <c r="W137">
        <v>2.8666649999999998</v>
      </c>
      <c r="X137">
        <v>5.9199999999999997E-4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1.23E-3</v>
      </c>
      <c r="AG137">
        <v>0</v>
      </c>
      <c r="AH137" t="s">
        <v>11</v>
      </c>
      <c r="AI137">
        <v>0.99940399999999996</v>
      </c>
      <c r="AJ137">
        <v>9.9999999999999995E-7</v>
      </c>
      <c r="AK137" t="s">
        <v>12</v>
      </c>
      <c r="AL137">
        <v>29.98</v>
      </c>
      <c r="AM137">
        <v>15.019600000000001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277.76287600000001</v>
      </c>
      <c r="I138">
        <v>0.48490800000000001</v>
      </c>
      <c r="J138" t="s">
        <v>3</v>
      </c>
      <c r="K138">
        <v>275.83940000000001</v>
      </c>
      <c r="L138">
        <v>0.67449499999999996</v>
      </c>
      <c r="M138" t="s">
        <v>4</v>
      </c>
      <c r="N138">
        <v>104.928291</v>
      </c>
      <c r="O138">
        <v>5.1640000000000002E-3</v>
      </c>
      <c r="P138" t="s">
        <v>5</v>
      </c>
      <c r="Q138">
        <v>2.3275440000000001</v>
      </c>
      <c r="R138">
        <v>4.3000000000000002E-5</v>
      </c>
      <c r="S138" t="s">
        <v>6</v>
      </c>
      <c r="T138">
        <v>111.408411</v>
      </c>
      <c r="U138">
        <v>2.0421999999999999E-2</v>
      </c>
      <c r="V138" t="s">
        <v>7</v>
      </c>
      <c r="W138">
        <v>3.0441009999999999</v>
      </c>
      <c r="X138">
        <v>6.5300000000000004E-4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1.23E-3</v>
      </c>
      <c r="AG138">
        <v>0</v>
      </c>
      <c r="AH138" t="s">
        <v>11</v>
      </c>
      <c r="AI138">
        <v>0.99942299999999995</v>
      </c>
      <c r="AJ138">
        <v>9.9999999999999995E-7</v>
      </c>
      <c r="AK138" t="s">
        <v>12</v>
      </c>
      <c r="AL138">
        <v>34.020000000000003</v>
      </c>
      <c r="AM138">
        <v>20.3796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294.400192</v>
      </c>
      <c r="I139">
        <v>0.48751100000000003</v>
      </c>
      <c r="J139" t="s">
        <v>3</v>
      </c>
      <c r="K139">
        <v>292.36278299999998</v>
      </c>
      <c r="L139">
        <v>0.67513800000000002</v>
      </c>
      <c r="M139" t="s">
        <v>4</v>
      </c>
      <c r="N139">
        <v>111.09983200000001</v>
      </c>
      <c r="O139">
        <v>5.2500000000000003E-3</v>
      </c>
      <c r="P139" t="s">
        <v>5</v>
      </c>
      <c r="Q139">
        <v>2.4642300000000001</v>
      </c>
      <c r="R139">
        <v>4.6999999999999997E-5</v>
      </c>
      <c r="S139" t="s">
        <v>6</v>
      </c>
      <c r="T139">
        <v>118.287048</v>
      </c>
      <c r="U139">
        <v>2.3314000000000001E-2</v>
      </c>
      <c r="V139" t="s">
        <v>7</v>
      </c>
      <c r="W139">
        <v>3.221679</v>
      </c>
      <c r="X139">
        <v>6.8199999999999999E-4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1.23E-3</v>
      </c>
      <c r="AG139">
        <v>0</v>
      </c>
      <c r="AH139" t="s">
        <v>11</v>
      </c>
      <c r="AI139">
        <v>0.99943800000000005</v>
      </c>
      <c r="AJ139">
        <v>9.9999999999999995E-7</v>
      </c>
      <c r="AK139" t="s">
        <v>12</v>
      </c>
      <c r="AL139">
        <v>37.42</v>
      </c>
      <c r="AM139">
        <v>19.4436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311.06896399999999</v>
      </c>
      <c r="I140">
        <v>0.49255399999999999</v>
      </c>
      <c r="J140" t="s">
        <v>3</v>
      </c>
      <c r="K140">
        <v>308.91764899999998</v>
      </c>
      <c r="L140">
        <v>0.67646499999999998</v>
      </c>
      <c r="M140" t="s">
        <v>4</v>
      </c>
      <c r="N140">
        <v>117.271057</v>
      </c>
      <c r="O140">
        <v>5.3889999999999997E-3</v>
      </c>
      <c r="P140" t="s">
        <v>5</v>
      </c>
      <c r="Q140">
        <v>2.600892</v>
      </c>
      <c r="R140">
        <v>4.8999999999999998E-5</v>
      </c>
      <c r="S140" t="s">
        <v>6</v>
      </c>
      <c r="T140">
        <v>125.181782</v>
      </c>
      <c r="U140">
        <v>2.4669E-2</v>
      </c>
      <c r="V140" t="s">
        <v>7</v>
      </c>
      <c r="W140">
        <v>3.3992900000000001</v>
      </c>
      <c r="X140">
        <v>7.3099999999999999E-4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1.23E-3</v>
      </c>
      <c r="AG140">
        <v>0</v>
      </c>
      <c r="AH140" t="s">
        <v>11</v>
      </c>
      <c r="AI140">
        <v>0.99951599999999996</v>
      </c>
      <c r="AJ140">
        <v>0</v>
      </c>
      <c r="AK140" t="s">
        <v>12</v>
      </c>
      <c r="AL140">
        <v>41.94</v>
      </c>
      <c r="AM140">
        <v>26.936399999999999</v>
      </c>
    </row>
    <row r="141" spans="1:39" s="3" customFormat="1" x14ac:dyDescent="0.25">
      <c r="A141" s="3" t="s">
        <v>103</v>
      </c>
      <c r="B141" s="3">
        <v>20</v>
      </c>
      <c r="C141" s="3">
        <v>500</v>
      </c>
      <c r="D141" s="3" t="s">
        <v>1</v>
      </c>
      <c r="E141" s="3">
        <v>0</v>
      </c>
      <c r="F141" s="3">
        <v>0</v>
      </c>
      <c r="G141" s="3" t="s">
        <v>2</v>
      </c>
      <c r="H141" s="3">
        <v>327.78622000000001</v>
      </c>
      <c r="I141" s="3">
        <v>0.49693599999999999</v>
      </c>
      <c r="J141" s="3" t="s">
        <v>3</v>
      </c>
      <c r="K141" s="3">
        <v>325.520895</v>
      </c>
      <c r="L141" s="3">
        <v>0.68281099999999995</v>
      </c>
      <c r="M141" s="3" t="s">
        <v>4</v>
      </c>
      <c r="N141" s="3">
        <v>123.441075</v>
      </c>
      <c r="O141" s="3">
        <v>5.0809999999999996E-3</v>
      </c>
      <c r="P141" s="3" t="s">
        <v>5</v>
      </c>
      <c r="Q141" s="3">
        <v>2.737695</v>
      </c>
      <c r="R141" s="3">
        <v>5.1999999999999997E-5</v>
      </c>
      <c r="S141" s="3" t="s">
        <v>6</v>
      </c>
      <c r="T141" s="3">
        <v>132.12176199999999</v>
      </c>
      <c r="U141" s="3">
        <v>2.7493E-2</v>
      </c>
      <c r="V141" s="3" t="s">
        <v>7</v>
      </c>
      <c r="W141" s="3">
        <v>3.577105</v>
      </c>
      <c r="X141" s="3">
        <v>7.8600000000000002E-4</v>
      </c>
      <c r="Y141" s="3" t="s">
        <v>8</v>
      </c>
      <c r="Z141" s="3">
        <v>0</v>
      </c>
      <c r="AA141" s="3">
        <v>0</v>
      </c>
      <c r="AB141" s="3" t="s">
        <v>9</v>
      </c>
      <c r="AC141" s="3">
        <v>0</v>
      </c>
      <c r="AD141" s="3">
        <v>0</v>
      </c>
      <c r="AE141" s="3" t="s">
        <v>10</v>
      </c>
      <c r="AF141" s="3">
        <v>1.23E-3</v>
      </c>
      <c r="AG141" s="3">
        <v>0</v>
      </c>
      <c r="AH141" s="3" t="s">
        <v>11</v>
      </c>
      <c r="AI141" s="3">
        <v>0.99955300000000002</v>
      </c>
      <c r="AJ141" s="3">
        <v>0</v>
      </c>
      <c r="AK141" s="3" t="s">
        <v>12</v>
      </c>
      <c r="AL141" s="3">
        <v>46.26</v>
      </c>
      <c r="AM141" s="3">
        <v>22.952400000000001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15.594251999999999</v>
      </c>
      <c r="I162">
        <v>0.188891</v>
      </c>
      <c r="J162" t="s">
        <v>3</v>
      </c>
      <c r="K162">
        <v>15.486662000000001</v>
      </c>
      <c r="L162">
        <v>0.189031</v>
      </c>
      <c r="M162" t="s">
        <v>4</v>
      </c>
      <c r="N162">
        <v>6.1670150000000001</v>
      </c>
      <c r="O162">
        <v>5.0100000000000003E-4</v>
      </c>
      <c r="P162" t="s">
        <v>5</v>
      </c>
      <c r="Q162">
        <v>0.12956599999999999</v>
      </c>
      <c r="R162">
        <v>9.9999999999999995E-7</v>
      </c>
      <c r="S162" t="s">
        <v>6</v>
      </c>
      <c r="T162">
        <v>5.7751400000000004</v>
      </c>
      <c r="U162">
        <v>0.177624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1.2340000000000001E-3</v>
      </c>
      <c r="AG162">
        <v>0</v>
      </c>
      <c r="AH162" t="s">
        <v>11</v>
      </c>
      <c r="AI162">
        <v>0.99619400000000002</v>
      </c>
      <c r="AJ162">
        <v>3.0000000000000001E-6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31.113775</v>
      </c>
      <c r="I163">
        <v>0.74631000000000003</v>
      </c>
      <c r="J163" t="s">
        <v>3</v>
      </c>
      <c r="K163">
        <v>30.899113</v>
      </c>
      <c r="L163">
        <v>0.74605600000000005</v>
      </c>
      <c r="M163" t="s">
        <v>4</v>
      </c>
      <c r="N163">
        <v>12.33226</v>
      </c>
      <c r="O163">
        <v>9.9099999999999991E-4</v>
      </c>
      <c r="P163" t="s">
        <v>5</v>
      </c>
      <c r="Q163">
        <v>0.259239</v>
      </c>
      <c r="R163">
        <v>5.0000000000000004E-6</v>
      </c>
      <c r="S163" t="s">
        <v>6</v>
      </c>
      <c r="T163">
        <v>11.522005</v>
      </c>
      <c r="U163">
        <v>0.70420899999999997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1.2310000000000001E-3</v>
      </c>
      <c r="AG163">
        <v>0</v>
      </c>
      <c r="AH163" t="s">
        <v>11</v>
      </c>
      <c r="AI163">
        <v>0.99718700000000005</v>
      </c>
      <c r="AJ163">
        <v>3.0000000000000001E-6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46.650198000000003</v>
      </c>
      <c r="I164">
        <v>1.584721</v>
      </c>
      <c r="J164" t="s">
        <v>3</v>
      </c>
      <c r="K164">
        <v>46.328977000000002</v>
      </c>
      <c r="L164">
        <v>1.5836140000000001</v>
      </c>
      <c r="M164" t="s">
        <v>4</v>
      </c>
      <c r="N164">
        <v>18.497772999999999</v>
      </c>
      <c r="O164">
        <v>1.477E-3</v>
      </c>
      <c r="P164" t="s">
        <v>5</v>
      </c>
      <c r="Q164">
        <v>0.38869100000000001</v>
      </c>
      <c r="R164">
        <v>7.9999999999999996E-6</v>
      </c>
      <c r="S164" t="s">
        <v>6</v>
      </c>
      <c r="T164">
        <v>17.268609999999999</v>
      </c>
      <c r="U164">
        <v>1.580254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1.23E-3</v>
      </c>
      <c r="AG164">
        <v>0</v>
      </c>
      <c r="AH164" t="s">
        <v>11</v>
      </c>
      <c r="AI164">
        <v>0.99756900000000004</v>
      </c>
      <c r="AJ164">
        <v>3.0000000000000001E-6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62.222515000000001</v>
      </c>
      <c r="I165">
        <v>3.1832389999999999</v>
      </c>
      <c r="J165" t="s">
        <v>3</v>
      </c>
      <c r="K165">
        <v>61.793807999999999</v>
      </c>
      <c r="L165">
        <v>3.1715040000000001</v>
      </c>
      <c r="M165" t="s">
        <v>4</v>
      </c>
      <c r="N165">
        <v>24.661985999999999</v>
      </c>
      <c r="O165">
        <v>1.8129999999999999E-3</v>
      </c>
      <c r="P165" t="s">
        <v>5</v>
      </c>
      <c r="Q165">
        <v>0.51827999999999996</v>
      </c>
      <c r="R165">
        <v>1.1E-5</v>
      </c>
      <c r="S165" t="s">
        <v>6</v>
      </c>
      <c r="T165">
        <v>23.014161000000001</v>
      </c>
      <c r="U165">
        <v>2.803464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1.23E-3</v>
      </c>
      <c r="AG165">
        <v>0</v>
      </c>
      <c r="AH165" t="s">
        <v>11</v>
      </c>
      <c r="AI165">
        <v>0.99783999999999995</v>
      </c>
      <c r="AJ165">
        <v>3.0000000000000001E-6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77.745183999999995</v>
      </c>
      <c r="I166">
        <v>4.8995749999999996</v>
      </c>
      <c r="J166" t="s">
        <v>3</v>
      </c>
      <c r="K166">
        <v>77.210857000000004</v>
      </c>
      <c r="L166">
        <v>4.8882859999999999</v>
      </c>
      <c r="M166" t="s">
        <v>4</v>
      </c>
      <c r="N166">
        <v>30.824148000000001</v>
      </c>
      <c r="O166">
        <v>1.614E-3</v>
      </c>
      <c r="P166" t="s">
        <v>5</v>
      </c>
      <c r="Q166">
        <v>0.64762600000000003</v>
      </c>
      <c r="R166">
        <v>1.2999999999999999E-5</v>
      </c>
      <c r="S166" t="s">
        <v>6</v>
      </c>
      <c r="T166">
        <v>28.759782999999999</v>
      </c>
      <c r="U166">
        <v>4.3741019999999997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1.23E-3</v>
      </c>
      <c r="AG166">
        <v>0</v>
      </c>
      <c r="AH166" t="s">
        <v>11</v>
      </c>
      <c r="AI166">
        <v>0.99820399999999998</v>
      </c>
      <c r="AJ166">
        <v>1.9999999999999999E-6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93.262021000000004</v>
      </c>
      <c r="I167">
        <v>6.9446070000000004</v>
      </c>
      <c r="J167" t="s">
        <v>3</v>
      </c>
      <c r="K167">
        <v>92.621482</v>
      </c>
      <c r="L167">
        <v>6.9320029999999999</v>
      </c>
      <c r="M167" t="s">
        <v>4</v>
      </c>
      <c r="N167">
        <v>36.983423000000002</v>
      </c>
      <c r="O167">
        <v>1.6149999999999999E-3</v>
      </c>
      <c r="P167" t="s">
        <v>5</v>
      </c>
      <c r="Q167">
        <v>0.77676699999999999</v>
      </c>
      <c r="R167">
        <v>1.4E-5</v>
      </c>
      <c r="S167" t="s">
        <v>6</v>
      </c>
      <c r="T167">
        <v>34.504978999999999</v>
      </c>
      <c r="U167">
        <v>6.2871119999999996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1.23E-3</v>
      </c>
      <c r="AG167">
        <v>0</v>
      </c>
      <c r="AH167" t="s">
        <v>11</v>
      </c>
      <c r="AI167">
        <v>0.99858999999999998</v>
      </c>
      <c r="AJ167">
        <v>1.9999999999999999E-6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108.785462</v>
      </c>
      <c r="I168">
        <v>9.4268149999999995</v>
      </c>
      <c r="J168" t="s">
        <v>3</v>
      </c>
      <c r="K168">
        <v>108.039777</v>
      </c>
      <c r="L168">
        <v>9.4116049999999998</v>
      </c>
      <c r="M168" t="s">
        <v>4</v>
      </c>
      <c r="N168">
        <v>43.144440000000003</v>
      </c>
      <c r="O168">
        <v>2.5079999999999998E-3</v>
      </c>
      <c r="P168" t="s">
        <v>5</v>
      </c>
      <c r="Q168">
        <v>0.90592399999999995</v>
      </c>
      <c r="R168">
        <v>1.7E-5</v>
      </c>
      <c r="S168" t="s">
        <v>6</v>
      </c>
      <c r="T168">
        <v>40.250943999999997</v>
      </c>
      <c r="U168">
        <v>8.5477360000000004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1.23E-3</v>
      </c>
      <c r="AG168">
        <v>0</v>
      </c>
      <c r="AH168" t="s">
        <v>11</v>
      </c>
      <c r="AI168">
        <v>0.998664</v>
      </c>
      <c r="AJ168">
        <v>1.9999999999999999E-6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124.295248</v>
      </c>
      <c r="I169">
        <v>12.153584</v>
      </c>
      <c r="J169" t="s">
        <v>3</v>
      </c>
      <c r="K169">
        <v>123.44394200000001</v>
      </c>
      <c r="L169">
        <v>12.131482</v>
      </c>
      <c r="M169" t="s">
        <v>4</v>
      </c>
      <c r="N169">
        <v>49.312026000000003</v>
      </c>
      <c r="O169">
        <v>4.2119999999999996E-3</v>
      </c>
      <c r="P169" t="s">
        <v>5</v>
      </c>
      <c r="Q169">
        <v>1.0353540000000001</v>
      </c>
      <c r="R169">
        <v>2.6999999999999999E-5</v>
      </c>
      <c r="S169" t="s">
        <v>6</v>
      </c>
      <c r="T169">
        <v>45.99776</v>
      </c>
      <c r="U169">
        <v>11.168987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1.23E-3</v>
      </c>
      <c r="AG169">
        <v>0</v>
      </c>
      <c r="AH169" t="s">
        <v>11</v>
      </c>
      <c r="AI169">
        <v>0.99894799999999995</v>
      </c>
      <c r="AJ169">
        <v>9.9999999999999995E-7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139.80640500000001</v>
      </c>
      <c r="I170">
        <v>15.393786</v>
      </c>
      <c r="J170" t="s">
        <v>3</v>
      </c>
      <c r="K170">
        <v>138.85047800000001</v>
      </c>
      <c r="L170">
        <v>15.371648</v>
      </c>
      <c r="M170" t="s">
        <v>4</v>
      </c>
      <c r="N170">
        <v>55.478355000000001</v>
      </c>
      <c r="O170">
        <v>4.777E-3</v>
      </c>
      <c r="P170" t="s">
        <v>5</v>
      </c>
      <c r="Q170">
        <v>1.1644060000000001</v>
      </c>
      <c r="R170">
        <v>2.9E-5</v>
      </c>
      <c r="S170" t="s">
        <v>6</v>
      </c>
      <c r="T170">
        <v>51.742311999999998</v>
      </c>
      <c r="U170">
        <v>14.135075000000001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1.23E-3</v>
      </c>
      <c r="AG170">
        <v>0</v>
      </c>
      <c r="AH170" t="s">
        <v>11</v>
      </c>
      <c r="AI170">
        <v>0.99908699999999995</v>
      </c>
      <c r="AJ170">
        <v>9.9999999999999995E-7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155.314763</v>
      </c>
      <c r="I171">
        <v>18.915320000000001</v>
      </c>
      <c r="J171" t="s">
        <v>3</v>
      </c>
      <c r="K171">
        <v>154.253714</v>
      </c>
      <c r="L171">
        <v>18.891912999999999</v>
      </c>
      <c r="M171" t="s">
        <v>4</v>
      </c>
      <c r="N171">
        <v>61.642541999999999</v>
      </c>
      <c r="O171">
        <v>4.8310000000000002E-3</v>
      </c>
      <c r="P171" t="s">
        <v>5</v>
      </c>
      <c r="Q171">
        <v>1.2935589999999999</v>
      </c>
      <c r="R171">
        <v>3.3000000000000003E-5</v>
      </c>
      <c r="S171" t="s">
        <v>6</v>
      </c>
      <c r="T171">
        <v>57.486893999999999</v>
      </c>
      <c r="U171">
        <v>17.445947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1.23E-3</v>
      </c>
      <c r="AG171">
        <v>0</v>
      </c>
      <c r="AH171" t="s">
        <v>11</v>
      </c>
      <c r="AI171">
        <v>0.99919599999999997</v>
      </c>
      <c r="AJ171">
        <v>9.9999999999999995E-7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170.80506600000001</v>
      </c>
      <c r="I172">
        <v>22.725335999999999</v>
      </c>
      <c r="J172" t="s">
        <v>3</v>
      </c>
      <c r="K172">
        <v>169.63890000000001</v>
      </c>
      <c r="L172">
        <v>22.700617999999999</v>
      </c>
      <c r="M172" t="s">
        <v>4</v>
      </c>
      <c r="N172">
        <v>67.804661999999993</v>
      </c>
      <c r="O172">
        <v>4.9579999999999997E-3</v>
      </c>
      <c r="P172" t="s">
        <v>5</v>
      </c>
      <c r="Q172">
        <v>1.4228080000000001</v>
      </c>
      <c r="R172">
        <v>4.1E-5</v>
      </c>
      <c r="S172" t="s">
        <v>6</v>
      </c>
      <c r="T172">
        <v>63.231377000000002</v>
      </c>
      <c r="U172">
        <v>21.110130000000002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1.23E-3</v>
      </c>
      <c r="AG172">
        <v>0</v>
      </c>
      <c r="AH172" t="s">
        <v>11</v>
      </c>
      <c r="AI172">
        <v>0.99924999999999997</v>
      </c>
      <c r="AJ172">
        <v>9.9999999999999995E-7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186.298856</v>
      </c>
      <c r="I173">
        <v>26.913432</v>
      </c>
      <c r="J173" t="s">
        <v>3</v>
      </c>
      <c r="K173">
        <v>185.02693500000001</v>
      </c>
      <c r="L173">
        <v>26.885898000000001</v>
      </c>
      <c r="M173" t="s">
        <v>4</v>
      </c>
      <c r="N173">
        <v>73.970459000000005</v>
      </c>
      <c r="O173">
        <v>4.9760000000000004E-3</v>
      </c>
      <c r="P173" t="s">
        <v>5</v>
      </c>
      <c r="Q173">
        <v>1.5522450000000001</v>
      </c>
      <c r="R173">
        <v>4.3000000000000002E-5</v>
      </c>
      <c r="S173" t="s">
        <v>6</v>
      </c>
      <c r="T173">
        <v>68.976500999999999</v>
      </c>
      <c r="U173">
        <v>25.112843000000002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1.23E-3</v>
      </c>
      <c r="AG173">
        <v>0</v>
      </c>
      <c r="AH173" t="s">
        <v>11</v>
      </c>
      <c r="AI173">
        <v>0.99926499999999996</v>
      </c>
      <c r="AJ173">
        <v>9.9999999999999995E-7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201.80367000000001</v>
      </c>
      <c r="I174">
        <v>31.15005</v>
      </c>
      <c r="J174" t="s">
        <v>3</v>
      </c>
      <c r="K174">
        <v>200.42641499999999</v>
      </c>
      <c r="L174">
        <v>31.119720999999998</v>
      </c>
      <c r="M174" t="s">
        <v>4</v>
      </c>
      <c r="N174">
        <v>80.131118000000001</v>
      </c>
      <c r="O174">
        <v>5.1780000000000003E-3</v>
      </c>
      <c r="P174" t="s">
        <v>5</v>
      </c>
      <c r="Q174">
        <v>1.681414</v>
      </c>
      <c r="R174">
        <v>4.6999999999999997E-5</v>
      </c>
      <c r="S174" t="s">
        <v>6</v>
      </c>
      <c r="T174">
        <v>74.720999000000006</v>
      </c>
      <c r="U174">
        <v>29.474276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1.23E-3</v>
      </c>
      <c r="AG174">
        <v>0</v>
      </c>
      <c r="AH174" t="s">
        <v>11</v>
      </c>
      <c r="AI174">
        <v>0.99933399999999994</v>
      </c>
      <c r="AJ174">
        <v>9.9999999999999995E-7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217.30018200000001</v>
      </c>
      <c r="I175">
        <v>35.977426000000001</v>
      </c>
      <c r="J175" t="s">
        <v>3</v>
      </c>
      <c r="K175">
        <v>215.817485</v>
      </c>
      <c r="L175">
        <v>35.941769000000001</v>
      </c>
      <c r="M175" t="s">
        <v>4</v>
      </c>
      <c r="N175">
        <v>86.296526999999998</v>
      </c>
      <c r="O175">
        <v>5.568E-3</v>
      </c>
      <c r="P175" t="s">
        <v>5</v>
      </c>
      <c r="Q175">
        <v>1.810287</v>
      </c>
      <c r="R175">
        <v>4.6999999999999997E-5</v>
      </c>
      <c r="S175" t="s">
        <v>6</v>
      </c>
      <c r="T175">
        <v>80.465479999999999</v>
      </c>
      <c r="U175">
        <v>34.187587999999998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1.23E-3</v>
      </c>
      <c r="AG175">
        <v>0</v>
      </c>
      <c r="AH175" t="s">
        <v>11</v>
      </c>
      <c r="AI175">
        <v>0.99934599999999996</v>
      </c>
      <c r="AJ175">
        <v>9.9999999999999995E-7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232.79070300000001</v>
      </c>
      <c r="I176">
        <v>41.216895000000001</v>
      </c>
      <c r="J176" t="s">
        <v>3</v>
      </c>
      <c r="K176">
        <v>231.20269099999999</v>
      </c>
      <c r="L176">
        <v>41.177494000000003</v>
      </c>
      <c r="M176" t="s">
        <v>4</v>
      </c>
      <c r="N176">
        <v>92.458967999999999</v>
      </c>
      <c r="O176">
        <v>5.4419999999999998E-3</v>
      </c>
      <c r="P176" t="s">
        <v>5</v>
      </c>
      <c r="Q176">
        <v>1.939629</v>
      </c>
      <c r="R176">
        <v>5.1E-5</v>
      </c>
      <c r="S176" t="s">
        <v>6</v>
      </c>
      <c r="T176">
        <v>86.209501000000003</v>
      </c>
      <c r="U176">
        <v>39.244715999999997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1.23E-3</v>
      </c>
      <c r="AG176">
        <v>0</v>
      </c>
      <c r="AH176" t="s">
        <v>11</v>
      </c>
      <c r="AI176">
        <v>0.99935600000000002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248.29088899999999</v>
      </c>
      <c r="I177">
        <v>46.856374000000002</v>
      </c>
      <c r="J177" t="s">
        <v>3</v>
      </c>
      <c r="K177">
        <v>246.59779599999999</v>
      </c>
      <c r="L177">
        <v>46.814852000000002</v>
      </c>
      <c r="M177" t="s">
        <v>4</v>
      </c>
      <c r="N177">
        <v>98.622819000000007</v>
      </c>
      <c r="O177">
        <v>6.1619999999999999E-3</v>
      </c>
      <c r="P177" t="s">
        <v>5</v>
      </c>
      <c r="Q177">
        <v>2.0686290000000001</v>
      </c>
      <c r="R177">
        <v>5.5999999999999999E-5</v>
      </c>
      <c r="S177" t="s">
        <v>6</v>
      </c>
      <c r="T177">
        <v>91.953552000000002</v>
      </c>
      <c r="U177">
        <v>44.641601000000001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1.23E-3</v>
      </c>
      <c r="AG177">
        <v>0</v>
      </c>
      <c r="AH177" t="s">
        <v>11</v>
      </c>
      <c r="AI177">
        <v>0.99935799999999997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263.780395</v>
      </c>
      <c r="I178">
        <v>52.687170999999999</v>
      </c>
      <c r="J178" t="s">
        <v>3</v>
      </c>
      <c r="K178">
        <v>261.98238800000001</v>
      </c>
      <c r="L178">
        <v>52.649797999999997</v>
      </c>
      <c r="M178" t="s">
        <v>4</v>
      </c>
      <c r="N178">
        <v>104.787646</v>
      </c>
      <c r="O178">
        <v>6.1349999999999998E-3</v>
      </c>
      <c r="P178" t="s">
        <v>5</v>
      </c>
      <c r="Q178">
        <v>2.1976830000000001</v>
      </c>
      <c r="R178">
        <v>6.0999999999999999E-5</v>
      </c>
      <c r="S178" t="s">
        <v>6</v>
      </c>
      <c r="T178">
        <v>97.697948999999994</v>
      </c>
      <c r="U178">
        <v>50.392144000000002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1.23E-3</v>
      </c>
      <c r="AG178">
        <v>0</v>
      </c>
      <c r="AH178" t="s">
        <v>11</v>
      </c>
      <c r="AI178">
        <v>0.99940300000000004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279.27395000000001</v>
      </c>
      <c r="I179">
        <v>58.754866999999997</v>
      </c>
      <c r="J179" t="s">
        <v>3</v>
      </c>
      <c r="K179">
        <v>277.37013100000001</v>
      </c>
      <c r="L179">
        <v>58.710073000000001</v>
      </c>
      <c r="M179" t="s">
        <v>4</v>
      </c>
      <c r="N179">
        <v>110.94609</v>
      </c>
      <c r="O179">
        <v>6.4229999999999999E-3</v>
      </c>
      <c r="P179" t="s">
        <v>5</v>
      </c>
      <c r="Q179">
        <v>2.326705</v>
      </c>
      <c r="R179">
        <v>6.6000000000000005E-5</v>
      </c>
      <c r="S179" t="s">
        <v>6</v>
      </c>
      <c r="T179">
        <v>103.44965000000001</v>
      </c>
      <c r="U179">
        <v>56.321165999999998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1.23E-3</v>
      </c>
      <c r="AG179">
        <v>0</v>
      </c>
      <c r="AH179" t="s">
        <v>11</v>
      </c>
      <c r="AI179">
        <v>0.99940799999999996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294.79303499999997</v>
      </c>
      <c r="I180">
        <v>65.134643999999994</v>
      </c>
      <c r="J180" t="s">
        <v>3</v>
      </c>
      <c r="K180">
        <v>292.784086</v>
      </c>
      <c r="L180">
        <v>65.090057000000002</v>
      </c>
      <c r="M180" t="s">
        <v>4</v>
      </c>
      <c r="N180">
        <v>117.106594</v>
      </c>
      <c r="O180">
        <v>6.6309999999999997E-3</v>
      </c>
      <c r="P180" t="s">
        <v>5</v>
      </c>
      <c r="Q180">
        <v>2.4558330000000002</v>
      </c>
      <c r="R180">
        <v>6.7999999999999999E-5</v>
      </c>
      <c r="S180" t="s">
        <v>6</v>
      </c>
      <c r="T180">
        <v>109.213042</v>
      </c>
      <c r="U180">
        <v>62.282623999999998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1.23E-3</v>
      </c>
      <c r="AG180">
        <v>0</v>
      </c>
      <c r="AH180" t="s">
        <v>11</v>
      </c>
      <c r="AI180">
        <v>0.99944299999999997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310.31967800000001</v>
      </c>
      <c r="I181">
        <v>71.905505000000005</v>
      </c>
      <c r="J181" t="s">
        <v>3</v>
      </c>
      <c r="K181">
        <v>308.20544799999999</v>
      </c>
      <c r="L181">
        <v>71.864339000000001</v>
      </c>
      <c r="M181" t="s">
        <v>4</v>
      </c>
      <c r="N181">
        <v>123.27213</v>
      </c>
      <c r="O181">
        <v>7.6680000000000003E-3</v>
      </c>
      <c r="P181" t="s">
        <v>5</v>
      </c>
      <c r="Q181">
        <v>2.584857</v>
      </c>
      <c r="R181">
        <v>7.1000000000000005E-5</v>
      </c>
      <c r="S181" t="s">
        <v>6</v>
      </c>
      <c r="T181">
        <v>114.976585</v>
      </c>
      <c r="U181">
        <v>68.596401999999998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1.23E-3</v>
      </c>
      <c r="AG181">
        <v>0</v>
      </c>
      <c r="AH181" t="s">
        <v>11</v>
      </c>
      <c r="AI181">
        <v>0.99945300000000004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179.06061399999999</v>
      </c>
      <c r="I182">
        <v>7.2874109999999996</v>
      </c>
      <c r="J182" t="s">
        <v>3</v>
      </c>
      <c r="K182">
        <v>177.59292400000001</v>
      </c>
      <c r="L182">
        <v>7.3037700000000001</v>
      </c>
      <c r="M182" t="s">
        <v>4</v>
      </c>
      <c r="N182">
        <v>30.073180000000001</v>
      </c>
      <c r="O182">
        <v>1.3259999999999999E-3</v>
      </c>
      <c r="P182" t="s">
        <v>5</v>
      </c>
      <c r="Q182">
        <v>124.046756</v>
      </c>
      <c r="R182">
        <v>0.11348900000000001</v>
      </c>
      <c r="S182" t="s">
        <v>6</v>
      </c>
      <c r="T182">
        <v>176.43277599999999</v>
      </c>
      <c r="U182">
        <v>4.2393020000000003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1.232E-3</v>
      </c>
      <c r="AG182">
        <v>0</v>
      </c>
      <c r="AH182" t="s">
        <v>11</v>
      </c>
      <c r="AI182">
        <v>0.99611000000000005</v>
      </c>
      <c r="AJ182">
        <v>1.9999999999999999E-6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358.07325300000002</v>
      </c>
      <c r="I183">
        <v>8.7582419999999992</v>
      </c>
      <c r="J183" t="s">
        <v>3</v>
      </c>
      <c r="K183">
        <v>355.20378399999998</v>
      </c>
      <c r="L183">
        <v>8.7749129999999997</v>
      </c>
      <c r="M183" t="s">
        <v>4</v>
      </c>
      <c r="N183">
        <v>60.127288999999998</v>
      </c>
      <c r="O183">
        <v>4.3969999999999999E-3</v>
      </c>
      <c r="P183" t="s">
        <v>5</v>
      </c>
      <c r="Q183">
        <v>248.40789100000001</v>
      </c>
      <c r="R183">
        <v>0.174569</v>
      </c>
      <c r="S183" t="s">
        <v>6</v>
      </c>
      <c r="T183">
        <v>352.98263700000001</v>
      </c>
      <c r="U183">
        <v>5.1712870000000004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1.2310000000000001E-3</v>
      </c>
      <c r="AG183">
        <v>0</v>
      </c>
      <c r="AH183" t="s">
        <v>11</v>
      </c>
      <c r="AI183">
        <v>0.996834</v>
      </c>
      <c r="AJ183">
        <v>3.0000000000000001E-6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536.92291299999999</v>
      </c>
      <c r="I184">
        <v>11.376294</v>
      </c>
      <c r="J184" t="s">
        <v>3</v>
      </c>
      <c r="K184">
        <v>532.64279399999998</v>
      </c>
      <c r="L184">
        <v>11.390319999999999</v>
      </c>
      <c r="M184" t="s">
        <v>4</v>
      </c>
      <c r="N184">
        <v>90.185686000000004</v>
      </c>
      <c r="O184">
        <v>9.1179999999999994E-3</v>
      </c>
      <c r="P184" t="s">
        <v>5</v>
      </c>
      <c r="Q184">
        <v>372.72662800000001</v>
      </c>
      <c r="R184">
        <v>0.25344699999999998</v>
      </c>
      <c r="S184" t="s">
        <v>6</v>
      </c>
      <c r="T184">
        <v>529.36212499999999</v>
      </c>
      <c r="U184">
        <v>6.8542430000000003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1.23E-3</v>
      </c>
      <c r="AG184">
        <v>0</v>
      </c>
      <c r="AH184" t="s">
        <v>11</v>
      </c>
      <c r="AI184">
        <v>0.997506</v>
      </c>
      <c r="AJ184">
        <v>3.0000000000000001E-6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715.86592299999995</v>
      </c>
      <c r="I185">
        <v>9.1643740000000005</v>
      </c>
      <c r="J185" t="s">
        <v>3</v>
      </c>
      <c r="K185">
        <v>710.17847500000005</v>
      </c>
      <c r="L185">
        <v>9.1606009999999998</v>
      </c>
      <c r="M185" t="s">
        <v>4</v>
      </c>
      <c r="N185">
        <v>120.24226299999999</v>
      </c>
      <c r="O185">
        <v>1.5139E-2</v>
      </c>
      <c r="P185" t="s">
        <v>5</v>
      </c>
      <c r="Q185">
        <v>497.08147600000001</v>
      </c>
      <c r="R185">
        <v>0.39344600000000002</v>
      </c>
      <c r="S185" t="s">
        <v>6</v>
      </c>
      <c r="T185">
        <v>705.86612200000002</v>
      </c>
      <c r="U185">
        <v>5.5512589999999999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1.23E-3</v>
      </c>
      <c r="AG185">
        <v>0</v>
      </c>
      <c r="AH185" t="s">
        <v>11</v>
      </c>
      <c r="AI185">
        <v>0.99785100000000004</v>
      </c>
      <c r="AJ185">
        <v>3.0000000000000001E-6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895.06894299999999</v>
      </c>
      <c r="I186">
        <v>9.5706769999999999</v>
      </c>
      <c r="J186" t="s">
        <v>3</v>
      </c>
      <c r="K186">
        <v>887.97853999999995</v>
      </c>
      <c r="L186">
        <v>9.5766449999999992</v>
      </c>
      <c r="M186" t="s">
        <v>4</v>
      </c>
      <c r="N186">
        <v>150.295536</v>
      </c>
      <c r="O186">
        <v>2.2796E-2</v>
      </c>
      <c r="P186" t="s">
        <v>5</v>
      </c>
      <c r="Q186">
        <v>621.46063500000002</v>
      </c>
      <c r="R186">
        <v>0.61558199999999996</v>
      </c>
      <c r="S186" t="s">
        <v>6</v>
      </c>
      <c r="T186">
        <v>882.57977100000005</v>
      </c>
      <c r="U186">
        <v>6.5497160000000001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1.23E-3</v>
      </c>
      <c r="AG186">
        <v>0</v>
      </c>
      <c r="AH186" t="s">
        <v>11</v>
      </c>
      <c r="AI186">
        <v>0.99827699999999997</v>
      </c>
      <c r="AJ186">
        <v>1.9999999999999999E-6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1074.00845</v>
      </c>
      <c r="I187">
        <v>11.958546</v>
      </c>
      <c r="J187" t="s">
        <v>3</v>
      </c>
      <c r="K187">
        <v>1065.514314</v>
      </c>
      <c r="L187">
        <v>12.007935</v>
      </c>
      <c r="M187" t="s">
        <v>4</v>
      </c>
      <c r="N187">
        <v>180.35037</v>
      </c>
      <c r="O187">
        <v>3.3036999999999997E-2</v>
      </c>
      <c r="P187" t="s">
        <v>5</v>
      </c>
      <c r="Q187">
        <v>745.78679699999998</v>
      </c>
      <c r="R187">
        <v>0.90006699999999995</v>
      </c>
      <c r="S187" t="s">
        <v>6</v>
      </c>
      <c r="T187">
        <v>1059.0693329999999</v>
      </c>
      <c r="U187">
        <v>8.0321210000000001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1.23E-3</v>
      </c>
      <c r="AG187">
        <v>0</v>
      </c>
      <c r="AH187" t="s">
        <v>11</v>
      </c>
      <c r="AI187">
        <v>0.99853999999999998</v>
      </c>
      <c r="AJ187">
        <v>1.9999999999999999E-6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1252.9871700000001</v>
      </c>
      <c r="I188">
        <v>17.695080999999998</v>
      </c>
      <c r="J188" t="s">
        <v>3</v>
      </c>
      <c r="K188">
        <v>1243.092678</v>
      </c>
      <c r="L188">
        <v>17.734693</v>
      </c>
      <c r="M188" t="s">
        <v>4</v>
      </c>
      <c r="N188">
        <v>210.404526</v>
      </c>
      <c r="O188">
        <v>4.6184000000000003E-2</v>
      </c>
      <c r="P188" t="s">
        <v>5</v>
      </c>
      <c r="Q188">
        <v>870.17731700000002</v>
      </c>
      <c r="R188">
        <v>1.252656</v>
      </c>
      <c r="S188" t="s">
        <v>6</v>
      </c>
      <c r="T188">
        <v>1235.5848559999999</v>
      </c>
      <c r="U188">
        <v>11.692072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1.23E-3</v>
      </c>
      <c r="AG188">
        <v>0</v>
      </c>
      <c r="AH188" t="s">
        <v>11</v>
      </c>
      <c r="AI188">
        <v>0.99873699999999999</v>
      </c>
      <c r="AJ188">
        <v>9.9999999999999995E-7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1432.1336040000001</v>
      </c>
      <c r="I189">
        <v>18.524332999999999</v>
      </c>
      <c r="J189" t="s">
        <v>3</v>
      </c>
      <c r="K189">
        <v>1420.8376000000001</v>
      </c>
      <c r="L189">
        <v>18.545231999999999</v>
      </c>
      <c r="M189" t="s">
        <v>4</v>
      </c>
      <c r="N189">
        <v>240.457258</v>
      </c>
      <c r="O189">
        <v>6.1705000000000003E-2</v>
      </c>
      <c r="P189" t="s">
        <v>5</v>
      </c>
      <c r="Q189">
        <v>994.52534300000002</v>
      </c>
      <c r="R189">
        <v>1.564174</v>
      </c>
      <c r="S189" t="s">
        <v>6</v>
      </c>
      <c r="T189">
        <v>1412.2501560000001</v>
      </c>
      <c r="U189">
        <v>12.030943000000001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1.23E-3</v>
      </c>
      <c r="AG189">
        <v>0</v>
      </c>
      <c r="AH189" t="s">
        <v>11</v>
      </c>
      <c r="AI189">
        <v>0.99897100000000005</v>
      </c>
      <c r="AJ189">
        <v>9.9999999999999995E-7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1611.2100290000001</v>
      </c>
      <c r="I190">
        <v>18.812628</v>
      </c>
      <c r="J190" t="s">
        <v>3</v>
      </c>
      <c r="K190">
        <v>1598.512988</v>
      </c>
      <c r="L190">
        <v>18.809916999999999</v>
      </c>
      <c r="M190" t="s">
        <v>4</v>
      </c>
      <c r="N190">
        <v>270.50958500000002</v>
      </c>
      <c r="O190">
        <v>7.8910999999999995E-2</v>
      </c>
      <c r="P190" t="s">
        <v>5</v>
      </c>
      <c r="Q190">
        <v>1118.876814</v>
      </c>
      <c r="R190">
        <v>2.026243</v>
      </c>
      <c r="S190" t="s">
        <v>6</v>
      </c>
      <c r="T190">
        <v>1588.8599830000001</v>
      </c>
      <c r="U190">
        <v>13.207184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1.23E-3</v>
      </c>
      <c r="AG190">
        <v>0</v>
      </c>
      <c r="AH190" t="s">
        <v>11</v>
      </c>
      <c r="AI190">
        <v>0.99908200000000003</v>
      </c>
      <c r="AJ190">
        <v>9.9999999999999995E-7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1790.153855</v>
      </c>
      <c r="I191">
        <v>19.376588000000002</v>
      </c>
      <c r="J191" t="s">
        <v>3</v>
      </c>
      <c r="K191">
        <v>1776.0561110000001</v>
      </c>
      <c r="L191">
        <v>19.373888999999998</v>
      </c>
      <c r="M191" t="s">
        <v>4</v>
      </c>
      <c r="N191">
        <v>300.56170800000001</v>
      </c>
      <c r="O191">
        <v>9.7382999999999997E-2</v>
      </c>
      <c r="P191" t="s">
        <v>5</v>
      </c>
      <c r="Q191">
        <v>1243.2231449999999</v>
      </c>
      <c r="R191">
        <v>2.5141300000000002</v>
      </c>
      <c r="S191" t="s">
        <v>6</v>
      </c>
      <c r="T191">
        <v>1765.351936</v>
      </c>
      <c r="U191">
        <v>14.170730000000001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1.23E-3</v>
      </c>
      <c r="AG191">
        <v>0</v>
      </c>
      <c r="AH191" t="s">
        <v>11</v>
      </c>
      <c r="AI191">
        <v>0.99916400000000005</v>
      </c>
      <c r="AJ191">
        <v>9.9999999999999995E-7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1969.19614</v>
      </c>
      <c r="I192">
        <v>20.545960999999998</v>
      </c>
      <c r="J192" t="s">
        <v>3</v>
      </c>
      <c r="K192">
        <v>1953.6984809999999</v>
      </c>
      <c r="L192">
        <v>20.573024</v>
      </c>
      <c r="M192" t="s">
        <v>4</v>
      </c>
      <c r="N192">
        <v>330.61144300000001</v>
      </c>
      <c r="O192">
        <v>0.11593000000000001</v>
      </c>
      <c r="P192" t="s">
        <v>5</v>
      </c>
      <c r="Q192">
        <v>1367.6156370000001</v>
      </c>
      <c r="R192">
        <v>2.7946719999999998</v>
      </c>
      <c r="S192" t="s">
        <v>6</v>
      </c>
      <c r="T192">
        <v>1941.9060059999999</v>
      </c>
      <c r="U192">
        <v>15.262055999999999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1.23E-3</v>
      </c>
      <c r="AG192">
        <v>0</v>
      </c>
      <c r="AH192" t="s">
        <v>11</v>
      </c>
      <c r="AI192">
        <v>0.99925399999999998</v>
      </c>
      <c r="AJ192">
        <v>9.9999999999999995E-7</v>
      </c>
      <c r="AK192" t="s">
        <v>12</v>
      </c>
      <c r="AL192">
        <v>2.2000000000000002</v>
      </c>
      <c r="AM192">
        <v>237.16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2148.0436180000002</v>
      </c>
      <c r="I193">
        <v>26.846700999999999</v>
      </c>
      <c r="J193" t="s">
        <v>3</v>
      </c>
      <c r="K193">
        <v>2131.14356</v>
      </c>
      <c r="L193">
        <v>26.912949000000001</v>
      </c>
      <c r="M193" t="s">
        <v>4</v>
      </c>
      <c r="N193">
        <v>360.667733</v>
      </c>
      <c r="O193">
        <v>0.13583000000000001</v>
      </c>
      <c r="P193" t="s">
        <v>5</v>
      </c>
      <c r="Q193">
        <v>1492.05439</v>
      </c>
      <c r="R193">
        <v>3.3318050000000001</v>
      </c>
      <c r="S193" t="s">
        <v>6</v>
      </c>
      <c r="T193">
        <v>2118.3045999999999</v>
      </c>
      <c r="U193">
        <v>19.019262999999999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1.23E-3</v>
      </c>
      <c r="AG193">
        <v>0</v>
      </c>
      <c r="AH193" t="s">
        <v>11</v>
      </c>
      <c r="AI193">
        <v>0.99932699999999997</v>
      </c>
      <c r="AJ193">
        <v>9.9999999999999995E-7</v>
      </c>
      <c r="AK193" t="s">
        <v>12</v>
      </c>
      <c r="AL193">
        <v>2.2000000000000002</v>
      </c>
      <c r="AM193">
        <v>237.16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2326.902822</v>
      </c>
      <c r="I194">
        <v>29.394957000000002</v>
      </c>
      <c r="J194" t="s">
        <v>3</v>
      </c>
      <c r="K194">
        <v>2308.603979</v>
      </c>
      <c r="L194">
        <v>29.444585</v>
      </c>
      <c r="M194" t="s">
        <v>4</v>
      </c>
      <c r="N194">
        <v>390.72195699999997</v>
      </c>
      <c r="O194">
        <v>0.15893699999999999</v>
      </c>
      <c r="P194" t="s">
        <v>5</v>
      </c>
      <c r="Q194">
        <v>1616.470859</v>
      </c>
      <c r="R194">
        <v>3.6813560000000001</v>
      </c>
      <c r="S194" t="s">
        <v>6</v>
      </c>
      <c r="T194">
        <v>2294.740957</v>
      </c>
      <c r="U194">
        <v>20.447087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1.23E-3</v>
      </c>
      <c r="AG194">
        <v>0</v>
      </c>
      <c r="AH194" t="s">
        <v>11</v>
      </c>
      <c r="AI194">
        <v>0.99938800000000005</v>
      </c>
      <c r="AJ194">
        <v>9.9999999999999995E-7</v>
      </c>
      <c r="AK194" t="s">
        <v>12</v>
      </c>
      <c r="AL194">
        <v>2.2000000000000002</v>
      </c>
      <c r="AM194">
        <v>237.16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2506.1631010000001</v>
      </c>
      <c r="I195">
        <v>28.418668</v>
      </c>
      <c r="J195" t="s">
        <v>3</v>
      </c>
      <c r="K195">
        <v>2486.465854</v>
      </c>
      <c r="L195">
        <v>28.438271</v>
      </c>
      <c r="M195" t="s">
        <v>4</v>
      </c>
      <c r="N195">
        <v>420.77073000000001</v>
      </c>
      <c r="O195">
        <v>0.18385199999999999</v>
      </c>
      <c r="P195" t="s">
        <v>5</v>
      </c>
      <c r="Q195">
        <v>1740.8830809999999</v>
      </c>
      <c r="R195">
        <v>4.1696299999999997</v>
      </c>
      <c r="S195" t="s">
        <v>6</v>
      </c>
      <c r="T195">
        <v>2471.4827</v>
      </c>
      <c r="U195">
        <v>20.312372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1.23E-3</v>
      </c>
      <c r="AG195">
        <v>0</v>
      </c>
      <c r="AH195" t="s">
        <v>11</v>
      </c>
      <c r="AI195">
        <v>0.99942299999999995</v>
      </c>
      <c r="AJ195">
        <v>9.9999999999999995E-7</v>
      </c>
      <c r="AK195" t="s">
        <v>12</v>
      </c>
      <c r="AL195">
        <v>2.2000000000000002</v>
      </c>
      <c r="AM195">
        <v>237.16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2685.006367</v>
      </c>
      <c r="I196">
        <v>26.990228999999999</v>
      </c>
      <c r="J196" t="s">
        <v>3</v>
      </c>
      <c r="K196">
        <v>2663.9115969999998</v>
      </c>
      <c r="L196">
        <v>27.040666000000002</v>
      </c>
      <c r="M196" t="s">
        <v>4</v>
      </c>
      <c r="N196">
        <v>450.82450399999999</v>
      </c>
      <c r="O196">
        <v>0.214091</v>
      </c>
      <c r="P196" t="s">
        <v>5</v>
      </c>
      <c r="Q196">
        <v>1865.2963159999999</v>
      </c>
      <c r="R196">
        <v>4.8489360000000001</v>
      </c>
      <c r="S196" t="s">
        <v>6</v>
      </c>
      <c r="T196">
        <v>2647.8803760000001</v>
      </c>
      <c r="U196">
        <v>19.747491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1.23E-3</v>
      </c>
      <c r="AG196">
        <v>0</v>
      </c>
      <c r="AH196" t="s">
        <v>11</v>
      </c>
      <c r="AI196">
        <v>0.99942500000000001</v>
      </c>
      <c r="AJ196">
        <v>9.9999999999999995E-7</v>
      </c>
      <c r="AK196" t="s">
        <v>12</v>
      </c>
      <c r="AL196">
        <v>2.2000000000000002</v>
      </c>
      <c r="AM196">
        <v>237.16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2864.0790529999999</v>
      </c>
      <c r="I197">
        <v>25.532616000000001</v>
      </c>
      <c r="J197" t="s">
        <v>3</v>
      </c>
      <c r="K197">
        <v>2841.5868260000002</v>
      </c>
      <c r="L197">
        <v>25.568529000000002</v>
      </c>
      <c r="M197" t="s">
        <v>4</v>
      </c>
      <c r="N197">
        <v>480.87726300000003</v>
      </c>
      <c r="O197">
        <v>0.24449000000000001</v>
      </c>
      <c r="P197" t="s">
        <v>5</v>
      </c>
      <c r="Q197">
        <v>1989.721943</v>
      </c>
      <c r="R197">
        <v>5.4826779999999999</v>
      </c>
      <c r="S197" t="s">
        <v>6</v>
      </c>
      <c r="T197">
        <v>2824.4700200000002</v>
      </c>
      <c r="U197">
        <v>19.213809000000001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1.23E-3</v>
      </c>
      <c r="AG197">
        <v>0</v>
      </c>
      <c r="AH197" t="s">
        <v>11</v>
      </c>
      <c r="AI197">
        <v>0.99942699999999995</v>
      </c>
      <c r="AJ197">
        <v>9.9999999999999995E-7</v>
      </c>
      <c r="AK197" t="s">
        <v>12</v>
      </c>
      <c r="AL197">
        <v>2.2000000000000002</v>
      </c>
      <c r="AM197">
        <v>237.16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3042.8617530000001</v>
      </c>
      <c r="I198">
        <v>26.240228999999999</v>
      </c>
      <c r="J198" t="s">
        <v>3</v>
      </c>
      <c r="K198">
        <v>3018.9716939999998</v>
      </c>
      <c r="L198">
        <v>26.367899000000001</v>
      </c>
      <c r="M198" t="s">
        <v>4</v>
      </c>
      <c r="N198">
        <v>510.928833</v>
      </c>
      <c r="O198">
        <v>0.28010000000000002</v>
      </c>
      <c r="P198" t="s">
        <v>5</v>
      </c>
      <c r="Q198">
        <v>2114.1762939999999</v>
      </c>
      <c r="R198">
        <v>6.1130319999999996</v>
      </c>
      <c r="S198" t="s">
        <v>6</v>
      </c>
      <c r="T198">
        <v>3000.8394090000002</v>
      </c>
      <c r="U198">
        <v>19.305364000000001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1.23E-3</v>
      </c>
      <c r="AG198">
        <v>0</v>
      </c>
      <c r="AH198" t="s">
        <v>11</v>
      </c>
      <c r="AI198">
        <v>0.99946900000000005</v>
      </c>
      <c r="AJ198">
        <v>9.9999999999999995E-7</v>
      </c>
      <c r="AK198" t="s">
        <v>12</v>
      </c>
      <c r="AL198">
        <v>2.2000000000000002</v>
      </c>
      <c r="AM198">
        <v>237.16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3222.0411909999998</v>
      </c>
      <c r="I199">
        <v>34.059237000000003</v>
      </c>
      <c r="J199" t="s">
        <v>3</v>
      </c>
      <c r="K199">
        <v>3196.75207</v>
      </c>
      <c r="L199">
        <v>34.142803999999998</v>
      </c>
      <c r="M199" t="s">
        <v>4</v>
      </c>
      <c r="N199">
        <v>540.97857399999998</v>
      </c>
      <c r="O199">
        <v>0.310977</v>
      </c>
      <c r="P199" t="s">
        <v>5</v>
      </c>
      <c r="Q199">
        <v>2238.6346389999999</v>
      </c>
      <c r="R199">
        <v>7.1180640000000004</v>
      </c>
      <c r="S199" t="s">
        <v>6</v>
      </c>
      <c r="T199">
        <v>3177.509673</v>
      </c>
      <c r="U199">
        <v>24.377368000000001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1.23E-3</v>
      </c>
      <c r="AG199">
        <v>0</v>
      </c>
      <c r="AH199" t="s">
        <v>11</v>
      </c>
      <c r="AI199">
        <v>0.99947399999999997</v>
      </c>
      <c r="AJ199">
        <v>0</v>
      </c>
      <c r="AK199" t="s">
        <v>12</v>
      </c>
      <c r="AL199">
        <v>2.2000000000000002</v>
      </c>
      <c r="AM199">
        <v>237.16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3400.8803809999999</v>
      </c>
      <c r="I200">
        <v>30.649569</v>
      </c>
      <c r="J200" t="s">
        <v>3</v>
      </c>
      <c r="K200">
        <v>3374.1955130000001</v>
      </c>
      <c r="L200">
        <v>30.702777999999999</v>
      </c>
      <c r="M200" t="s">
        <v>4</v>
      </c>
      <c r="N200">
        <v>571.03078400000004</v>
      </c>
      <c r="O200">
        <v>0.34870899999999999</v>
      </c>
      <c r="P200" t="s">
        <v>5</v>
      </c>
      <c r="Q200">
        <v>2363.0870559999998</v>
      </c>
      <c r="R200">
        <v>7.9265800000000004</v>
      </c>
      <c r="S200" t="s">
        <v>6</v>
      </c>
      <c r="T200">
        <v>3353.9382369999998</v>
      </c>
      <c r="U200">
        <v>22.212551999999999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1.23E-3</v>
      </c>
      <c r="AG200">
        <v>0</v>
      </c>
      <c r="AH200" t="s">
        <v>11</v>
      </c>
      <c r="AI200">
        <v>0.99947900000000001</v>
      </c>
      <c r="AJ200">
        <v>0</v>
      </c>
      <c r="AK200" t="s">
        <v>12</v>
      </c>
      <c r="AL200">
        <v>2.2000000000000002</v>
      </c>
      <c r="AM200">
        <v>237.16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3579.9946190000001</v>
      </c>
      <c r="I201">
        <v>32.728859999999997</v>
      </c>
      <c r="J201" t="s">
        <v>3</v>
      </c>
      <c r="K201">
        <v>3551.910449</v>
      </c>
      <c r="L201">
        <v>32.743510999999998</v>
      </c>
      <c r="M201" t="s">
        <v>4</v>
      </c>
      <c r="N201">
        <v>601.08268099999998</v>
      </c>
      <c r="O201">
        <v>0.38813300000000001</v>
      </c>
      <c r="P201" t="s">
        <v>5</v>
      </c>
      <c r="Q201">
        <v>2487.5477000000001</v>
      </c>
      <c r="R201">
        <v>8.6641119999999994</v>
      </c>
      <c r="S201" t="s">
        <v>6</v>
      </c>
      <c r="T201">
        <v>3530.5503469999999</v>
      </c>
      <c r="U201">
        <v>24.328970999999999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1.23E-3</v>
      </c>
      <c r="AG201">
        <v>0</v>
      </c>
      <c r="AH201" t="s">
        <v>11</v>
      </c>
      <c r="AI201">
        <v>0.99950799999999995</v>
      </c>
      <c r="AJ201">
        <v>0</v>
      </c>
      <c r="AK201" t="s">
        <v>12</v>
      </c>
      <c r="AL201">
        <v>2.2000000000000002</v>
      </c>
      <c r="AM201">
        <v>237.16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32.148100999999997</v>
      </c>
      <c r="I222">
        <v>0.26899699999999999</v>
      </c>
      <c r="J222" t="s">
        <v>3</v>
      </c>
      <c r="K222">
        <v>16.434190999999998</v>
      </c>
      <c r="L222">
        <v>6.6100000000000002E-4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64.525471999999993</v>
      </c>
      <c r="I223">
        <v>1.2067650000000001</v>
      </c>
      <c r="J223" t="s">
        <v>3</v>
      </c>
      <c r="K223">
        <v>32.849930000000001</v>
      </c>
      <c r="L223">
        <v>1.2639999999999999E-3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96.913207</v>
      </c>
      <c r="I224">
        <v>2.9079489999999999</v>
      </c>
      <c r="J224" t="s">
        <v>3</v>
      </c>
      <c r="K224">
        <v>49.268892000000001</v>
      </c>
      <c r="L224">
        <v>2.3939999999999999E-3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129.30502799999999</v>
      </c>
      <c r="I225">
        <v>5.2294679999999998</v>
      </c>
      <c r="J225" t="s">
        <v>3</v>
      </c>
      <c r="K225">
        <v>65.689768999999998</v>
      </c>
      <c r="L225">
        <v>2.9759999999999999E-3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161.695877</v>
      </c>
      <c r="I226">
        <v>8.2135230000000004</v>
      </c>
      <c r="J226" t="s">
        <v>3</v>
      </c>
      <c r="K226">
        <v>82.110528000000002</v>
      </c>
      <c r="L226">
        <v>3.9430000000000003E-3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194.09111799999999</v>
      </c>
      <c r="I227">
        <v>11.82957</v>
      </c>
      <c r="J227" t="s">
        <v>3</v>
      </c>
      <c r="K227">
        <v>98.533163999999999</v>
      </c>
      <c r="L227">
        <v>4.548E-3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226.488598</v>
      </c>
      <c r="I228">
        <v>16.244237999999999</v>
      </c>
      <c r="J228" t="s">
        <v>3</v>
      </c>
      <c r="K228">
        <v>114.957247</v>
      </c>
      <c r="L228">
        <v>5.6680000000000003E-3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258.88445100000001</v>
      </c>
      <c r="I229">
        <v>21.549040999999999</v>
      </c>
      <c r="J229" t="s">
        <v>3</v>
      </c>
      <c r="K229">
        <v>131.37597700000001</v>
      </c>
      <c r="L229">
        <v>7.5550000000000001E-3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291.28182399999997</v>
      </c>
      <c r="I230">
        <v>27.293019000000001</v>
      </c>
      <c r="J230" t="s">
        <v>3</v>
      </c>
      <c r="K230">
        <v>147.796706</v>
      </c>
      <c r="L230">
        <v>9.0679999999999997E-3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323.65100000000001</v>
      </c>
      <c r="I231">
        <v>33.449441999999998</v>
      </c>
      <c r="J231" t="s">
        <v>3</v>
      </c>
      <c r="K231">
        <v>164.21897300000001</v>
      </c>
      <c r="L231">
        <v>1.0841E-2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356.02467799999999</v>
      </c>
      <c r="I232">
        <v>40.547550000000001</v>
      </c>
      <c r="J232" t="s">
        <v>3</v>
      </c>
      <c r="K232">
        <v>180.64192700000001</v>
      </c>
      <c r="L232">
        <v>1.2916E-2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388.42242499999998</v>
      </c>
      <c r="I233">
        <v>48.479681999999997</v>
      </c>
      <c r="J233" t="s">
        <v>3</v>
      </c>
      <c r="K233">
        <v>197.06845100000001</v>
      </c>
      <c r="L233">
        <v>1.5198E-2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420.80917499999998</v>
      </c>
      <c r="I234">
        <v>57.016677000000001</v>
      </c>
      <c r="J234" t="s">
        <v>3</v>
      </c>
      <c r="K234">
        <v>213.49043599999999</v>
      </c>
      <c r="L234">
        <v>1.5455999999999999E-2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453.172211</v>
      </c>
      <c r="I235">
        <v>65.994735000000006</v>
      </c>
      <c r="J235" t="s">
        <v>3</v>
      </c>
      <c r="K235">
        <v>229.90865500000001</v>
      </c>
      <c r="L235">
        <v>1.6632999999999998E-2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485.55403999999999</v>
      </c>
      <c r="I236">
        <v>75.873924000000002</v>
      </c>
      <c r="J236" t="s">
        <v>3</v>
      </c>
      <c r="K236">
        <v>246.32893799999999</v>
      </c>
      <c r="L236">
        <v>1.6399E-2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517.92627900000002</v>
      </c>
      <c r="I237">
        <v>86.275994999999995</v>
      </c>
      <c r="J237" t="s">
        <v>3</v>
      </c>
      <c r="K237">
        <v>262.745341</v>
      </c>
      <c r="L237">
        <v>1.8266999999999999E-2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550.31461400000001</v>
      </c>
      <c r="I238">
        <v>97.52037</v>
      </c>
      <c r="J238" t="s">
        <v>3</v>
      </c>
      <c r="K238">
        <v>279.16822300000001</v>
      </c>
      <c r="L238">
        <v>1.9085000000000001E-2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582.70552399999997</v>
      </c>
      <c r="I239">
        <v>109.17167600000001</v>
      </c>
      <c r="J239" t="s">
        <v>3</v>
      </c>
      <c r="K239">
        <v>295.59142200000002</v>
      </c>
      <c r="L239">
        <v>1.9386E-2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615.07972199999995</v>
      </c>
      <c r="I240">
        <v>122.036703</v>
      </c>
      <c r="J240" t="s">
        <v>3</v>
      </c>
      <c r="K240">
        <v>312.00865199999998</v>
      </c>
      <c r="L240">
        <v>1.9993E-2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647.45873200000005</v>
      </c>
      <c r="I241">
        <v>135.297719</v>
      </c>
      <c r="J241" t="s">
        <v>3</v>
      </c>
      <c r="K241">
        <v>328.43316700000003</v>
      </c>
      <c r="L241">
        <v>2.1221E-2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24.388014999999999</v>
      </c>
      <c r="I242">
        <v>0.19956599999999999</v>
      </c>
      <c r="J242" t="s">
        <v>3</v>
      </c>
      <c r="K242">
        <v>8.8131319999999995</v>
      </c>
      <c r="L242">
        <v>1.6799999999999999E-4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48.798350999999997</v>
      </c>
      <c r="I243">
        <v>0.82850100000000004</v>
      </c>
      <c r="J243" t="s">
        <v>3</v>
      </c>
      <c r="K243">
        <v>17.608194999999998</v>
      </c>
      <c r="L243">
        <v>3.7399999999999998E-4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73.212228999999994</v>
      </c>
      <c r="I244">
        <v>1.910666</v>
      </c>
      <c r="J244" t="s">
        <v>3</v>
      </c>
      <c r="K244">
        <v>26.4071</v>
      </c>
      <c r="L244">
        <v>6.6200000000000005E-4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97.633007000000006</v>
      </c>
      <c r="I245">
        <v>3.4259010000000001</v>
      </c>
      <c r="J245" t="s">
        <v>3</v>
      </c>
      <c r="K245">
        <v>35.207003</v>
      </c>
      <c r="L245">
        <v>1.1100000000000001E-3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122.033384</v>
      </c>
      <c r="I246">
        <v>5.3670640000000001</v>
      </c>
      <c r="J246" t="s">
        <v>3</v>
      </c>
      <c r="K246">
        <v>44.006196000000003</v>
      </c>
      <c r="L246">
        <v>1.575E-3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146.42730399999999</v>
      </c>
      <c r="I247">
        <v>7.7331969999999997</v>
      </c>
      <c r="J247" t="s">
        <v>3</v>
      </c>
      <c r="K247">
        <v>52.805424000000002</v>
      </c>
      <c r="L247">
        <v>2.2330000000000002E-3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170.82868300000001</v>
      </c>
      <c r="I248">
        <v>10.495260999999999</v>
      </c>
      <c r="J248" t="s">
        <v>3</v>
      </c>
      <c r="K248">
        <v>61.603105999999997</v>
      </c>
      <c r="L248">
        <v>2.6619999999999999E-3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195.235286</v>
      </c>
      <c r="I249">
        <v>13.709056</v>
      </c>
      <c r="J249" t="s">
        <v>3</v>
      </c>
      <c r="K249">
        <v>70.405837000000005</v>
      </c>
      <c r="L249">
        <v>3.323E-3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219.640624</v>
      </c>
      <c r="I250">
        <v>17.315704</v>
      </c>
      <c r="J250" t="s">
        <v>3</v>
      </c>
      <c r="K250">
        <v>79.205145999999999</v>
      </c>
      <c r="L250">
        <v>4.0549999999999996E-3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244.048922</v>
      </c>
      <c r="I251">
        <v>21.371338000000002</v>
      </c>
      <c r="J251" t="s">
        <v>3</v>
      </c>
      <c r="K251">
        <v>88.005382999999995</v>
      </c>
      <c r="L251">
        <v>4.4400000000000004E-3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268.45375999999999</v>
      </c>
      <c r="I252">
        <v>25.792054</v>
      </c>
      <c r="J252" t="s">
        <v>3</v>
      </c>
      <c r="K252">
        <v>96.806208999999996</v>
      </c>
      <c r="L252">
        <v>4.6950000000000004E-3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292.85278599999998</v>
      </c>
      <c r="I253">
        <v>30.655781999999999</v>
      </c>
      <c r="J253" t="s">
        <v>3</v>
      </c>
      <c r="K253">
        <v>105.603415</v>
      </c>
      <c r="L253">
        <v>5.4390000000000003E-3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317.25948699999998</v>
      </c>
      <c r="I254">
        <v>36.004500999999998</v>
      </c>
      <c r="J254" t="s">
        <v>3</v>
      </c>
      <c r="K254">
        <v>114.40316799999999</v>
      </c>
      <c r="L254">
        <v>5.6860000000000001E-3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341.65245399999998</v>
      </c>
      <c r="I255">
        <v>41.813671999999997</v>
      </c>
      <c r="J255" t="s">
        <v>3</v>
      </c>
      <c r="K255">
        <v>123.202371</v>
      </c>
      <c r="L255">
        <v>6.6249999999999998E-3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366.06559900000002</v>
      </c>
      <c r="I256">
        <v>48.084336999999998</v>
      </c>
      <c r="J256" t="s">
        <v>3</v>
      </c>
      <c r="K256">
        <v>132.00519600000001</v>
      </c>
      <c r="L256">
        <v>8.0190000000000001E-3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390.45564300000001</v>
      </c>
      <c r="I257">
        <v>54.516596999999997</v>
      </c>
      <c r="J257" t="s">
        <v>3</v>
      </c>
      <c r="K257">
        <v>140.80592200000001</v>
      </c>
      <c r="L257">
        <v>8.8780000000000005E-3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414.85736300000002</v>
      </c>
      <c r="I258">
        <v>61.460233000000002</v>
      </c>
      <c r="J258" t="s">
        <v>3</v>
      </c>
      <c r="K258">
        <v>149.60785300000001</v>
      </c>
      <c r="L258">
        <v>9.9900000000000006E-3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439.26388500000002</v>
      </c>
      <c r="I259">
        <v>68.935174000000004</v>
      </c>
      <c r="J259" t="s">
        <v>3</v>
      </c>
      <c r="K259">
        <v>158.40633800000001</v>
      </c>
      <c r="L259">
        <v>1.1235999999999999E-2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463.672709</v>
      </c>
      <c r="I260">
        <v>76.810416000000004</v>
      </c>
      <c r="J260" t="s">
        <v>3</v>
      </c>
      <c r="K260">
        <v>167.20538999999999</v>
      </c>
      <c r="L260">
        <v>1.2017999999999999E-2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488.08568400000001</v>
      </c>
      <c r="I261">
        <v>85.153428000000005</v>
      </c>
      <c r="J261" t="s">
        <v>3</v>
      </c>
      <c r="K261">
        <v>176.00860900000001</v>
      </c>
      <c r="L261">
        <v>1.3061E-2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23.968589999999999</v>
      </c>
      <c r="I262">
        <v>1.8730000000000001E-3</v>
      </c>
      <c r="J262" t="s">
        <v>3</v>
      </c>
      <c r="K262">
        <v>5.9487459999999999</v>
      </c>
      <c r="L262">
        <v>3.86E-4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48.068347000000003</v>
      </c>
      <c r="I263">
        <v>6.0920000000000002E-3</v>
      </c>
      <c r="J263" t="s">
        <v>3</v>
      </c>
      <c r="K263">
        <v>11.975133</v>
      </c>
      <c r="L263">
        <v>6.9800000000000005E-4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72.225305000000006</v>
      </c>
      <c r="I264">
        <v>1.2548E-2</v>
      </c>
      <c r="J264" t="s">
        <v>3</v>
      </c>
      <c r="K264">
        <v>18.060759999999998</v>
      </c>
      <c r="L264">
        <v>1.371E-3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96.430099999999996</v>
      </c>
      <c r="I265">
        <v>2.0929E-2</v>
      </c>
      <c r="J265" t="s">
        <v>3</v>
      </c>
      <c r="K265">
        <v>24.191108</v>
      </c>
      <c r="L265">
        <v>1.8710000000000001E-3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120.67206299999999</v>
      </c>
      <c r="I266">
        <v>3.4304000000000001E-2</v>
      </c>
      <c r="J266" t="s">
        <v>3</v>
      </c>
      <c r="K266">
        <v>30.361581999999999</v>
      </c>
      <c r="L266">
        <v>2.8379999999999998E-3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144.958888</v>
      </c>
      <c r="I267">
        <v>4.9581E-2</v>
      </c>
      <c r="J267" t="s">
        <v>3</v>
      </c>
      <c r="K267">
        <v>36.571952000000003</v>
      </c>
      <c r="L267">
        <v>3.5279999999999999E-3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0.04</v>
      </c>
      <c r="AM267">
        <v>3.8399999999999997E-2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169.272525</v>
      </c>
      <c r="I268">
        <v>6.4452999999999996E-2</v>
      </c>
      <c r="J268" t="s">
        <v>3</v>
      </c>
      <c r="K268">
        <v>42.809657999999999</v>
      </c>
      <c r="L268">
        <v>5.0150000000000004E-3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0.08</v>
      </c>
      <c r="AM268">
        <v>7.3599999999999999E-2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193.62646100000001</v>
      </c>
      <c r="I269">
        <v>8.1639000000000003E-2</v>
      </c>
      <c r="J269" t="s">
        <v>3</v>
      </c>
      <c r="K269">
        <v>49.092916000000002</v>
      </c>
      <c r="L269">
        <v>6.2589999999999998E-3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0.08</v>
      </c>
      <c r="AM269">
        <v>7.3599999999999999E-2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218.02551800000001</v>
      </c>
      <c r="I270">
        <v>0.102981</v>
      </c>
      <c r="J270" t="s">
        <v>3</v>
      </c>
      <c r="K270">
        <v>55.415143</v>
      </c>
      <c r="L270">
        <v>6.1500000000000001E-3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0.1</v>
      </c>
      <c r="AM270">
        <v>0.13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242.46488099999999</v>
      </c>
      <c r="I271">
        <v>0.122402</v>
      </c>
      <c r="J271" t="s">
        <v>3</v>
      </c>
      <c r="K271">
        <v>61.774365000000003</v>
      </c>
      <c r="L271">
        <v>6.9259999999999999E-3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0.1</v>
      </c>
      <c r="AM271">
        <v>0.13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266.94350500000002</v>
      </c>
      <c r="I272">
        <v>0.153035</v>
      </c>
      <c r="J272" t="s">
        <v>3</v>
      </c>
      <c r="K272">
        <v>68.168867000000006</v>
      </c>
      <c r="L272">
        <v>9.0679999999999997E-3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0.14000000000000001</v>
      </c>
      <c r="AM272">
        <v>0.16039999999999999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291.443872</v>
      </c>
      <c r="I273">
        <v>0.18185200000000001</v>
      </c>
      <c r="J273" t="s">
        <v>3</v>
      </c>
      <c r="K273">
        <v>74.597104000000002</v>
      </c>
      <c r="L273">
        <v>1.0952E-2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0.14000000000000001</v>
      </c>
      <c r="AM273">
        <v>0.16039999999999999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315.98816299999999</v>
      </c>
      <c r="I274">
        <v>0.21488299999999999</v>
      </c>
      <c r="J274" t="s">
        <v>3</v>
      </c>
      <c r="K274">
        <v>81.062413000000006</v>
      </c>
      <c r="L274">
        <v>1.358E-2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0.16</v>
      </c>
      <c r="AM274">
        <v>0.1744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340.57094699999999</v>
      </c>
      <c r="I275">
        <v>0.24907699999999999</v>
      </c>
      <c r="J275" t="s">
        <v>3</v>
      </c>
      <c r="K275">
        <v>87.564442999999997</v>
      </c>
      <c r="L275">
        <v>1.6556000000000001E-2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0.18</v>
      </c>
      <c r="AM275">
        <v>0.18759999999999999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365.18571800000001</v>
      </c>
      <c r="I276">
        <v>0.27932699999999999</v>
      </c>
      <c r="J276" t="s">
        <v>3</v>
      </c>
      <c r="K276">
        <v>94.099898999999994</v>
      </c>
      <c r="L276">
        <v>1.7512E-2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0.2</v>
      </c>
      <c r="AM276">
        <v>0.2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389.83604700000001</v>
      </c>
      <c r="I277">
        <v>0.31235200000000002</v>
      </c>
      <c r="J277" t="s">
        <v>3</v>
      </c>
      <c r="K277">
        <v>100.669858</v>
      </c>
      <c r="L277">
        <v>1.7337999999999999E-2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0.22</v>
      </c>
      <c r="AM277">
        <v>0.29160000000000003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414.51429899999999</v>
      </c>
      <c r="I278">
        <v>0.34415600000000002</v>
      </c>
      <c r="J278" t="s">
        <v>3</v>
      </c>
      <c r="K278">
        <v>107.270832</v>
      </c>
      <c r="L278">
        <v>2.0851000000000001E-2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0.24</v>
      </c>
      <c r="AM278">
        <v>0.3024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439.23571900000002</v>
      </c>
      <c r="I279">
        <v>0.39145200000000002</v>
      </c>
      <c r="J279" t="s">
        <v>3</v>
      </c>
      <c r="K279">
        <v>113.914845</v>
      </c>
      <c r="L279">
        <v>2.3538E-2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0.28000000000000003</v>
      </c>
      <c r="AM279">
        <v>0.36159999999999998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463.995092</v>
      </c>
      <c r="I280">
        <v>0.42993599999999998</v>
      </c>
      <c r="J280" t="s">
        <v>3</v>
      </c>
      <c r="K280">
        <v>120.582769</v>
      </c>
      <c r="L280">
        <v>2.3838999999999999E-2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0.3</v>
      </c>
      <c r="AM280">
        <v>0.37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488.769001</v>
      </c>
      <c r="I281">
        <v>0.463339</v>
      </c>
      <c r="J281" t="s">
        <v>3</v>
      </c>
      <c r="K281">
        <v>127.27852900000001</v>
      </c>
      <c r="L281">
        <v>2.2898000000000002E-2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0.3</v>
      </c>
      <c r="AM281">
        <v>0.37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22.838756</v>
      </c>
      <c r="I282">
        <v>2.0119999999999999E-3</v>
      </c>
      <c r="J282" t="s">
        <v>3</v>
      </c>
      <c r="K282">
        <v>4.8262330000000002</v>
      </c>
      <c r="L282">
        <v>2.3E-5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45.728020999999998</v>
      </c>
      <c r="I283">
        <v>6.0000000000000001E-3</v>
      </c>
      <c r="J283" t="s">
        <v>3</v>
      </c>
      <c r="K283">
        <v>9.6383369999999999</v>
      </c>
      <c r="L283">
        <v>8.5000000000000006E-5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68.616359000000003</v>
      </c>
      <c r="I284">
        <v>1.2926999999999999E-2</v>
      </c>
      <c r="J284" t="s">
        <v>3</v>
      </c>
      <c r="K284">
        <v>14.449543999999999</v>
      </c>
      <c r="L284">
        <v>1.9100000000000001E-4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91.505917999999994</v>
      </c>
      <c r="I285">
        <v>2.1377E-2</v>
      </c>
      <c r="J285" t="s">
        <v>3</v>
      </c>
      <c r="K285">
        <v>19.261496999999999</v>
      </c>
      <c r="L285">
        <v>3.4400000000000001E-4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114.396535</v>
      </c>
      <c r="I286">
        <v>3.4264000000000003E-2</v>
      </c>
      <c r="J286" t="s">
        <v>3</v>
      </c>
      <c r="K286">
        <v>24.074041999999999</v>
      </c>
      <c r="L286">
        <v>5.2700000000000002E-4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137.28286199999999</v>
      </c>
      <c r="I287">
        <v>4.7442999999999999E-2</v>
      </c>
      <c r="J287" t="s">
        <v>3</v>
      </c>
      <c r="K287">
        <v>28.885570000000001</v>
      </c>
      <c r="L287">
        <v>7.2300000000000001E-4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160.176547</v>
      </c>
      <c r="I288">
        <v>6.4173999999999995E-2</v>
      </c>
      <c r="J288" t="s">
        <v>3</v>
      </c>
      <c r="K288">
        <v>33.697972</v>
      </c>
      <c r="L288">
        <v>9.6699999999999998E-4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183.05933999999999</v>
      </c>
      <c r="I289">
        <v>8.2317000000000001E-2</v>
      </c>
      <c r="J289" t="s">
        <v>3</v>
      </c>
      <c r="K289">
        <v>38.510458999999997</v>
      </c>
      <c r="L289">
        <v>1.2899999999999999E-3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205.954339</v>
      </c>
      <c r="I290">
        <v>0.10735</v>
      </c>
      <c r="J290" t="s">
        <v>3</v>
      </c>
      <c r="K290">
        <v>43.323670999999997</v>
      </c>
      <c r="L290">
        <v>1.6069999999999999E-3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228.84796600000001</v>
      </c>
      <c r="I291">
        <v>0.13056400000000001</v>
      </c>
      <c r="J291" t="s">
        <v>3</v>
      </c>
      <c r="K291">
        <v>48.137346999999998</v>
      </c>
      <c r="L291">
        <v>1.949E-3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251.73665399999999</v>
      </c>
      <c r="I292">
        <v>0.15910099999999999</v>
      </c>
      <c r="J292" t="s">
        <v>3</v>
      </c>
      <c r="K292">
        <v>52.950352000000002</v>
      </c>
      <c r="L292">
        <v>2.3730000000000001E-3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274.62696</v>
      </c>
      <c r="I293">
        <v>0.19208900000000001</v>
      </c>
      <c r="J293" t="s">
        <v>3</v>
      </c>
      <c r="K293">
        <v>57.764279999999999</v>
      </c>
      <c r="L293">
        <v>2.8969999999999998E-3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297.52631500000001</v>
      </c>
      <c r="I294">
        <v>0.22346199999999999</v>
      </c>
      <c r="J294" t="s">
        <v>3</v>
      </c>
      <c r="K294">
        <v>62.578538999999999</v>
      </c>
      <c r="L294">
        <v>3.46E-3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320.413231</v>
      </c>
      <c r="I295">
        <v>0.25281199999999998</v>
      </c>
      <c r="J295" t="s">
        <v>3</v>
      </c>
      <c r="K295">
        <v>67.392257999999998</v>
      </c>
      <c r="L295">
        <v>4.0810000000000004E-3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343.30607300000003</v>
      </c>
      <c r="I296">
        <v>0.29159600000000002</v>
      </c>
      <c r="J296" t="s">
        <v>3</v>
      </c>
      <c r="K296">
        <v>72.205799999999996</v>
      </c>
      <c r="L296">
        <v>4.7889999999999999E-3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366.20217700000001</v>
      </c>
      <c r="I297">
        <v>0.334453</v>
      </c>
      <c r="J297" t="s">
        <v>3</v>
      </c>
      <c r="K297">
        <v>77.020090999999994</v>
      </c>
      <c r="L297">
        <v>5.4140000000000004E-3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389.10154299999999</v>
      </c>
      <c r="I298">
        <v>0.374718</v>
      </c>
      <c r="J298" t="s">
        <v>3</v>
      </c>
      <c r="K298">
        <v>81.835292999999993</v>
      </c>
      <c r="L298">
        <v>6.136E-3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411.99836800000003</v>
      </c>
      <c r="I299">
        <v>0.41969099999999998</v>
      </c>
      <c r="J299" t="s">
        <v>3</v>
      </c>
      <c r="K299">
        <v>86.650064999999998</v>
      </c>
      <c r="L299">
        <v>6.8519999999999996E-3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434.89352100000002</v>
      </c>
      <c r="I300">
        <v>0.46444600000000003</v>
      </c>
      <c r="J300" t="s">
        <v>3</v>
      </c>
      <c r="K300">
        <v>91.464546999999996</v>
      </c>
      <c r="L300">
        <v>7.4799999999999997E-3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457.78983499999998</v>
      </c>
      <c r="I301">
        <v>0.50763999999999998</v>
      </c>
      <c r="J301" t="s">
        <v>3</v>
      </c>
      <c r="K301">
        <v>96.279086000000007</v>
      </c>
      <c r="L301">
        <v>8.2970000000000006E-3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21.565562</v>
      </c>
      <c r="I302">
        <v>1.7880000000000001E-3</v>
      </c>
      <c r="J302" t="s">
        <v>3</v>
      </c>
      <c r="K302">
        <v>5.9627020000000002</v>
      </c>
      <c r="L302">
        <v>3.8699999999999997E-4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0.02</v>
      </c>
      <c r="AM302">
        <v>1.9599999999999999E-2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43.218995999999997</v>
      </c>
      <c r="I303">
        <v>3.2209999999999999E-3</v>
      </c>
      <c r="J303" t="s">
        <v>3</v>
      </c>
      <c r="K303">
        <v>11.996779999999999</v>
      </c>
      <c r="L303">
        <v>9.3300000000000002E-4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0.06</v>
      </c>
      <c r="AM303">
        <v>5.6399999999999999E-2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64.938855000000004</v>
      </c>
      <c r="I304">
        <v>4.5120000000000004E-3</v>
      </c>
      <c r="J304" t="s">
        <v>3</v>
      </c>
      <c r="K304">
        <v>18.098592</v>
      </c>
      <c r="L304">
        <v>1.464E-3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0.08</v>
      </c>
      <c r="AM304">
        <v>7.3599999999999999E-2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86.697834999999998</v>
      </c>
      <c r="I305">
        <v>6.1510000000000002E-3</v>
      </c>
      <c r="J305" t="s">
        <v>3</v>
      </c>
      <c r="K305">
        <v>24.241219999999998</v>
      </c>
      <c r="L305">
        <v>1.946E-3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0.08</v>
      </c>
      <c r="AM305">
        <v>7.3599999999999999E-2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108.496664</v>
      </c>
      <c r="I306">
        <v>7.8289999999999992E-3</v>
      </c>
      <c r="J306" t="s">
        <v>3</v>
      </c>
      <c r="K306">
        <v>30.422630000000002</v>
      </c>
      <c r="L306">
        <v>2.4350000000000001E-3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0.08</v>
      </c>
      <c r="AM306">
        <v>7.3599999999999999E-2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130.334824</v>
      </c>
      <c r="I307">
        <v>9.7350000000000006E-3</v>
      </c>
      <c r="J307" t="s">
        <v>3</v>
      </c>
      <c r="K307">
        <v>36.642642000000002</v>
      </c>
      <c r="L307">
        <v>2.7290000000000001E-3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0.1</v>
      </c>
      <c r="AM307">
        <v>0.09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152.20573200000001</v>
      </c>
      <c r="I308">
        <v>1.1724E-2</v>
      </c>
      <c r="J308" t="s">
        <v>3</v>
      </c>
      <c r="K308">
        <v>42.894931</v>
      </c>
      <c r="L308">
        <v>3.7959999999999999E-3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0.1</v>
      </c>
      <c r="AM308">
        <v>0.09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174.11453</v>
      </c>
      <c r="I309">
        <v>1.3455999999999999E-2</v>
      </c>
      <c r="J309" t="s">
        <v>3</v>
      </c>
      <c r="K309">
        <v>49.185398999999997</v>
      </c>
      <c r="L309">
        <v>4.15E-3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0.12</v>
      </c>
      <c r="AM309">
        <v>0.1056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196.06715</v>
      </c>
      <c r="I310">
        <v>1.6816000000000001E-2</v>
      </c>
      <c r="J310" t="s">
        <v>3</v>
      </c>
      <c r="K310">
        <v>55.519246000000003</v>
      </c>
      <c r="L310">
        <v>6.2030000000000002E-3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0.18</v>
      </c>
      <c r="AM310">
        <v>0.14760000000000001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218.04558700000001</v>
      </c>
      <c r="I311">
        <v>1.9469E-2</v>
      </c>
      <c r="J311" t="s">
        <v>3</v>
      </c>
      <c r="K311">
        <v>61.879832</v>
      </c>
      <c r="L311">
        <v>7.4489999999999999E-3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0.2</v>
      </c>
      <c r="AM311">
        <v>0.2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240.06118599999999</v>
      </c>
      <c r="I312">
        <v>2.2595000000000001E-2</v>
      </c>
      <c r="J312" t="s">
        <v>3</v>
      </c>
      <c r="K312">
        <v>68.278225000000006</v>
      </c>
      <c r="L312">
        <v>7.3229999999999996E-3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0.2</v>
      </c>
      <c r="AM312">
        <v>0.2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262.117659</v>
      </c>
      <c r="I313">
        <v>2.5593000000000001E-2</v>
      </c>
      <c r="J313" t="s">
        <v>3</v>
      </c>
      <c r="K313">
        <v>74.718078000000006</v>
      </c>
      <c r="L313">
        <v>7.7619999999999998E-3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0.24</v>
      </c>
      <c r="AM313">
        <v>0.22239999999999999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284.21067199999999</v>
      </c>
      <c r="I314">
        <v>2.8565E-2</v>
      </c>
      <c r="J314" t="s">
        <v>3</v>
      </c>
      <c r="K314">
        <v>81.194551000000004</v>
      </c>
      <c r="L314">
        <v>9.1800000000000007E-3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0.24</v>
      </c>
      <c r="AM314">
        <v>0.22239999999999999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306.33519000000001</v>
      </c>
      <c r="I315">
        <v>3.1614999999999997E-2</v>
      </c>
      <c r="J315" t="s">
        <v>3</v>
      </c>
      <c r="K315">
        <v>87.700480999999996</v>
      </c>
      <c r="L315">
        <v>9.7730000000000004E-3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0.24</v>
      </c>
      <c r="AM315">
        <v>0.22239999999999999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328.48893800000002</v>
      </c>
      <c r="I316">
        <v>3.4841999999999998E-2</v>
      </c>
      <c r="J316" t="s">
        <v>3</v>
      </c>
      <c r="K316">
        <v>94.236678999999995</v>
      </c>
      <c r="L316">
        <v>1.3103E-2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0.26</v>
      </c>
      <c r="AM316">
        <v>0.27239999999999998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350.67224499999998</v>
      </c>
      <c r="I317">
        <v>4.7134000000000002E-2</v>
      </c>
      <c r="J317" t="s">
        <v>3</v>
      </c>
      <c r="K317">
        <v>100.801827</v>
      </c>
      <c r="L317">
        <v>1.8029E-2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0.28000000000000003</v>
      </c>
      <c r="AM317">
        <v>0.36159999999999998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372.90762799999999</v>
      </c>
      <c r="I318">
        <v>4.9272999999999997E-2</v>
      </c>
      <c r="J318" t="s">
        <v>3</v>
      </c>
      <c r="K318">
        <v>107.420614</v>
      </c>
      <c r="L318">
        <v>1.6979999999999999E-2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0.28000000000000003</v>
      </c>
      <c r="AM318">
        <v>0.36159999999999998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395.16146500000002</v>
      </c>
      <c r="I319">
        <v>5.1749999999999997E-2</v>
      </c>
      <c r="J319" t="s">
        <v>3</v>
      </c>
      <c r="K319">
        <v>114.0562</v>
      </c>
      <c r="L319">
        <v>1.7891000000000001E-2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0.3</v>
      </c>
      <c r="AM319">
        <v>0.37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417.45006000000001</v>
      </c>
      <c r="I320">
        <v>5.6064000000000003E-2</v>
      </c>
      <c r="J320" t="s">
        <v>3</v>
      </c>
      <c r="K320">
        <v>120.728176</v>
      </c>
      <c r="L320">
        <v>1.9007E-2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0.32</v>
      </c>
      <c r="AM320">
        <v>0.37759999999999999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439.76558699999998</v>
      </c>
      <c r="I321">
        <v>6.1698000000000003E-2</v>
      </c>
      <c r="J321" t="s">
        <v>3</v>
      </c>
      <c r="K321">
        <v>127.42614500000001</v>
      </c>
      <c r="L321">
        <v>2.1316000000000002E-2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0.34</v>
      </c>
      <c r="AM321">
        <v>0.38440000000000002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137.20025699999999</v>
      </c>
      <c r="I322">
        <v>1.4472E-2</v>
      </c>
      <c r="J322" t="s">
        <v>3</v>
      </c>
      <c r="K322">
        <v>137.07602399999999</v>
      </c>
      <c r="L322">
        <v>1.4598E-2</v>
      </c>
      <c r="M322" t="s">
        <v>4</v>
      </c>
      <c r="N322">
        <v>6.2368600000000001</v>
      </c>
      <c r="O322">
        <v>4.6900000000000002E-4</v>
      </c>
      <c r="P322" t="s">
        <v>5</v>
      </c>
      <c r="Q322">
        <v>31.379677999999998</v>
      </c>
      <c r="R322">
        <v>6.7559999999999999E-3</v>
      </c>
      <c r="S322" t="s">
        <v>6</v>
      </c>
      <c r="T322">
        <v>4.2875579999999998</v>
      </c>
      <c r="U322">
        <v>1.63E-4</v>
      </c>
      <c r="V322" t="s">
        <v>7</v>
      </c>
      <c r="W322">
        <v>4.1426819999999998</v>
      </c>
      <c r="X322">
        <v>6.6000000000000005E-5</v>
      </c>
      <c r="Y322" t="s">
        <v>8</v>
      </c>
      <c r="Z322">
        <v>18.709029000000001</v>
      </c>
      <c r="AA322">
        <v>6.2729999999999999E-3</v>
      </c>
      <c r="AB322" t="s">
        <v>9</v>
      </c>
      <c r="AC322">
        <v>96.435027000000005</v>
      </c>
      <c r="AD322">
        <v>8.3599999999999994E-3</v>
      </c>
      <c r="AE322" t="s">
        <v>10</v>
      </c>
      <c r="AF322">
        <v>1.2359999999999999E-3</v>
      </c>
      <c r="AG322">
        <v>0</v>
      </c>
      <c r="AH322" t="s">
        <v>11</v>
      </c>
      <c r="AI322">
        <v>0.99593399999999999</v>
      </c>
      <c r="AJ322">
        <v>1.9999999999999999E-6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274.583348</v>
      </c>
      <c r="I323">
        <v>3.9711000000000003E-2</v>
      </c>
      <c r="J323" t="s">
        <v>3</v>
      </c>
      <c r="K323">
        <v>274.33741600000002</v>
      </c>
      <c r="L323">
        <v>3.9833E-2</v>
      </c>
      <c r="M323" t="s">
        <v>4</v>
      </c>
      <c r="N323">
        <v>12.473682999999999</v>
      </c>
      <c r="O323">
        <v>1.176E-3</v>
      </c>
      <c r="P323" t="s">
        <v>5</v>
      </c>
      <c r="Q323">
        <v>63.074919999999999</v>
      </c>
      <c r="R323">
        <v>1.2661E-2</v>
      </c>
      <c r="S323" t="s">
        <v>6</v>
      </c>
      <c r="T323">
        <v>8.5480750000000008</v>
      </c>
      <c r="U323">
        <v>2.1599999999999999E-4</v>
      </c>
      <c r="V323" t="s">
        <v>7</v>
      </c>
      <c r="W323">
        <v>8.2804350000000007</v>
      </c>
      <c r="X323">
        <v>1.07E-4</v>
      </c>
      <c r="Y323" t="s">
        <v>8</v>
      </c>
      <c r="Z323">
        <v>37.767685999999998</v>
      </c>
      <c r="AA323">
        <v>1.257E-2</v>
      </c>
      <c r="AB323" t="s">
        <v>9</v>
      </c>
      <c r="AC323">
        <v>192.74942999999999</v>
      </c>
      <c r="AD323">
        <v>2.7876000000000001E-2</v>
      </c>
      <c r="AE323" t="s">
        <v>10</v>
      </c>
      <c r="AF323">
        <v>1.2310000000000001E-3</v>
      </c>
      <c r="AG323">
        <v>0</v>
      </c>
      <c r="AH323" t="s">
        <v>11</v>
      </c>
      <c r="AI323">
        <v>0.99667099999999997</v>
      </c>
      <c r="AJ323">
        <v>3.0000000000000001E-6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412.00034299999999</v>
      </c>
      <c r="I324">
        <v>8.1293000000000004E-2</v>
      </c>
      <c r="J324" t="s">
        <v>3</v>
      </c>
      <c r="K324">
        <v>411.63196099999999</v>
      </c>
      <c r="L324">
        <v>8.1438999999999998E-2</v>
      </c>
      <c r="M324" t="s">
        <v>4</v>
      </c>
      <c r="N324">
        <v>18.726123999999999</v>
      </c>
      <c r="O324">
        <v>2.0600000000000002E-3</v>
      </c>
      <c r="P324" t="s">
        <v>5</v>
      </c>
      <c r="Q324">
        <v>94.812746000000004</v>
      </c>
      <c r="R324">
        <v>1.8943999999999999E-2</v>
      </c>
      <c r="S324" t="s">
        <v>6</v>
      </c>
      <c r="T324">
        <v>12.819685</v>
      </c>
      <c r="U324">
        <v>2.5999999999999998E-4</v>
      </c>
      <c r="V324" t="s">
        <v>7</v>
      </c>
      <c r="W324">
        <v>12.419867999999999</v>
      </c>
      <c r="X324">
        <v>1.4200000000000001E-4</v>
      </c>
      <c r="Y324" t="s">
        <v>8</v>
      </c>
      <c r="Z324">
        <v>56.860230000000001</v>
      </c>
      <c r="AA324">
        <v>1.7979999999999999E-2</v>
      </c>
      <c r="AB324" t="s">
        <v>9</v>
      </c>
      <c r="AC324">
        <v>289.06139899999999</v>
      </c>
      <c r="AD324">
        <v>6.0212000000000002E-2</v>
      </c>
      <c r="AE324" t="s">
        <v>10</v>
      </c>
      <c r="AF324">
        <v>1.2310000000000001E-3</v>
      </c>
      <c r="AG324">
        <v>0</v>
      </c>
      <c r="AH324" t="s">
        <v>11</v>
      </c>
      <c r="AI324">
        <v>0.99765400000000004</v>
      </c>
      <c r="AJ324">
        <v>3.0000000000000001E-6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549.38811299999998</v>
      </c>
      <c r="I325">
        <v>0.12594900000000001</v>
      </c>
      <c r="J325" t="s">
        <v>3</v>
      </c>
      <c r="K325">
        <v>548.89677200000006</v>
      </c>
      <c r="L325">
        <v>0.125974</v>
      </c>
      <c r="M325" t="s">
        <v>4</v>
      </c>
      <c r="N325">
        <v>24.972109</v>
      </c>
      <c r="O325">
        <v>2.7750000000000001E-3</v>
      </c>
      <c r="P325" t="s">
        <v>5</v>
      </c>
      <c r="Q325">
        <v>126.52698599999999</v>
      </c>
      <c r="R325">
        <v>2.8032000000000001E-2</v>
      </c>
      <c r="S325" t="s">
        <v>6</v>
      </c>
      <c r="T325">
        <v>17.093859999999999</v>
      </c>
      <c r="U325">
        <v>3.3399999999999999E-4</v>
      </c>
      <c r="V325" t="s">
        <v>7</v>
      </c>
      <c r="W325">
        <v>16.561935999999999</v>
      </c>
      <c r="X325">
        <v>1.8599999999999999E-4</v>
      </c>
      <c r="Y325" t="s">
        <v>8</v>
      </c>
      <c r="Z325">
        <v>75.913452000000007</v>
      </c>
      <c r="AA325">
        <v>2.7996E-2</v>
      </c>
      <c r="AB325" t="s">
        <v>9</v>
      </c>
      <c r="AC325">
        <v>385.404966</v>
      </c>
      <c r="AD325">
        <v>0.101241</v>
      </c>
      <c r="AE325" t="s">
        <v>10</v>
      </c>
      <c r="AF325">
        <v>1.23E-3</v>
      </c>
      <c r="AG325">
        <v>0</v>
      </c>
      <c r="AH325" t="s">
        <v>11</v>
      </c>
      <c r="AI325">
        <v>0.99807100000000004</v>
      </c>
      <c r="AJ325">
        <v>1.9999999999999999E-6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686.78493800000001</v>
      </c>
      <c r="I326">
        <v>0.206791</v>
      </c>
      <c r="J326" t="s">
        <v>3</v>
      </c>
      <c r="K326">
        <v>686.17096300000003</v>
      </c>
      <c r="L326">
        <v>0.20663200000000001</v>
      </c>
      <c r="M326" t="s">
        <v>4</v>
      </c>
      <c r="N326">
        <v>31.215261000000002</v>
      </c>
      <c r="O326">
        <v>3.7989999999999999E-3</v>
      </c>
      <c r="P326" t="s">
        <v>5</v>
      </c>
      <c r="Q326">
        <v>158.24345</v>
      </c>
      <c r="R326">
        <v>5.2534999999999998E-2</v>
      </c>
      <c r="S326" t="s">
        <v>6</v>
      </c>
      <c r="T326">
        <v>21.369572999999999</v>
      </c>
      <c r="U326">
        <v>5.3799999999999996E-4</v>
      </c>
      <c r="V326" t="s">
        <v>7</v>
      </c>
      <c r="W326">
        <v>20.707159999999998</v>
      </c>
      <c r="X326">
        <v>2.3900000000000001E-4</v>
      </c>
      <c r="Y326" t="s">
        <v>8</v>
      </c>
      <c r="Z326">
        <v>94.985309999999998</v>
      </c>
      <c r="AA326">
        <v>5.3199999999999997E-2</v>
      </c>
      <c r="AB326" t="s">
        <v>9</v>
      </c>
      <c r="AC326">
        <v>481.73505599999999</v>
      </c>
      <c r="AD326">
        <v>0.148397</v>
      </c>
      <c r="AE326" t="s">
        <v>10</v>
      </c>
      <c r="AF326">
        <v>1.23E-3</v>
      </c>
      <c r="AG326">
        <v>0</v>
      </c>
      <c r="AH326" t="s">
        <v>11</v>
      </c>
      <c r="AI326">
        <v>0.99829500000000004</v>
      </c>
      <c r="AJ326">
        <v>1.9999999999999999E-6</v>
      </c>
      <c r="AK326" t="s">
        <v>12</v>
      </c>
      <c r="AL326">
        <v>0.18</v>
      </c>
      <c r="AM326">
        <v>1.5875999999999999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824.23282200000006</v>
      </c>
      <c r="I327">
        <v>0.26498899999999997</v>
      </c>
      <c r="J327" t="s">
        <v>3</v>
      </c>
      <c r="K327">
        <v>823.496038</v>
      </c>
      <c r="L327">
        <v>0.26495299999999999</v>
      </c>
      <c r="M327" t="s">
        <v>4</v>
      </c>
      <c r="N327">
        <v>37.462879000000001</v>
      </c>
      <c r="O327">
        <v>4.9769999999999997E-3</v>
      </c>
      <c r="P327" t="s">
        <v>5</v>
      </c>
      <c r="Q327">
        <v>189.98894300000001</v>
      </c>
      <c r="R327">
        <v>3.9903000000000001E-2</v>
      </c>
      <c r="S327" t="s">
        <v>6</v>
      </c>
      <c r="T327">
        <v>25.645143000000001</v>
      </c>
      <c r="U327">
        <v>7.0799999999999997E-4</v>
      </c>
      <c r="V327" t="s">
        <v>7</v>
      </c>
      <c r="W327">
        <v>24.853594999999999</v>
      </c>
      <c r="X327">
        <v>2.42E-4</v>
      </c>
      <c r="Y327" t="s">
        <v>8</v>
      </c>
      <c r="Z327">
        <v>114.086736</v>
      </c>
      <c r="AA327">
        <v>4.0777000000000001E-2</v>
      </c>
      <c r="AB327" t="s">
        <v>9</v>
      </c>
      <c r="AC327">
        <v>578.01151600000003</v>
      </c>
      <c r="AD327">
        <v>0.219942</v>
      </c>
      <c r="AE327" t="s">
        <v>10</v>
      </c>
      <c r="AF327">
        <v>1.23E-3</v>
      </c>
      <c r="AG327">
        <v>0</v>
      </c>
      <c r="AH327" t="s">
        <v>11</v>
      </c>
      <c r="AI327">
        <v>0.99858800000000003</v>
      </c>
      <c r="AJ327">
        <v>1.9999999999999999E-6</v>
      </c>
      <c r="AK327" t="s">
        <v>12</v>
      </c>
      <c r="AL327">
        <v>0.18</v>
      </c>
      <c r="AM327">
        <v>1.5875999999999999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961.59130200000004</v>
      </c>
      <c r="I328">
        <v>0.497363</v>
      </c>
      <c r="J328" t="s">
        <v>3</v>
      </c>
      <c r="K328">
        <v>960.73151499999994</v>
      </c>
      <c r="L328">
        <v>0.49761300000000003</v>
      </c>
      <c r="M328" t="s">
        <v>4</v>
      </c>
      <c r="N328">
        <v>43.706063999999998</v>
      </c>
      <c r="O328">
        <v>6.4970000000000002E-3</v>
      </c>
      <c r="P328" t="s">
        <v>5</v>
      </c>
      <c r="Q328">
        <v>221.65697</v>
      </c>
      <c r="R328">
        <v>0.140737</v>
      </c>
      <c r="S328" t="s">
        <v>6</v>
      </c>
      <c r="T328">
        <v>29.921496000000001</v>
      </c>
      <c r="U328">
        <v>8.43E-4</v>
      </c>
      <c r="V328" t="s">
        <v>7</v>
      </c>
      <c r="W328">
        <v>29.000755999999999</v>
      </c>
      <c r="X328">
        <v>2.8699999999999998E-4</v>
      </c>
      <c r="Y328" t="s">
        <v>8</v>
      </c>
      <c r="Z328">
        <v>133.10952499999999</v>
      </c>
      <c r="AA328">
        <v>0.14482700000000001</v>
      </c>
      <c r="AB328" t="s">
        <v>9</v>
      </c>
      <c r="AC328">
        <v>674.24776899999995</v>
      </c>
      <c r="AD328">
        <v>0.28005799999999997</v>
      </c>
      <c r="AE328" t="s">
        <v>10</v>
      </c>
      <c r="AF328">
        <v>1.23E-3</v>
      </c>
      <c r="AG328">
        <v>0</v>
      </c>
      <c r="AH328" t="s">
        <v>11</v>
      </c>
      <c r="AI328">
        <v>0.99879899999999999</v>
      </c>
      <c r="AJ328">
        <v>9.9999999999999995E-7</v>
      </c>
      <c r="AK328" t="s">
        <v>12</v>
      </c>
      <c r="AL328">
        <v>0.18</v>
      </c>
      <c r="AM328">
        <v>1.5875999999999999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1099.0150880000001</v>
      </c>
      <c r="I329">
        <v>0.48437599999999997</v>
      </c>
      <c r="J329" t="s">
        <v>3</v>
      </c>
      <c r="K329">
        <v>1098.0324800000001</v>
      </c>
      <c r="L329">
        <v>0.484485</v>
      </c>
      <c r="M329" t="s">
        <v>4</v>
      </c>
      <c r="N329">
        <v>49.948224000000003</v>
      </c>
      <c r="O329">
        <v>7.9080000000000001E-3</v>
      </c>
      <c r="P329" t="s">
        <v>5</v>
      </c>
      <c r="Q329">
        <v>253.398922</v>
      </c>
      <c r="R329">
        <v>9.0204000000000006E-2</v>
      </c>
      <c r="S329" t="s">
        <v>6</v>
      </c>
      <c r="T329">
        <v>34.194152000000003</v>
      </c>
      <c r="U329">
        <v>8.7100000000000003E-4</v>
      </c>
      <c r="V329" t="s">
        <v>7</v>
      </c>
      <c r="W329">
        <v>33.145691999999997</v>
      </c>
      <c r="X329">
        <v>3.59E-4</v>
      </c>
      <c r="Y329" t="s">
        <v>8</v>
      </c>
      <c r="Z329">
        <v>152.209092</v>
      </c>
      <c r="AA329">
        <v>9.3550999999999995E-2</v>
      </c>
      <c r="AB329" t="s">
        <v>9</v>
      </c>
      <c r="AC329">
        <v>770.47704799999997</v>
      </c>
      <c r="AD329">
        <v>0.354458</v>
      </c>
      <c r="AE329" t="s">
        <v>10</v>
      </c>
      <c r="AF329">
        <v>1.23E-3</v>
      </c>
      <c r="AG329">
        <v>0</v>
      </c>
      <c r="AH329" t="s">
        <v>11</v>
      </c>
      <c r="AI329">
        <v>0.99893399999999999</v>
      </c>
      <c r="AJ329">
        <v>9.9999999999999995E-7</v>
      </c>
      <c r="AK329" t="s">
        <v>12</v>
      </c>
      <c r="AL329">
        <v>0.18</v>
      </c>
      <c r="AM329">
        <v>1.5875999999999999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1236.4573829999999</v>
      </c>
      <c r="I330">
        <v>0.54290899999999997</v>
      </c>
      <c r="J330" t="s">
        <v>3</v>
      </c>
      <c r="K330">
        <v>1235.3521410000001</v>
      </c>
      <c r="L330">
        <v>0.54255799999999998</v>
      </c>
      <c r="M330" t="s">
        <v>4</v>
      </c>
      <c r="N330">
        <v>56.188113999999999</v>
      </c>
      <c r="O330">
        <v>8.9730000000000001E-3</v>
      </c>
      <c r="P330" t="s">
        <v>5</v>
      </c>
      <c r="Q330">
        <v>285.17271499999998</v>
      </c>
      <c r="R330">
        <v>6.4354999999999996E-2</v>
      </c>
      <c r="S330" t="s">
        <v>6</v>
      </c>
      <c r="T330">
        <v>38.460914000000002</v>
      </c>
      <c r="U330">
        <v>9.6199999999999996E-4</v>
      </c>
      <c r="V330" t="s">
        <v>7</v>
      </c>
      <c r="W330">
        <v>37.283512999999999</v>
      </c>
      <c r="X330">
        <v>4.3199999999999998E-4</v>
      </c>
      <c r="Y330" t="s">
        <v>8</v>
      </c>
      <c r="Z330">
        <v>171.319693</v>
      </c>
      <c r="AA330">
        <v>7.0929000000000006E-2</v>
      </c>
      <c r="AB330" t="s">
        <v>9</v>
      </c>
      <c r="AC330">
        <v>866.71566499999994</v>
      </c>
      <c r="AD330">
        <v>0.43373200000000001</v>
      </c>
      <c r="AE330" t="s">
        <v>10</v>
      </c>
      <c r="AF330">
        <v>1.23E-3</v>
      </c>
      <c r="AG330">
        <v>0</v>
      </c>
      <c r="AH330" t="s">
        <v>11</v>
      </c>
      <c r="AI330">
        <v>0.99912299999999998</v>
      </c>
      <c r="AJ330">
        <v>9.9999999999999995E-7</v>
      </c>
      <c r="AK330" t="s">
        <v>12</v>
      </c>
      <c r="AL330">
        <v>0.18</v>
      </c>
      <c r="AM330">
        <v>1.5875999999999999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1373.8897489999999</v>
      </c>
      <c r="I331">
        <v>0.58461600000000002</v>
      </c>
      <c r="J331" t="s">
        <v>3</v>
      </c>
      <c r="K331">
        <v>1372.661709</v>
      </c>
      <c r="L331">
        <v>0.58363699999999996</v>
      </c>
      <c r="M331" t="s">
        <v>4</v>
      </c>
      <c r="N331">
        <v>62.431063999999999</v>
      </c>
      <c r="O331">
        <v>1.0263E-2</v>
      </c>
      <c r="P331" t="s">
        <v>5</v>
      </c>
      <c r="Q331">
        <v>316.92663900000002</v>
      </c>
      <c r="R331">
        <v>6.5050999999999998E-2</v>
      </c>
      <c r="S331" t="s">
        <v>6</v>
      </c>
      <c r="T331">
        <v>42.729489999999998</v>
      </c>
      <c r="U331">
        <v>1.0679999999999999E-3</v>
      </c>
      <c r="V331" t="s">
        <v>7</v>
      </c>
      <c r="W331">
        <v>41.419313000000002</v>
      </c>
      <c r="X331">
        <v>5.8500000000000002E-4</v>
      </c>
      <c r="Y331" t="s">
        <v>8</v>
      </c>
      <c r="Z331">
        <v>190.41048900000001</v>
      </c>
      <c r="AA331">
        <v>6.8298999999999999E-2</v>
      </c>
      <c r="AB331" t="s">
        <v>9</v>
      </c>
      <c r="AC331">
        <v>962.96334400000001</v>
      </c>
      <c r="AD331">
        <v>0.51360399999999995</v>
      </c>
      <c r="AE331" t="s">
        <v>10</v>
      </c>
      <c r="AF331">
        <v>1.23E-3</v>
      </c>
      <c r="AG331">
        <v>0</v>
      </c>
      <c r="AH331" t="s">
        <v>11</v>
      </c>
      <c r="AI331">
        <v>0.99916700000000003</v>
      </c>
      <c r="AJ331">
        <v>9.9999999999999995E-7</v>
      </c>
      <c r="AK331" t="s">
        <v>12</v>
      </c>
      <c r="AL331">
        <v>4.0599999999999996</v>
      </c>
      <c r="AM331">
        <v>737.85640000000001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1511.3348000000001</v>
      </c>
      <c r="I332">
        <v>0.69968900000000001</v>
      </c>
      <c r="J332" t="s">
        <v>3</v>
      </c>
      <c r="K332">
        <v>1509.984062</v>
      </c>
      <c r="L332">
        <v>0.69892299999999996</v>
      </c>
      <c r="M332" t="s">
        <v>4</v>
      </c>
      <c r="N332">
        <v>68.670974000000001</v>
      </c>
      <c r="O332">
        <v>1.2527E-2</v>
      </c>
      <c r="P332" t="s">
        <v>5</v>
      </c>
      <c r="Q332">
        <v>348.704612</v>
      </c>
      <c r="R332">
        <v>7.0613999999999996E-2</v>
      </c>
      <c r="S332" t="s">
        <v>6</v>
      </c>
      <c r="T332">
        <v>46.999493000000001</v>
      </c>
      <c r="U332">
        <v>1.145E-3</v>
      </c>
      <c r="V332" t="s">
        <v>7</v>
      </c>
      <c r="W332">
        <v>45.556640999999999</v>
      </c>
      <c r="X332">
        <v>6.6500000000000001E-4</v>
      </c>
      <c r="Y332" t="s">
        <v>8</v>
      </c>
      <c r="Z332">
        <v>209.52141700000001</v>
      </c>
      <c r="AA332">
        <v>7.2955999999999993E-2</v>
      </c>
      <c r="AB332" t="s">
        <v>9</v>
      </c>
      <c r="AC332">
        <v>1059.1997389999999</v>
      </c>
      <c r="AD332">
        <v>0.62817599999999996</v>
      </c>
      <c r="AE332" t="s">
        <v>10</v>
      </c>
      <c r="AF332">
        <v>1.23E-3</v>
      </c>
      <c r="AG332">
        <v>0</v>
      </c>
      <c r="AH332" t="s">
        <v>11</v>
      </c>
      <c r="AI332">
        <v>0.99923300000000004</v>
      </c>
      <c r="AJ332">
        <v>9.9999999999999995E-7</v>
      </c>
      <c r="AK332" t="s">
        <v>12</v>
      </c>
      <c r="AL332">
        <v>4.0599999999999996</v>
      </c>
      <c r="AM332">
        <v>737.85640000000001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1648.804766</v>
      </c>
      <c r="I333">
        <v>0.84248199999999995</v>
      </c>
      <c r="J333" t="s">
        <v>3</v>
      </c>
      <c r="K333">
        <v>1647.3315379999999</v>
      </c>
      <c r="L333">
        <v>0.84156500000000001</v>
      </c>
      <c r="M333" t="s">
        <v>4</v>
      </c>
      <c r="N333">
        <v>74.913760999999994</v>
      </c>
      <c r="O333">
        <v>1.3793E-2</v>
      </c>
      <c r="P333" t="s">
        <v>5</v>
      </c>
      <c r="Q333">
        <v>380.49442900000003</v>
      </c>
      <c r="R333">
        <v>8.5125000000000006E-2</v>
      </c>
      <c r="S333" t="s">
        <v>6</v>
      </c>
      <c r="T333">
        <v>51.269151000000001</v>
      </c>
      <c r="U333">
        <v>1.126E-3</v>
      </c>
      <c r="V333" t="s">
        <v>7</v>
      </c>
      <c r="W333">
        <v>49.697414999999999</v>
      </c>
      <c r="X333">
        <v>7.8200000000000003E-4</v>
      </c>
      <c r="Y333" t="s">
        <v>8</v>
      </c>
      <c r="Z333">
        <v>228.642067</v>
      </c>
      <c r="AA333">
        <v>8.6362999999999995E-2</v>
      </c>
      <c r="AB333" t="s">
        <v>9</v>
      </c>
      <c r="AC333">
        <v>1155.4456399999999</v>
      </c>
      <c r="AD333">
        <v>0.76658599999999999</v>
      </c>
      <c r="AE333" t="s">
        <v>10</v>
      </c>
      <c r="AF333">
        <v>1.23E-3</v>
      </c>
      <c r="AG333">
        <v>0</v>
      </c>
      <c r="AH333" t="s">
        <v>11</v>
      </c>
      <c r="AI333">
        <v>0.99928600000000001</v>
      </c>
      <c r="AJ333">
        <v>9.9999999999999995E-7</v>
      </c>
      <c r="AK333" t="s">
        <v>12</v>
      </c>
      <c r="AL333">
        <v>4.0599999999999996</v>
      </c>
      <c r="AM333">
        <v>737.85640000000001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1786.281526</v>
      </c>
      <c r="I334">
        <v>1.051906</v>
      </c>
      <c r="J334" t="s">
        <v>3</v>
      </c>
      <c r="K334">
        <v>1784.6860300000001</v>
      </c>
      <c r="L334">
        <v>1.050592</v>
      </c>
      <c r="M334" t="s">
        <v>4</v>
      </c>
      <c r="N334">
        <v>81.154683000000006</v>
      </c>
      <c r="O334">
        <v>1.4841E-2</v>
      </c>
      <c r="P334" t="s">
        <v>5</v>
      </c>
      <c r="Q334">
        <v>412.28613100000001</v>
      </c>
      <c r="R334">
        <v>0.113873</v>
      </c>
      <c r="S334" t="s">
        <v>6</v>
      </c>
      <c r="T334">
        <v>55.540004000000003</v>
      </c>
      <c r="U334">
        <v>1.286E-3</v>
      </c>
      <c r="V334" t="s">
        <v>7</v>
      </c>
      <c r="W334">
        <v>53.835816999999999</v>
      </c>
      <c r="X334">
        <v>8.9499999999999996E-4</v>
      </c>
      <c r="Y334" t="s">
        <v>8</v>
      </c>
      <c r="Z334">
        <v>247.767056</v>
      </c>
      <c r="AA334">
        <v>0.114235</v>
      </c>
      <c r="AB334" t="s">
        <v>9</v>
      </c>
      <c r="AC334">
        <v>1251.6994259999999</v>
      </c>
      <c r="AD334">
        <v>0.91425900000000004</v>
      </c>
      <c r="AE334" t="s">
        <v>10</v>
      </c>
      <c r="AF334">
        <v>1.23E-3</v>
      </c>
      <c r="AG334">
        <v>0</v>
      </c>
      <c r="AH334" t="s">
        <v>11</v>
      </c>
      <c r="AI334">
        <v>0.99933799999999995</v>
      </c>
      <c r="AJ334">
        <v>9.9999999999999995E-7</v>
      </c>
      <c r="AK334" t="s">
        <v>12</v>
      </c>
      <c r="AL334">
        <v>4.0599999999999996</v>
      </c>
      <c r="AM334">
        <v>737.85640000000001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1923.7827219999999</v>
      </c>
      <c r="I335">
        <v>1.236175</v>
      </c>
      <c r="J335" t="s">
        <v>3</v>
      </c>
      <c r="K335">
        <v>1922.0649390000001</v>
      </c>
      <c r="L335">
        <v>1.234937</v>
      </c>
      <c r="M335" t="s">
        <v>4</v>
      </c>
      <c r="N335">
        <v>87.393901</v>
      </c>
      <c r="O335">
        <v>1.6695999999999999E-2</v>
      </c>
      <c r="P335" t="s">
        <v>5</v>
      </c>
      <c r="Q335">
        <v>444.11498499999999</v>
      </c>
      <c r="R335">
        <v>0.18224599999999999</v>
      </c>
      <c r="S335" t="s">
        <v>6</v>
      </c>
      <c r="T335">
        <v>59.808514000000002</v>
      </c>
      <c r="U335">
        <v>1.346E-3</v>
      </c>
      <c r="V335" t="s">
        <v>7</v>
      </c>
      <c r="W335">
        <v>57.976331999999999</v>
      </c>
      <c r="X335">
        <v>9.8400000000000007E-4</v>
      </c>
      <c r="Y335" t="s">
        <v>8</v>
      </c>
      <c r="Z335">
        <v>266.97108400000002</v>
      </c>
      <c r="AA335">
        <v>0.187892</v>
      </c>
      <c r="AB335" t="s">
        <v>9</v>
      </c>
      <c r="AC335">
        <v>1347.9394359999999</v>
      </c>
      <c r="AD335">
        <v>1.0635669999999999</v>
      </c>
      <c r="AE335" t="s">
        <v>10</v>
      </c>
      <c r="AF335">
        <v>1.23E-3</v>
      </c>
      <c r="AG335">
        <v>0</v>
      </c>
      <c r="AH335" t="s">
        <v>11</v>
      </c>
      <c r="AI335">
        <v>0.99937399999999998</v>
      </c>
      <c r="AJ335">
        <v>9.9999999999999995E-7</v>
      </c>
      <c r="AK335" t="s">
        <v>12</v>
      </c>
      <c r="AL335">
        <v>4.0599999999999996</v>
      </c>
      <c r="AM335">
        <v>737.85640000000001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2061.2563719999998</v>
      </c>
      <c r="I336">
        <v>1.489994</v>
      </c>
      <c r="J336" t="s">
        <v>3</v>
      </c>
      <c r="K336">
        <v>2059.4159960000002</v>
      </c>
      <c r="L336">
        <v>1.488958</v>
      </c>
      <c r="M336" t="s">
        <v>4</v>
      </c>
      <c r="N336">
        <v>93.632778999999999</v>
      </c>
      <c r="O336">
        <v>1.9383999999999998E-2</v>
      </c>
      <c r="P336" t="s">
        <v>5</v>
      </c>
      <c r="Q336">
        <v>475.91488099999998</v>
      </c>
      <c r="R336">
        <v>0.32147100000000001</v>
      </c>
      <c r="S336" t="s">
        <v>6</v>
      </c>
      <c r="T336">
        <v>64.079514000000003</v>
      </c>
      <c r="U336">
        <v>1.529E-3</v>
      </c>
      <c r="V336" t="s">
        <v>7</v>
      </c>
      <c r="W336">
        <v>62.116947000000003</v>
      </c>
      <c r="X336">
        <v>1.065E-3</v>
      </c>
      <c r="Y336" t="s">
        <v>8</v>
      </c>
      <c r="Z336">
        <v>286.17909700000001</v>
      </c>
      <c r="AA336">
        <v>0.33283699999999999</v>
      </c>
      <c r="AB336" t="s">
        <v>9</v>
      </c>
      <c r="AC336">
        <v>1444.181836</v>
      </c>
      <c r="AD336">
        <v>1.2494000000000001</v>
      </c>
      <c r="AE336" t="s">
        <v>10</v>
      </c>
      <c r="AF336">
        <v>1.23E-3</v>
      </c>
      <c r="AG336">
        <v>0</v>
      </c>
      <c r="AH336" t="s">
        <v>11</v>
      </c>
      <c r="AI336">
        <v>0.99944100000000002</v>
      </c>
      <c r="AJ336">
        <v>9.9999999999999995E-7</v>
      </c>
      <c r="AK336" t="s">
        <v>12</v>
      </c>
      <c r="AL336">
        <v>4.0599999999999996</v>
      </c>
      <c r="AM336">
        <v>737.85640000000001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2198.7017919999998</v>
      </c>
      <c r="I337">
        <v>1.736939</v>
      </c>
      <c r="J337" t="s">
        <v>3</v>
      </c>
      <c r="K337">
        <v>2196.7391459999999</v>
      </c>
      <c r="L337">
        <v>1.736116</v>
      </c>
      <c r="M337" t="s">
        <v>4</v>
      </c>
      <c r="N337">
        <v>99.871590999999995</v>
      </c>
      <c r="O337">
        <v>2.1885000000000002E-2</v>
      </c>
      <c r="P337" t="s">
        <v>5</v>
      </c>
      <c r="Q337">
        <v>507.69823200000002</v>
      </c>
      <c r="R337">
        <v>0.51498699999999997</v>
      </c>
      <c r="S337" t="s">
        <v>6</v>
      </c>
      <c r="T337">
        <v>68.346079000000003</v>
      </c>
      <c r="U337">
        <v>1.6949999999999999E-3</v>
      </c>
      <c r="V337" t="s">
        <v>7</v>
      </c>
      <c r="W337">
        <v>66.257721000000004</v>
      </c>
      <c r="X337">
        <v>1.1119999999999999E-3</v>
      </c>
      <c r="Y337" t="s">
        <v>8</v>
      </c>
      <c r="Z337">
        <v>305.37301200000002</v>
      </c>
      <c r="AA337">
        <v>0.55210800000000004</v>
      </c>
      <c r="AB337" t="s">
        <v>9</v>
      </c>
      <c r="AC337">
        <v>1540.4142870000001</v>
      </c>
      <c r="AD337">
        <v>1.4337960000000001</v>
      </c>
      <c r="AE337" t="s">
        <v>10</v>
      </c>
      <c r="AF337">
        <v>1.23E-3</v>
      </c>
      <c r="AG337">
        <v>0</v>
      </c>
      <c r="AH337" t="s">
        <v>11</v>
      </c>
      <c r="AI337">
        <v>0.99945799999999996</v>
      </c>
      <c r="AJ337">
        <v>0</v>
      </c>
      <c r="AK337" t="s">
        <v>12</v>
      </c>
      <c r="AL337">
        <v>4.0599999999999996</v>
      </c>
      <c r="AM337">
        <v>737.85640000000001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2336.2119969999999</v>
      </c>
      <c r="I338">
        <v>1.9743569999999999</v>
      </c>
      <c r="J338" t="s">
        <v>3</v>
      </c>
      <c r="K338">
        <v>2334.1272309999999</v>
      </c>
      <c r="L338">
        <v>1.9738770000000001</v>
      </c>
      <c r="M338" t="s">
        <v>4</v>
      </c>
      <c r="N338">
        <v>106.10665899999999</v>
      </c>
      <c r="O338">
        <v>2.3720999999999999E-2</v>
      </c>
      <c r="P338" t="s">
        <v>5</v>
      </c>
      <c r="Q338">
        <v>539.58092999999997</v>
      </c>
      <c r="R338">
        <v>0.55456099999999997</v>
      </c>
      <c r="S338" t="s">
        <v>6</v>
      </c>
      <c r="T338">
        <v>72.613431000000006</v>
      </c>
      <c r="U338">
        <v>1.8779999999999999E-3</v>
      </c>
      <c r="V338" t="s">
        <v>7</v>
      </c>
      <c r="W338">
        <v>70.401675999999995</v>
      </c>
      <c r="X338">
        <v>1.0740000000000001E-3</v>
      </c>
      <c r="Y338" t="s">
        <v>8</v>
      </c>
      <c r="Z338">
        <v>324.61847599999999</v>
      </c>
      <c r="AA338">
        <v>0.58604900000000004</v>
      </c>
      <c r="AB338" t="s">
        <v>9</v>
      </c>
      <c r="AC338">
        <v>1636.65886</v>
      </c>
      <c r="AD338">
        <v>1.6417820000000001</v>
      </c>
      <c r="AE338" t="s">
        <v>10</v>
      </c>
      <c r="AF338">
        <v>1.23E-3</v>
      </c>
      <c r="AG338">
        <v>0</v>
      </c>
      <c r="AH338" t="s">
        <v>11</v>
      </c>
      <c r="AI338">
        <v>0.99948099999999995</v>
      </c>
      <c r="AJ338">
        <v>0</v>
      </c>
      <c r="AK338" t="s">
        <v>12</v>
      </c>
      <c r="AL338">
        <v>4.0599999999999996</v>
      </c>
      <c r="AM338">
        <v>737.85640000000001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2473.7169680000002</v>
      </c>
      <c r="I339">
        <v>2.1754039999999999</v>
      </c>
      <c r="J339" t="s">
        <v>3</v>
      </c>
      <c r="K339">
        <v>2471.5099169999999</v>
      </c>
      <c r="L339">
        <v>2.1750699999999998</v>
      </c>
      <c r="M339" t="s">
        <v>4</v>
      </c>
      <c r="N339">
        <v>112.342794</v>
      </c>
      <c r="O339">
        <v>2.4955999999999999E-2</v>
      </c>
      <c r="P339" t="s">
        <v>5</v>
      </c>
      <c r="Q339">
        <v>571.45988799999998</v>
      </c>
      <c r="R339">
        <v>0.60286799999999996</v>
      </c>
      <c r="S339" t="s">
        <v>6</v>
      </c>
      <c r="T339">
        <v>76.883081000000004</v>
      </c>
      <c r="U339">
        <v>2.1870000000000001E-3</v>
      </c>
      <c r="V339" t="s">
        <v>7</v>
      </c>
      <c r="W339">
        <v>74.545929999999998</v>
      </c>
      <c r="X339">
        <v>1.1670000000000001E-3</v>
      </c>
      <c r="Y339" t="s">
        <v>8</v>
      </c>
      <c r="Z339">
        <v>343.84970499999997</v>
      </c>
      <c r="AA339">
        <v>0.63525399999999999</v>
      </c>
      <c r="AB339" t="s">
        <v>9</v>
      </c>
      <c r="AC339">
        <v>1732.9109109999999</v>
      </c>
      <c r="AD339">
        <v>1.8624639999999999</v>
      </c>
      <c r="AE339" t="s">
        <v>10</v>
      </c>
      <c r="AF339">
        <v>1.23E-3</v>
      </c>
      <c r="AG339">
        <v>0</v>
      </c>
      <c r="AH339" t="s">
        <v>11</v>
      </c>
      <c r="AI339">
        <v>0.99948499999999996</v>
      </c>
      <c r="AJ339">
        <v>0</v>
      </c>
      <c r="AK339" t="s">
        <v>12</v>
      </c>
      <c r="AL339">
        <v>4.0599999999999996</v>
      </c>
      <c r="AM339">
        <v>737.85640000000001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2611.2341500000002</v>
      </c>
      <c r="I340">
        <v>2.4013870000000002</v>
      </c>
      <c r="J340" t="s">
        <v>3</v>
      </c>
      <c r="K340">
        <v>2608.9046920000001</v>
      </c>
      <c r="L340">
        <v>2.4014449999999998</v>
      </c>
      <c r="M340" t="s">
        <v>4</v>
      </c>
      <c r="N340">
        <v>118.581414</v>
      </c>
      <c r="O340">
        <v>2.6859000000000001E-2</v>
      </c>
      <c r="P340" t="s">
        <v>5</v>
      </c>
      <c r="Q340">
        <v>603.35543900000005</v>
      </c>
      <c r="R340">
        <v>0.66556599999999999</v>
      </c>
      <c r="S340" t="s">
        <v>6</v>
      </c>
      <c r="T340">
        <v>81.150553000000002</v>
      </c>
      <c r="U340">
        <v>2.395E-3</v>
      </c>
      <c r="V340" t="s">
        <v>7</v>
      </c>
      <c r="W340">
        <v>78.690876000000003</v>
      </c>
      <c r="X340">
        <v>1.2849999999999999E-3</v>
      </c>
      <c r="Y340" t="s">
        <v>8</v>
      </c>
      <c r="Z340">
        <v>363.10076199999997</v>
      </c>
      <c r="AA340">
        <v>0.69635100000000005</v>
      </c>
      <c r="AB340" t="s">
        <v>9</v>
      </c>
      <c r="AC340">
        <v>1829.1543919999999</v>
      </c>
      <c r="AD340">
        <v>2.0590009999999999</v>
      </c>
      <c r="AE340" t="s">
        <v>10</v>
      </c>
      <c r="AF340">
        <v>1.23E-3</v>
      </c>
      <c r="AG340">
        <v>0</v>
      </c>
      <c r="AH340" t="s">
        <v>11</v>
      </c>
      <c r="AI340">
        <v>0.99949399999999999</v>
      </c>
      <c r="AJ340">
        <v>0</v>
      </c>
      <c r="AK340" t="s">
        <v>12</v>
      </c>
      <c r="AL340">
        <v>4.0599999999999996</v>
      </c>
      <c r="AM340">
        <v>737.85640000000001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2748.737134</v>
      </c>
      <c r="I341">
        <v>2.683227</v>
      </c>
      <c r="J341" t="s">
        <v>3</v>
      </c>
      <c r="K341">
        <v>2746.2854790000001</v>
      </c>
      <c r="L341">
        <v>2.6833619999999998</v>
      </c>
      <c r="M341" t="s">
        <v>4</v>
      </c>
      <c r="N341">
        <v>124.81397800000001</v>
      </c>
      <c r="O341">
        <v>2.9652000000000001E-2</v>
      </c>
      <c r="P341" t="s">
        <v>5</v>
      </c>
      <c r="Q341">
        <v>635.25125100000002</v>
      </c>
      <c r="R341">
        <v>0.75586100000000001</v>
      </c>
      <c r="S341" t="s">
        <v>6</v>
      </c>
      <c r="T341">
        <v>85.416388999999995</v>
      </c>
      <c r="U341">
        <v>2.6559999999999999E-3</v>
      </c>
      <c r="V341" t="s">
        <v>7</v>
      </c>
      <c r="W341">
        <v>82.834926999999993</v>
      </c>
      <c r="X341">
        <v>1.371E-3</v>
      </c>
      <c r="Y341" t="s">
        <v>8</v>
      </c>
      <c r="Z341">
        <v>382.35317400000002</v>
      </c>
      <c r="AA341">
        <v>0.78121200000000002</v>
      </c>
      <c r="AB341" t="s">
        <v>9</v>
      </c>
      <c r="AC341">
        <v>1925.391646</v>
      </c>
      <c r="AD341">
        <v>2.2571699999999999</v>
      </c>
      <c r="AE341" t="s">
        <v>10</v>
      </c>
      <c r="AF341">
        <v>1.23E-3</v>
      </c>
      <c r="AG341">
        <v>0</v>
      </c>
      <c r="AH341" t="s">
        <v>11</v>
      </c>
      <c r="AI341">
        <v>0.99954299999999996</v>
      </c>
      <c r="AJ341">
        <v>0</v>
      </c>
      <c r="AK341" t="s">
        <v>12</v>
      </c>
      <c r="AL341">
        <v>8.1999999999999993</v>
      </c>
      <c r="AM341">
        <v>1544.08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106.35492000000001</v>
      </c>
      <c r="I362">
        <v>2.1069999999999998E-2</v>
      </c>
      <c r="J362" t="s">
        <v>3</v>
      </c>
      <c r="K362">
        <v>106.229116</v>
      </c>
      <c r="L362">
        <v>2.1096E-2</v>
      </c>
      <c r="M362" t="s">
        <v>4</v>
      </c>
      <c r="N362">
        <v>6.2161109999999997</v>
      </c>
      <c r="O362">
        <v>2.8800000000000001E-4</v>
      </c>
      <c r="P362" t="s">
        <v>5</v>
      </c>
      <c r="Q362">
        <v>0</v>
      </c>
      <c r="R362">
        <v>0</v>
      </c>
      <c r="S362" t="s">
        <v>6</v>
      </c>
      <c r="T362">
        <v>4.1538069999999996</v>
      </c>
      <c r="U362">
        <v>2.5799999999999998E-4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1.232E-3</v>
      </c>
      <c r="AD362">
        <v>0</v>
      </c>
      <c r="AE362" t="s">
        <v>10</v>
      </c>
      <c r="AF362">
        <v>0</v>
      </c>
      <c r="AG362">
        <v>0</v>
      </c>
      <c r="AH362" t="s">
        <v>11</v>
      </c>
      <c r="AI362">
        <v>0.99629599999999996</v>
      </c>
      <c r="AJ362">
        <v>1.9999999999999999E-6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212.62630799999999</v>
      </c>
      <c r="I363">
        <v>6.0470999999999997E-2</v>
      </c>
      <c r="J363" t="s">
        <v>3</v>
      </c>
      <c r="K363">
        <v>212.374878</v>
      </c>
      <c r="L363">
        <v>6.0496000000000001E-2</v>
      </c>
      <c r="M363" t="s">
        <v>4</v>
      </c>
      <c r="N363">
        <v>12.434729000000001</v>
      </c>
      <c r="O363">
        <v>7.1699999999999997E-4</v>
      </c>
      <c r="P363" t="s">
        <v>5</v>
      </c>
      <c r="Q363">
        <v>0</v>
      </c>
      <c r="R363">
        <v>0</v>
      </c>
      <c r="S363" t="s">
        <v>6</v>
      </c>
      <c r="T363">
        <v>8.302797</v>
      </c>
      <c r="U363">
        <v>3.59E-4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1.2310000000000001E-3</v>
      </c>
      <c r="AD363">
        <v>0</v>
      </c>
      <c r="AE363" t="s">
        <v>10</v>
      </c>
      <c r="AF363">
        <v>0</v>
      </c>
      <c r="AG363">
        <v>0</v>
      </c>
      <c r="AH363" t="s">
        <v>11</v>
      </c>
      <c r="AI363">
        <v>0.99734999999999996</v>
      </c>
      <c r="AJ363">
        <v>3.0000000000000001E-6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318.92872699999998</v>
      </c>
      <c r="I364">
        <v>0.12034400000000001</v>
      </c>
      <c r="J364" t="s">
        <v>3</v>
      </c>
      <c r="K364">
        <v>318.55158999999998</v>
      </c>
      <c r="L364">
        <v>0.12035999999999999</v>
      </c>
      <c r="M364" t="s">
        <v>4</v>
      </c>
      <c r="N364">
        <v>18.651717000000001</v>
      </c>
      <c r="O364">
        <v>9.5200000000000005E-4</v>
      </c>
      <c r="P364" t="s">
        <v>5</v>
      </c>
      <c r="Q364">
        <v>0</v>
      </c>
      <c r="R364">
        <v>0</v>
      </c>
      <c r="S364" t="s">
        <v>6</v>
      </c>
      <c r="T364">
        <v>12.459569</v>
      </c>
      <c r="U364">
        <v>8.1800000000000004E-4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1.23E-3</v>
      </c>
      <c r="AD364">
        <v>0</v>
      </c>
      <c r="AE364" t="s">
        <v>10</v>
      </c>
      <c r="AF364">
        <v>0</v>
      </c>
      <c r="AG364">
        <v>0</v>
      </c>
      <c r="AH364" t="s">
        <v>11</v>
      </c>
      <c r="AI364">
        <v>0.99775400000000003</v>
      </c>
      <c r="AJ364">
        <v>3.0000000000000001E-6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425.28663999999998</v>
      </c>
      <c r="I365">
        <v>0.27111800000000003</v>
      </c>
      <c r="J365" t="s">
        <v>3</v>
      </c>
      <c r="K365">
        <v>424.78382099999999</v>
      </c>
      <c r="L365">
        <v>0.27079999999999999</v>
      </c>
      <c r="M365" t="s">
        <v>4</v>
      </c>
      <c r="N365">
        <v>24.873370999999999</v>
      </c>
      <c r="O365">
        <v>1.33E-3</v>
      </c>
      <c r="P365" t="s">
        <v>5</v>
      </c>
      <c r="Q365">
        <v>0</v>
      </c>
      <c r="R365">
        <v>0</v>
      </c>
      <c r="S365" t="s">
        <v>6</v>
      </c>
      <c r="T365">
        <v>16.614898</v>
      </c>
      <c r="U365">
        <v>1.16E-3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1.23E-3</v>
      </c>
      <c r="AD365">
        <v>0</v>
      </c>
      <c r="AE365" t="s">
        <v>10</v>
      </c>
      <c r="AF365">
        <v>0</v>
      </c>
      <c r="AG365">
        <v>0</v>
      </c>
      <c r="AH365" t="s">
        <v>11</v>
      </c>
      <c r="AI365">
        <v>0.99799599999999999</v>
      </c>
      <c r="AJ365">
        <v>3.0000000000000001E-6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531.661157</v>
      </c>
      <c r="I366">
        <v>0.41743999999999998</v>
      </c>
      <c r="J366" t="s">
        <v>3</v>
      </c>
      <c r="K366">
        <v>531.03232400000002</v>
      </c>
      <c r="L366">
        <v>0.41647400000000001</v>
      </c>
      <c r="M366" t="s">
        <v>4</v>
      </c>
      <c r="N366">
        <v>31.097445</v>
      </c>
      <c r="O366">
        <v>2.0720000000000001E-3</v>
      </c>
      <c r="P366" t="s">
        <v>5</v>
      </c>
      <c r="Q366">
        <v>0</v>
      </c>
      <c r="R366">
        <v>0</v>
      </c>
      <c r="S366" t="s">
        <v>6</v>
      </c>
      <c r="T366">
        <v>20.771834999999999</v>
      </c>
      <c r="U366">
        <v>1.4840000000000001E-3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1.23E-3</v>
      </c>
      <c r="AD366">
        <v>0</v>
      </c>
      <c r="AE366" t="s">
        <v>10</v>
      </c>
      <c r="AF366">
        <v>0</v>
      </c>
      <c r="AG366">
        <v>0</v>
      </c>
      <c r="AH366" t="s">
        <v>11</v>
      </c>
      <c r="AI366">
        <v>0.99833499999999997</v>
      </c>
      <c r="AJ366">
        <v>1.9999999999999999E-6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638.02234999999996</v>
      </c>
      <c r="I367">
        <v>0.60553299999999999</v>
      </c>
      <c r="J367" t="s">
        <v>3</v>
      </c>
      <c r="K367">
        <v>637.267743</v>
      </c>
      <c r="L367">
        <v>0.60420399999999996</v>
      </c>
      <c r="M367" t="s">
        <v>4</v>
      </c>
      <c r="N367">
        <v>37.318716999999999</v>
      </c>
      <c r="O367">
        <v>2.8349999999999998E-3</v>
      </c>
      <c r="P367" t="s">
        <v>5</v>
      </c>
      <c r="Q367">
        <v>0</v>
      </c>
      <c r="R367">
        <v>0</v>
      </c>
      <c r="S367" t="s">
        <v>6</v>
      </c>
      <c r="T367">
        <v>24.929570999999999</v>
      </c>
      <c r="U367">
        <v>1.8079999999999999E-3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1.23E-3</v>
      </c>
      <c r="AD367">
        <v>0</v>
      </c>
      <c r="AE367" t="s">
        <v>10</v>
      </c>
      <c r="AF367">
        <v>0</v>
      </c>
      <c r="AG367">
        <v>0</v>
      </c>
      <c r="AH367" t="s">
        <v>11</v>
      </c>
      <c r="AI367">
        <v>0.99865700000000002</v>
      </c>
      <c r="AJ367">
        <v>1.9999999999999999E-6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744.28749300000004</v>
      </c>
      <c r="I368">
        <v>0.69774800000000003</v>
      </c>
      <c r="J368" t="s">
        <v>3</v>
      </c>
      <c r="K368">
        <v>743.406296</v>
      </c>
      <c r="L368">
        <v>0.69738900000000004</v>
      </c>
      <c r="M368" t="s">
        <v>4</v>
      </c>
      <c r="N368">
        <v>43.539234</v>
      </c>
      <c r="O368">
        <v>3.104E-3</v>
      </c>
      <c r="P368" t="s">
        <v>5</v>
      </c>
      <c r="Q368">
        <v>0</v>
      </c>
      <c r="R368">
        <v>0</v>
      </c>
      <c r="S368" t="s">
        <v>6</v>
      </c>
      <c r="T368">
        <v>29.083466000000001</v>
      </c>
      <c r="U368">
        <v>1.9550000000000001E-3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1.23E-3</v>
      </c>
      <c r="AD368">
        <v>0</v>
      </c>
      <c r="AE368" t="s">
        <v>10</v>
      </c>
      <c r="AF368">
        <v>0</v>
      </c>
      <c r="AG368">
        <v>0</v>
      </c>
      <c r="AH368" t="s">
        <v>11</v>
      </c>
      <c r="AI368">
        <v>0.99890900000000005</v>
      </c>
      <c r="AJ368">
        <v>9.9999999999999995E-7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850.569163</v>
      </c>
      <c r="I369">
        <v>0.83867400000000003</v>
      </c>
      <c r="J369" t="s">
        <v>3</v>
      </c>
      <c r="K369">
        <v>849.56228799999997</v>
      </c>
      <c r="L369">
        <v>0.83772999999999997</v>
      </c>
      <c r="M369" t="s">
        <v>4</v>
      </c>
      <c r="N369">
        <v>49.758636000000003</v>
      </c>
      <c r="O369">
        <v>3.0790000000000001E-3</v>
      </c>
      <c r="P369" t="s">
        <v>5</v>
      </c>
      <c r="Q369">
        <v>0</v>
      </c>
      <c r="R369">
        <v>0</v>
      </c>
      <c r="S369" t="s">
        <v>6</v>
      </c>
      <c r="T369">
        <v>33.237143000000003</v>
      </c>
      <c r="U369">
        <v>1.954E-3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1.23E-3</v>
      </c>
      <c r="AD369">
        <v>0</v>
      </c>
      <c r="AE369" t="s">
        <v>10</v>
      </c>
      <c r="AF369">
        <v>0</v>
      </c>
      <c r="AG369">
        <v>0</v>
      </c>
      <c r="AH369" t="s">
        <v>11</v>
      </c>
      <c r="AI369">
        <v>0.99905299999999997</v>
      </c>
      <c r="AJ369">
        <v>9.9999999999999995E-7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956.83155199999999</v>
      </c>
      <c r="I370">
        <v>0.98244200000000004</v>
      </c>
      <c r="J370" t="s">
        <v>3</v>
      </c>
      <c r="K370">
        <v>955.69906100000003</v>
      </c>
      <c r="L370">
        <v>0.98159399999999997</v>
      </c>
      <c r="M370" t="s">
        <v>4</v>
      </c>
      <c r="N370">
        <v>55.975409999999997</v>
      </c>
      <c r="O370">
        <v>3.784E-3</v>
      </c>
      <c r="P370" t="s">
        <v>5</v>
      </c>
      <c r="Q370">
        <v>0</v>
      </c>
      <c r="R370">
        <v>0</v>
      </c>
      <c r="S370" t="s">
        <v>6</v>
      </c>
      <c r="T370">
        <v>37.383065999999999</v>
      </c>
      <c r="U370">
        <v>1.9889999999999999E-3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1.23E-3</v>
      </c>
      <c r="AD370">
        <v>0</v>
      </c>
      <c r="AE370" t="s">
        <v>10</v>
      </c>
      <c r="AF370">
        <v>0</v>
      </c>
      <c r="AG370">
        <v>0</v>
      </c>
      <c r="AH370" t="s">
        <v>11</v>
      </c>
      <c r="AI370">
        <v>0.99911899999999998</v>
      </c>
      <c r="AJ370">
        <v>9.9999999999999995E-7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1063.1118919999999</v>
      </c>
      <c r="I371">
        <v>1.1911039999999999</v>
      </c>
      <c r="J371" t="s">
        <v>3</v>
      </c>
      <c r="K371">
        <v>1061.853809</v>
      </c>
      <c r="L371">
        <v>1.189943</v>
      </c>
      <c r="M371" t="s">
        <v>4</v>
      </c>
      <c r="N371">
        <v>62.192929999999997</v>
      </c>
      <c r="O371">
        <v>4.2709999999999996E-3</v>
      </c>
      <c r="P371" t="s">
        <v>5</v>
      </c>
      <c r="Q371">
        <v>0</v>
      </c>
      <c r="R371">
        <v>0</v>
      </c>
      <c r="S371" t="s">
        <v>6</v>
      </c>
      <c r="T371">
        <v>41.528185000000001</v>
      </c>
      <c r="U371">
        <v>2.1189999999999998E-3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1.23E-3</v>
      </c>
      <c r="AD371">
        <v>0</v>
      </c>
      <c r="AE371" t="s">
        <v>10</v>
      </c>
      <c r="AF371">
        <v>0</v>
      </c>
      <c r="AG371">
        <v>0</v>
      </c>
      <c r="AH371" t="s">
        <v>11</v>
      </c>
      <c r="AI371">
        <v>0.99918099999999999</v>
      </c>
      <c r="AJ371">
        <v>9.9999999999999995E-7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1169.3881859999999</v>
      </c>
      <c r="I372">
        <v>1.393392</v>
      </c>
      <c r="J372" t="s">
        <v>3</v>
      </c>
      <c r="K372">
        <v>1168.004424</v>
      </c>
      <c r="L372">
        <v>1.391867</v>
      </c>
      <c r="M372" t="s">
        <v>4</v>
      </c>
      <c r="N372">
        <v>68.413711000000006</v>
      </c>
      <c r="O372">
        <v>5.7120000000000001E-3</v>
      </c>
      <c r="P372" t="s">
        <v>5</v>
      </c>
      <c r="Q372">
        <v>0</v>
      </c>
      <c r="R372">
        <v>0</v>
      </c>
      <c r="S372" t="s">
        <v>6</v>
      </c>
      <c r="T372">
        <v>45.672553000000001</v>
      </c>
      <c r="U372">
        <v>2.6740000000000002E-3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1.23E-3</v>
      </c>
      <c r="AD372">
        <v>0</v>
      </c>
      <c r="AE372" t="s">
        <v>10</v>
      </c>
      <c r="AF372">
        <v>0</v>
      </c>
      <c r="AG372">
        <v>0</v>
      </c>
      <c r="AH372" t="s">
        <v>11</v>
      </c>
      <c r="AI372">
        <v>0.999247</v>
      </c>
      <c r="AJ372">
        <v>9.9999999999999995E-7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1275.6530270000001</v>
      </c>
      <c r="I373">
        <v>1.6005130000000001</v>
      </c>
      <c r="J373" t="s">
        <v>3</v>
      </c>
      <c r="K373">
        <v>1274.1433810000001</v>
      </c>
      <c r="L373">
        <v>1.598746</v>
      </c>
      <c r="M373" t="s">
        <v>4</v>
      </c>
      <c r="N373">
        <v>74.627756000000005</v>
      </c>
      <c r="O373">
        <v>6.1029999999999999E-3</v>
      </c>
      <c r="P373" t="s">
        <v>5</v>
      </c>
      <c r="Q373">
        <v>0</v>
      </c>
      <c r="R373">
        <v>0</v>
      </c>
      <c r="S373" t="s">
        <v>6</v>
      </c>
      <c r="T373">
        <v>49.818199</v>
      </c>
      <c r="U373">
        <v>2.9220000000000001E-3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1.23E-3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0.99933700000000003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1381.9141159999999</v>
      </c>
      <c r="I374">
        <v>1.8403750000000001</v>
      </c>
      <c r="J374" t="s">
        <v>3</v>
      </c>
      <c r="K374">
        <v>1380.2786229999999</v>
      </c>
      <c r="L374">
        <v>1.8376969999999999</v>
      </c>
      <c r="M374" t="s">
        <v>4</v>
      </c>
      <c r="N374">
        <v>80.850504000000001</v>
      </c>
      <c r="O374">
        <v>7.522E-3</v>
      </c>
      <c r="P374" t="s">
        <v>5</v>
      </c>
      <c r="Q374">
        <v>0</v>
      </c>
      <c r="R374">
        <v>0</v>
      </c>
      <c r="S374" t="s">
        <v>6</v>
      </c>
      <c r="T374">
        <v>53.963003</v>
      </c>
      <c r="U374">
        <v>2.8730000000000001E-3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1.23E-3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0.99939999999999996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1488.1485889999999</v>
      </c>
      <c r="I375">
        <v>2.0716779999999999</v>
      </c>
      <c r="J375" t="s">
        <v>3</v>
      </c>
      <c r="K375">
        <v>1486.387307</v>
      </c>
      <c r="L375">
        <v>2.0691009999999999</v>
      </c>
      <c r="M375" t="s">
        <v>4</v>
      </c>
      <c r="N375">
        <v>87.063401999999996</v>
      </c>
      <c r="O375">
        <v>7.6940000000000003E-3</v>
      </c>
      <c r="P375" t="s">
        <v>5</v>
      </c>
      <c r="Q375">
        <v>0</v>
      </c>
      <c r="R375">
        <v>0</v>
      </c>
      <c r="S375" t="s">
        <v>6</v>
      </c>
      <c r="T375">
        <v>58.107548000000001</v>
      </c>
      <c r="U375">
        <v>2.7659999999999998E-3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1.23E-3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0.999448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1594.3820020000001</v>
      </c>
      <c r="I376">
        <v>2.2892399999999999</v>
      </c>
      <c r="J376" t="s">
        <v>3</v>
      </c>
      <c r="K376">
        <v>1592.4949340000001</v>
      </c>
      <c r="L376">
        <v>2.2872089999999998</v>
      </c>
      <c r="M376" t="s">
        <v>4</v>
      </c>
      <c r="N376">
        <v>93.277805000000001</v>
      </c>
      <c r="O376">
        <v>8.1890000000000001E-3</v>
      </c>
      <c r="P376" t="s">
        <v>5</v>
      </c>
      <c r="Q376">
        <v>0</v>
      </c>
      <c r="R376">
        <v>0</v>
      </c>
      <c r="S376" t="s">
        <v>6</v>
      </c>
      <c r="T376">
        <v>62.250785999999998</v>
      </c>
      <c r="U376">
        <v>2.7880000000000001E-3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1.23E-3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0.999448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1700.657158</v>
      </c>
      <c r="I377">
        <v>2.6213359999999999</v>
      </c>
      <c r="J377" t="s">
        <v>3</v>
      </c>
      <c r="K377">
        <v>1698.64429</v>
      </c>
      <c r="L377">
        <v>2.6199599999999998</v>
      </c>
      <c r="M377" t="s">
        <v>4</v>
      </c>
      <c r="N377">
        <v>99.492193999999998</v>
      </c>
      <c r="O377">
        <v>7.9509999999999997E-3</v>
      </c>
      <c r="P377" t="s">
        <v>5</v>
      </c>
      <c r="Q377">
        <v>0</v>
      </c>
      <c r="R377">
        <v>0</v>
      </c>
      <c r="S377" t="s">
        <v>6</v>
      </c>
      <c r="T377">
        <v>66.397114999999999</v>
      </c>
      <c r="U377">
        <v>2.8210000000000002E-3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1.23E-3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0.99950000000000006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1806.9114649999999</v>
      </c>
      <c r="I378">
        <v>2.9068580000000002</v>
      </c>
      <c r="J378" t="s">
        <v>3</v>
      </c>
      <c r="K378">
        <v>1804.772954</v>
      </c>
      <c r="L378">
        <v>2.9060570000000001</v>
      </c>
      <c r="M378" t="s">
        <v>4</v>
      </c>
      <c r="N378">
        <v>105.70817599999999</v>
      </c>
      <c r="O378">
        <v>8.0309999999999999E-3</v>
      </c>
      <c r="P378" t="s">
        <v>5</v>
      </c>
      <c r="Q378">
        <v>0</v>
      </c>
      <c r="R378">
        <v>0</v>
      </c>
      <c r="S378" t="s">
        <v>6</v>
      </c>
      <c r="T378">
        <v>70.545860000000005</v>
      </c>
      <c r="U378">
        <v>2.8349999999999998E-3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1.23E-3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0.99954399999999999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1913.1745189999999</v>
      </c>
      <c r="I379">
        <v>3.1959919999999999</v>
      </c>
      <c r="J379" t="s">
        <v>3</v>
      </c>
      <c r="K379">
        <v>1910.9103050000001</v>
      </c>
      <c r="L379">
        <v>3.1959279999999999</v>
      </c>
      <c r="M379" t="s">
        <v>4</v>
      </c>
      <c r="N379">
        <v>111.92419200000001</v>
      </c>
      <c r="O379">
        <v>9.1109999999999993E-3</v>
      </c>
      <c r="P379" t="s">
        <v>5</v>
      </c>
      <c r="Q379">
        <v>0</v>
      </c>
      <c r="R379">
        <v>0</v>
      </c>
      <c r="S379" t="s">
        <v>6</v>
      </c>
      <c r="T379">
        <v>74.692389000000006</v>
      </c>
      <c r="U379">
        <v>3.0200000000000001E-3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1.23E-3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0.99957200000000002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2019.4127390000001</v>
      </c>
      <c r="I380">
        <v>3.5330170000000001</v>
      </c>
      <c r="J380" t="s">
        <v>3</v>
      </c>
      <c r="K380">
        <v>2017.0228030000001</v>
      </c>
      <c r="L380">
        <v>3.5333239999999999</v>
      </c>
      <c r="M380" t="s">
        <v>4</v>
      </c>
      <c r="N380">
        <v>118.13681</v>
      </c>
      <c r="O380">
        <v>9.11E-3</v>
      </c>
      <c r="P380" t="s">
        <v>5</v>
      </c>
      <c r="Q380">
        <v>0</v>
      </c>
      <c r="R380">
        <v>0</v>
      </c>
      <c r="S380" t="s">
        <v>6</v>
      </c>
      <c r="T380">
        <v>78.838127</v>
      </c>
      <c r="U380">
        <v>3.143E-3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1.23E-3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0.99960000000000004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2125.664272</v>
      </c>
      <c r="I381">
        <v>3.9491640000000001</v>
      </c>
      <c r="J381" t="s">
        <v>3</v>
      </c>
      <c r="K381">
        <v>2123.1484909999999</v>
      </c>
      <c r="L381">
        <v>3.9485679999999999</v>
      </c>
      <c r="M381" t="s">
        <v>4</v>
      </c>
      <c r="N381">
        <v>124.35324799999999</v>
      </c>
      <c r="O381">
        <v>9.7149999999999997E-3</v>
      </c>
      <c r="P381" t="s">
        <v>5</v>
      </c>
      <c r="Q381">
        <v>0</v>
      </c>
      <c r="R381">
        <v>0</v>
      </c>
      <c r="S381" t="s">
        <v>6</v>
      </c>
      <c r="T381">
        <v>82.985828999999995</v>
      </c>
      <c r="U381">
        <v>3.307E-3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1.23E-3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0.99962799999999996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396.65439099999998</v>
      </c>
      <c r="I382">
        <v>1.157996</v>
      </c>
      <c r="J382" t="s">
        <v>3</v>
      </c>
      <c r="K382">
        <v>396.437635</v>
      </c>
      <c r="L382">
        <v>1.1591849999999999</v>
      </c>
      <c r="M382" t="s">
        <v>4</v>
      </c>
      <c r="N382">
        <v>11.308631</v>
      </c>
      <c r="O382">
        <v>7.7340000000000004E-3</v>
      </c>
      <c r="P382" t="s">
        <v>5</v>
      </c>
      <c r="Q382">
        <v>50.543928000000001</v>
      </c>
      <c r="R382">
        <v>6.6050999999999999E-2</v>
      </c>
      <c r="S382" t="s">
        <v>6</v>
      </c>
      <c r="T382">
        <v>11.643624000000001</v>
      </c>
      <c r="U382">
        <v>5.7399999999999997E-4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1.2340000000000001E-3</v>
      </c>
      <c r="AG382">
        <v>0</v>
      </c>
      <c r="AH382" t="s">
        <v>11</v>
      </c>
      <c r="AI382">
        <v>0.99616199999999999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794.37263299999995</v>
      </c>
      <c r="I383">
        <v>4.1946130000000004</v>
      </c>
      <c r="J383" t="s">
        <v>3</v>
      </c>
      <c r="K383">
        <v>793.93779700000005</v>
      </c>
      <c r="L383">
        <v>4.1972189999999996</v>
      </c>
      <c r="M383" t="s">
        <v>4</v>
      </c>
      <c r="N383">
        <v>22.648263</v>
      </c>
      <c r="O383">
        <v>1.7937000000000002E-2</v>
      </c>
      <c r="P383" t="s">
        <v>5</v>
      </c>
      <c r="Q383">
        <v>101.136611</v>
      </c>
      <c r="R383">
        <v>0.16026499999999999</v>
      </c>
      <c r="S383" t="s">
        <v>6</v>
      </c>
      <c r="T383">
        <v>23.303165</v>
      </c>
      <c r="U383">
        <v>1.366E-3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1.2310000000000001E-3</v>
      </c>
      <c r="AG383">
        <v>0</v>
      </c>
      <c r="AH383" t="s">
        <v>11</v>
      </c>
      <c r="AI383">
        <v>0.99696099999999999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1192.079187</v>
      </c>
      <c r="I384">
        <v>9.8957409999999992</v>
      </c>
      <c r="J384" t="s">
        <v>3</v>
      </c>
      <c r="K384">
        <v>1191.4260859999999</v>
      </c>
      <c r="L384">
        <v>9.9031540000000007</v>
      </c>
      <c r="M384" t="s">
        <v>4</v>
      </c>
      <c r="N384">
        <v>34.007258</v>
      </c>
      <c r="O384">
        <v>3.5324000000000001E-2</v>
      </c>
      <c r="P384" t="s">
        <v>5</v>
      </c>
      <c r="Q384">
        <v>151.66997000000001</v>
      </c>
      <c r="R384">
        <v>0.28390199999999999</v>
      </c>
      <c r="S384" t="s">
        <v>6</v>
      </c>
      <c r="T384">
        <v>34.962778999999998</v>
      </c>
      <c r="U384">
        <v>3.176E-3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1.2310000000000001E-3</v>
      </c>
      <c r="AG384">
        <v>0</v>
      </c>
      <c r="AH384" t="s">
        <v>11</v>
      </c>
      <c r="AI384">
        <v>0.99753999999999998</v>
      </c>
      <c r="AJ384">
        <v>3.0000000000000001E-6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1589.859336</v>
      </c>
      <c r="I385">
        <v>18.033142000000002</v>
      </c>
      <c r="J385" t="s">
        <v>3</v>
      </c>
      <c r="K385">
        <v>1588.988206</v>
      </c>
      <c r="L385">
        <v>18.045960999999998</v>
      </c>
      <c r="M385" t="s">
        <v>4</v>
      </c>
      <c r="N385">
        <v>45.362594999999999</v>
      </c>
      <c r="O385">
        <v>4.8770000000000001E-2</v>
      </c>
      <c r="P385" t="s">
        <v>5</v>
      </c>
      <c r="Q385">
        <v>202.34080700000001</v>
      </c>
      <c r="R385">
        <v>0.44328800000000002</v>
      </c>
      <c r="S385" t="s">
        <v>6</v>
      </c>
      <c r="T385">
        <v>46.619635000000002</v>
      </c>
      <c r="U385">
        <v>5.999E-3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1.23E-3</v>
      </c>
      <c r="AG385">
        <v>0</v>
      </c>
      <c r="AH385" t="s">
        <v>11</v>
      </c>
      <c r="AI385">
        <v>0.99802999999999997</v>
      </c>
      <c r="AJ385">
        <v>3.0000000000000001E-6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1987.669036</v>
      </c>
      <c r="I386">
        <v>29.034448000000001</v>
      </c>
      <c r="J386" t="s">
        <v>3</v>
      </c>
      <c r="K386">
        <v>1986.579673</v>
      </c>
      <c r="L386">
        <v>29.055942000000002</v>
      </c>
      <c r="M386" t="s">
        <v>4</v>
      </c>
      <c r="N386">
        <v>56.715611000000003</v>
      </c>
      <c r="O386">
        <v>6.3918000000000003E-2</v>
      </c>
      <c r="P386" t="s">
        <v>5</v>
      </c>
      <c r="Q386">
        <v>252.94123200000001</v>
      </c>
      <c r="R386">
        <v>0.76793500000000003</v>
      </c>
      <c r="S386" t="s">
        <v>6</v>
      </c>
      <c r="T386">
        <v>58.279544999999999</v>
      </c>
      <c r="U386">
        <v>9.8119999999999995E-3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1.23E-3</v>
      </c>
      <c r="AG386">
        <v>0</v>
      </c>
      <c r="AH386" t="s">
        <v>11</v>
      </c>
      <c r="AI386">
        <v>0.99826700000000002</v>
      </c>
      <c r="AJ386">
        <v>3.0000000000000001E-6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2385.4932180000001</v>
      </c>
      <c r="I387">
        <v>43.213279</v>
      </c>
      <c r="J387" t="s">
        <v>3</v>
      </c>
      <c r="K387">
        <v>2384.1859570000001</v>
      </c>
      <c r="L387">
        <v>43.242099000000003</v>
      </c>
      <c r="M387" t="s">
        <v>4</v>
      </c>
      <c r="N387">
        <v>68.066661999999994</v>
      </c>
      <c r="O387">
        <v>7.7656000000000003E-2</v>
      </c>
      <c r="P387" t="s">
        <v>5</v>
      </c>
      <c r="Q387">
        <v>303.682253</v>
      </c>
      <c r="R387">
        <v>1.1375379999999999</v>
      </c>
      <c r="S387" t="s">
        <v>6</v>
      </c>
      <c r="T387">
        <v>69.951687000000007</v>
      </c>
      <c r="U387">
        <v>1.2767000000000001E-2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1.23E-3</v>
      </c>
      <c r="AG387">
        <v>0</v>
      </c>
      <c r="AH387" t="s">
        <v>11</v>
      </c>
      <c r="AI387">
        <v>0.99874099999999999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2783.5789159999999</v>
      </c>
      <c r="I388">
        <v>58.670988999999999</v>
      </c>
      <c r="J388" t="s">
        <v>3</v>
      </c>
      <c r="K388">
        <v>2782.0543990000001</v>
      </c>
      <c r="L388">
        <v>58.704872999999999</v>
      </c>
      <c r="M388" t="s">
        <v>4</v>
      </c>
      <c r="N388">
        <v>79.420122000000006</v>
      </c>
      <c r="O388">
        <v>0.100886</v>
      </c>
      <c r="P388" t="s">
        <v>5</v>
      </c>
      <c r="Q388">
        <v>354.70020799999998</v>
      </c>
      <c r="R388">
        <v>1.536816</v>
      </c>
      <c r="S388" t="s">
        <v>6</v>
      </c>
      <c r="T388">
        <v>81.612361000000007</v>
      </c>
      <c r="U388">
        <v>1.7902999999999999E-2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1.23E-3</v>
      </c>
      <c r="AG388">
        <v>0</v>
      </c>
      <c r="AH388" t="s">
        <v>11</v>
      </c>
      <c r="AI388">
        <v>0.99883500000000003</v>
      </c>
      <c r="AJ388">
        <v>9.9999999999999995E-7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3181.6344089999998</v>
      </c>
      <c r="I389">
        <v>77.651066</v>
      </c>
      <c r="J389" t="s">
        <v>3</v>
      </c>
      <c r="K389">
        <v>3179.8918210000002</v>
      </c>
      <c r="L389">
        <v>77.704240999999996</v>
      </c>
      <c r="M389" t="s">
        <v>4</v>
      </c>
      <c r="N389">
        <v>90.785673000000003</v>
      </c>
      <c r="O389">
        <v>0.124458</v>
      </c>
      <c r="P389" t="s">
        <v>5</v>
      </c>
      <c r="Q389">
        <v>405.58213599999999</v>
      </c>
      <c r="R389">
        <v>2.021172</v>
      </c>
      <c r="S389" t="s">
        <v>6</v>
      </c>
      <c r="T389">
        <v>93.284308999999993</v>
      </c>
      <c r="U389">
        <v>2.4471E-2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1.23E-3</v>
      </c>
      <c r="AG389">
        <v>0</v>
      </c>
      <c r="AH389" t="s">
        <v>11</v>
      </c>
      <c r="AI389">
        <v>0.99893399999999999</v>
      </c>
      <c r="AJ389">
        <v>9.9999999999999995E-7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3579.6608940000001</v>
      </c>
      <c r="I390">
        <v>97.313259000000002</v>
      </c>
      <c r="J390" t="s">
        <v>3</v>
      </c>
      <c r="K390">
        <v>3577.7001460000001</v>
      </c>
      <c r="L390">
        <v>97.373383000000004</v>
      </c>
      <c r="M390" t="s">
        <v>4</v>
      </c>
      <c r="N390">
        <v>102.154777</v>
      </c>
      <c r="O390">
        <v>0.15169199999999999</v>
      </c>
      <c r="P390" t="s">
        <v>5</v>
      </c>
      <c r="Q390">
        <v>456.45758499999999</v>
      </c>
      <c r="R390">
        <v>2.6114459999999999</v>
      </c>
      <c r="S390" t="s">
        <v>6</v>
      </c>
      <c r="T390">
        <v>104.958854</v>
      </c>
      <c r="U390">
        <v>3.2349999999999997E-2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1.23E-3</v>
      </c>
      <c r="AG390">
        <v>0</v>
      </c>
      <c r="AH390" t="s">
        <v>11</v>
      </c>
      <c r="AI390">
        <v>0.99908600000000003</v>
      </c>
      <c r="AJ390">
        <v>9.9999999999999995E-7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3977.83374</v>
      </c>
      <c r="I391">
        <v>120.052689</v>
      </c>
      <c r="J391" t="s">
        <v>3</v>
      </c>
      <c r="K391">
        <v>3975.6551119999999</v>
      </c>
      <c r="L391">
        <v>120.107235</v>
      </c>
      <c r="M391" t="s">
        <v>4</v>
      </c>
      <c r="N391">
        <v>113.520442</v>
      </c>
      <c r="O391">
        <v>0.183118</v>
      </c>
      <c r="P391" t="s">
        <v>5</v>
      </c>
      <c r="Q391">
        <v>507.27845400000001</v>
      </c>
      <c r="R391">
        <v>3.3359009999999998</v>
      </c>
      <c r="S391" t="s">
        <v>6</v>
      </c>
      <c r="T391">
        <v>116.63120000000001</v>
      </c>
      <c r="U391">
        <v>3.7852999999999998E-2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1.23E-3</v>
      </c>
      <c r="AG391">
        <v>0</v>
      </c>
      <c r="AH391" t="s">
        <v>11</v>
      </c>
      <c r="AI391">
        <v>0.99911700000000003</v>
      </c>
      <c r="AJ391">
        <v>9.9999999999999995E-7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4375.947588</v>
      </c>
      <c r="I392">
        <v>145.360615</v>
      </c>
      <c r="J392" t="s">
        <v>3</v>
      </c>
      <c r="K392">
        <v>4373.5507230000003</v>
      </c>
      <c r="L392">
        <v>145.42258200000001</v>
      </c>
      <c r="M392" t="s">
        <v>4</v>
      </c>
      <c r="N392">
        <v>124.89600799999999</v>
      </c>
      <c r="O392">
        <v>0.20539199999999999</v>
      </c>
      <c r="P392" t="s">
        <v>5</v>
      </c>
      <c r="Q392">
        <v>558.04304100000002</v>
      </c>
      <c r="R392">
        <v>3.76641</v>
      </c>
      <c r="S392" t="s">
        <v>6</v>
      </c>
      <c r="T392">
        <v>128.30957100000001</v>
      </c>
      <c r="U392">
        <v>4.6907999999999998E-2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1.23E-3</v>
      </c>
      <c r="AG392">
        <v>0</v>
      </c>
      <c r="AH392" t="s">
        <v>11</v>
      </c>
      <c r="AI392">
        <v>0.99921599999999999</v>
      </c>
      <c r="AJ392">
        <v>9.9999999999999995E-7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4774.0085740000004</v>
      </c>
      <c r="I393">
        <v>169.35998000000001</v>
      </c>
      <c r="J393" t="s">
        <v>3</v>
      </c>
      <c r="K393">
        <v>4771.3937400000004</v>
      </c>
      <c r="L393">
        <v>169.43841900000001</v>
      </c>
      <c r="M393" t="s">
        <v>4</v>
      </c>
      <c r="N393">
        <v>136.24535800000001</v>
      </c>
      <c r="O393">
        <v>0.216728</v>
      </c>
      <c r="P393" t="s">
        <v>5</v>
      </c>
      <c r="Q393">
        <v>608.94308100000001</v>
      </c>
      <c r="R393">
        <v>4.4741460000000002</v>
      </c>
      <c r="S393" t="s">
        <v>6</v>
      </c>
      <c r="T393">
        <v>140.016524</v>
      </c>
      <c r="U393">
        <v>5.7901000000000001E-2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1.23E-3</v>
      </c>
      <c r="AG393">
        <v>0</v>
      </c>
      <c r="AH393" t="s">
        <v>11</v>
      </c>
      <c r="AI393">
        <v>0.99928399999999995</v>
      </c>
      <c r="AJ393">
        <v>9.9999999999999995E-7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5172.1155859999999</v>
      </c>
      <c r="I394">
        <v>200.83242000000001</v>
      </c>
      <c r="J394" t="s">
        <v>3</v>
      </c>
      <c r="K394">
        <v>5169.2832319999998</v>
      </c>
      <c r="L394">
        <v>200.91730799999999</v>
      </c>
      <c r="M394" t="s">
        <v>4</v>
      </c>
      <c r="N394">
        <v>147.60740699999999</v>
      </c>
      <c r="O394">
        <v>0.24757399999999999</v>
      </c>
      <c r="P394" t="s">
        <v>5</v>
      </c>
      <c r="Q394">
        <v>659.917416</v>
      </c>
      <c r="R394">
        <v>5.314241</v>
      </c>
      <c r="S394" t="s">
        <v>6</v>
      </c>
      <c r="T394">
        <v>151.720089</v>
      </c>
      <c r="U394">
        <v>6.5556000000000003E-2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1.23E-3</v>
      </c>
      <c r="AG394">
        <v>0</v>
      </c>
      <c r="AH394" t="s">
        <v>11</v>
      </c>
      <c r="AI394">
        <v>0.999413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5570.3057909999998</v>
      </c>
      <c r="I395">
        <v>236.634321</v>
      </c>
      <c r="J395" t="s">
        <v>3</v>
      </c>
      <c r="K395">
        <v>5567.255811</v>
      </c>
      <c r="L395">
        <v>236.72150199999999</v>
      </c>
      <c r="M395" t="s">
        <v>4</v>
      </c>
      <c r="N395">
        <v>158.95937900000001</v>
      </c>
      <c r="O395">
        <v>0.28140999999999999</v>
      </c>
      <c r="P395" t="s">
        <v>5</v>
      </c>
      <c r="Q395">
        <v>710.831909</v>
      </c>
      <c r="R395">
        <v>6.1722149999999996</v>
      </c>
      <c r="S395" t="s">
        <v>6</v>
      </c>
      <c r="T395">
        <v>163.423529</v>
      </c>
      <c r="U395">
        <v>7.4129E-2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1.23E-3</v>
      </c>
      <c r="AG395">
        <v>0</v>
      </c>
      <c r="AH395" t="s">
        <v>11</v>
      </c>
      <c r="AI395">
        <v>0.99945600000000001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5968.3381149999996</v>
      </c>
      <c r="I396">
        <v>271.43989900000003</v>
      </c>
      <c r="J396" t="s">
        <v>3</v>
      </c>
      <c r="K396">
        <v>5965.0700489999999</v>
      </c>
      <c r="L396">
        <v>271.54913599999998</v>
      </c>
      <c r="M396" t="s">
        <v>4</v>
      </c>
      <c r="N396">
        <v>170.31849199999999</v>
      </c>
      <c r="O396">
        <v>0.31220199999999998</v>
      </c>
      <c r="P396" t="s">
        <v>5</v>
      </c>
      <c r="Q396">
        <v>761.69698100000005</v>
      </c>
      <c r="R396">
        <v>7.501557</v>
      </c>
      <c r="S396" t="s">
        <v>6</v>
      </c>
      <c r="T396">
        <v>175.124424</v>
      </c>
      <c r="U396">
        <v>8.5787000000000002E-2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1.23E-3</v>
      </c>
      <c r="AG396">
        <v>0</v>
      </c>
      <c r="AH396" t="s">
        <v>11</v>
      </c>
      <c r="AI396">
        <v>0.99947200000000003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6366.5608689999999</v>
      </c>
      <c r="I397">
        <v>309.48678999999998</v>
      </c>
      <c r="J397" t="s">
        <v>3</v>
      </c>
      <c r="K397">
        <v>6363.0752249999996</v>
      </c>
      <c r="L397">
        <v>309.58870100000001</v>
      </c>
      <c r="M397" t="s">
        <v>4</v>
      </c>
      <c r="N397">
        <v>181.68802700000001</v>
      </c>
      <c r="O397">
        <v>0.33102100000000001</v>
      </c>
      <c r="P397" t="s">
        <v>5</v>
      </c>
      <c r="Q397">
        <v>812.737167</v>
      </c>
      <c r="R397">
        <v>8.9027650000000005</v>
      </c>
      <c r="S397" t="s">
        <v>6</v>
      </c>
      <c r="T397">
        <v>186.832887</v>
      </c>
      <c r="U397">
        <v>9.6641000000000005E-2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1.23E-3</v>
      </c>
      <c r="AG397">
        <v>0</v>
      </c>
      <c r="AH397" t="s">
        <v>11</v>
      </c>
      <c r="AI397">
        <v>0.99951900000000005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6764.8681640000004</v>
      </c>
      <c r="I398">
        <v>347.70907999999997</v>
      </c>
      <c r="J398" t="s">
        <v>3</v>
      </c>
      <c r="K398">
        <v>6761.1645509999998</v>
      </c>
      <c r="L398">
        <v>347.78148299999998</v>
      </c>
      <c r="M398" t="s">
        <v>4</v>
      </c>
      <c r="N398">
        <v>193.049015</v>
      </c>
      <c r="O398">
        <v>0.37534200000000001</v>
      </c>
      <c r="P398" t="s">
        <v>5</v>
      </c>
      <c r="Q398">
        <v>863.82706800000005</v>
      </c>
      <c r="R398">
        <v>9.8369350000000004</v>
      </c>
      <c r="S398" t="s">
        <v>6</v>
      </c>
      <c r="T398">
        <v>198.535483</v>
      </c>
      <c r="U398">
        <v>0.108209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1.23E-3</v>
      </c>
      <c r="AG398">
        <v>0</v>
      </c>
      <c r="AH398" t="s">
        <v>11</v>
      </c>
      <c r="AI398">
        <v>0.99954799999999999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7163.1830659999996</v>
      </c>
      <c r="I399">
        <v>393.01257500000003</v>
      </c>
      <c r="J399" t="s">
        <v>3</v>
      </c>
      <c r="K399">
        <v>7159.2617479999999</v>
      </c>
      <c r="L399">
        <v>393.06794400000001</v>
      </c>
      <c r="M399" t="s">
        <v>4</v>
      </c>
      <c r="N399">
        <v>204.41197</v>
      </c>
      <c r="O399">
        <v>0.42033799999999999</v>
      </c>
      <c r="P399" t="s">
        <v>5</v>
      </c>
      <c r="Q399">
        <v>914.96682299999998</v>
      </c>
      <c r="R399">
        <v>10.583505000000001</v>
      </c>
      <c r="S399" t="s">
        <v>6</v>
      </c>
      <c r="T399">
        <v>210.23574400000001</v>
      </c>
      <c r="U399">
        <v>0.120713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1.23E-3</v>
      </c>
      <c r="AG399">
        <v>0</v>
      </c>
      <c r="AH399" t="s">
        <v>11</v>
      </c>
      <c r="AI399">
        <v>0.99957499999999999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7561.5018950000003</v>
      </c>
      <c r="I400">
        <v>441.44799799999998</v>
      </c>
      <c r="J400" t="s">
        <v>3</v>
      </c>
      <c r="K400">
        <v>7557.3632319999997</v>
      </c>
      <c r="L400">
        <v>441.50931200000002</v>
      </c>
      <c r="M400" t="s">
        <v>4</v>
      </c>
      <c r="N400">
        <v>215.75781699999999</v>
      </c>
      <c r="O400">
        <v>0.48275899999999999</v>
      </c>
      <c r="P400" t="s">
        <v>5</v>
      </c>
      <c r="Q400">
        <v>966.07106699999997</v>
      </c>
      <c r="R400">
        <v>11.553364</v>
      </c>
      <c r="S400" t="s">
        <v>6</v>
      </c>
      <c r="T400">
        <v>221.93520799999999</v>
      </c>
      <c r="U400">
        <v>0.13467599999999999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1.23E-3</v>
      </c>
      <c r="AG400">
        <v>0</v>
      </c>
      <c r="AH400" t="s">
        <v>11</v>
      </c>
      <c r="AI400">
        <v>0.99960700000000002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7960.0103220000001</v>
      </c>
      <c r="I401">
        <v>489.37876</v>
      </c>
      <c r="J401" t="s">
        <v>3</v>
      </c>
      <c r="K401">
        <v>7955.6537699999999</v>
      </c>
      <c r="L401">
        <v>489.44123999999999</v>
      </c>
      <c r="M401" t="s">
        <v>4</v>
      </c>
      <c r="N401">
        <v>227.13456300000001</v>
      </c>
      <c r="O401">
        <v>0.52594600000000002</v>
      </c>
      <c r="P401" t="s">
        <v>5</v>
      </c>
      <c r="Q401">
        <v>1017.22392</v>
      </c>
      <c r="R401">
        <v>13.092889</v>
      </c>
      <c r="S401" t="s">
        <v>6</v>
      </c>
      <c r="T401">
        <v>233.644239</v>
      </c>
      <c r="U401">
        <v>0.150423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1.23E-3</v>
      </c>
      <c r="AG401">
        <v>0</v>
      </c>
      <c r="AH401" t="s">
        <v>11</v>
      </c>
      <c r="AI401">
        <v>0.99960800000000005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350.79772100000002</v>
      </c>
      <c r="I402">
        <v>1.4517519999999999</v>
      </c>
      <c r="J402" t="s">
        <v>3</v>
      </c>
      <c r="K402">
        <v>350.58944100000002</v>
      </c>
      <c r="L402">
        <v>1.4543060000000001</v>
      </c>
      <c r="M402" t="s">
        <v>4</v>
      </c>
      <c r="N402">
        <v>11.31001</v>
      </c>
      <c r="O402">
        <v>5.7200000000000003E-3</v>
      </c>
      <c r="P402" t="s">
        <v>5</v>
      </c>
      <c r="Q402">
        <v>0</v>
      </c>
      <c r="R402">
        <v>0</v>
      </c>
      <c r="S402" t="s">
        <v>6</v>
      </c>
      <c r="T402">
        <v>11.835039</v>
      </c>
      <c r="U402">
        <v>5.3600000000000002E-4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1.2390000000000001E-3</v>
      </c>
      <c r="AG402">
        <v>0</v>
      </c>
      <c r="AH402" t="s">
        <v>11</v>
      </c>
      <c r="AI402">
        <v>0.99617199999999995</v>
      </c>
      <c r="AJ402">
        <v>3.0000000000000001E-6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702.682368</v>
      </c>
      <c r="I403">
        <v>6.4925829999999998</v>
      </c>
      <c r="J403" t="s">
        <v>3</v>
      </c>
      <c r="K403">
        <v>702.26514899999995</v>
      </c>
      <c r="L403">
        <v>6.5033269999999996</v>
      </c>
      <c r="M403" t="s">
        <v>4</v>
      </c>
      <c r="N403">
        <v>22.637207</v>
      </c>
      <c r="O403">
        <v>1.2930000000000001E-2</v>
      </c>
      <c r="P403" t="s">
        <v>5</v>
      </c>
      <c r="Q403">
        <v>0</v>
      </c>
      <c r="R403">
        <v>0</v>
      </c>
      <c r="S403" t="s">
        <v>6</v>
      </c>
      <c r="T403">
        <v>23.664742</v>
      </c>
      <c r="U403">
        <v>1.178E-3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1.232E-3</v>
      </c>
      <c r="AG403">
        <v>0</v>
      </c>
      <c r="AH403" t="s">
        <v>11</v>
      </c>
      <c r="AI403">
        <v>0.99725799999999998</v>
      </c>
      <c r="AJ403">
        <v>3.0000000000000001E-6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1054.5362500000001</v>
      </c>
      <c r="I404">
        <v>14.582535999999999</v>
      </c>
      <c r="J404" t="s">
        <v>3</v>
      </c>
      <c r="K404">
        <v>1053.9103</v>
      </c>
      <c r="L404">
        <v>14.614618</v>
      </c>
      <c r="M404" t="s">
        <v>4</v>
      </c>
      <c r="N404">
        <v>33.958091000000003</v>
      </c>
      <c r="O404">
        <v>1.9927E-2</v>
      </c>
      <c r="P404" t="s">
        <v>5</v>
      </c>
      <c r="Q404">
        <v>0</v>
      </c>
      <c r="R404">
        <v>0</v>
      </c>
      <c r="S404" t="s">
        <v>6</v>
      </c>
      <c r="T404">
        <v>35.492786000000002</v>
      </c>
      <c r="U404">
        <v>1.9300000000000001E-3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1.2310000000000001E-3</v>
      </c>
      <c r="AG404">
        <v>0</v>
      </c>
      <c r="AH404" t="s">
        <v>11</v>
      </c>
      <c r="AI404">
        <v>0.997946</v>
      </c>
      <c r="AJ404">
        <v>3.0000000000000001E-6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1406.3329490000001</v>
      </c>
      <c r="I405">
        <v>26.33718</v>
      </c>
      <c r="J405" t="s">
        <v>3</v>
      </c>
      <c r="K405">
        <v>1405.4978639999999</v>
      </c>
      <c r="L405">
        <v>26.401785</v>
      </c>
      <c r="M405" t="s">
        <v>4</v>
      </c>
      <c r="N405">
        <v>45.268422999999999</v>
      </c>
      <c r="O405">
        <v>2.6737E-2</v>
      </c>
      <c r="P405" t="s">
        <v>5</v>
      </c>
      <c r="Q405">
        <v>0</v>
      </c>
      <c r="R405">
        <v>0</v>
      </c>
      <c r="S405" t="s">
        <v>6</v>
      </c>
      <c r="T405">
        <v>47.321837000000002</v>
      </c>
      <c r="U405">
        <v>3.4770000000000001E-3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1.23E-3</v>
      </c>
      <c r="AG405">
        <v>0</v>
      </c>
      <c r="AH405" t="s">
        <v>11</v>
      </c>
      <c r="AI405">
        <v>0.99842699999999995</v>
      </c>
      <c r="AJ405">
        <v>1.9999999999999999E-6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1758.1854659999999</v>
      </c>
      <c r="I406">
        <v>39.887731000000002</v>
      </c>
      <c r="J406" t="s">
        <v>3</v>
      </c>
      <c r="K406">
        <v>1757.141533</v>
      </c>
      <c r="L406">
        <v>39.992677</v>
      </c>
      <c r="M406" t="s">
        <v>4</v>
      </c>
      <c r="N406">
        <v>56.576093</v>
      </c>
      <c r="O406">
        <v>3.3690999999999999E-2</v>
      </c>
      <c r="P406" t="s">
        <v>5</v>
      </c>
      <c r="Q406">
        <v>0</v>
      </c>
      <c r="R406">
        <v>0</v>
      </c>
      <c r="S406" t="s">
        <v>6</v>
      </c>
      <c r="T406">
        <v>59.151522</v>
      </c>
      <c r="U406">
        <v>4.9779999999999998E-3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1.23E-3</v>
      </c>
      <c r="AG406">
        <v>0</v>
      </c>
      <c r="AH406" t="s">
        <v>11</v>
      </c>
      <c r="AI406">
        <v>0.99881299999999995</v>
      </c>
      <c r="AJ406">
        <v>1.9999999999999999E-6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2109.99332</v>
      </c>
      <c r="I407">
        <v>56.899273999999998</v>
      </c>
      <c r="J407" t="s">
        <v>3</v>
      </c>
      <c r="K407">
        <v>2108.7399850000002</v>
      </c>
      <c r="L407">
        <v>57.056685999999999</v>
      </c>
      <c r="M407" t="s">
        <v>4</v>
      </c>
      <c r="N407">
        <v>67.894441</v>
      </c>
      <c r="O407">
        <v>3.8403E-2</v>
      </c>
      <c r="P407" t="s">
        <v>5</v>
      </c>
      <c r="Q407">
        <v>0</v>
      </c>
      <c r="R407">
        <v>0</v>
      </c>
      <c r="S407" t="s">
        <v>6</v>
      </c>
      <c r="T407">
        <v>70.979580999999996</v>
      </c>
      <c r="U407">
        <v>6.8649999999999996E-3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1.23E-3</v>
      </c>
      <c r="AG407">
        <v>0</v>
      </c>
      <c r="AH407" t="s">
        <v>11</v>
      </c>
      <c r="AI407">
        <v>0.99885299999999999</v>
      </c>
      <c r="AJ407">
        <v>1.9999999999999999E-6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2461.7816750000002</v>
      </c>
      <c r="I408">
        <v>76.469824000000003</v>
      </c>
      <c r="J408" t="s">
        <v>3</v>
      </c>
      <c r="K408">
        <v>2460.3195700000001</v>
      </c>
      <c r="L408">
        <v>76.683543999999998</v>
      </c>
      <c r="M408" t="s">
        <v>4</v>
      </c>
      <c r="N408">
        <v>79.203382000000005</v>
      </c>
      <c r="O408">
        <v>4.7108999999999998E-2</v>
      </c>
      <c r="P408" t="s">
        <v>5</v>
      </c>
      <c r="Q408">
        <v>0</v>
      </c>
      <c r="R408">
        <v>0</v>
      </c>
      <c r="S408" t="s">
        <v>6</v>
      </c>
      <c r="T408">
        <v>82.811025999999998</v>
      </c>
      <c r="U408">
        <v>8.7919999999999995E-3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1.23E-3</v>
      </c>
      <c r="AG408">
        <v>0</v>
      </c>
      <c r="AH408" t="s">
        <v>11</v>
      </c>
      <c r="AI408">
        <v>0.99912100000000004</v>
      </c>
      <c r="AJ408">
        <v>9.9999999999999995E-7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2813.754277</v>
      </c>
      <c r="I409">
        <v>101.62273</v>
      </c>
      <c r="J409" t="s">
        <v>3</v>
      </c>
      <c r="K409">
        <v>2812.0835550000002</v>
      </c>
      <c r="L409">
        <v>101.902666</v>
      </c>
      <c r="M409" t="s">
        <v>4</v>
      </c>
      <c r="N409">
        <v>90.518906999999999</v>
      </c>
      <c r="O409">
        <v>5.6308999999999998E-2</v>
      </c>
      <c r="P409" t="s">
        <v>5</v>
      </c>
      <c r="Q409">
        <v>0</v>
      </c>
      <c r="R409">
        <v>0</v>
      </c>
      <c r="S409" t="s">
        <v>6</v>
      </c>
      <c r="T409">
        <v>94.644436999999996</v>
      </c>
      <c r="U409">
        <v>9.2689999999999995E-3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1.23E-3</v>
      </c>
      <c r="AG409">
        <v>0</v>
      </c>
      <c r="AH409" t="s">
        <v>11</v>
      </c>
      <c r="AI409">
        <v>0.99924800000000003</v>
      </c>
      <c r="AJ409">
        <v>9.9999999999999995E-7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3165.6925980000001</v>
      </c>
      <c r="I410">
        <v>130.778244</v>
      </c>
      <c r="J410" t="s">
        <v>3</v>
      </c>
      <c r="K410">
        <v>3163.813384</v>
      </c>
      <c r="L410">
        <v>131.13037299999999</v>
      </c>
      <c r="M410" t="s">
        <v>4</v>
      </c>
      <c r="N410">
        <v>101.839389</v>
      </c>
      <c r="O410">
        <v>6.3724000000000003E-2</v>
      </c>
      <c r="P410" t="s">
        <v>5</v>
      </c>
      <c r="Q410">
        <v>0</v>
      </c>
      <c r="R410">
        <v>0</v>
      </c>
      <c r="S410" t="s">
        <v>6</v>
      </c>
      <c r="T410">
        <v>106.47679100000001</v>
      </c>
      <c r="U410">
        <v>1.0137E-2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1.23E-3</v>
      </c>
      <c r="AG410">
        <v>0</v>
      </c>
      <c r="AH410" t="s">
        <v>11</v>
      </c>
      <c r="AI410">
        <v>0.99926300000000001</v>
      </c>
      <c r="AJ410">
        <v>9.9999999999999995E-7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3517.6252829999999</v>
      </c>
      <c r="I411">
        <v>160.75278</v>
      </c>
      <c r="J411" t="s">
        <v>3</v>
      </c>
      <c r="K411">
        <v>3515.5373629999999</v>
      </c>
      <c r="L411">
        <v>161.18357599999999</v>
      </c>
      <c r="M411" t="s">
        <v>4</v>
      </c>
      <c r="N411">
        <v>113.13924299999999</v>
      </c>
      <c r="O411">
        <v>6.5681000000000003E-2</v>
      </c>
      <c r="P411" t="s">
        <v>5</v>
      </c>
      <c r="Q411">
        <v>0</v>
      </c>
      <c r="R411">
        <v>0</v>
      </c>
      <c r="S411" t="s">
        <v>6</v>
      </c>
      <c r="T411">
        <v>118.304362</v>
      </c>
      <c r="U411">
        <v>1.1058999999999999E-2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1.23E-3</v>
      </c>
      <c r="AG411">
        <v>0</v>
      </c>
      <c r="AH411" t="s">
        <v>11</v>
      </c>
      <c r="AI411">
        <v>0.99944999999999995</v>
      </c>
      <c r="AJ411">
        <v>9.9999999999999995E-7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3869.4703370000002</v>
      </c>
      <c r="I412">
        <v>194.48427899999999</v>
      </c>
      <c r="J412" t="s">
        <v>3</v>
      </c>
      <c r="K412">
        <v>3867.173906</v>
      </c>
      <c r="L412">
        <v>195.00823299999999</v>
      </c>
      <c r="M412" t="s">
        <v>4</v>
      </c>
      <c r="N412">
        <v>124.450602</v>
      </c>
      <c r="O412">
        <v>7.3695999999999998E-2</v>
      </c>
      <c r="P412" t="s">
        <v>5</v>
      </c>
      <c r="Q412">
        <v>0</v>
      </c>
      <c r="R412">
        <v>0</v>
      </c>
      <c r="S412" t="s">
        <v>6</v>
      </c>
      <c r="T412">
        <v>130.138552</v>
      </c>
      <c r="U412">
        <v>1.2512000000000001E-2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1.23E-3</v>
      </c>
      <c r="AG412">
        <v>0</v>
      </c>
      <c r="AH412" t="s">
        <v>11</v>
      </c>
      <c r="AI412">
        <v>0.99948300000000001</v>
      </c>
      <c r="AJ412">
        <v>9.9999999999999995E-7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4221.3470020000004</v>
      </c>
      <c r="I413">
        <v>227.96705600000001</v>
      </c>
      <c r="J413" t="s">
        <v>3</v>
      </c>
      <c r="K413">
        <v>4218.8418549999997</v>
      </c>
      <c r="L413">
        <v>228.58081200000001</v>
      </c>
      <c r="M413" t="s">
        <v>4</v>
      </c>
      <c r="N413">
        <v>135.76716500000001</v>
      </c>
      <c r="O413">
        <v>9.6196000000000004E-2</v>
      </c>
      <c r="P413" t="s">
        <v>5</v>
      </c>
      <c r="Q413">
        <v>0</v>
      </c>
      <c r="R413">
        <v>0</v>
      </c>
      <c r="S413" t="s">
        <v>6</v>
      </c>
      <c r="T413">
        <v>141.992244</v>
      </c>
      <c r="U413">
        <v>1.3708E-2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1.23E-3</v>
      </c>
      <c r="AG413">
        <v>0</v>
      </c>
      <c r="AH413" t="s">
        <v>11</v>
      </c>
      <c r="AI413">
        <v>0.99948899999999996</v>
      </c>
      <c r="AJ413">
        <v>9.9999999999999995E-7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4573.2222069999998</v>
      </c>
      <c r="I414">
        <v>264.05292400000002</v>
      </c>
      <c r="J414" t="s">
        <v>3</v>
      </c>
      <c r="K414">
        <v>4570.5086039999997</v>
      </c>
      <c r="L414">
        <v>264.75160899999997</v>
      </c>
      <c r="M414" t="s">
        <v>4</v>
      </c>
      <c r="N414">
        <v>147.087097</v>
      </c>
      <c r="O414">
        <v>0.111859</v>
      </c>
      <c r="P414" t="s">
        <v>5</v>
      </c>
      <c r="Q414">
        <v>0</v>
      </c>
      <c r="R414">
        <v>0</v>
      </c>
      <c r="S414" t="s">
        <v>6</v>
      </c>
      <c r="T414">
        <v>153.84393499999999</v>
      </c>
      <c r="U414">
        <v>1.5439E-2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1.23E-3</v>
      </c>
      <c r="AG414">
        <v>0</v>
      </c>
      <c r="AH414" t="s">
        <v>11</v>
      </c>
      <c r="AI414">
        <v>0.99958100000000005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4925.0751460000001</v>
      </c>
      <c r="I415">
        <v>302.66143799999998</v>
      </c>
      <c r="J415" t="s">
        <v>3</v>
      </c>
      <c r="K415">
        <v>4922.1533010000003</v>
      </c>
      <c r="L415">
        <v>303.43591199999997</v>
      </c>
      <c r="M415" t="s">
        <v>4</v>
      </c>
      <c r="N415">
        <v>158.408559</v>
      </c>
      <c r="O415">
        <v>0.129525</v>
      </c>
      <c r="P415" t="s">
        <v>5</v>
      </c>
      <c r="Q415">
        <v>0</v>
      </c>
      <c r="R415">
        <v>0</v>
      </c>
      <c r="S415" t="s">
        <v>6</v>
      </c>
      <c r="T415">
        <v>165.69860199999999</v>
      </c>
      <c r="U415">
        <v>1.8185E-2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1.23E-3</v>
      </c>
      <c r="AG415">
        <v>0</v>
      </c>
      <c r="AH415" t="s">
        <v>11</v>
      </c>
      <c r="AI415">
        <v>0.99958599999999997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5276.9955959999998</v>
      </c>
      <c r="I416">
        <v>346.200987</v>
      </c>
      <c r="J416" t="s">
        <v>3</v>
      </c>
      <c r="K416">
        <v>5273.865186</v>
      </c>
      <c r="L416">
        <v>347.07515999999998</v>
      </c>
      <c r="M416" t="s">
        <v>4</v>
      </c>
      <c r="N416">
        <v>169.73872700000001</v>
      </c>
      <c r="O416">
        <v>0.14355899999999999</v>
      </c>
      <c r="P416" t="s">
        <v>5</v>
      </c>
      <c r="Q416">
        <v>0</v>
      </c>
      <c r="R416">
        <v>0</v>
      </c>
      <c r="S416" t="s">
        <v>6</v>
      </c>
      <c r="T416">
        <v>177.56125900000001</v>
      </c>
      <c r="U416">
        <v>1.9494000000000001E-2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1.23E-3</v>
      </c>
      <c r="AG416">
        <v>0</v>
      </c>
      <c r="AH416" t="s">
        <v>11</v>
      </c>
      <c r="AI416">
        <v>0.99963599999999997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5628.8716599999998</v>
      </c>
      <c r="I417">
        <v>391.43651199999999</v>
      </c>
      <c r="J417" t="s">
        <v>3</v>
      </c>
      <c r="K417">
        <v>5625.532725</v>
      </c>
      <c r="L417">
        <v>392.41094099999998</v>
      </c>
      <c r="M417" t="s">
        <v>4</v>
      </c>
      <c r="N417">
        <v>181.04528400000001</v>
      </c>
      <c r="O417">
        <v>0.14933199999999999</v>
      </c>
      <c r="P417" t="s">
        <v>5</v>
      </c>
      <c r="Q417">
        <v>0</v>
      </c>
      <c r="R417">
        <v>0</v>
      </c>
      <c r="S417" t="s">
        <v>6</v>
      </c>
      <c r="T417">
        <v>189.41615400000001</v>
      </c>
      <c r="U417">
        <v>2.1548999999999999E-2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1.23E-3</v>
      </c>
      <c r="AG417">
        <v>0</v>
      </c>
      <c r="AH417" t="s">
        <v>11</v>
      </c>
      <c r="AI417">
        <v>0.99965899999999996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5980.7393460000003</v>
      </c>
      <c r="I418">
        <v>436.71065199999998</v>
      </c>
      <c r="J418" t="s">
        <v>3</v>
      </c>
      <c r="K418">
        <v>5977.1923239999996</v>
      </c>
      <c r="L418">
        <v>437.76009800000003</v>
      </c>
      <c r="M418" t="s">
        <v>4</v>
      </c>
      <c r="N418">
        <v>192.36359999999999</v>
      </c>
      <c r="O418">
        <v>0.16208400000000001</v>
      </c>
      <c r="P418" t="s">
        <v>5</v>
      </c>
      <c r="Q418">
        <v>0</v>
      </c>
      <c r="R418">
        <v>0</v>
      </c>
      <c r="S418" t="s">
        <v>6</v>
      </c>
      <c r="T418">
        <v>201.270769</v>
      </c>
      <c r="U418">
        <v>2.0867E-2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1.23E-3</v>
      </c>
      <c r="AG418">
        <v>0</v>
      </c>
      <c r="AH418" t="s">
        <v>11</v>
      </c>
      <c r="AI418">
        <v>0.99967099999999998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6332.514502</v>
      </c>
      <c r="I419">
        <v>486.31687499999998</v>
      </c>
      <c r="J419" t="s">
        <v>3</v>
      </c>
      <c r="K419">
        <v>6328.7593260000003</v>
      </c>
      <c r="L419">
        <v>487.48076700000001</v>
      </c>
      <c r="M419" t="s">
        <v>4</v>
      </c>
      <c r="N419">
        <v>203.663668</v>
      </c>
      <c r="O419">
        <v>0.16680500000000001</v>
      </c>
      <c r="P419" t="s">
        <v>5</v>
      </c>
      <c r="Q419">
        <v>0</v>
      </c>
      <c r="R419">
        <v>0</v>
      </c>
      <c r="S419" t="s">
        <v>6</v>
      </c>
      <c r="T419">
        <v>213.12647100000001</v>
      </c>
      <c r="U419">
        <v>2.1963E-2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1.23E-3</v>
      </c>
      <c r="AG419">
        <v>0</v>
      </c>
      <c r="AH419" t="s">
        <v>11</v>
      </c>
      <c r="AI419">
        <v>0.99967099999999998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6684.3474800000004</v>
      </c>
      <c r="I420">
        <v>542.68943400000001</v>
      </c>
      <c r="J420" t="s">
        <v>3</v>
      </c>
      <c r="K420">
        <v>6680.3836430000001</v>
      </c>
      <c r="L420">
        <v>543.97379100000001</v>
      </c>
      <c r="M420" t="s">
        <v>4</v>
      </c>
      <c r="N420">
        <v>214.95820699999999</v>
      </c>
      <c r="O420">
        <v>0.18241099999999999</v>
      </c>
      <c r="P420" t="s">
        <v>5</v>
      </c>
      <c r="Q420">
        <v>0</v>
      </c>
      <c r="R420">
        <v>0</v>
      </c>
      <c r="S420" t="s">
        <v>6</v>
      </c>
      <c r="T420">
        <v>224.98136700000001</v>
      </c>
      <c r="U420">
        <v>2.5784999999999999E-2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1.23E-3</v>
      </c>
      <c r="AG420">
        <v>0</v>
      </c>
      <c r="AH420" t="s">
        <v>11</v>
      </c>
      <c r="AI420">
        <v>0.99968599999999996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7036.25875</v>
      </c>
      <c r="I421">
        <v>598.17487800000004</v>
      </c>
      <c r="J421" t="s">
        <v>3</v>
      </c>
      <c r="K421">
        <v>7032.0862889999999</v>
      </c>
      <c r="L421">
        <v>599.57934299999999</v>
      </c>
      <c r="M421" t="s">
        <v>4</v>
      </c>
      <c r="N421">
        <v>226.25982500000001</v>
      </c>
      <c r="O421">
        <v>0.19308600000000001</v>
      </c>
      <c r="P421" t="s">
        <v>5</v>
      </c>
      <c r="Q421">
        <v>0</v>
      </c>
      <c r="R421">
        <v>0</v>
      </c>
      <c r="S421" t="s">
        <v>6</v>
      </c>
      <c r="T421">
        <v>236.83163500000001</v>
      </c>
      <c r="U421">
        <v>2.6744E-2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1.23E-3</v>
      </c>
      <c r="AG421">
        <v>0</v>
      </c>
      <c r="AH421" t="s">
        <v>11</v>
      </c>
      <c r="AI421">
        <v>0.99968999999999997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132.0454</v>
      </c>
      <c r="I422">
        <v>2.6692E-2</v>
      </c>
      <c r="J422" t="s">
        <v>3</v>
      </c>
      <c r="K422">
        <v>131.91394600000001</v>
      </c>
      <c r="L422">
        <v>2.6661000000000001E-2</v>
      </c>
      <c r="M422" t="s">
        <v>4</v>
      </c>
      <c r="N422">
        <v>6.2362250000000001</v>
      </c>
      <c r="O422">
        <v>5.3499999999999999E-4</v>
      </c>
      <c r="P422" t="s">
        <v>5</v>
      </c>
      <c r="Q422">
        <v>28.138594000000001</v>
      </c>
      <c r="R422">
        <v>7.8309999999999994E-3</v>
      </c>
      <c r="S422" t="s">
        <v>6</v>
      </c>
      <c r="T422">
        <v>4.2460589999999998</v>
      </c>
      <c r="U422">
        <v>1.222E-3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1.2340000000000001E-3</v>
      </c>
      <c r="AG422">
        <v>0</v>
      </c>
      <c r="AH422" t="s">
        <v>11</v>
      </c>
      <c r="AI422">
        <v>0.99596099999999999</v>
      </c>
      <c r="AJ422">
        <v>1.9999999999999999E-6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264.20645400000001</v>
      </c>
      <c r="I423">
        <v>0.111912</v>
      </c>
      <c r="J423" t="s">
        <v>3</v>
      </c>
      <c r="K423">
        <v>263.94546800000001</v>
      </c>
      <c r="L423">
        <v>0.11190600000000001</v>
      </c>
      <c r="M423" t="s">
        <v>4</v>
      </c>
      <c r="N423">
        <v>12.467764000000001</v>
      </c>
      <c r="O423">
        <v>1.042E-3</v>
      </c>
      <c r="P423" t="s">
        <v>5</v>
      </c>
      <c r="Q423">
        <v>56.579979999999999</v>
      </c>
      <c r="R423">
        <v>2.5059999999999999E-2</v>
      </c>
      <c r="S423" t="s">
        <v>6</v>
      </c>
      <c r="T423">
        <v>8.4692329999999991</v>
      </c>
      <c r="U423">
        <v>4.0000000000000001E-3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1.2310000000000001E-3</v>
      </c>
      <c r="AG423">
        <v>0</v>
      </c>
      <c r="AH423" t="s">
        <v>11</v>
      </c>
      <c r="AI423">
        <v>0.99686799999999998</v>
      </c>
      <c r="AJ423">
        <v>3.0000000000000001E-6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396.38273900000002</v>
      </c>
      <c r="I424">
        <v>0.31532100000000002</v>
      </c>
      <c r="J424" t="s">
        <v>3</v>
      </c>
      <c r="K424">
        <v>395.99138099999999</v>
      </c>
      <c r="L424">
        <v>0.31541400000000003</v>
      </c>
      <c r="M424" t="s">
        <v>4</v>
      </c>
      <c r="N424">
        <v>18.704294999999998</v>
      </c>
      <c r="O424">
        <v>1.4890000000000001E-3</v>
      </c>
      <c r="P424" t="s">
        <v>5</v>
      </c>
      <c r="Q424">
        <v>85.026578000000001</v>
      </c>
      <c r="R424">
        <v>0.128165</v>
      </c>
      <c r="S424" t="s">
        <v>6</v>
      </c>
      <c r="T424">
        <v>12.696495000000001</v>
      </c>
      <c r="U424">
        <v>9.3509999999999999E-3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1.23E-3</v>
      </c>
      <c r="AG424">
        <v>0</v>
      </c>
      <c r="AH424" t="s">
        <v>11</v>
      </c>
      <c r="AI424">
        <v>0.99760300000000002</v>
      </c>
      <c r="AJ424">
        <v>3.0000000000000001E-6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528.60985700000003</v>
      </c>
      <c r="I425">
        <v>0.32731300000000002</v>
      </c>
      <c r="J425" t="s">
        <v>3</v>
      </c>
      <c r="K425">
        <v>528.08843300000001</v>
      </c>
      <c r="L425">
        <v>0.32721699999999998</v>
      </c>
      <c r="M425" t="s">
        <v>4</v>
      </c>
      <c r="N425">
        <v>24.949652</v>
      </c>
      <c r="O425">
        <v>2.356E-3</v>
      </c>
      <c r="P425" t="s">
        <v>5</v>
      </c>
      <c r="Q425">
        <v>113.53296</v>
      </c>
      <c r="R425">
        <v>7.8286999999999995E-2</v>
      </c>
      <c r="S425" t="s">
        <v>6</v>
      </c>
      <c r="T425">
        <v>16.923784999999999</v>
      </c>
      <c r="U425">
        <v>1.2859000000000001E-2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1.23E-3</v>
      </c>
      <c r="AG425">
        <v>0</v>
      </c>
      <c r="AH425" t="s">
        <v>11</v>
      </c>
      <c r="AI425">
        <v>0.99807599999999996</v>
      </c>
      <c r="AJ425">
        <v>1.9999999999999999E-6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660.88255400000003</v>
      </c>
      <c r="I426">
        <v>0.36867100000000003</v>
      </c>
      <c r="J426" t="s">
        <v>3</v>
      </c>
      <c r="K426">
        <v>660.23110999999994</v>
      </c>
      <c r="L426">
        <v>0.367975</v>
      </c>
      <c r="M426" t="s">
        <v>4</v>
      </c>
      <c r="N426">
        <v>31.188790999999998</v>
      </c>
      <c r="O426">
        <v>2.8879999999999999E-3</v>
      </c>
      <c r="P426" t="s">
        <v>5</v>
      </c>
      <c r="Q426">
        <v>142.072767</v>
      </c>
      <c r="R426">
        <v>5.5787000000000003E-2</v>
      </c>
      <c r="S426" t="s">
        <v>6</v>
      </c>
      <c r="T426">
        <v>21.155176999999998</v>
      </c>
      <c r="U426">
        <v>1.5485000000000001E-2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1.23E-3</v>
      </c>
      <c r="AG426">
        <v>0</v>
      </c>
      <c r="AH426" t="s">
        <v>11</v>
      </c>
      <c r="AI426">
        <v>0.99828399999999995</v>
      </c>
      <c r="AJ426">
        <v>1.9999999999999999E-6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793.10607100000004</v>
      </c>
      <c r="I427">
        <v>0.42758200000000002</v>
      </c>
      <c r="J427" t="s">
        <v>3</v>
      </c>
      <c r="K427">
        <v>792.32485699999995</v>
      </c>
      <c r="L427">
        <v>0.42680000000000001</v>
      </c>
      <c r="M427" t="s">
        <v>4</v>
      </c>
      <c r="N427">
        <v>37.421598000000003</v>
      </c>
      <c r="O427">
        <v>2.8670000000000002E-3</v>
      </c>
      <c r="P427" t="s">
        <v>5</v>
      </c>
      <c r="Q427">
        <v>170.59410800000001</v>
      </c>
      <c r="R427">
        <v>5.6328000000000003E-2</v>
      </c>
      <c r="S427" t="s">
        <v>6</v>
      </c>
      <c r="T427">
        <v>25.384335</v>
      </c>
      <c r="U427">
        <v>1.7503999999999999E-2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1.23E-3</v>
      </c>
      <c r="AG427">
        <v>0</v>
      </c>
      <c r="AH427" t="s">
        <v>11</v>
      </c>
      <c r="AI427">
        <v>0.99843499999999996</v>
      </c>
      <c r="AJ427">
        <v>1.9999999999999999E-6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925.38223600000003</v>
      </c>
      <c r="I428">
        <v>0.561415</v>
      </c>
      <c r="J428" t="s">
        <v>3</v>
      </c>
      <c r="K428">
        <v>924.47088299999996</v>
      </c>
      <c r="L428">
        <v>0.56009900000000001</v>
      </c>
      <c r="M428" t="s">
        <v>4</v>
      </c>
      <c r="N428">
        <v>43.661524999999997</v>
      </c>
      <c r="O428">
        <v>3.6059999999999998E-3</v>
      </c>
      <c r="P428" t="s">
        <v>5</v>
      </c>
      <c r="Q428">
        <v>199.14247499999999</v>
      </c>
      <c r="R428">
        <v>6.9499000000000005E-2</v>
      </c>
      <c r="S428" t="s">
        <v>6</v>
      </c>
      <c r="T428">
        <v>29.619505</v>
      </c>
      <c r="U428">
        <v>2.0896000000000001E-2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1.23E-3</v>
      </c>
      <c r="AG428">
        <v>0</v>
      </c>
      <c r="AH428" t="s">
        <v>11</v>
      </c>
      <c r="AI428">
        <v>0.99860400000000005</v>
      </c>
      <c r="AJ428">
        <v>1.9999999999999999E-6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1057.630281</v>
      </c>
      <c r="I429">
        <v>0.80792299999999995</v>
      </c>
      <c r="J429" t="s">
        <v>3</v>
      </c>
      <c r="K429">
        <v>1056.588831</v>
      </c>
      <c r="L429">
        <v>0.80596199999999996</v>
      </c>
      <c r="M429" t="s">
        <v>4</v>
      </c>
      <c r="N429">
        <v>49.898274999999998</v>
      </c>
      <c r="O429">
        <v>4.1780000000000003E-3</v>
      </c>
      <c r="P429" t="s">
        <v>5</v>
      </c>
      <c r="Q429">
        <v>227.67816400000001</v>
      </c>
      <c r="R429">
        <v>0.14865600000000001</v>
      </c>
      <c r="S429" t="s">
        <v>6</v>
      </c>
      <c r="T429">
        <v>33.852621999999997</v>
      </c>
      <c r="U429">
        <v>2.2428E-2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1.23E-3</v>
      </c>
      <c r="AG429">
        <v>0</v>
      </c>
      <c r="AH429" t="s">
        <v>11</v>
      </c>
      <c r="AI429">
        <v>0.99870499999999995</v>
      </c>
      <c r="AJ429">
        <v>1.9999999999999999E-6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1189.9331790000001</v>
      </c>
      <c r="I430">
        <v>0.95701800000000004</v>
      </c>
      <c r="J430" t="s">
        <v>3</v>
      </c>
      <c r="K430">
        <v>1188.7617310000001</v>
      </c>
      <c r="L430">
        <v>0.95454000000000006</v>
      </c>
      <c r="M430" t="s">
        <v>4</v>
      </c>
      <c r="N430">
        <v>56.137014000000001</v>
      </c>
      <c r="O430">
        <v>4.4809999999999997E-3</v>
      </c>
      <c r="P430" t="s">
        <v>5</v>
      </c>
      <c r="Q430">
        <v>256.249504</v>
      </c>
      <c r="R430">
        <v>0.13001699999999999</v>
      </c>
      <c r="S430" t="s">
        <v>6</v>
      </c>
      <c r="T430">
        <v>38.080728000000001</v>
      </c>
      <c r="U430">
        <v>2.3175999999999999E-2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1.23E-3</v>
      </c>
      <c r="AG430">
        <v>0</v>
      </c>
      <c r="AH430" t="s">
        <v>11</v>
      </c>
      <c r="AI430">
        <v>0.99895199999999995</v>
      </c>
      <c r="AJ430">
        <v>9.9999999999999995E-7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1322.194849</v>
      </c>
      <c r="I431">
        <v>1.127761</v>
      </c>
      <c r="J431" t="s">
        <v>3</v>
      </c>
      <c r="K431">
        <v>1320.8933810000001</v>
      </c>
      <c r="L431">
        <v>1.124455</v>
      </c>
      <c r="M431" t="s">
        <v>4</v>
      </c>
      <c r="N431">
        <v>62.370035000000001</v>
      </c>
      <c r="O431">
        <v>4.7419999999999997E-3</v>
      </c>
      <c r="P431" t="s">
        <v>5</v>
      </c>
      <c r="Q431">
        <v>284.82520399999999</v>
      </c>
      <c r="R431">
        <v>0.140981</v>
      </c>
      <c r="S431" t="s">
        <v>6</v>
      </c>
      <c r="T431">
        <v>42.301141999999999</v>
      </c>
      <c r="U431">
        <v>2.5398E-2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1.23E-3</v>
      </c>
      <c r="AG431">
        <v>0</v>
      </c>
      <c r="AH431" t="s">
        <v>11</v>
      </c>
      <c r="AI431">
        <v>0.99897499999999995</v>
      </c>
      <c r="AJ431">
        <v>9.9999999999999995E-7</v>
      </c>
      <c r="AK431" t="s">
        <v>12</v>
      </c>
      <c r="AL431">
        <v>2.62</v>
      </c>
      <c r="AM431">
        <v>336.35559999999998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1454.4904389999999</v>
      </c>
      <c r="I432">
        <v>1.2935749999999999</v>
      </c>
      <c r="J432" t="s">
        <v>3</v>
      </c>
      <c r="K432">
        <v>1453.0589210000001</v>
      </c>
      <c r="L432">
        <v>1.289445</v>
      </c>
      <c r="M432" t="s">
        <v>4</v>
      </c>
      <c r="N432">
        <v>68.605294000000001</v>
      </c>
      <c r="O432">
        <v>6.4739999999999997E-3</v>
      </c>
      <c r="P432" t="s">
        <v>5</v>
      </c>
      <c r="Q432">
        <v>313.43199900000002</v>
      </c>
      <c r="R432">
        <v>0.12621299999999999</v>
      </c>
      <c r="S432" t="s">
        <v>6</v>
      </c>
      <c r="T432">
        <v>46.518728000000003</v>
      </c>
      <c r="U432">
        <v>2.7820000000000001E-2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1.23E-3</v>
      </c>
      <c r="AG432">
        <v>0</v>
      </c>
      <c r="AH432" t="s">
        <v>11</v>
      </c>
      <c r="AI432">
        <v>0.99910299999999996</v>
      </c>
      <c r="AJ432">
        <v>9.9999999999999995E-7</v>
      </c>
      <c r="AK432" t="s">
        <v>12</v>
      </c>
      <c r="AL432">
        <v>2.62</v>
      </c>
      <c r="AM432">
        <v>336.35559999999998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1586.785869</v>
      </c>
      <c r="I433">
        <v>1.7724150000000001</v>
      </c>
      <c r="J433" t="s">
        <v>3</v>
      </c>
      <c r="K433">
        <v>1585.224385</v>
      </c>
      <c r="L433">
        <v>1.7683120000000001</v>
      </c>
      <c r="M433" t="s">
        <v>4</v>
      </c>
      <c r="N433">
        <v>74.841716000000005</v>
      </c>
      <c r="O433">
        <v>6.2680000000000001E-3</v>
      </c>
      <c r="P433" t="s">
        <v>5</v>
      </c>
      <c r="Q433">
        <v>342.027716</v>
      </c>
      <c r="R433">
        <v>0.19911599999999999</v>
      </c>
      <c r="S433" t="s">
        <v>6</v>
      </c>
      <c r="T433">
        <v>50.737186999999999</v>
      </c>
      <c r="U433">
        <v>3.0491999999999998E-2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1.23E-3</v>
      </c>
      <c r="AG433">
        <v>0</v>
      </c>
      <c r="AH433" t="s">
        <v>11</v>
      </c>
      <c r="AI433">
        <v>0.99920900000000001</v>
      </c>
      <c r="AJ433">
        <v>9.9999999999999995E-7</v>
      </c>
      <c r="AK433" t="s">
        <v>12</v>
      </c>
      <c r="AL433">
        <v>2.62</v>
      </c>
      <c r="AM433">
        <v>336.35559999999998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1719.1124050000001</v>
      </c>
      <c r="I434">
        <v>1.9492039999999999</v>
      </c>
      <c r="J434" t="s">
        <v>3</v>
      </c>
      <c r="K434">
        <v>1717.421104</v>
      </c>
      <c r="L434">
        <v>1.9451529999999999</v>
      </c>
      <c r="M434" t="s">
        <v>4</v>
      </c>
      <c r="N434">
        <v>81.075309000000004</v>
      </c>
      <c r="O434">
        <v>6.7359999999999998E-3</v>
      </c>
      <c r="P434" t="s">
        <v>5</v>
      </c>
      <c r="Q434">
        <v>370.66468800000001</v>
      </c>
      <c r="R434">
        <v>0.199873</v>
      </c>
      <c r="S434" t="s">
        <v>6</v>
      </c>
      <c r="T434">
        <v>54.966650000000001</v>
      </c>
      <c r="U434">
        <v>3.4153000000000003E-2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1.23E-3</v>
      </c>
      <c r="AG434">
        <v>0</v>
      </c>
      <c r="AH434" t="s">
        <v>11</v>
      </c>
      <c r="AI434">
        <v>0.99931800000000004</v>
      </c>
      <c r="AJ434">
        <v>9.9999999999999995E-7</v>
      </c>
      <c r="AK434" t="s">
        <v>12</v>
      </c>
      <c r="AL434">
        <v>2.62</v>
      </c>
      <c r="AM434">
        <v>336.35559999999998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1851.4496799999999</v>
      </c>
      <c r="I435">
        <v>2.1433270000000002</v>
      </c>
      <c r="J435" t="s">
        <v>3</v>
      </c>
      <c r="K435">
        <v>1849.628645</v>
      </c>
      <c r="L435">
        <v>2.138811</v>
      </c>
      <c r="M435" t="s">
        <v>4</v>
      </c>
      <c r="N435">
        <v>87.309591999999995</v>
      </c>
      <c r="O435">
        <v>7.2269999999999999E-3</v>
      </c>
      <c r="P435" t="s">
        <v>5</v>
      </c>
      <c r="Q435">
        <v>399.29795300000001</v>
      </c>
      <c r="R435">
        <v>0.187997</v>
      </c>
      <c r="S435" t="s">
        <v>6</v>
      </c>
      <c r="T435">
        <v>59.193064999999997</v>
      </c>
      <c r="U435">
        <v>3.7615999999999997E-2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1.23E-3</v>
      </c>
      <c r="AG435">
        <v>0</v>
      </c>
      <c r="AH435" t="s">
        <v>11</v>
      </c>
      <c r="AI435">
        <v>0.99932399999999999</v>
      </c>
      <c r="AJ435">
        <v>9.9999999999999995E-7</v>
      </c>
      <c r="AK435" t="s">
        <v>12</v>
      </c>
      <c r="AL435">
        <v>2.62</v>
      </c>
      <c r="AM435">
        <v>336.35559999999998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1983.7718190000001</v>
      </c>
      <c r="I436">
        <v>2.5203479999999998</v>
      </c>
      <c r="J436" t="s">
        <v>3</v>
      </c>
      <c r="K436">
        <v>1981.821013</v>
      </c>
      <c r="L436">
        <v>2.5157919999999998</v>
      </c>
      <c r="M436" t="s">
        <v>4</v>
      </c>
      <c r="N436">
        <v>93.541889999999995</v>
      </c>
      <c r="O436">
        <v>8.3199999999999993E-3</v>
      </c>
      <c r="P436" t="s">
        <v>5</v>
      </c>
      <c r="Q436">
        <v>427.93105500000001</v>
      </c>
      <c r="R436">
        <v>0.212976</v>
      </c>
      <c r="S436" t="s">
        <v>6</v>
      </c>
      <c r="T436">
        <v>63.419947999999998</v>
      </c>
      <c r="U436">
        <v>4.1718999999999999E-2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1.23E-3</v>
      </c>
      <c r="AG436">
        <v>0</v>
      </c>
      <c r="AH436" t="s">
        <v>11</v>
      </c>
      <c r="AI436">
        <v>0.99936999999999998</v>
      </c>
      <c r="AJ436">
        <v>9.9999999999999995E-7</v>
      </c>
      <c r="AK436" t="s">
        <v>12</v>
      </c>
      <c r="AL436">
        <v>2.62</v>
      </c>
      <c r="AM436">
        <v>336.35559999999998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2116.0841500000001</v>
      </c>
      <c r="I437">
        <v>2.705244</v>
      </c>
      <c r="J437" t="s">
        <v>3</v>
      </c>
      <c r="K437">
        <v>2114.003467</v>
      </c>
      <c r="L437">
        <v>2.7008519999999998</v>
      </c>
      <c r="M437" t="s">
        <v>4</v>
      </c>
      <c r="N437">
        <v>99.772980000000004</v>
      </c>
      <c r="O437">
        <v>8.5339999999999999E-3</v>
      </c>
      <c r="P437" t="s">
        <v>5</v>
      </c>
      <c r="Q437">
        <v>456.56853100000001</v>
      </c>
      <c r="R437">
        <v>0.21223900000000001</v>
      </c>
      <c r="S437" t="s">
        <v>6</v>
      </c>
      <c r="T437">
        <v>67.634082000000006</v>
      </c>
      <c r="U437">
        <v>4.2956000000000001E-2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1.23E-3</v>
      </c>
      <c r="AG437">
        <v>0</v>
      </c>
      <c r="AH437" t="s">
        <v>11</v>
      </c>
      <c r="AI437">
        <v>0.99937799999999999</v>
      </c>
      <c r="AJ437">
        <v>9.9999999999999995E-7</v>
      </c>
      <c r="AK437" t="s">
        <v>12</v>
      </c>
      <c r="AL437">
        <v>7.18</v>
      </c>
      <c r="AM437">
        <v>1331.3476000000001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2248.48333</v>
      </c>
      <c r="I438">
        <v>3.0368840000000001</v>
      </c>
      <c r="J438" t="s">
        <v>3</v>
      </c>
      <c r="K438">
        <v>2246.2727829999999</v>
      </c>
      <c r="L438">
        <v>3.0327220000000001</v>
      </c>
      <c r="M438" t="s">
        <v>4</v>
      </c>
      <c r="N438">
        <v>106.00971800000001</v>
      </c>
      <c r="O438">
        <v>8.6689999999999996E-3</v>
      </c>
      <c r="P438" t="s">
        <v>5</v>
      </c>
      <c r="Q438">
        <v>485.23939000000001</v>
      </c>
      <c r="R438">
        <v>0.208091</v>
      </c>
      <c r="S438" t="s">
        <v>6</v>
      </c>
      <c r="T438">
        <v>71.851145000000002</v>
      </c>
      <c r="U438">
        <v>4.5113E-2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1.23E-3</v>
      </c>
      <c r="AG438">
        <v>0</v>
      </c>
      <c r="AH438" t="s">
        <v>11</v>
      </c>
      <c r="AI438">
        <v>0.99939800000000001</v>
      </c>
      <c r="AJ438">
        <v>9.9999999999999995E-7</v>
      </c>
      <c r="AK438" t="s">
        <v>12</v>
      </c>
      <c r="AL438">
        <v>7.18</v>
      </c>
      <c r="AM438">
        <v>1331.3476000000001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2380.8418019999999</v>
      </c>
      <c r="I439">
        <v>3.4423689999999998</v>
      </c>
      <c r="J439" t="s">
        <v>3</v>
      </c>
      <c r="K439">
        <v>2378.5014839999999</v>
      </c>
      <c r="L439">
        <v>3.438822</v>
      </c>
      <c r="M439" t="s">
        <v>4</v>
      </c>
      <c r="N439">
        <v>112.24467300000001</v>
      </c>
      <c r="O439">
        <v>9.9939999999999994E-3</v>
      </c>
      <c r="P439" t="s">
        <v>5</v>
      </c>
      <c r="Q439">
        <v>513.92180800000006</v>
      </c>
      <c r="R439">
        <v>0.21815699999999999</v>
      </c>
      <c r="S439" t="s">
        <v>6</v>
      </c>
      <c r="T439">
        <v>76.069514999999996</v>
      </c>
      <c r="U439">
        <v>4.7502999999999997E-2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1.23E-3</v>
      </c>
      <c r="AG439">
        <v>0</v>
      </c>
      <c r="AH439" t="s">
        <v>11</v>
      </c>
      <c r="AI439">
        <v>0.99941199999999997</v>
      </c>
      <c r="AJ439">
        <v>9.9999999999999995E-7</v>
      </c>
      <c r="AK439" t="s">
        <v>12</v>
      </c>
      <c r="AL439">
        <v>7.18</v>
      </c>
      <c r="AM439">
        <v>1331.3476000000001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2513.2158589999999</v>
      </c>
      <c r="I440">
        <v>3.9157099999999998</v>
      </c>
      <c r="J440" t="s">
        <v>3</v>
      </c>
      <c r="K440">
        <v>2510.745801</v>
      </c>
      <c r="L440">
        <v>3.912487</v>
      </c>
      <c r="M440" t="s">
        <v>4</v>
      </c>
      <c r="N440">
        <v>118.480313</v>
      </c>
      <c r="O440">
        <v>1.184E-2</v>
      </c>
      <c r="P440" t="s">
        <v>5</v>
      </c>
      <c r="Q440">
        <v>542.52531599999998</v>
      </c>
      <c r="R440">
        <v>0.25538899999999998</v>
      </c>
      <c r="S440" t="s">
        <v>6</v>
      </c>
      <c r="T440">
        <v>80.291756000000007</v>
      </c>
      <c r="U440">
        <v>5.0389000000000003E-2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1.23E-3</v>
      </c>
      <c r="AG440">
        <v>0</v>
      </c>
      <c r="AH440" t="s">
        <v>11</v>
      </c>
      <c r="AI440">
        <v>0.99944100000000002</v>
      </c>
      <c r="AJ440">
        <v>9.9999999999999995E-7</v>
      </c>
      <c r="AK440" t="s">
        <v>12</v>
      </c>
      <c r="AL440">
        <v>8.18</v>
      </c>
      <c r="AM440">
        <v>1365.9875999999999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2645.5893160000001</v>
      </c>
      <c r="I441">
        <v>4.4179789999999999</v>
      </c>
      <c r="J441" t="s">
        <v>3</v>
      </c>
      <c r="K441">
        <v>2642.9891600000001</v>
      </c>
      <c r="L441">
        <v>4.4180000000000001</v>
      </c>
      <c r="M441" t="s">
        <v>4</v>
      </c>
      <c r="N441">
        <v>124.714186</v>
      </c>
      <c r="O441">
        <v>1.3467E-2</v>
      </c>
      <c r="P441" t="s">
        <v>5</v>
      </c>
      <c r="Q441">
        <v>571.13250900000003</v>
      </c>
      <c r="R441">
        <v>0.27366299999999999</v>
      </c>
      <c r="S441" t="s">
        <v>6</v>
      </c>
      <c r="T441">
        <v>84.512932000000006</v>
      </c>
      <c r="U441">
        <v>5.0657000000000001E-2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1.23E-3</v>
      </c>
      <c r="AG441">
        <v>0</v>
      </c>
      <c r="AH441" t="s">
        <v>11</v>
      </c>
      <c r="AI441">
        <v>0.99956</v>
      </c>
      <c r="AJ441">
        <v>0</v>
      </c>
      <c r="AK441" t="s">
        <v>12</v>
      </c>
      <c r="AL441">
        <v>8.18</v>
      </c>
      <c r="AM441">
        <v>1365.9875999999999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108.644316</v>
      </c>
      <c r="I442">
        <v>8.2100000000000003E-3</v>
      </c>
      <c r="J442" t="s">
        <v>3</v>
      </c>
      <c r="K442">
        <v>108.51827400000001</v>
      </c>
      <c r="L442">
        <v>8.2140000000000008E-3</v>
      </c>
      <c r="M442" t="s">
        <v>4</v>
      </c>
      <c r="N442">
        <v>6.204021</v>
      </c>
      <c r="O442">
        <v>2.5099999999999998E-4</v>
      </c>
      <c r="P442" t="s">
        <v>5</v>
      </c>
      <c r="Q442">
        <v>0</v>
      </c>
      <c r="R442">
        <v>0</v>
      </c>
      <c r="S442" t="s">
        <v>6</v>
      </c>
      <c r="T442">
        <v>4.200081</v>
      </c>
      <c r="U442">
        <v>1.9000000000000001E-4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1.235E-3</v>
      </c>
      <c r="AG442">
        <v>0</v>
      </c>
      <c r="AH442" t="s">
        <v>11</v>
      </c>
      <c r="AI442">
        <v>0.99612199999999995</v>
      </c>
      <c r="AJ442">
        <v>1.9999999999999999E-6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217.37448699999999</v>
      </c>
      <c r="I443">
        <v>3.7297999999999998E-2</v>
      </c>
      <c r="J443" t="s">
        <v>3</v>
      </c>
      <c r="K443">
        <v>217.12221299999999</v>
      </c>
      <c r="L443">
        <v>3.7402999999999999E-2</v>
      </c>
      <c r="M443" t="s">
        <v>4</v>
      </c>
      <c r="N443">
        <v>12.412857000000001</v>
      </c>
      <c r="O443">
        <v>6.6200000000000005E-4</v>
      </c>
      <c r="P443" t="s">
        <v>5</v>
      </c>
      <c r="Q443">
        <v>0</v>
      </c>
      <c r="R443">
        <v>0</v>
      </c>
      <c r="S443" t="s">
        <v>6</v>
      </c>
      <c r="T443">
        <v>8.4807179999999995</v>
      </c>
      <c r="U443">
        <v>1.1950000000000001E-3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1.2310000000000001E-3</v>
      </c>
      <c r="AG443">
        <v>0</v>
      </c>
      <c r="AH443" t="s">
        <v>11</v>
      </c>
      <c r="AI443">
        <v>0.99663500000000005</v>
      </c>
      <c r="AJ443">
        <v>1.9999999999999999E-6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326.08234499999998</v>
      </c>
      <c r="I444">
        <v>7.6801999999999995E-2</v>
      </c>
      <c r="J444" t="s">
        <v>3</v>
      </c>
      <c r="K444">
        <v>325.70410099999998</v>
      </c>
      <c r="L444">
        <v>7.6915999999999998E-2</v>
      </c>
      <c r="M444" t="s">
        <v>4</v>
      </c>
      <c r="N444">
        <v>18.618497999999999</v>
      </c>
      <c r="O444">
        <v>1.0070000000000001E-3</v>
      </c>
      <c r="P444" t="s">
        <v>5</v>
      </c>
      <c r="Q444">
        <v>0</v>
      </c>
      <c r="R444">
        <v>0</v>
      </c>
      <c r="S444" t="s">
        <v>6</v>
      </c>
      <c r="T444">
        <v>12.758933000000001</v>
      </c>
      <c r="U444">
        <v>2.405E-3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1.2310000000000001E-3</v>
      </c>
      <c r="AG444">
        <v>0</v>
      </c>
      <c r="AH444" t="s">
        <v>11</v>
      </c>
      <c r="AI444">
        <v>0.99743899999999996</v>
      </c>
      <c r="AJ444">
        <v>3.0000000000000001E-6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434.82028100000002</v>
      </c>
      <c r="I445">
        <v>0.118099</v>
      </c>
      <c r="J445" t="s">
        <v>3</v>
      </c>
      <c r="K445">
        <v>434.316123</v>
      </c>
      <c r="L445">
        <v>0.118336</v>
      </c>
      <c r="M445" t="s">
        <v>4</v>
      </c>
      <c r="N445">
        <v>24.826034</v>
      </c>
      <c r="O445">
        <v>1.3669999999999999E-3</v>
      </c>
      <c r="P445" t="s">
        <v>5</v>
      </c>
      <c r="Q445">
        <v>0</v>
      </c>
      <c r="R445">
        <v>0</v>
      </c>
      <c r="S445" t="s">
        <v>6</v>
      </c>
      <c r="T445">
        <v>17.046735999999999</v>
      </c>
      <c r="U445">
        <v>3.8189999999999999E-3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1.23E-3</v>
      </c>
      <c r="AG445">
        <v>0</v>
      </c>
      <c r="AH445" t="s">
        <v>11</v>
      </c>
      <c r="AI445">
        <v>0.99802599999999997</v>
      </c>
      <c r="AJ445">
        <v>1.9999999999999999E-6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543.55595100000005</v>
      </c>
      <c r="I446">
        <v>0.207649</v>
      </c>
      <c r="J446" t="s">
        <v>3</v>
      </c>
      <c r="K446">
        <v>542.92557399999998</v>
      </c>
      <c r="L446">
        <v>0.207486</v>
      </c>
      <c r="M446" t="s">
        <v>4</v>
      </c>
      <c r="N446">
        <v>31.031566999999999</v>
      </c>
      <c r="O446">
        <v>1.645E-3</v>
      </c>
      <c r="P446" t="s">
        <v>5</v>
      </c>
      <c r="Q446">
        <v>0</v>
      </c>
      <c r="R446">
        <v>0</v>
      </c>
      <c r="S446" t="s">
        <v>6</v>
      </c>
      <c r="T446">
        <v>21.336155999999999</v>
      </c>
      <c r="U446">
        <v>5.5710000000000004E-3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1.23E-3</v>
      </c>
      <c r="AG446">
        <v>0</v>
      </c>
      <c r="AH446" t="s">
        <v>11</v>
      </c>
      <c r="AI446">
        <v>0.99840499999999999</v>
      </c>
      <c r="AJ446">
        <v>1.9999999999999999E-6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652.29208600000004</v>
      </c>
      <c r="I447">
        <v>0.284972</v>
      </c>
      <c r="J447" t="s">
        <v>3</v>
      </c>
      <c r="K447">
        <v>651.535934</v>
      </c>
      <c r="L447">
        <v>0.28483199999999997</v>
      </c>
      <c r="M447" t="s">
        <v>4</v>
      </c>
      <c r="N447">
        <v>37.239956999999997</v>
      </c>
      <c r="O447">
        <v>1.688E-3</v>
      </c>
      <c r="P447" t="s">
        <v>5</v>
      </c>
      <c r="Q447">
        <v>0</v>
      </c>
      <c r="R447">
        <v>0</v>
      </c>
      <c r="S447" t="s">
        <v>6</v>
      </c>
      <c r="T447">
        <v>25.621205</v>
      </c>
      <c r="U447">
        <v>7.2249999999999997E-3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1.23E-3</v>
      </c>
      <c r="AG447">
        <v>0</v>
      </c>
      <c r="AH447" t="s">
        <v>11</v>
      </c>
      <c r="AI447">
        <v>0.99856900000000004</v>
      </c>
      <c r="AJ447">
        <v>1.9999999999999999E-6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761.02397099999996</v>
      </c>
      <c r="I448">
        <v>0.33566000000000001</v>
      </c>
      <c r="J448" t="s">
        <v>3</v>
      </c>
      <c r="K448">
        <v>760.14194799999996</v>
      </c>
      <c r="L448">
        <v>0.335845</v>
      </c>
      <c r="M448" t="s">
        <v>4</v>
      </c>
      <c r="N448">
        <v>43.446859000000003</v>
      </c>
      <c r="O448">
        <v>1.8929999999999999E-3</v>
      </c>
      <c r="P448" t="s">
        <v>5</v>
      </c>
      <c r="Q448">
        <v>0</v>
      </c>
      <c r="R448">
        <v>0</v>
      </c>
      <c r="S448" t="s">
        <v>6</v>
      </c>
      <c r="T448">
        <v>29.908484999999999</v>
      </c>
      <c r="U448">
        <v>9.3880000000000005E-3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1.23E-3</v>
      </c>
      <c r="AG448">
        <v>0</v>
      </c>
      <c r="AH448" t="s">
        <v>11</v>
      </c>
      <c r="AI448">
        <v>0.998722</v>
      </c>
      <c r="AJ448">
        <v>1.9999999999999999E-6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869.75878499999999</v>
      </c>
      <c r="I449">
        <v>0.38509199999999999</v>
      </c>
      <c r="J449" t="s">
        <v>3</v>
      </c>
      <c r="K449">
        <v>868.75095699999997</v>
      </c>
      <c r="L449">
        <v>0.38530999999999999</v>
      </c>
      <c r="M449" t="s">
        <v>4</v>
      </c>
      <c r="N449">
        <v>49.654192999999999</v>
      </c>
      <c r="O449">
        <v>2.114E-3</v>
      </c>
      <c r="P449" t="s">
        <v>5</v>
      </c>
      <c r="Q449">
        <v>0</v>
      </c>
      <c r="R449">
        <v>0</v>
      </c>
      <c r="S449" t="s">
        <v>6</v>
      </c>
      <c r="T449">
        <v>34.188595999999997</v>
      </c>
      <c r="U449">
        <v>1.1417E-2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1.23E-3</v>
      </c>
      <c r="AG449">
        <v>0</v>
      </c>
      <c r="AH449" t="s">
        <v>11</v>
      </c>
      <c r="AI449">
        <v>0.99899800000000005</v>
      </c>
      <c r="AJ449">
        <v>9.9999999999999995E-7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978.50841100000002</v>
      </c>
      <c r="I450">
        <v>0.45054300000000003</v>
      </c>
      <c r="J450" t="s">
        <v>3</v>
      </c>
      <c r="K450">
        <v>977.37473799999998</v>
      </c>
      <c r="L450">
        <v>0.45099800000000001</v>
      </c>
      <c r="M450" t="s">
        <v>4</v>
      </c>
      <c r="N450">
        <v>55.858612999999998</v>
      </c>
      <c r="O450">
        <v>2.6440000000000001E-3</v>
      </c>
      <c r="P450" t="s">
        <v>5</v>
      </c>
      <c r="Q450">
        <v>0</v>
      </c>
      <c r="R450">
        <v>0</v>
      </c>
      <c r="S450" t="s">
        <v>6</v>
      </c>
      <c r="T450">
        <v>38.467810999999998</v>
      </c>
      <c r="U450">
        <v>1.2895999999999999E-2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1.23E-3</v>
      </c>
      <c r="AG450">
        <v>0</v>
      </c>
      <c r="AH450" t="s">
        <v>11</v>
      </c>
      <c r="AI450">
        <v>0.99926300000000001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1087.274373</v>
      </c>
      <c r="I451">
        <v>0.52823900000000001</v>
      </c>
      <c r="J451" t="s">
        <v>3</v>
      </c>
      <c r="K451">
        <v>1086.0148489999999</v>
      </c>
      <c r="L451">
        <v>0.52836399999999994</v>
      </c>
      <c r="M451" t="s">
        <v>4</v>
      </c>
      <c r="N451">
        <v>62.071694000000001</v>
      </c>
      <c r="O451">
        <v>3.0560000000000001E-3</v>
      </c>
      <c r="P451" t="s">
        <v>5</v>
      </c>
      <c r="Q451">
        <v>0</v>
      </c>
      <c r="R451">
        <v>0</v>
      </c>
      <c r="S451" t="s">
        <v>6</v>
      </c>
      <c r="T451">
        <v>42.741613999999998</v>
      </c>
      <c r="U451">
        <v>1.4024999999999999E-2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1.23E-3</v>
      </c>
      <c r="AG451">
        <v>0</v>
      </c>
      <c r="AH451" t="s">
        <v>11</v>
      </c>
      <c r="AI451">
        <v>0.99930300000000005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1196.0076100000001</v>
      </c>
      <c r="I452">
        <v>0.61682099999999995</v>
      </c>
      <c r="J452" t="s">
        <v>3</v>
      </c>
      <c r="K452">
        <v>1194.6221829999999</v>
      </c>
      <c r="L452">
        <v>0.61678500000000003</v>
      </c>
      <c r="M452" t="s">
        <v>4</v>
      </c>
      <c r="N452">
        <v>68.278290999999996</v>
      </c>
      <c r="O452">
        <v>3.1229999999999999E-3</v>
      </c>
      <c r="P452" t="s">
        <v>5</v>
      </c>
      <c r="Q452">
        <v>0</v>
      </c>
      <c r="R452">
        <v>0</v>
      </c>
      <c r="S452" t="s">
        <v>6</v>
      </c>
      <c r="T452">
        <v>47.017125</v>
      </c>
      <c r="U452">
        <v>1.5455999999999999E-2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1.23E-3</v>
      </c>
      <c r="AG452">
        <v>0</v>
      </c>
      <c r="AH452" t="s">
        <v>11</v>
      </c>
      <c r="AI452">
        <v>0.999359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1304.769016</v>
      </c>
      <c r="I453">
        <v>0.69688700000000003</v>
      </c>
      <c r="J453" t="s">
        <v>3</v>
      </c>
      <c r="K453">
        <v>1303.257854</v>
      </c>
      <c r="L453">
        <v>0.696905</v>
      </c>
      <c r="M453" t="s">
        <v>4</v>
      </c>
      <c r="N453">
        <v>74.487888999999996</v>
      </c>
      <c r="O453">
        <v>3.0170000000000002E-3</v>
      </c>
      <c r="P453" t="s">
        <v>5</v>
      </c>
      <c r="Q453">
        <v>0</v>
      </c>
      <c r="R453">
        <v>0</v>
      </c>
      <c r="S453" t="s">
        <v>6</v>
      </c>
      <c r="T453">
        <v>51.299185000000001</v>
      </c>
      <c r="U453">
        <v>1.7776E-2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1.23E-3</v>
      </c>
      <c r="AG453">
        <v>0</v>
      </c>
      <c r="AH453" t="s">
        <v>11</v>
      </c>
      <c r="AI453">
        <v>0.99945499999999998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1413.5207230000001</v>
      </c>
      <c r="I454">
        <v>0.81210300000000002</v>
      </c>
      <c r="J454" t="s">
        <v>3</v>
      </c>
      <c r="K454">
        <v>1411.883313</v>
      </c>
      <c r="L454">
        <v>0.81130500000000005</v>
      </c>
      <c r="M454" t="s">
        <v>4</v>
      </c>
      <c r="N454">
        <v>80.698265000000006</v>
      </c>
      <c r="O454">
        <v>3.1840000000000002E-3</v>
      </c>
      <c r="P454" t="s">
        <v>5</v>
      </c>
      <c r="Q454">
        <v>0</v>
      </c>
      <c r="R454">
        <v>0</v>
      </c>
      <c r="S454" t="s">
        <v>6</v>
      </c>
      <c r="T454">
        <v>55.579633999999999</v>
      </c>
      <c r="U454">
        <v>2.0719000000000001E-2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1.23E-3</v>
      </c>
      <c r="AG454">
        <v>0</v>
      </c>
      <c r="AH454" t="s">
        <v>11</v>
      </c>
      <c r="AI454">
        <v>0.99948599999999999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1522.278225</v>
      </c>
      <c r="I455">
        <v>0.94004799999999999</v>
      </c>
      <c r="J455" t="s">
        <v>3</v>
      </c>
      <c r="K455">
        <v>1520.515181</v>
      </c>
      <c r="L455">
        <v>0.93950500000000003</v>
      </c>
      <c r="M455" t="s">
        <v>4</v>
      </c>
      <c r="N455">
        <v>86.905006999999998</v>
      </c>
      <c r="O455">
        <v>3.137E-3</v>
      </c>
      <c r="P455" t="s">
        <v>5</v>
      </c>
      <c r="Q455">
        <v>0</v>
      </c>
      <c r="R455">
        <v>0</v>
      </c>
      <c r="S455" t="s">
        <v>6</v>
      </c>
      <c r="T455">
        <v>59.857619</v>
      </c>
      <c r="U455">
        <v>2.2526000000000001E-2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1.23E-3</v>
      </c>
      <c r="AG455">
        <v>0</v>
      </c>
      <c r="AH455" t="s">
        <v>11</v>
      </c>
      <c r="AI455">
        <v>0.99952399999999997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1631.0263110000001</v>
      </c>
      <c r="I456">
        <v>1.046387</v>
      </c>
      <c r="J456" t="s">
        <v>3</v>
      </c>
      <c r="K456">
        <v>1629.1368460000001</v>
      </c>
      <c r="L456">
        <v>1.045698</v>
      </c>
      <c r="M456" t="s">
        <v>4</v>
      </c>
      <c r="N456">
        <v>93.109831</v>
      </c>
      <c r="O456">
        <v>2.8679999999999999E-3</v>
      </c>
      <c r="P456" t="s">
        <v>5</v>
      </c>
      <c r="Q456">
        <v>0</v>
      </c>
      <c r="R456">
        <v>0</v>
      </c>
      <c r="S456" t="s">
        <v>6</v>
      </c>
      <c r="T456">
        <v>64.139976000000004</v>
      </c>
      <c r="U456">
        <v>2.4548E-2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1.23E-3</v>
      </c>
      <c r="AG456">
        <v>0</v>
      </c>
      <c r="AH456" t="s">
        <v>11</v>
      </c>
      <c r="AI456">
        <v>0.999525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1739.763921</v>
      </c>
      <c r="I457">
        <v>1.082989</v>
      </c>
      <c r="J457" t="s">
        <v>3</v>
      </c>
      <c r="K457">
        <v>1737.748789</v>
      </c>
      <c r="L457">
        <v>1.0822959999999999</v>
      </c>
      <c r="M457" t="s">
        <v>4</v>
      </c>
      <c r="N457">
        <v>99.315669</v>
      </c>
      <c r="O457">
        <v>2.9759999999999999E-3</v>
      </c>
      <c r="P457" t="s">
        <v>5</v>
      </c>
      <c r="Q457">
        <v>0</v>
      </c>
      <c r="R457">
        <v>0</v>
      </c>
      <c r="S457" t="s">
        <v>6</v>
      </c>
      <c r="T457">
        <v>68.418149999999997</v>
      </c>
      <c r="U457">
        <v>2.6343999999999999E-2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1.23E-3</v>
      </c>
      <c r="AG457">
        <v>0</v>
      </c>
      <c r="AH457" t="s">
        <v>11</v>
      </c>
      <c r="AI457">
        <v>0.99953099999999995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1848.4970290000001</v>
      </c>
      <c r="I458">
        <v>1.2184809999999999</v>
      </c>
      <c r="J458" t="s">
        <v>3</v>
      </c>
      <c r="K458">
        <v>1846.3562039999999</v>
      </c>
      <c r="L458">
        <v>1.2175750000000001</v>
      </c>
      <c r="M458" t="s">
        <v>4</v>
      </c>
      <c r="N458">
        <v>105.518255</v>
      </c>
      <c r="O458">
        <v>2.8549999999999999E-3</v>
      </c>
      <c r="P458" t="s">
        <v>5</v>
      </c>
      <c r="Q458">
        <v>0</v>
      </c>
      <c r="R458">
        <v>0</v>
      </c>
      <c r="S458" t="s">
        <v>6</v>
      </c>
      <c r="T458">
        <v>72.697214000000002</v>
      </c>
      <c r="U458">
        <v>2.9156999999999999E-2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1.23E-3</v>
      </c>
      <c r="AG458">
        <v>0</v>
      </c>
      <c r="AH458" t="s">
        <v>11</v>
      </c>
      <c r="AI458">
        <v>0.99956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1957.260759</v>
      </c>
      <c r="I459">
        <v>1.2362899999999999</v>
      </c>
      <c r="J459" t="s">
        <v>3</v>
      </c>
      <c r="K459">
        <v>1954.994121</v>
      </c>
      <c r="L459">
        <v>1.2362010000000001</v>
      </c>
      <c r="M459" t="s">
        <v>4</v>
      </c>
      <c r="N459">
        <v>111.731095</v>
      </c>
      <c r="O459">
        <v>3.7130000000000002E-3</v>
      </c>
      <c r="P459" t="s">
        <v>5</v>
      </c>
      <c r="Q459">
        <v>0</v>
      </c>
      <c r="R459">
        <v>0</v>
      </c>
      <c r="S459" t="s">
        <v>6</v>
      </c>
      <c r="T459">
        <v>76.977841999999995</v>
      </c>
      <c r="U459">
        <v>3.1399999999999997E-2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1.23E-3</v>
      </c>
      <c r="AG459">
        <v>0</v>
      </c>
      <c r="AH459" t="s">
        <v>11</v>
      </c>
      <c r="AI459">
        <v>0.99961199999999995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2066.0027340000001</v>
      </c>
      <c r="I460">
        <v>1.3339510000000001</v>
      </c>
      <c r="J460" t="s">
        <v>3</v>
      </c>
      <c r="K460">
        <v>2063.6102390000001</v>
      </c>
      <c r="L460">
        <v>1.3332980000000001</v>
      </c>
      <c r="M460" t="s">
        <v>4</v>
      </c>
      <c r="N460">
        <v>117.94051899999999</v>
      </c>
      <c r="O460">
        <v>4.1399999999999996E-3</v>
      </c>
      <c r="P460" t="s">
        <v>5</v>
      </c>
      <c r="Q460">
        <v>0</v>
      </c>
      <c r="R460">
        <v>0</v>
      </c>
      <c r="S460" t="s">
        <v>6</v>
      </c>
      <c r="T460">
        <v>81.254232000000002</v>
      </c>
      <c r="U460">
        <v>3.2294999999999997E-2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1.23E-3</v>
      </c>
      <c r="AG460">
        <v>0</v>
      </c>
      <c r="AH460" t="s">
        <v>11</v>
      </c>
      <c r="AI460">
        <v>0.99961500000000003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2174.7658499999998</v>
      </c>
      <c r="I461">
        <v>1.5285679999999999</v>
      </c>
      <c r="J461" t="s">
        <v>3</v>
      </c>
      <c r="K461">
        <v>2172.2471780000001</v>
      </c>
      <c r="L461">
        <v>1.527067</v>
      </c>
      <c r="M461" t="s">
        <v>4</v>
      </c>
      <c r="N461">
        <v>124.14567099999999</v>
      </c>
      <c r="O461">
        <v>4.581E-3</v>
      </c>
      <c r="P461" t="s">
        <v>5</v>
      </c>
      <c r="Q461">
        <v>0</v>
      </c>
      <c r="R461">
        <v>0</v>
      </c>
      <c r="S461" t="s">
        <v>6</v>
      </c>
      <c r="T461">
        <v>85.538165000000006</v>
      </c>
      <c r="U461">
        <v>3.4805999999999997E-2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1.23E-3</v>
      </c>
      <c r="AG461">
        <v>0</v>
      </c>
      <c r="AH461" t="s">
        <v>11</v>
      </c>
      <c r="AI461">
        <v>0.99962600000000001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161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138.4093</v>
      </c>
      <c r="I462">
        <v>7.2178999999999993E-2</v>
      </c>
      <c r="J462" t="s">
        <v>3</v>
      </c>
      <c r="K462">
        <v>138.25832199999999</v>
      </c>
      <c r="L462">
        <v>7.1415999999999993E-2</v>
      </c>
      <c r="M462" t="s">
        <v>4</v>
      </c>
      <c r="N462">
        <v>6.4896729999999998</v>
      </c>
      <c r="O462">
        <v>5.04E-4</v>
      </c>
      <c r="P462" t="s">
        <v>5</v>
      </c>
      <c r="Q462">
        <v>31.706958</v>
      </c>
      <c r="R462">
        <v>8.4329999999999995E-3</v>
      </c>
      <c r="S462" t="s">
        <v>6</v>
      </c>
      <c r="T462">
        <v>4.2903010000000004</v>
      </c>
      <c r="U462">
        <v>1.73E-4</v>
      </c>
      <c r="V462" t="s">
        <v>7</v>
      </c>
      <c r="W462">
        <v>4.1573399999999996</v>
      </c>
      <c r="X462">
        <v>4.7800000000000002E-4</v>
      </c>
      <c r="Y462" t="s">
        <v>8</v>
      </c>
      <c r="Z462">
        <v>19.024819999999998</v>
      </c>
      <c r="AA462">
        <v>7.5449999999999996E-3</v>
      </c>
      <c r="AB462" t="s">
        <v>9</v>
      </c>
      <c r="AC462">
        <v>97.017612</v>
      </c>
      <c r="AD462">
        <v>4.0652000000000001E-2</v>
      </c>
      <c r="AE462" t="s">
        <v>10</v>
      </c>
      <c r="AF462">
        <v>1.2340000000000001E-3</v>
      </c>
      <c r="AG462">
        <v>0</v>
      </c>
      <c r="AH462" t="s">
        <v>11</v>
      </c>
      <c r="AI462">
        <v>0.99640899999999999</v>
      </c>
      <c r="AJ462">
        <v>3.0000000000000001E-6</v>
      </c>
      <c r="AK462" t="s">
        <v>12</v>
      </c>
      <c r="AL462">
        <v>0</v>
      </c>
      <c r="AM462">
        <v>0</v>
      </c>
    </row>
    <row r="463" spans="1:39" x14ac:dyDescent="0.25">
      <c r="A463" t="s">
        <v>161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276.90000400000002</v>
      </c>
      <c r="I463">
        <v>0.14038300000000001</v>
      </c>
      <c r="J463" t="s">
        <v>3</v>
      </c>
      <c r="K463">
        <v>276.60736300000002</v>
      </c>
      <c r="L463">
        <v>0.139321</v>
      </c>
      <c r="M463" t="s">
        <v>4</v>
      </c>
      <c r="N463">
        <v>12.977995</v>
      </c>
      <c r="O463">
        <v>1.5690000000000001E-3</v>
      </c>
      <c r="P463" t="s">
        <v>5</v>
      </c>
      <c r="Q463">
        <v>63.700519999999997</v>
      </c>
      <c r="R463">
        <v>1.9800000000000002E-2</v>
      </c>
      <c r="S463" t="s">
        <v>6</v>
      </c>
      <c r="T463">
        <v>8.5559589999999996</v>
      </c>
      <c r="U463">
        <v>4.4900000000000002E-4</v>
      </c>
      <c r="V463" t="s">
        <v>7</v>
      </c>
      <c r="W463">
        <v>8.3078859999999999</v>
      </c>
      <c r="X463">
        <v>5.4299999999999997E-4</v>
      </c>
      <c r="Y463" t="s">
        <v>8</v>
      </c>
      <c r="Z463">
        <v>38.368110000000001</v>
      </c>
      <c r="AA463">
        <v>1.7239999999999998E-2</v>
      </c>
      <c r="AB463" t="s">
        <v>9</v>
      </c>
      <c r="AC463">
        <v>193.85600700000001</v>
      </c>
      <c r="AD463">
        <v>7.3261999999999994E-2</v>
      </c>
      <c r="AE463" t="s">
        <v>10</v>
      </c>
      <c r="AF463">
        <v>1.2310000000000001E-3</v>
      </c>
      <c r="AG463">
        <v>0</v>
      </c>
      <c r="AH463" t="s">
        <v>11</v>
      </c>
      <c r="AI463">
        <v>0.99728000000000006</v>
      </c>
      <c r="AJ463">
        <v>3.0000000000000001E-6</v>
      </c>
      <c r="AK463" t="s">
        <v>12</v>
      </c>
      <c r="AL463">
        <v>0</v>
      </c>
      <c r="AM463">
        <v>0</v>
      </c>
    </row>
    <row r="464" spans="1:39" x14ac:dyDescent="0.25">
      <c r="A464" t="s">
        <v>161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415.41968100000003</v>
      </c>
      <c r="I464">
        <v>0.19822100000000001</v>
      </c>
      <c r="J464" t="s">
        <v>3</v>
      </c>
      <c r="K464">
        <v>414.98489699999999</v>
      </c>
      <c r="L464">
        <v>0.19711100000000001</v>
      </c>
      <c r="M464" t="s">
        <v>4</v>
      </c>
      <c r="N464">
        <v>19.468484</v>
      </c>
      <c r="O464">
        <v>1.7669999999999999E-3</v>
      </c>
      <c r="P464" t="s">
        <v>5</v>
      </c>
      <c r="Q464">
        <v>95.729133000000004</v>
      </c>
      <c r="R464">
        <v>3.4092999999999998E-2</v>
      </c>
      <c r="S464" t="s">
        <v>6</v>
      </c>
      <c r="T464">
        <v>12.831823</v>
      </c>
      <c r="U464">
        <v>6.9800000000000005E-4</v>
      </c>
      <c r="V464" t="s">
        <v>7</v>
      </c>
      <c r="W464">
        <v>12.462680000000001</v>
      </c>
      <c r="X464">
        <v>6.4999999999999997E-4</v>
      </c>
      <c r="Y464" t="s">
        <v>8</v>
      </c>
      <c r="Z464">
        <v>57.737412999999997</v>
      </c>
      <c r="AA464">
        <v>2.8885999999999998E-2</v>
      </c>
      <c r="AB464" t="s">
        <v>9</v>
      </c>
      <c r="AC464">
        <v>290.70952399999999</v>
      </c>
      <c r="AD464">
        <v>0.105381</v>
      </c>
      <c r="AE464" t="s">
        <v>10</v>
      </c>
      <c r="AF464">
        <v>1.23E-3</v>
      </c>
      <c r="AG464">
        <v>0</v>
      </c>
      <c r="AH464" t="s">
        <v>11</v>
      </c>
      <c r="AI464">
        <v>0.99786300000000006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161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553.943895</v>
      </c>
      <c r="I465">
        <v>0.35404600000000003</v>
      </c>
      <c r="J465" t="s">
        <v>3</v>
      </c>
      <c r="K465">
        <v>553.36730799999998</v>
      </c>
      <c r="L465">
        <v>0.35253800000000002</v>
      </c>
      <c r="M465" t="s">
        <v>4</v>
      </c>
      <c r="N465">
        <v>25.957180999999999</v>
      </c>
      <c r="O465">
        <v>2.3449999999999999E-3</v>
      </c>
      <c r="P465" t="s">
        <v>5</v>
      </c>
      <c r="Q465">
        <v>127.76823400000001</v>
      </c>
      <c r="R465">
        <v>0.112598</v>
      </c>
      <c r="S465" t="s">
        <v>6</v>
      </c>
      <c r="T465">
        <v>17.107303999999999</v>
      </c>
      <c r="U465">
        <v>7.6599999999999997E-4</v>
      </c>
      <c r="V465" t="s">
        <v>7</v>
      </c>
      <c r="W465">
        <v>16.616427999999999</v>
      </c>
      <c r="X465">
        <v>6.9999999999999999E-4</v>
      </c>
      <c r="Y465" t="s">
        <v>8</v>
      </c>
      <c r="Z465">
        <v>77.108532999999994</v>
      </c>
      <c r="AA465">
        <v>0.112293</v>
      </c>
      <c r="AB465" t="s">
        <v>9</v>
      </c>
      <c r="AC465">
        <v>387.58720499999998</v>
      </c>
      <c r="AD465">
        <v>0.14225399999999999</v>
      </c>
      <c r="AE465" t="s">
        <v>10</v>
      </c>
      <c r="AF465">
        <v>1.23E-3</v>
      </c>
      <c r="AG465">
        <v>0</v>
      </c>
      <c r="AH465" t="s">
        <v>11</v>
      </c>
      <c r="AI465">
        <v>0.99824500000000005</v>
      </c>
      <c r="AJ465">
        <v>1.9999999999999999E-6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161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692.53047700000002</v>
      </c>
      <c r="I466">
        <v>0.40590100000000001</v>
      </c>
      <c r="J466" t="s">
        <v>3</v>
      </c>
      <c r="K466">
        <v>691.81186000000002</v>
      </c>
      <c r="L466">
        <v>0.40345900000000001</v>
      </c>
      <c r="M466" t="s">
        <v>4</v>
      </c>
      <c r="N466">
        <v>32.446347000000003</v>
      </c>
      <c r="O466">
        <v>2.9020000000000001E-3</v>
      </c>
      <c r="P466" t="s">
        <v>5</v>
      </c>
      <c r="Q466">
        <v>159.836387</v>
      </c>
      <c r="R466">
        <v>0.110517</v>
      </c>
      <c r="S466" t="s">
        <v>6</v>
      </c>
      <c r="T466">
        <v>21.387350000000001</v>
      </c>
      <c r="U466">
        <v>1.0970000000000001E-3</v>
      </c>
      <c r="V466" t="s">
        <v>7</v>
      </c>
      <c r="W466">
        <v>20.771892000000001</v>
      </c>
      <c r="X466">
        <v>7.7499999999999997E-4</v>
      </c>
      <c r="Y466" t="s">
        <v>8</v>
      </c>
      <c r="Z466">
        <v>96.525718999999995</v>
      </c>
      <c r="AA466">
        <v>0.103315</v>
      </c>
      <c r="AB466" t="s">
        <v>9</v>
      </c>
      <c r="AC466">
        <v>484.46795200000003</v>
      </c>
      <c r="AD466">
        <v>0.18689600000000001</v>
      </c>
      <c r="AE466" t="s">
        <v>10</v>
      </c>
      <c r="AF466">
        <v>1.23E-3</v>
      </c>
      <c r="AG466">
        <v>0</v>
      </c>
      <c r="AH466" t="s">
        <v>11</v>
      </c>
      <c r="AI466">
        <v>0.99854699999999996</v>
      </c>
      <c r="AJ466">
        <v>1.9999999999999999E-6</v>
      </c>
      <c r="AK466" t="s">
        <v>12</v>
      </c>
      <c r="AL466">
        <v>0</v>
      </c>
      <c r="AM466">
        <v>0</v>
      </c>
    </row>
    <row r="467" spans="1:39" x14ac:dyDescent="0.25">
      <c r="A467" t="s">
        <v>161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831.09860700000002</v>
      </c>
      <c r="I467">
        <v>0.60140300000000002</v>
      </c>
      <c r="J467" t="s">
        <v>3</v>
      </c>
      <c r="K467">
        <v>830.23787200000004</v>
      </c>
      <c r="L467">
        <v>0.59787199999999996</v>
      </c>
      <c r="M467" t="s">
        <v>4</v>
      </c>
      <c r="N467">
        <v>38.931837999999999</v>
      </c>
      <c r="O467">
        <v>3.1549999999999998E-3</v>
      </c>
      <c r="P467" t="s">
        <v>5</v>
      </c>
      <c r="Q467">
        <v>191.876723</v>
      </c>
      <c r="R467">
        <v>0.13178500000000001</v>
      </c>
      <c r="S467" t="s">
        <v>6</v>
      </c>
      <c r="T467">
        <v>25.666034</v>
      </c>
      <c r="U467">
        <v>1.279E-3</v>
      </c>
      <c r="V467" t="s">
        <v>7</v>
      </c>
      <c r="W467">
        <v>24.930838999999999</v>
      </c>
      <c r="X467">
        <v>8.9499999999999996E-4</v>
      </c>
      <c r="Y467" t="s">
        <v>8</v>
      </c>
      <c r="Z467">
        <v>115.91485900000001</v>
      </c>
      <c r="AA467">
        <v>0.124565</v>
      </c>
      <c r="AB467" t="s">
        <v>9</v>
      </c>
      <c r="AC467">
        <v>581.27972499999998</v>
      </c>
      <c r="AD467">
        <v>0.28912199999999999</v>
      </c>
      <c r="AE467" t="s">
        <v>10</v>
      </c>
      <c r="AF467">
        <v>1.23E-3</v>
      </c>
      <c r="AG467">
        <v>0</v>
      </c>
      <c r="AH467" t="s">
        <v>11</v>
      </c>
      <c r="AI467">
        <v>0.99865999999999999</v>
      </c>
      <c r="AJ467">
        <v>1.9999999999999999E-6</v>
      </c>
      <c r="AK467" t="s">
        <v>12</v>
      </c>
      <c r="AL467">
        <v>0.1</v>
      </c>
      <c r="AM467">
        <v>0.49</v>
      </c>
    </row>
    <row r="468" spans="1:39" x14ac:dyDescent="0.25">
      <c r="A468" t="s">
        <v>161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969.70892600000002</v>
      </c>
      <c r="I468">
        <v>0.75710200000000005</v>
      </c>
      <c r="J468" t="s">
        <v>3</v>
      </c>
      <c r="K468">
        <v>968.70621100000005</v>
      </c>
      <c r="L468">
        <v>0.75157799999999997</v>
      </c>
      <c r="M468" t="s">
        <v>4</v>
      </c>
      <c r="N468">
        <v>45.420406</v>
      </c>
      <c r="O468">
        <v>3.2789999999999998E-3</v>
      </c>
      <c r="P468" t="s">
        <v>5</v>
      </c>
      <c r="Q468">
        <v>223.94904399999999</v>
      </c>
      <c r="R468">
        <v>0.14843999999999999</v>
      </c>
      <c r="S468" t="s">
        <v>6</v>
      </c>
      <c r="T468">
        <v>29.944217999999999</v>
      </c>
      <c r="U468">
        <v>1.4779999999999999E-3</v>
      </c>
      <c r="V468" t="s">
        <v>7</v>
      </c>
      <c r="W468">
        <v>29.091694</v>
      </c>
      <c r="X468">
        <v>1.0610000000000001E-3</v>
      </c>
      <c r="Y468" t="s">
        <v>8</v>
      </c>
      <c r="Z468">
        <v>135.33538799999999</v>
      </c>
      <c r="AA468">
        <v>0.13448599999999999</v>
      </c>
      <c r="AB468" t="s">
        <v>9</v>
      </c>
      <c r="AC468">
        <v>678.06785200000002</v>
      </c>
      <c r="AD468">
        <v>0.38238899999999998</v>
      </c>
      <c r="AE468" t="s">
        <v>10</v>
      </c>
      <c r="AF468">
        <v>1.23E-3</v>
      </c>
      <c r="AG468">
        <v>0</v>
      </c>
      <c r="AH468" t="s">
        <v>11</v>
      </c>
      <c r="AI468">
        <v>0.99877300000000002</v>
      </c>
      <c r="AJ468">
        <v>9.9999999999999995E-7</v>
      </c>
      <c r="AK468" t="s">
        <v>12</v>
      </c>
      <c r="AL468">
        <v>0.1</v>
      </c>
      <c r="AM468">
        <v>0.49</v>
      </c>
    </row>
    <row r="469" spans="1:39" x14ac:dyDescent="0.25">
      <c r="A469" t="s">
        <v>161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1108.271428</v>
      </c>
      <c r="I469">
        <v>0.89686999999999995</v>
      </c>
      <c r="J469" t="s">
        <v>3</v>
      </c>
      <c r="K469">
        <v>1107.126638</v>
      </c>
      <c r="L469">
        <v>0.889907</v>
      </c>
      <c r="M469" t="s">
        <v>4</v>
      </c>
      <c r="N469">
        <v>51.906388999999997</v>
      </c>
      <c r="O469">
        <v>3.7919999999999998E-3</v>
      </c>
      <c r="P469" t="s">
        <v>5</v>
      </c>
      <c r="Q469">
        <v>256.01424400000002</v>
      </c>
      <c r="R469">
        <v>0.190549</v>
      </c>
      <c r="S469" t="s">
        <v>6</v>
      </c>
      <c r="T469">
        <v>34.218456000000003</v>
      </c>
      <c r="U469">
        <v>1.456E-3</v>
      </c>
      <c r="V469" t="s">
        <v>7</v>
      </c>
      <c r="W469">
        <v>33.246209999999998</v>
      </c>
      <c r="X469">
        <v>1.193E-3</v>
      </c>
      <c r="Y469" t="s">
        <v>8</v>
      </c>
      <c r="Z469">
        <v>154.75217499999999</v>
      </c>
      <c r="AA469">
        <v>0.16917099999999999</v>
      </c>
      <c r="AB469" t="s">
        <v>9</v>
      </c>
      <c r="AC469">
        <v>774.81918700000006</v>
      </c>
      <c r="AD469">
        <v>0.45311099999999999</v>
      </c>
      <c r="AE469" t="s">
        <v>10</v>
      </c>
      <c r="AF469">
        <v>1.23E-3</v>
      </c>
      <c r="AG469">
        <v>0</v>
      </c>
      <c r="AH469" t="s">
        <v>11</v>
      </c>
      <c r="AI469">
        <v>0.99893699999999996</v>
      </c>
      <c r="AJ469">
        <v>9.9999999999999995E-7</v>
      </c>
      <c r="AK469" t="s">
        <v>12</v>
      </c>
      <c r="AL469">
        <v>0.1</v>
      </c>
      <c r="AM469">
        <v>0.49</v>
      </c>
    </row>
    <row r="470" spans="1:39" x14ac:dyDescent="0.25">
      <c r="A470" t="s">
        <v>161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1246.8437719999999</v>
      </c>
      <c r="I470">
        <v>1.6127370000000001</v>
      </c>
      <c r="J470" t="s">
        <v>3</v>
      </c>
      <c r="K470">
        <v>1245.556797</v>
      </c>
      <c r="L470">
        <v>1.601844</v>
      </c>
      <c r="M470" t="s">
        <v>4</v>
      </c>
      <c r="N470">
        <v>58.394134999999999</v>
      </c>
      <c r="O470">
        <v>4.1229999999999999E-3</v>
      </c>
      <c r="P470" t="s">
        <v>5</v>
      </c>
      <c r="Q470">
        <v>288.062388</v>
      </c>
      <c r="R470">
        <v>0.35482399999999997</v>
      </c>
      <c r="S470" t="s">
        <v>6</v>
      </c>
      <c r="T470">
        <v>38.490907999999997</v>
      </c>
      <c r="U470">
        <v>1.949E-3</v>
      </c>
      <c r="V470" t="s">
        <v>7</v>
      </c>
      <c r="W470">
        <v>37.397196999999998</v>
      </c>
      <c r="X470">
        <v>1.444E-3</v>
      </c>
      <c r="Y470" t="s">
        <v>8</v>
      </c>
      <c r="Z470">
        <v>174.122544</v>
      </c>
      <c r="AA470">
        <v>0.33914100000000003</v>
      </c>
      <c r="AB470" t="s">
        <v>9</v>
      </c>
      <c r="AC470">
        <v>871.61783700000001</v>
      </c>
      <c r="AD470">
        <v>0.82306400000000002</v>
      </c>
      <c r="AE470" t="s">
        <v>10</v>
      </c>
      <c r="AF470">
        <v>1.23E-3</v>
      </c>
      <c r="AG470">
        <v>0</v>
      </c>
      <c r="AH470" t="s">
        <v>11</v>
      </c>
      <c r="AI470">
        <v>0.99896700000000005</v>
      </c>
      <c r="AJ470">
        <v>9.9999999999999995E-7</v>
      </c>
      <c r="AK470" t="s">
        <v>12</v>
      </c>
      <c r="AL470">
        <v>0.1</v>
      </c>
      <c r="AM470">
        <v>0.49</v>
      </c>
    </row>
    <row r="471" spans="1:39" x14ac:dyDescent="0.25">
      <c r="A471" t="s">
        <v>161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1385.4128519999999</v>
      </c>
      <c r="I471">
        <v>1.7042980000000001</v>
      </c>
      <c r="J471" t="s">
        <v>3</v>
      </c>
      <c r="K471">
        <v>1383.983428</v>
      </c>
      <c r="L471">
        <v>1.6914309999999999</v>
      </c>
      <c r="M471" t="s">
        <v>4</v>
      </c>
      <c r="N471">
        <v>64.877983999999998</v>
      </c>
      <c r="O471">
        <v>4.5700000000000003E-3</v>
      </c>
      <c r="P471" t="s">
        <v>5</v>
      </c>
      <c r="Q471">
        <v>320.161292</v>
      </c>
      <c r="R471">
        <v>0.32841799999999999</v>
      </c>
      <c r="S471" t="s">
        <v>6</v>
      </c>
      <c r="T471">
        <v>42.760488000000002</v>
      </c>
      <c r="U471">
        <v>2.006E-3</v>
      </c>
      <c r="V471" t="s">
        <v>7</v>
      </c>
      <c r="W471">
        <v>41.545910999999997</v>
      </c>
      <c r="X471">
        <v>1.593E-3</v>
      </c>
      <c r="Y471" t="s">
        <v>8</v>
      </c>
      <c r="Z471">
        <v>193.54966099999999</v>
      </c>
      <c r="AA471">
        <v>0.30543700000000001</v>
      </c>
      <c r="AB471" t="s">
        <v>9</v>
      </c>
      <c r="AC471">
        <v>968.36802899999998</v>
      </c>
      <c r="AD471">
        <v>0.95441699999999996</v>
      </c>
      <c r="AE471" t="s">
        <v>10</v>
      </c>
      <c r="AF471">
        <v>1.23E-3</v>
      </c>
      <c r="AG471">
        <v>0</v>
      </c>
      <c r="AH471" t="s">
        <v>11</v>
      </c>
      <c r="AI471">
        <v>0.99904199999999999</v>
      </c>
      <c r="AJ471">
        <v>9.9999999999999995E-7</v>
      </c>
      <c r="AK471" t="s">
        <v>12</v>
      </c>
      <c r="AL471">
        <v>0.1</v>
      </c>
      <c r="AM471">
        <v>0.49</v>
      </c>
    </row>
    <row r="472" spans="1:39" x14ac:dyDescent="0.25">
      <c r="A472" t="s">
        <v>161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1524.0004759999999</v>
      </c>
      <c r="I472">
        <v>1.89459</v>
      </c>
      <c r="J472" t="s">
        <v>3</v>
      </c>
      <c r="K472">
        <v>1522.4289819999999</v>
      </c>
      <c r="L472">
        <v>1.880307</v>
      </c>
      <c r="M472" t="s">
        <v>4</v>
      </c>
      <c r="N472">
        <v>71.362149000000002</v>
      </c>
      <c r="O472">
        <v>5.0029999999999996E-3</v>
      </c>
      <c r="P472" t="s">
        <v>5</v>
      </c>
      <c r="Q472">
        <v>352.27085</v>
      </c>
      <c r="R472">
        <v>0.34503400000000001</v>
      </c>
      <c r="S472" t="s">
        <v>6</v>
      </c>
      <c r="T472">
        <v>47.030119999999997</v>
      </c>
      <c r="U472">
        <v>2.1900000000000001E-3</v>
      </c>
      <c r="V472" t="s">
        <v>7</v>
      </c>
      <c r="W472">
        <v>45.696468000000003</v>
      </c>
      <c r="X472">
        <v>1.8339999999999999E-3</v>
      </c>
      <c r="Y472" t="s">
        <v>8</v>
      </c>
      <c r="Z472">
        <v>212.98312999999999</v>
      </c>
      <c r="AA472">
        <v>0.31343900000000002</v>
      </c>
      <c r="AB472" t="s">
        <v>9</v>
      </c>
      <c r="AC472">
        <v>1065.123245</v>
      </c>
      <c r="AD472">
        <v>1.113154</v>
      </c>
      <c r="AE472" t="s">
        <v>10</v>
      </c>
      <c r="AF472">
        <v>1.23E-3</v>
      </c>
      <c r="AG472">
        <v>0</v>
      </c>
      <c r="AH472" t="s">
        <v>11</v>
      </c>
      <c r="AI472">
        <v>0.99915699999999996</v>
      </c>
      <c r="AJ472">
        <v>9.9999999999999995E-7</v>
      </c>
      <c r="AK472" t="s">
        <v>12</v>
      </c>
      <c r="AL472">
        <v>0.1</v>
      </c>
      <c r="AM472">
        <v>0.49</v>
      </c>
    </row>
    <row r="473" spans="1:39" x14ac:dyDescent="0.25">
      <c r="A473" t="s">
        <v>161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1662.630193</v>
      </c>
      <c r="I473">
        <v>2.1438269999999999</v>
      </c>
      <c r="J473" t="s">
        <v>3</v>
      </c>
      <c r="K473">
        <v>1660.916653</v>
      </c>
      <c r="L473">
        <v>2.1277819999999998</v>
      </c>
      <c r="M473" t="s">
        <v>4</v>
      </c>
      <c r="N473">
        <v>77.847009999999997</v>
      </c>
      <c r="O473">
        <v>5.9100000000000003E-3</v>
      </c>
      <c r="P473" t="s">
        <v>5</v>
      </c>
      <c r="Q473">
        <v>384.399541</v>
      </c>
      <c r="R473">
        <v>0.39174999999999999</v>
      </c>
      <c r="S473" t="s">
        <v>6</v>
      </c>
      <c r="T473">
        <v>51.297825000000003</v>
      </c>
      <c r="U473">
        <v>2.2899999999999999E-3</v>
      </c>
      <c r="V473" t="s">
        <v>7</v>
      </c>
      <c r="W473">
        <v>49.849952000000002</v>
      </c>
      <c r="X473">
        <v>1.879E-3</v>
      </c>
      <c r="Y473" t="s">
        <v>8</v>
      </c>
      <c r="Z473">
        <v>232.43892600000001</v>
      </c>
      <c r="AA473">
        <v>0.35090100000000002</v>
      </c>
      <c r="AB473" t="s">
        <v>9</v>
      </c>
      <c r="AC473">
        <v>1161.895552</v>
      </c>
      <c r="AD473">
        <v>1.24112</v>
      </c>
      <c r="AE473" t="s">
        <v>10</v>
      </c>
      <c r="AF473">
        <v>1.23E-3</v>
      </c>
      <c r="AG473">
        <v>0</v>
      </c>
      <c r="AH473" t="s">
        <v>11</v>
      </c>
      <c r="AI473">
        <v>0.99935200000000002</v>
      </c>
      <c r="AJ473">
        <v>9.9999999999999995E-7</v>
      </c>
      <c r="AK473" t="s">
        <v>12</v>
      </c>
      <c r="AL473">
        <v>0.1</v>
      </c>
      <c r="AM473">
        <v>0.49</v>
      </c>
    </row>
    <row r="474" spans="1:39" x14ac:dyDescent="0.25">
      <c r="A474" t="s">
        <v>161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1801.2536889999999</v>
      </c>
      <c r="I474">
        <v>2.5002140000000002</v>
      </c>
      <c r="J474" t="s">
        <v>3</v>
      </c>
      <c r="K474">
        <v>1799.3980079999999</v>
      </c>
      <c r="L474">
        <v>2.4838390000000001</v>
      </c>
      <c r="M474" t="s">
        <v>4</v>
      </c>
      <c r="N474">
        <v>84.334248000000002</v>
      </c>
      <c r="O474">
        <v>6.4400000000000004E-3</v>
      </c>
      <c r="P474" t="s">
        <v>5</v>
      </c>
      <c r="Q474">
        <v>416.52454499999999</v>
      </c>
      <c r="R474">
        <v>0.44239000000000001</v>
      </c>
      <c r="S474" t="s">
        <v>6</v>
      </c>
      <c r="T474">
        <v>55.566713999999997</v>
      </c>
      <c r="U474">
        <v>2.4090000000000001E-3</v>
      </c>
      <c r="V474" t="s">
        <v>7</v>
      </c>
      <c r="W474">
        <v>54.002806</v>
      </c>
      <c r="X474">
        <v>1.967E-3</v>
      </c>
      <c r="Y474" t="s">
        <v>8</v>
      </c>
      <c r="Z474">
        <v>251.884614</v>
      </c>
      <c r="AA474">
        <v>0.38200099999999998</v>
      </c>
      <c r="AB474" t="s">
        <v>9</v>
      </c>
      <c r="AC474">
        <v>1258.6647780000001</v>
      </c>
      <c r="AD474">
        <v>1.374547</v>
      </c>
      <c r="AE474" t="s">
        <v>10</v>
      </c>
      <c r="AF474">
        <v>1.23E-3</v>
      </c>
      <c r="AG474">
        <v>0</v>
      </c>
      <c r="AH474" t="s">
        <v>11</v>
      </c>
      <c r="AI474">
        <v>0.99936899999999995</v>
      </c>
      <c r="AJ474">
        <v>9.9999999999999995E-7</v>
      </c>
      <c r="AK474" t="s">
        <v>12</v>
      </c>
      <c r="AL474">
        <v>0.1</v>
      </c>
      <c r="AM474">
        <v>0.49</v>
      </c>
    </row>
    <row r="475" spans="1:39" x14ac:dyDescent="0.25">
      <c r="A475" t="s">
        <v>161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1939.8164939999999</v>
      </c>
      <c r="I475">
        <v>2.8059859999999999</v>
      </c>
      <c r="J475" t="s">
        <v>3</v>
      </c>
      <c r="K475">
        <v>1937.8187399999999</v>
      </c>
      <c r="L475">
        <v>2.7879100000000001</v>
      </c>
      <c r="M475" t="s">
        <v>4</v>
      </c>
      <c r="N475">
        <v>90.819716999999997</v>
      </c>
      <c r="O475">
        <v>6.4999999999999997E-3</v>
      </c>
      <c r="P475" t="s">
        <v>5</v>
      </c>
      <c r="Q475">
        <v>448.62122599999998</v>
      </c>
      <c r="R475">
        <v>0.55010800000000004</v>
      </c>
      <c r="S475" t="s">
        <v>6</v>
      </c>
      <c r="T475">
        <v>59.835994999999997</v>
      </c>
      <c r="U475">
        <v>2.372E-3</v>
      </c>
      <c r="V475" t="s">
        <v>7</v>
      </c>
      <c r="W475">
        <v>58.153937999999997</v>
      </c>
      <c r="X475">
        <v>2.1580000000000002E-3</v>
      </c>
      <c r="Y475" t="s">
        <v>8</v>
      </c>
      <c r="Z475">
        <v>271.37239399999999</v>
      </c>
      <c r="AA475">
        <v>0.47749599999999998</v>
      </c>
      <c r="AB475" t="s">
        <v>9</v>
      </c>
      <c r="AC475">
        <v>1355.402705</v>
      </c>
      <c r="AD475">
        <v>1.5038020000000001</v>
      </c>
      <c r="AE475" t="s">
        <v>10</v>
      </c>
      <c r="AF475">
        <v>1.23E-3</v>
      </c>
      <c r="AG475">
        <v>0</v>
      </c>
      <c r="AH475" t="s">
        <v>11</v>
      </c>
      <c r="AI475">
        <v>0.999475</v>
      </c>
      <c r="AJ475">
        <v>9.9999999999999995E-7</v>
      </c>
      <c r="AK475" t="s">
        <v>12</v>
      </c>
      <c r="AL475">
        <v>0.1</v>
      </c>
      <c r="AM475">
        <v>0.49</v>
      </c>
    </row>
    <row r="476" spans="1:39" x14ac:dyDescent="0.25">
      <c r="A476" t="s">
        <v>161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2078.4348829999999</v>
      </c>
      <c r="I476">
        <v>3.1910349999999998</v>
      </c>
      <c r="J476" t="s">
        <v>3</v>
      </c>
      <c r="K476">
        <v>2076.2951710000002</v>
      </c>
      <c r="L476">
        <v>3.1710400000000001</v>
      </c>
      <c r="M476" t="s">
        <v>4</v>
      </c>
      <c r="N476">
        <v>97.309820999999999</v>
      </c>
      <c r="O476">
        <v>6.8640000000000003E-3</v>
      </c>
      <c r="P476" t="s">
        <v>5</v>
      </c>
      <c r="Q476">
        <v>480.74548099999998</v>
      </c>
      <c r="R476">
        <v>0.65793500000000005</v>
      </c>
      <c r="S476" t="s">
        <v>6</v>
      </c>
      <c r="T476">
        <v>64.105981</v>
      </c>
      <c r="U476">
        <v>2.3040000000000001E-3</v>
      </c>
      <c r="V476" t="s">
        <v>7</v>
      </c>
      <c r="W476">
        <v>62.305764000000003</v>
      </c>
      <c r="X476">
        <v>2.1159999999999998E-3</v>
      </c>
      <c r="Y476" t="s">
        <v>8</v>
      </c>
      <c r="Z476">
        <v>290.90900799999997</v>
      </c>
      <c r="AA476">
        <v>0.58495200000000003</v>
      </c>
      <c r="AB476" t="s">
        <v>9</v>
      </c>
      <c r="AC476">
        <v>1452.163188</v>
      </c>
      <c r="AD476">
        <v>1.6984300000000001</v>
      </c>
      <c r="AE476" t="s">
        <v>10</v>
      </c>
      <c r="AF476">
        <v>1.23E-3</v>
      </c>
      <c r="AG476">
        <v>0</v>
      </c>
      <c r="AH476" t="s">
        <v>11</v>
      </c>
      <c r="AI476">
        <v>0.99951800000000002</v>
      </c>
      <c r="AJ476">
        <v>9.9999999999999995E-7</v>
      </c>
      <c r="AK476" t="s">
        <v>12</v>
      </c>
      <c r="AL476">
        <v>0.1</v>
      </c>
      <c r="AM476">
        <v>0.49</v>
      </c>
    </row>
    <row r="477" spans="1:39" x14ac:dyDescent="0.25">
      <c r="A477" t="s">
        <v>161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2217.1167719999999</v>
      </c>
      <c r="I477">
        <v>3.4133580000000001</v>
      </c>
      <c r="J477" t="s">
        <v>3</v>
      </c>
      <c r="K477">
        <v>2214.8348390000001</v>
      </c>
      <c r="L477">
        <v>3.3913449999999998</v>
      </c>
      <c r="M477" t="s">
        <v>4</v>
      </c>
      <c r="N477">
        <v>103.797674</v>
      </c>
      <c r="O477">
        <v>7.1549999999999999E-3</v>
      </c>
      <c r="P477" t="s">
        <v>5</v>
      </c>
      <c r="Q477">
        <v>512.91155500000002</v>
      </c>
      <c r="R477">
        <v>0.66005800000000003</v>
      </c>
      <c r="S477" t="s">
        <v>6</v>
      </c>
      <c r="T477">
        <v>68.371925000000005</v>
      </c>
      <c r="U477">
        <v>2.4819999999999998E-3</v>
      </c>
      <c r="V477" t="s">
        <v>7</v>
      </c>
      <c r="W477">
        <v>66.457616999999999</v>
      </c>
      <c r="X477">
        <v>2.3159999999999999E-3</v>
      </c>
      <c r="Y477" t="s">
        <v>8</v>
      </c>
      <c r="Z477">
        <v>310.48673600000001</v>
      </c>
      <c r="AA477">
        <v>0.57108499999999995</v>
      </c>
      <c r="AB477" t="s">
        <v>9</v>
      </c>
      <c r="AC477">
        <v>1548.9480980000001</v>
      </c>
      <c r="AD477">
        <v>1.8579509999999999</v>
      </c>
      <c r="AE477" t="s">
        <v>10</v>
      </c>
      <c r="AF477">
        <v>1.23E-3</v>
      </c>
      <c r="AG477">
        <v>0</v>
      </c>
      <c r="AH477" t="s">
        <v>11</v>
      </c>
      <c r="AI477">
        <v>0.999583</v>
      </c>
      <c r="AJ477">
        <v>9.9999999999999995E-7</v>
      </c>
      <c r="AK477" t="s">
        <v>12</v>
      </c>
      <c r="AL477">
        <v>1.68</v>
      </c>
      <c r="AM477">
        <v>63.697600000000001</v>
      </c>
    </row>
    <row r="478" spans="1:39" x14ac:dyDescent="0.25">
      <c r="A478" t="s">
        <v>161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2355.745508</v>
      </c>
      <c r="I478">
        <v>3.9265409999999998</v>
      </c>
      <c r="J478" t="s">
        <v>3</v>
      </c>
      <c r="K478">
        <v>2353.3214160000002</v>
      </c>
      <c r="L478">
        <v>3.9013710000000001</v>
      </c>
      <c r="M478" t="s">
        <v>4</v>
      </c>
      <c r="N478">
        <v>110.284948</v>
      </c>
      <c r="O478">
        <v>8.0990000000000003E-3</v>
      </c>
      <c r="P478" t="s">
        <v>5</v>
      </c>
      <c r="Q478">
        <v>545.118605</v>
      </c>
      <c r="R478">
        <v>0.72492699999999999</v>
      </c>
      <c r="S478" t="s">
        <v>6</v>
      </c>
      <c r="T478">
        <v>72.639467999999994</v>
      </c>
      <c r="U478">
        <v>2.6900000000000001E-3</v>
      </c>
      <c r="V478" t="s">
        <v>7</v>
      </c>
      <c r="W478">
        <v>70.612703999999994</v>
      </c>
      <c r="X478">
        <v>2.555E-3</v>
      </c>
      <c r="Y478" t="s">
        <v>8</v>
      </c>
      <c r="Z478">
        <v>330.04275899999999</v>
      </c>
      <c r="AA478">
        <v>0.62525900000000001</v>
      </c>
      <c r="AB478" t="s">
        <v>9</v>
      </c>
      <c r="AC478">
        <v>1645.6996730000001</v>
      </c>
      <c r="AD478">
        <v>2.1550440000000002</v>
      </c>
      <c r="AE478" t="s">
        <v>10</v>
      </c>
      <c r="AF478">
        <v>1.23E-3</v>
      </c>
      <c r="AG478">
        <v>0</v>
      </c>
      <c r="AH478" t="s">
        <v>11</v>
      </c>
      <c r="AI478">
        <v>0.999583</v>
      </c>
      <c r="AJ478">
        <v>9.9999999999999995E-7</v>
      </c>
      <c r="AK478" t="s">
        <v>12</v>
      </c>
      <c r="AL478">
        <v>1.68</v>
      </c>
      <c r="AM478">
        <v>63.697600000000001</v>
      </c>
    </row>
    <row r="479" spans="1:39" x14ac:dyDescent="0.25">
      <c r="A479" t="s">
        <v>161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2494.385049</v>
      </c>
      <c r="I479">
        <v>4.241981</v>
      </c>
      <c r="J479" t="s">
        <v>3</v>
      </c>
      <c r="K479">
        <v>2491.8185640000002</v>
      </c>
      <c r="L479">
        <v>4.2150119999999998</v>
      </c>
      <c r="M479" t="s">
        <v>4</v>
      </c>
      <c r="N479">
        <v>116.77438600000001</v>
      </c>
      <c r="O479">
        <v>8.7189999999999993E-3</v>
      </c>
      <c r="P479" t="s">
        <v>5</v>
      </c>
      <c r="Q479">
        <v>577.32802900000002</v>
      </c>
      <c r="R479">
        <v>0.76074399999999998</v>
      </c>
      <c r="S479" t="s">
        <v>6</v>
      </c>
      <c r="T479">
        <v>76.906970999999999</v>
      </c>
      <c r="U479">
        <v>2.8279999999999998E-3</v>
      </c>
      <c r="V479" t="s">
        <v>7</v>
      </c>
      <c r="W479">
        <v>74.767553000000007</v>
      </c>
      <c r="X479">
        <v>2.5630000000000002E-3</v>
      </c>
      <c r="Y479" t="s">
        <v>8</v>
      </c>
      <c r="Z479">
        <v>349.60203100000001</v>
      </c>
      <c r="AA479">
        <v>0.66009499999999999</v>
      </c>
      <c r="AB479" t="s">
        <v>9</v>
      </c>
      <c r="AC479">
        <v>1742.453389</v>
      </c>
      <c r="AD479">
        <v>2.3751669999999998</v>
      </c>
      <c r="AE479" t="s">
        <v>10</v>
      </c>
      <c r="AF479">
        <v>1.23E-3</v>
      </c>
      <c r="AG479">
        <v>0</v>
      </c>
      <c r="AH479" t="s">
        <v>11</v>
      </c>
      <c r="AI479">
        <v>0.99960300000000002</v>
      </c>
      <c r="AJ479">
        <v>9.9999999999999995E-7</v>
      </c>
      <c r="AK479" t="s">
        <v>12</v>
      </c>
      <c r="AL479">
        <v>1.68</v>
      </c>
      <c r="AM479">
        <v>63.697600000000001</v>
      </c>
    </row>
    <row r="480" spans="1:39" x14ac:dyDescent="0.25">
      <c r="A480" t="s">
        <v>161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2632.9877929999998</v>
      </c>
      <c r="I480">
        <v>4.6789779999999999</v>
      </c>
      <c r="J480" t="s">
        <v>3</v>
      </c>
      <c r="K480">
        <v>2630.2791550000002</v>
      </c>
      <c r="L480">
        <v>4.6501200000000003</v>
      </c>
      <c r="M480" t="s">
        <v>4</v>
      </c>
      <c r="N480">
        <v>123.26272899999999</v>
      </c>
      <c r="O480">
        <v>9.5139999999999999E-3</v>
      </c>
      <c r="P480" t="s">
        <v>5</v>
      </c>
      <c r="Q480">
        <v>609.51623800000004</v>
      </c>
      <c r="R480">
        <v>0.839391</v>
      </c>
      <c r="S480" t="s">
        <v>6</v>
      </c>
      <c r="T480">
        <v>81.173439999999999</v>
      </c>
      <c r="U480">
        <v>2.9619999999999998E-3</v>
      </c>
      <c r="V480" t="s">
        <v>7</v>
      </c>
      <c r="W480">
        <v>78.922794999999994</v>
      </c>
      <c r="X480">
        <v>2.6519999999999998E-3</v>
      </c>
      <c r="Y480" t="s">
        <v>8</v>
      </c>
      <c r="Z480">
        <v>369.14126700000003</v>
      </c>
      <c r="AA480">
        <v>0.72921199999999997</v>
      </c>
      <c r="AB480" t="s">
        <v>9</v>
      </c>
      <c r="AC480">
        <v>1839.1972089999999</v>
      </c>
      <c r="AD480">
        <v>2.5982630000000002</v>
      </c>
      <c r="AE480" t="s">
        <v>10</v>
      </c>
      <c r="AF480">
        <v>1.23E-3</v>
      </c>
      <c r="AG480">
        <v>0</v>
      </c>
      <c r="AH480" t="s">
        <v>11</v>
      </c>
      <c r="AI480">
        <v>0.99962499999999999</v>
      </c>
      <c r="AJ480">
        <v>9.9999999999999995E-7</v>
      </c>
      <c r="AK480" t="s">
        <v>12</v>
      </c>
      <c r="AL480">
        <v>1.68</v>
      </c>
      <c r="AM480">
        <v>63.697600000000001</v>
      </c>
    </row>
    <row r="481" spans="1:39" x14ac:dyDescent="0.25">
      <c r="A481" t="s">
        <v>161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2771.606914</v>
      </c>
      <c r="I481">
        <v>5.0004099999999996</v>
      </c>
      <c r="J481" t="s">
        <v>3</v>
      </c>
      <c r="K481">
        <v>2768.7560109999999</v>
      </c>
      <c r="L481">
        <v>4.9694320000000003</v>
      </c>
      <c r="M481" t="s">
        <v>4</v>
      </c>
      <c r="N481">
        <v>129.74974399999999</v>
      </c>
      <c r="O481">
        <v>1.0123E-2</v>
      </c>
      <c r="P481" t="s">
        <v>5</v>
      </c>
      <c r="Q481">
        <v>641.70112099999994</v>
      </c>
      <c r="R481">
        <v>0.90793299999999999</v>
      </c>
      <c r="S481" t="s">
        <v>6</v>
      </c>
      <c r="T481">
        <v>85.440448000000004</v>
      </c>
      <c r="U481">
        <v>3.0850000000000001E-3</v>
      </c>
      <c r="V481" t="s">
        <v>7</v>
      </c>
      <c r="W481">
        <v>83.078439000000003</v>
      </c>
      <c r="X481">
        <v>2.5799999999999998E-3</v>
      </c>
      <c r="Y481" t="s">
        <v>8</v>
      </c>
      <c r="Z481">
        <v>388.67479500000002</v>
      </c>
      <c r="AA481">
        <v>0.79238600000000003</v>
      </c>
      <c r="AB481" t="s">
        <v>9</v>
      </c>
      <c r="AC481">
        <v>1935.958967</v>
      </c>
      <c r="AD481">
        <v>2.8686579999999999</v>
      </c>
      <c r="AE481" t="s">
        <v>10</v>
      </c>
      <c r="AF481">
        <v>1.23E-3</v>
      </c>
      <c r="AG481">
        <v>0</v>
      </c>
      <c r="AH481" t="s">
        <v>11</v>
      </c>
      <c r="AI481">
        <v>0.999637</v>
      </c>
      <c r="AJ481">
        <v>9.9999999999999995E-7</v>
      </c>
      <c r="AK481" t="s">
        <v>12</v>
      </c>
      <c r="AL481">
        <v>1.68</v>
      </c>
      <c r="AM481">
        <v>63.697600000000001</v>
      </c>
    </row>
    <row r="482" spans="1:39" x14ac:dyDescent="0.25">
      <c r="A482" t="s">
        <v>162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162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162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162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162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162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162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162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162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162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162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162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162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162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162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162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162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162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162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162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163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106.62887499999999</v>
      </c>
      <c r="I502">
        <v>8.8559999999999993E-3</v>
      </c>
      <c r="J502" t="s">
        <v>3</v>
      </c>
      <c r="K502">
        <v>106.48962400000001</v>
      </c>
      <c r="L502">
        <v>8.8330000000000006E-3</v>
      </c>
      <c r="M502" t="s">
        <v>4</v>
      </c>
      <c r="N502">
        <v>6.4759149999999996</v>
      </c>
      <c r="O502">
        <v>7.2999999999999999E-5</v>
      </c>
      <c r="P502" t="s">
        <v>5</v>
      </c>
      <c r="Q502">
        <v>0</v>
      </c>
      <c r="R502">
        <v>0</v>
      </c>
      <c r="S502" t="s">
        <v>6</v>
      </c>
      <c r="T502">
        <v>4.1508510000000003</v>
      </c>
      <c r="U502">
        <v>4.3000000000000002E-5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1.237E-3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0.99628300000000003</v>
      </c>
      <c r="AJ502">
        <v>3.0000000000000001E-6</v>
      </c>
      <c r="AK502" t="s">
        <v>12</v>
      </c>
      <c r="AL502">
        <v>0</v>
      </c>
      <c r="AM502">
        <v>0</v>
      </c>
    </row>
    <row r="503" spans="1:39" x14ac:dyDescent="0.25">
      <c r="A503" t="s">
        <v>163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213.239893</v>
      </c>
      <c r="I503">
        <v>2.7706000000000001E-2</v>
      </c>
      <c r="J503" t="s">
        <v>3</v>
      </c>
      <c r="K503">
        <v>212.962243</v>
      </c>
      <c r="L503">
        <v>2.7657999999999999E-2</v>
      </c>
      <c r="M503" t="s">
        <v>4</v>
      </c>
      <c r="N503">
        <v>12.94933</v>
      </c>
      <c r="O503">
        <v>1.17E-4</v>
      </c>
      <c r="P503" t="s">
        <v>5</v>
      </c>
      <c r="Q503">
        <v>0</v>
      </c>
      <c r="R503">
        <v>0</v>
      </c>
      <c r="S503" t="s">
        <v>6</v>
      </c>
      <c r="T503">
        <v>8.2993260000000006</v>
      </c>
      <c r="U503">
        <v>1.0900000000000001E-4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1.2310000000000001E-3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0.99689300000000003</v>
      </c>
      <c r="AJ503">
        <v>3.0000000000000001E-6</v>
      </c>
      <c r="AK503" t="s">
        <v>12</v>
      </c>
      <c r="AL503">
        <v>0</v>
      </c>
      <c r="AM503">
        <v>0</v>
      </c>
    </row>
    <row r="504" spans="1:39" x14ac:dyDescent="0.25">
      <c r="A504" t="s">
        <v>163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319.83763399999998</v>
      </c>
      <c r="I504">
        <v>5.9048000000000003E-2</v>
      </c>
      <c r="J504" t="s">
        <v>3</v>
      </c>
      <c r="K504">
        <v>319.42150500000002</v>
      </c>
      <c r="L504">
        <v>5.8958999999999998E-2</v>
      </c>
      <c r="M504" t="s">
        <v>4</v>
      </c>
      <c r="N504">
        <v>19.422359</v>
      </c>
      <c r="O504">
        <v>1.4300000000000001E-4</v>
      </c>
      <c r="P504" t="s">
        <v>5</v>
      </c>
      <c r="Q504">
        <v>0</v>
      </c>
      <c r="R504">
        <v>0</v>
      </c>
      <c r="S504" t="s">
        <v>6</v>
      </c>
      <c r="T504">
        <v>12.451150999999999</v>
      </c>
      <c r="U504">
        <v>1.7899999999999999E-4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1.23E-3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0.99766600000000005</v>
      </c>
      <c r="AJ504">
        <v>1.9999999999999999E-6</v>
      </c>
      <c r="AK504" t="s">
        <v>12</v>
      </c>
      <c r="AL504">
        <v>0</v>
      </c>
      <c r="AM504">
        <v>0</v>
      </c>
    </row>
    <row r="505" spans="1:39" x14ac:dyDescent="0.25">
      <c r="A505" t="s">
        <v>163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426.43607400000002</v>
      </c>
      <c r="I505">
        <v>0.10638599999999999</v>
      </c>
      <c r="J505" t="s">
        <v>3</v>
      </c>
      <c r="K505">
        <v>425.88153599999998</v>
      </c>
      <c r="L505">
        <v>0.10621700000000001</v>
      </c>
      <c r="M505" t="s">
        <v>4</v>
      </c>
      <c r="N505">
        <v>25.895489999999999</v>
      </c>
      <c r="O505">
        <v>2.2800000000000001E-4</v>
      </c>
      <c r="P505" t="s">
        <v>5</v>
      </c>
      <c r="Q505">
        <v>0</v>
      </c>
      <c r="R505">
        <v>0</v>
      </c>
      <c r="S505" t="s">
        <v>6</v>
      </c>
      <c r="T505">
        <v>16.601676999999999</v>
      </c>
      <c r="U505">
        <v>3.0299999999999999E-4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1.23E-3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0.99825799999999998</v>
      </c>
      <c r="AJ505">
        <v>1.9999999999999999E-6</v>
      </c>
      <c r="AK505" t="s">
        <v>12</v>
      </c>
      <c r="AL505">
        <v>0</v>
      </c>
      <c r="AM505">
        <v>0</v>
      </c>
    </row>
    <row r="506" spans="1:39" x14ac:dyDescent="0.25">
      <c r="A506" t="s">
        <v>163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533.04614900000001</v>
      </c>
      <c r="I506">
        <v>0.16727300000000001</v>
      </c>
      <c r="J506" t="s">
        <v>3</v>
      </c>
      <c r="K506">
        <v>532.35307399999999</v>
      </c>
      <c r="L506">
        <v>0.16703299999999999</v>
      </c>
      <c r="M506" t="s">
        <v>4</v>
      </c>
      <c r="N506">
        <v>32.367438</v>
      </c>
      <c r="O506">
        <v>3.4600000000000001E-4</v>
      </c>
      <c r="P506" t="s">
        <v>5</v>
      </c>
      <c r="Q506">
        <v>0</v>
      </c>
      <c r="R506">
        <v>0</v>
      </c>
      <c r="S506" t="s">
        <v>6</v>
      </c>
      <c r="T506">
        <v>20.755030000000001</v>
      </c>
      <c r="U506">
        <v>4.2499999999999998E-4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1.23E-3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0.99842500000000001</v>
      </c>
      <c r="AJ506">
        <v>9.9999999999999995E-7</v>
      </c>
      <c r="AK506" t="s">
        <v>12</v>
      </c>
      <c r="AL506">
        <v>0</v>
      </c>
      <c r="AM506">
        <v>0</v>
      </c>
    </row>
    <row r="507" spans="1:39" x14ac:dyDescent="0.25">
      <c r="A507" t="s">
        <v>163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639.64802199999997</v>
      </c>
      <c r="I507">
        <v>0.23338999999999999</v>
      </c>
      <c r="J507" t="s">
        <v>3</v>
      </c>
      <c r="K507">
        <v>638.81639299999995</v>
      </c>
      <c r="L507">
        <v>0.23302100000000001</v>
      </c>
      <c r="M507" t="s">
        <v>4</v>
      </c>
      <c r="N507">
        <v>38.840705</v>
      </c>
      <c r="O507">
        <v>4.2499999999999998E-4</v>
      </c>
      <c r="P507" t="s">
        <v>5</v>
      </c>
      <c r="Q507">
        <v>0</v>
      </c>
      <c r="R507">
        <v>0</v>
      </c>
      <c r="S507" t="s">
        <v>6</v>
      </c>
      <c r="T507">
        <v>24.908446999999999</v>
      </c>
      <c r="U507">
        <v>6.5499999999999998E-4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1.23E-3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0.99857099999999999</v>
      </c>
      <c r="AJ507">
        <v>9.9999999999999995E-7</v>
      </c>
      <c r="AK507" t="s">
        <v>12</v>
      </c>
      <c r="AL507">
        <v>0</v>
      </c>
      <c r="AM507">
        <v>0</v>
      </c>
    </row>
    <row r="508" spans="1:39" x14ac:dyDescent="0.25">
      <c r="A508" t="s">
        <v>163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746.25079300000004</v>
      </c>
      <c r="I508">
        <v>0.30183900000000002</v>
      </c>
      <c r="J508" t="s">
        <v>3</v>
      </c>
      <c r="K508">
        <v>745.280485</v>
      </c>
      <c r="L508">
        <v>0.30141299999999999</v>
      </c>
      <c r="M508" t="s">
        <v>4</v>
      </c>
      <c r="N508">
        <v>45.315922</v>
      </c>
      <c r="O508">
        <v>5.5000000000000003E-4</v>
      </c>
      <c r="P508" t="s">
        <v>5</v>
      </c>
      <c r="Q508">
        <v>0</v>
      </c>
      <c r="R508">
        <v>0</v>
      </c>
      <c r="S508" t="s">
        <v>6</v>
      </c>
      <c r="T508">
        <v>29.061236999999998</v>
      </c>
      <c r="U508">
        <v>8.5300000000000003E-4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1.23E-3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0.99878</v>
      </c>
      <c r="AJ508">
        <v>9.9999999999999995E-7</v>
      </c>
      <c r="AK508" t="s">
        <v>12</v>
      </c>
      <c r="AL508">
        <v>0</v>
      </c>
      <c r="AM508">
        <v>0</v>
      </c>
    </row>
    <row r="509" spans="1:39" x14ac:dyDescent="0.25">
      <c r="A509" t="s">
        <v>163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852.85025499999995</v>
      </c>
      <c r="I509">
        <v>0.3659</v>
      </c>
      <c r="J509" t="s">
        <v>3</v>
      </c>
      <c r="K509">
        <v>851.74147300000004</v>
      </c>
      <c r="L509">
        <v>0.36533500000000002</v>
      </c>
      <c r="M509" t="s">
        <v>4</v>
      </c>
      <c r="N509">
        <v>51.786690999999998</v>
      </c>
      <c r="O509">
        <v>6.5899999999999997E-4</v>
      </c>
      <c r="P509" t="s">
        <v>5</v>
      </c>
      <c r="Q509">
        <v>0</v>
      </c>
      <c r="R509">
        <v>0</v>
      </c>
      <c r="S509" t="s">
        <v>6</v>
      </c>
      <c r="T509">
        <v>33.212707000000002</v>
      </c>
      <c r="U509">
        <v>9.6500000000000004E-4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1.23E-3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0.99898200000000004</v>
      </c>
      <c r="AJ509">
        <v>9.9999999999999995E-7</v>
      </c>
      <c r="AK509" t="s">
        <v>12</v>
      </c>
      <c r="AL509">
        <v>0</v>
      </c>
      <c r="AM509">
        <v>0</v>
      </c>
    </row>
    <row r="510" spans="1:39" x14ac:dyDescent="0.25">
      <c r="A510" t="s">
        <v>163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959.45694000000003</v>
      </c>
      <c r="I510">
        <v>0.46557199999999999</v>
      </c>
      <c r="J510" t="s">
        <v>3</v>
      </c>
      <c r="K510">
        <v>958.20980299999997</v>
      </c>
      <c r="L510">
        <v>0.46484599999999998</v>
      </c>
      <c r="M510" t="s">
        <v>4</v>
      </c>
      <c r="N510">
        <v>58.262256999999998</v>
      </c>
      <c r="O510">
        <v>1.5989999999999999E-3</v>
      </c>
      <c r="P510" t="s">
        <v>5</v>
      </c>
      <c r="Q510">
        <v>0</v>
      </c>
      <c r="R510">
        <v>0</v>
      </c>
      <c r="S510" t="s">
        <v>6</v>
      </c>
      <c r="T510">
        <v>37.356251</v>
      </c>
      <c r="U510">
        <v>1.1800000000000001E-3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1.23E-3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0.99901799999999996</v>
      </c>
      <c r="AJ510">
        <v>9.9999999999999995E-7</v>
      </c>
      <c r="AK510" t="s">
        <v>12</v>
      </c>
      <c r="AL510">
        <v>0</v>
      </c>
      <c r="AM510">
        <v>0</v>
      </c>
    </row>
    <row r="511" spans="1:39" x14ac:dyDescent="0.25">
      <c r="A511" t="s">
        <v>163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1066.0408520000001</v>
      </c>
      <c r="I511">
        <v>0.56616500000000003</v>
      </c>
      <c r="J511" t="s">
        <v>3</v>
      </c>
      <c r="K511">
        <v>1064.6550609999999</v>
      </c>
      <c r="L511">
        <v>0.56524200000000002</v>
      </c>
      <c r="M511" t="s">
        <v>4</v>
      </c>
      <c r="N511">
        <v>64.734666000000004</v>
      </c>
      <c r="O511">
        <v>1.686E-3</v>
      </c>
      <c r="P511" t="s">
        <v>5</v>
      </c>
      <c r="Q511">
        <v>0</v>
      </c>
      <c r="R511">
        <v>0</v>
      </c>
      <c r="S511" t="s">
        <v>6</v>
      </c>
      <c r="T511">
        <v>41.498745999999997</v>
      </c>
      <c r="U511">
        <v>1.3860000000000001E-3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1.23E-3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0.99907400000000002</v>
      </c>
      <c r="AJ511">
        <v>9.9999999999999995E-7</v>
      </c>
      <c r="AK511" t="s">
        <v>12</v>
      </c>
      <c r="AL511">
        <v>0</v>
      </c>
      <c r="AM511">
        <v>0</v>
      </c>
    </row>
    <row r="512" spans="1:39" x14ac:dyDescent="0.25">
      <c r="A512" t="s">
        <v>163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1172.6354739999999</v>
      </c>
      <c r="I512">
        <v>0.64928699999999995</v>
      </c>
      <c r="J512" t="s">
        <v>3</v>
      </c>
      <c r="K512">
        <v>1171.1112479999999</v>
      </c>
      <c r="L512">
        <v>0.64806699999999995</v>
      </c>
      <c r="M512" t="s">
        <v>4</v>
      </c>
      <c r="N512">
        <v>71.205163999999996</v>
      </c>
      <c r="O512">
        <v>1.792E-3</v>
      </c>
      <c r="P512" t="s">
        <v>5</v>
      </c>
      <c r="Q512">
        <v>0</v>
      </c>
      <c r="R512">
        <v>0</v>
      </c>
      <c r="S512" t="s">
        <v>6</v>
      </c>
      <c r="T512">
        <v>45.640073000000001</v>
      </c>
      <c r="U512">
        <v>1.565E-3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1.23E-3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0.99919400000000003</v>
      </c>
      <c r="AJ512">
        <v>9.9999999999999995E-7</v>
      </c>
      <c r="AK512" t="s">
        <v>12</v>
      </c>
      <c r="AL512">
        <v>0</v>
      </c>
      <c r="AM512">
        <v>0</v>
      </c>
    </row>
    <row r="513" spans="1:39" x14ac:dyDescent="0.25">
      <c r="A513" t="s">
        <v>163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1279.2293380000001</v>
      </c>
      <c r="I513">
        <v>0.75791399999999998</v>
      </c>
      <c r="J513" t="s">
        <v>3</v>
      </c>
      <c r="K513">
        <v>1277.5664529999999</v>
      </c>
      <c r="L513">
        <v>0.75649299999999997</v>
      </c>
      <c r="M513" t="s">
        <v>4</v>
      </c>
      <c r="N513">
        <v>77.677182999999999</v>
      </c>
      <c r="O513">
        <v>1.8190000000000001E-3</v>
      </c>
      <c r="P513" t="s">
        <v>5</v>
      </c>
      <c r="Q513">
        <v>0</v>
      </c>
      <c r="R513">
        <v>0</v>
      </c>
      <c r="S513" t="s">
        <v>6</v>
      </c>
      <c r="T513">
        <v>49.783672000000003</v>
      </c>
      <c r="U513">
        <v>1.7799999999999999E-3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1.23E-3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0.99923200000000001</v>
      </c>
      <c r="AJ513">
        <v>9.9999999999999995E-7</v>
      </c>
      <c r="AK513" t="s">
        <v>12</v>
      </c>
      <c r="AL513">
        <v>0</v>
      </c>
      <c r="AM513">
        <v>0</v>
      </c>
    </row>
    <row r="514" spans="1:39" x14ac:dyDescent="0.25">
      <c r="A514" t="s">
        <v>163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1385.8402249999999</v>
      </c>
      <c r="I514">
        <v>0.90998100000000004</v>
      </c>
      <c r="J514" t="s">
        <v>3</v>
      </c>
      <c r="K514">
        <v>1384.0386599999999</v>
      </c>
      <c r="L514">
        <v>0.90831200000000001</v>
      </c>
      <c r="M514" t="s">
        <v>4</v>
      </c>
      <c r="N514">
        <v>84.153683000000001</v>
      </c>
      <c r="O514">
        <v>2.3860000000000001E-3</v>
      </c>
      <c r="P514" t="s">
        <v>5</v>
      </c>
      <c r="Q514">
        <v>0</v>
      </c>
      <c r="R514">
        <v>0</v>
      </c>
      <c r="S514" t="s">
        <v>6</v>
      </c>
      <c r="T514">
        <v>53.926969</v>
      </c>
      <c r="U514">
        <v>2.0309999999999998E-3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1.23E-3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0.99930799999999997</v>
      </c>
      <c r="AJ514">
        <v>9.9999999999999995E-7</v>
      </c>
      <c r="AK514" t="s">
        <v>12</v>
      </c>
      <c r="AL514">
        <v>0</v>
      </c>
      <c r="AM514">
        <v>0</v>
      </c>
    </row>
    <row r="515" spans="1:39" x14ac:dyDescent="0.25">
      <c r="A515" t="s">
        <v>163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1492.4333569999999</v>
      </c>
      <c r="I515">
        <v>1.071202</v>
      </c>
      <c r="J515" t="s">
        <v>3</v>
      </c>
      <c r="K515">
        <v>1490.493459</v>
      </c>
      <c r="L515">
        <v>1.0691489999999999</v>
      </c>
      <c r="M515" t="s">
        <v>4</v>
      </c>
      <c r="N515">
        <v>90.626765000000006</v>
      </c>
      <c r="O515">
        <v>2.4199999999999998E-3</v>
      </c>
      <c r="P515" t="s">
        <v>5</v>
      </c>
      <c r="Q515">
        <v>0</v>
      </c>
      <c r="R515">
        <v>0</v>
      </c>
      <c r="S515" t="s">
        <v>6</v>
      </c>
      <c r="T515">
        <v>58.068784000000001</v>
      </c>
      <c r="U515">
        <v>2.3210000000000001E-3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1.23E-3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0.99938400000000005</v>
      </c>
      <c r="AJ515">
        <v>9.9999999999999995E-7</v>
      </c>
      <c r="AK515" t="s">
        <v>12</v>
      </c>
      <c r="AL515">
        <v>0</v>
      </c>
      <c r="AM515">
        <v>0</v>
      </c>
    </row>
    <row r="516" spans="1:39" x14ac:dyDescent="0.25">
      <c r="A516" t="s">
        <v>163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1599.039937</v>
      </c>
      <c r="I516">
        <v>1.2287520000000001</v>
      </c>
      <c r="J516" t="s">
        <v>3</v>
      </c>
      <c r="K516">
        <v>1596.961384</v>
      </c>
      <c r="L516">
        <v>1.2260850000000001</v>
      </c>
      <c r="M516" t="s">
        <v>4</v>
      </c>
      <c r="N516">
        <v>97.100735999999998</v>
      </c>
      <c r="O516">
        <v>2.506E-3</v>
      </c>
      <c r="P516" t="s">
        <v>5</v>
      </c>
      <c r="Q516">
        <v>0</v>
      </c>
      <c r="R516">
        <v>0</v>
      </c>
      <c r="S516" t="s">
        <v>6</v>
      </c>
      <c r="T516">
        <v>62.212834000000001</v>
      </c>
      <c r="U516">
        <v>2.6800000000000001E-3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1.23E-3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0.99943400000000004</v>
      </c>
      <c r="AJ516">
        <v>9.9999999999999995E-7</v>
      </c>
      <c r="AK516" t="s">
        <v>12</v>
      </c>
      <c r="AL516">
        <v>0</v>
      </c>
      <c r="AM516">
        <v>0</v>
      </c>
    </row>
    <row r="517" spans="1:39" x14ac:dyDescent="0.25">
      <c r="A517" t="s">
        <v>163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1705.643376</v>
      </c>
      <c r="I517">
        <v>1.4023099999999999</v>
      </c>
      <c r="J517" t="s">
        <v>3</v>
      </c>
      <c r="K517">
        <v>1703.4259939999999</v>
      </c>
      <c r="L517">
        <v>1.3985430000000001</v>
      </c>
      <c r="M517" t="s">
        <v>4</v>
      </c>
      <c r="N517">
        <v>103.578115</v>
      </c>
      <c r="O517">
        <v>2.928E-3</v>
      </c>
      <c r="P517" t="s">
        <v>5</v>
      </c>
      <c r="Q517">
        <v>0</v>
      </c>
      <c r="R517">
        <v>0</v>
      </c>
      <c r="S517" t="s">
        <v>6</v>
      </c>
      <c r="T517">
        <v>66.358834000000002</v>
      </c>
      <c r="U517">
        <v>3.1029999999999999E-3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1.23E-3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0.99943599999999999</v>
      </c>
      <c r="AJ517">
        <v>9.9999999999999995E-7</v>
      </c>
      <c r="AK517" t="s">
        <v>12</v>
      </c>
      <c r="AL517">
        <v>0</v>
      </c>
      <c r="AM517">
        <v>0</v>
      </c>
    </row>
    <row r="518" spans="1:39" x14ac:dyDescent="0.25">
      <c r="A518" t="s">
        <v>163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1812.250708</v>
      </c>
      <c r="I518">
        <v>1.5861050000000001</v>
      </c>
      <c r="J518" t="s">
        <v>3</v>
      </c>
      <c r="K518">
        <v>1809.8948290000001</v>
      </c>
      <c r="L518">
        <v>1.5822210000000001</v>
      </c>
      <c r="M518" t="s">
        <v>4</v>
      </c>
      <c r="N518">
        <v>110.050028</v>
      </c>
      <c r="O518">
        <v>2.9659999999999999E-3</v>
      </c>
      <c r="P518" t="s">
        <v>5</v>
      </c>
      <c r="Q518">
        <v>0</v>
      </c>
      <c r="R518">
        <v>0</v>
      </c>
      <c r="S518" t="s">
        <v>6</v>
      </c>
      <c r="T518">
        <v>70.506055000000003</v>
      </c>
      <c r="U518">
        <v>3.336E-3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1.23E-3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0.99954399999999999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163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1918.844775</v>
      </c>
      <c r="I519">
        <v>1.7223660000000001</v>
      </c>
      <c r="J519" t="s">
        <v>3</v>
      </c>
      <c r="K519">
        <v>1916.350361</v>
      </c>
      <c r="L519">
        <v>1.7185630000000001</v>
      </c>
      <c r="M519" t="s">
        <v>4</v>
      </c>
      <c r="N519">
        <v>116.523152</v>
      </c>
      <c r="O519">
        <v>2.9450000000000001E-3</v>
      </c>
      <c r="P519" t="s">
        <v>5</v>
      </c>
      <c r="Q519">
        <v>0</v>
      </c>
      <c r="R519">
        <v>0</v>
      </c>
      <c r="S519" t="s">
        <v>6</v>
      </c>
      <c r="T519">
        <v>74.653713999999994</v>
      </c>
      <c r="U519">
        <v>3.6640000000000002E-3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1.23E-3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0.99957099999999999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163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2025.4393680000001</v>
      </c>
      <c r="I520">
        <v>1.8850789999999999</v>
      </c>
      <c r="J520" t="s">
        <v>3</v>
      </c>
      <c r="K520">
        <v>2022.8064919999999</v>
      </c>
      <c r="L520">
        <v>1.880682</v>
      </c>
      <c r="M520" t="s">
        <v>4</v>
      </c>
      <c r="N520">
        <v>122.996737</v>
      </c>
      <c r="O520">
        <v>3.127E-3</v>
      </c>
      <c r="P520" t="s">
        <v>5</v>
      </c>
      <c r="Q520">
        <v>0</v>
      </c>
      <c r="R520">
        <v>0</v>
      </c>
      <c r="S520" t="s">
        <v>6</v>
      </c>
      <c r="T520">
        <v>78.801344999999998</v>
      </c>
      <c r="U520">
        <v>3.9300000000000003E-3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1.23E-3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0.99962899999999999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163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2132.0470610000002</v>
      </c>
      <c r="I521">
        <v>2.0088900000000001</v>
      </c>
      <c r="J521" t="s">
        <v>3</v>
      </c>
      <c r="K521">
        <v>2129.2756880000002</v>
      </c>
      <c r="L521">
        <v>2.003371</v>
      </c>
      <c r="M521" t="s">
        <v>4</v>
      </c>
      <c r="N521">
        <v>129.46939800000001</v>
      </c>
      <c r="O521">
        <v>3.297E-3</v>
      </c>
      <c r="P521" t="s">
        <v>5</v>
      </c>
      <c r="Q521">
        <v>0</v>
      </c>
      <c r="R521">
        <v>0</v>
      </c>
      <c r="S521" t="s">
        <v>6</v>
      </c>
      <c r="T521">
        <v>82.949330000000003</v>
      </c>
      <c r="U521">
        <v>4.1669999999999997E-3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1.23E-3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0.99967700000000004</v>
      </c>
      <c r="AJ521">
        <v>0</v>
      </c>
      <c r="AK521" t="s">
        <v>12</v>
      </c>
      <c r="AL521">
        <v>0</v>
      </c>
      <c r="AM52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sqref="A1:Q1048576"/>
    </sheetView>
  </sheetViews>
  <sheetFormatPr defaultRowHeight="15" x14ac:dyDescent="0.25"/>
  <cols>
    <col min="1" max="1" width="33.140625" bestFit="1" customWidth="1"/>
  </cols>
  <sheetData>
    <row r="1" spans="1:17" x14ac:dyDescent="0.25">
      <c r="A1" t="s">
        <v>194</v>
      </c>
      <c r="B1" t="s">
        <v>109</v>
      </c>
      <c r="C1" t="s">
        <v>110</v>
      </c>
      <c r="D1" t="s">
        <v>111</v>
      </c>
      <c r="E1" t="s">
        <v>24</v>
      </c>
      <c r="F1" t="s">
        <v>25</v>
      </c>
      <c r="G1" t="s">
        <v>74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195</v>
      </c>
      <c r="P1" t="s">
        <v>33</v>
      </c>
      <c r="Q1" t="s">
        <v>34</v>
      </c>
    </row>
    <row r="2" spans="1:17" x14ac:dyDescent="0.25">
      <c r="A2" t="s">
        <v>35</v>
      </c>
      <c r="B2">
        <v>706.98900000000003</v>
      </c>
      <c r="C2">
        <v>691.65599999999995</v>
      </c>
      <c r="D2">
        <v>655.45600000000002</v>
      </c>
      <c r="E2">
        <v>639.92499999999995</v>
      </c>
      <c r="F2">
        <v>316.03500000000003</v>
      </c>
      <c r="G2">
        <v>0</v>
      </c>
      <c r="H2">
        <v>316.03500000000003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703.51300000000003</v>
      </c>
      <c r="C3">
        <v>683.02</v>
      </c>
      <c r="D3">
        <v>646.83600000000001</v>
      </c>
      <c r="E3">
        <v>631.44299999999998</v>
      </c>
      <c r="F3">
        <v>303.43799999999999</v>
      </c>
      <c r="G3">
        <v>0</v>
      </c>
      <c r="H3">
        <v>303.43799999999999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708.87</v>
      </c>
      <c r="C4">
        <v>692.48500000000001</v>
      </c>
      <c r="D4">
        <v>656.58799999999997</v>
      </c>
      <c r="E4">
        <v>641.28300000000002</v>
      </c>
      <c r="F4">
        <v>313.452</v>
      </c>
      <c r="G4">
        <v>0</v>
      </c>
      <c r="H4">
        <v>313.452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699.05600000000004</v>
      </c>
      <c r="C5">
        <v>682.62199999999996</v>
      </c>
      <c r="D5">
        <v>646.76199999999994</v>
      </c>
      <c r="E5">
        <v>631.36599999999999</v>
      </c>
      <c r="F5">
        <v>303.26400000000001</v>
      </c>
      <c r="G5">
        <v>0</v>
      </c>
      <c r="H5">
        <v>303.26400000000001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694.649</v>
      </c>
      <c r="C6">
        <v>678.04499999999996</v>
      </c>
      <c r="D6">
        <v>641.82500000000005</v>
      </c>
      <c r="E6">
        <v>626.46</v>
      </c>
      <c r="F6">
        <v>298.48700000000002</v>
      </c>
      <c r="G6">
        <v>0</v>
      </c>
      <c r="H6">
        <v>298.48700000000002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699.71400000000006</v>
      </c>
      <c r="C7">
        <v>683.35</v>
      </c>
      <c r="D7">
        <v>647.447</v>
      </c>
      <c r="E7">
        <v>632.096</v>
      </c>
      <c r="F7">
        <v>304.23599999999999</v>
      </c>
      <c r="G7">
        <v>0</v>
      </c>
      <c r="H7">
        <v>304.23599999999999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698.21799999999996</v>
      </c>
      <c r="C8">
        <v>681.95500000000004</v>
      </c>
      <c r="D8">
        <v>646.16600000000005</v>
      </c>
      <c r="E8">
        <v>630.79700000000003</v>
      </c>
      <c r="F8">
        <v>302.89400000000001</v>
      </c>
      <c r="G8">
        <v>0</v>
      </c>
      <c r="H8">
        <v>302.89400000000001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706.05700000000002</v>
      </c>
      <c r="C9">
        <v>689.54200000000003</v>
      </c>
      <c r="D9">
        <v>653.65300000000002</v>
      </c>
      <c r="E9">
        <v>638.32500000000005</v>
      </c>
      <c r="F9">
        <v>310.33600000000001</v>
      </c>
      <c r="G9">
        <v>0</v>
      </c>
      <c r="H9">
        <v>310.33600000000001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689.36099999999999</v>
      </c>
      <c r="C10">
        <v>673.20899999999995</v>
      </c>
      <c r="D10">
        <v>637.31299999999999</v>
      </c>
      <c r="E10">
        <v>621.99699999999996</v>
      </c>
      <c r="F10">
        <v>294.28899999999999</v>
      </c>
      <c r="G10">
        <v>0</v>
      </c>
      <c r="H10">
        <v>294.28899999999999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691.71</v>
      </c>
      <c r="C11">
        <v>675.37</v>
      </c>
      <c r="D11">
        <v>639.48699999999997</v>
      </c>
      <c r="E11">
        <v>624.16200000000003</v>
      </c>
      <c r="F11">
        <v>296.66899999999998</v>
      </c>
      <c r="G11">
        <v>0</v>
      </c>
      <c r="H11">
        <v>296.66899999999998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697.66300000000001</v>
      </c>
      <c r="C12">
        <v>681.39099999999996</v>
      </c>
      <c r="D12">
        <v>645.04899999999998</v>
      </c>
      <c r="E12">
        <v>629.67399999999998</v>
      </c>
      <c r="F12">
        <v>302.07600000000002</v>
      </c>
      <c r="G12">
        <v>0</v>
      </c>
      <c r="H12">
        <v>302.07600000000002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719.51300000000003</v>
      </c>
      <c r="C13">
        <v>703.29899999999998</v>
      </c>
      <c r="D13">
        <v>667.56700000000001</v>
      </c>
      <c r="E13">
        <v>651.87800000000004</v>
      </c>
      <c r="F13">
        <v>324.29300000000001</v>
      </c>
      <c r="G13">
        <v>0</v>
      </c>
      <c r="H13">
        <v>324.29300000000001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699.85699999999997</v>
      </c>
      <c r="C14">
        <v>683.29100000000005</v>
      </c>
      <c r="D14">
        <v>647.47799999999995</v>
      </c>
      <c r="E14">
        <v>632.14300000000003</v>
      </c>
      <c r="F14">
        <v>304.536</v>
      </c>
      <c r="G14">
        <v>0</v>
      </c>
      <c r="H14">
        <v>304.536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702.81600000000003</v>
      </c>
      <c r="C15">
        <v>686.62900000000002</v>
      </c>
      <c r="D15">
        <v>650.49199999999996</v>
      </c>
      <c r="E15">
        <v>635.14499999999998</v>
      </c>
      <c r="F15">
        <v>307.24900000000002</v>
      </c>
      <c r="G15">
        <v>0</v>
      </c>
      <c r="H15">
        <v>307.24900000000002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706.226</v>
      </c>
      <c r="C16">
        <v>690.14800000000002</v>
      </c>
      <c r="D16">
        <v>654.22900000000004</v>
      </c>
      <c r="E16">
        <v>638.93100000000004</v>
      </c>
      <c r="F16">
        <v>311.08</v>
      </c>
      <c r="G16">
        <v>0</v>
      </c>
      <c r="H16">
        <v>311.08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698.79700000000003</v>
      </c>
      <c r="C17">
        <v>682.16200000000003</v>
      </c>
      <c r="D17">
        <v>646.33000000000004</v>
      </c>
      <c r="E17">
        <v>631.03599999999994</v>
      </c>
      <c r="F17">
        <v>303.565</v>
      </c>
      <c r="G17">
        <v>0</v>
      </c>
      <c r="H17">
        <v>303.565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692.04399999999998</v>
      </c>
      <c r="C18">
        <v>675.49</v>
      </c>
      <c r="D18">
        <v>639.14300000000003</v>
      </c>
      <c r="E18">
        <v>623.83500000000004</v>
      </c>
      <c r="F18">
        <v>295.99400000000003</v>
      </c>
      <c r="G18">
        <v>0</v>
      </c>
      <c r="H18">
        <v>295.99400000000003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688.25199999999995</v>
      </c>
      <c r="C19">
        <v>672.10900000000004</v>
      </c>
      <c r="D19">
        <v>636.42499999999995</v>
      </c>
      <c r="E19">
        <v>621.10400000000004</v>
      </c>
      <c r="F19">
        <v>293.33800000000002</v>
      </c>
      <c r="G19">
        <v>0</v>
      </c>
      <c r="H19">
        <v>293.33800000000002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697.64099999999996</v>
      </c>
      <c r="C20">
        <v>681.55600000000004</v>
      </c>
      <c r="D20">
        <v>645.64099999999996</v>
      </c>
      <c r="E20">
        <v>630.31700000000001</v>
      </c>
      <c r="F20">
        <v>302.51400000000001</v>
      </c>
      <c r="G20">
        <v>0</v>
      </c>
      <c r="H20">
        <v>302.51400000000001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695.99900000000002</v>
      </c>
      <c r="C21">
        <v>679.83100000000002</v>
      </c>
      <c r="D21">
        <v>643.54999999999995</v>
      </c>
      <c r="E21">
        <v>628.01900000000001</v>
      </c>
      <c r="F21">
        <v>300.31099999999998</v>
      </c>
      <c r="G21">
        <v>0</v>
      </c>
      <c r="H21">
        <v>300.31099999999998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706.33199999999999</v>
      </c>
      <c r="C22">
        <v>689.80899999999997</v>
      </c>
      <c r="D22">
        <v>653.60900000000004</v>
      </c>
      <c r="E22">
        <v>638.31299999999999</v>
      </c>
      <c r="F22">
        <v>310.5</v>
      </c>
      <c r="G22">
        <v>0</v>
      </c>
      <c r="H22">
        <v>310.5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703.73400000000004</v>
      </c>
      <c r="C23">
        <v>687.58299999999997</v>
      </c>
      <c r="D23">
        <v>651.51300000000003</v>
      </c>
      <c r="E23">
        <v>636.178</v>
      </c>
      <c r="F23">
        <v>308.39</v>
      </c>
      <c r="G23">
        <v>0</v>
      </c>
      <c r="H23">
        <v>308.39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699.78099999999995</v>
      </c>
      <c r="C24">
        <v>683.78300000000002</v>
      </c>
      <c r="D24">
        <v>647.58399999999995</v>
      </c>
      <c r="E24">
        <v>632.25</v>
      </c>
      <c r="F24">
        <v>304.25700000000001</v>
      </c>
      <c r="G24">
        <v>0</v>
      </c>
      <c r="H24">
        <v>304.25700000000001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729.45799999999997</v>
      </c>
      <c r="C25">
        <v>713.34199999999998</v>
      </c>
      <c r="D25">
        <v>677.23099999999999</v>
      </c>
      <c r="E25">
        <v>661.59900000000005</v>
      </c>
      <c r="F25">
        <v>333.75400000000002</v>
      </c>
      <c r="G25">
        <v>0</v>
      </c>
      <c r="H25">
        <v>333.75400000000002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723.25699999999995</v>
      </c>
      <c r="C26">
        <v>707.21699999999998</v>
      </c>
      <c r="D26">
        <v>671.54100000000005</v>
      </c>
      <c r="E26">
        <v>655.91499999999996</v>
      </c>
      <c r="F26">
        <v>327.78199999999998</v>
      </c>
      <c r="G26">
        <v>0</v>
      </c>
      <c r="H26">
        <v>327.78199999999998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708.63199999999995</v>
      </c>
      <c r="C27">
        <v>692.1</v>
      </c>
      <c r="D27">
        <v>656.14300000000003</v>
      </c>
      <c r="E27">
        <v>640.81899999999996</v>
      </c>
      <c r="F27">
        <v>312.89800000000002</v>
      </c>
      <c r="G27">
        <v>0</v>
      </c>
      <c r="H27">
        <v>312.89800000000002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699.82399999999996</v>
      </c>
      <c r="C28">
        <v>683.399</v>
      </c>
      <c r="D28">
        <v>647.18600000000004</v>
      </c>
      <c r="E28">
        <v>631.84799999999996</v>
      </c>
      <c r="F28">
        <v>303.74</v>
      </c>
      <c r="G28">
        <v>0</v>
      </c>
      <c r="H28">
        <v>303.74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719.24199999999996</v>
      </c>
      <c r="C29">
        <v>703.149</v>
      </c>
      <c r="D29">
        <v>667.21100000000001</v>
      </c>
      <c r="E29">
        <v>651.74699999999996</v>
      </c>
      <c r="F29">
        <v>324.02300000000002</v>
      </c>
      <c r="G29">
        <v>0</v>
      </c>
      <c r="H29">
        <v>324.02300000000002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683.678</v>
      </c>
      <c r="C30">
        <v>667.61900000000003</v>
      </c>
      <c r="D30">
        <v>631.47</v>
      </c>
      <c r="E30">
        <v>616.08299999999997</v>
      </c>
      <c r="F30">
        <v>288.38099999999997</v>
      </c>
      <c r="G30">
        <v>0</v>
      </c>
      <c r="H30">
        <v>288.38099999999997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699.16099999999994</v>
      </c>
      <c r="C31">
        <v>683.01199999999994</v>
      </c>
      <c r="D31">
        <v>646.94299999999998</v>
      </c>
      <c r="E31">
        <v>631.58600000000001</v>
      </c>
      <c r="F31">
        <v>303.71899999999999</v>
      </c>
      <c r="G31">
        <v>0</v>
      </c>
      <c r="H31">
        <v>303.71899999999999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698.01099999999997</v>
      </c>
      <c r="C32">
        <v>682.01499999999999</v>
      </c>
      <c r="D32">
        <v>645.93200000000002</v>
      </c>
      <c r="E32">
        <v>630.59900000000005</v>
      </c>
      <c r="F32">
        <v>302.66399999999999</v>
      </c>
      <c r="G32">
        <v>0</v>
      </c>
      <c r="H32">
        <v>302.66399999999999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703.28399999999999</v>
      </c>
      <c r="C33">
        <v>687.17700000000002</v>
      </c>
      <c r="D33">
        <v>651.31299999999999</v>
      </c>
      <c r="E33">
        <v>635.96199999999999</v>
      </c>
      <c r="F33">
        <v>307.86399999999998</v>
      </c>
      <c r="G33">
        <v>0</v>
      </c>
      <c r="H33">
        <v>307.86399999999998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701.58299999999997</v>
      </c>
      <c r="C34">
        <v>685.13400000000001</v>
      </c>
      <c r="D34">
        <v>649.07299999999998</v>
      </c>
      <c r="E34">
        <v>633.70899999999995</v>
      </c>
      <c r="F34">
        <v>305.66800000000001</v>
      </c>
      <c r="G34">
        <v>0</v>
      </c>
      <c r="H34">
        <v>305.66800000000001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685.62</v>
      </c>
      <c r="C35">
        <v>669.50300000000004</v>
      </c>
      <c r="D35">
        <v>633.40899999999999</v>
      </c>
      <c r="E35">
        <v>618.04899999999998</v>
      </c>
      <c r="F35">
        <v>289.88799999999998</v>
      </c>
      <c r="G35">
        <v>0</v>
      </c>
      <c r="H35">
        <v>289.88799999999998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697.77099999999996</v>
      </c>
      <c r="C36">
        <v>681.64</v>
      </c>
      <c r="D36">
        <v>645.82000000000005</v>
      </c>
      <c r="E36">
        <v>630.45000000000005</v>
      </c>
      <c r="F36">
        <v>302.08999999999997</v>
      </c>
      <c r="G36">
        <v>0</v>
      </c>
      <c r="H36">
        <v>302.08999999999997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692.32299999999998</v>
      </c>
      <c r="C37">
        <v>676.17</v>
      </c>
      <c r="D37">
        <v>640.346</v>
      </c>
      <c r="E37">
        <v>624.96100000000001</v>
      </c>
      <c r="F37">
        <v>296.928</v>
      </c>
      <c r="G37">
        <v>0</v>
      </c>
      <c r="H37">
        <v>296.928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689.553</v>
      </c>
      <c r="C38">
        <v>673.11400000000003</v>
      </c>
      <c r="D38">
        <v>637.11</v>
      </c>
      <c r="E38">
        <v>621.43600000000004</v>
      </c>
      <c r="F38">
        <v>293.279</v>
      </c>
      <c r="G38">
        <v>0</v>
      </c>
      <c r="H38">
        <v>293.279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711.19299999999998</v>
      </c>
      <c r="C39">
        <v>695.08100000000002</v>
      </c>
      <c r="D39">
        <v>659.21600000000001</v>
      </c>
      <c r="E39">
        <v>643.61800000000005</v>
      </c>
      <c r="F39">
        <v>315.55900000000003</v>
      </c>
      <c r="G39">
        <v>0</v>
      </c>
      <c r="H39">
        <v>315.55900000000003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704.29499999999996</v>
      </c>
      <c r="C40">
        <v>688.22400000000005</v>
      </c>
      <c r="D40">
        <v>652.18100000000004</v>
      </c>
      <c r="E40">
        <v>636.84199999999998</v>
      </c>
      <c r="F40">
        <v>309.11</v>
      </c>
      <c r="G40">
        <v>0</v>
      </c>
      <c r="H40">
        <v>309.11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703.15300000000002</v>
      </c>
      <c r="C41">
        <v>686.63800000000003</v>
      </c>
      <c r="D41">
        <v>650.70000000000005</v>
      </c>
      <c r="E41">
        <v>635.37699999999995</v>
      </c>
      <c r="F41">
        <v>307.221</v>
      </c>
      <c r="G41">
        <v>0</v>
      </c>
      <c r="H41">
        <v>307.221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701.59100000000001</v>
      </c>
      <c r="C42">
        <v>685.12</v>
      </c>
      <c r="D42">
        <v>648.88300000000004</v>
      </c>
      <c r="E42">
        <v>633.55200000000002</v>
      </c>
      <c r="F42">
        <v>305.50799999999998</v>
      </c>
      <c r="G42">
        <v>0</v>
      </c>
      <c r="H42">
        <v>305.50799999999998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698.053</v>
      </c>
      <c r="C43">
        <v>681.53499999999997</v>
      </c>
      <c r="D43">
        <v>645.70600000000002</v>
      </c>
      <c r="E43">
        <v>630.35299999999995</v>
      </c>
      <c r="F43">
        <v>302.40300000000002</v>
      </c>
      <c r="G43">
        <v>0</v>
      </c>
      <c r="H43">
        <v>302.40300000000002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690.32799999999997</v>
      </c>
      <c r="C44">
        <v>674.26199999999994</v>
      </c>
      <c r="D44">
        <v>638.27099999999996</v>
      </c>
      <c r="E44">
        <v>622.923</v>
      </c>
      <c r="F44">
        <v>295.27800000000002</v>
      </c>
      <c r="G44">
        <v>0</v>
      </c>
      <c r="H44">
        <v>295.27800000000002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700.01800000000003</v>
      </c>
      <c r="C45">
        <v>683.40700000000004</v>
      </c>
      <c r="D45">
        <v>647.21799999999996</v>
      </c>
      <c r="E45">
        <v>631.85799999999995</v>
      </c>
      <c r="F45">
        <v>304.25099999999998</v>
      </c>
      <c r="G45">
        <v>0</v>
      </c>
      <c r="H45">
        <v>304.25099999999998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691.36699999999996</v>
      </c>
      <c r="C46">
        <v>675.23699999999997</v>
      </c>
      <c r="D46">
        <v>639.24900000000002</v>
      </c>
      <c r="E46">
        <v>623.80499999999995</v>
      </c>
      <c r="F46">
        <v>295.91399999999999</v>
      </c>
      <c r="G46">
        <v>0</v>
      </c>
      <c r="H46">
        <v>295.91399999999999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698.35599999999999</v>
      </c>
      <c r="C47">
        <v>682.12699999999995</v>
      </c>
      <c r="D47">
        <v>646.28200000000004</v>
      </c>
      <c r="E47">
        <v>630.58600000000001</v>
      </c>
      <c r="F47">
        <v>302.755</v>
      </c>
      <c r="G47">
        <v>0</v>
      </c>
      <c r="H47">
        <v>302.755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703.61699999999996</v>
      </c>
      <c r="C48">
        <v>687.06299999999999</v>
      </c>
      <c r="D48">
        <v>650.81399999999996</v>
      </c>
      <c r="E48">
        <v>635.46199999999999</v>
      </c>
      <c r="F48">
        <v>307.452</v>
      </c>
      <c r="G48">
        <v>0</v>
      </c>
      <c r="H48">
        <v>307.452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695.41300000000001</v>
      </c>
      <c r="C49">
        <v>678.30700000000002</v>
      </c>
      <c r="D49">
        <v>642.50800000000004</v>
      </c>
      <c r="E49">
        <v>627.16600000000005</v>
      </c>
      <c r="F49">
        <v>299.17500000000001</v>
      </c>
      <c r="G49">
        <v>0</v>
      </c>
      <c r="H49">
        <v>299.17500000000001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726.19799999999998</v>
      </c>
      <c r="C50">
        <v>709.92100000000005</v>
      </c>
      <c r="D50">
        <v>674.04100000000005</v>
      </c>
      <c r="E50">
        <v>658.73400000000004</v>
      </c>
      <c r="F50">
        <v>330.74700000000001</v>
      </c>
      <c r="G50">
        <v>0</v>
      </c>
      <c r="H50">
        <v>330.74700000000001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708.76900000000001</v>
      </c>
      <c r="C51">
        <v>692.48599999999999</v>
      </c>
      <c r="D51">
        <v>656.50099999999998</v>
      </c>
      <c r="E51">
        <v>641.14</v>
      </c>
      <c r="F51">
        <v>313.34300000000002</v>
      </c>
      <c r="G51">
        <v>0</v>
      </c>
      <c r="H51">
        <v>313.34300000000002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693.16499999999996</v>
      </c>
      <c r="C52">
        <v>677.00199999999995</v>
      </c>
      <c r="D52">
        <v>641.03499999999997</v>
      </c>
      <c r="E52">
        <v>625.70500000000004</v>
      </c>
      <c r="F52">
        <v>297.892</v>
      </c>
      <c r="G52">
        <v>0</v>
      </c>
      <c r="H52">
        <v>297.892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701.88699999999994</v>
      </c>
      <c r="C53">
        <v>685.23699999999997</v>
      </c>
      <c r="D53">
        <v>649.22</v>
      </c>
      <c r="E53">
        <v>633.92499999999995</v>
      </c>
      <c r="F53">
        <v>306.005</v>
      </c>
      <c r="G53">
        <v>0</v>
      </c>
      <c r="H53">
        <v>306.005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691.26499999999999</v>
      </c>
      <c r="C54">
        <v>674.577</v>
      </c>
      <c r="D54">
        <v>638.428</v>
      </c>
      <c r="E54">
        <v>623.09500000000003</v>
      </c>
      <c r="F54">
        <v>295.17700000000002</v>
      </c>
      <c r="G54">
        <v>0</v>
      </c>
      <c r="H54">
        <v>295.17700000000002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698.476</v>
      </c>
      <c r="C55">
        <v>682.16099999999994</v>
      </c>
      <c r="D55">
        <v>646.47799999999995</v>
      </c>
      <c r="E55">
        <v>631.13099999999997</v>
      </c>
      <c r="F55">
        <v>303.29399999999998</v>
      </c>
      <c r="G55">
        <v>0</v>
      </c>
      <c r="H55">
        <v>303.29399999999998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s="3" customFormat="1" x14ac:dyDescent="0.25">
      <c r="A56" s="3" t="s">
        <v>35</v>
      </c>
      <c r="B56" s="3">
        <v>701.88300000000004</v>
      </c>
      <c r="C56" s="3">
        <v>685.62900000000002</v>
      </c>
      <c r="D56" s="3">
        <v>649.65899999999999</v>
      </c>
      <c r="E56" s="3">
        <v>634.28599999999994</v>
      </c>
      <c r="F56" s="3">
        <v>306.39100000000002</v>
      </c>
      <c r="G56" s="3">
        <v>0</v>
      </c>
      <c r="H56" s="3">
        <v>306.39100000000002</v>
      </c>
      <c r="I56" s="3">
        <v>1</v>
      </c>
      <c r="J56" s="3">
        <v>1</v>
      </c>
      <c r="K56" s="3">
        <v>0</v>
      </c>
      <c r="P56"/>
      <c r="Q56"/>
      <c r="R56">
        <f>AVERAGE(B7:B56)</f>
        <v>700.88277999999991</v>
      </c>
      <c r="S56">
        <f>AVERAGE(C7:C56)</f>
        <v>684.58223999999984</v>
      </c>
      <c r="T56"/>
      <c r="U56">
        <f>_xlfn.VAR.P(B7:B56)</f>
        <v>93.449239891599916</v>
      </c>
      <c r="V56">
        <f>_xlfn.VAR.P(C7:C56)</f>
        <v>93.903753582400043</v>
      </c>
      <c r="W56"/>
      <c r="X56">
        <f>1.96*SQRT(U56)/50</f>
        <v>0.3789430563910996</v>
      </c>
      <c r="Y56">
        <f>1.96*SQRT(V56)/50</f>
        <v>0.37986348061489039</v>
      </c>
    </row>
    <row r="57" spans="1:25" x14ac:dyDescent="0.25">
      <c r="A57" t="s">
        <v>112</v>
      </c>
      <c r="B57">
        <v>35050.812235999998</v>
      </c>
      <c r="C57" t="s">
        <v>37</v>
      </c>
    </row>
    <row r="58" spans="1:25" x14ac:dyDescent="0.25">
      <c r="A58" t="s">
        <v>36</v>
      </c>
      <c r="B58">
        <v>705.41499999999996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726.96100000000001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736.89300000000003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731.30600000000004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734.38800000000003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726.70299999999997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721.22799999999995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739.30200000000002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721.46400000000006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716.53899999999999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726.83299999999997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731.50599999999997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711.84799999999996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718.26800000000003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765.93600000000004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716.69200000000001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728.34400000000005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727.03800000000001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729.47500000000002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721.18100000000004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729.654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729.79499999999996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711.27099999999996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736.75400000000002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720.16600000000005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708.70699999999999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742.65499999999997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732.41899999999998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734.03899999999999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742.85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730.36900000000003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733.90899999999999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730.09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741.61400000000003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729.42700000000002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712.14700000000005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721.86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722.82899999999995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722.25900000000001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738.04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721.35900000000004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730.77700000000004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730.55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739.077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731.67399999999998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714.69899999999996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743.27800000000002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732.625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720.02099999999996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723.57399999999996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725.66200000000003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711.30100000000004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731.83100000000002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724.39599999999996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730.81899999999996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727.69708000000014</v>
      </c>
      <c r="S112">
        <f>AVERAGE(C63:C112)</f>
        <v>0</v>
      </c>
      <c r="U112">
        <f>_xlfn.VAR.P(B63:B112)</f>
        <v>106.58589199360003</v>
      </c>
      <c r="V112">
        <f>_xlfn.VAR.P(C63:C112)</f>
        <v>0</v>
      </c>
      <c r="X112">
        <f>1.96*SQRT(U112)/50</f>
        <v>0.40470253899999881</v>
      </c>
      <c r="Y112">
        <f>1.96*SQRT(V112)/50</f>
        <v>0</v>
      </c>
    </row>
    <row r="113" spans="1:9" x14ac:dyDescent="0.25">
      <c r="A113" t="s">
        <v>36</v>
      </c>
      <c r="B113">
        <v>36418.853479999998</v>
      </c>
      <c r="C113" t="s">
        <v>37</v>
      </c>
    </row>
    <row r="114" spans="1:9" x14ac:dyDescent="0.25">
      <c r="A114" t="s">
        <v>38</v>
      </c>
      <c r="B114">
        <v>2311.34</v>
      </c>
      <c r="C114">
        <v>2309.6799999999998</v>
      </c>
      <c r="D114">
        <v>2272.0700000000002</v>
      </c>
      <c r="E114">
        <v>2256.5500000000002</v>
      </c>
      <c r="F114">
        <v>303.39800000000002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2446.37</v>
      </c>
      <c r="C115">
        <v>2445.1799999999998</v>
      </c>
      <c r="D115">
        <v>2407.4499999999998</v>
      </c>
      <c r="E115">
        <v>2388.94</v>
      </c>
      <c r="F115">
        <v>372.86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2860.19</v>
      </c>
      <c r="C116">
        <v>2858.74</v>
      </c>
      <c r="D116">
        <v>2779.34</v>
      </c>
      <c r="E116">
        <v>2753.12</v>
      </c>
      <c r="F116">
        <v>566.25300000000004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2922</v>
      </c>
      <c r="C117">
        <v>2920.29</v>
      </c>
      <c r="D117">
        <v>2837.12</v>
      </c>
      <c r="E117">
        <v>2808.98</v>
      </c>
      <c r="F117">
        <v>566.23699999999997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2947.27</v>
      </c>
      <c r="C118">
        <v>2945.4</v>
      </c>
      <c r="D118">
        <v>2879.85</v>
      </c>
      <c r="E118">
        <v>2851.86</v>
      </c>
      <c r="F118">
        <v>604.40599999999995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2952.78</v>
      </c>
      <c r="C119">
        <v>2950.95</v>
      </c>
      <c r="D119">
        <v>2885</v>
      </c>
      <c r="E119">
        <v>2857.02</v>
      </c>
      <c r="F119">
        <v>608.66800000000001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2941.91</v>
      </c>
      <c r="C120">
        <v>2940.22</v>
      </c>
      <c r="D120">
        <v>2843.64</v>
      </c>
      <c r="E120">
        <v>2815.71</v>
      </c>
      <c r="F120">
        <v>575.21500000000003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2970.71</v>
      </c>
      <c r="C121">
        <v>2968.99</v>
      </c>
      <c r="D121">
        <v>2886.26</v>
      </c>
      <c r="E121">
        <v>2858.27</v>
      </c>
      <c r="F121">
        <v>614.81700000000001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2939.31</v>
      </c>
      <c r="C122">
        <v>2937.53</v>
      </c>
      <c r="D122">
        <v>2859.58</v>
      </c>
      <c r="E122">
        <v>2831.63</v>
      </c>
      <c r="F122">
        <v>585.79700000000003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2936.85</v>
      </c>
      <c r="C123">
        <v>2935.12</v>
      </c>
      <c r="D123">
        <v>2841.95</v>
      </c>
      <c r="E123">
        <v>2814</v>
      </c>
      <c r="F123">
        <v>573.80399999999997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2922.4</v>
      </c>
      <c r="C124">
        <v>2920.71</v>
      </c>
      <c r="D124">
        <v>2838.32</v>
      </c>
      <c r="E124">
        <v>2810.37</v>
      </c>
      <c r="F124">
        <v>567.04300000000001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2982.66</v>
      </c>
      <c r="C125">
        <v>2980.92</v>
      </c>
      <c r="D125">
        <v>2897.73</v>
      </c>
      <c r="E125">
        <v>2869.72</v>
      </c>
      <c r="F125">
        <v>625.82000000000005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2961.91</v>
      </c>
      <c r="C126">
        <v>2960.13</v>
      </c>
      <c r="D126">
        <v>2866.74</v>
      </c>
      <c r="E126">
        <v>2838.68</v>
      </c>
      <c r="F126">
        <v>598.87099999999998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2924.46</v>
      </c>
      <c r="C127">
        <v>2922.71</v>
      </c>
      <c r="D127">
        <v>2839.82</v>
      </c>
      <c r="E127">
        <v>2811.85</v>
      </c>
      <c r="F127">
        <v>568.61500000000001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2956.11</v>
      </c>
      <c r="C128">
        <v>2954.34</v>
      </c>
      <c r="D128">
        <v>2862.07</v>
      </c>
      <c r="E128">
        <v>2834.12</v>
      </c>
      <c r="F128">
        <v>593.53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2941.8</v>
      </c>
      <c r="C129">
        <v>2940.08</v>
      </c>
      <c r="D129">
        <v>2847.26</v>
      </c>
      <c r="E129">
        <v>2819.13</v>
      </c>
      <c r="F129">
        <v>578.23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2964.8</v>
      </c>
      <c r="C130">
        <v>2963.08</v>
      </c>
      <c r="D130">
        <v>2869.45</v>
      </c>
      <c r="E130">
        <v>2841.51</v>
      </c>
      <c r="F130">
        <v>600.10299999999995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2961.32</v>
      </c>
      <c r="C131">
        <v>2959.65</v>
      </c>
      <c r="D131">
        <v>2866.95</v>
      </c>
      <c r="E131">
        <v>2838.98</v>
      </c>
      <c r="F131">
        <v>598.59400000000005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2965.98</v>
      </c>
      <c r="C132">
        <v>2964.29</v>
      </c>
      <c r="D132">
        <v>2870.45</v>
      </c>
      <c r="E132">
        <v>2842.49</v>
      </c>
      <c r="F132">
        <v>602.5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2923.94</v>
      </c>
      <c r="C133">
        <v>2922.15</v>
      </c>
      <c r="D133">
        <v>2833.73</v>
      </c>
      <c r="E133">
        <v>2805.6</v>
      </c>
      <c r="F133">
        <v>564.97799999999995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2934.85</v>
      </c>
      <c r="C134">
        <v>2933.14</v>
      </c>
      <c r="D134">
        <v>2835.1</v>
      </c>
      <c r="E134">
        <v>2807.16</v>
      </c>
      <c r="F134">
        <v>568.70299999999997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2938.65</v>
      </c>
      <c r="C135">
        <v>2936.95</v>
      </c>
      <c r="D135">
        <v>2847.02</v>
      </c>
      <c r="E135">
        <v>2819</v>
      </c>
      <c r="F135">
        <v>577.07399999999996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2933.34</v>
      </c>
      <c r="C136">
        <v>2931.66</v>
      </c>
      <c r="D136">
        <v>2840.16</v>
      </c>
      <c r="E136">
        <v>2812.18</v>
      </c>
      <c r="F136">
        <v>569.75699999999995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2960</v>
      </c>
      <c r="C137">
        <v>2958.26</v>
      </c>
      <c r="D137">
        <v>2867.65</v>
      </c>
      <c r="E137">
        <v>2839.55</v>
      </c>
      <c r="F137">
        <v>598.64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2931.16</v>
      </c>
      <c r="C138">
        <v>2929.4</v>
      </c>
      <c r="D138">
        <v>2833.54</v>
      </c>
      <c r="E138">
        <v>2805.65</v>
      </c>
      <c r="F138">
        <v>566.28300000000002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2972.68</v>
      </c>
      <c r="C139">
        <v>2970.78</v>
      </c>
      <c r="D139">
        <v>2878.79</v>
      </c>
      <c r="E139">
        <v>2850.91</v>
      </c>
      <c r="F139">
        <v>610.41200000000003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2925.94</v>
      </c>
      <c r="C140">
        <v>2924.25</v>
      </c>
      <c r="D140">
        <v>2841.09</v>
      </c>
      <c r="E140">
        <v>2813.1</v>
      </c>
      <c r="F140">
        <v>569.47699999999998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2932.9</v>
      </c>
      <c r="C141">
        <v>2931.21</v>
      </c>
      <c r="D141">
        <v>2834.93</v>
      </c>
      <c r="E141">
        <v>2806.99</v>
      </c>
      <c r="F141">
        <v>567.33399999999995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2957.49</v>
      </c>
      <c r="C142">
        <v>2955.81</v>
      </c>
      <c r="D142">
        <v>2862.99</v>
      </c>
      <c r="E142">
        <v>2834.68</v>
      </c>
      <c r="F142">
        <v>595.36300000000006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2973.37</v>
      </c>
      <c r="C143">
        <v>2971.68</v>
      </c>
      <c r="D143">
        <v>2878.07</v>
      </c>
      <c r="E143">
        <v>2850.13</v>
      </c>
      <c r="F143">
        <v>608.17899999999997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2954.02</v>
      </c>
      <c r="C144">
        <v>2952.26</v>
      </c>
      <c r="D144">
        <v>2859.69</v>
      </c>
      <c r="E144">
        <v>2831.75</v>
      </c>
      <c r="F144">
        <v>592.601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2946.72</v>
      </c>
      <c r="C145">
        <v>2945.01</v>
      </c>
      <c r="D145">
        <v>2851.14</v>
      </c>
      <c r="E145">
        <v>2823.19</v>
      </c>
      <c r="F145">
        <v>583.78899999999999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2960.56</v>
      </c>
      <c r="C146">
        <v>2958.87</v>
      </c>
      <c r="D146">
        <v>2867.55</v>
      </c>
      <c r="E146">
        <v>2838.85</v>
      </c>
      <c r="F146">
        <v>599.846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2960.35</v>
      </c>
      <c r="C147">
        <v>2958.68</v>
      </c>
      <c r="D147">
        <v>2863.26</v>
      </c>
      <c r="E147">
        <v>2835.29</v>
      </c>
      <c r="F147">
        <v>596.31500000000005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2992.69</v>
      </c>
      <c r="C148">
        <v>2991.03</v>
      </c>
      <c r="D148">
        <v>2895.39</v>
      </c>
      <c r="E148">
        <v>2867.4</v>
      </c>
      <c r="F148">
        <v>627.00699999999995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2969.45</v>
      </c>
      <c r="C149">
        <v>2967.71</v>
      </c>
      <c r="D149">
        <v>2875.99</v>
      </c>
      <c r="E149">
        <v>2848.02</v>
      </c>
      <c r="F149">
        <v>607.23900000000003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2963.66</v>
      </c>
      <c r="C150">
        <v>2961.99</v>
      </c>
      <c r="D150">
        <v>2869.21</v>
      </c>
      <c r="E150">
        <v>2840.9</v>
      </c>
      <c r="F150">
        <v>600.53099999999995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3000.39</v>
      </c>
      <c r="C151">
        <v>2998.59</v>
      </c>
      <c r="D151">
        <v>2901.59</v>
      </c>
      <c r="E151">
        <v>2873.61</v>
      </c>
      <c r="F151">
        <v>633.20600000000002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2960.29</v>
      </c>
      <c r="C152">
        <v>2958.61</v>
      </c>
      <c r="D152">
        <v>2870.66</v>
      </c>
      <c r="E152">
        <v>2842.52</v>
      </c>
      <c r="F152">
        <v>600.77099999999996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2992.73</v>
      </c>
      <c r="C153">
        <v>2991.05</v>
      </c>
      <c r="D153">
        <v>2892.31</v>
      </c>
      <c r="E153">
        <v>2864.35</v>
      </c>
      <c r="F153">
        <v>622.952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2947.64</v>
      </c>
      <c r="C154">
        <v>2945.99</v>
      </c>
      <c r="D154">
        <v>2848.01</v>
      </c>
      <c r="E154">
        <v>2820.07</v>
      </c>
      <c r="F154">
        <v>578.81200000000001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2976.72</v>
      </c>
      <c r="C155">
        <v>2974.98</v>
      </c>
      <c r="D155">
        <v>2882.61</v>
      </c>
      <c r="E155">
        <v>2854.66</v>
      </c>
      <c r="F155">
        <v>614.41300000000001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2943.41</v>
      </c>
      <c r="C156">
        <v>2941.73</v>
      </c>
      <c r="D156">
        <v>2852.37</v>
      </c>
      <c r="E156">
        <v>2824.43</v>
      </c>
      <c r="F156">
        <v>583.97500000000002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2941.65</v>
      </c>
      <c r="C157">
        <v>2939.96</v>
      </c>
      <c r="D157">
        <v>2845.72</v>
      </c>
      <c r="E157">
        <v>2817.79</v>
      </c>
      <c r="F157">
        <v>577.70699999999999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2965.82</v>
      </c>
      <c r="C158">
        <v>2964.1</v>
      </c>
      <c r="D158">
        <v>2871.54</v>
      </c>
      <c r="E158">
        <v>2843.59</v>
      </c>
      <c r="F158">
        <v>601.80600000000004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3003.61</v>
      </c>
      <c r="C159">
        <v>3001.86</v>
      </c>
      <c r="D159">
        <v>2909.34</v>
      </c>
      <c r="E159">
        <v>2881.33</v>
      </c>
      <c r="F159">
        <v>640.21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2957.01</v>
      </c>
      <c r="C160">
        <v>2955.29</v>
      </c>
      <c r="D160">
        <v>2869.16</v>
      </c>
      <c r="E160">
        <v>2841.21</v>
      </c>
      <c r="F160">
        <v>597.43200000000002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2990.9</v>
      </c>
      <c r="C161">
        <v>2989.24</v>
      </c>
      <c r="D161">
        <v>2892.16</v>
      </c>
      <c r="E161">
        <v>2864.2</v>
      </c>
      <c r="F161">
        <v>624.53300000000002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2950.97</v>
      </c>
      <c r="C162">
        <v>2949.25</v>
      </c>
      <c r="D162">
        <v>2856.18</v>
      </c>
      <c r="E162">
        <v>2828.24</v>
      </c>
      <c r="F162">
        <v>588.17600000000004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2933.81</v>
      </c>
      <c r="C163">
        <v>2932.15</v>
      </c>
      <c r="D163">
        <v>2841.51</v>
      </c>
      <c r="E163">
        <v>2813.56</v>
      </c>
      <c r="F163">
        <v>573.25099999999998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2940.32</v>
      </c>
      <c r="C164">
        <v>2938.61</v>
      </c>
      <c r="D164">
        <v>2868.07</v>
      </c>
      <c r="E164">
        <v>2840.05</v>
      </c>
      <c r="F164">
        <v>594.66800000000001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2982.04</v>
      </c>
      <c r="C165">
        <v>2980.28</v>
      </c>
      <c r="D165">
        <v>2906.08</v>
      </c>
      <c r="E165">
        <v>2877.67</v>
      </c>
      <c r="F165">
        <v>633.54499999999996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2960.75</v>
      </c>
      <c r="C166">
        <v>2959.02</v>
      </c>
      <c r="D166">
        <v>2871.5</v>
      </c>
      <c r="E166">
        <v>2842.96</v>
      </c>
      <c r="F166">
        <v>602.34400000000005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2931.54</v>
      </c>
      <c r="C167">
        <v>2929.86</v>
      </c>
      <c r="D167">
        <v>2847.21</v>
      </c>
      <c r="E167">
        <v>2818.92</v>
      </c>
      <c r="F167">
        <v>575.06399999999996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2936.12</v>
      </c>
      <c r="C168">
        <v>2934.38</v>
      </c>
      <c r="D168">
        <v>2869.66</v>
      </c>
      <c r="E168">
        <v>2841.66</v>
      </c>
      <c r="F168">
        <v>594.36699999999996</v>
      </c>
      <c r="G168">
        <v>1</v>
      </c>
      <c r="H168">
        <v>1</v>
      </c>
      <c r="I168">
        <v>0</v>
      </c>
      <c r="R168">
        <f>AVERAGE(B119:B168)</f>
        <v>2955.4098000000008</v>
      </c>
      <c r="S168">
        <f>AVERAGE(C119:C168)</f>
        <v>2953.6901999999995</v>
      </c>
      <c r="U168">
        <f>_xlfn.VAR.P(B119:B168)</f>
        <v>424.57192595999948</v>
      </c>
      <c r="V168">
        <f>_xlfn.VAR.P(C119:C168)</f>
        <v>424.36392596000064</v>
      </c>
      <c r="X168">
        <f>1.96*SQRT(U168)/50</f>
        <v>0.80772161312371327</v>
      </c>
      <c r="Y168">
        <f>1.96*SQRT(V168)/50</f>
        <v>0.80752373537077871</v>
      </c>
    </row>
    <row r="169" spans="1:25" x14ac:dyDescent="0.25">
      <c r="A169" t="s">
        <v>38</v>
      </c>
      <c r="B169">
        <v>147777.03491700001</v>
      </c>
      <c r="C169" t="s">
        <v>37</v>
      </c>
    </row>
    <row r="170" spans="1:25" x14ac:dyDescent="0.25">
      <c r="A170" t="s">
        <v>97</v>
      </c>
      <c r="B170">
        <v>591.31100000000004</v>
      </c>
      <c r="C170">
        <v>569.697</v>
      </c>
      <c r="D170">
        <v>532.65499999999997</v>
      </c>
      <c r="E170">
        <v>511.75</v>
      </c>
      <c r="F170">
        <v>374.46899999999999</v>
      </c>
      <c r="G170">
        <v>1.23007E-3</v>
      </c>
      <c r="H170">
        <v>0.99960199999999999</v>
      </c>
      <c r="I170">
        <v>0</v>
      </c>
    </row>
    <row r="171" spans="1:25" x14ac:dyDescent="0.25">
      <c r="A171" t="s">
        <v>97</v>
      </c>
      <c r="B171">
        <v>550.89300000000003</v>
      </c>
      <c r="C171">
        <v>533.87099999999998</v>
      </c>
      <c r="D171">
        <v>497.90100000000001</v>
      </c>
      <c r="E171">
        <v>478.24</v>
      </c>
      <c r="F171">
        <v>350.64600000000002</v>
      </c>
      <c r="G171">
        <v>1.2300799999999999E-3</v>
      </c>
      <c r="H171">
        <v>0.99887000000000004</v>
      </c>
      <c r="I171">
        <v>0</v>
      </c>
    </row>
    <row r="172" spans="1:25" x14ac:dyDescent="0.25">
      <c r="A172" t="s">
        <v>97</v>
      </c>
      <c r="B172">
        <v>542.02599999999995</v>
      </c>
      <c r="C172">
        <v>525.03399999999999</v>
      </c>
      <c r="D172">
        <v>488.92500000000001</v>
      </c>
      <c r="E172">
        <v>469.334</v>
      </c>
      <c r="F172">
        <v>341.93299999999999</v>
      </c>
      <c r="G172">
        <v>1.2300499999999999E-3</v>
      </c>
      <c r="H172">
        <v>0.99938899999999997</v>
      </c>
      <c r="I172">
        <v>0</v>
      </c>
    </row>
    <row r="173" spans="1:25" x14ac:dyDescent="0.25">
      <c r="A173" t="s">
        <v>97</v>
      </c>
      <c r="B173">
        <v>542.60299999999995</v>
      </c>
      <c r="C173">
        <v>525.96799999999996</v>
      </c>
      <c r="D173">
        <v>490.04500000000002</v>
      </c>
      <c r="E173">
        <v>470.44299999999998</v>
      </c>
      <c r="F173">
        <v>342.65499999999997</v>
      </c>
      <c r="G173">
        <v>1.2300499999999999E-3</v>
      </c>
      <c r="H173">
        <v>0.99968299999999999</v>
      </c>
      <c r="I173">
        <v>1</v>
      </c>
    </row>
    <row r="174" spans="1:25" x14ac:dyDescent="0.25">
      <c r="A174" t="s">
        <v>97</v>
      </c>
      <c r="B174">
        <v>548.25800000000004</v>
      </c>
      <c r="C174">
        <v>531.41700000000003</v>
      </c>
      <c r="D174">
        <v>495.161</v>
      </c>
      <c r="E174">
        <v>475.54199999999997</v>
      </c>
      <c r="F174">
        <v>347.95</v>
      </c>
      <c r="G174">
        <v>1.2300499999999999E-3</v>
      </c>
      <c r="H174">
        <v>0.999977</v>
      </c>
      <c r="I174">
        <v>0</v>
      </c>
    </row>
    <row r="175" spans="1:25" x14ac:dyDescent="0.25">
      <c r="A175" t="s">
        <v>97</v>
      </c>
      <c r="B175">
        <v>549.94000000000005</v>
      </c>
      <c r="C175">
        <v>533.63900000000001</v>
      </c>
      <c r="D175">
        <v>497.786</v>
      </c>
      <c r="E175">
        <v>478.21199999999999</v>
      </c>
      <c r="F175">
        <v>350.58199999999999</v>
      </c>
      <c r="G175">
        <v>1.2300499999999999E-3</v>
      </c>
      <c r="H175">
        <v>0.999614</v>
      </c>
      <c r="I175">
        <v>0</v>
      </c>
    </row>
    <row r="176" spans="1:25" x14ac:dyDescent="0.25">
      <c r="A176" t="s">
        <v>97</v>
      </c>
      <c r="B176">
        <v>542.38099999999997</v>
      </c>
      <c r="C176">
        <v>525.91399999999999</v>
      </c>
      <c r="D176">
        <v>490.048</v>
      </c>
      <c r="E176">
        <v>470.43799999999999</v>
      </c>
      <c r="F176">
        <v>342.72500000000002</v>
      </c>
      <c r="G176">
        <v>1.2301E-3</v>
      </c>
      <c r="H176">
        <v>0.99934699999999999</v>
      </c>
      <c r="I176">
        <v>1</v>
      </c>
    </row>
    <row r="177" spans="1:9" x14ac:dyDescent="0.25">
      <c r="A177" t="s">
        <v>97</v>
      </c>
      <c r="B177">
        <v>546.94000000000005</v>
      </c>
      <c r="C177">
        <v>530.577</v>
      </c>
      <c r="D177">
        <v>494.48200000000003</v>
      </c>
      <c r="E177">
        <v>474.858</v>
      </c>
      <c r="F177">
        <v>347.21100000000001</v>
      </c>
      <c r="G177">
        <v>1.2300499999999999E-3</v>
      </c>
      <c r="H177">
        <v>0.99943700000000002</v>
      </c>
      <c r="I177">
        <v>0</v>
      </c>
    </row>
    <row r="178" spans="1:9" x14ac:dyDescent="0.25">
      <c r="A178" t="s">
        <v>97</v>
      </c>
      <c r="B178">
        <v>550.21299999999997</v>
      </c>
      <c r="C178">
        <v>533.83100000000002</v>
      </c>
      <c r="D178">
        <v>497.61700000000002</v>
      </c>
      <c r="E178">
        <v>478.01400000000001</v>
      </c>
      <c r="F178">
        <v>350.30900000000003</v>
      </c>
      <c r="G178">
        <v>1.2300499999999999E-3</v>
      </c>
      <c r="H178">
        <v>0.99949399999999999</v>
      </c>
      <c r="I178">
        <v>0</v>
      </c>
    </row>
    <row r="179" spans="1:9" x14ac:dyDescent="0.25">
      <c r="A179" t="s">
        <v>97</v>
      </c>
      <c r="B179">
        <v>545.91499999999996</v>
      </c>
      <c r="C179">
        <v>529.50199999999995</v>
      </c>
      <c r="D179">
        <v>493.774</v>
      </c>
      <c r="E179">
        <v>474.19900000000001</v>
      </c>
      <c r="F179">
        <v>346.53899999999999</v>
      </c>
      <c r="G179">
        <v>1.2300600000000001E-3</v>
      </c>
      <c r="H179">
        <v>0.99970999999999999</v>
      </c>
      <c r="I179">
        <v>1</v>
      </c>
    </row>
    <row r="180" spans="1:9" x14ac:dyDescent="0.25">
      <c r="A180" t="s">
        <v>97</v>
      </c>
      <c r="B180">
        <v>546.39200000000005</v>
      </c>
      <c r="C180">
        <v>529.96799999999996</v>
      </c>
      <c r="D180">
        <v>493.58199999999999</v>
      </c>
      <c r="E180">
        <v>473.98899999999998</v>
      </c>
      <c r="F180">
        <v>346.24200000000002</v>
      </c>
      <c r="G180">
        <v>1.2300499999999999E-3</v>
      </c>
      <c r="H180">
        <v>0.99774499999999999</v>
      </c>
      <c r="I180">
        <v>0</v>
      </c>
    </row>
    <row r="181" spans="1:9" x14ac:dyDescent="0.25">
      <c r="A181" t="s">
        <v>97</v>
      </c>
      <c r="B181">
        <v>547.26400000000001</v>
      </c>
      <c r="C181">
        <v>530.91700000000003</v>
      </c>
      <c r="D181">
        <v>495.01900000000001</v>
      </c>
      <c r="E181">
        <v>475.44200000000001</v>
      </c>
      <c r="F181">
        <v>347.81900000000002</v>
      </c>
      <c r="G181">
        <v>1.2300499999999999E-3</v>
      </c>
      <c r="H181">
        <v>0.99962099999999998</v>
      </c>
      <c r="I181">
        <v>0</v>
      </c>
    </row>
    <row r="182" spans="1:9" x14ac:dyDescent="0.25">
      <c r="A182" t="s">
        <v>97</v>
      </c>
      <c r="B182">
        <v>541.39300000000003</v>
      </c>
      <c r="C182">
        <v>525.07600000000002</v>
      </c>
      <c r="D182">
        <v>489.13499999999999</v>
      </c>
      <c r="E182">
        <v>469.57</v>
      </c>
      <c r="F182">
        <v>342.14800000000002</v>
      </c>
      <c r="G182">
        <v>1.2300499999999999E-3</v>
      </c>
      <c r="H182">
        <v>0.99952399999999997</v>
      </c>
      <c r="I182">
        <v>0</v>
      </c>
    </row>
    <row r="183" spans="1:9" x14ac:dyDescent="0.25">
      <c r="A183" t="s">
        <v>97</v>
      </c>
      <c r="B183">
        <v>543.71199999999999</v>
      </c>
      <c r="C183">
        <v>526.98900000000003</v>
      </c>
      <c r="D183">
        <v>490.84</v>
      </c>
      <c r="E183">
        <v>471.21</v>
      </c>
      <c r="F183">
        <v>343.67500000000001</v>
      </c>
      <c r="G183">
        <v>1.2300499999999999E-3</v>
      </c>
      <c r="H183">
        <v>0.99999499999999997</v>
      </c>
      <c r="I183">
        <v>1</v>
      </c>
    </row>
    <row r="184" spans="1:9" x14ac:dyDescent="0.25">
      <c r="A184" t="s">
        <v>97</v>
      </c>
      <c r="B184">
        <v>545.98900000000003</v>
      </c>
      <c r="C184">
        <v>529.66300000000001</v>
      </c>
      <c r="D184">
        <v>493.61700000000002</v>
      </c>
      <c r="E184">
        <v>473.97199999999998</v>
      </c>
      <c r="F184">
        <v>346.36500000000001</v>
      </c>
      <c r="G184">
        <v>1.2300499999999999E-3</v>
      </c>
      <c r="H184">
        <v>0.99966900000000003</v>
      </c>
      <c r="I184">
        <v>1</v>
      </c>
    </row>
    <row r="185" spans="1:9" x14ac:dyDescent="0.25">
      <c r="A185" t="s">
        <v>97</v>
      </c>
      <c r="B185">
        <v>546.774</v>
      </c>
      <c r="C185">
        <v>530.07399999999996</v>
      </c>
      <c r="D185">
        <v>494.06</v>
      </c>
      <c r="E185">
        <v>474.41199999999998</v>
      </c>
      <c r="F185">
        <v>346.61599999999999</v>
      </c>
      <c r="G185">
        <v>1.2300600000000001E-3</v>
      </c>
      <c r="H185">
        <v>0.99972499999999997</v>
      </c>
      <c r="I185">
        <v>1</v>
      </c>
    </row>
    <row r="186" spans="1:9" x14ac:dyDescent="0.25">
      <c r="A186" t="s">
        <v>97</v>
      </c>
      <c r="B186">
        <v>546.23599999999999</v>
      </c>
      <c r="C186">
        <v>529.92200000000003</v>
      </c>
      <c r="D186">
        <v>493.82600000000002</v>
      </c>
      <c r="E186">
        <v>474.185</v>
      </c>
      <c r="F186">
        <v>346.755</v>
      </c>
      <c r="G186">
        <v>1.2300499999999999E-3</v>
      </c>
      <c r="H186">
        <v>0.99920600000000004</v>
      </c>
      <c r="I186">
        <v>1</v>
      </c>
    </row>
    <row r="187" spans="1:9" x14ac:dyDescent="0.25">
      <c r="A187" t="s">
        <v>97</v>
      </c>
      <c r="B187">
        <v>541.38900000000001</v>
      </c>
      <c r="C187">
        <v>525.11699999999996</v>
      </c>
      <c r="D187">
        <v>489.11700000000002</v>
      </c>
      <c r="E187">
        <v>469.51299999999998</v>
      </c>
      <c r="F187">
        <v>342.02100000000002</v>
      </c>
      <c r="G187">
        <v>1.2300499999999999E-3</v>
      </c>
      <c r="H187">
        <v>0.99975899999999995</v>
      </c>
      <c r="I187">
        <v>0</v>
      </c>
    </row>
    <row r="188" spans="1:9" x14ac:dyDescent="0.25">
      <c r="A188" t="s">
        <v>97</v>
      </c>
      <c r="B188">
        <v>545.80100000000004</v>
      </c>
      <c r="C188">
        <v>529.529</v>
      </c>
      <c r="D188">
        <v>493.714</v>
      </c>
      <c r="E188">
        <v>474.06099999999998</v>
      </c>
      <c r="F188">
        <v>346.60599999999999</v>
      </c>
      <c r="G188">
        <v>1.2300499999999999E-3</v>
      </c>
      <c r="H188">
        <v>0.99960899999999997</v>
      </c>
      <c r="I188">
        <v>0</v>
      </c>
    </row>
    <row r="189" spans="1:9" x14ac:dyDescent="0.25">
      <c r="A189" t="s">
        <v>97</v>
      </c>
      <c r="B189">
        <v>551.476</v>
      </c>
      <c r="C189">
        <v>534.745</v>
      </c>
      <c r="D189">
        <v>498.51499999999999</v>
      </c>
      <c r="E189">
        <v>478.892</v>
      </c>
      <c r="F189">
        <v>351.32400000000001</v>
      </c>
      <c r="G189">
        <v>1.2300499999999999E-3</v>
      </c>
      <c r="H189">
        <v>0.999718</v>
      </c>
      <c r="I189">
        <v>0</v>
      </c>
    </row>
    <row r="190" spans="1:9" x14ac:dyDescent="0.25">
      <c r="A190" t="s">
        <v>97</v>
      </c>
      <c r="B190">
        <v>541.98</v>
      </c>
      <c r="C190">
        <v>525.66899999999998</v>
      </c>
      <c r="D190">
        <v>489.79199999999997</v>
      </c>
      <c r="E190">
        <v>470.19600000000003</v>
      </c>
      <c r="F190">
        <v>342.66500000000002</v>
      </c>
      <c r="G190">
        <v>1.2300600000000001E-3</v>
      </c>
      <c r="H190">
        <v>0.99995500000000004</v>
      </c>
      <c r="I190">
        <v>0</v>
      </c>
    </row>
    <row r="191" spans="1:9" x14ac:dyDescent="0.25">
      <c r="A191" t="s">
        <v>97</v>
      </c>
      <c r="B191">
        <v>541.92700000000002</v>
      </c>
      <c r="C191">
        <v>525.67499999999995</v>
      </c>
      <c r="D191">
        <v>489.68599999999998</v>
      </c>
      <c r="E191">
        <v>470.09</v>
      </c>
      <c r="F191">
        <v>342.44099999999997</v>
      </c>
      <c r="G191">
        <v>1.2300600000000001E-3</v>
      </c>
      <c r="H191">
        <v>0.99988999999999995</v>
      </c>
      <c r="I191">
        <v>0</v>
      </c>
    </row>
    <row r="192" spans="1:9" x14ac:dyDescent="0.25">
      <c r="A192" t="s">
        <v>97</v>
      </c>
      <c r="B192">
        <v>545.96</v>
      </c>
      <c r="C192">
        <v>529.64599999999996</v>
      </c>
      <c r="D192">
        <v>493.51299999999998</v>
      </c>
      <c r="E192">
        <v>473.92200000000003</v>
      </c>
      <c r="F192">
        <v>346.35300000000001</v>
      </c>
      <c r="G192">
        <v>1.2300600000000001E-3</v>
      </c>
      <c r="H192">
        <v>0.99991799999999997</v>
      </c>
      <c r="I192">
        <v>0</v>
      </c>
    </row>
    <row r="193" spans="1:9" x14ac:dyDescent="0.25">
      <c r="A193" t="s">
        <v>97</v>
      </c>
      <c r="B193">
        <v>546.30700000000002</v>
      </c>
      <c r="C193">
        <v>529.99900000000002</v>
      </c>
      <c r="D193">
        <v>494.08600000000001</v>
      </c>
      <c r="E193">
        <v>474.49799999999999</v>
      </c>
      <c r="F193">
        <v>346.67</v>
      </c>
      <c r="G193">
        <v>1.23007E-3</v>
      </c>
      <c r="H193">
        <v>0.99988900000000003</v>
      </c>
      <c r="I193">
        <v>0</v>
      </c>
    </row>
    <row r="194" spans="1:9" x14ac:dyDescent="0.25">
      <c r="A194" t="s">
        <v>97</v>
      </c>
      <c r="B194">
        <v>547.02</v>
      </c>
      <c r="C194">
        <v>530.30600000000004</v>
      </c>
      <c r="D194">
        <v>494.255</v>
      </c>
      <c r="E194">
        <v>474.637</v>
      </c>
      <c r="F194">
        <v>346.98</v>
      </c>
      <c r="G194">
        <v>1.2300600000000001E-3</v>
      </c>
      <c r="H194">
        <v>0.99980400000000003</v>
      </c>
      <c r="I194">
        <v>0</v>
      </c>
    </row>
    <row r="195" spans="1:9" x14ac:dyDescent="0.25">
      <c r="A195" t="s">
        <v>97</v>
      </c>
      <c r="B195">
        <v>546.02499999999998</v>
      </c>
      <c r="C195">
        <v>529.74300000000005</v>
      </c>
      <c r="D195">
        <v>493.60599999999999</v>
      </c>
      <c r="E195">
        <v>474.01299999999998</v>
      </c>
      <c r="F195">
        <v>346.25400000000002</v>
      </c>
      <c r="G195">
        <v>1.23015E-3</v>
      </c>
      <c r="H195">
        <v>0.99993699999999996</v>
      </c>
      <c r="I195">
        <v>0</v>
      </c>
    </row>
    <row r="196" spans="1:9" x14ac:dyDescent="0.25">
      <c r="A196" t="s">
        <v>97</v>
      </c>
      <c r="B196">
        <v>550.81799999999998</v>
      </c>
      <c r="C196">
        <v>534.505</v>
      </c>
      <c r="D196">
        <v>498.29500000000002</v>
      </c>
      <c r="E196">
        <v>478.70499999999998</v>
      </c>
      <c r="F196">
        <v>350.964</v>
      </c>
      <c r="G196">
        <v>1.2300499999999999E-3</v>
      </c>
      <c r="H196">
        <v>0.99996300000000005</v>
      </c>
      <c r="I196">
        <v>0</v>
      </c>
    </row>
    <row r="197" spans="1:9" x14ac:dyDescent="0.25">
      <c r="A197" t="s">
        <v>97</v>
      </c>
      <c r="B197">
        <v>545.947</v>
      </c>
      <c r="C197">
        <v>529.68799999999999</v>
      </c>
      <c r="D197">
        <v>493.75599999999997</v>
      </c>
      <c r="E197">
        <v>474.12599999999998</v>
      </c>
      <c r="F197">
        <v>346.39400000000001</v>
      </c>
      <c r="G197">
        <v>1.2300499999999999E-3</v>
      </c>
      <c r="H197">
        <v>0.99948599999999999</v>
      </c>
      <c r="I197">
        <v>0</v>
      </c>
    </row>
    <row r="198" spans="1:9" x14ac:dyDescent="0.25">
      <c r="A198" t="s">
        <v>97</v>
      </c>
      <c r="B198">
        <v>546.81700000000001</v>
      </c>
      <c r="C198">
        <v>530.52700000000004</v>
      </c>
      <c r="D198">
        <v>494.24799999999999</v>
      </c>
      <c r="E198">
        <v>474.69799999999998</v>
      </c>
      <c r="F198">
        <v>346.99200000000002</v>
      </c>
      <c r="G198">
        <v>1.2300499999999999E-3</v>
      </c>
      <c r="H198">
        <v>0.99983900000000003</v>
      </c>
      <c r="I198">
        <v>0</v>
      </c>
    </row>
    <row r="199" spans="1:9" x14ac:dyDescent="0.25">
      <c r="A199" t="s">
        <v>97</v>
      </c>
      <c r="B199">
        <v>549.81399999999996</v>
      </c>
      <c r="C199">
        <v>533.62400000000002</v>
      </c>
      <c r="D199">
        <v>497.62</v>
      </c>
      <c r="E199">
        <v>478.00900000000001</v>
      </c>
      <c r="F199">
        <v>350.50400000000002</v>
      </c>
      <c r="G199">
        <v>1.23007E-3</v>
      </c>
      <c r="H199">
        <v>0.99997800000000003</v>
      </c>
      <c r="I199">
        <v>0</v>
      </c>
    </row>
    <row r="200" spans="1:9" x14ac:dyDescent="0.25">
      <c r="A200" t="s">
        <v>97</v>
      </c>
      <c r="B200">
        <v>549.89300000000003</v>
      </c>
      <c r="C200">
        <v>533.60299999999995</v>
      </c>
      <c r="D200">
        <v>497.57</v>
      </c>
      <c r="E200">
        <v>477.99700000000001</v>
      </c>
      <c r="F200">
        <v>350.654</v>
      </c>
      <c r="G200">
        <v>1.23007E-3</v>
      </c>
      <c r="H200">
        <v>0.99991699999999994</v>
      </c>
      <c r="I200">
        <v>0</v>
      </c>
    </row>
    <row r="201" spans="1:9" x14ac:dyDescent="0.25">
      <c r="A201" t="s">
        <v>97</v>
      </c>
      <c r="B201">
        <v>550.54100000000005</v>
      </c>
      <c r="C201">
        <v>533.79700000000003</v>
      </c>
      <c r="D201">
        <v>498.02699999999999</v>
      </c>
      <c r="E201">
        <v>478.43599999999998</v>
      </c>
      <c r="F201">
        <v>350.75099999999998</v>
      </c>
      <c r="G201">
        <v>1.2300499999999999E-3</v>
      </c>
      <c r="H201">
        <v>0.99968500000000005</v>
      </c>
      <c r="I201">
        <v>0</v>
      </c>
    </row>
    <row r="202" spans="1:9" x14ac:dyDescent="0.25">
      <c r="A202" t="s">
        <v>97</v>
      </c>
      <c r="B202">
        <v>546.62099999999998</v>
      </c>
      <c r="C202">
        <v>529.94200000000001</v>
      </c>
      <c r="D202">
        <v>493.76299999999998</v>
      </c>
      <c r="E202">
        <v>474.12700000000001</v>
      </c>
      <c r="F202">
        <v>346.34199999999998</v>
      </c>
      <c r="G202">
        <v>1.2300499999999999E-3</v>
      </c>
      <c r="H202">
        <v>0.99989600000000001</v>
      </c>
      <c r="I202">
        <v>1</v>
      </c>
    </row>
    <row r="203" spans="1:9" x14ac:dyDescent="0.25">
      <c r="A203" t="s">
        <v>97</v>
      </c>
      <c r="B203">
        <v>549.17200000000003</v>
      </c>
      <c r="C203">
        <v>531.59799999999996</v>
      </c>
      <c r="D203">
        <v>495.471</v>
      </c>
      <c r="E203">
        <v>475.839</v>
      </c>
      <c r="F203">
        <v>348.11799999999999</v>
      </c>
      <c r="G203">
        <v>1.2300499999999999E-3</v>
      </c>
      <c r="H203">
        <v>0.99990100000000004</v>
      </c>
      <c r="I203">
        <v>0</v>
      </c>
    </row>
    <row r="204" spans="1:9" x14ac:dyDescent="0.25">
      <c r="A204" t="s">
        <v>97</v>
      </c>
      <c r="B204">
        <v>542.46</v>
      </c>
      <c r="C204">
        <v>526.14400000000001</v>
      </c>
      <c r="D204">
        <v>489.77199999999999</v>
      </c>
      <c r="E204">
        <v>470.16800000000001</v>
      </c>
      <c r="F204">
        <v>342.51799999999997</v>
      </c>
      <c r="G204">
        <v>1.2300499999999999E-3</v>
      </c>
      <c r="H204">
        <v>0.99998200000000004</v>
      </c>
      <c r="I204">
        <v>0</v>
      </c>
    </row>
    <row r="205" spans="1:9" x14ac:dyDescent="0.25">
      <c r="A205" t="s">
        <v>97</v>
      </c>
      <c r="B205">
        <v>545.63900000000001</v>
      </c>
      <c r="C205">
        <v>529.37800000000004</v>
      </c>
      <c r="D205">
        <v>493.44400000000002</v>
      </c>
      <c r="E205">
        <v>473.85599999999999</v>
      </c>
      <c r="F205">
        <v>346.19099999999997</v>
      </c>
      <c r="G205">
        <v>1.2300600000000001E-3</v>
      </c>
      <c r="H205">
        <v>0.999641</v>
      </c>
      <c r="I205">
        <v>0</v>
      </c>
    </row>
    <row r="206" spans="1:9" x14ac:dyDescent="0.25">
      <c r="A206" t="s">
        <v>97</v>
      </c>
      <c r="B206">
        <v>546.36900000000003</v>
      </c>
      <c r="C206">
        <v>530.03300000000002</v>
      </c>
      <c r="D206">
        <v>494.17599999999999</v>
      </c>
      <c r="E206">
        <v>474.52800000000002</v>
      </c>
      <c r="F206">
        <v>346.673</v>
      </c>
      <c r="G206">
        <v>1.2301E-3</v>
      </c>
      <c r="H206">
        <v>0.99966999999999995</v>
      </c>
      <c r="I206">
        <v>0</v>
      </c>
    </row>
    <row r="207" spans="1:9" x14ac:dyDescent="0.25">
      <c r="A207" t="s">
        <v>97</v>
      </c>
      <c r="B207">
        <v>547.35400000000004</v>
      </c>
      <c r="C207">
        <v>530.62400000000002</v>
      </c>
      <c r="D207">
        <v>494.47500000000002</v>
      </c>
      <c r="E207">
        <v>474.916</v>
      </c>
      <c r="F207">
        <v>347.495</v>
      </c>
      <c r="G207">
        <v>1.2300499999999999E-3</v>
      </c>
      <c r="H207">
        <v>0.99986799999999998</v>
      </c>
      <c r="I207">
        <v>0</v>
      </c>
    </row>
    <row r="208" spans="1:9" x14ac:dyDescent="0.25">
      <c r="A208" t="s">
        <v>97</v>
      </c>
      <c r="B208">
        <v>550.18399999999997</v>
      </c>
      <c r="C208">
        <v>533.88800000000003</v>
      </c>
      <c r="D208">
        <v>497.839</v>
      </c>
      <c r="E208">
        <v>478.23099999999999</v>
      </c>
      <c r="F208">
        <v>350.74</v>
      </c>
      <c r="G208">
        <v>1.2300499999999999E-3</v>
      </c>
      <c r="H208">
        <v>0.99998799999999999</v>
      </c>
      <c r="I208">
        <v>0</v>
      </c>
    </row>
    <row r="209" spans="1:25" x14ac:dyDescent="0.25">
      <c r="A209" t="s">
        <v>97</v>
      </c>
      <c r="B209">
        <v>550.54999999999995</v>
      </c>
      <c r="C209">
        <v>534.23400000000004</v>
      </c>
      <c r="D209">
        <v>498.18299999999999</v>
      </c>
      <c r="E209">
        <v>478.577</v>
      </c>
      <c r="F209">
        <v>350.8</v>
      </c>
      <c r="G209">
        <v>1.2300499999999999E-3</v>
      </c>
      <c r="H209">
        <v>0.998108</v>
      </c>
      <c r="I209">
        <v>1</v>
      </c>
    </row>
    <row r="210" spans="1:25" x14ac:dyDescent="0.25">
      <c r="A210" t="s">
        <v>97</v>
      </c>
      <c r="B210">
        <v>550.36400000000003</v>
      </c>
      <c r="C210">
        <v>534.05499999999995</v>
      </c>
      <c r="D210">
        <v>498.07499999999999</v>
      </c>
      <c r="E210">
        <v>478.43700000000001</v>
      </c>
      <c r="F210">
        <v>350.87099999999998</v>
      </c>
      <c r="G210">
        <v>1.2300499999999999E-3</v>
      </c>
      <c r="H210">
        <v>0.99993699999999996</v>
      </c>
      <c r="I210">
        <v>0</v>
      </c>
    </row>
    <row r="211" spans="1:25" x14ac:dyDescent="0.25">
      <c r="A211" t="s">
        <v>97</v>
      </c>
      <c r="B211">
        <v>546.45299999999997</v>
      </c>
      <c r="C211">
        <v>530.12800000000004</v>
      </c>
      <c r="D211">
        <v>494.108</v>
      </c>
      <c r="E211">
        <v>474.46600000000001</v>
      </c>
      <c r="F211">
        <v>346.65899999999999</v>
      </c>
      <c r="G211">
        <v>1.2300600000000001E-3</v>
      </c>
      <c r="H211">
        <v>0.99997000000000003</v>
      </c>
      <c r="I211">
        <v>0</v>
      </c>
    </row>
    <row r="212" spans="1:25" x14ac:dyDescent="0.25">
      <c r="A212" t="s">
        <v>97</v>
      </c>
      <c r="B212">
        <v>545.85599999999999</v>
      </c>
      <c r="C212">
        <v>529.48199999999997</v>
      </c>
      <c r="D212">
        <v>493.63600000000002</v>
      </c>
      <c r="E212">
        <v>474.05</v>
      </c>
      <c r="F212">
        <v>346.33199999999999</v>
      </c>
      <c r="G212">
        <v>1.2300600000000001E-3</v>
      </c>
      <c r="H212">
        <v>0.99974499999999999</v>
      </c>
      <c r="I212">
        <v>0</v>
      </c>
    </row>
    <row r="213" spans="1:25" x14ac:dyDescent="0.25">
      <c r="A213" t="s">
        <v>97</v>
      </c>
      <c r="B213">
        <v>547.59199999999998</v>
      </c>
      <c r="C213">
        <v>531.27599999999995</v>
      </c>
      <c r="D213">
        <v>495.072</v>
      </c>
      <c r="E213">
        <v>475.48</v>
      </c>
      <c r="F213">
        <v>347.65600000000001</v>
      </c>
      <c r="G213">
        <v>1.2300499999999999E-3</v>
      </c>
      <c r="H213">
        <v>0.99978599999999995</v>
      </c>
      <c r="I213">
        <v>0</v>
      </c>
    </row>
    <row r="214" spans="1:25" x14ac:dyDescent="0.25">
      <c r="A214" t="s">
        <v>97</v>
      </c>
      <c r="B214">
        <v>551.18899999999996</v>
      </c>
      <c r="C214">
        <v>534.38199999999995</v>
      </c>
      <c r="D214">
        <v>498.3</v>
      </c>
      <c r="E214">
        <v>478.69799999999998</v>
      </c>
      <c r="F214">
        <v>350.90600000000001</v>
      </c>
      <c r="G214">
        <v>1.2300499999999999E-3</v>
      </c>
      <c r="H214">
        <v>0.99979499999999999</v>
      </c>
      <c r="I214">
        <v>1</v>
      </c>
    </row>
    <row r="215" spans="1:25" x14ac:dyDescent="0.25">
      <c r="A215" t="s">
        <v>97</v>
      </c>
      <c r="B215">
        <v>543.00800000000004</v>
      </c>
      <c r="C215">
        <v>526.56299999999999</v>
      </c>
      <c r="D215">
        <v>490.71699999999998</v>
      </c>
      <c r="E215">
        <v>471.06700000000001</v>
      </c>
      <c r="F215">
        <v>343.416</v>
      </c>
      <c r="G215">
        <v>1.23007E-3</v>
      </c>
      <c r="H215">
        <v>0.99992599999999998</v>
      </c>
      <c r="I215">
        <v>1</v>
      </c>
    </row>
    <row r="216" spans="1:25" x14ac:dyDescent="0.25">
      <c r="A216" t="s">
        <v>97</v>
      </c>
      <c r="B216">
        <v>546.79499999999996</v>
      </c>
      <c r="C216">
        <v>530.05499999999995</v>
      </c>
      <c r="D216">
        <v>494.04</v>
      </c>
      <c r="E216">
        <v>474.40899999999999</v>
      </c>
      <c r="F216">
        <v>346.71100000000001</v>
      </c>
      <c r="G216">
        <v>1.2300499999999999E-3</v>
      </c>
      <c r="H216">
        <v>0.99958899999999995</v>
      </c>
      <c r="I216">
        <v>0</v>
      </c>
    </row>
    <row r="217" spans="1:25" x14ac:dyDescent="0.25">
      <c r="A217" t="s">
        <v>97</v>
      </c>
      <c r="B217">
        <v>545.91700000000003</v>
      </c>
      <c r="C217">
        <v>529.529</v>
      </c>
      <c r="D217">
        <v>493.77100000000002</v>
      </c>
      <c r="E217">
        <v>474.17500000000001</v>
      </c>
      <c r="F217">
        <v>346.67</v>
      </c>
      <c r="G217">
        <v>1.2300600000000001E-3</v>
      </c>
      <c r="H217">
        <v>0.99974399999999997</v>
      </c>
      <c r="I217">
        <v>0</v>
      </c>
    </row>
    <row r="218" spans="1:25" x14ac:dyDescent="0.25">
      <c r="A218" t="s">
        <v>97</v>
      </c>
      <c r="B218">
        <v>542.65499999999997</v>
      </c>
      <c r="C218">
        <v>526.30399999999997</v>
      </c>
      <c r="D218">
        <v>490.23399999999998</v>
      </c>
      <c r="E218">
        <v>470.601</v>
      </c>
      <c r="F218">
        <v>342.745</v>
      </c>
      <c r="G218">
        <v>1.2300499999999999E-3</v>
      </c>
      <c r="H218">
        <v>0.999807</v>
      </c>
      <c r="I218">
        <v>0</v>
      </c>
    </row>
    <row r="219" spans="1:25" x14ac:dyDescent="0.25">
      <c r="A219" t="s">
        <v>97</v>
      </c>
      <c r="B219">
        <v>542.37</v>
      </c>
      <c r="C219">
        <v>526.04899999999998</v>
      </c>
      <c r="D219">
        <v>490.16699999999997</v>
      </c>
      <c r="E219">
        <v>470.53</v>
      </c>
      <c r="F219">
        <v>342.83600000000001</v>
      </c>
      <c r="G219">
        <v>1.2300499999999999E-3</v>
      </c>
      <c r="H219">
        <v>0.99990100000000004</v>
      </c>
      <c r="I219">
        <v>1</v>
      </c>
    </row>
    <row r="220" spans="1:25" x14ac:dyDescent="0.25">
      <c r="A220" t="s">
        <v>97</v>
      </c>
      <c r="B220">
        <v>545.79300000000001</v>
      </c>
      <c r="C220">
        <v>529.39700000000005</v>
      </c>
      <c r="D220">
        <v>493.27199999999999</v>
      </c>
      <c r="E220">
        <v>473.65</v>
      </c>
      <c r="F220">
        <v>346.13099999999997</v>
      </c>
      <c r="G220">
        <v>1.2300600000000001E-3</v>
      </c>
      <c r="H220">
        <v>0.99954100000000001</v>
      </c>
      <c r="I220">
        <v>0</v>
      </c>
    </row>
    <row r="221" spans="1:25" x14ac:dyDescent="0.25">
      <c r="A221" t="s">
        <v>97</v>
      </c>
      <c r="B221">
        <v>546.61900000000003</v>
      </c>
      <c r="C221">
        <v>530.28</v>
      </c>
      <c r="D221">
        <v>494.61900000000003</v>
      </c>
      <c r="E221">
        <v>475.00599999999997</v>
      </c>
      <c r="F221">
        <v>347.34199999999998</v>
      </c>
      <c r="G221">
        <v>1.2300600000000001E-3</v>
      </c>
      <c r="H221">
        <v>0.99993200000000004</v>
      </c>
      <c r="I221">
        <v>0</v>
      </c>
    </row>
    <row r="222" spans="1:25" x14ac:dyDescent="0.25">
      <c r="A222" t="s">
        <v>97</v>
      </c>
      <c r="B222">
        <v>551.24699999999996</v>
      </c>
      <c r="C222">
        <v>534.48299999999995</v>
      </c>
      <c r="D222">
        <v>498.30500000000001</v>
      </c>
      <c r="E222">
        <v>478.67500000000001</v>
      </c>
      <c r="F222">
        <v>351.08600000000001</v>
      </c>
      <c r="G222">
        <v>1.2300499999999999E-3</v>
      </c>
      <c r="H222">
        <v>0.99923899999999999</v>
      </c>
      <c r="I222">
        <v>0</v>
      </c>
    </row>
    <row r="223" spans="1:25" x14ac:dyDescent="0.25">
      <c r="A223" t="s">
        <v>97</v>
      </c>
      <c r="B223">
        <v>550.6</v>
      </c>
      <c r="C223">
        <v>534.28499999999997</v>
      </c>
      <c r="D223">
        <v>498.41300000000001</v>
      </c>
      <c r="E223">
        <v>478.78899999999999</v>
      </c>
      <c r="F223">
        <v>351.01</v>
      </c>
      <c r="G223">
        <v>1.2300600000000001E-3</v>
      </c>
      <c r="H223">
        <v>0.99993799999999999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546.36800000000005</v>
      </c>
      <c r="C224">
        <v>529.92999999999995</v>
      </c>
      <c r="D224">
        <v>494.02300000000002</v>
      </c>
      <c r="E224">
        <v>474.44799999999998</v>
      </c>
      <c r="F224">
        <v>346.56</v>
      </c>
      <c r="G224">
        <v>1.2300499999999999E-3</v>
      </c>
      <c r="H224">
        <v>0.99903900000000001</v>
      </c>
      <c r="I224">
        <v>1</v>
      </c>
      <c r="R224">
        <f>AVERAGE(B175:B224)</f>
        <v>546.72077999999999</v>
      </c>
      <c r="S224">
        <f>AVERAGE(C175:C224)</f>
        <v>530.28567999999996</v>
      </c>
      <c r="U224">
        <f>_xlfn.VAR.P(B175:B224)</f>
        <v>8.0951522115999701</v>
      </c>
      <c r="V224">
        <f>_xlfn.VAR.P(C175:C224)</f>
        <v>7.7988558576000049</v>
      </c>
      <c r="X224">
        <f>1.96*SQRT(U224)/50</f>
        <v>0.11153176540534529</v>
      </c>
      <c r="Y224">
        <f>1.96*SQRT(V224)/50</f>
        <v>0.10947161214224659</v>
      </c>
    </row>
    <row r="225" spans="1:9" x14ac:dyDescent="0.25">
      <c r="A225" t="s">
        <v>97</v>
      </c>
      <c r="B225">
        <v>27342.121171999999</v>
      </c>
      <c r="C225" t="s">
        <v>37</v>
      </c>
    </row>
    <row r="226" spans="1:9" x14ac:dyDescent="0.25">
      <c r="A226" t="s">
        <v>113</v>
      </c>
      <c r="B226">
        <v>497.06400000000002</v>
      </c>
      <c r="C226">
        <v>480.26100000000002</v>
      </c>
      <c r="D226">
        <v>444.14699999999999</v>
      </c>
      <c r="E226">
        <v>428.70400000000001</v>
      </c>
      <c r="F226">
        <v>300.86399999999998</v>
      </c>
      <c r="G226">
        <v>1.2300600000000001E-3</v>
      </c>
      <c r="H226">
        <v>0.99961900000000004</v>
      </c>
      <c r="I226">
        <v>0</v>
      </c>
    </row>
    <row r="227" spans="1:9" x14ac:dyDescent="0.25">
      <c r="A227" t="s">
        <v>113</v>
      </c>
      <c r="B227">
        <v>497.01900000000001</v>
      </c>
      <c r="C227">
        <v>480.44900000000001</v>
      </c>
      <c r="D227">
        <v>444.47500000000002</v>
      </c>
      <c r="E227">
        <v>429.01400000000001</v>
      </c>
      <c r="F227">
        <v>301.10700000000003</v>
      </c>
      <c r="G227">
        <v>1.2300600000000001E-3</v>
      </c>
      <c r="H227">
        <v>0.99997800000000003</v>
      </c>
      <c r="I227">
        <v>1</v>
      </c>
    </row>
    <row r="228" spans="1:9" x14ac:dyDescent="0.25">
      <c r="A228" t="s">
        <v>113</v>
      </c>
      <c r="B228">
        <v>496.25200000000001</v>
      </c>
      <c r="C228">
        <v>479.92200000000003</v>
      </c>
      <c r="D228">
        <v>444.14499999999998</v>
      </c>
      <c r="E228">
        <v>428.70699999999999</v>
      </c>
      <c r="F228">
        <v>300.89</v>
      </c>
      <c r="G228">
        <v>1.2300499999999999E-3</v>
      </c>
      <c r="H228">
        <v>0.99986200000000003</v>
      </c>
      <c r="I228">
        <v>0</v>
      </c>
    </row>
    <row r="229" spans="1:9" x14ac:dyDescent="0.25">
      <c r="A229" t="s">
        <v>113</v>
      </c>
      <c r="B229">
        <v>496.24400000000003</v>
      </c>
      <c r="C229">
        <v>479.86200000000002</v>
      </c>
      <c r="D229">
        <v>443.61900000000003</v>
      </c>
      <c r="E229">
        <v>428.17399999999998</v>
      </c>
      <c r="F229">
        <v>300.77300000000002</v>
      </c>
      <c r="G229">
        <v>1.2300499999999999E-3</v>
      </c>
      <c r="H229">
        <v>0.99993399999999999</v>
      </c>
      <c r="I229">
        <v>0</v>
      </c>
    </row>
    <row r="230" spans="1:9" x14ac:dyDescent="0.25">
      <c r="A230" t="s">
        <v>113</v>
      </c>
      <c r="B230">
        <v>497.14</v>
      </c>
      <c r="C230">
        <v>480.35399999999998</v>
      </c>
      <c r="D230">
        <v>444.39499999999998</v>
      </c>
      <c r="E230">
        <v>428.93</v>
      </c>
      <c r="F230">
        <v>301.04300000000001</v>
      </c>
      <c r="G230">
        <v>1.2300499999999999E-3</v>
      </c>
      <c r="H230">
        <v>0.999749</v>
      </c>
      <c r="I230">
        <v>0</v>
      </c>
    </row>
    <row r="231" spans="1:9" x14ac:dyDescent="0.25">
      <c r="A231" t="s">
        <v>113</v>
      </c>
      <c r="B231">
        <v>496.45</v>
      </c>
      <c r="C231">
        <v>479.923</v>
      </c>
      <c r="D231">
        <v>443.91500000000002</v>
      </c>
      <c r="E231">
        <v>428.49400000000003</v>
      </c>
      <c r="F231">
        <v>300.774</v>
      </c>
      <c r="G231">
        <v>1.2300499999999999E-3</v>
      </c>
      <c r="H231">
        <v>0.99845300000000003</v>
      </c>
      <c r="I231">
        <v>1</v>
      </c>
    </row>
    <row r="232" spans="1:9" x14ac:dyDescent="0.25">
      <c r="A232" t="s">
        <v>113</v>
      </c>
      <c r="B232">
        <v>496.33</v>
      </c>
      <c r="C232">
        <v>479.78100000000001</v>
      </c>
      <c r="D232">
        <v>443.89400000000001</v>
      </c>
      <c r="E232">
        <v>428.45499999999998</v>
      </c>
      <c r="F232">
        <v>300.73099999999999</v>
      </c>
      <c r="G232">
        <v>1.2300499999999999E-3</v>
      </c>
      <c r="H232">
        <v>0.99966900000000003</v>
      </c>
      <c r="I232">
        <v>0</v>
      </c>
    </row>
    <row r="233" spans="1:9" x14ac:dyDescent="0.25">
      <c r="A233" t="s">
        <v>113</v>
      </c>
      <c r="B233">
        <v>496.57799999999997</v>
      </c>
      <c r="C233">
        <v>480.02800000000002</v>
      </c>
      <c r="D233">
        <v>443.899</v>
      </c>
      <c r="E233">
        <v>428.46499999999997</v>
      </c>
      <c r="F233">
        <v>300.863</v>
      </c>
      <c r="G233">
        <v>1.2300600000000001E-3</v>
      </c>
      <c r="H233">
        <v>0.99920799999999999</v>
      </c>
      <c r="I233">
        <v>0</v>
      </c>
    </row>
    <row r="234" spans="1:9" x14ac:dyDescent="0.25">
      <c r="A234" t="s">
        <v>113</v>
      </c>
      <c r="B234">
        <v>496.529</v>
      </c>
      <c r="C234">
        <v>479.74299999999999</v>
      </c>
      <c r="D234">
        <v>443.83100000000002</v>
      </c>
      <c r="E234">
        <v>428.39499999999998</v>
      </c>
      <c r="F234">
        <v>300.72800000000001</v>
      </c>
      <c r="G234">
        <v>1.2300499999999999E-3</v>
      </c>
      <c r="H234">
        <v>0.99901399999999996</v>
      </c>
      <c r="I234">
        <v>1</v>
      </c>
    </row>
    <row r="235" spans="1:9" x14ac:dyDescent="0.25">
      <c r="A235" t="s">
        <v>113</v>
      </c>
      <c r="B235">
        <v>496.791</v>
      </c>
      <c r="C235">
        <v>480.286</v>
      </c>
      <c r="D235">
        <v>444.173</v>
      </c>
      <c r="E235">
        <v>428.73099999999999</v>
      </c>
      <c r="F235">
        <v>300.98500000000001</v>
      </c>
      <c r="G235">
        <v>1.2300499999999999E-3</v>
      </c>
      <c r="H235">
        <v>0.99984899999999999</v>
      </c>
      <c r="I235">
        <v>2</v>
      </c>
    </row>
    <row r="236" spans="1:9" x14ac:dyDescent="0.25">
      <c r="A236" t="s">
        <v>113</v>
      </c>
      <c r="B236">
        <v>496.976</v>
      </c>
      <c r="C236">
        <v>480.101</v>
      </c>
      <c r="D236">
        <v>444.17899999999997</v>
      </c>
      <c r="E236">
        <v>428.70800000000003</v>
      </c>
      <c r="F236">
        <v>300.88400000000001</v>
      </c>
      <c r="G236">
        <v>1.2300499999999999E-3</v>
      </c>
      <c r="H236">
        <v>0.99926700000000002</v>
      </c>
      <c r="I236">
        <v>0</v>
      </c>
    </row>
    <row r="237" spans="1:9" x14ac:dyDescent="0.25">
      <c r="A237" t="s">
        <v>113</v>
      </c>
      <c r="B237">
        <v>496.35399999999998</v>
      </c>
      <c r="C237">
        <v>479.95800000000003</v>
      </c>
      <c r="D237">
        <v>444.34699999999998</v>
      </c>
      <c r="E237">
        <v>428.90100000000001</v>
      </c>
      <c r="F237">
        <v>300.99400000000003</v>
      </c>
      <c r="G237">
        <v>1.2300600000000001E-3</v>
      </c>
      <c r="H237">
        <v>0.99926999999999999</v>
      </c>
      <c r="I237">
        <v>0</v>
      </c>
    </row>
    <row r="238" spans="1:9" x14ac:dyDescent="0.25">
      <c r="A238" t="s">
        <v>113</v>
      </c>
      <c r="B238">
        <v>497.27199999999999</v>
      </c>
      <c r="C238">
        <v>480.13600000000002</v>
      </c>
      <c r="D238">
        <v>443.96699999999998</v>
      </c>
      <c r="E238">
        <v>428.52</v>
      </c>
      <c r="F238">
        <v>300.55099999999999</v>
      </c>
      <c r="G238">
        <v>1.2300499999999999E-3</v>
      </c>
      <c r="H238">
        <v>0.99992400000000004</v>
      </c>
      <c r="I238">
        <v>1</v>
      </c>
    </row>
    <row r="239" spans="1:9" x14ac:dyDescent="0.25">
      <c r="A239" t="s">
        <v>113</v>
      </c>
      <c r="B239">
        <v>496.37</v>
      </c>
      <c r="C239">
        <v>479.892</v>
      </c>
      <c r="D239">
        <v>443.88</v>
      </c>
      <c r="E239">
        <v>428.42099999999999</v>
      </c>
      <c r="F239">
        <v>300.67200000000003</v>
      </c>
      <c r="G239">
        <v>1.2300499999999999E-3</v>
      </c>
      <c r="H239">
        <v>0.99964500000000001</v>
      </c>
      <c r="I239">
        <v>1</v>
      </c>
    </row>
    <row r="240" spans="1:9" x14ac:dyDescent="0.25">
      <c r="A240" t="s">
        <v>113</v>
      </c>
      <c r="B240">
        <v>496.61599999999999</v>
      </c>
      <c r="C240">
        <v>480.12299999999999</v>
      </c>
      <c r="D240">
        <v>444.29500000000002</v>
      </c>
      <c r="E240">
        <v>428.85700000000003</v>
      </c>
      <c r="F240">
        <v>301.029</v>
      </c>
      <c r="G240">
        <v>1.2300600000000001E-3</v>
      </c>
      <c r="H240">
        <v>0.99965400000000004</v>
      </c>
      <c r="I240">
        <v>0</v>
      </c>
    </row>
    <row r="241" spans="1:9" x14ac:dyDescent="0.25">
      <c r="A241" t="s">
        <v>113</v>
      </c>
      <c r="B241">
        <v>496.74200000000002</v>
      </c>
      <c r="C241">
        <v>480.21600000000001</v>
      </c>
      <c r="D241">
        <v>444.00299999999999</v>
      </c>
      <c r="E241">
        <v>428.54300000000001</v>
      </c>
      <c r="F241">
        <v>300.87</v>
      </c>
      <c r="G241">
        <v>1.2300600000000001E-3</v>
      </c>
      <c r="H241">
        <v>0.99962300000000004</v>
      </c>
      <c r="I241">
        <v>0</v>
      </c>
    </row>
    <row r="242" spans="1:9" x14ac:dyDescent="0.25">
      <c r="A242" t="s">
        <v>113</v>
      </c>
      <c r="B242">
        <v>496.50400000000002</v>
      </c>
      <c r="C242">
        <v>480.041</v>
      </c>
      <c r="D242">
        <v>444.19099999999997</v>
      </c>
      <c r="E242">
        <v>428.74900000000002</v>
      </c>
      <c r="F242">
        <v>300.81700000000001</v>
      </c>
      <c r="G242">
        <v>1.2300499999999999E-3</v>
      </c>
      <c r="H242">
        <v>0.99989099999999997</v>
      </c>
      <c r="I242">
        <v>1</v>
      </c>
    </row>
    <row r="243" spans="1:9" x14ac:dyDescent="0.25">
      <c r="A243" t="s">
        <v>113</v>
      </c>
      <c r="B243">
        <v>496.92500000000001</v>
      </c>
      <c r="C243">
        <v>480.56099999999998</v>
      </c>
      <c r="D243">
        <v>444.54700000000003</v>
      </c>
      <c r="E243">
        <v>429.07600000000002</v>
      </c>
      <c r="F243">
        <v>301.166</v>
      </c>
      <c r="G243">
        <v>1.2300499999999999E-3</v>
      </c>
      <c r="H243">
        <v>0.99943300000000002</v>
      </c>
      <c r="I243">
        <v>1</v>
      </c>
    </row>
    <row r="244" spans="1:9" x14ac:dyDescent="0.25">
      <c r="A244" t="s">
        <v>113</v>
      </c>
      <c r="B244">
        <v>496.27300000000002</v>
      </c>
      <c r="C244">
        <v>479.90499999999997</v>
      </c>
      <c r="D244">
        <v>444.291</v>
      </c>
      <c r="E244">
        <v>428.82400000000001</v>
      </c>
      <c r="F244">
        <v>301.096</v>
      </c>
      <c r="G244">
        <v>1.2300499999999999E-3</v>
      </c>
      <c r="H244">
        <v>0.99991699999999994</v>
      </c>
      <c r="I244">
        <v>1</v>
      </c>
    </row>
    <row r="245" spans="1:9" x14ac:dyDescent="0.25">
      <c r="A245" t="s">
        <v>113</v>
      </c>
      <c r="B245">
        <v>496.82</v>
      </c>
      <c r="C245">
        <v>480.38299999999998</v>
      </c>
      <c r="D245">
        <v>444.38200000000001</v>
      </c>
      <c r="E245">
        <v>428.92200000000003</v>
      </c>
      <c r="F245">
        <v>301.25299999999999</v>
      </c>
      <c r="G245">
        <v>1.2300499999999999E-3</v>
      </c>
      <c r="H245">
        <v>0.99940300000000004</v>
      </c>
      <c r="I245">
        <v>1</v>
      </c>
    </row>
    <row r="246" spans="1:9" x14ac:dyDescent="0.25">
      <c r="A246" t="s">
        <v>113</v>
      </c>
      <c r="B246">
        <v>496.03500000000003</v>
      </c>
      <c r="C246">
        <v>479.69200000000001</v>
      </c>
      <c r="D246">
        <v>444.03100000000001</v>
      </c>
      <c r="E246">
        <v>428.57799999999997</v>
      </c>
      <c r="F246">
        <v>300.988</v>
      </c>
      <c r="G246">
        <v>1.2300600000000001E-3</v>
      </c>
      <c r="H246">
        <v>0.99929699999999999</v>
      </c>
      <c r="I246">
        <v>0</v>
      </c>
    </row>
    <row r="247" spans="1:9" x14ac:dyDescent="0.25">
      <c r="A247" t="s">
        <v>113</v>
      </c>
      <c r="B247">
        <v>496.976</v>
      </c>
      <c r="C247">
        <v>480.589</v>
      </c>
      <c r="D247">
        <v>444.36</v>
      </c>
      <c r="E247">
        <v>428.875</v>
      </c>
      <c r="F247">
        <v>300.93900000000002</v>
      </c>
      <c r="G247">
        <v>1.2300600000000001E-3</v>
      </c>
      <c r="H247">
        <v>0.99982599999999999</v>
      </c>
      <c r="I247">
        <v>1</v>
      </c>
    </row>
    <row r="248" spans="1:9" x14ac:dyDescent="0.25">
      <c r="A248" t="s">
        <v>113</v>
      </c>
      <c r="B248">
        <v>495.97699999999998</v>
      </c>
      <c r="C248">
        <v>479.63400000000001</v>
      </c>
      <c r="D248">
        <v>443.94200000000001</v>
      </c>
      <c r="E248">
        <v>428.49400000000003</v>
      </c>
      <c r="F248">
        <v>300.91399999999999</v>
      </c>
      <c r="G248">
        <v>1.2300600000000001E-3</v>
      </c>
      <c r="H248">
        <v>0.99946299999999999</v>
      </c>
      <c r="I248">
        <v>0</v>
      </c>
    </row>
    <row r="249" spans="1:9" x14ac:dyDescent="0.25">
      <c r="A249" t="s">
        <v>113</v>
      </c>
      <c r="B249">
        <v>496.971</v>
      </c>
      <c r="C249">
        <v>480.12099999999998</v>
      </c>
      <c r="D249">
        <v>444.12900000000002</v>
      </c>
      <c r="E249">
        <v>428.67099999999999</v>
      </c>
      <c r="F249">
        <v>300.774</v>
      </c>
      <c r="G249">
        <v>1.2300499999999999E-3</v>
      </c>
      <c r="H249">
        <v>0.99984399999999996</v>
      </c>
      <c r="I249">
        <v>0</v>
      </c>
    </row>
    <row r="250" spans="1:9" x14ac:dyDescent="0.25">
      <c r="A250" t="s">
        <v>113</v>
      </c>
      <c r="B250">
        <v>496.31200000000001</v>
      </c>
      <c r="C250">
        <v>479.96</v>
      </c>
      <c r="D250">
        <v>444.221</v>
      </c>
      <c r="E250">
        <v>428.74299999999999</v>
      </c>
      <c r="F250">
        <v>301.00799999999998</v>
      </c>
      <c r="G250">
        <v>1.2300499999999999E-3</v>
      </c>
      <c r="H250">
        <v>0.99951900000000005</v>
      </c>
      <c r="I250">
        <v>0</v>
      </c>
    </row>
    <row r="251" spans="1:9" x14ac:dyDescent="0.25">
      <c r="A251" t="s">
        <v>113</v>
      </c>
      <c r="B251">
        <v>497.25</v>
      </c>
      <c r="C251">
        <v>480.44200000000001</v>
      </c>
      <c r="D251">
        <v>444.45100000000002</v>
      </c>
      <c r="E251">
        <v>428.98599999999999</v>
      </c>
      <c r="F251">
        <v>301.04399999999998</v>
      </c>
      <c r="G251">
        <v>1.2300499999999999E-3</v>
      </c>
      <c r="H251">
        <v>0.99937200000000004</v>
      </c>
      <c r="I251">
        <v>0</v>
      </c>
    </row>
    <row r="252" spans="1:9" x14ac:dyDescent="0.25">
      <c r="A252" t="s">
        <v>113</v>
      </c>
      <c r="B252">
        <v>496.73099999999999</v>
      </c>
      <c r="C252">
        <v>480.29700000000003</v>
      </c>
      <c r="D252">
        <v>444.35599999999999</v>
      </c>
      <c r="E252">
        <v>428.91</v>
      </c>
      <c r="F252">
        <v>300.99799999999999</v>
      </c>
      <c r="G252">
        <v>1.2300499999999999E-3</v>
      </c>
      <c r="H252">
        <v>0.99961</v>
      </c>
      <c r="I252">
        <v>0</v>
      </c>
    </row>
    <row r="253" spans="1:9" x14ac:dyDescent="0.25">
      <c r="A253" t="s">
        <v>113</v>
      </c>
      <c r="B253">
        <v>496.43200000000002</v>
      </c>
      <c r="C253">
        <v>479.88099999999997</v>
      </c>
      <c r="D253">
        <v>443.72199999999998</v>
      </c>
      <c r="E253">
        <v>428.291</v>
      </c>
      <c r="F253">
        <v>300.83999999999997</v>
      </c>
      <c r="G253">
        <v>1.2300499999999999E-3</v>
      </c>
      <c r="H253">
        <v>0.99996799999999997</v>
      </c>
      <c r="I253">
        <v>0</v>
      </c>
    </row>
    <row r="254" spans="1:9" x14ac:dyDescent="0.25">
      <c r="A254" t="s">
        <v>113</v>
      </c>
      <c r="B254">
        <v>495.88400000000001</v>
      </c>
      <c r="C254">
        <v>479.50900000000001</v>
      </c>
      <c r="D254">
        <v>444.01100000000002</v>
      </c>
      <c r="E254">
        <v>428.56900000000002</v>
      </c>
      <c r="F254">
        <v>300.88499999999999</v>
      </c>
      <c r="G254">
        <v>1.2300499999999999E-3</v>
      </c>
      <c r="H254">
        <v>0.99990199999999996</v>
      </c>
      <c r="I254">
        <v>0</v>
      </c>
    </row>
    <row r="255" spans="1:9" x14ac:dyDescent="0.25">
      <c r="A255" t="s">
        <v>113</v>
      </c>
      <c r="B255">
        <v>496.64800000000002</v>
      </c>
      <c r="C255">
        <v>480.16699999999997</v>
      </c>
      <c r="D255">
        <v>444.279</v>
      </c>
      <c r="E255">
        <v>428.84899999999999</v>
      </c>
      <c r="F255">
        <v>301.036</v>
      </c>
      <c r="G255">
        <v>1.2300499999999999E-3</v>
      </c>
      <c r="H255">
        <v>0.99992199999999998</v>
      </c>
      <c r="I255">
        <v>0</v>
      </c>
    </row>
    <row r="256" spans="1:9" x14ac:dyDescent="0.25">
      <c r="A256" t="s">
        <v>113</v>
      </c>
      <c r="B256">
        <v>496.14</v>
      </c>
      <c r="C256">
        <v>479.786</v>
      </c>
      <c r="D256">
        <v>443.99</v>
      </c>
      <c r="E256">
        <v>428.54199999999997</v>
      </c>
      <c r="F256">
        <v>300.79399999999998</v>
      </c>
      <c r="G256">
        <v>1.23007E-3</v>
      </c>
      <c r="H256">
        <v>0.99988999999999995</v>
      </c>
      <c r="I256">
        <v>0</v>
      </c>
    </row>
    <row r="257" spans="1:9" x14ac:dyDescent="0.25">
      <c r="A257" t="s">
        <v>113</v>
      </c>
      <c r="B257">
        <v>496.81</v>
      </c>
      <c r="C257">
        <v>480.41399999999999</v>
      </c>
      <c r="D257">
        <v>444.209</v>
      </c>
      <c r="E257">
        <v>428.76900000000001</v>
      </c>
      <c r="F257">
        <v>300.94099999999997</v>
      </c>
      <c r="G257">
        <v>1.2300600000000001E-3</v>
      </c>
      <c r="H257">
        <v>0.99677000000000004</v>
      </c>
      <c r="I257">
        <v>0</v>
      </c>
    </row>
    <row r="258" spans="1:9" x14ac:dyDescent="0.25">
      <c r="A258" t="s">
        <v>113</v>
      </c>
      <c r="B258">
        <v>496.40199999999999</v>
      </c>
      <c r="C258">
        <v>479.99299999999999</v>
      </c>
      <c r="D258">
        <v>444.41800000000001</v>
      </c>
      <c r="E258">
        <v>428.96699999999998</v>
      </c>
      <c r="F258">
        <v>300.92099999999999</v>
      </c>
      <c r="G258">
        <v>1.2300499999999999E-3</v>
      </c>
      <c r="H258">
        <v>0.99951000000000001</v>
      </c>
      <c r="I258">
        <v>1</v>
      </c>
    </row>
    <row r="259" spans="1:9" x14ac:dyDescent="0.25">
      <c r="A259" t="s">
        <v>113</v>
      </c>
      <c r="B259">
        <v>496.68599999999998</v>
      </c>
      <c r="C259">
        <v>480.101</v>
      </c>
      <c r="D259">
        <v>443.94600000000003</v>
      </c>
      <c r="E259">
        <v>428.50099999999998</v>
      </c>
      <c r="F259">
        <v>300.87200000000001</v>
      </c>
      <c r="G259">
        <v>1.2300499999999999E-3</v>
      </c>
      <c r="H259">
        <v>0.99938300000000002</v>
      </c>
      <c r="I259">
        <v>0</v>
      </c>
    </row>
    <row r="260" spans="1:9" x14ac:dyDescent="0.25">
      <c r="A260" t="s">
        <v>113</v>
      </c>
      <c r="B260">
        <v>496.74599999999998</v>
      </c>
      <c r="C260">
        <v>480.23500000000001</v>
      </c>
      <c r="D260">
        <v>444.488</v>
      </c>
      <c r="E260">
        <v>429.05500000000001</v>
      </c>
      <c r="F260">
        <v>301.12</v>
      </c>
      <c r="G260">
        <v>1.23007E-3</v>
      </c>
      <c r="H260">
        <v>0.99991300000000005</v>
      </c>
      <c r="I260">
        <v>0</v>
      </c>
    </row>
    <row r="261" spans="1:9" x14ac:dyDescent="0.25">
      <c r="A261" t="s">
        <v>113</v>
      </c>
      <c r="B261">
        <v>496.62099999999998</v>
      </c>
      <c r="C261">
        <v>479.88200000000001</v>
      </c>
      <c r="D261">
        <v>443.95100000000002</v>
      </c>
      <c r="E261">
        <v>428.529</v>
      </c>
      <c r="F261">
        <v>300.88200000000001</v>
      </c>
      <c r="G261">
        <v>1.2300499999999999E-3</v>
      </c>
      <c r="H261">
        <v>0.99975199999999997</v>
      </c>
      <c r="I261">
        <v>0</v>
      </c>
    </row>
    <row r="262" spans="1:9" x14ac:dyDescent="0.25">
      <c r="A262" t="s">
        <v>113</v>
      </c>
      <c r="B262">
        <v>496.57799999999997</v>
      </c>
      <c r="C262">
        <v>480.09399999999999</v>
      </c>
      <c r="D262">
        <v>444.37700000000001</v>
      </c>
      <c r="E262">
        <v>428.91199999999998</v>
      </c>
      <c r="F262">
        <v>301.04899999999998</v>
      </c>
      <c r="G262">
        <v>1.2300499999999999E-3</v>
      </c>
      <c r="H262">
        <v>0.99984799999999996</v>
      </c>
      <c r="I262">
        <v>0</v>
      </c>
    </row>
    <row r="263" spans="1:9" x14ac:dyDescent="0.25">
      <c r="A263" t="s">
        <v>113</v>
      </c>
      <c r="B263">
        <v>496.548</v>
      </c>
      <c r="C263">
        <v>479.96300000000002</v>
      </c>
      <c r="D263">
        <v>443.90499999999997</v>
      </c>
      <c r="E263">
        <v>428.46899999999999</v>
      </c>
      <c r="F263">
        <v>300.92200000000003</v>
      </c>
      <c r="G263">
        <v>1.2300499999999999E-3</v>
      </c>
      <c r="H263">
        <v>0.99995400000000001</v>
      </c>
      <c r="I263">
        <v>1</v>
      </c>
    </row>
    <row r="264" spans="1:9" x14ac:dyDescent="0.25">
      <c r="A264" t="s">
        <v>113</v>
      </c>
      <c r="B264">
        <v>495.86500000000001</v>
      </c>
      <c r="C264">
        <v>479.517</v>
      </c>
      <c r="D264">
        <v>443.74299999999999</v>
      </c>
      <c r="E264">
        <v>428.34300000000002</v>
      </c>
      <c r="F264">
        <v>300.72500000000002</v>
      </c>
      <c r="G264">
        <v>1.2300600000000001E-3</v>
      </c>
      <c r="H264">
        <v>0.99955300000000002</v>
      </c>
      <c r="I264">
        <v>0</v>
      </c>
    </row>
    <row r="265" spans="1:9" x14ac:dyDescent="0.25">
      <c r="A265" t="s">
        <v>113</v>
      </c>
      <c r="B265">
        <v>496.84199999999998</v>
      </c>
      <c r="C265">
        <v>480.291</v>
      </c>
      <c r="D265">
        <v>444.15699999999998</v>
      </c>
      <c r="E265">
        <v>428.74700000000001</v>
      </c>
      <c r="F265">
        <v>300.77100000000002</v>
      </c>
      <c r="G265">
        <v>1.2300499999999999E-3</v>
      </c>
      <c r="H265">
        <v>0.99907000000000001</v>
      </c>
      <c r="I265">
        <v>0</v>
      </c>
    </row>
    <row r="266" spans="1:9" x14ac:dyDescent="0.25">
      <c r="A266" t="s">
        <v>113</v>
      </c>
      <c r="B266">
        <v>496.786</v>
      </c>
      <c r="C266">
        <v>480.30200000000002</v>
      </c>
      <c r="D266">
        <v>444.346</v>
      </c>
      <c r="E266">
        <v>428.91399999999999</v>
      </c>
      <c r="F266">
        <v>300.92</v>
      </c>
      <c r="G266">
        <v>1.2300499999999999E-3</v>
      </c>
      <c r="H266">
        <v>0.99943899999999997</v>
      </c>
      <c r="I266">
        <v>0</v>
      </c>
    </row>
    <row r="267" spans="1:9" x14ac:dyDescent="0.25">
      <c r="A267" t="s">
        <v>113</v>
      </c>
      <c r="B267">
        <v>496.803</v>
      </c>
      <c r="C267">
        <v>480.18599999999998</v>
      </c>
      <c r="D267">
        <v>444.35599999999999</v>
      </c>
      <c r="E267">
        <v>428.95</v>
      </c>
      <c r="F267">
        <v>300.85399999999998</v>
      </c>
      <c r="G267">
        <v>1.2300499999999999E-3</v>
      </c>
      <c r="H267">
        <v>0.99979899999999999</v>
      </c>
      <c r="I267">
        <v>0</v>
      </c>
    </row>
    <row r="268" spans="1:9" x14ac:dyDescent="0.25">
      <c r="A268" t="s">
        <v>113</v>
      </c>
      <c r="B268">
        <v>496.95699999999999</v>
      </c>
      <c r="C268">
        <v>480.54399999999998</v>
      </c>
      <c r="D268">
        <v>444.58699999999999</v>
      </c>
      <c r="E268">
        <v>429.15699999999998</v>
      </c>
      <c r="F268">
        <v>301.16800000000001</v>
      </c>
      <c r="G268">
        <v>1.23007E-3</v>
      </c>
      <c r="H268">
        <v>0.99885000000000002</v>
      </c>
      <c r="I268">
        <v>0</v>
      </c>
    </row>
    <row r="269" spans="1:9" x14ac:dyDescent="0.25">
      <c r="A269" t="s">
        <v>113</v>
      </c>
      <c r="B269">
        <v>496.21</v>
      </c>
      <c r="C269">
        <v>479.65499999999997</v>
      </c>
      <c r="D269">
        <v>443.56299999999999</v>
      </c>
      <c r="E269">
        <v>428.11700000000002</v>
      </c>
      <c r="F269">
        <v>300.61599999999999</v>
      </c>
      <c r="G269">
        <v>1.2300499999999999E-3</v>
      </c>
      <c r="H269">
        <v>0.99951599999999996</v>
      </c>
      <c r="I269">
        <v>1</v>
      </c>
    </row>
    <row r="270" spans="1:9" x14ac:dyDescent="0.25">
      <c r="A270" t="s">
        <v>113</v>
      </c>
      <c r="B270">
        <v>496.46300000000002</v>
      </c>
      <c r="C270">
        <v>480.048</v>
      </c>
      <c r="D270">
        <v>444.13299999999998</v>
      </c>
      <c r="E270">
        <v>428.70100000000002</v>
      </c>
      <c r="F270">
        <v>301.11099999999999</v>
      </c>
      <c r="G270">
        <v>1.2300499999999999E-3</v>
      </c>
      <c r="H270">
        <v>0.999857</v>
      </c>
      <c r="I270">
        <v>2</v>
      </c>
    </row>
    <row r="271" spans="1:9" x14ac:dyDescent="0.25">
      <c r="A271" t="s">
        <v>113</v>
      </c>
      <c r="B271">
        <v>496.98899999999998</v>
      </c>
      <c r="C271">
        <v>480.32100000000003</v>
      </c>
      <c r="D271">
        <v>444.22800000000001</v>
      </c>
      <c r="E271">
        <v>428.78699999999998</v>
      </c>
      <c r="F271">
        <v>300.96600000000001</v>
      </c>
      <c r="G271">
        <v>1.2300499999999999E-3</v>
      </c>
      <c r="H271">
        <v>0.99984600000000001</v>
      </c>
      <c r="I271">
        <v>1</v>
      </c>
    </row>
    <row r="272" spans="1:9" x14ac:dyDescent="0.25">
      <c r="A272" t="s">
        <v>113</v>
      </c>
      <c r="B272">
        <v>496.25400000000002</v>
      </c>
      <c r="C272">
        <v>479.78399999999999</v>
      </c>
      <c r="D272">
        <v>443.9</v>
      </c>
      <c r="E272">
        <v>428.471</v>
      </c>
      <c r="F272">
        <v>300.65300000000002</v>
      </c>
      <c r="G272">
        <v>1.2300499999999999E-3</v>
      </c>
      <c r="H272">
        <v>0.99999899999999997</v>
      </c>
      <c r="I272">
        <v>1</v>
      </c>
    </row>
    <row r="273" spans="1:25" x14ac:dyDescent="0.25">
      <c r="A273" t="s">
        <v>113</v>
      </c>
      <c r="B273">
        <v>496.50200000000001</v>
      </c>
      <c r="C273">
        <v>479.94499999999999</v>
      </c>
      <c r="D273">
        <v>443.95800000000003</v>
      </c>
      <c r="E273">
        <v>428.50099999999998</v>
      </c>
      <c r="F273">
        <v>300.95600000000002</v>
      </c>
      <c r="G273">
        <v>1.2300499999999999E-3</v>
      </c>
      <c r="H273">
        <v>0.99957300000000004</v>
      </c>
      <c r="I273">
        <v>0</v>
      </c>
    </row>
    <row r="274" spans="1:25" x14ac:dyDescent="0.25">
      <c r="A274" t="s">
        <v>113</v>
      </c>
      <c r="B274">
        <v>495.88600000000002</v>
      </c>
      <c r="C274">
        <v>479.399</v>
      </c>
      <c r="D274">
        <v>443.71899999999999</v>
      </c>
      <c r="E274">
        <v>428.26100000000002</v>
      </c>
      <c r="F274">
        <v>300.73</v>
      </c>
      <c r="G274">
        <v>1.2301E-3</v>
      </c>
      <c r="H274">
        <v>0.99987099999999995</v>
      </c>
      <c r="I274">
        <v>0</v>
      </c>
    </row>
    <row r="275" spans="1:25" x14ac:dyDescent="0.25">
      <c r="A275" t="s">
        <v>113</v>
      </c>
      <c r="B275">
        <v>497.041</v>
      </c>
      <c r="C275">
        <v>480.38099999999997</v>
      </c>
      <c r="D275">
        <v>444.37599999999998</v>
      </c>
      <c r="E275">
        <v>428.91899999999998</v>
      </c>
      <c r="F275">
        <v>301.14100000000002</v>
      </c>
      <c r="G275">
        <v>1.2300600000000001E-3</v>
      </c>
      <c r="H275">
        <v>0.99947799999999998</v>
      </c>
      <c r="I275">
        <v>0</v>
      </c>
    </row>
    <row r="276" spans="1:25" x14ac:dyDescent="0.25">
      <c r="A276" t="s">
        <v>113</v>
      </c>
      <c r="B276">
        <v>496.63600000000002</v>
      </c>
      <c r="C276">
        <v>480.12200000000001</v>
      </c>
      <c r="D276">
        <v>444.49099999999999</v>
      </c>
      <c r="E276">
        <v>429.05099999999999</v>
      </c>
      <c r="F276">
        <v>301.14</v>
      </c>
      <c r="G276">
        <v>1.2300600000000001E-3</v>
      </c>
      <c r="H276">
        <v>0.99945399999999995</v>
      </c>
      <c r="I276">
        <v>0</v>
      </c>
    </row>
    <row r="277" spans="1:25" x14ac:dyDescent="0.25">
      <c r="A277" t="s">
        <v>113</v>
      </c>
      <c r="B277">
        <v>497.32499999999999</v>
      </c>
      <c r="C277">
        <v>480.23899999999998</v>
      </c>
      <c r="D277">
        <v>444.12299999999999</v>
      </c>
      <c r="E277">
        <v>428.7</v>
      </c>
      <c r="F277">
        <v>300.83</v>
      </c>
      <c r="G277">
        <v>1.2300600000000001E-3</v>
      </c>
      <c r="H277">
        <v>0.99999499999999997</v>
      </c>
      <c r="I277">
        <v>0</v>
      </c>
    </row>
    <row r="278" spans="1:25" x14ac:dyDescent="0.25">
      <c r="A278" t="s">
        <v>113</v>
      </c>
      <c r="B278">
        <v>496.56900000000002</v>
      </c>
      <c r="C278">
        <v>480.077</v>
      </c>
      <c r="D278">
        <v>444.53899999999999</v>
      </c>
      <c r="E278">
        <v>429.10399999999998</v>
      </c>
      <c r="F278">
        <v>300.93900000000002</v>
      </c>
      <c r="G278">
        <v>1.2300600000000001E-3</v>
      </c>
      <c r="H278">
        <v>0.99992199999999998</v>
      </c>
      <c r="I278">
        <v>0</v>
      </c>
    </row>
    <row r="279" spans="1:25" x14ac:dyDescent="0.25">
      <c r="A279" t="s">
        <v>113</v>
      </c>
      <c r="B279">
        <v>496.82600000000002</v>
      </c>
      <c r="C279">
        <v>479.92700000000002</v>
      </c>
      <c r="D279">
        <v>444.04199999999997</v>
      </c>
      <c r="E279">
        <v>428.63900000000001</v>
      </c>
      <c r="F279">
        <v>300.81799999999998</v>
      </c>
      <c r="G279">
        <v>1.2300799999999999E-3</v>
      </c>
      <c r="H279">
        <v>0.99965400000000004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496.351</v>
      </c>
      <c r="C280">
        <v>479.93099999999998</v>
      </c>
      <c r="D280">
        <v>443.98</v>
      </c>
      <c r="E280">
        <v>428.56400000000002</v>
      </c>
      <c r="F280">
        <v>300.67700000000002</v>
      </c>
      <c r="G280">
        <v>1.2300600000000001E-3</v>
      </c>
      <c r="H280">
        <v>0.99926199999999998</v>
      </c>
      <c r="I280">
        <v>1</v>
      </c>
      <c r="R280">
        <f>AVERAGE(B231:B280)</f>
        <v>496.59163999999987</v>
      </c>
      <c r="S280">
        <f>AVERAGE(C231:C280)</f>
        <v>480.05012000000005</v>
      </c>
      <c r="U280">
        <f>_xlfn.VAR.P(B231:B280)</f>
        <v>0.12218143039999763</v>
      </c>
      <c r="V280">
        <f>_xlfn.VAR.P(C231:C280)</f>
        <v>7.4531385599999125E-2</v>
      </c>
      <c r="X280">
        <f>1.96*SQRT(U280)/50</f>
        <v>1.3702148488826574E-2</v>
      </c>
      <c r="Y280">
        <f>1.96*SQRT(V280)/50</f>
        <v>1.0701771272475537E-2</v>
      </c>
    </row>
    <row r="281" spans="1:25" x14ac:dyDescent="0.25">
      <c r="A281" t="s">
        <v>113</v>
      </c>
      <c r="B281">
        <v>24835.895497000001</v>
      </c>
      <c r="C281" t="s">
        <v>37</v>
      </c>
    </row>
    <row r="282" spans="1:25" x14ac:dyDescent="0.25">
      <c r="A282" t="s">
        <v>98</v>
      </c>
      <c r="B282">
        <v>511.726</v>
      </c>
      <c r="C282">
        <v>495.20400000000001</v>
      </c>
      <c r="D282">
        <v>459.08100000000002</v>
      </c>
      <c r="E282">
        <v>439.45699999999999</v>
      </c>
      <c r="F282">
        <v>342.77300000000002</v>
      </c>
      <c r="G282">
        <v>1.23011E-3</v>
      </c>
      <c r="H282">
        <v>0.998892</v>
      </c>
      <c r="I282">
        <v>0</v>
      </c>
    </row>
    <row r="283" spans="1:25" x14ac:dyDescent="0.25">
      <c r="A283" t="s">
        <v>98</v>
      </c>
      <c r="B283">
        <v>514.39400000000001</v>
      </c>
      <c r="C283">
        <v>497.92399999999998</v>
      </c>
      <c r="D283">
        <v>462.36200000000002</v>
      </c>
      <c r="E283">
        <v>442.786</v>
      </c>
      <c r="F283">
        <v>346.12200000000001</v>
      </c>
      <c r="G283">
        <v>1.2300499999999999E-3</v>
      </c>
      <c r="H283">
        <v>0.99981500000000001</v>
      </c>
      <c r="I283">
        <v>0</v>
      </c>
    </row>
    <row r="284" spans="1:25" x14ac:dyDescent="0.25">
      <c r="A284" t="s">
        <v>98</v>
      </c>
      <c r="B284">
        <v>515.20299999999997</v>
      </c>
      <c r="C284">
        <v>498.24</v>
      </c>
      <c r="D284">
        <v>462.161</v>
      </c>
      <c r="E284">
        <v>442.61200000000002</v>
      </c>
      <c r="F284">
        <v>346.09300000000002</v>
      </c>
      <c r="G284">
        <v>1.2300499999999999E-3</v>
      </c>
      <c r="H284">
        <v>0.99992899999999996</v>
      </c>
      <c r="I284">
        <v>0</v>
      </c>
    </row>
    <row r="285" spans="1:25" x14ac:dyDescent="0.25">
      <c r="A285" t="s">
        <v>98</v>
      </c>
      <c r="B285">
        <v>515.84799999999996</v>
      </c>
      <c r="C285">
        <v>499.38600000000002</v>
      </c>
      <c r="D285">
        <v>463.916</v>
      </c>
      <c r="E285">
        <v>444.39800000000002</v>
      </c>
      <c r="F285">
        <v>347.85599999999999</v>
      </c>
      <c r="G285">
        <v>1.2300499999999999E-3</v>
      </c>
      <c r="H285">
        <v>0.99978699999999998</v>
      </c>
      <c r="I285">
        <v>0</v>
      </c>
    </row>
    <row r="286" spans="1:25" x14ac:dyDescent="0.25">
      <c r="A286" t="s">
        <v>98</v>
      </c>
      <c r="B286">
        <v>519.99400000000003</v>
      </c>
      <c r="C286">
        <v>503.03399999999999</v>
      </c>
      <c r="D286">
        <v>467.06200000000001</v>
      </c>
      <c r="E286">
        <v>447.52</v>
      </c>
      <c r="F286">
        <v>350.80900000000003</v>
      </c>
      <c r="G286">
        <v>1.2300499999999999E-3</v>
      </c>
      <c r="H286">
        <v>0.99997499999999995</v>
      </c>
      <c r="I286">
        <v>0</v>
      </c>
    </row>
    <row r="287" spans="1:25" x14ac:dyDescent="0.25">
      <c r="A287" t="s">
        <v>98</v>
      </c>
      <c r="B287">
        <v>511.077</v>
      </c>
      <c r="C287">
        <v>494.66699999999997</v>
      </c>
      <c r="D287">
        <v>458.93099999999998</v>
      </c>
      <c r="E287">
        <v>439.33600000000001</v>
      </c>
      <c r="F287">
        <v>342.68799999999999</v>
      </c>
      <c r="G287">
        <v>1.2300499999999999E-3</v>
      </c>
      <c r="H287">
        <v>0.99995299999999998</v>
      </c>
      <c r="I287">
        <v>0</v>
      </c>
    </row>
    <row r="288" spans="1:25" x14ac:dyDescent="0.25">
      <c r="A288" t="s">
        <v>98</v>
      </c>
      <c r="B288">
        <v>514.97</v>
      </c>
      <c r="C288">
        <v>498.428</v>
      </c>
      <c r="D288">
        <v>462.392</v>
      </c>
      <c r="E288">
        <v>442.834</v>
      </c>
      <c r="F288">
        <v>346.3</v>
      </c>
      <c r="G288">
        <v>1.2300600000000001E-3</v>
      </c>
      <c r="H288">
        <v>0.99967200000000001</v>
      </c>
      <c r="I288">
        <v>0</v>
      </c>
    </row>
    <row r="289" spans="1:9" x14ac:dyDescent="0.25">
      <c r="A289" t="s">
        <v>98</v>
      </c>
      <c r="B289">
        <v>515.28200000000004</v>
      </c>
      <c r="C289">
        <v>498.77100000000002</v>
      </c>
      <c r="D289">
        <v>463.10700000000003</v>
      </c>
      <c r="E289">
        <v>443.56</v>
      </c>
      <c r="F289">
        <v>346.98599999999999</v>
      </c>
      <c r="G289">
        <v>1.2300799999999999E-3</v>
      </c>
      <c r="H289">
        <v>0.99974200000000002</v>
      </c>
      <c r="I289">
        <v>0</v>
      </c>
    </row>
    <row r="290" spans="1:9" x14ac:dyDescent="0.25">
      <c r="A290" t="s">
        <v>98</v>
      </c>
      <c r="B290">
        <v>519.83399999999995</v>
      </c>
      <c r="C290">
        <v>503.279</v>
      </c>
      <c r="D290">
        <v>467.22500000000002</v>
      </c>
      <c r="E290">
        <v>447.673</v>
      </c>
      <c r="F290">
        <v>351.065</v>
      </c>
      <c r="G290">
        <v>1.2300499999999999E-3</v>
      </c>
      <c r="H290">
        <v>0.99998799999999999</v>
      </c>
      <c r="I290">
        <v>0</v>
      </c>
    </row>
    <row r="291" spans="1:9" x14ac:dyDescent="0.25">
      <c r="A291" t="s">
        <v>98</v>
      </c>
      <c r="B291">
        <v>511.53699999999998</v>
      </c>
      <c r="C291">
        <v>494.65</v>
      </c>
      <c r="D291">
        <v>458.69200000000001</v>
      </c>
      <c r="E291">
        <v>439.12099999999998</v>
      </c>
      <c r="F291">
        <v>342.45499999999998</v>
      </c>
      <c r="G291">
        <v>1.2300499999999999E-3</v>
      </c>
      <c r="H291">
        <v>0.99995699999999998</v>
      </c>
      <c r="I291">
        <v>0</v>
      </c>
    </row>
    <row r="292" spans="1:9" x14ac:dyDescent="0.25">
      <c r="A292" t="s">
        <v>98</v>
      </c>
      <c r="B292">
        <v>514.16300000000001</v>
      </c>
      <c r="C292">
        <v>497.64699999999999</v>
      </c>
      <c r="D292">
        <v>461.70600000000002</v>
      </c>
      <c r="E292">
        <v>442.20800000000003</v>
      </c>
      <c r="F292">
        <v>345.82</v>
      </c>
      <c r="G292">
        <v>1.2300499999999999E-3</v>
      </c>
      <c r="H292">
        <v>0.99988500000000002</v>
      </c>
      <c r="I292">
        <v>0</v>
      </c>
    </row>
    <row r="293" spans="1:9" x14ac:dyDescent="0.25">
      <c r="A293" t="s">
        <v>98</v>
      </c>
      <c r="B293">
        <v>516.322</v>
      </c>
      <c r="C293">
        <v>499.46699999999998</v>
      </c>
      <c r="D293">
        <v>463.43099999999998</v>
      </c>
      <c r="E293">
        <v>443.87799999999999</v>
      </c>
      <c r="F293">
        <v>347.28199999999998</v>
      </c>
      <c r="G293">
        <v>1.2300499999999999E-3</v>
      </c>
      <c r="H293">
        <v>0.99990599999999996</v>
      </c>
      <c r="I293">
        <v>0</v>
      </c>
    </row>
    <row r="294" spans="1:9" x14ac:dyDescent="0.25">
      <c r="A294" t="s">
        <v>98</v>
      </c>
      <c r="B294">
        <v>518.697</v>
      </c>
      <c r="C294">
        <v>502.18599999999998</v>
      </c>
      <c r="D294">
        <v>466.27300000000002</v>
      </c>
      <c r="E294">
        <v>446.74</v>
      </c>
      <c r="F294">
        <v>350.22199999999998</v>
      </c>
      <c r="G294">
        <v>1.2300799999999999E-3</v>
      </c>
      <c r="H294">
        <v>0.99961900000000004</v>
      </c>
      <c r="I294">
        <v>0</v>
      </c>
    </row>
    <row r="295" spans="1:9" x14ac:dyDescent="0.25">
      <c r="A295" t="s">
        <v>98</v>
      </c>
      <c r="B295">
        <v>510.92599999999999</v>
      </c>
      <c r="C295">
        <v>494.101</v>
      </c>
      <c r="D295">
        <v>458.18900000000002</v>
      </c>
      <c r="E295">
        <v>438.67</v>
      </c>
      <c r="F295">
        <v>342.12599999999998</v>
      </c>
      <c r="G295">
        <v>1.2300499999999999E-3</v>
      </c>
      <c r="H295">
        <v>0.99979399999999996</v>
      </c>
      <c r="I295">
        <v>0</v>
      </c>
    </row>
    <row r="296" spans="1:9" x14ac:dyDescent="0.25">
      <c r="A296" t="s">
        <v>98</v>
      </c>
      <c r="B296">
        <v>511.19099999999997</v>
      </c>
      <c r="C296">
        <v>494.64100000000002</v>
      </c>
      <c r="D296">
        <v>458.553</v>
      </c>
      <c r="E296">
        <v>439.02499999999998</v>
      </c>
      <c r="F296">
        <v>342.37400000000002</v>
      </c>
      <c r="G296">
        <v>1.2300600000000001E-3</v>
      </c>
      <c r="H296">
        <v>0.99920900000000001</v>
      </c>
      <c r="I296">
        <v>0</v>
      </c>
    </row>
    <row r="297" spans="1:9" x14ac:dyDescent="0.25">
      <c r="A297" t="s">
        <v>98</v>
      </c>
      <c r="B297">
        <v>515.20100000000002</v>
      </c>
      <c r="C297">
        <v>498.31900000000002</v>
      </c>
      <c r="D297">
        <v>462.303</v>
      </c>
      <c r="E297">
        <v>442.74700000000001</v>
      </c>
      <c r="F297">
        <v>346.221</v>
      </c>
      <c r="G297">
        <v>1.2300499999999999E-3</v>
      </c>
      <c r="H297">
        <v>0.99990000000000001</v>
      </c>
      <c r="I297">
        <v>0</v>
      </c>
    </row>
    <row r="298" spans="1:9" x14ac:dyDescent="0.25">
      <c r="A298" t="s">
        <v>98</v>
      </c>
      <c r="B298">
        <v>515.37</v>
      </c>
      <c r="C298">
        <v>498.62400000000002</v>
      </c>
      <c r="D298">
        <v>462.73899999999998</v>
      </c>
      <c r="E298">
        <v>443.16300000000001</v>
      </c>
      <c r="F298">
        <v>346.54700000000003</v>
      </c>
      <c r="G298">
        <v>1.2300600000000001E-3</v>
      </c>
      <c r="H298">
        <v>0.99804099999999996</v>
      </c>
      <c r="I298">
        <v>0</v>
      </c>
    </row>
    <row r="299" spans="1:9" x14ac:dyDescent="0.25">
      <c r="A299" t="s">
        <v>98</v>
      </c>
      <c r="B299">
        <v>515.83100000000002</v>
      </c>
      <c r="C299">
        <v>498.98099999999999</v>
      </c>
      <c r="D299">
        <v>462.85700000000003</v>
      </c>
      <c r="E299">
        <v>443.27100000000002</v>
      </c>
      <c r="F299">
        <v>346.59100000000001</v>
      </c>
      <c r="G299">
        <v>1.2300600000000001E-3</v>
      </c>
      <c r="H299">
        <v>0.99975099999999995</v>
      </c>
      <c r="I299">
        <v>0</v>
      </c>
    </row>
    <row r="300" spans="1:9" x14ac:dyDescent="0.25">
      <c r="A300" t="s">
        <v>98</v>
      </c>
      <c r="B300">
        <v>515.01199999999994</v>
      </c>
      <c r="C300">
        <v>498.48</v>
      </c>
      <c r="D300">
        <v>462.54599999999999</v>
      </c>
      <c r="E300">
        <v>442.97500000000002</v>
      </c>
      <c r="F300">
        <v>346.34199999999998</v>
      </c>
      <c r="G300">
        <v>1.2300499999999999E-3</v>
      </c>
      <c r="H300">
        <v>0.99972399999999995</v>
      </c>
      <c r="I300">
        <v>0</v>
      </c>
    </row>
    <row r="301" spans="1:9" x14ac:dyDescent="0.25">
      <c r="A301" t="s">
        <v>98</v>
      </c>
      <c r="B301">
        <v>517.36599999999999</v>
      </c>
      <c r="C301">
        <v>500.46600000000001</v>
      </c>
      <c r="D301">
        <v>464.62099999999998</v>
      </c>
      <c r="E301">
        <v>445.03500000000003</v>
      </c>
      <c r="F301">
        <v>348.35199999999998</v>
      </c>
      <c r="G301">
        <v>1.2300600000000001E-3</v>
      </c>
      <c r="H301">
        <v>0.99960300000000002</v>
      </c>
      <c r="I301">
        <v>0</v>
      </c>
    </row>
    <row r="302" spans="1:9" x14ac:dyDescent="0.25">
      <c r="A302" t="s">
        <v>98</v>
      </c>
      <c r="B302">
        <v>519.31799999999998</v>
      </c>
      <c r="C302">
        <v>502.71199999999999</v>
      </c>
      <c r="D302">
        <v>466.721</v>
      </c>
      <c r="E302">
        <v>447.178</v>
      </c>
      <c r="F302">
        <v>350.57400000000001</v>
      </c>
      <c r="G302">
        <v>1.2300499999999999E-3</v>
      </c>
      <c r="H302">
        <v>0.99987899999999996</v>
      </c>
      <c r="I302">
        <v>0</v>
      </c>
    </row>
    <row r="303" spans="1:9" x14ac:dyDescent="0.25">
      <c r="A303" t="s">
        <v>98</v>
      </c>
      <c r="B303">
        <v>511.74900000000002</v>
      </c>
      <c r="C303">
        <v>494.85399999999998</v>
      </c>
      <c r="D303">
        <v>458.98599999999999</v>
      </c>
      <c r="E303">
        <v>439.38099999999997</v>
      </c>
      <c r="F303">
        <v>342.82799999999997</v>
      </c>
      <c r="G303">
        <v>1.2300499999999999E-3</v>
      </c>
      <c r="H303">
        <v>0.99996600000000002</v>
      </c>
      <c r="I303">
        <v>0</v>
      </c>
    </row>
    <row r="304" spans="1:9" x14ac:dyDescent="0.25">
      <c r="A304" t="s">
        <v>98</v>
      </c>
      <c r="B304">
        <v>514.60699999999997</v>
      </c>
      <c r="C304">
        <v>498.01100000000002</v>
      </c>
      <c r="D304">
        <v>462.27800000000002</v>
      </c>
      <c r="E304">
        <v>442.74799999999999</v>
      </c>
      <c r="F304">
        <v>346.202</v>
      </c>
      <c r="G304">
        <v>1.2300499999999999E-3</v>
      </c>
      <c r="H304">
        <v>0.999884</v>
      </c>
      <c r="I304">
        <v>0</v>
      </c>
    </row>
    <row r="305" spans="1:9" x14ac:dyDescent="0.25">
      <c r="A305" t="s">
        <v>98</v>
      </c>
      <c r="B305">
        <v>516.34900000000005</v>
      </c>
      <c r="C305">
        <v>499.46899999999999</v>
      </c>
      <c r="D305">
        <v>463.53500000000003</v>
      </c>
      <c r="E305">
        <v>443.98399999999998</v>
      </c>
      <c r="F305">
        <v>347.31599999999997</v>
      </c>
      <c r="G305">
        <v>1.2300499999999999E-3</v>
      </c>
      <c r="H305">
        <v>0.99995599999999996</v>
      </c>
      <c r="I305">
        <v>0</v>
      </c>
    </row>
    <row r="306" spans="1:9" x14ac:dyDescent="0.25">
      <c r="A306" t="s">
        <v>98</v>
      </c>
      <c r="B306">
        <v>518.90099999999995</v>
      </c>
      <c r="C306">
        <v>502.298</v>
      </c>
      <c r="D306">
        <v>466.41899999999998</v>
      </c>
      <c r="E306">
        <v>446.85199999999998</v>
      </c>
      <c r="F306">
        <v>350.25099999999998</v>
      </c>
      <c r="G306">
        <v>1.2300799999999999E-3</v>
      </c>
      <c r="H306">
        <v>0.99971900000000002</v>
      </c>
      <c r="I306">
        <v>0</v>
      </c>
    </row>
    <row r="307" spans="1:9" x14ac:dyDescent="0.25">
      <c r="A307" t="s">
        <v>98</v>
      </c>
      <c r="B307">
        <v>518.86300000000006</v>
      </c>
      <c r="C307">
        <v>502.44299999999998</v>
      </c>
      <c r="D307">
        <v>466.53100000000001</v>
      </c>
      <c r="E307">
        <v>446.92200000000003</v>
      </c>
      <c r="F307">
        <v>350.33699999999999</v>
      </c>
      <c r="G307">
        <v>1.2300799999999999E-3</v>
      </c>
      <c r="H307">
        <v>0.99932399999999999</v>
      </c>
      <c r="I307">
        <v>0</v>
      </c>
    </row>
    <row r="308" spans="1:9" x14ac:dyDescent="0.25">
      <c r="A308" t="s">
        <v>98</v>
      </c>
      <c r="B308">
        <v>510.61200000000002</v>
      </c>
      <c r="C308">
        <v>494.06900000000002</v>
      </c>
      <c r="D308">
        <v>458.01799999999997</v>
      </c>
      <c r="E308">
        <v>438.43200000000002</v>
      </c>
      <c r="F308">
        <v>341.89299999999997</v>
      </c>
      <c r="G308">
        <v>1.2300600000000001E-3</v>
      </c>
      <c r="H308">
        <v>0.99965599999999999</v>
      </c>
      <c r="I308">
        <v>0</v>
      </c>
    </row>
    <row r="309" spans="1:9" x14ac:dyDescent="0.25">
      <c r="A309" t="s">
        <v>98</v>
      </c>
      <c r="B309">
        <v>514.94899999999996</v>
      </c>
      <c r="C309">
        <v>498.47399999999999</v>
      </c>
      <c r="D309">
        <v>462.53300000000002</v>
      </c>
      <c r="E309">
        <v>442.959</v>
      </c>
      <c r="F309">
        <v>346.31599999999997</v>
      </c>
      <c r="G309">
        <v>1.2300600000000001E-3</v>
      </c>
      <c r="H309">
        <v>0.99985999999999997</v>
      </c>
      <c r="I309">
        <v>0</v>
      </c>
    </row>
    <row r="310" spans="1:9" x14ac:dyDescent="0.25">
      <c r="A310" t="s">
        <v>98</v>
      </c>
      <c r="B310">
        <v>515.64700000000005</v>
      </c>
      <c r="C310">
        <v>499.07400000000001</v>
      </c>
      <c r="D310">
        <v>463.29</v>
      </c>
      <c r="E310">
        <v>443.709</v>
      </c>
      <c r="F310">
        <v>347.21300000000002</v>
      </c>
      <c r="G310">
        <v>1.2300499999999999E-3</v>
      </c>
      <c r="H310">
        <v>0.99898699999999996</v>
      </c>
      <c r="I310">
        <v>0</v>
      </c>
    </row>
    <row r="311" spans="1:9" x14ac:dyDescent="0.25">
      <c r="A311" t="s">
        <v>98</v>
      </c>
      <c r="B311">
        <v>519.94799999999998</v>
      </c>
      <c r="C311">
        <v>503.03800000000001</v>
      </c>
      <c r="D311">
        <v>466.93599999999998</v>
      </c>
      <c r="E311">
        <v>447.34500000000003</v>
      </c>
      <c r="F311">
        <v>350.75599999999997</v>
      </c>
      <c r="G311">
        <v>1.2300499999999999E-3</v>
      </c>
      <c r="H311">
        <v>0.99943599999999999</v>
      </c>
      <c r="I311">
        <v>0</v>
      </c>
    </row>
    <row r="312" spans="1:9" x14ac:dyDescent="0.25">
      <c r="A312" t="s">
        <v>98</v>
      </c>
      <c r="B312">
        <v>510.22199999999998</v>
      </c>
      <c r="C312">
        <v>493.74200000000002</v>
      </c>
      <c r="D312">
        <v>457.92899999999997</v>
      </c>
      <c r="E312">
        <v>438.34899999999999</v>
      </c>
      <c r="F312">
        <v>341.82600000000002</v>
      </c>
      <c r="G312">
        <v>1.2300499999999999E-3</v>
      </c>
      <c r="H312">
        <v>0.99964900000000001</v>
      </c>
      <c r="I312">
        <v>0</v>
      </c>
    </row>
    <row r="313" spans="1:9" x14ac:dyDescent="0.25">
      <c r="A313" t="s">
        <v>98</v>
      </c>
      <c r="B313">
        <v>512.03599999999994</v>
      </c>
      <c r="C313">
        <v>495.19900000000001</v>
      </c>
      <c r="D313">
        <v>459.20100000000002</v>
      </c>
      <c r="E313">
        <v>439.584</v>
      </c>
      <c r="F313">
        <v>342.85199999999998</v>
      </c>
      <c r="G313">
        <v>1.2300499999999999E-3</v>
      </c>
      <c r="H313">
        <v>0.99976799999999999</v>
      </c>
      <c r="I313">
        <v>0</v>
      </c>
    </row>
    <row r="314" spans="1:9" x14ac:dyDescent="0.25">
      <c r="A314" t="s">
        <v>98</v>
      </c>
      <c r="B314">
        <v>514.745</v>
      </c>
      <c r="C314">
        <v>498.19900000000001</v>
      </c>
      <c r="D314">
        <v>462.29199999999997</v>
      </c>
      <c r="E314">
        <v>442.76499999999999</v>
      </c>
      <c r="F314">
        <v>346.21300000000002</v>
      </c>
      <c r="G314">
        <v>1.2300600000000001E-3</v>
      </c>
      <c r="H314">
        <v>0.99999300000000002</v>
      </c>
      <c r="I314">
        <v>0</v>
      </c>
    </row>
    <row r="315" spans="1:9" x14ac:dyDescent="0.25">
      <c r="A315" t="s">
        <v>98</v>
      </c>
      <c r="B315">
        <v>515.577</v>
      </c>
      <c r="C315">
        <v>498.75099999999998</v>
      </c>
      <c r="D315">
        <v>462.654</v>
      </c>
      <c r="E315">
        <v>443.04300000000001</v>
      </c>
      <c r="F315">
        <v>346.51299999999998</v>
      </c>
      <c r="G315">
        <v>1.2301E-3</v>
      </c>
      <c r="H315">
        <v>0.99879499999999999</v>
      </c>
      <c r="I315">
        <v>0</v>
      </c>
    </row>
    <row r="316" spans="1:9" x14ac:dyDescent="0.25">
      <c r="A316" t="s">
        <v>98</v>
      </c>
      <c r="B316">
        <v>518.822</v>
      </c>
      <c r="C316">
        <v>502.19600000000003</v>
      </c>
      <c r="D316">
        <v>466.51799999999997</v>
      </c>
      <c r="E316">
        <v>446.96899999999999</v>
      </c>
      <c r="F316">
        <v>350.43900000000002</v>
      </c>
      <c r="G316">
        <v>1.2300499999999999E-3</v>
      </c>
      <c r="H316">
        <v>0.99990000000000001</v>
      </c>
      <c r="I316">
        <v>0</v>
      </c>
    </row>
    <row r="317" spans="1:9" x14ac:dyDescent="0.25">
      <c r="A317" t="s">
        <v>98</v>
      </c>
      <c r="B317">
        <v>511.91300000000001</v>
      </c>
      <c r="C317">
        <v>495.43400000000003</v>
      </c>
      <c r="D317">
        <v>459.40100000000001</v>
      </c>
      <c r="E317">
        <v>439.80399999999997</v>
      </c>
      <c r="F317">
        <v>343.18799999999999</v>
      </c>
      <c r="G317">
        <v>1.2300499999999999E-3</v>
      </c>
      <c r="H317">
        <v>0.99998399999999998</v>
      </c>
      <c r="I317">
        <v>0</v>
      </c>
    </row>
    <row r="318" spans="1:9" x14ac:dyDescent="0.25">
      <c r="A318" t="s">
        <v>98</v>
      </c>
      <c r="B318">
        <v>514.81200000000001</v>
      </c>
      <c r="C318">
        <v>498.17200000000003</v>
      </c>
      <c r="D318">
        <v>462.37599999999998</v>
      </c>
      <c r="E318">
        <v>442.80200000000002</v>
      </c>
      <c r="F318">
        <v>346.262</v>
      </c>
      <c r="G318">
        <v>1.2300499999999999E-3</v>
      </c>
      <c r="H318">
        <v>0.99959600000000004</v>
      </c>
      <c r="I318">
        <v>0</v>
      </c>
    </row>
    <row r="319" spans="1:9" x14ac:dyDescent="0.25">
      <c r="A319" t="s">
        <v>98</v>
      </c>
      <c r="B319">
        <v>514.82899999999995</v>
      </c>
      <c r="C319">
        <v>498.32299999999998</v>
      </c>
      <c r="D319">
        <v>462.35399999999998</v>
      </c>
      <c r="E319">
        <v>442.77100000000002</v>
      </c>
      <c r="F319">
        <v>346.226</v>
      </c>
      <c r="G319">
        <v>1.2300499999999999E-3</v>
      </c>
      <c r="H319">
        <v>0.99990000000000001</v>
      </c>
      <c r="I319">
        <v>0</v>
      </c>
    </row>
    <row r="320" spans="1:9" x14ac:dyDescent="0.25">
      <c r="A320" t="s">
        <v>98</v>
      </c>
      <c r="B320">
        <v>516.35400000000004</v>
      </c>
      <c r="C320">
        <v>499.76299999999998</v>
      </c>
      <c r="D320">
        <v>463.74</v>
      </c>
      <c r="E320">
        <v>444.19200000000001</v>
      </c>
      <c r="F320">
        <v>347.62700000000001</v>
      </c>
      <c r="G320">
        <v>1.2300499999999999E-3</v>
      </c>
      <c r="H320">
        <v>0.99934599999999996</v>
      </c>
      <c r="I320">
        <v>0</v>
      </c>
    </row>
    <row r="321" spans="1:25" x14ac:dyDescent="0.25">
      <c r="A321" t="s">
        <v>98</v>
      </c>
      <c r="B321">
        <v>519.04600000000005</v>
      </c>
      <c r="C321">
        <v>502.55</v>
      </c>
      <c r="D321">
        <v>466.61599999999999</v>
      </c>
      <c r="E321">
        <v>447.01</v>
      </c>
      <c r="F321">
        <v>350.35899999999998</v>
      </c>
      <c r="G321">
        <v>1.2300600000000001E-3</v>
      </c>
      <c r="H321">
        <v>0.99886799999999998</v>
      </c>
      <c r="I321">
        <v>0</v>
      </c>
    </row>
    <row r="322" spans="1:25" x14ac:dyDescent="0.25">
      <c r="A322" t="s">
        <v>98</v>
      </c>
      <c r="B322">
        <v>510.24299999999999</v>
      </c>
      <c r="C322">
        <v>493.678</v>
      </c>
      <c r="D322">
        <v>458.13799999999998</v>
      </c>
      <c r="E322">
        <v>438.553</v>
      </c>
      <c r="F322">
        <v>342.02600000000001</v>
      </c>
      <c r="G322">
        <v>1.2300499999999999E-3</v>
      </c>
      <c r="H322">
        <v>0.99985299999999999</v>
      </c>
      <c r="I322">
        <v>0</v>
      </c>
    </row>
    <row r="323" spans="1:25" x14ac:dyDescent="0.25">
      <c r="A323" t="s">
        <v>98</v>
      </c>
      <c r="B323">
        <v>515.09900000000005</v>
      </c>
      <c r="C323">
        <v>498.23599999999999</v>
      </c>
      <c r="D323">
        <v>462.173</v>
      </c>
      <c r="E323">
        <v>442.65199999999999</v>
      </c>
      <c r="F323">
        <v>346.13400000000001</v>
      </c>
      <c r="G323">
        <v>1.2300499999999999E-3</v>
      </c>
      <c r="H323">
        <v>0.99970099999999995</v>
      </c>
      <c r="I323">
        <v>0</v>
      </c>
    </row>
    <row r="324" spans="1:25" x14ac:dyDescent="0.25">
      <c r="A324" t="s">
        <v>98</v>
      </c>
      <c r="B324">
        <v>516.69899999999996</v>
      </c>
      <c r="C324">
        <v>499.69099999999997</v>
      </c>
      <c r="D324">
        <v>463.54300000000001</v>
      </c>
      <c r="E324">
        <v>443.97300000000001</v>
      </c>
      <c r="F324">
        <v>347.44299999999998</v>
      </c>
      <c r="G324">
        <v>1.2300499999999999E-3</v>
      </c>
      <c r="H324">
        <v>0.99884499999999998</v>
      </c>
      <c r="I324">
        <v>0</v>
      </c>
    </row>
    <row r="325" spans="1:25" x14ac:dyDescent="0.25">
      <c r="A325" t="s">
        <v>98</v>
      </c>
      <c r="B325">
        <v>511.274</v>
      </c>
      <c r="C325">
        <v>494.762</v>
      </c>
      <c r="D325">
        <v>458.84399999999999</v>
      </c>
      <c r="E325">
        <v>439.24700000000001</v>
      </c>
      <c r="F325">
        <v>342.63200000000001</v>
      </c>
      <c r="G325">
        <v>1.2300499999999999E-3</v>
      </c>
      <c r="H325">
        <v>0.99988600000000005</v>
      </c>
      <c r="I325">
        <v>0</v>
      </c>
    </row>
    <row r="326" spans="1:25" x14ac:dyDescent="0.25">
      <c r="A326" t="s">
        <v>98</v>
      </c>
      <c r="B326">
        <v>515.90200000000004</v>
      </c>
      <c r="C326">
        <v>498.85899999999998</v>
      </c>
      <c r="D326">
        <v>462.75900000000001</v>
      </c>
      <c r="E326">
        <v>443.21300000000002</v>
      </c>
      <c r="F326">
        <v>346.55700000000002</v>
      </c>
      <c r="G326">
        <v>1.2300499999999999E-3</v>
      </c>
      <c r="H326">
        <v>0.99976699999999996</v>
      </c>
      <c r="I326">
        <v>0</v>
      </c>
    </row>
    <row r="327" spans="1:25" x14ac:dyDescent="0.25">
      <c r="A327" t="s">
        <v>98</v>
      </c>
      <c r="B327">
        <v>514.89400000000001</v>
      </c>
      <c r="C327">
        <v>498.38499999999999</v>
      </c>
      <c r="D327">
        <v>462.53899999999999</v>
      </c>
      <c r="E327">
        <v>442.97399999999999</v>
      </c>
      <c r="F327">
        <v>346.363</v>
      </c>
      <c r="G327">
        <v>1.2300600000000001E-3</v>
      </c>
      <c r="H327">
        <v>0.99959100000000001</v>
      </c>
      <c r="I327">
        <v>0</v>
      </c>
    </row>
    <row r="328" spans="1:25" x14ac:dyDescent="0.25">
      <c r="A328" t="s">
        <v>98</v>
      </c>
      <c r="B328">
        <v>519.80600000000004</v>
      </c>
      <c r="C328">
        <v>502.76100000000002</v>
      </c>
      <c r="D328">
        <v>466.87400000000002</v>
      </c>
      <c r="E328">
        <v>447.31299999999999</v>
      </c>
      <c r="F328">
        <v>350.70400000000001</v>
      </c>
      <c r="G328">
        <v>1.2300499999999999E-3</v>
      </c>
      <c r="H328">
        <v>0.99997800000000003</v>
      </c>
      <c r="I328">
        <v>0</v>
      </c>
    </row>
    <row r="329" spans="1:25" x14ac:dyDescent="0.25">
      <c r="A329" t="s">
        <v>98</v>
      </c>
      <c r="B329">
        <v>511.56599999999997</v>
      </c>
      <c r="C329">
        <v>495.01400000000001</v>
      </c>
      <c r="D329">
        <v>458.94099999999997</v>
      </c>
      <c r="E329">
        <v>439.31400000000002</v>
      </c>
      <c r="F329">
        <v>342.65300000000002</v>
      </c>
      <c r="G329">
        <v>1.2300600000000001E-3</v>
      </c>
      <c r="H329">
        <v>0.99857499999999999</v>
      </c>
      <c r="I329">
        <v>0</v>
      </c>
    </row>
    <row r="330" spans="1:25" x14ac:dyDescent="0.25">
      <c r="A330" t="s">
        <v>98</v>
      </c>
      <c r="B330">
        <v>511.91699999999997</v>
      </c>
      <c r="C330">
        <v>494.83699999999999</v>
      </c>
      <c r="D330">
        <v>458.73</v>
      </c>
      <c r="E330">
        <v>439.15199999999999</v>
      </c>
      <c r="F330">
        <v>342.47199999999998</v>
      </c>
      <c r="G330">
        <v>1.2300499999999999E-3</v>
      </c>
      <c r="H330">
        <v>0.99991399999999997</v>
      </c>
      <c r="I330">
        <v>0</v>
      </c>
    </row>
    <row r="331" spans="1:25" x14ac:dyDescent="0.25">
      <c r="A331" t="s">
        <v>98</v>
      </c>
      <c r="B331">
        <v>515.125</v>
      </c>
      <c r="C331">
        <v>498.56900000000002</v>
      </c>
      <c r="D331">
        <v>462.73500000000001</v>
      </c>
      <c r="E331">
        <v>443.154</v>
      </c>
      <c r="F331">
        <v>346.49700000000001</v>
      </c>
      <c r="G331">
        <v>1.2300499999999999E-3</v>
      </c>
      <c r="H331">
        <v>0.99985400000000002</v>
      </c>
      <c r="I331">
        <v>0</v>
      </c>
    </row>
    <row r="332" spans="1:25" x14ac:dyDescent="0.25">
      <c r="A332" t="s">
        <v>98</v>
      </c>
      <c r="B332">
        <v>516.77700000000004</v>
      </c>
      <c r="C332">
        <v>499.79500000000002</v>
      </c>
      <c r="D332">
        <v>463.642</v>
      </c>
      <c r="E332">
        <v>444.07</v>
      </c>
      <c r="F332">
        <v>347.375</v>
      </c>
      <c r="G332">
        <v>1.2300600000000001E-3</v>
      </c>
      <c r="H332">
        <v>0.99988100000000002</v>
      </c>
      <c r="I332">
        <v>0</v>
      </c>
    </row>
    <row r="333" spans="1:25" x14ac:dyDescent="0.25">
      <c r="A333" t="s">
        <v>98</v>
      </c>
      <c r="B333">
        <v>516.08100000000002</v>
      </c>
      <c r="C333">
        <v>499.60500000000002</v>
      </c>
      <c r="D333">
        <v>463.846</v>
      </c>
      <c r="E333">
        <v>444.24</v>
      </c>
      <c r="F333">
        <v>347.6</v>
      </c>
      <c r="G333">
        <v>1.2300799999999999E-3</v>
      </c>
      <c r="H333">
        <v>0.99668199999999996</v>
      </c>
      <c r="I333">
        <v>0</v>
      </c>
    </row>
    <row r="334" spans="1:25" x14ac:dyDescent="0.25">
      <c r="A334" t="s">
        <v>98</v>
      </c>
      <c r="B334">
        <v>515.20600000000002</v>
      </c>
      <c r="C334">
        <v>498.61399999999998</v>
      </c>
      <c r="D334">
        <v>462.59800000000001</v>
      </c>
      <c r="E334">
        <v>443.05099999999999</v>
      </c>
      <c r="F334">
        <v>346.41399999999999</v>
      </c>
      <c r="G334">
        <v>1.2300499999999999E-3</v>
      </c>
      <c r="H334">
        <v>0.99978699999999998</v>
      </c>
      <c r="I334">
        <v>0</v>
      </c>
    </row>
    <row r="335" spans="1:25" x14ac:dyDescent="0.25">
      <c r="A335" t="s">
        <v>98</v>
      </c>
      <c r="B335">
        <v>516.76199999999994</v>
      </c>
      <c r="C335">
        <v>500.22199999999998</v>
      </c>
      <c r="D335">
        <v>464.24799999999999</v>
      </c>
      <c r="E335">
        <v>444.63499999999999</v>
      </c>
      <c r="F335">
        <v>347.95400000000001</v>
      </c>
      <c r="G335">
        <v>1.2300499999999999E-3</v>
      </c>
      <c r="H335">
        <v>0.99913600000000002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519.09100000000001</v>
      </c>
      <c r="C336">
        <v>502.49299999999999</v>
      </c>
      <c r="D336">
        <v>466.488</v>
      </c>
      <c r="E336">
        <v>446.94299999999998</v>
      </c>
      <c r="F336">
        <v>350.44799999999998</v>
      </c>
      <c r="G336">
        <v>1.2300600000000001E-3</v>
      </c>
      <c r="H336">
        <v>0.99957499999999999</v>
      </c>
      <c r="I336">
        <v>0</v>
      </c>
      <c r="R336">
        <f>AVERAGE(B287:B336)</f>
        <v>515.17039999999986</v>
      </c>
      <c r="S336">
        <f>AVERAGE(C287:C336)</f>
        <v>498.49997999999982</v>
      </c>
      <c r="U336">
        <f>_xlfn.VAR.P(B287:B336)</f>
        <v>7.8365036400000259</v>
      </c>
      <c r="V336">
        <f>_xlfn.VAR.P(C287:C336)</f>
        <v>7.7620558995999973</v>
      </c>
      <c r="X336">
        <f>1.96*SQRT(U336)/50</f>
        <v>0.10973552275070109</v>
      </c>
      <c r="Y336">
        <f>1.96*SQRT(V336)/50</f>
        <v>0.10921302842409114</v>
      </c>
    </row>
    <row r="337" spans="1:9" x14ac:dyDescent="0.25">
      <c r="A337" t="s">
        <v>98</v>
      </c>
      <c r="B337">
        <v>25764.817841</v>
      </c>
      <c r="C337" t="s">
        <v>37</v>
      </c>
    </row>
    <row r="338" spans="1:9" x14ac:dyDescent="0.25">
      <c r="A338" t="s">
        <v>114</v>
      </c>
      <c r="B338">
        <v>653.26</v>
      </c>
      <c r="C338">
        <v>636.63599999999997</v>
      </c>
      <c r="D338">
        <v>328.399</v>
      </c>
      <c r="E338">
        <v>326.06</v>
      </c>
      <c r="F338">
        <v>123.342</v>
      </c>
      <c r="G338">
        <v>1.2300499999999999E-3</v>
      </c>
      <c r="H338">
        <v>0.99924999999999997</v>
      </c>
      <c r="I338">
        <v>43</v>
      </c>
    </row>
    <row r="339" spans="1:9" x14ac:dyDescent="0.25">
      <c r="A339" t="s">
        <v>114</v>
      </c>
      <c r="B339">
        <v>653.31799999999998</v>
      </c>
      <c r="C339">
        <v>636.45799999999997</v>
      </c>
      <c r="D339">
        <v>327.86399999999998</v>
      </c>
      <c r="E339">
        <v>325.54399999999998</v>
      </c>
      <c r="F339">
        <v>123.557</v>
      </c>
      <c r="G339">
        <v>1.2300499999999999E-3</v>
      </c>
      <c r="H339">
        <v>0.999695</v>
      </c>
      <c r="I339">
        <v>44</v>
      </c>
    </row>
    <row r="340" spans="1:9" x14ac:dyDescent="0.25">
      <c r="A340" t="s">
        <v>114</v>
      </c>
      <c r="B340">
        <v>653.65300000000002</v>
      </c>
      <c r="C340">
        <v>636.41200000000003</v>
      </c>
      <c r="D340">
        <v>328.01</v>
      </c>
      <c r="E340">
        <v>325.709</v>
      </c>
      <c r="F340">
        <v>123.548</v>
      </c>
      <c r="G340">
        <v>1.2300499999999999E-3</v>
      </c>
      <c r="H340">
        <v>0.99975099999999995</v>
      </c>
      <c r="I340">
        <v>48</v>
      </c>
    </row>
    <row r="341" spans="1:9" x14ac:dyDescent="0.25">
      <c r="A341" t="s">
        <v>114</v>
      </c>
      <c r="B341">
        <v>652.72699999999998</v>
      </c>
      <c r="C341">
        <v>635.82100000000003</v>
      </c>
      <c r="D341">
        <v>327.298</v>
      </c>
      <c r="E341">
        <v>324.995</v>
      </c>
      <c r="F341">
        <v>123.494</v>
      </c>
      <c r="G341">
        <v>1.2300600000000001E-3</v>
      </c>
      <c r="H341">
        <v>0.99807800000000002</v>
      </c>
      <c r="I341">
        <v>47</v>
      </c>
    </row>
    <row r="342" spans="1:9" x14ac:dyDescent="0.25">
      <c r="A342" t="s">
        <v>114</v>
      </c>
      <c r="B342">
        <v>653.98599999999999</v>
      </c>
      <c r="C342">
        <v>636.96199999999999</v>
      </c>
      <c r="D342">
        <v>327.76299999999998</v>
      </c>
      <c r="E342">
        <v>325.46600000000001</v>
      </c>
      <c r="F342">
        <v>123.532</v>
      </c>
      <c r="G342">
        <v>1.2300499999999999E-3</v>
      </c>
      <c r="H342">
        <v>0.99846100000000004</v>
      </c>
      <c r="I342">
        <v>45</v>
      </c>
    </row>
    <row r="343" spans="1:9" x14ac:dyDescent="0.25">
      <c r="A343" t="s">
        <v>114</v>
      </c>
      <c r="B343">
        <v>653.52099999999996</v>
      </c>
      <c r="C343">
        <v>636.59799999999996</v>
      </c>
      <c r="D343">
        <v>327.92200000000003</v>
      </c>
      <c r="E343">
        <v>325.62599999999998</v>
      </c>
      <c r="F343">
        <v>123.387</v>
      </c>
      <c r="G343">
        <v>1.2300499999999999E-3</v>
      </c>
      <c r="H343">
        <v>0.99833799999999995</v>
      </c>
      <c r="I343">
        <v>40</v>
      </c>
    </row>
    <row r="344" spans="1:9" x14ac:dyDescent="0.25">
      <c r="A344" t="s">
        <v>114</v>
      </c>
      <c r="B344">
        <v>653.58000000000004</v>
      </c>
      <c r="C344">
        <v>636.65700000000004</v>
      </c>
      <c r="D344">
        <v>327.99200000000002</v>
      </c>
      <c r="E344">
        <v>325.68</v>
      </c>
      <c r="F344">
        <v>123.583</v>
      </c>
      <c r="G344">
        <v>1.2300499999999999E-3</v>
      </c>
      <c r="H344">
        <v>0.99998100000000001</v>
      </c>
      <c r="I344">
        <v>47</v>
      </c>
    </row>
    <row r="345" spans="1:9" x14ac:dyDescent="0.25">
      <c r="A345" t="s">
        <v>114</v>
      </c>
      <c r="B345">
        <v>653.48900000000003</v>
      </c>
      <c r="C345">
        <v>636.08600000000001</v>
      </c>
      <c r="D345">
        <v>327.83800000000002</v>
      </c>
      <c r="E345">
        <v>325.51400000000001</v>
      </c>
      <c r="F345">
        <v>123.52800000000001</v>
      </c>
      <c r="G345">
        <v>1.2300499999999999E-3</v>
      </c>
      <c r="H345">
        <v>0.99970400000000004</v>
      </c>
      <c r="I345">
        <v>41</v>
      </c>
    </row>
    <row r="346" spans="1:9" x14ac:dyDescent="0.25">
      <c r="A346" t="s">
        <v>114</v>
      </c>
      <c r="B346">
        <v>653.01199999999994</v>
      </c>
      <c r="C346">
        <v>636.08299999999997</v>
      </c>
      <c r="D346">
        <v>327.76299999999998</v>
      </c>
      <c r="E346">
        <v>325.49200000000002</v>
      </c>
      <c r="F346">
        <v>123.42</v>
      </c>
      <c r="G346">
        <v>1.2300900000000001E-3</v>
      </c>
      <c r="H346">
        <v>0.998112</v>
      </c>
      <c r="I346">
        <v>48</v>
      </c>
    </row>
    <row r="347" spans="1:9" x14ac:dyDescent="0.25">
      <c r="A347" t="s">
        <v>114</v>
      </c>
      <c r="B347">
        <v>653.303</v>
      </c>
      <c r="C347">
        <v>636.32100000000003</v>
      </c>
      <c r="D347">
        <v>327.61799999999999</v>
      </c>
      <c r="E347">
        <v>325.315</v>
      </c>
      <c r="F347">
        <v>123.371</v>
      </c>
      <c r="G347">
        <v>1.2300600000000001E-3</v>
      </c>
      <c r="H347">
        <v>0.99955799999999995</v>
      </c>
      <c r="I347">
        <v>44</v>
      </c>
    </row>
    <row r="348" spans="1:9" x14ac:dyDescent="0.25">
      <c r="A348" t="s">
        <v>114</v>
      </c>
      <c r="B348">
        <v>652.94100000000003</v>
      </c>
      <c r="C348">
        <v>636.11900000000003</v>
      </c>
      <c r="D348">
        <v>327.96499999999997</v>
      </c>
      <c r="E348">
        <v>325.68400000000003</v>
      </c>
      <c r="F348">
        <v>123.611</v>
      </c>
      <c r="G348">
        <v>1.2300499999999999E-3</v>
      </c>
      <c r="H348">
        <v>0.99958000000000002</v>
      </c>
      <c r="I348">
        <v>48</v>
      </c>
    </row>
    <row r="349" spans="1:9" x14ac:dyDescent="0.25">
      <c r="A349" t="s">
        <v>114</v>
      </c>
      <c r="B349">
        <v>653.95699999999999</v>
      </c>
      <c r="C349">
        <v>636.55200000000002</v>
      </c>
      <c r="D349">
        <v>328.38200000000001</v>
      </c>
      <c r="E349">
        <v>326.10300000000001</v>
      </c>
      <c r="F349">
        <v>123.58</v>
      </c>
      <c r="G349">
        <v>1.2300499999999999E-3</v>
      </c>
      <c r="H349">
        <v>0.99991699999999994</v>
      </c>
      <c r="I349">
        <v>43</v>
      </c>
    </row>
    <row r="350" spans="1:9" x14ac:dyDescent="0.25">
      <c r="A350" t="s">
        <v>114</v>
      </c>
      <c r="B350">
        <v>653.59500000000003</v>
      </c>
      <c r="C350">
        <v>636.327</v>
      </c>
      <c r="D350">
        <v>327.85500000000002</v>
      </c>
      <c r="E350">
        <v>325.55700000000002</v>
      </c>
      <c r="F350">
        <v>123.477</v>
      </c>
      <c r="G350">
        <v>1.2300900000000001E-3</v>
      </c>
      <c r="H350">
        <v>0.99904700000000002</v>
      </c>
      <c r="I350">
        <v>44</v>
      </c>
    </row>
    <row r="351" spans="1:9" x14ac:dyDescent="0.25">
      <c r="A351" t="s">
        <v>114</v>
      </c>
      <c r="B351">
        <v>654.80100000000004</v>
      </c>
      <c r="C351">
        <v>637.22</v>
      </c>
      <c r="D351">
        <v>327.99599999999998</v>
      </c>
      <c r="E351">
        <v>325.72399999999999</v>
      </c>
      <c r="F351">
        <v>123.506</v>
      </c>
      <c r="G351">
        <v>1.2300499999999999E-3</v>
      </c>
      <c r="H351">
        <v>0.99998799999999999</v>
      </c>
      <c r="I351">
        <v>44</v>
      </c>
    </row>
    <row r="352" spans="1:9" x14ac:dyDescent="0.25">
      <c r="A352" t="s">
        <v>114</v>
      </c>
      <c r="B352">
        <v>653.678</v>
      </c>
      <c r="C352">
        <v>636.32399999999996</v>
      </c>
      <c r="D352">
        <v>327.363</v>
      </c>
      <c r="E352">
        <v>325.07</v>
      </c>
      <c r="F352">
        <v>123.396</v>
      </c>
      <c r="G352">
        <v>1.23007E-3</v>
      </c>
      <c r="H352">
        <v>0.99974399999999997</v>
      </c>
      <c r="I352">
        <v>45</v>
      </c>
    </row>
    <row r="353" spans="1:9" x14ac:dyDescent="0.25">
      <c r="A353" t="s">
        <v>114</v>
      </c>
      <c r="B353">
        <v>654.67499999999995</v>
      </c>
      <c r="C353">
        <v>637.34500000000003</v>
      </c>
      <c r="D353">
        <v>328.81900000000002</v>
      </c>
      <c r="E353">
        <v>326.517</v>
      </c>
      <c r="F353">
        <v>123.459</v>
      </c>
      <c r="G353">
        <v>1.23011E-3</v>
      </c>
      <c r="H353">
        <v>0.99995900000000004</v>
      </c>
      <c r="I353">
        <v>49</v>
      </c>
    </row>
    <row r="354" spans="1:9" x14ac:dyDescent="0.25">
      <c r="A354" t="s">
        <v>114</v>
      </c>
      <c r="B354">
        <v>653.49300000000005</v>
      </c>
      <c r="C354">
        <v>636.04999999999995</v>
      </c>
      <c r="D354">
        <v>327.55399999999997</v>
      </c>
      <c r="E354">
        <v>325.28300000000002</v>
      </c>
      <c r="F354">
        <v>123.492</v>
      </c>
      <c r="G354">
        <v>1.2300499999999999E-3</v>
      </c>
      <c r="H354">
        <v>0.99963800000000003</v>
      </c>
      <c r="I354">
        <v>46</v>
      </c>
    </row>
    <row r="355" spans="1:9" x14ac:dyDescent="0.25">
      <c r="A355" t="s">
        <v>114</v>
      </c>
      <c r="B355">
        <v>653.22799999999995</v>
      </c>
      <c r="C355">
        <v>635.93799999999999</v>
      </c>
      <c r="D355">
        <v>327.56799999999998</v>
      </c>
      <c r="E355">
        <v>325.29300000000001</v>
      </c>
      <c r="F355">
        <v>123.41</v>
      </c>
      <c r="G355">
        <v>1.2300600000000001E-3</v>
      </c>
      <c r="H355">
        <v>0.99981100000000001</v>
      </c>
      <c r="I355">
        <v>46</v>
      </c>
    </row>
    <row r="356" spans="1:9" x14ac:dyDescent="0.25">
      <c r="A356" t="s">
        <v>114</v>
      </c>
      <c r="B356">
        <v>653.89400000000001</v>
      </c>
      <c r="C356">
        <v>636.50300000000004</v>
      </c>
      <c r="D356">
        <v>328.05900000000003</v>
      </c>
      <c r="E356">
        <v>325.79500000000002</v>
      </c>
      <c r="F356">
        <v>123.48399999999999</v>
      </c>
      <c r="G356">
        <v>1.2300499999999999E-3</v>
      </c>
      <c r="H356">
        <v>0.99993299999999996</v>
      </c>
      <c r="I356">
        <v>50</v>
      </c>
    </row>
    <row r="357" spans="1:9" x14ac:dyDescent="0.25">
      <c r="A357" t="s">
        <v>114</v>
      </c>
      <c r="B357">
        <v>654.24400000000003</v>
      </c>
      <c r="C357">
        <v>636.91999999999996</v>
      </c>
      <c r="D357">
        <v>327.78</v>
      </c>
      <c r="E357">
        <v>325.48399999999998</v>
      </c>
      <c r="F357">
        <v>123.44199999999999</v>
      </c>
      <c r="G357">
        <v>1.2300600000000001E-3</v>
      </c>
      <c r="H357">
        <v>0.99915600000000004</v>
      </c>
      <c r="I357">
        <v>44</v>
      </c>
    </row>
    <row r="358" spans="1:9" x14ac:dyDescent="0.25">
      <c r="A358" t="s">
        <v>114</v>
      </c>
      <c r="B358">
        <v>656.66499999999996</v>
      </c>
      <c r="C358">
        <v>639.29600000000005</v>
      </c>
      <c r="D358">
        <v>329.13</v>
      </c>
      <c r="E358">
        <v>326.815</v>
      </c>
      <c r="F358">
        <v>123.393</v>
      </c>
      <c r="G358">
        <v>1.2300499999999999E-3</v>
      </c>
      <c r="H358">
        <v>0.99961800000000001</v>
      </c>
      <c r="I358">
        <v>34</v>
      </c>
    </row>
    <row r="359" spans="1:9" x14ac:dyDescent="0.25">
      <c r="A359" t="s">
        <v>114</v>
      </c>
      <c r="B359">
        <v>653.78700000000003</v>
      </c>
      <c r="C359">
        <v>636.35500000000002</v>
      </c>
      <c r="D359">
        <v>327.21499999999997</v>
      </c>
      <c r="E359">
        <v>324.91000000000003</v>
      </c>
      <c r="F359">
        <v>123.44199999999999</v>
      </c>
      <c r="G359">
        <v>1.2300799999999999E-3</v>
      </c>
      <c r="H359">
        <v>0.99827200000000005</v>
      </c>
      <c r="I359">
        <v>54</v>
      </c>
    </row>
    <row r="360" spans="1:9" x14ac:dyDescent="0.25">
      <c r="A360" t="s">
        <v>114</v>
      </c>
      <c r="B360">
        <v>653.149</v>
      </c>
      <c r="C360">
        <v>635.87400000000002</v>
      </c>
      <c r="D360">
        <v>327.36599999999999</v>
      </c>
      <c r="E360">
        <v>325.08999999999997</v>
      </c>
      <c r="F360">
        <v>123.33799999999999</v>
      </c>
      <c r="G360">
        <v>1.2300499999999999E-3</v>
      </c>
      <c r="H360">
        <v>0.99619800000000003</v>
      </c>
      <c r="I360">
        <v>38</v>
      </c>
    </row>
    <row r="361" spans="1:9" x14ac:dyDescent="0.25">
      <c r="A361" t="s">
        <v>114</v>
      </c>
      <c r="B361">
        <v>660.41800000000001</v>
      </c>
      <c r="C361">
        <v>642.99300000000005</v>
      </c>
      <c r="D361">
        <v>331.048</v>
      </c>
      <c r="E361">
        <v>329.947</v>
      </c>
      <c r="F361">
        <v>123.471</v>
      </c>
      <c r="G361">
        <v>1.2300499999999999E-3</v>
      </c>
      <c r="H361">
        <v>0.99973400000000001</v>
      </c>
      <c r="I361">
        <v>60</v>
      </c>
    </row>
    <row r="362" spans="1:9" x14ac:dyDescent="0.25">
      <c r="A362" t="s">
        <v>114</v>
      </c>
      <c r="B362">
        <v>652.83699999999999</v>
      </c>
      <c r="C362">
        <v>635.48599999999999</v>
      </c>
      <c r="D362">
        <v>327.21100000000001</v>
      </c>
      <c r="E362">
        <v>324.904</v>
      </c>
      <c r="F362">
        <v>123.57299999999999</v>
      </c>
      <c r="G362">
        <v>1.2300499999999999E-3</v>
      </c>
      <c r="H362">
        <v>0.99970700000000001</v>
      </c>
      <c r="I362">
        <v>44</v>
      </c>
    </row>
    <row r="363" spans="1:9" x14ac:dyDescent="0.25">
      <c r="A363" t="s">
        <v>114</v>
      </c>
      <c r="B363">
        <v>653.95600000000002</v>
      </c>
      <c r="C363">
        <v>636.63800000000003</v>
      </c>
      <c r="D363">
        <v>327.505</v>
      </c>
      <c r="E363">
        <v>325.20999999999998</v>
      </c>
      <c r="F363">
        <v>123.456</v>
      </c>
      <c r="G363">
        <v>1.2300499999999999E-3</v>
      </c>
      <c r="H363">
        <v>0.999996</v>
      </c>
      <c r="I363">
        <v>45</v>
      </c>
    </row>
    <row r="364" spans="1:9" x14ac:dyDescent="0.25">
      <c r="A364" t="s">
        <v>114</v>
      </c>
      <c r="B364">
        <v>655.04300000000001</v>
      </c>
      <c r="C364">
        <v>637.76300000000003</v>
      </c>
      <c r="D364">
        <v>328.65699999999998</v>
      </c>
      <c r="E364">
        <v>326.41000000000003</v>
      </c>
      <c r="F364">
        <v>123.431</v>
      </c>
      <c r="G364">
        <v>1.2300600000000001E-3</v>
      </c>
      <c r="H364">
        <v>0.99986900000000001</v>
      </c>
      <c r="I364">
        <v>50</v>
      </c>
    </row>
    <row r="365" spans="1:9" x14ac:dyDescent="0.25">
      <c r="A365" t="s">
        <v>114</v>
      </c>
      <c r="B365">
        <v>652.88900000000001</v>
      </c>
      <c r="C365">
        <v>636.00699999999995</v>
      </c>
      <c r="D365">
        <v>327.90300000000002</v>
      </c>
      <c r="E365">
        <v>325.63799999999998</v>
      </c>
      <c r="F365">
        <v>123.371</v>
      </c>
      <c r="G365">
        <v>1.2300600000000001E-3</v>
      </c>
      <c r="H365">
        <v>0.99979600000000002</v>
      </c>
      <c r="I365">
        <v>42</v>
      </c>
    </row>
    <row r="366" spans="1:9" x14ac:dyDescent="0.25">
      <c r="A366" t="s">
        <v>114</v>
      </c>
      <c r="B366">
        <v>652.28</v>
      </c>
      <c r="C366">
        <v>635.41899999999998</v>
      </c>
      <c r="D366">
        <v>327.17599999999999</v>
      </c>
      <c r="E366">
        <v>324.90899999999999</v>
      </c>
      <c r="F366">
        <v>123.38</v>
      </c>
      <c r="G366">
        <v>1.2300600000000001E-3</v>
      </c>
      <c r="H366">
        <v>0.99995299999999998</v>
      </c>
      <c r="I366">
        <v>50</v>
      </c>
    </row>
    <row r="367" spans="1:9" x14ac:dyDescent="0.25">
      <c r="A367" t="s">
        <v>114</v>
      </c>
      <c r="B367">
        <v>653.29700000000003</v>
      </c>
      <c r="C367">
        <v>636.09500000000003</v>
      </c>
      <c r="D367">
        <v>327.40600000000001</v>
      </c>
      <c r="E367">
        <v>325.13499999999999</v>
      </c>
      <c r="F367">
        <v>123.41800000000001</v>
      </c>
      <c r="G367">
        <v>1.2300499999999999E-3</v>
      </c>
      <c r="H367">
        <v>0.99951599999999996</v>
      </c>
      <c r="I367">
        <v>48</v>
      </c>
    </row>
    <row r="368" spans="1:9" x14ac:dyDescent="0.25">
      <c r="A368" t="s">
        <v>114</v>
      </c>
      <c r="B368">
        <v>652.53099999999995</v>
      </c>
      <c r="C368">
        <v>635.529</v>
      </c>
      <c r="D368">
        <v>326.82799999999997</v>
      </c>
      <c r="E368">
        <v>324.52100000000002</v>
      </c>
      <c r="F368">
        <v>123.432</v>
      </c>
      <c r="G368">
        <v>1.2300499999999999E-3</v>
      </c>
      <c r="H368">
        <v>0.99937699999999996</v>
      </c>
      <c r="I368">
        <v>51</v>
      </c>
    </row>
    <row r="369" spans="1:9" x14ac:dyDescent="0.25">
      <c r="A369" t="s">
        <v>114</v>
      </c>
      <c r="B369">
        <v>653.42899999999997</v>
      </c>
      <c r="C369">
        <v>636.39499999999998</v>
      </c>
      <c r="D369">
        <v>327.3</v>
      </c>
      <c r="E369">
        <v>324.988</v>
      </c>
      <c r="F369">
        <v>123.432</v>
      </c>
      <c r="G369">
        <v>1.2300499999999999E-3</v>
      </c>
      <c r="H369">
        <v>0.99993100000000001</v>
      </c>
      <c r="I369">
        <v>44</v>
      </c>
    </row>
    <row r="370" spans="1:9" x14ac:dyDescent="0.25">
      <c r="A370" t="s">
        <v>114</v>
      </c>
      <c r="B370">
        <v>653.16</v>
      </c>
      <c r="C370">
        <v>636.18200000000002</v>
      </c>
      <c r="D370">
        <v>328.16899999999998</v>
      </c>
      <c r="E370">
        <v>325.87099999999998</v>
      </c>
      <c r="F370">
        <v>123.447</v>
      </c>
      <c r="G370">
        <v>1.23007E-3</v>
      </c>
      <c r="H370">
        <v>0.99934800000000001</v>
      </c>
      <c r="I370">
        <v>45</v>
      </c>
    </row>
    <row r="371" spans="1:9" x14ac:dyDescent="0.25">
      <c r="A371" t="s">
        <v>114</v>
      </c>
      <c r="B371">
        <v>652.05200000000002</v>
      </c>
      <c r="C371">
        <v>635.04700000000003</v>
      </c>
      <c r="D371">
        <v>326.97800000000001</v>
      </c>
      <c r="E371">
        <v>324.685</v>
      </c>
      <c r="F371">
        <v>123.432</v>
      </c>
      <c r="G371">
        <v>1.2300499999999999E-3</v>
      </c>
      <c r="H371">
        <v>0.99990299999999999</v>
      </c>
      <c r="I371">
        <v>44</v>
      </c>
    </row>
    <row r="372" spans="1:9" x14ac:dyDescent="0.25">
      <c r="A372" t="s">
        <v>114</v>
      </c>
      <c r="B372">
        <v>653.13</v>
      </c>
      <c r="C372">
        <v>636.16399999999999</v>
      </c>
      <c r="D372">
        <v>327.55799999999999</v>
      </c>
      <c r="E372">
        <v>325.24900000000002</v>
      </c>
      <c r="F372">
        <v>123.511</v>
      </c>
      <c r="G372">
        <v>1.2300499999999999E-3</v>
      </c>
      <c r="H372">
        <v>0.99940899999999999</v>
      </c>
      <c r="I372">
        <v>48</v>
      </c>
    </row>
    <row r="373" spans="1:9" x14ac:dyDescent="0.25">
      <c r="A373" t="s">
        <v>114</v>
      </c>
      <c r="B373">
        <v>653.27599999999995</v>
      </c>
      <c r="C373">
        <v>636.09699999999998</v>
      </c>
      <c r="D373">
        <v>327.40899999999999</v>
      </c>
      <c r="E373">
        <v>325.12099999999998</v>
      </c>
      <c r="F373">
        <v>123.456</v>
      </c>
      <c r="G373">
        <v>1.2300499999999999E-3</v>
      </c>
      <c r="H373">
        <v>0.99954299999999996</v>
      </c>
      <c r="I373">
        <v>46</v>
      </c>
    </row>
    <row r="374" spans="1:9" x14ac:dyDescent="0.25">
      <c r="A374" t="s">
        <v>114</v>
      </c>
      <c r="B374">
        <v>652.24300000000005</v>
      </c>
      <c r="C374">
        <v>635.29600000000005</v>
      </c>
      <c r="D374">
        <v>327.02999999999997</v>
      </c>
      <c r="E374">
        <v>324.71800000000002</v>
      </c>
      <c r="F374">
        <v>123.432</v>
      </c>
      <c r="G374">
        <v>1.2300499999999999E-3</v>
      </c>
      <c r="H374">
        <v>0.99996300000000005</v>
      </c>
      <c r="I374">
        <v>52</v>
      </c>
    </row>
    <row r="375" spans="1:9" x14ac:dyDescent="0.25">
      <c r="A375" t="s">
        <v>114</v>
      </c>
      <c r="B375">
        <v>653.61800000000005</v>
      </c>
      <c r="C375">
        <v>636.66899999999998</v>
      </c>
      <c r="D375">
        <v>327.31200000000001</v>
      </c>
      <c r="E375">
        <v>325.03100000000001</v>
      </c>
      <c r="F375">
        <v>123.364</v>
      </c>
      <c r="G375">
        <v>1.2300600000000001E-3</v>
      </c>
      <c r="H375">
        <v>0.99973599999999996</v>
      </c>
      <c r="I375">
        <v>39</v>
      </c>
    </row>
    <row r="376" spans="1:9" x14ac:dyDescent="0.25">
      <c r="A376" t="s">
        <v>114</v>
      </c>
      <c r="B376">
        <v>655.54200000000003</v>
      </c>
      <c r="C376">
        <v>638.49900000000002</v>
      </c>
      <c r="D376">
        <v>328.27800000000002</v>
      </c>
      <c r="E376">
        <v>325.96199999999999</v>
      </c>
      <c r="F376">
        <v>123.417</v>
      </c>
      <c r="G376">
        <v>1.2300499999999999E-3</v>
      </c>
      <c r="H376">
        <v>0.99967200000000001</v>
      </c>
      <c r="I376">
        <v>43</v>
      </c>
    </row>
    <row r="377" spans="1:9" x14ac:dyDescent="0.25">
      <c r="A377" t="s">
        <v>114</v>
      </c>
      <c r="B377">
        <v>652.84100000000001</v>
      </c>
      <c r="C377">
        <v>635.35699999999997</v>
      </c>
      <c r="D377">
        <v>327.096</v>
      </c>
      <c r="E377">
        <v>324.78100000000001</v>
      </c>
      <c r="F377">
        <v>123.378</v>
      </c>
      <c r="G377">
        <v>1.2300499999999999E-3</v>
      </c>
      <c r="H377">
        <v>0.99990000000000001</v>
      </c>
      <c r="I377">
        <v>47</v>
      </c>
    </row>
    <row r="378" spans="1:9" x14ac:dyDescent="0.25">
      <c r="A378" t="s">
        <v>114</v>
      </c>
      <c r="B378">
        <v>653.05399999999997</v>
      </c>
      <c r="C378">
        <v>636.03700000000003</v>
      </c>
      <c r="D378">
        <v>327.27499999999998</v>
      </c>
      <c r="E378">
        <v>324.99299999999999</v>
      </c>
      <c r="F378">
        <v>123.319</v>
      </c>
      <c r="G378">
        <v>1.2300499999999999E-3</v>
      </c>
      <c r="H378">
        <v>0.99995900000000004</v>
      </c>
      <c r="I378">
        <v>57</v>
      </c>
    </row>
    <row r="379" spans="1:9" x14ac:dyDescent="0.25">
      <c r="A379" t="s">
        <v>114</v>
      </c>
      <c r="B379">
        <v>652.75800000000004</v>
      </c>
      <c r="C379">
        <v>635.79600000000005</v>
      </c>
      <c r="D379">
        <v>327.61</v>
      </c>
      <c r="E379">
        <v>325.339</v>
      </c>
      <c r="F379">
        <v>123.48399999999999</v>
      </c>
      <c r="G379">
        <v>1.2300499999999999E-3</v>
      </c>
      <c r="H379">
        <v>0.99963000000000002</v>
      </c>
      <c r="I379">
        <v>49</v>
      </c>
    </row>
    <row r="380" spans="1:9" x14ac:dyDescent="0.25">
      <c r="A380" t="s">
        <v>114</v>
      </c>
      <c r="B380">
        <v>652.41600000000005</v>
      </c>
      <c r="C380">
        <v>635.42100000000005</v>
      </c>
      <c r="D380">
        <v>327.43299999999999</v>
      </c>
      <c r="E380">
        <v>325.12299999999999</v>
      </c>
      <c r="F380">
        <v>123.377</v>
      </c>
      <c r="G380">
        <v>1.23011E-3</v>
      </c>
      <c r="H380">
        <v>0.999776</v>
      </c>
      <c r="I380">
        <v>42</v>
      </c>
    </row>
    <row r="381" spans="1:9" x14ac:dyDescent="0.25">
      <c r="A381" t="s">
        <v>114</v>
      </c>
      <c r="B381">
        <v>653.57299999999998</v>
      </c>
      <c r="C381">
        <v>636.56299999999999</v>
      </c>
      <c r="D381">
        <v>328.37900000000002</v>
      </c>
      <c r="E381">
        <v>326.08600000000001</v>
      </c>
      <c r="F381">
        <v>123.5</v>
      </c>
      <c r="G381">
        <v>1.2300499999999999E-3</v>
      </c>
      <c r="H381">
        <v>0.99972700000000003</v>
      </c>
      <c r="I381">
        <v>49</v>
      </c>
    </row>
    <row r="382" spans="1:9" x14ac:dyDescent="0.25">
      <c r="A382" t="s">
        <v>114</v>
      </c>
      <c r="B382">
        <v>653.71400000000006</v>
      </c>
      <c r="C382">
        <v>636.79300000000001</v>
      </c>
      <c r="D382">
        <v>327.62299999999999</v>
      </c>
      <c r="E382">
        <v>325.35300000000001</v>
      </c>
      <c r="F382">
        <v>123.59099999999999</v>
      </c>
      <c r="G382">
        <v>1.2300499999999999E-3</v>
      </c>
      <c r="H382">
        <v>0.99980599999999997</v>
      </c>
      <c r="I382">
        <v>48</v>
      </c>
    </row>
    <row r="383" spans="1:9" x14ac:dyDescent="0.25">
      <c r="A383" t="s">
        <v>114</v>
      </c>
      <c r="B383">
        <v>652.89</v>
      </c>
      <c r="C383">
        <v>635.94200000000001</v>
      </c>
      <c r="D383">
        <v>327.33300000000003</v>
      </c>
      <c r="E383">
        <v>325.03199999999998</v>
      </c>
      <c r="F383">
        <v>123.44799999999999</v>
      </c>
      <c r="G383">
        <v>1.2300499999999999E-3</v>
      </c>
      <c r="H383">
        <v>0.99842399999999998</v>
      </c>
      <c r="I383">
        <v>52</v>
      </c>
    </row>
    <row r="384" spans="1:9" x14ac:dyDescent="0.25">
      <c r="A384" t="s">
        <v>114</v>
      </c>
      <c r="B384">
        <v>652.57100000000003</v>
      </c>
      <c r="C384">
        <v>635.58600000000001</v>
      </c>
      <c r="D384">
        <v>327.452</v>
      </c>
      <c r="E384">
        <v>325.17599999999999</v>
      </c>
      <c r="F384">
        <v>123.41500000000001</v>
      </c>
      <c r="G384">
        <v>1.2300499999999999E-3</v>
      </c>
      <c r="H384">
        <v>0.99963999999999997</v>
      </c>
      <c r="I384">
        <v>40</v>
      </c>
    </row>
    <row r="385" spans="1:25" x14ac:dyDescent="0.25">
      <c r="A385" t="s">
        <v>114</v>
      </c>
      <c r="B385">
        <v>653.01599999999996</v>
      </c>
      <c r="C385">
        <v>636.07299999999998</v>
      </c>
      <c r="D385">
        <v>327.28800000000001</v>
      </c>
      <c r="E385">
        <v>324.995</v>
      </c>
      <c r="F385">
        <v>123.36799999999999</v>
      </c>
      <c r="G385">
        <v>1.2300600000000001E-3</v>
      </c>
      <c r="H385">
        <v>0.99996799999999997</v>
      </c>
      <c r="I385">
        <v>45</v>
      </c>
    </row>
    <row r="386" spans="1:25" x14ac:dyDescent="0.25">
      <c r="A386" t="s">
        <v>114</v>
      </c>
      <c r="B386">
        <v>656.101</v>
      </c>
      <c r="C386">
        <v>639.06200000000001</v>
      </c>
      <c r="D386">
        <v>329.40300000000002</v>
      </c>
      <c r="E386">
        <v>327.12099999999998</v>
      </c>
      <c r="F386">
        <v>123.45099999999999</v>
      </c>
      <c r="G386">
        <v>1.2300499999999999E-3</v>
      </c>
      <c r="H386">
        <v>0.99988900000000003</v>
      </c>
      <c r="I386">
        <v>42</v>
      </c>
    </row>
    <row r="387" spans="1:25" x14ac:dyDescent="0.25">
      <c r="A387" t="s">
        <v>114</v>
      </c>
      <c r="B387">
        <v>653.29600000000005</v>
      </c>
      <c r="C387">
        <v>636.28899999999999</v>
      </c>
      <c r="D387">
        <v>327.30799999999999</v>
      </c>
      <c r="E387">
        <v>325.029</v>
      </c>
      <c r="F387">
        <v>123.379</v>
      </c>
      <c r="G387">
        <v>1.2300499999999999E-3</v>
      </c>
      <c r="H387">
        <v>0.99996600000000002</v>
      </c>
      <c r="I387">
        <v>51</v>
      </c>
    </row>
    <row r="388" spans="1:25" x14ac:dyDescent="0.25">
      <c r="A388" t="s">
        <v>114</v>
      </c>
      <c r="B388">
        <v>654.005</v>
      </c>
      <c r="C388">
        <v>636.64499999999998</v>
      </c>
      <c r="D388">
        <v>328.17700000000002</v>
      </c>
      <c r="E388">
        <v>325.92099999999999</v>
      </c>
      <c r="F388">
        <v>123.279</v>
      </c>
      <c r="G388">
        <v>1.2300600000000001E-3</v>
      </c>
      <c r="H388">
        <v>0.99977000000000005</v>
      </c>
      <c r="I388">
        <v>49</v>
      </c>
    </row>
    <row r="389" spans="1:25" x14ac:dyDescent="0.25">
      <c r="A389" t="s">
        <v>114</v>
      </c>
      <c r="B389">
        <v>652.53800000000001</v>
      </c>
      <c r="C389">
        <v>635.54600000000005</v>
      </c>
      <c r="D389">
        <v>327.411</v>
      </c>
      <c r="E389">
        <v>325.10199999999998</v>
      </c>
      <c r="F389">
        <v>123.389</v>
      </c>
      <c r="G389">
        <v>1.2300499999999999E-3</v>
      </c>
      <c r="H389">
        <v>0.99981500000000001</v>
      </c>
      <c r="I389">
        <v>46</v>
      </c>
    </row>
    <row r="390" spans="1:25" x14ac:dyDescent="0.25">
      <c r="A390" t="s">
        <v>114</v>
      </c>
      <c r="B390">
        <v>654.09299999999996</v>
      </c>
      <c r="C390">
        <v>636.96</v>
      </c>
      <c r="D390">
        <v>327.84300000000002</v>
      </c>
      <c r="E390">
        <v>325.589</v>
      </c>
      <c r="F390">
        <v>123.54</v>
      </c>
      <c r="G390">
        <v>1.2300499999999999E-3</v>
      </c>
      <c r="H390">
        <v>0.999838</v>
      </c>
      <c r="I390">
        <v>54</v>
      </c>
    </row>
    <row r="391" spans="1:25" x14ac:dyDescent="0.25">
      <c r="A391" t="s">
        <v>114</v>
      </c>
      <c r="B391">
        <v>653.22900000000004</v>
      </c>
      <c r="C391">
        <v>636.29700000000003</v>
      </c>
      <c r="D391">
        <v>327.666</v>
      </c>
      <c r="E391">
        <v>325.387</v>
      </c>
      <c r="F391">
        <v>123.375</v>
      </c>
      <c r="G391">
        <v>1.2300499999999999E-3</v>
      </c>
      <c r="H391">
        <v>0.99981900000000001</v>
      </c>
      <c r="I391">
        <v>41</v>
      </c>
      <c r="R391" t="s">
        <v>70</v>
      </c>
      <c r="U391" t="s">
        <v>69</v>
      </c>
      <c r="X391" t="s">
        <v>67</v>
      </c>
    </row>
    <row r="392" spans="1:25" s="3" customFormat="1" x14ac:dyDescent="0.25">
      <c r="A392" s="3" t="s">
        <v>114</v>
      </c>
      <c r="B392" s="3">
        <v>654.92600000000004</v>
      </c>
      <c r="C392" s="3">
        <v>637.76400000000001</v>
      </c>
      <c r="D392" s="3">
        <v>328.06200000000001</v>
      </c>
      <c r="E392" s="3">
        <v>325.767</v>
      </c>
      <c r="F392" s="3">
        <v>123.42</v>
      </c>
      <c r="G392" s="3">
        <v>1.2300499999999999E-3</v>
      </c>
      <c r="H392" s="3">
        <v>0.99969600000000003</v>
      </c>
      <c r="I392" s="3">
        <v>45</v>
      </c>
      <c r="P392"/>
      <c r="Q392"/>
      <c r="R392">
        <f>AVERAGE(B343:B392)</f>
        <v>653.67467999999997</v>
      </c>
      <c r="S392">
        <f>AVERAGE(C343:C392)</f>
        <v>636.53955999999994</v>
      </c>
      <c r="T392"/>
      <c r="U392">
        <f>_xlfn.VAR.P(B343:B392)</f>
        <v>1.7924288575999989</v>
      </c>
      <c r="V392">
        <f>_xlfn.VAR.P(C343:C392)</f>
        <v>1.5996432464000194</v>
      </c>
      <c r="W392"/>
      <c r="X392">
        <f>1.96*SQRT(U392)/50</f>
        <v>5.2481595628776974E-2</v>
      </c>
      <c r="Y392">
        <f>1.96*SQRT(V392)/50</f>
        <v>4.9578985448959383E-2</v>
      </c>
    </row>
    <row r="393" spans="1:25" x14ac:dyDescent="0.25">
      <c r="A393" t="s">
        <v>114</v>
      </c>
      <c r="B393">
        <v>32691.144239000001</v>
      </c>
      <c r="C393" t="s">
        <v>37</v>
      </c>
    </row>
    <row r="394" spans="1:25" x14ac:dyDescent="0.25">
      <c r="A394" t="s">
        <v>115</v>
      </c>
      <c r="B394">
        <v>635.87599999999998</v>
      </c>
      <c r="C394">
        <v>0</v>
      </c>
      <c r="D394">
        <v>0</v>
      </c>
      <c r="E394">
        <v>0</v>
      </c>
      <c r="F394">
        <v>0</v>
      </c>
      <c r="G394">
        <v>1.2300499999999999E-3</v>
      </c>
      <c r="H394">
        <v>0.99992999999999999</v>
      </c>
      <c r="I394">
        <v>53</v>
      </c>
    </row>
    <row r="395" spans="1:25" x14ac:dyDescent="0.25">
      <c r="A395" t="s">
        <v>115</v>
      </c>
      <c r="B395">
        <v>638.26700000000005</v>
      </c>
      <c r="C395">
        <v>0</v>
      </c>
      <c r="D395">
        <v>0</v>
      </c>
      <c r="E395">
        <v>0</v>
      </c>
      <c r="F395">
        <v>0</v>
      </c>
      <c r="G395">
        <v>1.2300499999999999E-3</v>
      </c>
      <c r="H395">
        <v>0.99960400000000005</v>
      </c>
      <c r="I395">
        <v>53</v>
      </c>
    </row>
    <row r="396" spans="1:25" x14ac:dyDescent="0.25">
      <c r="A396" t="s">
        <v>115</v>
      </c>
      <c r="B396">
        <v>639.38</v>
      </c>
      <c r="C396">
        <v>0</v>
      </c>
      <c r="D396">
        <v>0</v>
      </c>
      <c r="E396">
        <v>0</v>
      </c>
      <c r="F396">
        <v>0</v>
      </c>
      <c r="G396">
        <v>1.2300600000000001E-3</v>
      </c>
      <c r="H396">
        <v>0.99596499999999999</v>
      </c>
      <c r="I396">
        <v>46</v>
      </c>
    </row>
    <row r="397" spans="1:25" x14ac:dyDescent="0.25">
      <c r="A397" t="s">
        <v>115</v>
      </c>
      <c r="B397">
        <v>637.97500000000002</v>
      </c>
      <c r="C397">
        <v>0</v>
      </c>
      <c r="D397">
        <v>0</v>
      </c>
      <c r="E397">
        <v>0</v>
      </c>
      <c r="F397">
        <v>0</v>
      </c>
      <c r="G397">
        <v>1.23007E-3</v>
      </c>
      <c r="H397">
        <v>0.99978199999999995</v>
      </c>
      <c r="I397">
        <v>58</v>
      </c>
    </row>
    <row r="398" spans="1:25" x14ac:dyDescent="0.25">
      <c r="A398" t="s">
        <v>115</v>
      </c>
      <c r="B398">
        <v>635.21199999999999</v>
      </c>
      <c r="C398">
        <v>0</v>
      </c>
      <c r="D398">
        <v>0</v>
      </c>
      <c r="E398">
        <v>0</v>
      </c>
      <c r="F398">
        <v>0</v>
      </c>
      <c r="G398">
        <v>1.2300499999999999E-3</v>
      </c>
      <c r="H398">
        <v>0.99993699999999996</v>
      </c>
      <c r="I398">
        <v>51</v>
      </c>
    </row>
    <row r="399" spans="1:25" x14ac:dyDescent="0.25">
      <c r="A399" t="s">
        <v>115</v>
      </c>
      <c r="B399">
        <v>639.34</v>
      </c>
      <c r="C399">
        <v>0</v>
      </c>
      <c r="D399">
        <v>0</v>
      </c>
      <c r="E399">
        <v>0</v>
      </c>
      <c r="F399">
        <v>0</v>
      </c>
      <c r="G399">
        <v>1.2300600000000001E-3</v>
      </c>
      <c r="H399">
        <v>0.99973800000000002</v>
      </c>
      <c r="I399">
        <v>53</v>
      </c>
    </row>
    <row r="400" spans="1:25" x14ac:dyDescent="0.25">
      <c r="A400" t="s">
        <v>115</v>
      </c>
      <c r="B400">
        <v>639.12300000000005</v>
      </c>
      <c r="C400">
        <v>0</v>
      </c>
      <c r="D400">
        <v>0</v>
      </c>
      <c r="E400">
        <v>0</v>
      </c>
      <c r="F400">
        <v>0</v>
      </c>
      <c r="G400">
        <v>1.2300600000000001E-3</v>
      </c>
      <c r="H400">
        <v>0.99996600000000002</v>
      </c>
      <c r="I400">
        <v>57</v>
      </c>
    </row>
    <row r="401" spans="1:9" x14ac:dyDescent="0.25">
      <c r="A401" t="s">
        <v>115</v>
      </c>
      <c r="B401">
        <v>637.952</v>
      </c>
      <c r="C401">
        <v>0</v>
      </c>
      <c r="D401">
        <v>0</v>
      </c>
      <c r="E401">
        <v>0</v>
      </c>
      <c r="F401">
        <v>0</v>
      </c>
      <c r="G401">
        <v>1.2300499999999999E-3</v>
      </c>
      <c r="H401">
        <v>0.99924599999999997</v>
      </c>
      <c r="I401">
        <v>48</v>
      </c>
    </row>
    <row r="402" spans="1:9" x14ac:dyDescent="0.25">
      <c r="A402" t="s">
        <v>115</v>
      </c>
      <c r="B402">
        <v>641.89400000000001</v>
      </c>
      <c r="C402">
        <v>0</v>
      </c>
      <c r="D402">
        <v>0</v>
      </c>
      <c r="E402">
        <v>0</v>
      </c>
      <c r="F402">
        <v>0</v>
      </c>
      <c r="G402">
        <v>1.2300499999999999E-3</v>
      </c>
      <c r="H402">
        <v>0.99989499999999998</v>
      </c>
      <c r="I402">
        <v>53</v>
      </c>
    </row>
    <row r="403" spans="1:9" x14ac:dyDescent="0.25">
      <c r="A403" t="s">
        <v>115</v>
      </c>
      <c r="B403">
        <v>639.46100000000001</v>
      </c>
      <c r="C403">
        <v>0</v>
      </c>
      <c r="D403">
        <v>0</v>
      </c>
      <c r="E403">
        <v>0</v>
      </c>
      <c r="F403">
        <v>0</v>
      </c>
      <c r="G403">
        <v>1.2300600000000001E-3</v>
      </c>
      <c r="H403">
        <v>0.99911399999999995</v>
      </c>
      <c r="I403">
        <v>55</v>
      </c>
    </row>
    <row r="404" spans="1:9" x14ac:dyDescent="0.25">
      <c r="A404" t="s">
        <v>115</v>
      </c>
      <c r="B404">
        <v>637.92100000000005</v>
      </c>
      <c r="C404">
        <v>0</v>
      </c>
      <c r="D404">
        <v>0</v>
      </c>
      <c r="E404">
        <v>0</v>
      </c>
      <c r="F404">
        <v>0</v>
      </c>
      <c r="G404">
        <v>1.2300499999999999E-3</v>
      </c>
      <c r="H404">
        <v>0.99993799999999999</v>
      </c>
      <c r="I404">
        <v>77</v>
      </c>
    </row>
    <row r="405" spans="1:9" x14ac:dyDescent="0.25">
      <c r="A405" t="s">
        <v>115</v>
      </c>
      <c r="B405">
        <v>640.14400000000001</v>
      </c>
      <c r="C405">
        <v>0</v>
      </c>
      <c r="D405">
        <v>0</v>
      </c>
      <c r="E405">
        <v>0</v>
      </c>
      <c r="F405">
        <v>0</v>
      </c>
      <c r="G405">
        <v>1.23011E-3</v>
      </c>
      <c r="H405">
        <v>0.99947200000000003</v>
      </c>
      <c r="I405">
        <v>49</v>
      </c>
    </row>
    <row r="406" spans="1:9" x14ac:dyDescent="0.25">
      <c r="A406" t="s">
        <v>115</v>
      </c>
      <c r="B406">
        <v>635.33699999999999</v>
      </c>
      <c r="C406">
        <v>0</v>
      </c>
      <c r="D406">
        <v>0</v>
      </c>
      <c r="E406">
        <v>0</v>
      </c>
      <c r="F406">
        <v>0</v>
      </c>
      <c r="G406">
        <v>1.2300499999999999E-3</v>
      </c>
      <c r="H406">
        <v>0.99995299999999998</v>
      </c>
      <c r="I406">
        <v>49</v>
      </c>
    </row>
    <row r="407" spans="1:9" x14ac:dyDescent="0.25">
      <c r="A407" t="s">
        <v>115</v>
      </c>
      <c r="B407">
        <v>639.197</v>
      </c>
      <c r="C407">
        <v>0</v>
      </c>
      <c r="D407">
        <v>0</v>
      </c>
      <c r="E407">
        <v>0</v>
      </c>
      <c r="F407">
        <v>0</v>
      </c>
      <c r="G407">
        <v>1.2300499999999999E-3</v>
      </c>
      <c r="H407">
        <v>0.99762499999999998</v>
      </c>
      <c r="I407">
        <v>48</v>
      </c>
    </row>
    <row r="408" spans="1:9" x14ac:dyDescent="0.25">
      <c r="A408" t="s">
        <v>115</v>
      </c>
      <c r="B408">
        <v>639.899</v>
      </c>
      <c r="C408">
        <v>0</v>
      </c>
      <c r="D408">
        <v>0</v>
      </c>
      <c r="E408">
        <v>0</v>
      </c>
      <c r="F408">
        <v>0</v>
      </c>
      <c r="G408">
        <v>1.2300600000000001E-3</v>
      </c>
      <c r="H408">
        <v>0.999552</v>
      </c>
      <c r="I408">
        <v>59</v>
      </c>
    </row>
    <row r="409" spans="1:9" x14ac:dyDescent="0.25">
      <c r="A409" t="s">
        <v>115</v>
      </c>
      <c r="B409">
        <v>640.13</v>
      </c>
      <c r="C409">
        <v>0</v>
      </c>
      <c r="D409">
        <v>0</v>
      </c>
      <c r="E409">
        <v>0</v>
      </c>
      <c r="F409">
        <v>0</v>
      </c>
      <c r="G409">
        <v>1.2300600000000001E-3</v>
      </c>
      <c r="H409">
        <v>0.99956199999999995</v>
      </c>
      <c r="I409">
        <v>59</v>
      </c>
    </row>
    <row r="410" spans="1:9" x14ac:dyDescent="0.25">
      <c r="A410" t="s">
        <v>115</v>
      </c>
      <c r="B410">
        <v>637.79</v>
      </c>
      <c r="C410">
        <v>0</v>
      </c>
      <c r="D410">
        <v>0</v>
      </c>
      <c r="E410">
        <v>0</v>
      </c>
      <c r="F410">
        <v>0</v>
      </c>
      <c r="G410">
        <v>1.2300499999999999E-3</v>
      </c>
      <c r="H410">
        <v>0.99991799999999997</v>
      </c>
      <c r="I410">
        <v>52</v>
      </c>
    </row>
    <row r="411" spans="1:9" x14ac:dyDescent="0.25">
      <c r="A411" t="s">
        <v>115</v>
      </c>
      <c r="B411">
        <v>638.61300000000006</v>
      </c>
      <c r="C411">
        <v>0</v>
      </c>
      <c r="D411">
        <v>0</v>
      </c>
      <c r="E411">
        <v>0</v>
      </c>
      <c r="F411">
        <v>0</v>
      </c>
      <c r="G411">
        <v>1.2300499999999999E-3</v>
      </c>
      <c r="H411">
        <v>0.99991799999999997</v>
      </c>
      <c r="I411">
        <v>56</v>
      </c>
    </row>
    <row r="412" spans="1:9" x14ac:dyDescent="0.25">
      <c r="A412" t="s">
        <v>115</v>
      </c>
      <c r="B412">
        <v>636.34299999999996</v>
      </c>
      <c r="C412">
        <v>0</v>
      </c>
      <c r="D412">
        <v>0</v>
      </c>
      <c r="E412">
        <v>0</v>
      </c>
      <c r="F412">
        <v>0</v>
      </c>
      <c r="G412">
        <v>1.2300499999999999E-3</v>
      </c>
      <c r="H412">
        <v>0.99892400000000003</v>
      </c>
      <c r="I412">
        <v>62</v>
      </c>
    </row>
    <row r="413" spans="1:9" x14ac:dyDescent="0.25">
      <c r="A413" t="s">
        <v>115</v>
      </c>
      <c r="B413">
        <v>642.74900000000002</v>
      </c>
      <c r="C413">
        <v>0</v>
      </c>
      <c r="D413">
        <v>0</v>
      </c>
      <c r="E413">
        <v>0</v>
      </c>
      <c r="F413">
        <v>0</v>
      </c>
      <c r="G413">
        <v>1.2300499999999999E-3</v>
      </c>
      <c r="H413">
        <v>0.995116</v>
      </c>
      <c r="I413">
        <v>51</v>
      </c>
    </row>
    <row r="414" spans="1:9" x14ac:dyDescent="0.25">
      <c r="A414" t="s">
        <v>115</v>
      </c>
      <c r="B414">
        <v>639.26599999999996</v>
      </c>
      <c r="C414">
        <v>0</v>
      </c>
      <c r="D414">
        <v>0</v>
      </c>
      <c r="E414">
        <v>0</v>
      </c>
      <c r="F414">
        <v>0</v>
      </c>
      <c r="G414">
        <v>1.2300600000000001E-3</v>
      </c>
      <c r="H414">
        <v>0.99920299999999995</v>
      </c>
      <c r="I414">
        <v>57</v>
      </c>
    </row>
    <row r="415" spans="1:9" x14ac:dyDescent="0.25">
      <c r="A415" t="s">
        <v>115</v>
      </c>
      <c r="B415">
        <v>637.54999999999995</v>
      </c>
      <c r="C415">
        <v>0</v>
      </c>
      <c r="D415">
        <v>0</v>
      </c>
      <c r="E415">
        <v>0</v>
      </c>
      <c r="F415">
        <v>0</v>
      </c>
      <c r="G415">
        <v>1.2300799999999999E-3</v>
      </c>
      <c r="H415">
        <v>0.99989700000000004</v>
      </c>
      <c r="I415">
        <v>52</v>
      </c>
    </row>
    <row r="416" spans="1:9" x14ac:dyDescent="0.25">
      <c r="A416" t="s">
        <v>115</v>
      </c>
      <c r="B416">
        <v>638.62599999999998</v>
      </c>
      <c r="C416">
        <v>0</v>
      </c>
      <c r="D416">
        <v>0</v>
      </c>
      <c r="E416">
        <v>0</v>
      </c>
      <c r="F416">
        <v>0</v>
      </c>
      <c r="G416">
        <v>1.2300499999999999E-3</v>
      </c>
      <c r="H416">
        <v>0.99996799999999997</v>
      </c>
      <c r="I416">
        <v>67</v>
      </c>
    </row>
    <row r="417" spans="1:9" x14ac:dyDescent="0.25">
      <c r="A417" t="s">
        <v>115</v>
      </c>
      <c r="B417">
        <v>635.71100000000001</v>
      </c>
      <c r="C417">
        <v>0</v>
      </c>
      <c r="D417">
        <v>0</v>
      </c>
      <c r="E417">
        <v>0</v>
      </c>
      <c r="F417">
        <v>0</v>
      </c>
      <c r="G417">
        <v>1.2300499999999999E-3</v>
      </c>
      <c r="H417">
        <v>0.99995199999999995</v>
      </c>
      <c r="I417">
        <v>60</v>
      </c>
    </row>
    <row r="418" spans="1:9" x14ac:dyDescent="0.25">
      <c r="A418" t="s">
        <v>115</v>
      </c>
      <c r="B418">
        <v>638.80700000000002</v>
      </c>
      <c r="C418">
        <v>0</v>
      </c>
      <c r="D418">
        <v>0</v>
      </c>
      <c r="E418">
        <v>0</v>
      </c>
      <c r="F418">
        <v>0</v>
      </c>
      <c r="G418">
        <v>1.2300799999999999E-3</v>
      </c>
      <c r="H418">
        <v>0.999969</v>
      </c>
      <c r="I418">
        <v>56</v>
      </c>
    </row>
    <row r="419" spans="1:9" x14ac:dyDescent="0.25">
      <c r="A419" t="s">
        <v>115</v>
      </c>
      <c r="B419">
        <v>640.50400000000002</v>
      </c>
      <c r="C419">
        <v>0</v>
      </c>
      <c r="D419">
        <v>0</v>
      </c>
      <c r="E419">
        <v>0</v>
      </c>
      <c r="F419">
        <v>0</v>
      </c>
      <c r="G419">
        <v>1.2301E-3</v>
      </c>
      <c r="H419">
        <v>0.99974399999999997</v>
      </c>
      <c r="I419">
        <v>53</v>
      </c>
    </row>
    <row r="420" spans="1:9" x14ac:dyDescent="0.25">
      <c r="A420" t="s">
        <v>115</v>
      </c>
      <c r="B420">
        <v>636.51099999999997</v>
      </c>
      <c r="C420">
        <v>0</v>
      </c>
      <c r="D420">
        <v>0</v>
      </c>
      <c r="E420">
        <v>0</v>
      </c>
      <c r="F420">
        <v>0</v>
      </c>
      <c r="G420">
        <v>1.2300499999999999E-3</v>
      </c>
      <c r="H420">
        <v>0.99977300000000002</v>
      </c>
      <c r="I420">
        <v>61</v>
      </c>
    </row>
    <row r="421" spans="1:9" x14ac:dyDescent="0.25">
      <c r="A421" t="s">
        <v>115</v>
      </c>
      <c r="B421">
        <v>637.92499999999995</v>
      </c>
      <c r="C421">
        <v>0</v>
      </c>
      <c r="D421">
        <v>0</v>
      </c>
      <c r="E421">
        <v>0</v>
      </c>
      <c r="F421">
        <v>0</v>
      </c>
      <c r="G421">
        <v>1.2300499999999999E-3</v>
      </c>
      <c r="H421">
        <v>0.99968199999999996</v>
      </c>
      <c r="I421">
        <v>53</v>
      </c>
    </row>
    <row r="422" spans="1:9" x14ac:dyDescent="0.25">
      <c r="A422" t="s">
        <v>115</v>
      </c>
      <c r="B422">
        <v>640.03800000000001</v>
      </c>
      <c r="C422">
        <v>0</v>
      </c>
      <c r="D422">
        <v>0</v>
      </c>
      <c r="E422">
        <v>0</v>
      </c>
      <c r="F422">
        <v>0</v>
      </c>
      <c r="G422">
        <v>1.2300499999999999E-3</v>
      </c>
      <c r="H422">
        <v>0.99994099999999997</v>
      </c>
      <c r="I422">
        <v>58</v>
      </c>
    </row>
    <row r="423" spans="1:9" x14ac:dyDescent="0.25">
      <c r="A423" t="s">
        <v>115</v>
      </c>
      <c r="B423">
        <v>637.96500000000003</v>
      </c>
      <c r="C423">
        <v>0</v>
      </c>
      <c r="D423">
        <v>0</v>
      </c>
      <c r="E423">
        <v>0</v>
      </c>
      <c r="F423">
        <v>0</v>
      </c>
      <c r="G423">
        <v>1.2300499999999999E-3</v>
      </c>
      <c r="H423">
        <v>0.99997400000000003</v>
      </c>
      <c r="I423">
        <v>47</v>
      </c>
    </row>
    <row r="424" spans="1:9" x14ac:dyDescent="0.25">
      <c r="A424" t="s">
        <v>115</v>
      </c>
      <c r="B424">
        <v>638.55799999999999</v>
      </c>
      <c r="C424">
        <v>0</v>
      </c>
      <c r="D424">
        <v>0</v>
      </c>
      <c r="E424">
        <v>0</v>
      </c>
      <c r="F424">
        <v>0</v>
      </c>
      <c r="G424">
        <v>1.2300499999999999E-3</v>
      </c>
      <c r="H424">
        <v>0.99960800000000005</v>
      </c>
      <c r="I424">
        <v>59</v>
      </c>
    </row>
    <row r="425" spans="1:9" x14ac:dyDescent="0.25">
      <c r="A425" t="s">
        <v>115</v>
      </c>
      <c r="B425">
        <v>638.79600000000005</v>
      </c>
      <c r="C425">
        <v>0</v>
      </c>
      <c r="D425">
        <v>0</v>
      </c>
      <c r="E425">
        <v>0</v>
      </c>
      <c r="F425">
        <v>0</v>
      </c>
      <c r="G425">
        <v>1.2300499999999999E-3</v>
      </c>
      <c r="H425">
        <v>0.99984300000000004</v>
      </c>
      <c r="I425">
        <v>46</v>
      </c>
    </row>
    <row r="426" spans="1:9" x14ac:dyDescent="0.25">
      <c r="A426" t="s">
        <v>115</v>
      </c>
      <c r="B426">
        <v>638.37599999999998</v>
      </c>
      <c r="C426">
        <v>0</v>
      </c>
      <c r="D426">
        <v>0</v>
      </c>
      <c r="E426">
        <v>0</v>
      </c>
      <c r="F426">
        <v>0</v>
      </c>
      <c r="G426">
        <v>1.2300499999999999E-3</v>
      </c>
      <c r="H426">
        <v>0.99898299999999995</v>
      </c>
      <c r="I426">
        <v>46</v>
      </c>
    </row>
    <row r="427" spans="1:9" x14ac:dyDescent="0.25">
      <c r="A427" t="s">
        <v>115</v>
      </c>
      <c r="B427">
        <v>641.63</v>
      </c>
      <c r="C427">
        <v>0</v>
      </c>
      <c r="D427">
        <v>0</v>
      </c>
      <c r="E427">
        <v>0</v>
      </c>
      <c r="F427">
        <v>0</v>
      </c>
      <c r="G427">
        <v>1.2300499999999999E-3</v>
      </c>
      <c r="H427">
        <v>0.99973100000000004</v>
      </c>
      <c r="I427">
        <v>67</v>
      </c>
    </row>
    <row r="428" spans="1:9" x14ac:dyDescent="0.25">
      <c r="A428" t="s">
        <v>115</v>
      </c>
      <c r="B428">
        <v>637.92700000000002</v>
      </c>
      <c r="C428">
        <v>0</v>
      </c>
      <c r="D428">
        <v>0</v>
      </c>
      <c r="E428">
        <v>0</v>
      </c>
      <c r="F428">
        <v>0</v>
      </c>
      <c r="G428">
        <v>1.2300600000000001E-3</v>
      </c>
      <c r="H428">
        <v>0.99867899999999998</v>
      </c>
      <c r="I428">
        <v>51</v>
      </c>
    </row>
    <row r="429" spans="1:9" x14ac:dyDescent="0.25">
      <c r="A429" t="s">
        <v>115</v>
      </c>
      <c r="B429">
        <v>637.80799999999999</v>
      </c>
      <c r="C429">
        <v>0</v>
      </c>
      <c r="D429">
        <v>0</v>
      </c>
      <c r="E429">
        <v>0</v>
      </c>
      <c r="F429">
        <v>0</v>
      </c>
      <c r="G429">
        <v>1.2300600000000001E-3</v>
      </c>
      <c r="H429">
        <v>0.99923399999999996</v>
      </c>
      <c r="I429">
        <v>51</v>
      </c>
    </row>
    <row r="430" spans="1:9" x14ac:dyDescent="0.25">
      <c r="A430" t="s">
        <v>115</v>
      </c>
      <c r="B430">
        <v>637.20799999999997</v>
      </c>
      <c r="C430">
        <v>0</v>
      </c>
      <c r="D430">
        <v>0</v>
      </c>
      <c r="E430">
        <v>0</v>
      </c>
      <c r="F430">
        <v>0</v>
      </c>
      <c r="G430">
        <v>1.2300499999999999E-3</v>
      </c>
      <c r="H430">
        <v>0.99975800000000004</v>
      </c>
      <c r="I430">
        <v>45</v>
      </c>
    </row>
    <row r="431" spans="1:9" x14ac:dyDescent="0.25">
      <c r="A431" t="s">
        <v>115</v>
      </c>
      <c r="B431">
        <v>637.44799999999998</v>
      </c>
      <c r="C431">
        <v>0</v>
      </c>
      <c r="D431">
        <v>0</v>
      </c>
      <c r="E431">
        <v>0</v>
      </c>
      <c r="F431">
        <v>0</v>
      </c>
      <c r="G431">
        <v>1.2300499999999999E-3</v>
      </c>
      <c r="H431">
        <v>0.99920200000000003</v>
      </c>
      <c r="I431">
        <v>55</v>
      </c>
    </row>
    <row r="432" spans="1:9" x14ac:dyDescent="0.25">
      <c r="A432" t="s">
        <v>115</v>
      </c>
      <c r="B432">
        <v>640.10199999999998</v>
      </c>
      <c r="C432">
        <v>0</v>
      </c>
      <c r="D432">
        <v>0</v>
      </c>
      <c r="E432">
        <v>0</v>
      </c>
      <c r="F432">
        <v>0</v>
      </c>
      <c r="G432">
        <v>1.2300600000000001E-3</v>
      </c>
      <c r="H432">
        <v>0.99994300000000003</v>
      </c>
      <c r="I432">
        <v>49</v>
      </c>
    </row>
    <row r="433" spans="1:25" x14ac:dyDescent="0.25">
      <c r="A433" t="s">
        <v>115</v>
      </c>
      <c r="B433">
        <v>639.35799999999995</v>
      </c>
      <c r="C433">
        <v>0</v>
      </c>
      <c r="D433">
        <v>0</v>
      </c>
      <c r="E433">
        <v>0</v>
      </c>
      <c r="F433">
        <v>0</v>
      </c>
      <c r="G433">
        <v>1.2300499999999999E-3</v>
      </c>
      <c r="H433">
        <v>0.999668</v>
      </c>
      <c r="I433">
        <v>56</v>
      </c>
    </row>
    <row r="434" spans="1:25" x14ac:dyDescent="0.25">
      <c r="A434" t="s">
        <v>115</v>
      </c>
      <c r="B434">
        <v>639.88900000000001</v>
      </c>
      <c r="C434">
        <v>0</v>
      </c>
      <c r="D434">
        <v>0</v>
      </c>
      <c r="E434">
        <v>0</v>
      </c>
      <c r="F434">
        <v>0</v>
      </c>
      <c r="G434">
        <v>1.2300499999999999E-3</v>
      </c>
      <c r="H434">
        <v>0.99996300000000005</v>
      </c>
      <c r="I434">
        <v>54</v>
      </c>
    </row>
    <row r="435" spans="1:25" x14ac:dyDescent="0.25">
      <c r="A435" t="s">
        <v>115</v>
      </c>
      <c r="B435">
        <v>638.43700000000001</v>
      </c>
      <c r="C435">
        <v>0</v>
      </c>
      <c r="D435">
        <v>0</v>
      </c>
      <c r="E435">
        <v>0</v>
      </c>
      <c r="F435">
        <v>0</v>
      </c>
      <c r="G435">
        <v>1.2300499999999999E-3</v>
      </c>
      <c r="H435">
        <v>0.99964299999999995</v>
      </c>
      <c r="I435">
        <v>66</v>
      </c>
    </row>
    <row r="436" spans="1:25" x14ac:dyDescent="0.25">
      <c r="A436" t="s">
        <v>115</v>
      </c>
      <c r="B436">
        <v>641.51</v>
      </c>
      <c r="C436">
        <v>0</v>
      </c>
      <c r="D436">
        <v>0</v>
      </c>
      <c r="E436">
        <v>0</v>
      </c>
      <c r="F436">
        <v>0</v>
      </c>
      <c r="G436">
        <v>1.2300499999999999E-3</v>
      </c>
      <c r="H436">
        <v>0.99712100000000004</v>
      </c>
      <c r="I436">
        <v>55</v>
      </c>
    </row>
    <row r="437" spans="1:25" x14ac:dyDescent="0.25">
      <c r="A437" t="s">
        <v>115</v>
      </c>
      <c r="B437">
        <v>637.97299999999996</v>
      </c>
      <c r="C437">
        <v>0</v>
      </c>
      <c r="D437">
        <v>0</v>
      </c>
      <c r="E437">
        <v>0</v>
      </c>
      <c r="F437">
        <v>0</v>
      </c>
      <c r="G437">
        <v>1.2300600000000001E-3</v>
      </c>
      <c r="H437">
        <v>0.99998900000000002</v>
      </c>
      <c r="I437">
        <v>46</v>
      </c>
    </row>
    <row r="438" spans="1:25" x14ac:dyDescent="0.25">
      <c r="A438" t="s">
        <v>115</v>
      </c>
      <c r="B438">
        <v>638.51300000000003</v>
      </c>
      <c r="C438">
        <v>0</v>
      </c>
      <c r="D438">
        <v>0</v>
      </c>
      <c r="E438">
        <v>0</v>
      </c>
      <c r="F438">
        <v>0</v>
      </c>
      <c r="G438">
        <v>1.2300499999999999E-3</v>
      </c>
      <c r="H438">
        <v>0.99992700000000001</v>
      </c>
      <c r="I438">
        <v>50</v>
      </c>
    </row>
    <row r="439" spans="1:25" x14ac:dyDescent="0.25">
      <c r="A439" t="s">
        <v>115</v>
      </c>
      <c r="B439">
        <v>637.11199999999997</v>
      </c>
      <c r="C439">
        <v>0</v>
      </c>
      <c r="D439">
        <v>0</v>
      </c>
      <c r="E439">
        <v>0</v>
      </c>
      <c r="F439">
        <v>0</v>
      </c>
      <c r="G439">
        <v>1.2300600000000001E-3</v>
      </c>
      <c r="H439">
        <v>0.99729900000000005</v>
      </c>
      <c r="I439">
        <v>56</v>
      </c>
    </row>
    <row r="440" spans="1:25" x14ac:dyDescent="0.25">
      <c r="A440" t="s">
        <v>115</v>
      </c>
      <c r="B440">
        <v>638.24900000000002</v>
      </c>
      <c r="C440">
        <v>0</v>
      </c>
      <c r="D440">
        <v>0</v>
      </c>
      <c r="E440">
        <v>0</v>
      </c>
      <c r="F440">
        <v>0</v>
      </c>
      <c r="G440">
        <v>1.2300499999999999E-3</v>
      </c>
      <c r="H440">
        <v>0.99966100000000002</v>
      </c>
      <c r="I440">
        <v>48</v>
      </c>
    </row>
    <row r="441" spans="1:25" x14ac:dyDescent="0.25">
      <c r="A441" t="s">
        <v>115</v>
      </c>
      <c r="B441">
        <v>639.05100000000004</v>
      </c>
      <c r="C441">
        <v>0</v>
      </c>
      <c r="D441">
        <v>0</v>
      </c>
      <c r="E441">
        <v>0</v>
      </c>
      <c r="F441">
        <v>0</v>
      </c>
      <c r="G441">
        <v>1.2300499999999999E-3</v>
      </c>
      <c r="H441">
        <v>0.99984099999999998</v>
      </c>
      <c r="I441">
        <v>52</v>
      </c>
    </row>
    <row r="442" spans="1:25" x14ac:dyDescent="0.25">
      <c r="A442" t="s">
        <v>115</v>
      </c>
      <c r="B442">
        <v>638.68399999999997</v>
      </c>
      <c r="C442">
        <v>0</v>
      </c>
      <c r="D442">
        <v>0</v>
      </c>
      <c r="E442">
        <v>0</v>
      </c>
      <c r="F442">
        <v>0</v>
      </c>
      <c r="G442">
        <v>1.2300499999999999E-3</v>
      </c>
      <c r="H442">
        <v>0.99993299999999996</v>
      </c>
      <c r="I442">
        <v>59</v>
      </c>
    </row>
    <row r="443" spans="1:25" x14ac:dyDescent="0.25">
      <c r="A443" t="s">
        <v>115</v>
      </c>
      <c r="B443">
        <v>636.78</v>
      </c>
      <c r="C443">
        <v>0</v>
      </c>
      <c r="D443">
        <v>0</v>
      </c>
      <c r="E443">
        <v>0</v>
      </c>
      <c r="F443">
        <v>0</v>
      </c>
      <c r="G443">
        <v>1.2300499999999999E-3</v>
      </c>
      <c r="H443">
        <v>0.99985000000000002</v>
      </c>
      <c r="I443">
        <v>61</v>
      </c>
    </row>
    <row r="444" spans="1:25" x14ac:dyDescent="0.25">
      <c r="A444" t="s">
        <v>115</v>
      </c>
      <c r="B444">
        <v>638.27499999999998</v>
      </c>
      <c r="C444">
        <v>0</v>
      </c>
      <c r="D444">
        <v>0</v>
      </c>
      <c r="E444">
        <v>0</v>
      </c>
      <c r="F444">
        <v>0</v>
      </c>
      <c r="G444">
        <v>1.2300499999999999E-3</v>
      </c>
      <c r="H444">
        <v>0.99985500000000005</v>
      </c>
      <c r="I444">
        <v>50</v>
      </c>
    </row>
    <row r="445" spans="1:25" x14ac:dyDescent="0.25">
      <c r="A445" t="s">
        <v>115</v>
      </c>
      <c r="B445">
        <v>638.43200000000002</v>
      </c>
      <c r="C445">
        <v>0</v>
      </c>
      <c r="D445">
        <v>0</v>
      </c>
      <c r="E445">
        <v>0</v>
      </c>
      <c r="F445">
        <v>0</v>
      </c>
      <c r="G445">
        <v>1.23007E-3</v>
      </c>
      <c r="H445">
        <v>0.99932699999999997</v>
      </c>
      <c r="I445">
        <v>47</v>
      </c>
    </row>
    <row r="446" spans="1:25" x14ac:dyDescent="0.25">
      <c r="A446" t="s">
        <v>115</v>
      </c>
      <c r="B446">
        <v>638.95899999999995</v>
      </c>
      <c r="C446">
        <v>0</v>
      </c>
      <c r="D446">
        <v>0</v>
      </c>
      <c r="E446">
        <v>0</v>
      </c>
      <c r="F446">
        <v>0</v>
      </c>
      <c r="G446">
        <v>1.2300499999999999E-3</v>
      </c>
      <c r="H446">
        <v>0.99999800000000005</v>
      </c>
      <c r="I446">
        <v>54</v>
      </c>
    </row>
    <row r="447" spans="1:25" x14ac:dyDescent="0.25">
      <c r="A447" t="s">
        <v>115</v>
      </c>
      <c r="B447">
        <v>637.43299999999999</v>
      </c>
      <c r="C447">
        <v>0</v>
      </c>
      <c r="D447">
        <v>0</v>
      </c>
      <c r="E447">
        <v>0</v>
      </c>
      <c r="F447">
        <v>0</v>
      </c>
      <c r="G447">
        <v>1.2300600000000001E-3</v>
      </c>
      <c r="H447">
        <v>0.99996799999999997</v>
      </c>
      <c r="I447">
        <v>44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636.97500000000002</v>
      </c>
      <c r="C448">
        <v>0</v>
      </c>
      <c r="D448">
        <v>0</v>
      </c>
      <c r="E448">
        <v>0</v>
      </c>
      <c r="F448">
        <v>0</v>
      </c>
      <c r="G448">
        <v>1.2300600000000001E-3</v>
      </c>
      <c r="H448">
        <v>0.99980199999999997</v>
      </c>
      <c r="I448">
        <v>54</v>
      </c>
      <c r="R448">
        <f>AVERAGE(B399:B448)</f>
        <v>638.64558</v>
      </c>
      <c r="S448">
        <f>AVERAGE(C399:C448)</f>
        <v>0</v>
      </c>
      <c r="U448">
        <f>_xlfn.VAR.P(B399:B448)</f>
        <v>2.2310228036000197</v>
      </c>
      <c r="V448">
        <f>_xlfn.VAR.P(C399:C448)</f>
        <v>0</v>
      </c>
      <c r="X448">
        <f>1.96*SQRT(U448)/50</f>
        <v>5.8551506222504088E-2</v>
      </c>
      <c r="Y448">
        <f>1.96*SQRT(V448)/50</f>
        <v>0</v>
      </c>
    </row>
    <row r="449" spans="1:9" x14ac:dyDescent="0.25">
      <c r="A449" t="s">
        <v>115</v>
      </c>
      <c r="B449">
        <v>31940.647117</v>
      </c>
      <c r="C449" t="s">
        <v>37</v>
      </c>
    </row>
    <row r="450" spans="1:9" x14ac:dyDescent="0.25">
      <c r="A450" t="s">
        <v>116</v>
      </c>
      <c r="B450">
        <v>625.85900000000004</v>
      </c>
      <c r="C450">
        <v>606.96699999999998</v>
      </c>
      <c r="D450">
        <v>297.48200000000003</v>
      </c>
      <c r="E450">
        <v>295.339</v>
      </c>
      <c r="F450">
        <v>124.509</v>
      </c>
      <c r="G450">
        <v>1.2300600000000001E-3</v>
      </c>
      <c r="H450">
        <v>0.999884</v>
      </c>
      <c r="I450">
        <v>0</v>
      </c>
    </row>
    <row r="451" spans="1:9" x14ac:dyDescent="0.25">
      <c r="A451" t="s">
        <v>116</v>
      </c>
      <c r="B451">
        <v>622.96799999999996</v>
      </c>
      <c r="C451">
        <v>605.79399999999998</v>
      </c>
      <c r="D451">
        <v>295.97399999999999</v>
      </c>
      <c r="E451">
        <v>293.834</v>
      </c>
      <c r="F451">
        <v>123.45399999999999</v>
      </c>
      <c r="G451">
        <v>1.2300499999999999E-3</v>
      </c>
      <c r="H451">
        <v>0.99948400000000004</v>
      </c>
      <c r="I451">
        <v>0</v>
      </c>
    </row>
    <row r="452" spans="1:9" x14ac:dyDescent="0.25">
      <c r="A452" t="s">
        <v>116</v>
      </c>
      <c r="B452">
        <v>622.59699999999998</v>
      </c>
      <c r="C452">
        <v>605.13800000000003</v>
      </c>
      <c r="D452">
        <v>295.79000000000002</v>
      </c>
      <c r="E452">
        <v>293.68200000000002</v>
      </c>
      <c r="F452">
        <v>123.274</v>
      </c>
      <c r="G452">
        <v>1.2300600000000001E-3</v>
      </c>
      <c r="H452">
        <v>0.99971100000000002</v>
      </c>
      <c r="I452">
        <v>0</v>
      </c>
    </row>
    <row r="453" spans="1:9" x14ac:dyDescent="0.25">
      <c r="A453" t="s">
        <v>116</v>
      </c>
      <c r="B453">
        <v>622.18499999999995</v>
      </c>
      <c r="C453">
        <v>605.12</v>
      </c>
      <c r="D453">
        <v>295.46800000000002</v>
      </c>
      <c r="E453">
        <v>293.38</v>
      </c>
      <c r="F453">
        <v>123.148</v>
      </c>
      <c r="G453">
        <v>1.2300499999999999E-3</v>
      </c>
      <c r="H453">
        <v>0.99947699999999995</v>
      </c>
      <c r="I453">
        <v>0</v>
      </c>
    </row>
    <row r="454" spans="1:9" x14ac:dyDescent="0.25">
      <c r="A454" t="s">
        <v>116</v>
      </c>
      <c r="B454">
        <v>621.61199999999997</v>
      </c>
      <c r="C454">
        <v>604.58299999999997</v>
      </c>
      <c r="D454">
        <v>295.714</v>
      </c>
      <c r="E454">
        <v>293.613</v>
      </c>
      <c r="F454">
        <v>123.35599999999999</v>
      </c>
      <c r="G454">
        <v>1.23007E-3</v>
      </c>
      <c r="H454">
        <v>0.99985999999999997</v>
      </c>
      <c r="I454">
        <v>0</v>
      </c>
    </row>
    <row r="455" spans="1:9" x14ac:dyDescent="0.25">
      <c r="A455" t="s">
        <v>116</v>
      </c>
      <c r="B455">
        <v>622.98199999999997</v>
      </c>
      <c r="C455">
        <v>605.928</v>
      </c>
      <c r="D455">
        <v>296.7</v>
      </c>
      <c r="E455">
        <v>294.61099999999999</v>
      </c>
      <c r="F455">
        <v>123.221</v>
      </c>
      <c r="G455">
        <v>1.2300600000000001E-3</v>
      </c>
      <c r="H455">
        <v>0.99997000000000003</v>
      </c>
      <c r="I455">
        <v>0</v>
      </c>
    </row>
    <row r="456" spans="1:9" x14ac:dyDescent="0.25">
      <c r="A456" t="s">
        <v>116</v>
      </c>
      <c r="B456">
        <v>622.51099999999997</v>
      </c>
      <c r="C456">
        <v>605.53200000000004</v>
      </c>
      <c r="D456">
        <v>295.86</v>
      </c>
      <c r="E456">
        <v>293.75200000000001</v>
      </c>
      <c r="F456">
        <v>123.304</v>
      </c>
      <c r="G456">
        <v>1.2300499999999999E-3</v>
      </c>
      <c r="H456">
        <v>0.99957300000000004</v>
      </c>
      <c r="I456">
        <v>0</v>
      </c>
    </row>
    <row r="457" spans="1:9" x14ac:dyDescent="0.25">
      <c r="A457" t="s">
        <v>116</v>
      </c>
      <c r="B457">
        <v>621.91</v>
      </c>
      <c r="C457">
        <v>604.9</v>
      </c>
      <c r="D457">
        <v>295.64299999999997</v>
      </c>
      <c r="E457">
        <v>293.53899999999999</v>
      </c>
      <c r="F457">
        <v>123.194</v>
      </c>
      <c r="G457">
        <v>1.2300900000000001E-3</v>
      </c>
      <c r="H457">
        <v>0.99861100000000003</v>
      </c>
      <c r="I457">
        <v>0</v>
      </c>
    </row>
    <row r="458" spans="1:9" x14ac:dyDescent="0.25">
      <c r="A458" t="s">
        <v>116</v>
      </c>
      <c r="B458">
        <v>622.39499999999998</v>
      </c>
      <c r="C458">
        <v>605.36400000000003</v>
      </c>
      <c r="D458">
        <v>295.65300000000002</v>
      </c>
      <c r="E458">
        <v>293.52600000000001</v>
      </c>
      <c r="F458">
        <v>123.25</v>
      </c>
      <c r="G458">
        <v>1.2300499999999999E-3</v>
      </c>
      <c r="H458">
        <v>0.99911799999999995</v>
      </c>
      <c r="I458">
        <v>0</v>
      </c>
    </row>
    <row r="459" spans="1:9" x14ac:dyDescent="0.25">
      <c r="A459" t="s">
        <v>116</v>
      </c>
      <c r="B459">
        <v>623.78800000000001</v>
      </c>
      <c r="C459">
        <v>606.61699999999996</v>
      </c>
      <c r="D459">
        <v>296.56</v>
      </c>
      <c r="E459">
        <v>294.46499999999997</v>
      </c>
      <c r="F459">
        <v>123.252</v>
      </c>
      <c r="G459">
        <v>1.2300499999999999E-3</v>
      </c>
      <c r="H459">
        <v>0.99835300000000005</v>
      </c>
      <c r="I459">
        <v>0</v>
      </c>
    </row>
    <row r="460" spans="1:9" x14ac:dyDescent="0.25">
      <c r="A460" t="s">
        <v>116</v>
      </c>
      <c r="B460">
        <v>621.71900000000005</v>
      </c>
      <c r="C460">
        <v>604.65899999999999</v>
      </c>
      <c r="D460">
        <v>295.57400000000001</v>
      </c>
      <c r="E460">
        <v>293.46899999999999</v>
      </c>
      <c r="F460">
        <v>123.25</v>
      </c>
      <c r="G460">
        <v>1.2300499999999999E-3</v>
      </c>
      <c r="H460">
        <v>0.99962799999999996</v>
      </c>
      <c r="I460">
        <v>0</v>
      </c>
    </row>
    <row r="461" spans="1:9" x14ac:dyDescent="0.25">
      <c r="A461" t="s">
        <v>116</v>
      </c>
      <c r="B461">
        <v>622.03700000000003</v>
      </c>
      <c r="C461">
        <v>605.05499999999995</v>
      </c>
      <c r="D461">
        <v>295.53800000000001</v>
      </c>
      <c r="E461">
        <v>293.41199999999998</v>
      </c>
      <c r="F461">
        <v>123.14700000000001</v>
      </c>
      <c r="G461">
        <v>1.2300499999999999E-3</v>
      </c>
      <c r="H461">
        <v>0.99976299999999996</v>
      </c>
      <c r="I461">
        <v>0</v>
      </c>
    </row>
    <row r="462" spans="1:9" x14ac:dyDescent="0.25">
      <c r="A462" t="s">
        <v>116</v>
      </c>
      <c r="B462">
        <v>621.59199999999998</v>
      </c>
      <c r="C462">
        <v>604.55100000000004</v>
      </c>
      <c r="D462">
        <v>295.42500000000001</v>
      </c>
      <c r="E462">
        <v>293.31700000000001</v>
      </c>
      <c r="F462">
        <v>123.167</v>
      </c>
      <c r="G462">
        <v>1.2300499999999999E-3</v>
      </c>
      <c r="H462">
        <v>0.99997100000000005</v>
      </c>
      <c r="I462">
        <v>0</v>
      </c>
    </row>
    <row r="463" spans="1:9" x14ac:dyDescent="0.25">
      <c r="A463" t="s">
        <v>116</v>
      </c>
      <c r="B463">
        <v>622.65700000000004</v>
      </c>
      <c r="C463">
        <v>605.59500000000003</v>
      </c>
      <c r="D463">
        <v>295.858</v>
      </c>
      <c r="E463">
        <v>293.74900000000002</v>
      </c>
      <c r="F463">
        <v>123.364</v>
      </c>
      <c r="G463">
        <v>1.2300499999999999E-3</v>
      </c>
      <c r="H463">
        <v>0.99987899999999996</v>
      </c>
      <c r="I463">
        <v>0</v>
      </c>
    </row>
    <row r="464" spans="1:9" x14ac:dyDescent="0.25">
      <c r="A464" t="s">
        <v>116</v>
      </c>
      <c r="B464">
        <v>622.42899999999997</v>
      </c>
      <c r="C464">
        <v>605.41399999999999</v>
      </c>
      <c r="D464">
        <v>295.89699999999999</v>
      </c>
      <c r="E464">
        <v>293.78699999999998</v>
      </c>
      <c r="F464">
        <v>123.39700000000001</v>
      </c>
      <c r="G464">
        <v>1.23007E-3</v>
      </c>
      <c r="H464">
        <v>0.99959299999999995</v>
      </c>
      <c r="I464">
        <v>0</v>
      </c>
    </row>
    <row r="465" spans="1:9" x14ac:dyDescent="0.25">
      <c r="A465" t="s">
        <v>116</v>
      </c>
      <c r="B465">
        <v>622.49699999999996</v>
      </c>
      <c r="C465">
        <v>605.40099999999995</v>
      </c>
      <c r="D465">
        <v>295.89800000000002</v>
      </c>
      <c r="E465">
        <v>293.79000000000002</v>
      </c>
      <c r="F465">
        <v>123.286</v>
      </c>
      <c r="G465">
        <v>1.2300499999999999E-3</v>
      </c>
      <c r="H465">
        <v>0.999884</v>
      </c>
      <c r="I465">
        <v>0</v>
      </c>
    </row>
    <row r="466" spans="1:9" x14ac:dyDescent="0.25">
      <c r="A466" t="s">
        <v>116</v>
      </c>
      <c r="B466">
        <v>622.47400000000005</v>
      </c>
      <c r="C466">
        <v>605.42200000000003</v>
      </c>
      <c r="D466">
        <v>295.697</v>
      </c>
      <c r="E466">
        <v>293.58100000000002</v>
      </c>
      <c r="F466">
        <v>123.184</v>
      </c>
      <c r="G466">
        <v>1.2300499999999999E-3</v>
      </c>
      <c r="H466">
        <v>0.99960499999999997</v>
      </c>
      <c r="I466">
        <v>0</v>
      </c>
    </row>
    <row r="467" spans="1:9" x14ac:dyDescent="0.25">
      <c r="A467" t="s">
        <v>116</v>
      </c>
      <c r="B467">
        <v>629.80200000000002</v>
      </c>
      <c r="C467">
        <v>612.68700000000001</v>
      </c>
      <c r="D467">
        <v>298.38400000000001</v>
      </c>
      <c r="E467">
        <v>296.25299999999999</v>
      </c>
      <c r="F467">
        <v>123.313</v>
      </c>
      <c r="G467">
        <v>1.2300499999999999E-3</v>
      </c>
      <c r="H467">
        <v>0.99960000000000004</v>
      </c>
      <c r="I467">
        <v>0</v>
      </c>
    </row>
    <row r="468" spans="1:9" x14ac:dyDescent="0.25">
      <c r="A468" t="s">
        <v>116</v>
      </c>
      <c r="B468">
        <v>679.76800000000003</v>
      </c>
      <c r="C468">
        <v>661.45899999999995</v>
      </c>
      <c r="D468">
        <v>315.346</v>
      </c>
      <c r="E468">
        <v>313.24200000000002</v>
      </c>
      <c r="F468">
        <v>123.40300000000001</v>
      </c>
      <c r="G468">
        <v>1.2300600000000001E-3</v>
      </c>
      <c r="H468">
        <v>0.99970499999999995</v>
      </c>
      <c r="I468">
        <v>0</v>
      </c>
    </row>
    <row r="469" spans="1:9" x14ac:dyDescent="0.25">
      <c r="A469" t="s">
        <v>116</v>
      </c>
      <c r="B469">
        <v>678.83199999999999</v>
      </c>
      <c r="C469">
        <v>661.01099999999997</v>
      </c>
      <c r="D469">
        <v>314.94099999999997</v>
      </c>
      <c r="E469">
        <v>312.84699999999998</v>
      </c>
      <c r="F469">
        <v>123.28700000000001</v>
      </c>
      <c r="G469">
        <v>1.2300600000000001E-3</v>
      </c>
      <c r="H469">
        <v>0.99987300000000001</v>
      </c>
      <c r="I469">
        <v>0</v>
      </c>
    </row>
    <row r="470" spans="1:9" x14ac:dyDescent="0.25">
      <c r="A470" t="s">
        <v>116</v>
      </c>
      <c r="B470">
        <v>679.31500000000005</v>
      </c>
      <c r="C470">
        <v>661.33199999999999</v>
      </c>
      <c r="D470">
        <v>315.30099999999999</v>
      </c>
      <c r="E470">
        <v>313.19799999999998</v>
      </c>
      <c r="F470">
        <v>123.381</v>
      </c>
      <c r="G470">
        <v>1.2300600000000001E-3</v>
      </c>
      <c r="H470">
        <v>0.99866200000000005</v>
      </c>
      <c r="I470">
        <v>0</v>
      </c>
    </row>
    <row r="471" spans="1:9" x14ac:dyDescent="0.25">
      <c r="A471" t="s">
        <v>116</v>
      </c>
      <c r="B471">
        <v>678.625</v>
      </c>
      <c r="C471">
        <v>660.79100000000005</v>
      </c>
      <c r="D471">
        <v>315.01900000000001</v>
      </c>
      <c r="E471">
        <v>312.90899999999999</v>
      </c>
      <c r="F471">
        <v>123.334</v>
      </c>
      <c r="G471">
        <v>1.2300499999999999E-3</v>
      </c>
      <c r="H471">
        <v>0.99970300000000001</v>
      </c>
      <c r="I471">
        <v>0</v>
      </c>
    </row>
    <row r="472" spans="1:9" x14ac:dyDescent="0.25">
      <c r="A472" t="s">
        <v>116</v>
      </c>
      <c r="B472">
        <v>679.56500000000005</v>
      </c>
      <c r="C472">
        <v>661.63400000000001</v>
      </c>
      <c r="D472">
        <v>315.86200000000002</v>
      </c>
      <c r="E472">
        <v>313.75700000000001</v>
      </c>
      <c r="F472">
        <v>123.253</v>
      </c>
      <c r="G472">
        <v>1.23007E-3</v>
      </c>
      <c r="H472">
        <v>0.99985800000000002</v>
      </c>
      <c r="I472">
        <v>0</v>
      </c>
    </row>
    <row r="473" spans="1:9" x14ac:dyDescent="0.25">
      <c r="A473" t="s">
        <v>116</v>
      </c>
      <c r="B473">
        <v>679.59699999999998</v>
      </c>
      <c r="C473">
        <v>661.69200000000001</v>
      </c>
      <c r="D473">
        <v>314.87700000000001</v>
      </c>
      <c r="E473">
        <v>312.76</v>
      </c>
      <c r="F473">
        <v>123.2</v>
      </c>
      <c r="G473">
        <v>1.2300499999999999E-3</v>
      </c>
      <c r="H473">
        <v>0.99912699999999999</v>
      </c>
      <c r="I473">
        <v>0</v>
      </c>
    </row>
    <row r="474" spans="1:9" x14ac:dyDescent="0.25">
      <c r="A474" t="s">
        <v>116</v>
      </c>
      <c r="B474">
        <v>678.70699999999999</v>
      </c>
      <c r="C474">
        <v>660.85400000000004</v>
      </c>
      <c r="D474">
        <v>315.26499999999999</v>
      </c>
      <c r="E474">
        <v>313.15899999999999</v>
      </c>
      <c r="F474">
        <v>123.45</v>
      </c>
      <c r="G474">
        <v>1.2300499999999999E-3</v>
      </c>
      <c r="H474">
        <v>0.99994099999999997</v>
      </c>
      <c r="I474">
        <v>0</v>
      </c>
    </row>
    <row r="475" spans="1:9" x14ac:dyDescent="0.25">
      <c r="A475" t="s">
        <v>116</v>
      </c>
      <c r="B475">
        <v>679.53099999999995</v>
      </c>
      <c r="C475">
        <v>661.702</v>
      </c>
      <c r="D475">
        <v>315.54300000000001</v>
      </c>
      <c r="E475">
        <v>313.423</v>
      </c>
      <c r="F475">
        <v>123.24299999999999</v>
      </c>
      <c r="G475">
        <v>1.2301199999999999E-3</v>
      </c>
      <c r="H475">
        <v>0.99907599999999996</v>
      </c>
      <c r="I475">
        <v>0</v>
      </c>
    </row>
    <row r="476" spans="1:9" x14ac:dyDescent="0.25">
      <c r="A476" t="s">
        <v>116</v>
      </c>
      <c r="B476">
        <v>679.63499999999999</v>
      </c>
      <c r="C476">
        <v>661.68399999999997</v>
      </c>
      <c r="D476">
        <v>315.26900000000001</v>
      </c>
      <c r="E476">
        <v>313.149</v>
      </c>
      <c r="F476">
        <v>123.242</v>
      </c>
      <c r="G476">
        <v>1.2300499999999999E-3</v>
      </c>
      <c r="H476">
        <v>0.99994400000000006</v>
      </c>
      <c r="I476">
        <v>0</v>
      </c>
    </row>
    <row r="477" spans="1:9" x14ac:dyDescent="0.25">
      <c r="A477" t="s">
        <v>116</v>
      </c>
      <c r="B477">
        <v>678.64499999999998</v>
      </c>
      <c r="C477">
        <v>660.85799999999995</v>
      </c>
      <c r="D477">
        <v>315.149</v>
      </c>
      <c r="E477">
        <v>313.02999999999997</v>
      </c>
      <c r="F477">
        <v>123.304</v>
      </c>
      <c r="G477">
        <v>1.2300499999999999E-3</v>
      </c>
      <c r="H477">
        <v>0.99983100000000003</v>
      </c>
      <c r="I477">
        <v>0</v>
      </c>
    </row>
    <row r="478" spans="1:9" x14ac:dyDescent="0.25">
      <c r="A478" t="s">
        <v>116</v>
      </c>
      <c r="B478">
        <v>678.62699999999995</v>
      </c>
      <c r="C478">
        <v>660.79899999999998</v>
      </c>
      <c r="D478">
        <v>315.16000000000003</v>
      </c>
      <c r="E478">
        <v>313.05399999999997</v>
      </c>
      <c r="F478">
        <v>123.355</v>
      </c>
      <c r="G478">
        <v>1.2300499999999999E-3</v>
      </c>
      <c r="H478">
        <v>0.99997199999999997</v>
      </c>
      <c r="I478">
        <v>0</v>
      </c>
    </row>
    <row r="479" spans="1:9" x14ac:dyDescent="0.25">
      <c r="A479" t="s">
        <v>116</v>
      </c>
      <c r="B479">
        <v>678.851</v>
      </c>
      <c r="C479">
        <v>660.97400000000005</v>
      </c>
      <c r="D479">
        <v>315.34300000000002</v>
      </c>
      <c r="E479">
        <v>313.23700000000002</v>
      </c>
      <c r="F479">
        <v>123.27800000000001</v>
      </c>
      <c r="G479">
        <v>1.2300600000000001E-3</v>
      </c>
      <c r="H479">
        <v>0.99978599999999995</v>
      </c>
      <c r="I479">
        <v>0</v>
      </c>
    </row>
    <row r="480" spans="1:9" x14ac:dyDescent="0.25">
      <c r="A480" t="s">
        <v>116</v>
      </c>
      <c r="B480">
        <v>678.97400000000005</v>
      </c>
      <c r="C480">
        <v>661.19100000000003</v>
      </c>
      <c r="D480">
        <v>315.10399999999998</v>
      </c>
      <c r="E480">
        <v>313.01600000000002</v>
      </c>
      <c r="F480">
        <v>123.17100000000001</v>
      </c>
      <c r="G480">
        <v>1.2300799999999999E-3</v>
      </c>
      <c r="H480">
        <v>0.99953099999999995</v>
      </c>
      <c r="I480">
        <v>0</v>
      </c>
    </row>
    <row r="481" spans="1:9" x14ac:dyDescent="0.25">
      <c r="A481" t="s">
        <v>116</v>
      </c>
      <c r="B481">
        <v>680.9</v>
      </c>
      <c r="C481">
        <v>662.76</v>
      </c>
      <c r="D481">
        <v>315.98099999999999</v>
      </c>
      <c r="E481">
        <v>313.86599999999999</v>
      </c>
      <c r="F481">
        <v>123.119</v>
      </c>
      <c r="G481">
        <v>1.2300499999999999E-3</v>
      </c>
      <c r="H481">
        <v>0.99841199999999997</v>
      </c>
      <c r="I481">
        <v>0</v>
      </c>
    </row>
    <row r="482" spans="1:9" x14ac:dyDescent="0.25">
      <c r="A482" t="s">
        <v>116</v>
      </c>
      <c r="B482">
        <v>679.40599999999995</v>
      </c>
      <c r="C482">
        <v>661.11</v>
      </c>
      <c r="D482">
        <v>315.35899999999998</v>
      </c>
      <c r="E482">
        <v>313.25599999999997</v>
      </c>
      <c r="F482">
        <v>123.441</v>
      </c>
      <c r="G482">
        <v>1.2300600000000001E-3</v>
      </c>
      <c r="H482">
        <v>0.999838</v>
      </c>
      <c r="I482">
        <v>0</v>
      </c>
    </row>
    <row r="483" spans="1:9" x14ac:dyDescent="0.25">
      <c r="A483" t="s">
        <v>116</v>
      </c>
      <c r="B483">
        <v>679.49300000000005</v>
      </c>
      <c r="C483">
        <v>661.67899999999997</v>
      </c>
      <c r="D483">
        <v>315.84399999999999</v>
      </c>
      <c r="E483">
        <v>313.755</v>
      </c>
      <c r="F483">
        <v>123.148</v>
      </c>
      <c r="G483">
        <v>1.2300600000000001E-3</v>
      </c>
      <c r="H483">
        <v>0.99960400000000005</v>
      </c>
      <c r="I483">
        <v>0</v>
      </c>
    </row>
    <row r="484" spans="1:9" x14ac:dyDescent="0.25">
      <c r="A484" t="s">
        <v>116</v>
      </c>
      <c r="B484">
        <v>679.71299999999997</v>
      </c>
      <c r="C484">
        <v>661.38</v>
      </c>
      <c r="D484">
        <v>315.01900000000001</v>
      </c>
      <c r="E484">
        <v>312.89800000000002</v>
      </c>
      <c r="F484">
        <v>123.274</v>
      </c>
      <c r="G484">
        <v>1.2300499999999999E-3</v>
      </c>
      <c r="H484">
        <v>0.99876200000000004</v>
      </c>
      <c r="I484">
        <v>0</v>
      </c>
    </row>
    <row r="485" spans="1:9" x14ac:dyDescent="0.25">
      <c r="A485" t="s">
        <v>116</v>
      </c>
      <c r="B485">
        <v>685.48099999999999</v>
      </c>
      <c r="C485">
        <v>667.13499999999999</v>
      </c>
      <c r="D485">
        <v>318.024</v>
      </c>
      <c r="E485">
        <v>315.86900000000003</v>
      </c>
      <c r="F485">
        <v>123.27</v>
      </c>
      <c r="G485">
        <v>1.2300600000000001E-3</v>
      </c>
      <c r="H485">
        <v>0.99970999999999999</v>
      </c>
      <c r="I485">
        <v>0</v>
      </c>
    </row>
    <row r="486" spans="1:9" x14ac:dyDescent="0.25">
      <c r="A486" t="s">
        <v>116</v>
      </c>
      <c r="B486">
        <v>679.00900000000001</v>
      </c>
      <c r="C486">
        <v>660.58799999999997</v>
      </c>
      <c r="D486">
        <v>314.90699999999998</v>
      </c>
      <c r="E486">
        <v>312.77300000000002</v>
      </c>
      <c r="F486">
        <v>123.322</v>
      </c>
      <c r="G486">
        <v>1.2300499999999999E-3</v>
      </c>
      <c r="H486">
        <v>0.99943499999999996</v>
      </c>
      <c r="I486">
        <v>0</v>
      </c>
    </row>
    <row r="487" spans="1:9" x14ac:dyDescent="0.25">
      <c r="A487" t="s">
        <v>116</v>
      </c>
      <c r="B487">
        <v>679.55200000000002</v>
      </c>
      <c r="C487">
        <v>661.21199999999999</v>
      </c>
      <c r="D487">
        <v>314.93400000000003</v>
      </c>
      <c r="E487">
        <v>312.834</v>
      </c>
      <c r="F487">
        <v>123.295</v>
      </c>
      <c r="G487">
        <v>1.2300600000000001E-3</v>
      </c>
      <c r="H487">
        <v>0.99926300000000001</v>
      </c>
      <c r="I487">
        <v>0</v>
      </c>
    </row>
    <row r="488" spans="1:9" x14ac:dyDescent="0.25">
      <c r="A488" t="s">
        <v>116</v>
      </c>
      <c r="B488">
        <v>679.44200000000001</v>
      </c>
      <c r="C488">
        <v>660.85599999999999</v>
      </c>
      <c r="D488">
        <v>315.17200000000003</v>
      </c>
      <c r="E488">
        <v>313.05</v>
      </c>
      <c r="F488">
        <v>123.435</v>
      </c>
      <c r="G488">
        <v>1.2300499999999999E-3</v>
      </c>
      <c r="H488">
        <v>0.99870400000000004</v>
      </c>
      <c r="I488">
        <v>0</v>
      </c>
    </row>
    <row r="489" spans="1:9" x14ac:dyDescent="0.25">
      <c r="A489" t="s">
        <v>116</v>
      </c>
      <c r="B489">
        <v>678.60900000000004</v>
      </c>
      <c r="C489">
        <v>660.77</v>
      </c>
      <c r="D489">
        <v>315.053</v>
      </c>
      <c r="E489">
        <v>312.93</v>
      </c>
      <c r="F489">
        <v>123.336</v>
      </c>
      <c r="G489">
        <v>1.2300499999999999E-3</v>
      </c>
      <c r="H489">
        <v>0.99993500000000002</v>
      </c>
      <c r="I489">
        <v>0</v>
      </c>
    </row>
    <row r="490" spans="1:9" x14ac:dyDescent="0.25">
      <c r="A490" t="s">
        <v>116</v>
      </c>
      <c r="B490">
        <v>678.81200000000001</v>
      </c>
      <c r="C490">
        <v>660.96699999999998</v>
      </c>
      <c r="D490">
        <v>315.089</v>
      </c>
      <c r="E490">
        <v>312.98599999999999</v>
      </c>
      <c r="F490">
        <v>123.236</v>
      </c>
      <c r="G490">
        <v>1.2300499999999999E-3</v>
      </c>
      <c r="H490">
        <v>0.99998600000000004</v>
      </c>
      <c r="I490">
        <v>0</v>
      </c>
    </row>
    <row r="491" spans="1:9" x14ac:dyDescent="0.25">
      <c r="A491" t="s">
        <v>116</v>
      </c>
      <c r="B491">
        <v>679.28200000000004</v>
      </c>
      <c r="C491">
        <v>660.83500000000004</v>
      </c>
      <c r="D491">
        <v>315.05200000000002</v>
      </c>
      <c r="E491">
        <v>312.92500000000001</v>
      </c>
      <c r="F491">
        <v>123.137</v>
      </c>
      <c r="G491">
        <v>1.2300499999999999E-3</v>
      </c>
      <c r="H491">
        <v>0.99943000000000004</v>
      </c>
      <c r="I491">
        <v>0</v>
      </c>
    </row>
    <row r="492" spans="1:9" x14ac:dyDescent="0.25">
      <c r="A492" t="s">
        <v>116</v>
      </c>
      <c r="B492">
        <v>680.02200000000005</v>
      </c>
      <c r="C492">
        <v>662.15499999999997</v>
      </c>
      <c r="D492">
        <v>314.93099999999998</v>
      </c>
      <c r="E492">
        <v>312.803</v>
      </c>
      <c r="F492">
        <v>123.259</v>
      </c>
      <c r="G492">
        <v>1.2300600000000001E-3</v>
      </c>
      <c r="H492">
        <v>0.99950799999999995</v>
      </c>
      <c r="I492">
        <v>0</v>
      </c>
    </row>
    <row r="493" spans="1:9" x14ac:dyDescent="0.25">
      <c r="A493" t="s">
        <v>116</v>
      </c>
      <c r="B493">
        <v>679.274</v>
      </c>
      <c r="C493">
        <v>660.96299999999997</v>
      </c>
      <c r="D493">
        <v>314.99400000000003</v>
      </c>
      <c r="E493">
        <v>312.86599999999999</v>
      </c>
      <c r="F493">
        <v>123.17400000000001</v>
      </c>
      <c r="G493">
        <v>1.2300499999999999E-3</v>
      </c>
      <c r="H493">
        <v>0.99890900000000005</v>
      </c>
      <c r="I493">
        <v>0</v>
      </c>
    </row>
    <row r="494" spans="1:9" x14ac:dyDescent="0.25">
      <c r="A494" t="s">
        <v>116</v>
      </c>
      <c r="B494">
        <v>680.85199999999998</v>
      </c>
      <c r="C494">
        <v>662.59299999999996</v>
      </c>
      <c r="D494">
        <v>315.702</v>
      </c>
      <c r="E494">
        <v>313.584</v>
      </c>
      <c r="F494">
        <v>123.247</v>
      </c>
      <c r="G494">
        <v>1.2300499999999999E-3</v>
      </c>
      <c r="H494">
        <v>0.99941400000000002</v>
      </c>
      <c r="I494">
        <v>0</v>
      </c>
    </row>
    <row r="495" spans="1:9" x14ac:dyDescent="0.25">
      <c r="A495" t="s">
        <v>116</v>
      </c>
      <c r="B495">
        <v>679.76599999999996</v>
      </c>
      <c r="C495">
        <v>661.49300000000005</v>
      </c>
      <c r="D495">
        <v>315.77999999999997</v>
      </c>
      <c r="E495">
        <v>313.66500000000002</v>
      </c>
      <c r="F495">
        <v>123.241</v>
      </c>
      <c r="G495">
        <v>1.2300499999999999E-3</v>
      </c>
      <c r="H495">
        <v>0.99981299999999995</v>
      </c>
      <c r="I495">
        <v>0</v>
      </c>
    </row>
    <row r="496" spans="1:9" x14ac:dyDescent="0.25">
      <c r="A496" t="s">
        <v>116</v>
      </c>
      <c r="B496">
        <v>679.04499999999996</v>
      </c>
      <c r="C496">
        <v>660.67200000000003</v>
      </c>
      <c r="D496">
        <v>314.928</v>
      </c>
      <c r="E496">
        <v>312.77999999999997</v>
      </c>
      <c r="F496">
        <v>123.414</v>
      </c>
      <c r="G496">
        <v>1.2300499999999999E-3</v>
      </c>
      <c r="H496">
        <v>0.99617599999999995</v>
      </c>
      <c r="I496">
        <v>0</v>
      </c>
    </row>
    <row r="497" spans="1:25" x14ac:dyDescent="0.25">
      <c r="A497" t="s">
        <v>116</v>
      </c>
      <c r="B497">
        <v>679.47699999999998</v>
      </c>
      <c r="C497">
        <v>661.22299999999996</v>
      </c>
      <c r="D497">
        <v>315.36</v>
      </c>
      <c r="E497">
        <v>313.214</v>
      </c>
      <c r="F497">
        <v>123.483</v>
      </c>
      <c r="G497">
        <v>1.2300600000000001E-3</v>
      </c>
      <c r="H497">
        <v>0.99963900000000006</v>
      </c>
      <c r="I497">
        <v>0</v>
      </c>
    </row>
    <row r="498" spans="1:25" x14ac:dyDescent="0.25">
      <c r="A498" t="s">
        <v>116</v>
      </c>
      <c r="B498">
        <v>679.16</v>
      </c>
      <c r="C498">
        <v>660.91200000000003</v>
      </c>
      <c r="D498">
        <v>314.685</v>
      </c>
      <c r="E498">
        <v>312.56099999999998</v>
      </c>
      <c r="F498">
        <v>123.2</v>
      </c>
      <c r="G498">
        <v>1.2300600000000001E-3</v>
      </c>
      <c r="H498">
        <v>0.99995800000000001</v>
      </c>
      <c r="I498">
        <v>0</v>
      </c>
    </row>
    <row r="499" spans="1:25" x14ac:dyDescent="0.25">
      <c r="A499" t="s">
        <v>116</v>
      </c>
      <c r="B499">
        <v>679.31100000000004</v>
      </c>
      <c r="C499">
        <v>660.9</v>
      </c>
      <c r="D499">
        <v>315.28100000000001</v>
      </c>
      <c r="E499">
        <v>313.16300000000001</v>
      </c>
      <c r="F499">
        <v>123.283</v>
      </c>
      <c r="G499">
        <v>1.2300499999999999E-3</v>
      </c>
      <c r="H499">
        <v>0.999834</v>
      </c>
      <c r="I499">
        <v>0</v>
      </c>
    </row>
    <row r="500" spans="1:25" x14ac:dyDescent="0.25">
      <c r="A500" t="s">
        <v>116</v>
      </c>
      <c r="B500">
        <v>679.46</v>
      </c>
      <c r="C500">
        <v>661.05100000000004</v>
      </c>
      <c r="D500">
        <v>315.11099999999999</v>
      </c>
      <c r="E500">
        <v>312.99</v>
      </c>
      <c r="F500">
        <v>123.22</v>
      </c>
      <c r="G500">
        <v>1.2300600000000001E-3</v>
      </c>
      <c r="H500">
        <v>0.99995500000000004</v>
      </c>
      <c r="I500">
        <v>0</v>
      </c>
    </row>
    <row r="501" spans="1:25" x14ac:dyDescent="0.25">
      <c r="A501" t="s">
        <v>116</v>
      </c>
      <c r="B501">
        <v>679.29700000000003</v>
      </c>
      <c r="C501">
        <v>661.36199999999997</v>
      </c>
      <c r="D501">
        <v>314.97500000000002</v>
      </c>
      <c r="E501">
        <v>312.88</v>
      </c>
      <c r="F501">
        <v>123.236</v>
      </c>
      <c r="G501">
        <v>1.2300600000000001E-3</v>
      </c>
      <c r="H501">
        <v>0.99996700000000005</v>
      </c>
      <c r="I501">
        <v>0</v>
      </c>
    </row>
    <row r="502" spans="1:25" x14ac:dyDescent="0.25">
      <c r="A502" t="s">
        <v>116</v>
      </c>
      <c r="B502">
        <v>680.75800000000004</v>
      </c>
      <c r="C502">
        <v>662.39099999999996</v>
      </c>
      <c r="D502">
        <v>315.41500000000002</v>
      </c>
      <c r="E502">
        <v>313.31700000000001</v>
      </c>
      <c r="F502">
        <v>123.18300000000001</v>
      </c>
      <c r="G502">
        <v>1.2300499999999999E-3</v>
      </c>
      <c r="H502">
        <v>0.99967600000000001</v>
      </c>
      <c r="I502">
        <v>0</v>
      </c>
    </row>
    <row r="503" spans="1:25" x14ac:dyDescent="0.25">
      <c r="A503" t="s">
        <v>116</v>
      </c>
      <c r="B503">
        <v>680.41800000000001</v>
      </c>
      <c r="C503">
        <v>661.98199999999997</v>
      </c>
      <c r="D503">
        <v>315.15899999999999</v>
      </c>
      <c r="E503">
        <v>313.05200000000002</v>
      </c>
      <c r="F503">
        <v>123.23699999999999</v>
      </c>
      <c r="G503">
        <v>1.2300499999999999E-3</v>
      </c>
      <c r="H503">
        <v>0.99821800000000005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682.06100000000004</v>
      </c>
      <c r="C504">
        <v>663.55200000000002</v>
      </c>
      <c r="D504">
        <v>316.36200000000002</v>
      </c>
      <c r="E504">
        <v>314.22300000000001</v>
      </c>
      <c r="F504">
        <v>123.188</v>
      </c>
      <c r="G504">
        <v>1.2300600000000001E-3</v>
      </c>
      <c r="H504">
        <v>0.99993699999999996</v>
      </c>
      <c r="I504">
        <v>0</v>
      </c>
      <c r="R504">
        <f>AVERAGE(B455:B504)</f>
        <v>664.92129999999986</v>
      </c>
      <c r="S504">
        <f>AVERAGE(C455:C504)</f>
        <v>647.0729399999999</v>
      </c>
      <c r="U504">
        <f>_xlfn.VAR.P(B455:B504)</f>
        <v>620.10098453000012</v>
      </c>
      <c r="V504">
        <f>_xlfn.VAR.P(C455:C504)</f>
        <v>596.67716989639985</v>
      </c>
      <c r="X504">
        <f>1.96*SQRT(U504)/50</f>
        <v>0.97615161571765041</v>
      </c>
      <c r="Y504">
        <f>1.96*SQRT(V504)/50</f>
        <v>0.95753746994548683</v>
      </c>
    </row>
    <row r="505" spans="1:25" x14ac:dyDescent="0.25">
      <c r="A505" t="s">
        <v>116</v>
      </c>
      <c r="B505">
        <v>33253.428871999997</v>
      </c>
      <c r="C505" t="s">
        <v>37</v>
      </c>
    </row>
    <row r="506" spans="1:25" x14ac:dyDescent="0.25">
      <c r="A506" t="s">
        <v>117</v>
      </c>
      <c r="B506">
        <v>3054.58</v>
      </c>
      <c r="C506">
        <v>3007.29</v>
      </c>
      <c r="D506">
        <v>3000.94</v>
      </c>
      <c r="E506">
        <v>2983.1</v>
      </c>
      <c r="F506">
        <v>363.178</v>
      </c>
      <c r="G506">
        <v>1.2300499999999999E-3</v>
      </c>
      <c r="H506">
        <v>0.999861</v>
      </c>
      <c r="I506">
        <v>0</v>
      </c>
    </row>
    <row r="507" spans="1:25" x14ac:dyDescent="0.25">
      <c r="A507" t="s">
        <v>117</v>
      </c>
      <c r="B507">
        <v>3593.36</v>
      </c>
      <c r="C507">
        <v>3545.6</v>
      </c>
      <c r="D507">
        <v>3536.51</v>
      </c>
      <c r="E507">
        <v>3508.91</v>
      </c>
      <c r="F507">
        <v>591.5</v>
      </c>
      <c r="G507">
        <v>1.2300499999999999E-3</v>
      </c>
      <c r="H507">
        <v>0.99956800000000001</v>
      </c>
      <c r="I507">
        <v>0</v>
      </c>
    </row>
    <row r="508" spans="1:25" x14ac:dyDescent="0.25">
      <c r="A508" t="s">
        <v>117</v>
      </c>
      <c r="B508">
        <v>3617.9</v>
      </c>
      <c r="C508">
        <v>3565.51</v>
      </c>
      <c r="D508">
        <v>3556.31</v>
      </c>
      <c r="E508">
        <v>3528.25</v>
      </c>
      <c r="F508">
        <v>601.596</v>
      </c>
      <c r="G508">
        <v>1.2300600000000001E-3</v>
      </c>
      <c r="H508">
        <v>0.99995900000000004</v>
      </c>
      <c r="I508">
        <v>0</v>
      </c>
    </row>
    <row r="509" spans="1:25" x14ac:dyDescent="0.25">
      <c r="A509" t="s">
        <v>117</v>
      </c>
      <c r="B509">
        <v>3622.23</v>
      </c>
      <c r="C509">
        <v>3572.42</v>
      </c>
      <c r="D509">
        <v>3563.24</v>
      </c>
      <c r="E509">
        <v>3535.21</v>
      </c>
      <c r="F509">
        <v>601.61400000000003</v>
      </c>
      <c r="G509">
        <v>1.2300499999999999E-3</v>
      </c>
      <c r="H509">
        <v>0.99999199999999999</v>
      </c>
      <c r="I509">
        <v>0</v>
      </c>
    </row>
    <row r="510" spans="1:25" x14ac:dyDescent="0.25">
      <c r="A510" t="s">
        <v>117</v>
      </c>
      <c r="B510">
        <v>3630.85</v>
      </c>
      <c r="C510">
        <v>3579.8</v>
      </c>
      <c r="D510">
        <v>3570.56</v>
      </c>
      <c r="E510">
        <v>3542.42</v>
      </c>
      <c r="F510">
        <v>601.62099999999998</v>
      </c>
      <c r="G510">
        <v>1.2300499999999999E-3</v>
      </c>
      <c r="H510">
        <v>0.99995699999999998</v>
      </c>
      <c r="I510">
        <v>0</v>
      </c>
    </row>
    <row r="511" spans="1:25" x14ac:dyDescent="0.25">
      <c r="A511" t="s">
        <v>117</v>
      </c>
      <c r="B511">
        <v>3638.94</v>
      </c>
      <c r="C511">
        <v>3586.67</v>
      </c>
      <c r="D511">
        <v>3577.44</v>
      </c>
      <c r="E511">
        <v>3549.43</v>
      </c>
      <c r="F511">
        <v>601.59900000000005</v>
      </c>
      <c r="G511">
        <v>1.2300499999999999E-3</v>
      </c>
      <c r="H511">
        <v>0.99993200000000004</v>
      </c>
      <c r="I511">
        <v>0</v>
      </c>
    </row>
    <row r="512" spans="1:25" x14ac:dyDescent="0.25">
      <c r="A512" t="s">
        <v>117</v>
      </c>
      <c r="B512">
        <v>3626.93</v>
      </c>
      <c r="C512">
        <v>3576.98</v>
      </c>
      <c r="D512">
        <v>3567.79</v>
      </c>
      <c r="E512">
        <v>3539.74</v>
      </c>
      <c r="F512">
        <v>600.45799999999997</v>
      </c>
      <c r="G512">
        <v>1.2300499999999999E-3</v>
      </c>
      <c r="H512">
        <v>0.99997899999999995</v>
      </c>
      <c r="I512">
        <v>0</v>
      </c>
    </row>
    <row r="513" spans="1:9" x14ac:dyDescent="0.25">
      <c r="A513" t="s">
        <v>117</v>
      </c>
      <c r="B513">
        <v>3637.88</v>
      </c>
      <c r="C513">
        <v>3586.9</v>
      </c>
      <c r="D513">
        <v>3577.65</v>
      </c>
      <c r="E513">
        <v>3549.63</v>
      </c>
      <c r="F513">
        <v>600.32299999999998</v>
      </c>
      <c r="G513">
        <v>1.2300499999999999E-3</v>
      </c>
      <c r="H513">
        <v>0.99935600000000002</v>
      </c>
      <c r="I513">
        <v>0</v>
      </c>
    </row>
    <row r="514" spans="1:9" x14ac:dyDescent="0.25">
      <c r="A514" t="s">
        <v>117</v>
      </c>
      <c r="B514">
        <v>3634.47</v>
      </c>
      <c r="C514">
        <v>3582.35</v>
      </c>
      <c r="D514">
        <v>3573.14</v>
      </c>
      <c r="E514">
        <v>3545.06</v>
      </c>
      <c r="F514">
        <v>600.40599999999995</v>
      </c>
      <c r="G514">
        <v>1.2300499999999999E-3</v>
      </c>
      <c r="H514">
        <v>0.99960499999999997</v>
      </c>
      <c r="I514">
        <v>0</v>
      </c>
    </row>
    <row r="515" spans="1:9" x14ac:dyDescent="0.25">
      <c r="A515" t="s">
        <v>117</v>
      </c>
      <c r="B515">
        <v>3634.79</v>
      </c>
      <c r="C515">
        <v>3582.78</v>
      </c>
      <c r="D515">
        <v>3573.64</v>
      </c>
      <c r="E515">
        <v>3545.59</v>
      </c>
      <c r="F515">
        <v>600.49</v>
      </c>
      <c r="G515">
        <v>1.2300499999999999E-3</v>
      </c>
      <c r="H515">
        <v>0.99988699999999997</v>
      </c>
      <c r="I515">
        <v>0</v>
      </c>
    </row>
    <row r="516" spans="1:9" x14ac:dyDescent="0.25">
      <c r="A516" t="s">
        <v>117</v>
      </c>
      <c r="B516">
        <v>3635.16</v>
      </c>
      <c r="C516">
        <v>3584.04</v>
      </c>
      <c r="D516">
        <v>3574.8</v>
      </c>
      <c r="E516">
        <v>3546.67</v>
      </c>
      <c r="F516">
        <v>601.57100000000003</v>
      </c>
      <c r="G516">
        <v>1.2300499999999999E-3</v>
      </c>
      <c r="H516">
        <v>0.99967499999999998</v>
      </c>
      <c r="I516">
        <v>0</v>
      </c>
    </row>
    <row r="517" spans="1:9" x14ac:dyDescent="0.25">
      <c r="A517" t="s">
        <v>117</v>
      </c>
      <c r="B517">
        <v>3639.96</v>
      </c>
      <c r="C517">
        <v>3587.78</v>
      </c>
      <c r="D517">
        <v>3578.56</v>
      </c>
      <c r="E517">
        <v>3550.45</v>
      </c>
      <c r="F517">
        <v>601.495</v>
      </c>
      <c r="G517">
        <v>1.2300499999999999E-3</v>
      </c>
      <c r="H517">
        <v>0.99983299999999997</v>
      </c>
      <c r="I517">
        <v>0</v>
      </c>
    </row>
    <row r="518" spans="1:9" x14ac:dyDescent="0.25">
      <c r="A518" t="s">
        <v>117</v>
      </c>
      <c r="B518">
        <v>3640.91</v>
      </c>
      <c r="C518">
        <v>3588.73</v>
      </c>
      <c r="D518">
        <v>3579.49</v>
      </c>
      <c r="E518">
        <v>3551.31</v>
      </c>
      <c r="F518">
        <v>601.81200000000001</v>
      </c>
      <c r="G518">
        <v>1.2300499999999999E-3</v>
      </c>
      <c r="H518">
        <v>0.99939100000000003</v>
      </c>
      <c r="I518">
        <v>0</v>
      </c>
    </row>
    <row r="519" spans="1:9" x14ac:dyDescent="0.25">
      <c r="A519" t="s">
        <v>117</v>
      </c>
      <c r="B519">
        <v>3640.8</v>
      </c>
      <c r="C519">
        <v>3590.78</v>
      </c>
      <c r="D519">
        <v>3581.5</v>
      </c>
      <c r="E519">
        <v>3553.4</v>
      </c>
      <c r="F519">
        <v>600.44500000000005</v>
      </c>
      <c r="G519">
        <v>1.2300499999999999E-3</v>
      </c>
      <c r="H519">
        <v>0.99959399999999998</v>
      </c>
      <c r="I519">
        <v>0</v>
      </c>
    </row>
    <row r="520" spans="1:9" x14ac:dyDescent="0.25">
      <c r="A520" t="s">
        <v>117</v>
      </c>
      <c r="B520">
        <v>3642.78</v>
      </c>
      <c r="C520">
        <v>3591.31</v>
      </c>
      <c r="D520">
        <v>3582.16</v>
      </c>
      <c r="E520">
        <v>3554.08</v>
      </c>
      <c r="F520">
        <v>600.44799999999998</v>
      </c>
      <c r="G520">
        <v>1.2300499999999999E-3</v>
      </c>
      <c r="H520">
        <v>0.99997499999999995</v>
      </c>
      <c r="I520">
        <v>0</v>
      </c>
    </row>
    <row r="521" spans="1:9" x14ac:dyDescent="0.25">
      <c r="A521" t="s">
        <v>117</v>
      </c>
      <c r="B521">
        <v>3634.57</v>
      </c>
      <c r="C521">
        <v>3582.46</v>
      </c>
      <c r="D521">
        <v>3573.3</v>
      </c>
      <c r="E521">
        <v>3545.29</v>
      </c>
      <c r="F521">
        <v>600.34799999999996</v>
      </c>
      <c r="G521">
        <v>1.2300600000000001E-3</v>
      </c>
      <c r="H521">
        <v>0.99973299999999998</v>
      </c>
      <c r="I521">
        <v>0</v>
      </c>
    </row>
    <row r="522" spans="1:9" x14ac:dyDescent="0.25">
      <c r="A522" t="s">
        <v>117</v>
      </c>
      <c r="B522">
        <v>3637.76</v>
      </c>
      <c r="C522">
        <v>3586.55</v>
      </c>
      <c r="D522">
        <v>3577.31</v>
      </c>
      <c r="E522">
        <v>3549.19</v>
      </c>
      <c r="F522">
        <v>600.41200000000003</v>
      </c>
      <c r="G522">
        <v>1.2300600000000001E-3</v>
      </c>
      <c r="H522">
        <v>0.99696799999999997</v>
      </c>
      <c r="I522">
        <v>0</v>
      </c>
    </row>
    <row r="523" spans="1:9" x14ac:dyDescent="0.25">
      <c r="A523" t="s">
        <v>117</v>
      </c>
      <c r="B523">
        <v>3637.51</v>
      </c>
      <c r="C523">
        <v>3585.38</v>
      </c>
      <c r="D523">
        <v>3576.18</v>
      </c>
      <c r="E523">
        <v>3548.15</v>
      </c>
      <c r="F523">
        <v>601.79499999999996</v>
      </c>
      <c r="G523">
        <v>1.2300499999999999E-3</v>
      </c>
      <c r="H523">
        <v>0.99975199999999997</v>
      </c>
      <c r="I523">
        <v>0</v>
      </c>
    </row>
    <row r="524" spans="1:9" x14ac:dyDescent="0.25">
      <c r="A524" t="s">
        <v>117</v>
      </c>
      <c r="B524">
        <v>3646.95</v>
      </c>
      <c r="C524">
        <v>3594.28</v>
      </c>
      <c r="D524">
        <v>3585.09</v>
      </c>
      <c r="E524">
        <v>3557.14</v>
      </c>
      <c r="F524">
        <v>600.43700000000001</v>
      </c>
      <c r="G524">
        <v>1.2300499999999999E-3</v>
      </c>
      <c r="H524">
        <v>0.99976399999999999</v>
      </c>
      <c r="I524">
        <v>0</v>
      </c>
    </row>
    <row r="525" spans="1:9" x14ac:dyDescent="0.25">
      <c r="A525" t="s">
        <v>117</v>
      </c>
      <c r="B525">
        <v>3642.97</v>
      </c>
      <c r="C525">
        <v>3590.2</v>
      </c>
      <c r="D525">
        <v>3580.92</v>
      </c>
      <c r="E525">
        <v>3552.87</v>
      </c>
      <c r="F525">
        <v>601.77</v>
      </c>
      <c r="G525">
        <v>1.23007E-3</v>
      </c>
      <c r="H525">
        <v>0.99898200000000004</v>
      </c>
      <c r="I525">
        <v>0</v>
      </c>
    </row>
    <row r="526" spans="1:9" x14ac:dyDescent="0.25">
      <c r="A526" t="s">
        <v>117</v>
      </c>
      <c r="B526">
        <v>3637.68</v>
      </c>
      <c r="C526">
        <v>3587.01</v>
      </c>
      <c r="D526">
        <v>3577.82</v>
      </c>
      <c r="E526">
        <v>3549.74</v>
      </c>
      <c r="F526">
        <v>601.72900000000004</v>
      </c>
      <c r="G526">
        <v>1.2300499999999999E-3</v>
      </c>
      <c r="H526">
        <v>0.99948899999999996</v>
      </c>
      <c r="I526">
        <v>0</v>
      </c>
    </row>
    <row r="527" spans="1:9" x14ac:dyDescent="0.25">
      <c r="A527" t="s">
        <v>117</v>
      </c>
      <c r="B527">
        <v>3641.18</v>
      </c>
      <c r="C527">
        <v>3589.13</v>
      </c>
      <c r="D527">
        <v>3579.97</v>
      </c>
      <c r="E527">
        <v>3551.94</v>
      </c>
      <c r="F527">
        <v>601.697</v>
      </c>
      <c r="G527">
        <v>1.23007E-3</v>
      </c>
      <c r="H527">
        <v>0.99970000000000003</v>
      </c>
      <c r="I527">
        <v>0</v>
      </c>
    </row>
    <row r="528" spans="1:9" x14ac:dyDescent="0.25">
      <c r="A528" t="s">
        <v>117</v>
      </c>
      <c r="B528">
        <v>3649.24</v>
      </c>
      <c r="C528">
        <v>3598.46</v>
      </c>
      <c r="D528">
        <v>3589.26</v>
      </c>
      <c r="E528">
        <v>3561.18</v>
      </c>
      <c r="F528">
        <v>601.71900000000005</v>
      </c>
      <c r="G528">
        <v>1.2300600000000001E-3</v>
      </c>
      <c r="H528">
        <v>0.99984799999999996</v>
      </c>
      <c r="I528">
        <v>0</v>
      </c>
    </row>
    <row r="529" spans="1:9" x14ac:dyDescent="0.25">
      <c r="A529" t="s">
        <v>117</v>
      </c>
      <c r="B529">
        <v>3642.77</v>
      </c>
      <c r="C529">
        <v>3591.6</v>
      </c>
      <c r="D529">
        <v>3582.39</v>
      </c>
      <c r="E529">
        <v>3554.33</v>
      </c>
      <c r="F529">
        <v>601.74900000000002</v>
      </c>
      <c r="G529">
        <v>1.2300499999999999E-3</v>
      </c>
      <c r="H529">
        <v>0.99944900000000003</v>
      </c>
      <c r="I529">
        <v>0</v>
      </c>
    </row>
    <row r="530" spans="1:9" x14ac:dyDescent="0.25">
      <c r="A530" t="s">
        <v>117</v>
      </c>
      <c r="B530">
        <v>3643.46</v>
      </c>
      <c r="C530">
        <v>3591.49</v>
      </c>
      <c r="D530">
        <v>3582.24</v>
      </c>
      <c r="E530">
        <v>3554.18</v>
      </c>
      <c r="F530">
        <v>601.71299999999997</v>
      </c>
      <c r="G530">
        <v>1.2300499999999999E-3</v>
      </c>
      <c r="H530">
        <v>0.99871799999999999</v>
      </c>
      <c r="I530">
        <v>0</v>
      </c>
    </row>
    <row r="531" spans="1:9" x14ac:dyDescent="0.25">
      <c r="A531" t="s">
        <v>117</v>
      </c>
      <c r="B531">
        <v>3648.01</v>
      </c>
      <c r="C531">
        <v>3595.99</v>
      </c>
      <c r="D531">
        <v>3586.75</v>
      </c>
      <c r="E531">
        <v>3558.7</v>
      </c>
      <c r="F531">
        <v>601.58699999999999</v>
      </c>
      <c r="G531">
        <v>1.2300499999999999E-3</v>
      </c>
      <c r="H531">
        <v>0.99995500000000004</v>
      </c>
      <c r="I531">
        <v>0</v>
      </c>
    </row>
    <row r="532" spans="1:9" x14ac:dyDescent="0.25">
      <c r="A532" t="s">
        <v>117</v>
      </c>
      <c r="B532">
        <v>3636.44</v>
      </c>
      <c r="C532">
        <v>3584.47</v>
      </c>
      <c r="D532">
        <v>3575.28</v>
      </c>
      <c r="E532">
        <v>3547.18</v>
      </c>
      <c r="F532">
        <v>600.38300000000004</v>
      </c>
      <c r="G532">
        <v>1.2300499999999999E-3</v>
      </c>
      <c r="H532">
        <v>0.99987300000000001</v>
      </c>
      <c r="I532">
        <v>0</v>
      </c>
    </row>
    <row r="533" spans="1:9" x14ac:dyDescent="0.25">
      <c r="A533" t="s">
        <v>117</v>
      </c>
      <c r="B533">
        <v>3647.51</v>
      </c>
      <c r="C533">
        <v>3597.58</v>
      </c>
      <c r="D533">
        <v>3588.43</v>
      </c>
      <c r="E533">
        <v>3560.33</v>
      </c>
      <c r="F533">
        <v>601.58500000000004</v>
      </c>
      <c r="G533">
        <v>1.2300499999999999E-3</v>
      </c>
      <c r="H533">
        <v>0.99993100000000001</v>
      </c>
      <c r="I533">
        <v>0</v>
      </c>
    </row>
    <row r="534" spans="1:9" x14ac:dyDescent="0.25">
      <c r="A534" t="s">
        <v>117</v>
      </c>
      <c r="B534">
        <v>3636.53</v>
      </c>
      <c r="C534">
        <v>3584.34</v>
      </c>
      <c r="D534">
        <v>3575.14</v>
      </c>
      <c r="E534">
        <v>3546.94</v>
      </c>
      <c r="F534">
        <v>601.56799999999998</v>
      </c>
      <c r="G534">
        <v>1.2300499999999999E-3</v>
      </c>
      <c r="H534">
        <v>0.99995999999999996</v>
      </c>
      <c r="I534">
        <v>0</v>
      </c>
    </row>
    <row r="535" spans="1:9" x14ac:dyDescent="0.25">
      <c r="A535" t="s">
        <v>117</v>
      </c>
      <c r="B535">
        <v>3636.18</v>
      </c>
      <c r="C535">
        <v>3584.65</v>
      </c>
      <c r="D535">
        <v>3575.53</v>
      </c>
      <c r="E535">
        <v>3547.47</v>
      </c>
      <c r="F535">
        <v>601.60400000000004</v>
      </c>
      <c r="G535">
        <v>1.2300900000000001E-3</v>
      </c>
      <c r="H535">
        <v>0.99983699999999998</v>
      </c>
      <c r="I535">
        <v>0</v>
      </c>
    </row>
    <row r="536" spans="1:9" x14ac:dyDescent="0.25">
      <c r="A536" t="s">
        <v>117</v>
      </c>
      <c r="B536">
        <v>3622.27</v>
      </c>
      <c r="C536">
        <v>3571.11</v>
      </c>
      <c r="D536">
        <v>3561.93</v>
      </c>
      <c r="E536">
        <v>3533.87</v>
      </c>
      <c r="F536">
        <v>601.91800000000001</v>
      </c>
      <c r="G536">
        <v>1.2300499999999999E-3</v>
      </c>
      <c r="H536">
        <v>0.998892</v>
      </c>
      <c r="I536">
        <v>0</v>
      </c>
    </row>
    <row r="537" spans="1:9" x14ac:dyDescent="0.25">
      <c r="A537" t="s">
        <v>117</v>
      </c>
      <c r="B537">
        <v>3644.36</v>
      </c>
      <c r="C537">
        <v>3593.55</v>
      </c>
      <c r="D537">
        <v>3584.27</v>
      </c>
      <c r="E537">
        <v>3556.18</v>
      </c>
      <c r="F537">
        <v>601.49</v>
      </c>
      <c r="G537">
        <v>1.2300600000000001E-3</v>
      </c>
      <c r="H537">
        <v>0.99963800000000003</v>
      </c>
      <c r="I537">
        <v>0</v>
      </c>
    </row>
    <row r="538" spans="1:9" x14ac:dyDescent="0.25">
      <c r="A538" t="s">
        <v>117</v>
      </c>
      <c r="B538">
        <v>3641.51</v>
      </c>
      <c r="C538">
        <v>3588.89</v>
      </c>
      <c r="D538">
        <v>3579.74</v>
      </c>
      <c r="E538">
        <v>3551.67</v>
      </c>
      <c r="F538">
        <v>601.53599999999994</v>
      </c>
      <c r="G538">
        <v>1.2300499999999999E-3</v>
      </c>
      <c r="H538">
        <v>0.99978800000000001</v>
      </c>
      <c r="I538">
        <v>0</v>
      </c>
    </row>
    <row r="539" spans="1:9" x14ac:dyDescent="0.25">
      <c r="A539" t="s">
        <v>117</v>
      </c>
      <c r="B539">
        <v>3636.36</v>
      </c>
      <c r="C539">
        <v>3585.11</v>
      </c>
      <c r="D539">
        <v>3575.95</v>
      </c>
      <c r="E539">
        <v>3547.82</v>
      </c>
      <c r="F539">
        <v>600.44100000000003</v>
      </c>
      <c r="G539">
        <v>1.2300499999999999E-3</v>
      </c>
      <c r="H539">
        <v>0.99983699999999998</v>
      </c>
      <c r="I539">
        <v>0</v>
      </c>
    </row>
    <row r="540" spans="1:9" x14ac:dyDescent="0.25">
      <c r="A540" t="s">
        <v>117</v>
      </c>
      <c r="B540">
        <v>3641.49</v>
      </c>
      <c r="C540">
        <v>3589.65</v>
      </c>
      <c r="D540">
        <v>3580.42</v>
      </c>
      <c r="E540">
        <v>3552.36</v>
      </c>
      <c r="F540">
        <v>600.47199999999998</v>
      </c>
      <c r="G540">
        <v>1.2300600000000001E-3</v>
      </c>
      <c r="H540">
        <v>0.99995500000000004</v>
      </c>
      <c r="I540">
        <v>0</v>
      </c>
    </row>
    <row r="541" spans="1:9" x14ac:dyDescent="0.25">
      <c r="A541" t="s">
        <v>117</v>
      </c>
      <c r="B541">
        <v>3646.87</v>
      </c>
      <c r="C541">
        <v>3594.25</v>
      </c>
      <c r="D541">
        <v>3585.08</v>
      </c>
      <c r="E541">
        <v>3557.08</v>
      </c>
      <c r="F541">
        <v>601.67999999999995</v>
      </c>
      <c r="G541">
        <v>1.2300499999999999E-3</v>
      </c>
      <c r="H541">
        <v>0.99992599999999998</v>
      </c>
      <c r="I541">
        <v>0</v>
      </c>
    </row>
    <row r="542" spans="1:9" x14ac:dyDescent="0.25">
      <c r="A542" t="s">
        <v>117</v>
      </c>
      <c r="B542">
        <v>3643.56</v>
      </c>
      <c r="C542">
        <v>3591.73</v>
      </c>
      <c r="D542">
        <v>3582.53</v>
      </c>
      <c r="E542">
        <v>3554.46</v>
      </c>
      <c r="F542">
        <v>601.44299999999998</v>
      </c>
      <c r="G542">
        <v>1.2300499999999999E-3</v>
      </c>
      <c r="H542">
        <v>0.99938700000000003</v>
      </c>
      <c r="I542">
        <v>0</v>
      </c>
    </row>
    <row r="543" spans="1:9" x14ac:dyDescent="0.25">
      <c r="A543" t="s">
        <v>117</v>
      </c>
      <c r="B543">
        <v>3638.43</v>
      </c>
      <c r="C543">
        <v>3587.42</v>
      </c>
      <c r="D543">
        <v>3578.13</v>
      </c>
      <c r="E543">
        <v>3550.06</v>
      </c>
      <c r="F543">
        <v>601.60400000000004</v>
      </c>
      <c r="G543">
        <v>1.2300499999999999E-3</v>
      </c>
      <c r="H543">
        <v>0.99916899999999997</v>
      </c>
      <c r="I543">
        <v>110</v>
      </c>
    </row>
    <row r="544" spans="1:9" x14ac:dyDescent="0.25">
      <c r="A544" t="s">
        <v>117</v>
      </c>
      <c r="B544">
        <v>3640.79</v>
      </c>
      <c r="C544">
        <v>3588.74</v>
      </c>
      <c r="D544">
        <v>3579.57</v>
      </c>
      <c r="E544">
        <v>3551.42</v>
      </c>
      <c r="F544">
        <v>601.52099999999996</v>
      </c>
      <c r="G544">
        <v>1.2300499999999999E-3</v>
      </c>
      <c r="H544">
        <v>0.999749</v>
      </c>
      <c r="I544">
        <v>0</v>
      </c>
    </row>
    <row r="545" spans="1:25" x14ac:dyDescent="0.25">
      <c r="A545" t="s">
        <v>117</v>
      </c>
      <c r="B545">
        <v>3639</v>
      </c>
      <c r="C545">
        <v>3587.06</v>
      </c>
      <c r="D545">
        <v>3577.88</v>
      </c>
      <c r="E545">
        <v>3549.72</v>
      </c>
      <c r="F545">
        <v>600.29200000000003</v>
      </c>
      <c r="G545">
        <v>1.2300499999999999E-3</v>
      </c>
      <c r="H545">
        <v>0.99977899999999997</v>
      </c>
      <c r="I545">
        <v>0</v>
      </c>
    </row>
    <row r="546" spans="1:25" x14ac:dyDescent="0.25">
      <c r="A546" t="s">
        <v>117</v>
      </c>
      <c r="B546">
        <v>3635.73</v>
      </c>
      <c r="C546">
        <v>3583.74</v>
      </c>
      <c r="D546">
        <v>3574.52</v>
      </c>
      <c r="E546">
        <v>3546.48</v>
      </c>
      <c r="F546">
        <v>600.42700000000002</v>
      </c>
      <c r="G546">
        <v>1.2300499999999999E-3</v>
      </c>
      <c r="H546">
        <v>0.99796399999999996</v>
      </c>
      <c r="I546">
        <v>0</v>
      </c>
    </row>
    <row r="547" spans="1:25" x14ac:dyDescent="0.25">
      <c r="A547" t="s">
        <v>117</v>
      </c>
      <c r="B547">
        <v>3649.18</v>
      </c>
      <c r="C547">
        <v>3597.15</v>
      </c>
      <c r="D547">
        <v>3587.94</v>
      </c>
      <c r="E547">
        <v>3559.81</v>
      </c>
      <c r="F547">
        <v>600.36400000000003</v>
      </c>
      <c r="G547">
        <v>1.2300499999999999E-3</v>
      </c>
      <c r="H547">
        <v>0.999865</v>
      </c>
      <c r="I547">
        <v>0</v>
      </c>
    </row>
    <row r="548" spans="1:25" x14ac:dyDescent="0.25">
      <c r="A548" t="s">
        <v>117</v>
      </c>
      <c r="B548">
        <v>3639.86</v>
      </c>
      <c r="C548">
        <v>3587.92</v>
      </c>
      <c r="D548">
        <v>3578.71</v>
      </c>
      <c r="E548">
        <v>3550.6</v>
      </c>
      <c r="F548">
        <v>600.29300000000001</v>
      </c>
      <c r="G548">
        <v>1.2300600000000001E-3</v>
      </c>
      <c r="H548">
        <v>0.99997999999999998</v>
      </c>
      <c r="I548">
        <v>0</v>
      </c>
    </row>
    <row r="549" spans="1:25" x14ac:dyDescent="0.25">
      <c r="A549" t="s">
        <v>117</v>
      </c>
      <c r="B549">
        <v>3659.83</v>
      </c>
      <c r="C549">
        <v>3607.17</v>
      </c>
      <c r="D549">
        <v>3597.78</v>
      </c>
      <c r="E549">
        <v>3569.72</v>
      </c>
      <c r="F549">
        <v>601.14599999999996</v>
      </c>
      <c r="G549">
        <v>1.2300499999999999E-3</v>
      </c>
      <c r="H549">
        <v>0.99865400000000004</v>
      </c>
      <c r="I549">
        <v>0</v>
      </c>
    </row>
    <row r="550" spans="1:25" x14ac:dyDescent="0.25">
      <c r="A550" t="s">
        <v>117</v>
      </c>
      <c r="B550">
        <v>3638.76</v>
      </c>
      <c r="C550">
        <v>3588.09</v>
      </c>
      <c r="D550">
        <v>3578.89</v>
      </c>
      <c r="E550">
        <v>3550.79</v>
      </c>
      <c r="F550">
        <v>600.24300000000005</v>
      </c>
      <c r="G550">
        <v>1.2300600000000001E-3</v>
      </c>
      <c r="H550">
        <v>0.99991699999999994</v>
      </c>
      <c r="I550">
        <v>0</v>
      </c>
    </row>
    <row r="551" spans="1:25" x14ac:dyDescent="0.25">
      <c r="A551" t="s">
        <v>117</v>
      </c>
      <c r="B551">
        <v>3641.91</v>
      </c>
      <c r="C551">
        <v>3589.9</v>
      </c>
      <c r="D551">
        <v>3580.75</v>
      </c>
      <c r="E551">
        <v>3552.7</v>
      </c>
      <c r="F551">
        <v>600.375</v>
      </c>
      <c r="G551">
        <v>1.2300600000000001E-3</v>
      </c>
      <c r="H551">
        <v>0.99989099999999997</v>
      </c>
      <c r="I551">
        <v>0</v>
      </c>
    </row>
    <row r="552" spans="1:25" x14ac:dyDescent="0.25">
      <c r="A552" t="s">
        <v>117</v>
      </c>
      <c r="B552">
        <v>3650.71</v>
      </c>
      <c r="C552">
        <v>3598.15</v>
      </c>
      <c r="D552">
        <v>3588.89</v>
      </c>
      <c r="E552">
        <v>3560.85</v>
      </c>
      <c r="F552">
        <v>601.66800000000001</v>
      </c>
      <c r="G552">
        <v>1.2300600000000001E-3</v>
      </c>
      <c r="H552">
        <v>0.99989799999999995</v>
      </c>
      <c r="I552">
        <v>0</v>
      </c>
    </row>
    <row r="553" spans="1:25" x14ac:dyDescent="0.25">
      <c r="A553" t="s">
        <v>117</v>
      </c>
      <c r="B553">
        <v>3642.87</v>
      </c>
      <c r="C553">
        <v>3591.55</v>
      </c>
      <c r="D553">
        <v>3582.37</v>
      </c>
      <c r="E553">
        <v>3554.18</v>
      </c>
      <c r="F553">
        <v>601.65700000000004</v>
      </c>
      <c r="G553">
        <v>1.2300600000000001E-3</v>
      </c>
      <c r="H553">
        <v>0.99995199999999995</v>
      </c>
      <c r="I553">
        <v>0</v>
      </c>
    </row>
    <row r="554" spans="1:25" x14ac:dyDescent="0.25">
      <c r="A554" t="s">
        <v>117</v>
      </c>
      <c r="B554">
        <v>3640.95</v>
      </c>
      <c r="C554">
        <v>3589.07</v>
      </c>
      <c r="D554">
        <v>3579.83</v>
      </c>
      <c r="E554">
        <v>3551.66</v>
      </c>
      <c r="F554">
        <v>601.65</v>
      </c>
      <c r="G554">
        <v>1.2300600000000001E-3</v>
      </c>
      <c r="H554">
        <v>0.99847300000000005</v>
      </c>
      <c r="I554">
        <v>0</v>
      </c>
    </row>
    <row r="555" spans="1:25" x14ac:dyDescent="0.25">
      <c r="A555" t="s">
        <v>117</v>
      </c>
      <c r="B555">
        <v>3644</v>
      </c>
      <c r="C555">
        <v>3593.02</v>
      </c>
      <c r="D555">
        <v>3583.73</v>
      </c>
      <c r="E555">
        <v>3555.57</v>
      </c>
      <c r="F555">
        <v>600.54300000000001</v>
      </c>
      <c r="G555">
        <v>1.2300499999999999E-3</v>
      </c>
      <c r="H555">
        <v>0.99997000000000003</v>
      </c>
      <c r="I555">
        <v>0</v>
      </c>
    </row>
    <row r="556" spans="1:25" x14ac:dyDescent="0.25">
      <c r="A556" t="s">
        <v>117</v>
      </c>
      <c r="B556">
        <v>3646.43</v>
      </c>
      <c r="C556">
        <v>3595.29</v>
      </c>
      <c r="D556">
        <v>3586.13</v>
      </c>
      <c r="E556">
        <v>3558.07</v>
      </c>
      <c r="F556">
        <v>601.64</v>
      </c>
      <c r="G556">
        <v>1.2300499999999999E-3</v>
      </c>
      <c r="H556">
        <v>0.99967200000000001</v>
      </c>
      <c r="I556">
        <v>0</v>
      </c>
    </row>
    <row r="557" spans="1:25" x14ac:dyDescent="0.25">
      <c r="A557" t="s">
        <v>117</v>
      </c>
      <c r="B557">
        <v>3641.74</v>
      </c>
      <c r="C557">
        <v>3589.9</v>
      </c>
      <c r="D557">
        <v>3580.69</v>
      </c>
      <c r="E557">
        <v>3552.61</v>
      </c>
      <c r="F557">
        <v>600.36800000000005</v>
      </c>
      <c r="G557">
        <v>1.2300600000000001E-3</v>
      </c>
      <c r="H557">
        <v>0.997834</v>
      </c>
      <c r="I557">
        <v>0</v>
      </c>
    </row>
    <row r="558" spans="1:25" x14ac:dyDescent="0.25">
      <c r="A558" t="s">
        <v>117</v>
      </c>
      <c r="B558">
        <v>3644.1</v>
      </c>
      <c r="C558">
        <v>3593.34</v>
      </c>
      <c r="D558">
        <v>3584.09</v>
      </c>
      <c r="E558">
        <v>3555.97</v>
      </c>
      <c r="F558">
        <v>600.35299999999995</v>
      </c>
      <c r="G558">
        <v>1.2300499999999999E-3</v>
      </c>
      <c r="H558">
        <v>0.99807900000000005</v>
      </c>
      <c r="I558">
        <v>0</v>
      </c>
    </row>
    <row r="559" spans="1:25" x14ac:dyDescent="0.25">
      <c r="A559" t="s">
        <v>117</v>
      </c>
      <c r="B559">
        <v>3641.13</v>
      </c>
      <c r="C559">
        <v>3589.78</v>
      </c>
      <c r="D559">
        <v>3580.56</v>
      </c>
      <c r="E559">
        <v>3552.48</v>
      </c>
      <c r="F559">
        <v>600.30600000000004</v>
      </c>
      <c r="G559">
        <v>1.2300499999999999E-3</v>
      </c>
      <c r="H559">
        <v>0.99996399999999996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3636.72</v>
      </c>
      <c r="C560">
        <v>3586.82</v>
      </c>
      <c r="D560">
        <v>3577.56</v>
      </c>
      <c r="E560">
        <v>3549.4</v>
      </c>
      <c r="F560">
        <v>601.56100000000004</v>
      </c>
      <c r="G560">
        <v>1.2300499999999999E-3</v>
      </c>
      <c r="H560">
        <v>0.99999499999999997</v>
      </c>
      <c r="I560">
        <v>0</v>
      </c>
      <c r="R560">
        <f>AVERAGE(B511:B560)</f>
        <v>3640.7987999999987</v>
      </c>
      <c r="S560">
        <f>AVERAGE(C511:C560)</f>
        <v>3589.2062000000001</v>
      </c>
      <c r="U560">
        <f>_xlfn.VAR.P(B511:B560)</f>
        <v>34.669002559999896</v>
      </c>
      <c r="V560">
        <f>_xlfn.VAR.P(C511:C560)</f>
        <v>32.934027559999919</v>
      </c>
      <c r="X560">
        <f>1.96*SQRT(U560)/50</f>
        <v>0.23081112645147386</v>
      </c>
      <c r="Y560">
        <f>1.96*SQRT(V560)/50</f>
        <v>0.22496165030910997</v>
      </c>
    </row>
    <row r="561" spans="1:9" x14ac:dyDescent="0.25">
      <c r="A561" t="s">
        <v>118</v>
      </c>
      <c r="B561">
        <v>182077.22698100001</v>
      </c>
      <c r="C561" t="s">
        <v>37</v>
      </c>
    </row>
    <row r="562" spans="1:9" x14ac:dyDescent="0.25">
      <c r="A562" t="s">
        <v>39</v>
      </c>
      <c r="B562">
        <v>753.9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1</v>
      </c>
      <c r="I562">
        <v>0</v>
      </c>
    </row>
    <row r="563" spans="1:9" x14ac:dyDescent="0.25">
      <c r="A563" t="s">
        <v>39</v>
      </c>
      <c r="B563">
        <v>742.65800000000002</v>
      </c>
      <c r="C563">
        <v>0</v>
      </c>
      <c r="D563">
        <v>0</v>
      </c>
      <c r="E563">
        <v>0</v>
      </c>
      <c r="F563">
        <v>0</v>
      </c>
      <c r="G563">
        <v>1</v>
      </c>
      <c r="H563">
        <v>1</v>
      </c>
      <c r="I563">
        <v>0</v>
      </c>
    </row>
    <row r="564" spans="1:9" x14ac:dyDescent="0.25">
      <c r="A564" t="s">
        <v>39</v>
      </c>
      <c r="B564">
        <v>709.71799999999996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1</v>
      </c>
      <c r="I564">
        <v>0</v>
      </c>
    </row>
    <row r="565" spans="1:9" x14ac:dyDescent="0.25">
      <c r="A565" t="s">
        <v>39</v>
      </c>
      <c r="B565">
        <v>725.61400000000003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1</v>
      </c>
      <c r="I565">
        <v>0</v>
      </c>
    </row>
    <row r="566" spans="1:9" x14ac:dyDescent="0.25">
      <c r="A566" t="s">
        <v>39</v>
      </c>
      <c r="B566">
        <v>713.88400000000001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1</v>
      </c>
      <c r="I566">
        <v>0</v>
      </c>
    </row>
    <row r="567" spans="1:9" x14ac:dyDescent="0.25">
      <c r="A567" t="s">
        <v>39</v>
      </c>
      <c r="B567">
        <v>723.005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1</v>
      </c>
      <c r="I567">
        <v>0</v>
      </c>
    </row>
    <row r="568" spans="1:9" x14ac:dyDescent="0.25">
      <c r="A568" t="s">
        <v>39</v>
      </c>
      <c r="B568">
        <v>733.15099999999995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1</v>
      </c>
      <c r="I568">
        <v>0</v>
      </c>
    </row>
    <row r="569" spans="1:9" x14ac:dyDescent="0.25">
      <c r="A569" t="s">
        <v>39</v>
      </c>
      <c r="B569">
        <v>727.48800000000006</v>
      </c>
      <c r="C569">
        <v>0</v>
      </c>
      <c r="D569">
        <v>0</v>
      </c>
      <c r="E569">
        <v>0</v>
      </c>
      <c r="F569">
        <v>0</v>
      </c>
      <c r="G569">
        <v>1</v>
      </c>
      <c r="H569">
        <v>1</v>
      </c>
      <c r="I569">
        <v>0</v>
      </c>
    </row>
    <row r="570" spans="1:9" x14ac:dyDescent="0.25">
      <c r="A570" t="s">
        <v>39</v>
      </c>
      <c r="B570">
        <v>709.96299999999997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1</v>
      </c>
      <c r="I570">
        <v>0</v>
      </c>
    </row>
    <row r="571" spans="1:9" x14ac:dyDescent="0.25">
      <c r="A571" t="s">
        <v>39</v>
      </c>
      <c r="B571">
        <v>714.23900000000003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1</v>
      </c>
      <c r="I571">
        <v>0</v>
      </c>
    </row>
    <row r="572" spans="1:9" x14ac:dyDescent="0.25">
      <c r="A572" t="s">
        <v>39</v>
      </c>
      <c r="B572">
        <v>725.07500000000005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1</v>
      </c>
      <c r="I572">
        <v>0</v>
      </c>
    </row>
    <row r="573" spans="1:9" x14ac:dyDescent="0.25">
      <c r="A573" t="s">
        <v>39</v>
      </c>
      <c r="B573">
        <v>728.37300000000005</v>
      </c>
      <c r="C573">
        <v>0</v>
      </c>
      <c r="D573">
        <v>0</v>
      </c>
      <c r="E573">
        <v>0</v>
      </c>
      <c r="F573">
        <v>0</v>
      </c>
      <c r="G573">
        <v>1</v>
      </c>
      <c r="H573">
        <v>1</v>
      </c>
      <c r="I573">
        <v>0</v>
      </c>
    </row>
    <row r="574" spans="1:9" x14ac:dyDescent="0.25">
      <c r="A574" t="s">
        <v>39</v>
      </c>
      <c r="B574">
        <v>728.63699999999994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1</v>
      </c>
      <c r="I574">
        <v>0</v>
      </c>
    </row>
    <row r="575" spans="1:9" x14ac:dyDescent="0.25">
      <c r="A575" t="s">
        <v>39</v>
      </c>
      <c r="B575">
        <v>730.49599999999998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1</v>
      </c>
      <c r="I575">
        <v>0</v>
      </c>
    </row>
    <row r="576" spans="1:9" x14ac:dyDescent="0.25">
      <c r="A576" t="s">
        <v>39</v>
      </c>
      <c r="B576">
        <v>721.45500000000004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1</v>
      </c>
      <c r="I576">
        <v>0</v>
      </c>
    </row>
    <row r="577" spans="1:9" x14ac:dyDescent="0.25">
      <c r="A577" t="s">
        <v>39</v>
      </c>
      <c r="B577">
        <v>717.22400000000005</v>
      </c>
      <c r="C577">
        <v>0</v>
      </c>
      <c r="D577">
        <v>0</v>
      </c>
      <c r="E577">
        <v>0</v>
      </c>
      <c r="F577">
        <v>0</v>
      </c>
      <c r="G577">
        <v>1</v>
      </c>
      <c r="H577">
        <v>1</v>
      </c>
      <c r="I577">
        <v>0</v>
      </c>
    </row>
    <row r="578" spans="1:9" x14ac:dyDescent="0.25">
      <c r="A578" t="s">
        <v>39</v>
      </c>
      <c r="B578">
        <v>739.49800000000005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1</v>
      </c>
      <c r="I578">
        <v>0</v>
      </c>
    </row>
    <row r="579" spans="1:9" x14ac:dyDescent="0.25">
      <c r="A579" t="s">
        <v>39</v>
      </c>
      <c r="B579">
        <v>721.08100000000002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1</v>
      </c>
      <c r="I579">
        <v>0</v>
      </c>
    </row>
    <row r="580" spans="1:9" x14ac:dyDescent="0.25">
      <c r="A580" t="s">
        <v>39</v>
      </c>
      <c r="B580">
        <v>715.42499999999995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1</v>
      </c>
      <c r="I580">
        <v>0</v>
      </c>
    </row>
    <row r="581" spans="1:9" x14ac:dyDescent="0.25">
      <c r="A581" t="s">
        <v>39</v>
      </c>
      <c r="B581">
        <v>733.904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1</v>
      </c>
      <c r="I581">
        <v>0</v>
      </c>
    </row>
    <row r="582" spans="1:9" x14ac:dyDescent="0.25">
      <c r="A582" t="s">
        <v>39</v>
      </c>
      <c r="B582">
        <v>722.46900000000005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1</v>
      </c>
      <c r="I582">
        <v>0</v>
      </c>
    </row>
    <row r="583" spans="1:9" x14ac:dyDescent="0.25">
      <c r="A583" t="s">
        <v>39</v>
      </c>
      <c r="B583">
        <v>732.39599999999996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1</v>
      </c>
      <c r="I583">
        <v>0</v>
      </c>
    </row>
    <row r="584" spans="1:9" x14ac:dyDescent="0.25">
      <c r="A584" t="s">
        <v>39</v>
      </c>
      <c r="B584">
        <v>713.88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1</v>
      </c>
      <c r="I584">
        <v>0</v>
      </c>
    </row>
    <row r="585" spans="1:9" x14ac:dyDescent="0.25">
      <c r="A585" t="s">
        <v>39</v>
      </c>
      <c r="B585">
        <v>713.58299999999997</v>
      </c>
      <c r="C585">
        <v>0</v>
      </c>
      <c r="D585">
        <v>0</v>
      </c>
      <c r="E585">
        <v>0</v>
      </c>
      <c r="F585">
        <v>0</v>
      </c>
      <c r="G585">
        <v>1</v>
      </c>
      <c r="H585">
        <v>1</v>
      </c>
      <c r="I585">
        <v>0</v>
      </c>
    </row>
    <row r="586" spans="1:9" x14ac:dyDescent="0.25">
      <c r="A586" t="s">
        <v>39</v>
      </c>
      <c r="B586">
        <v>740.45399999999995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1</v>
      </c>
      <c r="I586">
        <v>0</v>
      </c>
    </row>
    <row r="587" spans="1:9" x14ac:dyDescent="0.25">
      <c r="A587" t="s">
        <v>39</v>
      </c>
      <c r="B587">
        <v>730.41200000000003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1</v>
      </c>
      <c r="I587">
        <v>0</v>
      </c>
    </row>
    <row r="588" spans="1:9" x14ac:dyDescent="0.25">
      <c r="A588" t="s">
        <v>39</v>
      </c>
      <c r="B588">
        <v>741.55399999999997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1</v>
      </c>
      <c r="I588">
        <v>0</v>
      </c>
    </row>
    <row r="589" spans="1:9" x14ac:dyDescent="0.25">
      <c r="A589" t="s">
        <v>39</v>
      </c>
      <c r="B589">
        <v>713.70600000000002</v>
      </c>
      <c r="C589">
        <v>0</v>
      </c>
      <c r="D589">
        <v>0</v>
      </c>
      <c r="E589">
        <v>0</v>
      </c>
      <c r="F589">
        <v>0</v>
      </c>
      <c r="G589">
        <v>1</v>
      </c>
      <c r="H589">
        <v>1</v>
      </c>
      <c r="I589">
        <v>0</v>
      </c>
    </row>
    <row r="590" spans="1:9" x14ac:dyDescent="0.25">
      <c r="A590" t="s">
        <v>39</v>
      </c>
      <c r="B590">
        <v>717.12900000000002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1</v>
      </c>
      <c r="I590">
        <v>0</v>
      </c>
    </row>
    <row r="591" spans="1:9" x14ac:dyDescent="0.25">
      <c r="A591" t="s">
        <v>39</v>
      </c>
      <c r="B591">
        <v>769.36800000000005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1</v>
      </c>
      <c r="I591">
        <v>0</v>
      </c>
    </row>
    <row r="592" spans="1:9" x14ac:dyDescent="0.25">
      <c r="A592" t="s">
        <v>39</v>
      </c>
      <c r="B592">
        <v>744.59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1</v>
      </c>
      <c r="I592">
        <v>0</v>
      </c>
    </row>
    <row r="593" spans="1:9" x14ac:dyDescent="0.25">
      <c r="A593" t="s">
        <v>39</v>
      </c>
      <c r="B593">
        <v>749.67700000000002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1</v>
      </c>
      <c r="I593">
        <v>0</v>
      </c>
    </row>
    <row r="594" spans="1:9" x14ac:dyDescent="0.25">
      <c r="A594" t="s">
        <v>39</v>
      </c>
      <c r="B594">
        <v>715.00400000000002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1</v>
      </c>
      <c r="I594">
        <v>0</v>
      </c>
    </row>
    <row r="595" spans="1:9" x14ac:dyDescent="0.25">
      <c r="A595" t="s">
        <v>39</v>
      </c>
      <c r="B595">
        <v>722.99699999999996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1</v>
      </c>
      <c r="I595">
        <v>0</v>
      </c>
    </row>
    <row r="596" spans="1:9" x14ac:dyDescent="0.25">
      <c r="A596" t="s">
        <v>39</v>
      </c>
      <c r="B596">
        <v>717.21900000000005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1</v>
      </c>
      <c r="I596">
        <v>0</v>
      </c>
    </row>
    <row r="597" spans="1:9" x14ac:dyDescent="0.25">
      <c r="A597" t="s">
        <v>39</v>
      </c>
      <c r="B597">
        <v>715.04700000000003</v>
      </c>
      <c r="C597">
        <v>0</v>
      </c>
      <c r="D597">
        <v>0</v>
      </c>
      <c r="E597">
        <v>0</v>
      </c>
      <c r="F597">
        <v>0</v>
      </c>
      <c r="G597">
        <v>1</v>
      </c>
      <c r="H597">
        <v>1</v>
      </c>
      <c r="I597">
        <v>0</v>
      </c>
    </row>
    <row r="598" spans="1:9" x14ac:dyDescent="0.25">
      <c r="A598" t="s">
        <v>39</v>
      </c>
      <c r="B598">
        <v>721.64200000000005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1</v>
      </c>
      <c r="I598">
        <v>0</v>
      </c>
    </row>
    <row r="599" spans="1:9" x14ac:dyDescent="0.25">
      <c r="A599" t="s">
        <v>39</v>
      </c>
      <c r="B599">
        <v>710.63599999999997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1</v>
      </c>
      <c r="I599">
        <v>0</v>
      </c>
    </row>
    <row r="600" spans="1:9" x14ac:dyDescent="0.25">
      <c r="A600" t="s">
        <v>39</v>
      </c>
      <c r="B600">
        <v>743.49599999999998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1</v>
      </c>
      <c r="I600">
        <v>0</v>
      </c>
    </row>
    <row r="601" spans="1:9" x14ac:dyDescent="0.25">
      <c r="A601" t="s">
        <v>39</v>
      </c>
      <c r="B601">
        <v>710.68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1</v>
      </c>
      <c r="I601">
        <v>0</v>
      </c>
    </row>
    <row r="602" spans="1:9" x14ac:dyDescent="0.25">
      <c r="A602" t="s">
        <v>39</v>
      </c>
      <c r="B602">
        <v>731.33900000000006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1</v>
      </c>
      <c r="I602">
        <v>0</v>
      </c>
    </row>
    <row r="603" spans="1:9" x14ac:dyDescent="0.25">
      <c r="A603" t="s">
        <v>39</v>
      </c>
      <c r="B603">
        <v>739.48400000000004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1</v>
      </c>
      <c r="I603">
        <v>0</v>
      </c>
    </row>
    <row r="604" spans="1:9" x14ac:dyDescent="0.25">
      <c r="A604" t="s">
        <v>39</v>
      </c>
      <c r="B604">
        <v>717.78300000000002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1</v>
      </c>
      <c r="I604">
        <v>0</v>
      </c>
    </row>
    <row r="605" spans="1:9" x14ac:dyDescent="0.25">
      <c r="A605" t="s">
        <v>39</v>
      </c>
      <c r="B605">
        <v>720.029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1</v>
      </c>
      <c r="I605">
        <v>0</v>
      </c>
    </row>
    <row r="606" spans="1:9" x14ac:dyDescent="0.25">
      <c r="A606" t="s">
        <v>39</v>
      </c>
      <c r="B606">
        <v>716.00900000000001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1</v>
      </c>
      <c r="I606">
        <v>0</v>
      </c>
    </row>
    <row r="607" spans="1:9" x14ac:dyDescent="0.25">
      <c r="A607" t="s">
        <v>39</v>
      </c>
      <c r="B607">
        <v>721.10500000000002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1</v>
      </c>
      <c r="I607">
        <v>0</v>
      </c>
    </row>
    <row r="608" spans="1:9" x14ac:dyDescent="0.25">
      <c r="A608" t="s">
        <v>39</v>
      </c>
      <c r="B608">
        <v>718.59299999999996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1</v>
      </c>
      <c r="I608">
        <v>0</v>
      </c>
    </row>
    <row r="609" spans="1:25" x14ac:dyDescent="0.25">
      <c r="A609" t="s">
        <v>39</v>
      </c>
      <c r="B609">
        <v>729.60599999999999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1</v>
      </c>
      <c r="I609">
        <v>0</v>
      </c>
    </row>
    <row r="610" spans="1:25" x14ac:dyDescent="0.25">
      <c r="A610" t="s">
        <v>39</v>
      </c>
      <c r="B610">
        <v>707.63499999999999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1</v>
      </c>
      <c r="I610">
        <v>0</v>
      </c>
    </row>
    <row r="611" spans="1:25" x14ac:dyDescent="0.25">
      <c r="A611" t="s">
        <v>39</v>
      </c>
      <c r="B611">
        <v>720.12900000000002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1</v>
      </c>
      <c r="I611">
        <v>0</v>
      </c>
    </row>
    <row r="612" spans="1:25" x14ac:dyDescent="0.25">
      <c r="A612" t="s">
        <v>39</v>
      </c>
      <c r="B612">
        <v>726.06299999999999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1</v>
      </c>
      <c r="I612">
        <v>0</v>
      </c>
    </row>
    <row r="613" spans="1:25" x14ac:dyDescent="0.25">
      <c r="A613" t="s">
        <v>39</v>
      </c>
      <c r="B613">
        <v>715.70399999999995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1</v>
      </c>
      <c r="I613">
        <v>0</v>
      </c>
    </row>
    <row r="614" spans="1:25" x14ac:dyDescent="0.25">
      <c r="A614" t="s">
        <v>39</v>
      </c>
      <c r="B614">
        <v>746.1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1</v>
      </c>
      <c r="I614">
        <v>0</v>
      </c>
    </row>
    <row r="615" spans="1:25" x14ac:dyDescent="0.25">
      <c r="A615" t="s">
        <v>39</v>
      </c>
      <c r="B615">
        <v>714.90200000000004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732.83299999999997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1</v>
      </c>
      <c r="I616">
        <v>0</v>
      </c>
      <c r="R616">
        <f>AVERAGE(B567:B616)</f>
        <v>725.44533999999987</v>
      </c>
      <c r="S616">
        <f>AVERAGE(C567:C616)</f>
        <v>0</v>
      </c>
      <c r="U616">
        <f>_xlfn.VAR.P(B567:B616)</f>
        <v>149.51334610440011</v>
      </c>
      <c r="V616">
        <f>_xlfn.VAR.P(C567:C616)</f>
        <v>0</v>
      </c>
      <c r="X616">
        <f>1.96*SQRT(U616)/50</f>
        <v>0.47932054844108807</v>
      </c>
      <c r="Y616">
        <f>1.96*SQRT(V616)/50</f>
        <v>0</v>
      </c>
    </row>
    <row r="617" spans="1:25" x14ac:dyDescent="0.25">
      <c r="A617" t="s">
        <v>39</v>
      </c>
      <c r="B617">
        <v>36289.755237999998</v>
      </c>
      <c r="C617" t="s">
        <v>37</v>
      </c>
    </row>
    <row r="618" spans="1:25" x14ac:dyDescent="0.25">
      <c r="A618" t="s">
        <v>40</v>
      </c>
      <c r="B618">
        <v>724.26</v>
      </c>
      <c r="C618">
        <v>698.97799999999995</v>
      </c>
      <c r="D618">
        <v>663.58100000000002</v>
      </c>
      <c r="E618">
        <v>328.22500000000002</v>
      </c>
      <c r="F618">
        <v>0</v>
      </c>
      <c r="G618">
        <v>1</v>
      </c>
      <c r="H618">
        <v>1</v>
      </c>
      <c r="I618">
        <v>0</v>
      </c>
    </row>
    <row r="619" spans="1:25" x14ac:dyDescent="0.25">
      <c r="A619" t="s">
        <v>40</v>
      </c>
      <c r="B619">
        <v>698.53200000000004</v>
      </c>
      <c r="C619">
        <v>680.31500000000005</v>
      </c>
      <c r="D619">
        <v>644.96699999999998</v>
      </c>
      <c r="E619">
        <v>328.23099999999999</v>
      </c>
      <c r="F619">
        <v>0</v>
      </c>
      <c r="G619">
        <v>1</v>
      </c>
      <c r="H619">
        <v>1</v>
      </c>
      <c r="I619">
        <v>0</v>
      </c>
    </row>
    <row r="620" spans="1:25" x14ac:dyDescent="0.25">
      <c r="A620" t="s">
        <v>40</v>
      </c>
      <c r="B620">
        <v>693.08900000000006</v>
      </c>
      <c r="C620">
        <v>675.18200000000002</v>
      </c>
      <c r="D620">
        <v>639.55799999999999</v>
      </c>
      <c r="E620">
        <v>328.149</v>
      </c>
      <c r="F620">
        <v>0</v>
      </c>
      <c r="G620">
        <v>1</v>
      </c>
      <c r="H620">
        <v>1</v>
      </c>
      <c r="I620">
        <v>0</v>
      </c>
    </row>
    <row r="621" spans="1:25" x14ac:dyDescent="0.25">
      <c r="A621" t="s">
        <v>40</v>
      </c>
      <c r="B621">
        <v>693.69899999999996</v>
      </c>
      <c r="C621">
        <v>676.80700000000002</v>
      </c>
      <c r="D621">
        <v>641.39099999999996</v>
      </c>
      <c r="E621">
        <v>328.11399999999998</v>
      </c>
      <c r="F621">
        <v>0</v>
      </c>
      <c r="G621">
        <v>1</v>
      </c>
      <c r="H621">
        <v>1</v>
      </c>
      <c r="I621">
        <v>0</v>
      </c>
    </row>
    <row r="622" spans="1:25" x14ac:dyDescent="0.25">
      <c r="A622" t="s">
        <v>40</v>
      </c>
      <c r="B622">
        <v>680.447</v>
      </c>
      <c r="C622">
        <v>663.32299999999998</v>
      </c>
      <c r="D622">
        <v>628.029</v>
      </c>
      <c r="E622">
        <v>328.31700000000001</v>
      </c>
      <c r="F622">
        <v>0</v>
      </c>
      <c r="G622">
        <v>1</v>
      </c>
      <c r="H622">
        <v>1</v>
      </c>
      <c r="I622">
        <v>0</v>
      </c>
    </row>
    <row r="623" spans="1:25" x14ac:dyDescent="0.25">
      <c r="A623" t="s">
        <v>40</v>
      </c>
      <c r="B623">
        <v>702.048</v>
      </c>
      <c r="C623">
        <v>685.06200000000001</v>
      </c>
      <c r="D623">
        <v>649.49</v>
      </c>
      <c r="E623">
        <v>328.40499999999997</v>
      </c>
      <c r="F623">
        <v>0</v>
      </c>
      <c r="G623">
        <v>1</v>
      </c>
      <c r="H623">
        <v>1</v>
      </c>
      <c r="I623">
        <v>0</v>
      </c>
    </row>
    <row r="624" spans="1:25" x14ac:dyDescent="0.25">
      <c r="A624" t="s">
        <v>40</v>
      </c>
      <c r="B624">
        <v>699.45799999999997</v>
      </c>
      <c r="C624">
        <v>682.46500000000003</v>
      </c>
      <c r="D624">
        <v>647.36099999999999</v>
      </c>
      <c r="E624">
        <v>328.303</v>
      </c>
      <c r="F624">
        <v>0</v>
      </c>
      <c r="G624">
        <v>1</v>
      </c>
      <c r="H624">
        <v>1</v>
      </c>
      <c r="I624">
        <v>0</v>
      </c>
    </row>
    <row r="625" spans="1:9" x14ac:dyDescent="0.25">
      <c r="A625" t="s">
        <v>40</v>
      </c>
      <c r="B625">
        <v>728.84199999999998</v>
      </c>
      <c r="C625">
        <v>711.85</v>
      </c>
      <c r="D625">
        <v>676.64099999999996</v>
      </c>
      <c r="E625">
        <v>328.14400000000001</v>
      </c>
      <c r="F625">
        <v>0</v>
      </c>
      <c r="G625">
        <v>1</v>
      </c>
      <c r="H625">
        <v>1</v>
      </c>
      <c r="I625">
        <v>0</v>
      </c>
    </row>
    <row r="626" spans="1:9" x14ac:dyDescent="0.25">
      <c r="A626" t="s">
        <v>40</v>
      </c>
      <c r="B626">
        <v>722.99699999999996</v>
      </c>
      <c r="C626">
        <v>705.81</v>
      </c>
      <c r="D626">
        <v>670.21199999999999</v>
      </c>
      <c r="E626">
        <v>328.17500000000001</v>
      </c>
      <c r="F626">
        <v>0</v>
      </c>
      <c r="G626">
        <v>1</v>
      </c>
      <c r="H626">
        <v>1</v>
      </c>
      <c r="I626">
        <v>0</v>
      </c>
    </row>
    <row r="627" spans="1:9" x14ac:dyDescent="0.25">
      <c r="A627" t="s">
        <v>40</v>
      </c>
      <c r="B627">
        <v>690.99699999999996</v>
      </c>
      <c r="C627">
        <v>673.21699999999998</v>
      </c>
      <c r="D627">
        <v>637.70899999999995</v>
      </c>
      <c r="E627">
        <v>328.291</v>
      </c>
      <c r="F627">
        <v>0</v>
      </c>
      <c r="G627">
        <v>1</v>
      </c>
      <c r="H627">
        <v>1</v>
      </c>
      <c r="I627">
        <v>0</v>
      </c>
    </row>
    <row r="628" spans="1:9" x14ac:dyDescent="0.25">
      <c r="A628" t="s">
        <v>40</v>
      </c>
      <c r="B628">
        <v>702.06700000000001</v>
      </c>
      <c r="C628">
        <v>684.89099999999996</v>
      </c>
      <c r="D628">
        <v>649.88599999999997</v>
      </c>
      <c r="E628">
        <v>328.28300000000002</v>
      </c>
      <c r="F628">
        <v>0</v>
      </c>
      <c r="G628">
        <v>1</v>
      </c>
      <c r="H628">
        <v>1</v>
      </c>
      <c r="I628">
        <v>0</v>
      </c>
    </row>
    <row r="629" spans="1:9" x14ac:dyDescent="0.25">
      <c r="A629" t="s">
        <v>40</v>
      </c>
      <c r="B629">
        <v>690.08399999999995</v>
      </c>
      <c r="C629">
        <v>672.97400000000005</v>
      </c>
      <c r="D629">
        <v>637.65599999999995</v>
      </c>
      <c r="E629">
        <v>328.42399999999998</v>
      </c>
      <c r="F629">
        <v>0</v>
      </c>
      <c r="G629">
        <v>1</v>
      </c>
      <c r="H629">
        <v>1</v>
      </c>
      <c r="I629">
        <v>0</v>
      </c>
    </row>
    <row r="630" spans="1:9" x14ac:dyDescent="0.25">
      <c r="A630" t="s">
        <v>40</v>
      </c>
      <c r="B630">
        <v>707.55600000000004</v>
      </c>
      <c r="C630">
        <v>689.77499999999998</v>
      </c>
      <c r="D630">
        <v>654.15</v>
      </c>
      <c r="E630">
        <v>328.34199999999998</v>
      </c>
      <c r="F630">
        <v>0</v>
      </c>
      <c r="G630">
        <v>1</v>
      </c>
      <c r="H630">
        <v>1</v>
      </c>
      <c r="I630">
        <v>0</v>
      </c>
    </row>
    <row r="631" spans="1:9" x14ac:dyDescent="0.25">
      <c r="A631" t="s">
        <v>40</v>
      </c>
      <c r="B631">
        <v>702.73</v>
      </c>
      <c r="C631">
        <v>685.721</v>
      </c>
      <c r="D631">
        <v>650.45100000000002</v>
      </c>
      <c r="E631">
        <v>328.54</v>
      </c>
      <c r="F631">
        <v>0</v>
      </c>
      <c r="G631">
        <v>1</v>
      </c>
      <c r="H631">
        <v>1</v>
      </c>
      <c r="I631">
        <v>0</v>
      </c>
    </row>
    <row r="632" spans="1:9" x14ac:dyDescent="0.25">
      <c r="A632" t="s">
        <v>40</v>
      </c>
      <c r="B632">
        <v>705.29200000000003</v>
      </c>
      <c r="C632">
        <v>688.25300000000004</v>
      </c>
      <c r="D632">
        <v>652.86</v>
      </c>
      <c r="E632">
        <v>328.50099999999998</v>
      </c>
      <c r="F632">
        <v>0</v>
      </c>
      <c r="G632">
        <v>1</v>
      </c>
      <c r="H632">
        <v>1</v>
      </c>
      <c r="I632">
        <v>0</v>
      </c>
    </row>
    <row r="633" spans="1:9" x14ac:dyDescent="0.25">
      <c r="A633" t="s">
        <v>40</v>
      </c>
      <c r="B633">
        <v>703.471</v>
      </c>
      <c r="C633">
        <v>685.76800000000003</v>
      </c>
      <c r="D633">
        <v>650.23500000000001</v>
      </c>
      <c r="E633">
        <v>328.45800000000003</v>
      </c>
      <c r="F633">
        <v>0</v>
      </c>
      <c r="G633">
        <v>1</v>
      </c>
      <c r="H633">
        <v>1</v>
      </c>
      <c r="I633">
        <v>0</v>
      </c>
    </row>
    <row r="634" spans="1:9" x14ac:dyDescent="0.25">
      <c r="A634" t="s">
        <v>40</v>
      </c>
      <c r="B634">
        <v>693.12099999999998</v>
      </c>
      <c r="C634">
        <v>676.05700000000002</v>
      </c>
      <c r="D634">
        <v>640.76800000000003</v>
      </c>
      <c r="E634">
        <v>328.33499999999998</v>
      </c>
      <c r="F634">
        <v>0</v>
      </c>
      <c r="G634">
        <v>1</v>
      </c>
      <c r="H634">
        <v>1</v>
      </c>
      <c r="I634">
        <v>0</v>
      </c>
    </row>
    <row r="635" spans="1:9" x14ac:dyDescent="0.25">
      <c r="A635" t="s">
        <v>40</v>
      </c>
      <c r="B635">
        <v>695.61199999999997</v>
      </c>
      <c r="C635">
        <v>678.61900000000003</v>
      </c>
      <c r="D635">
        <v>643.30499999999995</v>
      </c>
      <c r="E635">
        <v>328.226</v>
      </c>
      <c r="F635">
        <v>0</v>
      </c>
      <c r="G635">
        <v>1</v>
      </c>
      <c r="H635">
        <v>1</v>
      </c>
      <c r="I635">
        <v>0</v>
      </c>
    </row>
    <row r="636" spans="1:9" x14ac:dyDescent="0.25">
      <c r="A636" t="s">
        <v>40</v>
      </c>
      <c r="B636">
        <v>735.91399999999999</v>
      </c>
      <c r="C636">
        <v>718.12800000000004</v>
      </c>
      <c r="D636">
        <v>682.76199999999994</v>
      </c>
      <c r="E636">
        <v>328.26900000000001</v>
      </c>
      <c r="F636">
        <v>0</v>
      </c>
      <c r="G636">
        <v>1</v>
      </c>
      <c r="H636">
        <v>1</v>
      </c>
      <c r="I636">
        <v>0</v>
      </c>
    </row>
    <row r="637" spans="1:9" x14ac:dyDescent="0.25">
      <c r="A637" t="s">
        <v>40</v>
      </c>
      <c r="B637">
        <v>694.99900000000002</v>
      </c>
      <c r="C637">
        <v>677.29</v>
      </c>
      <c r="D637">
        <v>641.98199999999997</v>
      </c>
      <c r="E637">
        <v>328.20699999999999</v>
      </c>
      <c r="F637">
        <v>0</v>
      </c>
      <c r="G637">
        <v>1</v>
      </c>
      <c r="H637">
        <v>1</v>
      </c>
      <c r="I637">
        <v>0</v>
      </c>
    </row>
    <row r="638" spans="1:9" x14ac:dyDescent="0.25">
      <c r="A638" t="s">
        <v>40</v>
      </c>
      <c r="B638">
        <v>682.13199999999995</v>
      </c>
      <c r="C638">
        <v>665.06799999999998</v>
      </c>
      <c r="D638">
        <v>629.803</v>
      </c>
      <c r="E638">
        <v>328.48</v>
      </c>
      <c r="F638">
        <v>0</v>
      </c>
      <c r="G638">
        <v>1</v>
      </c>
      <c r="H638">
        <v>1</v>
      </c>
      <c r="I638">
        <v>0</v>
      </c>
    </row>
    <row r="639" spans="1:9" x14ac:dyDescent="0.25">
      <c r="A639" t="s">
        <v>40</v>
      </c>
      <c r="B639">
        <v>695.86300000000006</v>
      </c>
      <c r="C639">
        <v>678.07100000000003</v>
      </c>
      <c r="D639">
        <v>642.68100000000004</v>
      </c>
      <c r="E639">
        <v>328.59800000000001</v>
      </c>
      <c r="F639">
        <v>0</v>
      </c>
      <c r="G639">
        <v>1</v>
      </c>
      <c r="H639">
        <v>1</v>
      </c>
      <c r="I639">
        <v>0</v>
      </c>
    </row>
    <row r="640" spans="1:9" x14ac:dyDescent="0.25">
      <c r="A640" t="s">
        <v>40</v>
      </c>
      <c r="B640">
        <v>703.947</v>
      </c>
      <c r="C640">
        <v>686.17200000000003</v>
      </c>
      <c r="D640">
        <v>650.93200000000002</v>
      </c>
      <c r="E640">
        <v>328.64</v>
      </c>
      <c r="F640">
        <v>0</v>
      </c>
      <c r="G640">
        <v>1</v>
      </c>
      <c r="H640">
        <v>1</v>
      </c>
      <c r="I640">
        <v>0</v>
      </c>
    </row>
    <row r="641" spans="1:9" x14ac:dyDescent="0.25">
      <c r="A641" t="s">
        <v>40</v>
      </c>
      <c r="B641">
        <v>710.75</v>
      </c>
      <c r="C641">
        <v>693.01599999999996</v>
      </c>
      <c r="D641">
        <v>657.83500000000004</v>
      </c>
      <c r="E641">
        <v>328.56400000000002</v>
      </c>
      <c r="F641">
        <v>0</v>
      </c>
      <c r="G641">
        <v>1</v>
      </c>
      <c r="H641">
        <v>1</v>
      </c>
      <c r="I641">
        <v>0</v>
      </c>
    </row>
    <row r="642" spans="1:9" x14ac:dyDescent="0.25">
      <c r="A642" t="s">
        <v>40</v>
      </c>
      <c r="B642">
        <v>705.89800000000002</v>
      </c>
      <c r="C642">
        <v>688.75900000000001</v>
      </c>
      <c r="D642">
        <v>653.46400000000006</v>
      </c>
      <c r="E642">
        <v>328.36900000000003</v>
      </c>
      <c r="F642">
        <v>0</v>
      </c>
      <c r="G642">
        <v>1</v>
      </c>
      <c r="H642">
        <v>1</v>
      </c>
      <c r="I642">
        <v>0</v>
      </c>
    </row>
    <row r="643" spans="1:9" x14ac:dyDescent="0.25">
      <c r="A643" t="s">
        <v>40</v>
      </c>
      <c r="B643">
        <v>697.02300000000002</v>
      </c>
      <c r="C643">
        <v>679.16399999999999</v>
      </c>
      <c r="D643">
        <v>643.83900000000006</v>
      </c>
      <c r="E643">
        <v>328.517</v>
      </c>
      <c r="F643">
        <v>0</v>
      </c>
      <c r="G643">
        <v>1</v>
      </c>
      <c r="H643">
        <v>1</v>
      </c>
      <c r="I643">
        <v>0</v>
      </c>
    </row>
    <row r="644" spans="1:9" x14ac:dyDescent="0.25">
      <c r="A644" t="s">
        <v>40</v>
      </c>
      <c r="B644">
        <v>683.755</v>
      </c>
      <c r="C644">
        <v>666.55499999999995</v>
      </c>
      <c r="D644">
        <v>631.529</v>
      </c>
      <c r="E644">
        <v>328.36399999999998</v>
      </c>
      <c r="F644">
        <v>0</v>
      </c>
      <c r="G644">
        <v>1</v>
      </c>
      <c r="H644">
        <v>1</v>
      </c>
      <c r="I644">
        <v>0</v>
      </c>
    </row>
    <row r="645" spans="1:9" x14ac:dyDescent="0.25">
      <c r="A645" t="s">
        <v>40</v>
      </c>
      <c r="B645">
        <v>700.64400000000001</v>
      </c>
      <c r="C645">
        <v>682.755</v>
      </c>
      <c r="D645">
        <v>647.42700000000002</v>
      </c>
      <c r="E645">
        <v>328.59</v>
      </c>
      <c r="F645">
        <v>0</v>
      </c>
      <c r="G645">
        <v>1</v>
      </c>
      <c r="H645">
        <v>1</v>
      </c>
      <c r="I645">
        <v>0</v>
      </c>
    </row>
    <row r="646" spans="1:9" x14ac:dyDescent="0.25">
      <c r="A646" t="s">
        <v>40</v>
      </c>
      <c r="B646">
        <v>690.38599999999997</v>
      </c>
      <c r="C646">
        <v>672.47400000000005</v>
      </c>
      <c r="D646">
        <v>637.34299999999996</v>
      </c>
      <c r="E646">
        <v>328.61799999999999</v>
      </c>
      <c r="F646">
        <v>0</v>
      </c>
      <c r="G646">
        <v>1</v>
      </c>
      <c r="H646">
        <v>1</v>
      </c>
      <c r="I646">
        <v>0</v>
      </c>
    </row>
    <row r="647" spans="1:9" x14ac:dyDescent="0.25">
      <c r="A647" t="s">
        <v>40</v>
      </c>
      <c r="B647">
        <v>693.09699999999998</v>
      </c>
      <c r="C647">
        <v>675.26499999999999</v>
      </c>
      <c r="D647">
        <v>639.62099999999998</v>
      </c>
      <c r="E647">
        <v>328.63200000000001</v>
      </c>
      <c r="F647">
        <v>0</v>
      </c>
      <c r="G647">
        <v>1</v>
      </c>
      <c r="H647">
        <v>1</v>
      </c>
      <c r="I647">
        <v>0</v>
      </c>
    </row>
    <row r="648" spans="1:9" x14ac:dyDescent="0.25">
      <c r="A648" t="s">
        <v>40</v>
      </c>
      <c r="B648">
        <v>692.47900000000004</v>
      </c>
      <c r="C648">
        <v>675.33</v>
      </c>
      <c r="D648">
        <v>640.16099999999994</v>
      </c>
      <c r="E648">
        <v>328.43599999999998</v>
      </c>
      <c r="F648">
        <v>0</v>
      </c>
      <c r="G648">
        <v>1</v>
      </c>
      <c r="H648">
        <v>1</v>
      </c>
      <c r="I648">
        <v>0</v>
      </c>
    </row>
    <row r="649" spans="1:9" x14ac:dyDescent="0.25">
      <c r="A649" t="s">
        <v>40</v>
      </c>
      <c r="B649">
        <v>692.29600000000005</v>
      </c>
      <c r="C649">
        <v>674.47199999999998</v>
      </c>
      <c r="D649">
        <v>639.22500000000002</v>
      </c>
      <c r="E649">
        <v>328.65199999999999</v>
      </c>
      <c r="F649">
        <v>0</v>
      </c>
      <c r="G649">
        <v>1</v>
      </c>
      <c r="H649">
        <v>1</v>
      </c>
      <c r="I649">
        <v>0</v>
      </c>
    </row>
    <row r="650" spans="1:9" x14ac:dyDescent="0.25">
      <c r="A650" t="s">
        <v>40</v>
      </c>
      <c r="B650">
        <v>694.21100000000001</v>
      </c>
      <c r="C650">
        <v>676.322</v>
      </c>
      <c r="D650">
        <v>640.81200000000001</v>
      </c>
      <c r="E650">
        <v>328.61700000000002</v>
      </c>
      <c r="F650">
        <v>0</v>
      </c>
      <c r="G650">
        <v>1</v>
      </c>
      <c r="H650">
        <v>1</v>
      </c>
      <c r="I650">
        <v>0</v>
      </c>
    </row>
    <row r="651" spans="1:9" x14ac:dyDescent="0.25">
      <c r="A651" t="s">
        <v>40</v>
      </c>
      <c r="B651">
        <v>703.33</v>
      </c>
      <c r="C651">
        <v>686.29399999999998</v>
      </c>
      <c r="D651">
        <v>651.09900000000005</v>
      </c>
      <c r="E651">
        <v>328.54399999999998</v>
      </c>
      <c r="F651">
        <v>0</v>
      </c>
      <c r="G651">
        <v>1</v>
      </c>
      <c r="H651">
        <v>1</v>
      </c>
      <c r="I651">
        <v>0</v>
      </c>
    </row>
    <row r="652" spans="1:9" x14ac:dyDescent="0.25">
      <c r="A652" t="s">
        <v>40</v>
      </c>
      <c r="B652">
        <v>701.08100000000002</v>
      </c>
      <c r="C652">
        <v>683.14099999999996</v>
      </c>
      <c r="D652">
        <v>647.98699999999997</v>
      </c>
      <c r="E652">
        <v>328.39299999999997</v>
      </c>
      <c r="F652">
        <v>0</v>
      </c>
      <c r="G652">
        <v>1</v>
      </c>
      <c r="H652">
        <v>1</v>
      </c>
      <c r="I652">
        <v>0</v>
      </c>
    </row>
    <row r="653" spans="1:9" x14ac:dyDescent="0.25">
      <c r="A653" t="s">
        <v>40</v>
      </c>
      <c r="B653">
        <v>701.32600000000002</v>
      </c>
      <c r="C653">
        <v>683.47699999999998</v>
      </c>
      <c r="D653">
        <v>647.78</v>
      </c>
      <c r="E653">
        <v>328.39800000000002</v>
      </c>
      <c r="F653">
        <v>0</v>
      </c>
      <c r="G653">
        <v>1</v>
      </c>
      <c r="H653">
        <v>1</v>
      </c>
      <c r="I653">
        <v>0</v>
      </c>
    </row>
    <row r="654" spans="1:9" x14ac:dyDescent="0.25">
      <c r="A654" t="s">
        <v>40</v>
      </c>
      <c r="B654">
        <v>686.77</v>
      </c>
      <c r="C654">
        <v>669.69600000000003</v>
      </c>
      <c r="D654">
        <v>634.63</v>
      </c>
      <c r="E654">
        <v>328.39299999999997</v>
      </c>
      <c r="F654">
        <v>0</v>
      </c>
      <c r="G654">
        <v>1</v>
      </c>
      <c r="H654">
        <v>1</v>
      </c>
      <c r="I654">
        <v>0</v>
      </c>
    </row>
    <row r="655" spans="1:9" x14ac:dyDescent="0.25">
      <c r="A655" t="s">
        <v>40</v>
      </c>
      <c r="B655">
        <v>705.11099999999999</v>
      </c>
      <c r="C655">
        <v>687.41499999999996</v>
      </c>
      <c r="D655">
        <v>652.29700000000003</v>
      </c>
      <c r="E655">
        <v>328.173</v>
      </c>
      <c r="F655">
        <v>0</v>
      </c>
      <c r="G655">
        <v>1</v>
      </c>
      <c r="H655">
        <v>1</v>
      </c>
      <c r="I655">
        <v>0</v>
      </c>
    </row>
    <row r="656" spans="1:9" x14ac:dyDescent="0.25">
      <c r="A656" t="s">
        <v>40</v>
      </c>
      <c r="B656">
        <v>705.01400000000001</v>
      </c>
      <c r="C656">
        <v>687.851</v>
      </c>
      <c r="D656">
        <v>652.37099999999998</v>
      </c>
      <c r="E656">
        <v>328.36399999999998</v>
      </c>
      <c r="F656">
        <v>0</v>
      </c>
      <c r="G656">
        <v>1</v>
      </c>
      <c r="H656">
        <v>1</v>
      </c>
      <c r="I656">
        <v>0</v>
      </c>
    </row>
    <row r="657" spans="1:25" x14ac:dyDescent="0.25">
      <c r="A657" t="s">
        <v>40</v>
      </c>
      <c r="B657">
        <v>682.82100000000003</v>
      </c>
      <c r="C657">
        <v>665.67200000000003</v>
      </c>
      <c r="D657">
        <v>630.20600000000002</v>
      </c>
      <c r="E657">
        <v>328.55900000000003</v>
      </c>
      <c r="F657">
        <v>0</v>
      </c>
      <c r="G657">
        <v>1</v>
      </c>
      <c r="H657">
        <v>1</v>
      </c>
      <c r="I657">
        <v>0</v>
      </c>
    </row>
    <row r="658" spans="1:25" x14ac:dyDescent="0.25">
      <c r="A658" t="s">
        <v>40</v>
      </c>
      <c r="B658">
        <v>697.94799999999998</v>
      </c>
      <c r="C658">
        <v>680.10799999999995</v>
      </c>
      <c r="D658">
        <v>644.79899999999998</v>
      </c>
      <c r="E658">
        <v>328.44099999999997</v>
      </c>
      <c r="F658">
        <v>0</v>
      </c>
      <c r="G658">
        <v>1</v>
      </c>
      <c r="H658">
        <v>1</v>
      </c>
      <c r="I658">
        <v>0</v>
      </c>
    </row>
    <row r="659" spans="1:25" x14ac:dyDescent="0.25">
      <c r="A659" t="s">
        <v>40</v>
      </c>
      <c r="B659">
        <v>704.98</v>
      </c>
      <c r="C659">
        <v>687.995</v>
      </c>
      <c r="D659">
        <v>652.45000000000005</v>
      </c>
      <c r="E659">
        <v>328.39800000000002</v>
      </c>
      <c r="F659">
        <v>0</v>
      </c>
      <c r="G659">
        <v>1</v>
      </c>
      <c r="H659">
        <v>1</v>
      </c>
      <c r="I659">
        <v>0</v>
      </c>
    </row>
    <row r="660" spans="1:25" x14ac:dyDescent="0.25">
      <c r="A660" t="s">
        <v>40</v>
      </c>
      <c r="B660">
        <v>724.495</v>
      </c>
      <c r="C660">
        <v>706.62099999999998</v>
      </c>
      <c r="D660">
        <v>671.15700000000004</v>
      </c>
      <c r="E660">
        <v>328.22399999999999</v>
      </c>
      <c r="F660">
        <v>0</v>
      </c>
      <c r="G660">
        <v>1</v>
      </c>
      <c r="H660">
        <v>1</v>
      </c>
      <c r="I660">
        <v>0</v>
      </c>
    </row>
    <row r="661" spans="1:25" x14ac:dyDescent="0.25">
      <c r="A661" t="s">
        <v>40</v>
      </c>
      <c r="B661">
        <v>687.22</v>
      </c>
      <c r="C661">
        <v>670.12800000000004</v>
      </c>
      <c r="D661">
        <v>635.03</v>
      </c>
      <c r="E661">
        <v>328.27600000000001</v>
      </c>
      <c r="F661">
        <v>0</v>
      </c>
      <c r="G661">
        <v>1</v>
      </c>
      <c r="H661">
        <v>1</v>
      </c>
      <c r="I661">
        <v>0</v>
      </c>
    </row>
    <row r="662" spans="1:25" x14ac:dyDescent="0.25">
      <c r="A662" t="s">
        <v>40</v>
      </c>
      <c r="B662">
        <v>688.90200000000004</v>
      </c>
      <c r="C662">
        <v>671.78200000000004</v>
      </c>
      <c r="D662">
        <v>636.28899999999999</v>
      </c>
      <c r="E662">
        <v>328.41500000000002</v>
      </c>
      <c r="F662">
        <v>0</v>
      </c>
      <c r="G662">
        <v>1</v>
      </c>
      <c r="H662">
        <v>1</v>
      </c>
      <c r="I662">
        <v>0</v>
      </c>
    </row>
    <row r="663" spans="1:25" x14ac:dyDescent="0.25">
      <c r="A663" t="s">
        <v>40</v>
      </c>
      <c r="B663">
        <v>707.10299999999995</v>
      </c>
      <c r="C663">
        <v>689.35900000000004</v>
      </c>
      <c r="D663">
        <v>653.86400000000003</v>
      </c>
      <c r="E663">
        <v>328.452</v>
      </c>
      <c r="F663">
        <v>0</v>
      </c>
      <c r="G663">
        <v>1</v>
      </c>
      <c r="H663">
        <v>1</v>
      </c>
      <c r="I663">
        <v>0</v>
      </c>
    </row>
    <row r="664" spans="1:25" x14ac:dyDescent="0.25">
      <c r="A664" t="s">
        <v>40</v>
      </c>
      <c r="B664">
        <v>685.476</v>
      </c>
      <c r="C664">
        <v>668.43600000000004</v>
      </c>
      <c r="D664">
        <v>633.14700000000005</v>
      </c>
      <c r="E664">
        <v>328.24599999999998</v>
      </c>
      <c r="F664">
        <v>0</v>
      </c>
      <c r="G664">
        <v>1</v>
      </c>
      <c r="H664">
        <v>1</v>
      </c>
      <c r="I664">
        <v>0</v>
      </c>
    </row>
    <row r="665" spans="1:25" x14ac:dyDescent="0.25">
      <c r="A665" t="s">
        <v>40</v>
      </c>
      <c r="B665">
        <v>683.75199999999995</v>
      </c>
      <c r="C665">
        <v>666.56700000000001</v>
      </c>
      <c r="D665">
        <v>630.97799999999995</v>
      </c>
      <c r="E665">
        <v>328.38200000000001</v>
      </c>
      <c r="F665">
        <v>0</v>
      </c>
      <c r="G665">
        <v>1</v>
      </c>
      <c r="H665">
        <v>1</v>
      </c>
      <c r="I665">
        <v>0</v>
      </c>
    </row>
    <row r="666" spans="1:25" x14ac:dyDescent="0.25">
      <c r="A666" t="s">
        <v>40</v>
      </c>
      <c r="B666">
        <v>715.30399999999997</v>
      </c>
      <c r="C666">
        <v>698.13</v>
      </c>
      <c r="D666">
        <v>662.64200000000005</v>
      </c>
      <c r="E666">
        <v>328.54500000000002</v>
      </c>
      <c r="F666">
        <v>0</v>
      </c>
      <c r="G666">
        <v>1</v>
      </c>
      <c r="H666">
        <v>1</v>
      </c>
      <c r="I666">
        <v>0</v>
      </c>
    </row>
    <row r="667" spans="1:25" x14ac:dyDescent="0.25">
      <c r="A667" t="s">
        <v>40</v>
      </c>
      <c r="B667">
        <v>699.74199999999996</v>
      </c>
      <c r="C667">
        <v>680.65499999999997</v>
      </c>
      <c r="D667">
        <v>645.22</v>
      </c>
      <c r="E667">
        <v>328.46699999999998</v>
      </c>
      <c r="F667">
        <v>0</v>
      </c>
      <c r="G667">
        <v>1</v>
      </c>
      <c r="H667">
        <v>1</v>
      </c>
      <c r="I667">
        <v>0</v>
      </c>
    </row>
    <row r="668" spans="1:25" x14ac:dyDescent="0.25">
      <c r="A668" t="s">
        <v>40</v>
      </c>
      <c r="B668">
        <v>693.61300000000006</v>
      </c>
      <c r="C668">
        <v>676.37099999999998</v>
      </c>
      <c r="D668">
        <v>640.95699999999999</v>
      </c>
      <c r="E668">
        <v>328.69600000000003</v>
      </c>
      <c r="F668">
        <v>0</v>
      </c>
      <c r="G668">
        <v>1</v>
      </c>
      <c r="H668">
        <v>1</v>
      </c>
      <c r="I668">
        <v>0</v>
      </c>
    </row>
    <row r="669" spans="1:25" x14ac:dyDescent="0.25">
      <c r="A669" t="s">
        <v>40</v>
      </c>
      <c r="B669">
        <v>701.09100000000001</v>
      </c>
      <c r="C669">
        <v>683.94299999999998</v>
      </c>
      <c r="D669">
        <v>648.51800000000003</v>
      </c>
      <c r="E669">
        <v>328.52</v>
      </c>
      <c r="F669">
        <v>0</v>
      </c>
      <c r="G669">
        <v>1</v>
      </c>
      <c r="H669">
        <v>1</v>
      </c>
      <c r="I669">
        <v>0</v>
      </c>
    </row>
    <row r="670" spans="1:25" x14ac:dyDescent="0.25">
      <c r="A670" t="s">
        <v>40</v>
      </c>
      <c r="B670">
        <v>693.66600000000005</v>
      </c>
      <c r="C670">
        <v>675.673</v>
      </c>
      <c r="D670">
        <v>640.29600000000005</v>
      </c>
      <c r="E670">
        <v>328.577</v>
      </c>
      <c r="F670">
        <v>0</v>
      </c>
      <c r="G670">
        <v>1</v>
      </c>
      <c r="H670">
        <v>1</v>
      </c>
      <c r="I670">
        <v>0</v>
      </c>
    </row>
    <row r="671" spans="1:25" x14ac:dyDescent="0.25">
      <c r="A671" t="s">
        <v>40</v>
      </c>
      <c r="B671">
        <v>706.00800000000004</v>
      </c>
      <c r="C671">
        <v>688.99599999999998</v>
      </c>
      <c r="D671">
        <v>653.71900000000005</v>
      </c>
      <c r="E671">
        <v>328.721</v>
      </c>
      <c r="F671">
        <v>0</v>
      </c>
      <c r="G671">
        <v>1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720.61900000000003</v>
      </c>
      <c r="C672">
        <v>702.84299999999996</v>
      </c>
      <c r="D672">
        <v>667.36199999999997</v>
      </c>
      <c r="E672">
        <v>328.495</v>
      </c>
      <c r="F672">
        <v>0</v>
      </c>
      <c r="G672">
        <v>1</v>
      </c>
      <c r="H672">
        <v>1</v>
      </c>
      <c r="I672">
        <v>0</v>
      </c>
      <c r="R672">
        <f>AVERAGE(B623:B672)</f>
        <v>700.26081999999985</v>
      </c>
      <c r="S672">
        <f>AVERAGE(C623:C672)</f>
        <v>682.80912000000001</v>
      </c>
      <c r="U672">
        <f>_xlfn.VAR.P(B623:B672)</f>
        <v>137.00831942759999</v>
      </c>
      <c r="V672">
        <f>_xlfn.VAR.P(C623:C672)</f>
        <v>135.9692987055999</v>
      </c>
      <c r="X672">
        <f>1.96*SQRT(U672)/50</f>
        <v>0.45883816751140843</v>
      </c>
      <c r="Y672">
        <f>1.96*SQRT(V672)/50</f>
        <v>0.45709502640367133</v>
      </c>
    </row>
    <row r="673" spans="1:9" x14ac:dyDescent="0.25">
      <c r="A673" t="s">
        <v>39</v>
      </c>
      <c r="B673">
        <v>35026.882781</v>
      </c>
      <c r="C673" t="s">
        <v>37</v>
      </c>
    </row>
    <row r="674" spans="1:9" x14ac:dyDescent="0.25">
      <c r="A674" t="s">
        <v>41</v>
      </c>
      <c r="B674">
        <v>525.06899999999996</v>
      </c>
      <c r="C674">
        <v>523.60400000000004</v>
      </c>
      <c r="D674">
        <v>488.351</v>
      </c>
      <c r="E674">
        <v>176.15700000000001</v>
      </c>
      <c r="F674">
        <v>0</v>
      </c>
      <c r="G674">
        <v>1</v>
      </c>
      <c r="H674">
        <v>1</v>
      </c>
      <c r="I674">
        <v>0</v>
      </c>
    </row>
    <row r="675" spans="1:9" x14ac:dyDescent="0.25">
      <c r="A675" t="s">
        <v>41</v>
      </c>
      <c r="B675">
        <v>529.178</v>
      </c>
      <c r="C675">
        <v>527.79499999999996</v>
      </c>
      <c r="D675">
        <v>492.53699999999998</v>
      </c>
      <c r="E675">
        <v>176.15700000000001</v>
      </c>
      <c r="F675">
        <v>0</v>
      </c>
      <c r="G675">
        <v>1</v>
      </c>
      <c r="H675">
        <v>1</v>
      </c>
      <c r="I675">
        <v>0</v>
      </c>
    </row>
    <row r="676" spans="1:9" x14ac:dyDescent="0.25">
      <c r="A676" t="s">
        <v>41</v>
      </c>
      <c r="B676">
        <v>534.23900000000003</v>
      </c>
      <c r="C676">
        <v>532.92999999999995</v>
      </c>
      <c r="D676">
        <v>497.601</v>
      </c>
      <c r="E676">
        <v>176.11500000000001</v>
      </c>
      <c r="F676">
        <v>0</v>
      </c>
      <c r="G676">
        <v>1</v>
      </c>
      <c r="H676">
        <v>1</v>
      </c>
      <c r="I676">
        <v>0</v>
      </c>
    </row>
    <row r="677" spans="1:9" x14ac:dyDescent="0.25">
      <c r="A677" t="s">
        <v>41</v>
      </c>
      <c r="B677">
        <v>523.47400000000005</v>
      </c>
      <c r="C677">
        <v>522.16499999999996</v>
      </c>
      <c r="D677">
        <v>487.279</v>
      </c>
      <c r="E677">
        <v>176.19200000000001</v>
      </c>
      <c r="F677">
        <v>0</v>
      </c>
      <c r="G677">
        <v>1</v>
      </c>
      <c r="H677">
        <v>1</v>
      </c>
      <c r="I677">
        <v>0</v>
      </c>
    </row>
    <row r="678" spans="1:9" x14ac:dyDescent="0.25">
      <c r="A678" t="s">
        <v>41</v>
      </c>
      <c r="B678">
        <v>533.85900000000004</v>
      </c>
      <c r="C678">
        <v>531.72299999999996</v>
      </c>
      <c r="D678">
        <v>496.339</v>
      </c>
      <c r="E678">
        <v>176.04</v>
      </c>
      <c r="F678">
        <v>0</v>
      </c>
      <c r="G678">
        <v>1</v>
      </c>
      <c r="H678">
        <v>1</v>
      </c>
      <c r="I678">
        <v>0</v>
      </c>
    </row>
    <row r="679" spans="1:9" x14ac:dyDescent="0.25">
      <c r="A679" t="s">
        <v>41</v>
      </c>
      <c r="B679">
        <v>522.56200000000001</v>
      </c>
      <c r="C679">
        <v>521.28099999999995</v>
      </c>
      <c r="D679">
        <v>486.30399999999997</v>
      </c>
      <c r="E679">
        <v>176.01300000000001</v>
      </c>
      <c r="F679">
        <v>0</v>
      </c>
      <c r="G679">
        <v>1</v>
      </c>
      <c r="H679">
        <v>1</v>
      </c>
      <c r="I679">
        <v>0</v>
      </c>
    </row>
    <row r="680" spans="1:9" x14ac:dyDescent="0.25">
      <c r="A680" t="s">
        <v>41</v>
      </c>
      <c r="B680">
        <v>533.27599999999995</v>
      </c>
      <c r="C680">
        <v>531.18899999999996</v>
      </c>
      <c r="D680">
        <v>495.959</v>
      </c>
      <c r="E680">
        <v>176.125</v>
      </c>
      <c r="F680">
        <v>0</v>
      </c>
      <c r="G680">
        <v>1</v>
      </c>
      <c r="H680">
        <v>1</v>
      </c>
      <c r="I680">
        <v>0</v>
      </c>
    </row>
    <row r="681" spans="1:9" x14ac:dyDescent="0.25">
      <c r="A681" t="s">
        <v>41</v>
      </c>
      <c r="B681">
        <v>532.55799999999999</v>
      </c>
      <c r="C681">
        <v>531.21799999999996</v>
      </c>
      <c r="D681">
        <v>496.14</v>
      </c>
      <c r="E681">
        <v>175.94200000000001</v>
      </c>
      <c r="F681">
        <v>0</v>
      </c>
      <c r="G681">
        <v>1</v>
      </c>
      <c r="H681">
        <v>1</v>
      </c>
      <c r="I681">
        <v>0</v>
      </c>
    </row>
    <row r="682" spans="1:9" x14ac:dyDescent="0.25">
      <c r="A682" t="s">
        <v>41</v>
      </c>
      <c r="B682">
        <v>517.721</v>
      </c>
      <c r="C682">
        <v>516.42899999999997</v>
      </c>
      <c r="D682">
        <v>481.06200000000001</v>
      </c>
      <c r="E682">
        <v>176.07599999999999</v>
      </c>
      <c r="F682">
        <v>0</v>
      </c>
      <c r="G682">
        <v>1</v>
      </c>
      <c r="H682">
        <v>1</v>
      </c>
      <c r="I682">
        <v>0</v>
      </c>
    </row>
    <row r="683" spans="1:9" x14ac:dyDescent="0.25">
      <c r="A683" t="s">
        <v>41</v>
      </c>
      <c r="B683">
        <v>520.21500000000003</v>
      </c>
      <c r="C683">
        <v>518.93499999999995</v>
      </c>
      <c r="D683">
        <v>484.05599999999998</v>
      </c>
      <c r="E683">
        <v>176.124</v>
      </c>
      <c r="F683">
        <v>0</v>
      </c>
      <c r="G683">
        <v>1</v>
      </c>
      <c r="H683">
        <v>1</v>
      </c>
      <c r="I683">
        <v>0</v>
      </c>
    </row>
    <row r="684" spans="1:9" x14ac:dyDescent="0.25">
      <c r="A684" t="s">
        <v>41</v>
      </c>
      <c r="B684">
        <v>527.53099999999995</v>
      </c>
      <c r="C684">
        <v>526.22799999999995</v>
      </c>
      <c r="D684">
        <v>490.90600000000001</v>
      </c>
      <c r="E684">
        <v>176.102</v>
      </c>
      <c r="F684">
        <v>0</v>
      </c>
      <c r="G684">
        <v>1</v>
      </c>
      <c r="H684">
        <v>1</v>
      </c>
      <c r="I684">
        <v>0</v>
      </c>
    </row>
    <row r="685" spans="1:9" x14ac:dyDescent="0.25">
      <c r="A685" t="s">
        <v>41</v>
      </c>
      <c r="B685">
        <v>512.17600000000004</v>
      </c>
      <c r="C685">
        <v>510.41800000000001</v>
      </c>
      <c r="D685">
        <v>475.29899999999998</v>
      </c>
      <c r="E685">
        <v>176.143</v>
      </c>
      <c r="F685">
        <v>0</v>
      </c>
      <c r="G685">
        <v>1</v>
      </c>
      <c r="H685">
        <v>1</v>
      </c>
      <c r="I685">
        <v>0</v>
      </c>
    </row>
    <row r="686" spans="1:9" x14ac:dyDescent="0.25">
      <c r="A686" t="s">
        <v>41</v>
      </c>
      <c r="B686">
        <v>536.72</v>
      </c>
      <c r="C686">
        <v>534.64499999999998</v>
      </c>
      <c r="D686">
        <v>499.45100000000002</v>
      </c>
      <c r="E686">
        <v>176.279</v>
      </c>
      <c r="F686">
        <v>0</v>
      </c>
      <c r="G686">
        <v>1</v>
      </c>
      <c r="H686">
        <v>1</v>
      </c>
      <c r="I686">
        <v>0</v>
      </c>
    </row>
    <row r="687" spans="1:9" x14ac:dyDescent="0.25">
      <c r="A687" t="s">
        <v>41</v>
      </c>
      <c r="B687">
        <v>521.64</v>
      </c>
      <c r="C687">
        <v>519.57000000000005</v>
      </c>
      <c r="D687">
        <v>484.06200000000001</v>
      </c>
      <c r="E687">
        <v>176.07300000000001</v>
      </c>
      <c r="F687">
        <v>0</v>
      </c>
      <c r="G687">
        <v>1</v>
      </c>
      <c r="H687">
        <v>1</v>
      </c>
      <c r="I687">
        <v>0</v>
      </c>
    </row>
    <row r="688" spans="1:9" x14ac:dyDescent="0.25">
      <c r="A688" t="s">
        <v>41</v>
      </c>
      <c r="B688">
        <v>516.99699999999996</v>
      </c>
      <c r="C688">
        <v>515.27599999999995</v>
      </c>
      <c r="D688">
        <v>479.97899999999998</v>
      </c>
      <c r="E688">
        <v>175.983</v>
      </c>
      <c r="F688">
        <v>0</v>
      </c>
      <c r="G688">
        <v>1</v>
      </c>
      <c r="H688">
        <v>1</v>
      </c>
      <c r="I688">
        <v>0</v>
      </c>
    </row>
    <row r="689" spans="1:9" x14ac:dyDescent="0.25">
      <c r="A689" t="s">
        <v>41</v>
      </c>
      <c r="B689">
        <v>531.24400000000003</v>
      </c>
      <c r="C689">
        <v>529.20399999999995</v>
      </c>
      <c r="D689">
        <v>494.08499999999998</v>
      </c>
      <c r="E689">
        <v>176.05699999999999</v>
      </c>
      <c r="F689">
        <v>0</v>
      </c>
      <c r="G689">
        <v>1</v>
      </c>
      <c r="H689">
        <v>1</v>
      </c>
      <c r="I689">
        <v>0</v>
      </c>
    </row>
    <row r="690" spans="1:9" x14ac:dyDescent="0.25">
      <c r="A690" t="s">
        <v>41</v>
      </c>
      <c r="B690">
        <v>523.25199999999995</v>
      </c>
      <c r="C690">
        <v>521.23900000000003</v>
      </c>
      <c r="D690">
        <v>485.90300000000002</v>
      </c>
      <c r="E690">
        <v>175.96100000000001</v>
      </c>
      <c r="F690">
        <v>0</v>
      </c>
      <c r="G690">
        <v>1</v>
      </c>
      <c r="H690">
        <v>1</v>
      </c>
      <c r="I690">
        <v>0</v>
      </c>
    </row>
    <row r="691" spans="1:9" x14ac:dyDescent="0.25">
      <c r="A691" t="s">
        <v>41</v>
      </c>
      <c r="B691">
        <v>545.29499999999996</v>
      </c>
      <c r="C691">
        <v>543.27200000000005</v>
      </c>
      <c r="D691">
        <v>507.887</v>
      </c>
      <c r="E691">
        <v>176.13800000000001</v>
      </c>
      <c r="F691">
        <v>0</v>
      </c>
      <c r="G691">
        <v>1</v>
      </c>
      <c r="H691">
        <v>1</v>
      </c>
      <c r="I691">
        <v>0</v>
      </c>
    </row>
    <row r="692" spans="1:9" x14ac:dyDescent="0.25">
      <c r="A692" t="s">
        <v>41</v>
      </c>
      <c r="B692">
        <v>520.45500000000004</v>
      </c>
      <c r="C692">
        <v>518.35699999999997</v>
      </c>
      <c r="D692">
        <v>483.18799999999999</v>
      </c>
      <c r="E692">
        <v>176.20400000000001</v>
      </c>
      <c r="F692">
        <v>0</v>
      </c>
      <c r="G692">
        <v>1</v>
      </c>
      <c r="H692">
        <v>1</v>
      </c>
      <c r="I692">
        <v>0</v>
      </c>
    </row>
    <row r="693" spans="1:9" x14ac:dyDescent="0.25">
      <c r="A693" t="s">
        <v>41</v>
      </c>
      <c r="B693">
        <v>511.11399999999998</v>
      </c>
      <c r="C693">
        <v>509.09699999999998</v>
      </c>
      <c r="D693">
        <v>473.89800000000002</v>
      </c>
      <c r="E693">
        <v>175.977</v>
      </c>
      <c r="F693">
        <v>0</v>
      </c>
      <c r="G693">
        <v>1</v>
      </c>
      <c r="H693">
        <v>1</v>
      </c>
      <c r="I693">
        <v>0</v>
      </c>
    </row>
    <row r="694" spans="1:9" x14ac:dyDescent="0.25">
      <c r="A694" t="s">
        <v>41</v>
      </c>
      <c r="B694">
        <v>516.92100000000005</v>
      </c>
      <c r="C694">
        <v>514.87099999999998</v>
      </c>
      <c r="D694">
        <v>479.64600000000002</v>
      </c>
      <c r="E694">
        <v>176.00399999999999</v>
      </c>
      <c r="F694">
        <v>0</v>
      </c>
      <c r="G694">
        <v>1</v>
      </c>
      <c r="H694">
        <v>1</v>
      </c>
      <c r="I694">
        <v>0</v>
      </c>
    </row>
    <row r="695" spans="1:9" x14ac:dyDescent="0.25">
      <c r="A695" t="s">
        <v>41</v>
      </c>
      <c r="B695">
        <v>538.03700000000003</v>
      </c>
      <c r="C695">
        <v>536.00199999999995</v>
      </c>
      <c r="D695">
        <v>500.80599999999998</v>
      </c>
      <c r="E695">
        <v>175.97499999999999</v>
      </c>
      <c r="F695">
        <v>0</v>
      </c>
      <c r="G695">
        <v>1</v>
      </c>
      <c r="H695">
        <v>1</v>
      </c>
      <c r="I695">
        <v>0</v>
      </c>
    </row>
    <row r="696" spans="1:9" x14ac:dyDescent="0.25">
      <c r="A696" t="s">
        <v>41</v>
      </c>
      <c r="B696">
        <v>509.83499999999998</v>
      </c>
      <c r="C696">
        <v>508.54500000000002</v>
      </c>
      <c r="D696">
        <v>473.43</v>
      </c>
      <c r="E696">
        <v>176.11500000000001</v>
      </c>
      <c r="F696">
        <v>0</v>
      </c>
      <c r="G696">
        <v>1</v>
      </c>
      <c r="H696">
        <v>1</v>
      </c>
      <c r="I696">
        <v>0</v>
      </c>
    </row>
    <row r="697" spans="1:9" x14ac:dyDescent="0.25">
      <c r="A697" t="s">
        <v>41</v>
      </c>
      <c r="B697">
        <v>514.60799999999995</v>
      </c>
      <c r="C697">
        <v>512.53499999999997</v>
      </c>
      <c r="D697">
        <v>477.37900000000002</v>
      </c>
      <c r="E697">
        <v>175.928</v>
      </c>
      <c r="F697">
        <v>0</v>
      </c>
      <c r="G697">
        <v>1</v>
      </c>
      <c r="H697">
        <v>1</v>
      </c>
      <c r="I697">
        <v>0</v>
      </c>
    </row>
    <row r="698" spans="1:9" x14ac:dyDescent="0.25">
      <c r="A698" t="s">
        <v>41</v>
      </c>
      <c r="B698">
        <v>542.04499999999996</v>
      </c>
      <c r="C698">
        <v>540.00400000000002</v>
      </c>
      <c r="D698">
        <v>504.61599999999999</v>
      </c>
      <c r="E698">
        <v>175.95400000000001</v>
      </c>
      <c r="F698">
        <v>0</v>
      </c>
      <c r="G698">
        <v>1</v>
      </c>
      <c r="H698">
        <v>1</v>
      </c>
      <c r="I698">
        <v>0</v>
      </c>
    </row>
    <row r="699" spans="1:9" x14ac:dyDescent="0.25">
      <c r="A699" t="s">
        <v>41</v>
      </c>
      <c r="B699">
        <v>516.36099999999999</v>
      </c>
      <c r="C699">
        <v>514.27700000000004</v>
      </c>
      <c r="D699">
        <v>478.85</v>
      </c>
      <c r="E699">
        <v>176.083</v>
      </c>
      <c r="F699">
        <v>0</v>
      </c>
      <c r="G699">
        <v>1</v>
      </c>
      <c r="H699">
        <v>1</v>
      </c>
      <c r="I699">
        <v>0</v>
      </c>
    </row>
    <row r="700" spans="1:9" x14ac:dyDescent="0.25">
      <c r="A700" t="s">
        <v>41</v>
      </c>
      <c r="B700">
        <v>535.93399999999997</v>
      </c>
      <c r="C700">
        <v>533.846</v>
      </c>
      <c r="D700">
        <v>498.45600000000002</v>
      </c>
      <c r="E700">
        <v>175.935</v>
      </c>
      <c r="F700">
        <v>0</v>
      </c>
      <c r="G700">
        <v>1</v>
      </c>
      <c r="H700">
        <v>1</v>
      </c>
      <c r="I700">
        <v>0</v>
      </c>
    </row>
    <row r="701" spans="1:9" x14ac:dyDescent="0.25">
      <c r="A701" t="s">
        <v>41</v>
      </c>
      <c r="B701">
        <v>531.52</v>
      </c>
      <c r="C701">
        <v>529.495</v>
      </c>
      <c r="D701">
        <v>494.11200000000002</v>
      </c>
      <c r="E701">
        <v>176.12299999999999</v>
      </c>
      <c r="F701">
        <v>0</v>
      </c>
      <c r="G701">
        <v>1</v>
      </c>
      <c r="H701">
        <v>1</v>
      </c>
      <c r="I701">
        <v>0</v>
      </c>
    </row>
    <row r="702" spans="1:9" x14ac:dyDescent="0.25">
      <c r="A702" t="s">
        <v>41</v>
      </c>
      <c r="B702">
        <v>519.47199999999998</v>
      </c>
      <c r="C702">
        <v>517.38699999999994</v>
      </c>
      <c r="D702">
        <v>482.25900000000001</v>
      </c>
      <c r="E702">
        <v>176.012</v>
      </c>
      <c r="F702">
        <v>0</v>
      </c>
      <c r="G702">
        <v>1</v>
      </c>
      <c r="H702">
        <v>1</v>
      </c>
      <c r="I702">
        <v>0</v>
      </c>
    </row>
    <row r="703" spans="1:9" x14ac:dyDescent="0.25">
      <c r="A703" t="s">
        <v>41</v>
      </c>
      <c r="B703">
        <v>525.34100000000001</v>
      </c>
      <c r="C703">
        <v>523.25800000000004</v>
      </c>
      <c r="D703">
        <v>487.88099999999997</v>
      </c>
      <c r="E703">
        <v>175.934</v>
      </c>
      <c r="F703">
        <v>0</v>
      </c>
      <c r="G703">
        <v>1</v>
      </c>
      <c r="H703">
        <v>1</v>
      </c>
      <c r="I703">
        <v>0</v>
      </c>
    </row>
    <row r="704" spans="1:9" x14ac:dyDescent="0.25">
      <c r="A704" t="s">
        <v>41</v>
      </c>
      <c r="B704">
        <v>536.06200000000001</v>
      </c>
      <c r="C704">
        <v>534.73400000000004</v>
      </c>
      <c r="D704">
        <v>499.93099999999998</v>
      </c>
      <c r="E704">
        <v>175.977</v>
      </c>
      <c r="F704">
        <v>0</v>
      </c>
      <c r="G704">
        <v>1</v>
      </c>
      <c r="H704">
        <v>1</v>
      </c>
      <c r="I704">
        <v>0</v>
      </c>
    </row>
    <row r="705" spans="1:9" x14ac:dyDescent="0.25">
      <c r="A705" t="s">
        <v>41</v>
      </c>
      <c r="B705">
        <v>523.59500000000003</v>
      </c>
      <c r="C705">
        <v>521.93600000000004</v>
      </c>
      <c r="D705">
        <v>486.63200000000001</v>
      </c>
      <c r="E705">
        <v>175.90600000000001</v>
      </c>
      <c r="F705">
        <v>0</v>
      </c>
      <c r="G705">
        <v>1</v>
      </c>
      <c r="H705">
        <v>1</v>
      </c>
      <c r="I705">
        <v>0</v>
      </c>
    </row>
    <row r="706" spans="1:9" x14ac:dyDescent="0.25">
      <c r="A706" t="s">
        <v>41</v>
      </c>
      <c r="B706">
        <v>517.40099999999995</v>
      </c>
      <c r="C706">
        <v>515.32299999999998</v>
      </c>
      <c r="D706">
        <v>479.85599999999999</v>
      </c>
      <c r="E706">
        <v>176.16300000000001</v>
      </c>
      <c r="F706">
        <v>0</v>
      </c>
      <c r="G706">
        <v>1</v>
      </c>
      <c r="H706">
        <v>1</v>
      </c>
      <c r="I706">
        <v>0</v>
      </c>
    </row>
    <row r="707" spans="1:9" x14ac:dyDescent="0.25">
      <c r="A707" t="s">
        <v>41</v>
      </c>
      <c r="B707">
        <v>523.31100000000004</v>
      </c>
      <c r="C707">
        <v>521.98599999999999</v>
      </c>
      <c r="D707">
        <v>486.95499999999998</v>
      </c>
      <c r="E707">
        <v>176.047</v>
      </c>
      <c r="F707">
        <v>0</v>
      </c>
      <c r="G707">
        <v>1</v>
      </c>
      <c r="H707">
        <v>1</v>
      </c>
      <c r="I707">
        <v>0</v>
      </c>
    </row>
    <row r="708" spans="1:9" x14ac:dyDescent="0.25">
      <c r="A708" t="s">
        <v>41</v>
      </c>
      <c r="B708">
        <v>521.721</v>
      </c>
      <c r="C708">
        <v>520.36</v>
      </c>
      <c r="D708">
        <v>485.10599999999999</v>
      </c>
      <c r="E708">
        <v>176.00399999999999</v>
      </c>
      <c r="F708">
        <v>0</v>
      </c>
      <c r="G708">
        <v>1</v>
      </c>
      <c r="H708">
        <v>1</v>
      </c>
      <c r="I708">
        <v>0</v>
      </c>
    </row>
    <row r="709" spans="1:9" x14ac:dyDescent="0.25">
      <c r="A709" t="s">
        <v>41</v>
      </c>
      <c r="B709">
        <v>518.14099999999996</v>
      </c>
      <c r="C709">
        <v>516.77300000000002</v>
      </c>
      <c r="D709">
        <v>481.64100000000002</v>
      </c>
      <c r="E709">
        <v>176.00800000000001</v>
      </c>
      <c r="F709">
        <v>0</v>
      </c>
      <c r="G709">
        <v>1</v>
      </c>
      <c r="H709">
        <v>1</v>
      </c>
      <c r="I709">
        <v>0</v>
      </c>
    </row>
    <row r="710" spans="1:9" x14ac:dyDescent="0.25">
      <c r="A710" t="s">
        <v>41</v>
      </c>
      <c r="B710">
        <v>532.22699999999998</v>
      </c>
      <c r="C710">
        <v>530.88</v>
      </c>
      <c r="D710">
        <v>495.95800000000003</v>
      </c>
      <c r="E710">
        <v>175.96299999999999</v>
      </c>
      <c r="F710">
        <v>0</v>
      </c>
      <c r="G710">
        <v>1</v>
      </c>
      <c r="H710">
        <v>1</v>
      </c>
      <c r="I710">
        <v>0</v>
      </c>
    </row>
    <row r="711" spans="1:9" x14ac:dyDescent="0.25">
      <c r="A711" t="s">
        <v>41</v>
      </c>
      <c r="B711">
        <v>515.17600000000004</v>
      </c>
      <c r="C711">
        <v>513.82100000000003</v>
      </c>
      <c r="D711">
        <v>478.71800000000002</v>
      </c>
      <c r="E711">
        <v>175.87</v>
      </c>
      <c r="F711">
        <v>0</v>
      </c>
      <c r="G711">
        <v>1</v>
      </c>
      <c r="H711">
        <v>1</v>
      </c>
      <c r="I711">
        <v>0</v>
      </c>
    </row>
    <row r="712" spans="1:9" x14ac:dyDescent="0.25">
      <c r="A712" t="s">
        <v>41</v>
      </c>
      <c r="B712">
        <v>525.41399999999999</v>
      </c>
      <c r="C712">
        <v>523.33299999999997</v>
      </c>
      <c r="D712">
        <v>488.19299999999998</v>
      </c>
      <c r="E712">
        <v>175.93299999999999</v>
      </c>
      <c r="F712">
        <v>0</v>
      </c>
      <c r="G712">
        <v>1</v>
      </c>
      <c r="H712">
        <v>1</v>
      </c>
      <c r="I712">
        <v>0</v>
      </c>
    </row>
    <row r="713" spans="1:9" x14ac:dyDescent="0.25">
      <c r="A713" t="s">
        <v>41</v>
      </c>
      <c r="B713">
        <v>527.26700000000005</v>
      </c>
      <c r="C713">
        <v>525.17499999999995</v>
      </c>
      <c r="D713">
        <v>490.08300000000003</v>
      </c>
      <c r="E713">
        <v>175.82900000000001</v>
      </c>
      <c r="F713">
        <v>0</v>
      </c>
      <c r="G713">
        <v>1</v>
      </c>
      <c r="H713">
        <v>1</v>
      </c>
      <c r="I713">
        <v>0</v>
      </c>
    </row>
    <row r="714" spans="1:9" x14ac:dyDescent="0.25">
      <c r="A714" t="s">
        <v>41</v>
      </c>
      <c r="B714">
        <v>526.01400000000001</v>
      </c>
      <c r="C714">
        <v>523.90099999999995</v>
      </c>
      <c r="D714">
        <v>488.56900000000002</v>
      </c>
      <c r="E714">
        <v>175.93299999999999</v>
      </c>
      <c r="F714">
        <v>0</v>
      </c>
      <c r="G714">
        <v>1</v>
      </c>
      <c r="H714">
        <v>1</v>
      </c>
      <c r="I714">
        <v>0</v>
      </c>
    </row>
    <row r="715" spans="1:9" x14ac:dyDescent="0.25">
      <c r="A715" t="s">
        <v>41</v>
      </c>
      <c r="B715">
        <v>545.53499999999997</v>
      </c>
      <c r="C715">
        <v>543.40200000000004</v>
      </c>
      <c r="D715">
        <v>508.20100000000002</v>
      </c>
      <c r="E715">
        <v>176.37799999999999</v>
      </c>
      <c r="F715">
        <v>0</v>
      </c>
      <c r="G715">
        <v>1</v>
      </c>
      <c r="H715">
        <v>1</v>
      </c>
      <c r="I715">
        <v>0</v>
      </c>
    </row>
    <row r="716" spans="1:9" x14ac:dyDescent="0.25">
      <c r="A716" t="s">
        <v>41</v>
      </c>
      <c r="B716">
        <v>531.29300000000001</v>
      </c>
      <c r="C716">
        <v>529.18100000000004</v>
      </c>
      <c r="D716">
        <v>493.96899999999999</v>
      </c>
      <c r="E716">
        <v>176.02099999999999</v>
      </c>
      <c r="F716">
        <v>0</v>
      </c>
      <c r="G716">
        <v>1</v>
      </c>
      <c r="H716">
        <v>1</v>
      </c>
      <c r="I716">
        <v>0</v>
      </c>
    </row>
    <row r="717" spans="1:9" x14ac:dyDescent="0.25">
      <c r="A717" t="s">
        <v>41</v>
      </c>
      <c r="B717">
        <v>512.02499999999998</v>
      </c>
      <c r="C717">
        <v>509.94400000000002</v>
      </c>
      <c r="D717">
        <v>474.84</v>
      </c>
      <c r="E717">
        <v>175.821</v>
      </c>
      <c r="F717">
        <v>0</v>
      </c>
      <c r="G717">
        <v>1</v>
      </c>
      <c r="H717">
        <v>1</v>
      </c>
      <c r="I717">
        <v>0</v>
      </c>
    </row>
    <row r="718" spans="1:9" x14ac:dyDescent="0.25">
      <c r="A718" t="s">
        <v>41</v>
      </c>
      <c r="B718">
        <v>521.90599999999995</v>
      </c>
      <c r="C718">
        <v>520.14700000000005</v>
      </c>
      <c r="D718">
        <v>484.93</v>
      </c>
      <c r="E718">
        <v>176.059</v>
      </c>
      <c r="F718">
        <v>0</v>
      </c>
      <c r="G718">
        <v>1</v>
      </c>
      <c r="H718">
        <v>1</v>
      </c>
      <c r="I718">
        <v>0</v>
      </c>
    </row>
    <row r="719" spans="1:9" x14ac:dyDescent="0.25">
      <c r="A719" t="s">
        <v>41</v>
      </c>
      <c r="B719">
        <v>514.24</v>
      </c>
      <c r="C719">
        <v>512.12599999999998</v>
      </c>
      <c r="D719">
        <v>477.04899999999998</v>
      </c>
      <c r="E719">
        <v>176.024</v>
      </c>
      <c r="F719">
        <v>0</v>
      </c>
      <c r="G719">
        <v>1</v>
      </c>
      <c r="H719">
        <v>1</v>
      </c>
      <c r="I719">
        <v>0</v>
      </c>
    </row>
    <row r="720" spans="1:9" x14ac:dyDescent="0.25">
      <c r="A720" t="s">
        <v>41</v>
      </c>
      <c r="B720">
        <v>524.14200000000005</v>
      </c>
      <c r="C720">
        <v>522.024</v>
      </c>
      <c r="D720">
        <v>486.61799999999999</v>
      </c>
      <c r="E720">
        <v>175.88300000000001</v>
      </c>
      <c r="F720">
        <v>0</v>
      </c>
      <c r="G720">
        <v>1</v>
      </c>
      <c r="H720">
        <v>1</v>
      </c>
      <c r="I720">
        <v>0</v>
      </c>
    </row>
    <row r="721" spans="1:25" x14ac:dyDescent="0.25">
      <c r="A721" t="s">
        <v>41</v>
      </c>
      <c r="B721">
        <v>515.24599999999998</v>
      </c>
      <c r="C721">
        <v>513.15</v>
      </c>
      <c r="D721">
        <v>477.91300000000001</v>
      </c>
      <c r="E721">
        <v>175.84</v>
      </c>
      <c r="F721">
        <v>0</v>
      </c>
      <c r="G721">
        <v>1</v>
      </c>
      <c r="H721">
        <v>1</v>
      </c>
      <c r="I721">
        <v>0</v>
      </c>
    </row>
    <row r="722" spans="1:25" x14ac:dyDescent="0.25">
      <c r="A722" t="s">
        <v>41</v>
      </c>
      <c r="B722">
        <v>542.49599999999998</v>
      </c>
      <c r="C722">
        <v>540.40800000000002</v>
      </c>
      <c r="D722">
        <v>505.245</v>
      </c>
      <c r="E722">
        <v>176.036</v>
      </c>
      <c r="F722">
        <v>0</v>
      </c>
      <c r="G722">
        <v>1</v>
      </c>
      <c r="H722">
        <v>1</v>
      </c>
      <c r="I722">
        <v>0</v>
      </c>
    </row>
    <row r="723" spans="1:25" x14ac:dyDescent="0.25">
      <c r="A723" t="s">
        <v>41</v>
      </c>
      <c r="B723">
        <v>522.29200000000003</v>
      </c>
      <c r="C723">
        <v>520.15099999999995</v>
      </c>
      <c r="D723">
        <v>484.91300000000001</v>
      </c>
      <c r="E723">
        <v>175.834</v>
      </c>
      <c r="F723">
        <v>0</v>
      </c>
      <c r="G723">
        <v>1</v>
      </c>
      <c r="H723">
        <v>1</v>
      </c>
      <c r="I723">
        <v>0</v>
      </c>
    </row>
    <row r="724" spans="1:25" x14ac:dyDescent="0.25">
      <c r="A724" t="s">
        <v>41</v>
      </c>
      <c r="B724">
        <v>525.096</v>
      </c>
      <c r="C724">
        <v>523.01099999999997</v>
      </c>
      <c r="D724">
        <v>487.762</v>
      </c>
      <c r="E724">
        <v>175.92099999999999</v>
      </c>
      <c r="F724">
        <v>0</v>
      </c>
      <c r="G724">
        <v>1</v>
      </c>
      <c r="H724">
        <v>1</v>
      </c>
      <c r="I724">
        <v>0</v>
      </c>
    </row>
    <row r="725" spans="1:25" x14ac:dyDescent="0.25">
      <c r="A725" t="s">
        <v>41</v>
      </c>
      <c r="B725">
        <v>541.40700000000004</v>
      </c>
      <c r="C725">
        <v>539.31299999999999</v>
      </c>
      <c r="D725">
        <v>504.34100000000001</v>
      </c>
      <c r="E725">
        <v>175.91300000000001</v>
      </c>
      <c r="F725">
        <v>0</v>
      </c>
      <c r="G725">
        <v>1</v>
      </c>
      <c r="H725">
        <v>1</v>
      </c>
      <c r="I725">
        <v>0</v>
      </c>
    </row>
    <row r="726" spans="1:25" x14ac:dyDescent="0.25">
      <c r="A726" t="s">
        <v>41</v>
      </c>
      <c r="B726">
        <v>531.87</v>
      </c>
      <c r="C726">
        <v>529.77</v>
      </c>
      <c r="D726">
        <v>494.45800000000003</v>
      </c>
      <c r="E726">
        <v>175.95699999999999</v>
      </c>
      <c r="F726">
        <v>0</v>
      </c>
      <c r="G726">
        <v>1</v>
      </c>
      <c r="H726">
        <v>1</v>
      </c>
      <c r="I726">
        <v>0</v>
      </c>
    </row>
    <row r="727" spans="1:25" x14ac:dyDescent="0.25">
      <c r="A727" t="s">
        <v>41</v>
      </c>
      <c r="B727">
        <v>520.11500000000001</v>
      </c>
      <c r="C727">
        <v>517.99</v>
      </c>
      <c r="D727">
        <v>482.63499999999999</v>
      </c>
      <c r="E727">
        <v>175.839</v>
      </c>
      <c r="F727">
        <v>0</v>
      </c>
      <c r="G727">
        <v>1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520.59400000000005</v>
      </c>
      <c r="C728">
        <v>519.24699999999996</v>
      </c>
      <c r="D728">
        <v>484.15100000000001</v>
      </c>
      <c r="E728">
        <v>176.01300000000001</v>
      </c>
      <c r="F728">
        <v>0</v>
      </c>
      <c r="G728">
        <v>1</v>
      </c>
      <c r="H728">
        <v>1</v>
      </c>
      <c r="I728">
        <v>0</v>
      </c>
      <c r="R728">
        <f>AVERAGE(B679:B728)</f>
        <v>525.14832000000001</v>
      </c>
      <c r="S728">
        <f>AVERAGE(C679:C728)</f>
        <v>523.29328000000021</v>
      </c>
      <c r="U728">
        <f>_xlfn.VAR.P(B679:B728)</f>
        <v>86.204172537599959</v>
      </c>
      <c r="V728">
        <f>_xlfn.VAR.P(C679:C728)</f>
        <v>85.088052081600111</v>
      </c>
      <c r="X728">
        <f>1.96*SQRT(U728)/50</f>
        <v>0.36395711242971684</v>
      </c>
      <c r="Y728">
        <f>1.96*SQRT(V728)/50</f>
        <v>0.36159328582078232</v>
      </c>
    </row>
    <row r="729" spans="1:25" x14ac:dyDescent="0.25">
      <c r="A729" t="s">
        <v>41</v>
      </c>
      <c r="B729">
        <v>26263.427706999999</v>
      </c>
      <c r="C729" t="s">
        <v>37</v>
      </c>
      <c r="U729" t="s">
        <v>83</v>
      </c>
    </row>
    <row r="730" spans="1:25" x14ac:dyDescent="0.25">
      <c r="A730" t="s">
        <v>99</v>
      </c>
      <c r="B730">
        <v>542.90599999999995</v>
      </c>
      <c r="C730">
        <v>524.755</v>
      </c>
      <c r="D730">
        <v>489.65800000000002</v>
      </c>
      <c r="E730">
        <v>127.404</v>
      </c>
      <c r="F730">
        <v>0</v>
      </c>
      <c r="G730">
        <v>1.6548400000000001E-3</v>
      </c>
      <c r="H730">
        <v>0.99511499999999997</v>
      </c>
      <c r="I730">
        <v>0</v>
      </c>
      <c r="U730">
        <f>_xlfn.STDEV.P(B679:B728)</f>
        <v>9.2846202150437982</v>
      </c>
      <c r="V730">
        <f>_xlfn.STDEV.P(C679:C728)</f>
        <v>9.2243185158362841</v>
      </c>
    </row>
    <row r="731" spans="1:25" x14ac:dyDescent="0.25">
      <c r="A731" t="s">
        <v>99</v>
      </c>
      <c r="B731">
        <v>540.11099999999999</v>
      </c>
      <c r="C731">
        <v>522.79399999999998</v>
      </c>
      <c r="D731">
        <v>487.54700000000003</v>
      </c>
      <c r="E731">
        <v>127.002</v>
      </c>
      <c r="F731">
        <v>0</v>
      </c>
      <c r="G731">
        <v>1.23792E-3</v>
      </c>
      <c r="H731">
        <v>0.99511499999999997</v>
      </c>
      <c r="I731">
        <v>0</v>
      </c>
    </row>
    <row r="732" spans="1:25" x14ac:dyDescent="0.25">
      <c r="A732" t="s">
        <v>99</v>
      </c>
      <c r="B732">
        <v>542.28099999999995</v>
      </c>
      <c r="C732">
        <v>524.952</v>
      </c>
      <c r="D732">
        <v>489.50900000000001</v>
      </c>
      <c r="E732">
        <v>127.34099999999999</v>
      </c>
      <c r="F732">
        <v>0</v>
      </c>
      <c r="G732">
        <v>1.25267E-3</v>
      </c>
      <c r="H732">
        <v>0.995116</v>
      </c>
      <c r="I732">
        <v>0</v>
      </c>
    </row>
    <row r="733" spans="1:25" x14ac:dyDescent="0.25">
      <c r="A733" t="s">
        <v>99</v>
      </c>
      <c r="B733">
        <v>541.98900000000003</v>
      </c>
      <c r="C733">
        <v>524.59100000000001</v>
      </c>
      <c r="D733">
        <v>489.39</v>
      </c>
      <c r="E733">
        <v>127.245</v>
      </c>
      <c r="F733">
        <v>0</v>
      </c>
      <c r="G733">
        <v>1.2392600000000001E-3</v>
      </c>
      <c r="H733">
        <v>0.99511499999999997</v>
      </c>
      <c r="I733">
        <v>1</v>
      </c>
    </row>
    <row r="734" spans="1:25" x14ac:dyDescent="0.25">
      <c r="A734" t="s">
        <v>99</v>
      </c>
      <c r="B734">
        <v>542.39400000000001</v>
      </c>
      <c r="C734">
        <v>524.22</v>
      </c>
      <c r="D734">
        <v>487.88200000000001</v>
      </c>
      <c r="E734">
        <v>127.13500000000001</v>
      </c>
      <c r="F734">
        <v>0</v>
      </c>
      <c r="G734">
        <v>1.24336E-3</v>
      </c>
      <c r="H734">
        <v>0.995116</v>
      </c>
      <c r="I734">
        <v>0</v>
      </c>
    </row>
    <row r="735" spans="1:25" x14ac:dyDescent="0.25">
      <c r="A735" t="s">
        <v>99</v>
      </c>
      <c r="B735">
        <v>540.38800000000003</v>
      </c>
      <c r="C735">
        <v>522.95699999999999</v>
      </c>
      <c r="D735">
        <v>488.16199999999998</v>
      </c>
      <c r="E735">
        <v>127.431</v>
      </c>
      <c r="F735">
        <v>0</v>
      </c>
      <c r="G735">
        <v>1.28148E-3</v>
      </c>
      <c r="H735">
        <v>0.995116</v>
      </c>
      <c r="I735">
        <v>3</v>
      </c>
    </row>
    <row r="736" spans="1:25" x14ac:dyDescent="0.25">
      <c r="A736" t="s">
        <v>99</v>
      </c>
      <c r="B736">
        <v>542.30200000000002</v>
      </c>
      <c r="C736">
        <v>525.03099999999995</v>
      </c>
      <c r="D736">
        <v>489.02800000000002</v>
      </c>
      <c r="E736">
        <v>127.17</v>
      </c>
      <c r="F736">
        <v>0</v>
      </c>
      <c r="G736">
        <v>1.2301600000000001E-3</v>
      </c>
      <c r="H736">
        <v>0.995116</v>
      </c>
      <c r="I736">
        <v>0</v>
      </c>
    </row>
    <row r="737" spans="1:9" x14ac:dyDescent="0.25">
      <c r="A737" t="s">
        <v>99</v>
      </c>
      <c r="B737">
        <v>542.56299999999999</v>
      </c>
      <c r="C737">
        <v>525.29300000000001</v>
      </c>
      <c r="D737">
        <v>489.30599999999998</v>
      </c>
      <c r="E737">
        <v>127.214</v>
      </c>
      <c r="F737">
        <v>0</v>
      </c>
      <c r="G737">
        <v>2.0896700000000001E-3</v>
      </c>
      <c r="H737">
        <v>0.995116</v>
      </c>
      <c r="I737">
        <v>0</v>
      </c>
    </row>
    <row r="738" spans="1:9" x14ac:dyDescent="0.25">
      <c r="A738" t="s">
        <v>99</v>
      </c>
      <c r="B738">
        <v>541.37699999999995</v>
      </c>
      <c r="C738">
        <v>524.07600000000002</v>
      </c>
      <c r="D738">
        <v>488.10399999999998</v>
      </c>
      <c r="E738">
        <v>127.248</v>
      </c>
      <c r="F738">
        <v>0</v>
      </c>
      <c r="G738">
        <v>1.2307399999999999E-3</v>
      </c>
      <c r="H738">
        <v>0.995116</v>
      </c>
      <c r="I738">
        <v>1</v>
      </c>
    </row>
    <row r="739" spans="1:9" x14ac:dyDescent="0.25">
      <c r="A739" t="s">
        <v>99</v>
      </c>
      <c r="B739">
        <v>542.20399999999995</v>
      </c>
      <c r="C739">
        <v>524.34500000000003</v>
      </c>
      <c r="D739">
        <v>488.24400000000003</v>
      </c>
      <c r="E739">
        <v>127.458</v>
      </c>
      <c r="F739">
        <v>0</v>
      </c>
      <c r="G739">
        <v>1.2374899999999999E-3</v>
      </c>
      <c r="H739">
        <v>0.99511300000000003</v>
      </c>
      <c r="I739">
        <v>0</v>
      </c>
    </row>
    <row r="740" spans="1:9" x14ac:dyDescent="0.25">
      <c r="A740" t="s">
        <v>99</v>
      </c>
      <c r="B740">
        <v>541.59900000000005</v>
      </c>
      <c r="C740">
        <v>524.024</v>
      </c>
      <c r="D740">
        <v>488.11900000000003</v>
      </c>
      <c r="E740">
        <v>127.301</v>
      </c>
      <c r="F740">
        <v>0</v>
      </c>
      <c r="G740">
        <v>1.24015E-3</v>
      </c>
      <c r="H740">
        <v>0.995116</v>
      </c>
      <c r="I740">
        <v>1</v>
      </c>
    </row>
    <row r="741" spans="1:9" x14ac:dyDescent="0.25">
      <c r="A741" t="s">
        <v>99</v>
      </c>
      <c r="B741">
        <v>541.79</v>
      </c>
      <c r="C741">
        <v>524.63599999999997</v>
      </c>
      <c r="D741">
        <v>488.65100000000001</v>
      </c>
      <c r="E741">
        <v>127.107</v>
      </c>
      <c r="F741">
        <v>0</v>
      </c>
      <c r="G741">
        <v>1.30065E-3</v>
      </c>
      <c r="H741">
        <v>0.995116</v>
      </c>
      <c r="I741">
        <v>1</v>
      </c>
    </row>
    <row r="742" spans="1:9" x14ac:dyDescent="0.25">
      <c r="A742" t="s">
        <v>99</v>
      </c>
      <c r="B742">
        <v>542.02</v>
      </c>
      <c r="C742">
        <v>524.82100000000003</v>
      </c>
      <c r="D742">
        <v>489.01400000000001</v>
      </c>
      <c r="E742">
        <v>127.065</v>
      </c>
      <c r="F742">
        <v>0</v>
      </c>
      <c r="G742">
        <v>1.23949E-3</v>
      </c>
      <c r="H742">
        <v>0.995116</v>
      </c>
      <c r="I742">
        <v>1</v>
      </c>
    </row>
    <row r="743" spans="1:9" x14ac:dyDescent="0.25">
      <c r="A743" t="s">
        <v>99</v>
      </c>
      <c r="B743">
        <v>541.95600000000002</v>
      </c>
      <c r="C743">
        <v>524.07899999999995</v>
      </c>
      <c r="D743">
        <v>488.04899999999998</v>
      </c>
      <c r="E743">
        <v>127.307</v>
      </c>
      <c r="F743">
        <v>0</v>
      </c>
      <c r="G743">
        <v>1.2516199999999999E-3</v>
      </c>
      <c r="H743">
        <v>0.99511499999999997</v>
      </c>
      <c r="I743">
        <v>0</v>
      </c>
    </row>
    <row r="744" spans="1:9" x14ac:dyDescent="0.25">
      <c r="A744" t="s">
        <v>99</v>
      </c>
      <c r="B744">
        <v>540.65599999999995</v>
      </c>
      <c r="C744">
        <v>523.50900000000001</v>
      </c>
      <c r="D744">
        <v>487.608</v>
      </c>
      <c r="E744">
        <v>127.172</v>
      </c>
      <c r="F744">
        <v>0</v>
      </c>
      <c r="G744">
        <v>3.0694699999999999E-3</v>
      </c>
      <c r="H744">
        <v>0.995116</v>
      </c>
      <c r="I744">
        <v>0</v>
      </c>
    </row>
    <row r="745" spans="1:9" x14ac:dyDescent="0.25">
      <c r="A745" t="s">
        <v>99</v>
      </c>
      <c r="B745">
        <v>541.79300000000001</v>
      </c>
      <c r="C745">
        <v>524.53399999999999</v>
      </c>
      <c r="D745">
        <v>488.4</v>
      </c>
      <c r="E745">
        <v>127.26</v>
      </c>
      <c r="F745">
        <v>0</v>
      </c>
      <c r="G745">
        <v>1.2699899999999999E-3</v>
      </c>
      <c r="H745">
        <v>0.995116</v>
      </c>
      <c r="I745">
        <v>0</v>
      </c>
    </row>
    <row r="746" spans="1:9" x14ac:dyDescent="0.25">
      <c r="A746" t="s">
        <v>99</v>
      </c>
      <c r="B746">
        <v>540.71600000000001</v>
      </c>
      <c r="C746">
        <v>523.53899999999999</v>
      </c>
      <c r="D746">
        <v>487.58699999999999</v>
      </c>
      <c r="E746">
        <v>127.07899999999999</v>
      </c>
      <c r="F746">
        <v>0</v>
      </c>
      <c r="G746">
        <v>1.25019E-3</v>
      </c>
      <c r="H746">
        <v>0.995116</v>
      </c>
      <c r="I746">
        <v>1</v>
      </c>
    </row>
    <row r="747" spans="1:9" x14ac:dyDescent="0.25">
      <c r="A747" t="s">
        <v>99</v>
      </c>
      <c r="B747">
        <v>542.04200000000003</v>
      </c>
      <c r="C747">
        <v>524.91600000000005</v>
      </c>
      <c r="D747">
        <v>488.98500000000001</v>
      </c>
      <c r="E747">
        <v>127.17100000000001</v>
      </c>
      <c r="F747">
        <v>0</v>
      </c>
      <c r="G747">
        <v>1.2373499999999999E-3</v>
      </c>
      <c r="H747">
        <v>0.995116</v>
      </c>
      <c r="I747">
        <v>0</v>
      </c>
    </row>
    <row r="748" spans="1:9" x14ac:dyDescent="0.25">
      <c r="A748" t="s">
        <v>99</v>
      </c>
      <c r="B748">
        <v>541.29600000000005</v>
      </c>
      <c r="C748">
        <v>524.15800000000002</v>
      </c>
      <c r="D748">
        <v>488.31299999999999</v>
      </c>
      <c r="E748">
        <v>127.413</v>
      </c>
      <c r="F748">
        <v>0</v>
      </c>
      <c r="G748">
        <v>1.23043E-3</v>
      </c>
      <c r="H748">
        <v>0.995116</v>
      </c>
      <c r="I748">
        <v>0</v>
      </c>
    </row>
    <row r="749" spans="1:9" x14ac:dyDescent="0.25">
      <c r="A749" t="s">
        <v>99</v>
      </c>
      <c r="B749">
        <v>542.71799999999996</v>
      </c>
      <c r="C749">
        <v>525.59100000000001</v>
      </c>
      <c r="D749">
        <v>489.59699999999998</v>
      </c>
      <c r="E749">
        <v>127.206</v>
      </c>
      <c r="F749">
        <v>0</v>
      </c>
      <c r="G749">
        <v>1.23247E-3</v>
      </c>
      <c r="H749">
        <v>0.995116</v>
      </c>
      <c r="I749">
        <v>0</v>
      </c>
    </row>
    <row r="750" spans="1:9" x14ac:dyDescent="0.25">
      <c r="A750" t="s">
        <v>99</v>
      </c>
      <c r="B750">
        <v>542.27200000000005</v>
      </c>
      <c r="C750">
        <v>525.11599999999999</v>
      </c>
      <c r="D750">
        <v>489.262</v>
      </c>
      <c r="E750">
        <v>127.175</v>
      </c>
      <c r="F750">
        <v>0</v>
      </c>
      <c r="G750">
        <v>1.24588E-3</v>
      </c>
      <c r="H750">
        <v>0.995116</v>
      </c>
      <c r="I750">
        <v>0</v>
      </c>
    </row>
    <row r="751" spans="1:9" x14ac:dyDescent="0.25">
      <c r="A751" t="s">
        <v>99</v>
      </c>
      <c r="B751">
        <v>542.63800000000003</v>
      </c>
      <c r="C751">
        <v>525.54899999999998</v>
      </c>
      <c r="D751">
        <v>489.613</v>
      </c>
      <c r="E751">
        <v>127.432</v>
      </c>
      <c r="F751">
        <v>0</v>
      </c>
      <c r="G751">
        <v>1.2309199999999999E-3</v>
      </c>
      <c r="H751">
        <v>0.995116</v>
      </c>
      <c r="I751">
        <v>0</v>
      </c>
    </row>
    <row r="752" spans="1:9" x14ac:dyDescent="0.25">
      <c r="A752" t="s">
        <v>99</v>
      </c>
      <c r="B752">
        <v>543.06500000000005</v>
      </c>
      <c r="C752">
        <v>525.22900000000004</v>
      </c>
      <c r="D752">
        <v>489.13</v>
      </c>
      <c r="E752">
        <v>127.22499999999999</v>
      </c>
      <c r="F752">
        <v>0</v>
      </c>
      <c r="G752">
        <v>4.66278E-3</v>
      </c>
      <c r="H752">
        <v>0.99511499999999997</v>
      </c>
      <c r="I752">
        <v>0</v>
      </c>
    </row>
    <row r="753" spans="1:9" x14ac:dyDescent="0.25">
      <c r="A753" t="s">
        <v>99</v>
      </c>
      <c r="B753">
        <v>541.04100000000005</v>
      </c>
      <c r="C753">
        <v>523.95100000000002</v>
      </c>
      <c r="D753">
        <v>488.31</v>
      </c>
      <c r="E753">
        <v>127.23099999999999</v>
      </c>
      <c r="F753">
        <v>0</v>
      </c>
      <c r="G753">
        <v>2.6853599999999999E-3</v>
      </c>
      <c r="H753">
        <v>0.99510900000000002</v>
      </c>
      <c r="I753">
        <v>0</v>
      </c>
    </row>
    <row r="754" spans="1:9" x14ac:dyDescent="0.25">
      <c r="A754" t="s">
        <v>99</v>
      </c>
      <c r="B754">
        <v>541.67499999999995</v>
      </c>
      <c r="C754">
        <v>524.34799999999996</v>
      </c>
      <c r="D754">
        <v>488.15600000000001</v>
      </c>
      <c r="E754">
        <v>127.218</v>
      </c>
      <c r="F754">
        <v>0</v>
      </c>
      <c r="G754">
        <v>2.16373E-3</v>
      </c>
      <c r="H754">
        <v>0.995116</v>
      </c>
      <c r="I754">
        <v>0</v>
      </c>
    </row>
    <row r="755" spans="1:9" x14ac:dyDescent="0.25">
      <c r="A755" t="s">
        <v>99</v>
      </c>
      <c r="B755">
        <v>542.06100000000004</v>
      </c>
      <c r="C755">
        <v>524.92100000000005</v>
      </c>
      <c r="D755">
        <v>489.077</v>
      </c>
      <c r="E755">
        <v>126.98699999999999</v>
      </c>
      <c r="F755">
        <v>0</v>
      </c>
      <c r="G755">
        <v>1.3314900000000001E-3</v>
      </c>
      <c r="H755">
        <v>0.995116</v>
      </c>
      <c r="I755">
        <v>0</v>
      </c>
    </row>
    <row r="756" spans="1:9" x14ac:dyDescent="0.25">
      <c r="A756" t="s">
        <v>99</v>
      </c>
      <c r="B756">
        <v>541.49300000000005</v>
      </c>
      <c r="C756">
        <v>524.40200000000004</v>
      </c>
      <c r="D756">
        <v>488.47199999999998</v>
      </c>
      <c r="E756">
        <v>127.524</v>
      </c>
      <c r="F756">
        <v>0</v>
      </c>
      <c r="G756">
        <v>1.31309E-3</v>
      </c>
      <c r="H756">
        <v>0.995116</v>
      </c>
      <c r="I756">
        <v>0</v>
      </c>
    </row>
    <row r="757" spans="1:9" x14ac:dyDescent="0.25">
      <c r="A757" t="s">
        <v>99</v>
      </c>
      <c r="B757">
        <v>541.44200000000001</v>
      </c>
      <c r="C757">
        <v>524.28700000000003</v>
      </c>
      <c r="D757">
        <v>488.17</v>
      </c>
      <c r="E757">
        <v>127.229</v>
      </c>
      <c r="F757">
        <v>0</v>
      </c>
      <c r="G757">
        <v>1.23011E-3</v>
      </c>
      <c r="H757">
        <v>0.995116</v>
      </c>
      <c r="I757">
        <v>0</v>
      </c>
    </row>
    <row r="758" spans="1:9" x14ac:dyDescent="0.25">
      <c r="A758" t="s">
        <v>99</v>
      </c>
      <c r="B758">
        <v>543.56299999999999</v>
      </c>
      <c r="C758">
        <v>526.5</v>
      </c>
      <c r="D758">
        <v>490.37900000000002</v>
      </c>
      <c r="E758">
        <v>127.61799999999999</v>
      </c>
      <c r="F758">
        <v>0</v>
      </c>
      <c r="G758">
        <v>1.26845E-3</v>
      </c>
      <c r="H758">
        <v>0.995116</v>
      </c>
      <c r="I758">
        <v>1</v>
      </c>
    </row>
    <row r="759" spans="1:9" x14ac:dyDescent="0.25">
      <c r="A759" t="s">
        <v>99</v>
      </c>
      <c r="B759">
        <v>542.78599999999994</v>
      </c>
      <c r="C759">
        <v>525.66999999999996</v>
      </c>
      <c r="D759">
        <v>489.36</v>
      </c>
      <c r="E759">
        <v>127.373</v>
      </c>
      <c r="F759">
        <v>0</v>
      </c>
      <c r="G759">
        <v>1.3260800000000001E-3</v>
      </c>
      <c r="H759">
        <v>0.99511499999999997</v>
      </c>
      <c r="I759">
        <v>1</v>
      </c>
    </row>
    <row r="760" spans="1:9" x14ac:dyDescent="0.25">
      <c r="A760" t="s">
        <v>99</v>
      </c>
      <c r="B760">
        <v>542.46199999999999</v>
      </c>
      <c r="C760">
        <v>525.36400000000003</v>
      </c>
      <c r="D760">
        <v>489.505</v>
      </c>
      <c r="E760">
        <v>127.17400000000001</v>
      </c>
      <c r="F760">
        <v>0</v>
      </c>
      <c r="G760">
        <v>1.2343199999999999E-3</v>
      </c>
      <c r="H760">
        <v>0.995116</v>
      </c>
      <c r="I760">
        <v>0</v>
      </c>
    </row>
    <row r="761" spans="1:9" x14ac:dyDescent="0.25">
      <c r="A761" t="s">
        <v>99</v>
      </c>
      <c r="B761">
        <v>540.99800000000005</v>
      </c>
      <c r="C761">
        <v>523.97699999999998</v>
      </c>
      <c r="D761">
        <v>488.32900000000001</v>
      </c>
      <c r="E761">
        <v>127.35899999999999</v>
      </c>
      <c r="F761">
        <v>0</v>
      </c>
      <c r="G761">
        <v>1.4515800000000001E-3</v>
      </c>
      <c r="H761">
        <v>0.995116</v>
      </c>
      <c r="I761">
        <v>0</v>
      </c>
    </row>
    <row r="762" spans="1:9" x14ac:dyDescent="0.25">
      <c r="A762" t="s">
        <v>99</v>
      </c>
      <c r="B762">
        <v>541.81899999999996</v>
      </c>
      <c r="C762">
        <v>524.625</v>
      </c>
      <c r="D762">
        <v>488.75599999999997</v>
      </c>
      <c r="E762">
        <v>127.441</v>
      </c>
      <c r="F762">
        <v>0</v>
      </c>
      <c r="G762">
        <v>1.2453399999999999E-3</v>
      </c>
      <c r="H762">
        <v>0.99511499999999997</v>
      </c>
      <c r="I762">
        <v>1</v>
      </c>
    </row>
    <row r="763" spans="1:9" x14ac:dyDescent="0.25">
      <c r="A763" t="s">
        <v>99</v>
      </c>
      <c r="B763">
        <v>541.91</v>
      </c>
      <c r="C763">
        <v>524.20799999999997</v>
      </c>
      <c r="D763">
        <v>488.20400000000001</v>
      </c>
      <c r="E763">
        <v>127.102</v>
      </c>
      <c r="F763">
        <v>0</v>
      </c>
      <c r="G763">
        <v>1.2332000000000001E-3</v>
      </c>
      <c r="H763">
        <v>0.99511499999999997</v>
      </c>
      <c r="I763">
        <v>0</v>
      </c>
    </row>
    <row r="764" spans="1:9" x14ac:dyDescent="0.25">
      <c r="A764" t="s">
        <v>99</v>
      </c>
      <c r="B764">
        <v>541.65800000000002</v>
      </c>
      <c r="C764">
        <v>524.52200000000005</v>
      </c>
      <c r="D764">
        <v>488.83699999999999</v>
      </c>
      <c r="E764">
        <v>127.08799999999999</v>
      </c>
      <c r="F764">
        <v>0</v>
      </c>
      <c r="G764">
        <v>1.2879600000000001E-3</v>
      </c>
      <c r="H764">
        <v>0.995116</v>
      </c>
      <c r="I764">
        <v>0</v>
      </c>
    </row>
    <row r="765" spans="1:9" x14ac:dyDescent="0.25">
      <c r="A765" t="s">
        <v>99</v>
      </c>
      <c r="B765">
        <v>541.60500000000002</v>
      </c>
      <c r="C765">
        <v>524.54499999999996</v>
      </c>
      <c r="D765">
        <v>488.79599999999999</v>
      </c>
      <c r="E765">
        <v>127.598</v>
      </c>
      <c r="F765">
        <v>0</v>
      </c>
      <c r="G765">
        <v>1.2714200000000001E-3</v>
      </c>
      <c r="H765">
        <v>0.995116</v>
      </c>
      <c r="I765">
        <v>2</v>
      </c>
    </row>
    <row r="766" spans="1:9" x14ac:dyDescent="0.25">
      <c r="A766" t="s">
        <v>99</v>
      </c>
      <c r="B766">
        <v>540.90499999999997</v>
      </c>
      <c r="C766">
        <v>523.69200000000001</v>
      </c>
      <c r="D766">
        <v>488.154</v>
      </c>
      <c r="E766">
        <v>127.071</v>
      </c>
      <c r="F766">
        <v>0</v>
      </c>
      <c r="G766">
        <v>2.0885000000000001E-3</v>
      </c>
      <c r="H766">
        <v>0.99511300000000003</v>
      </c>
      <c r="I766">
        <v>0</v>
      </c>
    </row>
    <row r="767" spans="1:9" x14ac:dyDescent="0.25">
      <c r="A767" t="s">
        <v>99</v>
      </c>
      <c r="B767">
        <v>542.47799999999995</v>
      </c>
      <c r="C767">
        <v>525.41399999999999</v>
      </c>
      <c r="D767">
        <v>489.55099999999999</v>
      </c>
      <c r="E767">
        <v>127.405</v>
      </c>
      <c r="F767">
        <v>0</v>
      </c>
      <c r="G767">
        <v>1.2770699999999999E-3</v>
      </c>
      <c r="H767">
        <v>0.99511400000000005</v>
      </c>
      <c r="I767">
        <v>0</v>
      </c>
    </row>
    <row r="768" spans="1:9" x14ac:dyDescent="0.25">
      <c r="A768" t="s">
        <v>99</v>
      </c>
      <c r="B768">
        <v>540.79300000000001</v>
      </c>
      <c r="C768">
        <v>523.68700000000001</v>
      </c>
      <c r="D768">
        <v>488.51400000000001</v>
      </c>
      <c r="E768">
        <v>127.369</v>
      </c>
      <c r="F768">
        <v>0</v>
      </c>
      <c r="G768">
        <v>1.23161E-3</v>
      </c>
      <c r="H768">
        <v>0.995116</v>
      </c>
      <c r="I768">
        <v>0</v>
      </c>
    </row>
    <row r="769" spans="1:25" x14ac:dyDescent="0.25">
      <c r="A769" t="s">
        <v>99</v>
      </c>
      <c r="B769">
        <v>541.94000000000005</v>
      </c>
      <c r="C769">
        <v>524.17499999999995</v>
      </c>
      <c r="D769">
        <v>488.072</v>
      </c>
      <c r="E769">
        <v>127.128</v>
      </c>
      <c r="F769">
        <v>0</v>
      </c>
      <c r="G769">
        <v>1.23938E-3</v>
      </c>
      <c r="H769">
        <v>0.995116</v>
      </c>
      <c r="I769">
        <v>0</v>
      </c>
    </row>
    <row r="770" spans="1:25" x14ac:dyDescent="0.25">
      <c r="A770" t="s">
        <v>99</v>
      </c>
      <c r="B770">
        <v>541.97500000000002</v>
      </c>
      <c r="C770">
        <v>524.78700000000003</v>
      </c>
      <c r="D770">
        <v>489.60199999999998</v>
      </c>
      <c r="E770">
        <v>127.304</v>
      </c>
      <c r="F770">
        <v>0</v>
      </c>
      <c r="G770">
        <v>6.4385400000000004E-3</v>
      </c>
      <c r="H770">
        <v>0.995116</v>
      </c>
      <c r="I770">
        <v>0</v>
      </c>
    </row>
    <row r="771" spans="1:25" x14ac:dyDescent="0.25">
      <c r="A771" t="s">
        <v>99</v>
      </c>
      <c r="B771">
        <v>542.04</v>
      </c>
      <c r="C771">
        <v>524.95500000000004</v>
      </c>
      <c r="D771">
        <v>489.113</v>
      </c>
      <c r="E771">
        <v>127.34399999999999</v>
      </c>
      <c r="F771">
        <v>0</v>
      </c>
      <c r="G771">
        <v>1.24843E-3</v>
      </c>
      <c r="H771">
        <v>0.995116</v>
      </c>
      <c r="I771">
        <v>0</v>
      </c>
    </row>
    <row r="772" spans="1:25" x14ac:dyDescent="0.25">
      <c r="A772" t="s">
        <v>99</v>
      </c>
      <c r="B772">
        <v>542.702</v>
      </c>
      <c r="C772">
        <v>525.60299999999995</v>
      </c>
      <c r="D772">
        <v>489.65600000000001</v>
      </c>
      <c r="E772">
        <v>127.443</v>
      </c>
      <c r="F772">
        <v>0</v>
      </c>
      <c r="G772">
        <v>1.23975E-3</v>
      </c>
      <c r="H772">
        <v>0.995116</v>
      </c>
      <c r="I772">
        <v>0</v>
      </c>
    </row>
    <row r="773" spans="1:25" x14ac:dyDescent="0.25">
      <c r="A773" t="s">
        <v>99</v>
      </c>
      <c r="B773">
        <v>542.66899999999998</v>
      </c>
      <c r="C773">
        <v>525.55200000000002</v>
      </c>
      <c r="D773">
        <v>489.58800000000002</v>
      </c>
      <c r="E773">
        <v>127.542</v>
      </c>
      <c r="F773">
        <v>0</v>
      </c>
      <c r="G773">
        <v>1.23112E-3</v>
      </c>
      <c r="H773">
        <v>0.995116</v>
      </c>
      <c r="I773">
        <v>0</v>
      </c>
    </row>
    <row r="774" spans="1:25" x14ac:dyDescent="0.25">
      <c r="A774" t="s">
        <v>99</v>
      </c>
      <c r="B774">
        <v>542.51400000000001</v>
      </c>
      <c r="C774">
        <v>525.36500000000001</v>
      </c>
      <c r="D774">
        <v>489.45100000000002</v>
      </c>
      <c r="E774">
        <v>127.35899999999999</v>
      </c>
      <c r="F774">
        <v>0</v>
      </c>
      <c r="G774">
        <v>1.23032E-3</v>
      </c>
      <c r="H774">
        <v>0.995116</v>
      </c>
      <c r="I774">
        <v>0</v>
      </c>
    </row>
    <row r="775" spans="1:25" x14ac:dyDescent="0.25">
      <c r="A775" t="s">
        <v>99</v>
      </c>
      <c r="B775">
        <v>542.62300000000005</v>
      </c>
      <c r="C775">
        <v>525.55600000000004</v>
      </c>
      <c r="D775">
        <v>489.69600000000003</v>
      </c>
      <c r="E775">
        <v>127.29600000000001</v>
      </c>
      <c r="F775">
        <v>0</v>
      </c>
      <c r="G775">
        <v>1.24026E-3</v>
      </c>
      <c r="H775">
        <v>0.995116</v>
      </c>
      <c r="I775">
        <v>0</v>
      </c>
    </row>
    <row r="776" spans="1:25" x14ac:dyDescent="0.25">
      <c r="A776" t="s">
        <v>99</v>
      </c>
      <c r="B776">
        <v>541.93499999999995</v>
      </c>
      <c r="C776">
        <v>524.91099999999994</v>
      </c>
      <c r="D776">
        <v>489.06200000000001</v>
      </c>
      <c r="E776">
        <v>127.002</v>
      </c>
      <c r="F776">
        <v>0</v>
      </c>
      <c r="G776">
        <v>1.2301600000000001E-3</v>
      </c>
      <c r="H776">
        <v>0.995116</v>
      </c>
      <c r="I776">
        <v>1</v>
      </c>
    </row>
    <row r="777" spans="1:25" x14ac:dyDescent="0.25">
      <c r="A777" t="s">
        <v>99</v>
      </c>
      <c r="B777">
        <v>543.19799999999998</v>
      </c>
      <c r="C777">
        <v>525.83100000000002</v>
      </c>
      <c r="D777">
        <v>490.08800000000002</v>
      </c>
      <c r="E777">
        <v>127.33199999999999</v>
      </c>
      <c r="F777">
        <v>0</v>
      </c>
      <c r="G777">
        <v>1.3542700000000001E-3</v>
      </c>
      <c r="H777">
        <v>0.995116</v>
      </c>
      <c r="I777">
        <v>0</v>
      </c>
    </row>
    <row r="778" spans="1:25" x14ac:dyDescent="0.25">
      <c r="A778" t="s">
        <v>99</v>
      </c>
      <c r="B778">
        <v>541.072</v>
      </c>
      <c r="C778">
        <v>524.02300000000002</v>
      </c>
      <c r="D778">
        <v>488.09399999999999</v>
      </c>
      <c r="E778">
        <v>127.208</v>
      </c>
      <c r="F778">
        <v>0</v>
      </c>
      <c r="G778">
        <v>1.87441E-3</v>
      </c>
      <c r="H778">
        <v>0.995116</v>
      </c>
      <c r="I778">
        <v>0</v>
      </c>
    </row>
    <row r="779" spans="1:25" x14ac:dyDescent="0.25">
      <c r="A779" t="s">
        <v>99</v>
      </c>
      <c r="B779">
        <v>542.572</v>
      </c>
      <c r="C779">
        <v>525.327</v>
      </c>
      <c r="D779">
        <v>489.63799999999998</v>
      </c>
      <c r="E779">
        <v>127.43899999999999</v>
      </c>
      <c r="F779">
        <v>0</v>
      </c>
      <c r="G779">
        <v>1.2591499999999999E-3</v>
      </c>
      <c r="H779">
        <v>0.995116</v>
      </c>
      <c r="I779">
        <v>0</v>
      </c>
    </row>
    <row r="780" spans="1:25" x14ac:dyDescent="0.25">
      <c r="A780" t="s">
        <v>99</v>
      </c>
      <c r="B780">
        <v>541.33600000000001</v>
      </c>
      <c r="C780">
        <v>524.31399999999996</v>
      </c>
      <c r="D780">
        <v>488.286</v>
      </c>
      <c r="E780">
        <v>127.342</v>
      </c>
      <c r="F780">
        <v>0</v>
      </c>
      <c r="G780">
        <v>1.315E-3</v>
      </c>
      <c r="H780">
        <v>0.99510600000000005</v>
      </c>
      <c r="I780">
        <v>0</v>
      </c>
    </row>
    <row r="781" spans="1:25" x14ac:dyDescent="0.25">
      <c r="A781" t="s">
        <v>99</v>
      </c>
      <c r="B781">
        <v>540.93799999999999</v>
      </c>
      <c r="C781">
        <v>523.846</v>
      </c>
      <c r="D781">
        <v>487.721</v>
      </c>
      <c r="E781">
        <v>127.264</v>
      </c>
      <c r="F781">
        <v>0</v>
      </c>
      <c r="G781">
        <v>1.2546199999999999E-3</v>
      </c>
      <c r="H781">
        <v>0.995116</v>
      </c>
      <c r="I781">
        <v>0</v>
      </c>
    </row>
    <row r="782" spans="1:25" x14ac:dyDescent="0.25">
      <c r="A782" t="s">
        <v>99</v>
      </c>
      <c r="B782">
        <v>541.73299999999995</v>
      </c>
      <c r="C782">
        <v>524.68100000000004</v>
      </c>
      <c r="D782">
        <v>488.61099999999999</v>
      </c>
      <c r="E782">
        <v>127.43899999999999</v>
      </c>
      <c r="F782">
        <v>0</v>
      </c>
      <c r="G782">
        <v>1.23262E-3</v>
      </c>
      <c r="H782">
        <v>0.995116</v>
      </c>
      <c r="I782">
        <v>1</v>
      </c>
    </row>
    <row r="783" spans="1:25" x14ac:dyDescent="0.25">
      <c r="A783" t="s">
        <v>99</v>
      </c>
      <c r="B783">
        <v>541.19000000000005</v>
      </c>
      <c r="C783">
        <v>523.96900000000005</v>
      </c>
      <c r="D783">
        <v>488.08100000000002</v>
      </c>
      <c r="E783">
        <v>127.155</v>
      </c>
      <c r="F783">
        <v>0</v>
      </c>
      <c r="G783">
        <v>1.3690900000000001E-3</v>
      </c>
      <c r="H783">
        <v>0.995116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541.22299999999996</v>
      </c>
      <c r="C784">
        <v>524.14</v>
      </c>
      <c r="D784">
        <v>487.94900000000001</v>
      </c>
      <c r="E784">
        <v>127.11</v>
      </c>
      <c r="F784">
        <v>0</v>
      </c>
      <c r="G784">
        <v>1.2305E-3</v>
      </c>
      <c r="H784">
        <v>0.995116</v>
      </c>
      <c r="I784">
        <v>0</v>
      </c>
      <c r="R784">
        <f>AVERAGE(B735:B784)</f>
        <v>541.87487999999996</v>
      </c>
      <c r="S784">
        <f>AVERAGE(C735:C784)</f>
        <v>524.65102000000013</v>
      </c>
      <c r="U784">
        <f>_xlfn.VAR.P(B735:B784)</f>
        <v>0.50373954559999434</v>
      </c>
      <c r="V784">
        <f>_xlfn.VAR.P(C735:C784)</f>
        <v>0.51634713960000045</v>
      </c>
      <c r="X784">
        <f>1.96*SQRT(U784)/50</f>
        <v>2.7822047648416809E-2</v>
      </c>
      <c r="Y784">
        <f>1.96*SQRT(V784)/50</f>
        <v>2.8168061143695081E-2</v>
      </c>
    </row>
    <row r="785" spans="1:9" x14ac:dyDescent="0.25">
      <c r="A785" t="s">
        <v>99</v>
      </c>
      <c r="B785">
        <v>27100.36205</v>
      </c>
      <c r="C785" t="s">
        <v>37</v>
      </c>
    </row>
    <row r="786" spans="1:9" x14ac:dyDescent="0.25">
      <c r="A786" t="s">
        <v>100</v>
      </c>
      <c r="B786">
        <v>511.07600000000002</v>
      </c>
      <c r="C786">
        <v>493.98399999999998</v>
      </c>
      <c r="D786">
        <v>458.03399999999999</v>
      </c>
      <c r="E786">
        <v>96.253900000000002</v>
      </c>
      <c r="F786">
        <v>0</v>
      </c>
      <c r="G786">
        <v>1.2616000000000001E-3</v>
      </c>
      <c r="H786">
        <v>0.995116</v>
      </c>
      <c r="I786">
        <v>0</v>
      </c>
    </row>
    <row r="787" spans="1:9" x14ac:dyDescent="0.25">
      <c r="A787" t="s">
        <v>100</v>
      </c>
      <c r="B787">
        <v>509.755</v>
      </c>
      <c r="C787">
        <v>492.61700000000002</v>
      </c>
      <c r="D787">
        <v>456.90300000000002</v>
      </c>
      <c r="E787">
        <v>96.225099999999998</v>
      </c>
      <c r="F787">
        <v>0</v>
      </c>
      <c r="G787">
        <v>1.24154E-3</v>
      </c>
      <c r="H787">
        <v>0.995116</v>
      </c>
      <c r="I787">
        <v>0</v>
      </c>
    </row>
    <row r="788" spans="1:9" x14ac:dyDescent="0.25">
      <c r="A788" t="s">
        <v>100</v>
      </c>
      <c r="B788">
        <v>510.44200000000001</v>
      </c>
      <c r="C788">
        <v>493.35500000000002</v>
      </c>
      <c r="D788">
        <v>457.44299999999998</v>
      </c>
      <c r="E788">
        <v>96.3215</v>
      </c>
      <c r="F788">
        <v>0</v>
      </c>
      <c r="G788">
        <v>1.50439E-3</v>
      </c>
      <c r="H788">
        <v>0.995116</v>
      </c>
      <c r="I788">
        <v>0</v>
      </c>
    </row>
    <row r="789" spans="1:9" x14ac:dyDescent="0.25">
      <c r="A789" t="s">
        <v>100</v>
      </c>
      <c r="B789">
        <v>511.83699999999999</v>
      </c>
      <c r="C789">
        <v>494.77800000000002</v>
      </c>
      <c r="D789">
        <v>458.673</v>
      </c>
      <c r="E789">
        <v>96.355099999999993</v>
      </c>
      <c r="F789">
        <v>0</v>
      </c>
      <c r="G789">
        <v>1.26078E-3</v>
      </c>
      <c r="H789">
        <v>0.995116</v>
      </c>
      <c r="I789">
        <v>0</v>
      </c>
    </row>
    <row r="790" spans="1:9" x14ac:dyDescent="0.25">
      <c r="A790" t="s">
        <v>100</v>
      </c>
      <c r="B790">
        <v>511.11799999999999</v>
      </c>
      <c r="C790">
        <v>494.05200000000002</v>
      </c>
      <c r="D790">
        <v>458.26</v>
      </c>
      <c r="E790">
        <v>96.226500000000001</v>
      </c>
      <c r="F790">
        <v>0</v>
      </c>
      <c r="G790">
        <v>1.9211600000000001E-3</v>
      </c>
      <c r="H790">
        <v>0.995116</v>
      </c>
      <c r="I790">
        <v>0</v>
      </c>
    </row>
    <row r="791" spans="1:9" x14ac:dyDescent="0.25">
      <c r="A791" t="s">
        <v>100</v>
      </c>
      <c r="B791">
        <v>510.661</v>
      </c>
      <c r="C791">
        <v>493.46899999999999</v>
      </c>
      <c r="D791">
        <v>457.625</v>
      </c>
      <c r="E791">
        <v>96.330799999999996</v>
      </c>
      <c r="F791">
        <v>0</v>
      </c>
      <c r="G791">
        <v>1.32383E-3</v>
      </c>
      <c r="H791">
        <v>0.995116</v>
      </c>
      <c r="I791">
        <v>0</v>
      </c>
    </row>
    <row r="792" spans="1:9" x14ac:dyDescent="0.25">
      <c r="A792" t="s">
        <v>100</v>
      </c>
      <c r="B792">
        <v>511.94</v>
      </c>
      <c r="C792">
        <v>494.10899999999998</v>
      </c>
      <c r="D792">
        <v>458.12599999999998</v>
      </c>
      <c r="E792">
        <v>96.288399999999996</v>
      </c>
      <c r="F792">
        <v>0</v>
      </c>
      <c r="G792">
        <v>1.5779699999999999E-3</v>
      </c>
      <c r="H792">
        <v>0.995116</v>
      </c>
      <c r="I792">
        <v>0</v>
      </c>
    </row>
    <row r="793" spans="1:9" x14ac:dyDescent="0.25">
      <c r="A793" t="s">
        <v>100</v>
      </c>
      <c r="B793">
        <v>511.416</v>
      </c>
      <c r="C793">
        <v>494.22300000000001</v>
      </c>
      <c r="D793">
        <v>458.20400000000001</v>
      </c>
      <c r="E793">
        <v>96.266199999999998</v>
      </c>
      <c r="F793">
        <v>0</v>
      </c>
      <c r="G793">
        <v>1.2956899999999999E-3</v>
      </c>
      <c r="H793">
        <v>0.995116</v>
      </c>
      <c r="I793">
        <v>0</v>
      </c>
    </row>
    <row r="794" spans="1:9" x14ac:dyDescent="0.25">
      <c r="A794" t="s">
        <v>100</v>
      </c>
      <c r="B794">
        <v>510.36599999999999</v>
      </c>
      <c r="C794">
        <v>493.21199999999999</v>
      </c>
      <c r="D794">
        <v>457.16399999999999</v>
      </c>
      <c r="E794">
        <v>96.352199999999996</v>
      </c>
      <c r="F794">
        <v>0</v>
      </c>
      <c r="G794">
        <v>1.84991E-3</v>
      </c>
      <c r="H794">
        <v>0.995116</v>
      </c>
      <c r="I794">
        <v>0</v>
      </c>
    </row>
    <row r="795" spans="1:9" x14ac:dyDescent="0.25">
      <c r="A795" t="s">
        <v>100</v>
      </c>
      <c r="B795">
        <v>511.63099999999997</v>
      </c>
      <c r="C795">
        <v>494.51</v>
      </c>
      <c r="D795">
        <v>458.62400000000002</v>
      </c>
      <c r="E795">
        <v>96.354799999999997</v>
      </c>
      <c r="F795">
        <v>0</v>
      </c>
      <c r="G795">
        <v>1.3415899999999999E-3</v>
      </c>
      <c r="H795">
        <v>0.99511499999999997</v>
      </c>
      <c r="I795">
        <v>0</v>
      </c>
    </row>
    <row r="796" spans="1:9" x14ac:dyDescent="0.25">
      <c r="A796" t="s">
        <v>100</v>
      </c>
      <c r="B796">
        <v>510.11700000000002</v>
      </c>
      <c r="C796">
        <v>492.928</v>
      </c>
      <c r="D796">
        <v>457.08600000000001</v>
      </c>
      <c r="E796">
        <v>96.313199999999995</v>
      </c>
      <c r="F796">
        <v>0</v>
      </c>
      <c r="G796">
        <v>8.4191800000000001E-3</v>
      </c>
      <c r="H796">
        <v>0.995116</v>
      </c>
      <c r="I796">
        <v>0</v>
      </c>
    </row>
    <row r="797" spans="1:9" x14ac:dyDescent="0.25">
      <c r="A797" t="s">
        <v>100</v>
      </c>
      <c r="B797">
        <v>511.65100000000001</v>
      </c>
      <c r="C797">
        <v>494.50799999999998</v>
      </c>
      <c r="D797">
        <v>458.56799999999998</v>
      </c>
      <c r="E797">
        <v>96.290999999999997</v>
      </c>
      <c r="F797">
        <v>0</v>
      </c>
      <c r="G797">
        <v>1.6223500000000001E-3</v>
      </c>
      <c r="H797">
        <v>0.99511300000000003</v>
      </c>
      <c r="I797">
        <v>0</v>
      </c>
    </row>
    <row r="798" spans="1:9" x14ac:dyDescent="0.25">
      <c r="A798" t="s">
        <v>100</v>
      </c>
      <c r="B798">
        <v>510.23200000000003</v>
      </c>
      <c r="C798">
        <v>493.03199999999998</v>
      </c>
      <c r="D798">
        <v>457.08499999999998</v>
      </c>
      <c r="E798">
        <v>96.298100000000005</v>
      </c>
      <c r="F798">
        <v>0</v>
      </c>
      <c r="G798">
        <v>1.24059E-3</v>
      </c>
      <c r="H798">
        <v>0.99511499999999997</v>
      </c>
      <c r="I798">
        <v>0</v>
      </c>
    </row>
    <row r="799" spans="1:9" x14ac:dyDescent="0.25">
      <c r="A799" t="s">
        <v>100</v>
      </c>
      <c r="B799">
        <v>510.774</v>
      </c>
      <c r="C799">
        <v>493.738</v>
      </c>
      <c r="D799">
        <v>458.20699999999999</v>
      </c>
      <c r="E799">
        <v>96.138300000000001</v>
      </c>
      <c r="F799">
        <v>0</v>
      </c>
      <c r="G799">
        <v>1.3288200000000001E-3</v>
      </c>
      <c r="H799">
        <v>0.995116</v>
      </c>
      <c r="I799">
        <v>0</v>
      </c>
    </row>
    <row r="800" spans="1:9" x14ac:dyDescent="0.25">
      <c r="A800" t="s">
        <v>100</v>
      </c>
      <c r="B800">
        <v>510.47</v>
      </c>
      <c r="C800">
        <v>493.29399999999998</v>
      </c>
      <c r="D800">
        <v>457.25400000000002</v>
      </c>
      <c r="E800">
        <v>96.291700000000006</v>
      </c>
      <c r="F800">
        <v>0</v>
      </c>
      <c r="G800">
        <v>1.9609300000000001E-3</v>
      </c>
      <c r="H800">
        <v>0.99511400000000005</v>
      </c>
      <c r="I800">
        <v>0</v>
      </c>
    </row>
    <row r="801" spans="1:9" x14ac:dyDescent="0.25">
      <c r="A801" t="s">
        <v>100</v>
      </c>
      <c r="B801">
        <v>509.95400000000001</v>
      </c>
      <c r="C801">
        <v>492.85</v>
      </c>
      <c r="D801">
        <v>457.06900000000002</v>
      </c>
      <c r="E801">
        <v>96.095299999999995</v>
      </c>
      <c r="F801">
        <v>0</v>
      </c>
      <c r="G801">
        <v>1.24233E-3</v>
      </c>
      <c r="H801">
        <v>0.995116</v>
      </c>
      <c r="I801">
        <v>0</v>
      </c>
    </row>
    <row r="802" spans="1:9" x14ac:dyDescent="0.25">
      <c r="A802" t="s">
        <v>100</v>
      </c>
      <c r="B802">
        <v>511.26400000000001</v>
      </c>
      <c r="C802">
        <v>494.07600000000002</v>
      </c>
      <c r="D802">
        <v>458.327</v>
      </c>
      <c r="E802">
        <v>96.200800000000001</v>
      </c>
      <c r="F802">
        <v>0</v>
      </c>
      <c r="G802">
        <v>1.23028E-3</v>
      </c>
      <c r="H802">
        <v>0.995116</v>
      </c>
      <c r="I802">
        <v>0</v>
      </c>
    </row>
    <row r="803" spans="1:9" x14ac:dyDescent="0.25">
      <c r="A803" t="s">
        <v>100</v>
      </c>
      <c r="B803">
        <v>509.83499999999998</v>
      </c>
      <c r="C803">
        <v>492.78500000000003</v>
      </c>
      <c r="D803">
        <v>456.95</v>
      </c>
      <c r="E803">
        <v>96.313900000000004</v>
      </c>
      <c r="F803">
        <v>0</v>
      </c>
      <c r="G803">
        <v>1.23723E-3</v>
      </c>
      <c r="H803">
        <v>0.995116</v>
      </c>
      <c r="I803">
        <v>0</v>
      </c>
    </row>
    <row r="804" spans="1:9" x14ac:dyDescent="0.25">
      <c r="A804" t="s">
        <v>100</v>
      </c>
      <c r="B804">
        <v>510.20100000000002</v>
      </c>
      <c r="C804">
        <v>493.05</v>
      </c>
      <c r="D804">
        <v>457.11900000000003</v>
      </c>
      <c r="E804">
        <v>96.353700000000003</v>
      </c>
      <c r="F804">
        <v>0</v>
      </c>
      <c r="G804">
        <v>1.2362199999999999E-3</v>
      </c>
      <c r="H804">
        <v>0.995116</v>
      </c>
      <c r="I804">
        <v>0</v>
      </c>
    </row>
    <row r="805" spans="1:9" x14ac:dyDescent="0.25">
      <c r="A805" t="s">
        <v>100</v>
      </c>
      <c r="B805">
        <v>510.61500000000001</v>
      </c>
      <c r="C805">
        <v>493.548</v>
      </c>
      <c r="D805">
        <v>457.94299999999998</v>
      </c>
      <c r="E805">
        <v>96.165400000000005</v>
      </c>
      <c r="F805">
        <v>0</v>
      </c>
      <c r="G805">
        <v>1.3009600000000001E-3</v>
      </c>
      <c r="H805">
        <v>0.995116</v>
      </c>
      <c r="I805">
        <v>0</v>
      </c>
    </row>
    <row r="806" spans="1:9" x14ac:dyDescent="0.25">
      <c r="A806" t="s">
        <v>100</v>
      </c>
      <c r="B806">
        <v>509.94499999999999</v>
      </c>
      <c r="C806">
        <v>492.70100000000002</v>
      </c>
      <c r="D806">
        <v>456.69799999999998</v>
      </c>
      <c r="E806">
        <v>96.156300000000002</v>
      </c>
      <c r="F806">
        <v>0</v>
      </c>
      <c r="G806">
        <v>1.2325299999999999E-3</v>
      </c>
      <c r="H806">
        <v>0.995116</v>
      </c>
      <c r="I806">
        <v>0</v>
      </c>
    </row>
    <row r="807" spans="1:9" x14ac:dyDescent="0.25">
      <c r="A807" t="s">
        <v>100</v>
      </c>
      <c r="B807">
        <v>510.92</v>
      </c>
      <c r="C807">
        <v>493.82299999999998</v>
      </c>
      <c r="D807">
        <v>458.13299999999998</v>
      </c>
      <c r="E807">
        <v>96.189599999999999</v>
      </c>
      <c r="F807">
        <v>0</v>
      </c>
      <c r="G807">
        <v>2.1237600000000001E-3</v>
      </c>
      <c r="H807">
        <v>0.99511499999999997</v>
      </c>
      <c r="I807">
        <v>0</v>
      </c>
    </row>
    <row r="808" spans="1:9" x14ac:dyDescent="0.25">
      <c r="A808" t="s">
        <v>100</v>
      </c>
      <c r="B808">
        <v>509.61599999999999</v>
      </c>
      <c r="C808">
        <v>492.41300000000001</v>
      </c>
      <c r="D808">
        <v>456.70699999999999</v>
      </c>
      <c r="E808">
        <v>96.1785</v>
      </c>
      <c r="F808">
        <v>0</v>
      </c>
      <c r="G808">
        <v>1.2300900000000001E-3</v>
      </c>
      <c r="H808">
        <v>0.99511499999999997</v>
      </c>
      <c r="I808">
        <v>0</v>
      </c>
    </row>
    <row r="809" spans="1:9" x14ac:dyDescent="0.25">
      <c r="A809" t="s">
        <v>100</v>
      </c>
      <c r="B809">
        <v>510.08600000000001</v>
      </c>
      <c r="C809">
        <v>492.94900000000001</v>
      </c>
      <c r="D809">
        <v>457.18599999999998</v>
      </c>
      <c r="E809">
        <v>96.298100000000005</v>
      </c>
      <c r="F809">
        <v>0</v>
      </c>
      <c r="G809">
        <v>1.2375699999999999E-3</v>
      </c>
      <c r="H809">
        <v>0.995116</v>
      </c>
      <c r="I809">
        <v>0</v>
      </c>
    </row>
    <row r="810" spans="1:9" x14ac:dyDescent="0.25">
      <c r="A810" t="s">
        <v>100</v>
      </c>
      <c r="B810">
        <v>510.31900000000002</v>
      </c>
      <c r="C810">
        <v>493.12099999999998</v>
      </c>
      <c r="D810">
        <v>457.084</v>
      </c>
      <c r="E810">
        <v>96.339299999999994</v>
      </c>
      <c r="F810">
        <v>0</v>
      </c>
      <c r="G810">
        <v>2.1222599999999999E-3</v>
      </c>
      <c r="H810">
        <v>0.995116</v>
      </c>
      <c r="I810">
        <v>0</v>
      </c>
    </row>
    <row r="811" spans="1:9" x14ac:dyDescent="0.25">
      <c r="A811" t="s">
        <v>100</v>
      </c>
      <c r="B811">
        <v>511.43099999999998</v>
      </c>
      <c r="C811">
        <v>494.31900000000002</v>
      </c>
      <c r="D811">
        <v>458.51900000000001</v>
      </c>
      <c r="E811">
        <v>96.224800000000002</v>
      </c>
      <c r="F811">
        <v>0</v>
      </c>
      <c r="G811">
        <v>3.63291E-3</v>
      </c>
      <c r="H811">
        <v>0.995116</v>
      </c>
      <c r="I811">
        <v>0</v>
      </c>
    </row>
    <row r="812" spans="1:9" x14ac:dyDescent="0.25">
      <c r="A812" t="s">
        <v>100</v>
      </c>
      <c r="B812">
        <v>511.21100000000001</v>
      </c>
      <c r="C812">
        <v>494.02499999999998</v>
      </c>
      <c r="D812">
        <v>458.02</v>
      </c>
      <c r="E812">
        <v>96.143900000000002</v>
      </c>
      <c r="F812">
        <v>0</v>
      </c>
      <c r="G812">
        <v>1.23219E-3</v>
      </c>
      <c r="H812">
        <v>0.99511499999999997</v>
      </c>
      <c r="I812">
        <v>0</v>
      </c>
    </row>
    <row r="813" spans="1:9" x14ac:dyDescent="0.25">
      <c r="A813" t="s">
        <v>100</v>
      </c>
      <c r="B813">
        <v>510.10399999999998</v>
      </c>
      <c r="C813">
        <v>493.072</v>
      </c>
      <c r="D813">
        <v>457.11900000000003</v>
      </c>
      <c r="E813">
        <v>96.291300000000007</v>
      </c>
      <c r="F813">
        <v>0</v>
      </c>
      <c r="G813">
        <v>1.23025E-3</v>
      </c>
      <c r="H813">
        <v>0.995116</v>
      </c>
      <c r="I813">
        <v>0</v>
      </c>
    </row>
    <row r="814" spans="1:9" x14ac:dyDescent="0.25">
      <c r="A814" t="s">
        <v>100</v>
      </c>
      <c r="B814">
        <v>510.92200000000003</v>
      </c>
      <c r="C814">
        <v>493.76600000000002</v>
      </c>
      <c r="D814">
        <v>458.01100000000002</v>
      </c>
      <c r="E814">
        <v>96.238799999999998</v>
      </c>
      <c r="F814">
        <v>0</v>
      </c>
      <c r="G814">
        <v>1.2736500000000001E-3</v>
      </c>
      <c r="H814">
        <v>0.995116</v>
      </c>
      <c r="I814">
        <v>0</v>
      </c>
    </row>
    <row r="815" spans="1:9" x14ac:dyDescent="0.25">
      <c r="A815" t="s">
        <v>100</v>
      </c>
      <c r="B815">
        <v>509.529</v>
      </c>
      <c r="C815">
        <v>492.42500000000001</v>
      </c>
      <c r="D815">
        <v>456.93</v>
      </c>
      <c r="E815">
        <v>96.274000000000001</v>
      </c>
      <c r="F815">
        <v>0</v>
      </c>
      <c r="G815">
        <v>1.23073E-3</v>
      </c>
      <c r="H815">
        <v>0.995116</v>
      </c>
      <c r="I815">
        <v>0</v>
      </c>
    </row>
    <row r="816" spans="1:9" x14ac:dyDescent="0.25">
      <c r="A816" t="s">
        <v>100</v>
      </c>
      <c r="B816">
        <v>510.142</v>
      </c>
      <c r="C816">
        <v>492.88200000000001</v>
      </c>
      <c r="D816">
        <v>456.97</v>
      </c>
      <c r="E816">
        <v>96.127700000000004</v>
      </c>
      <c r="F816">
        <v>0</v>
      </c>
      <c r="G816">
        <v>1.2837199999999999E-3</v>
      </c>
      <c r="H816">
        <v>0.995116</v>
      </c>
      <c r="I816">
        <v>0</v>
      </c>
    </row>
    <row r="817" spans="1:9" x14ac:dyDescent="0.25">
      <c r="A817" t="s">
        <v>100</v>
      </c>
      <c r="B817">
        <v>511.51499999999999</v>
      </c>
      <c r="C817">
        <v>494.40499999999997</v>
      </c>
      <c r="D817">
        <v>458.56900000000002</v>
      </c>
      <c r="E817">
        <v>96.302199999999999</v>
      </c>
      <c r="F817">
        <v>0</v>
      </c>
      <c r="G817">
        <v>1.2301300000000001E-3</v>
      </c>
      <c r="H817">
        <v>0.995116</v>
      </c>
      <c r="I817">
        <v>0</v>
      </c>
    </row>
    <row r="818" spans="1:9" x14ac:dyDescent="0.25">
      <c r="A818" t="s">
        <v>100</v>
      </c>
      <c r="B818">
        <v>510.22300000000001</v>
      </c>
      <c r="C818">
        <v>493.00200000000001</v>
      </c>
      <c r="D818">
        <v>457.14</v>
      </c>
      <c r="E818">
        <v>96.210700000000003</v>
      </c>
      <c r="F818">
        <v>0</v>
      </c>
      <c r="G818">
        <v>1.23043E-3</v>
      </c>
      <c r="H818">
        <v>0.99511099999999997</v>
      </c>
      <c r="I818">
        <v>0</v>
      </c>
    </row>
    <row r="819" spans="1:9" x14ac:dyDescent="0.25">
      <c r="A819" t="s">
        <v>100</v>
      </c>
      <c r="B819">
        <v>510.202</v>
      </c>
      <c r="C819">
        <v>493.13099999999997</v>
      </c>
      <c r="D819">
        <v>457.16399999999999</v>
      </c>
      <c r="E819">
        <v>96.195099999999996</v>
      </c>
      <c r="F819">
        <v>0</v>
      </c>
      <c r="G819">
        <v>1.35224E-3</v>
      </c>
      <c r="H819">
        <v>0.995116</v>
      </c>
      <c r="I819">
        <v>0</v>
      </c>
    </row>
    <row r="820" spans="1:9" x14ac:dyDescent="0.25">
      <c r="A820" t="s">
        <v>100</v>
      </c>
      <c r="B820">
        <v>510.09100000000001</v>
      </c>
      <c r="C820">
        <v>492.95699999999999</v>
      </c>
      <c r="D820">
        <v>457.24299999999999</v>
      </c>
      <c r="E820">
        <v>96.302499999999995</v>
      </c>
      <c r="F820">
        <v>0</v>
      </c>
      <c r="G820">
        <v>1.2301600000000001E-3</v>
      </c>
      <c r="H820">
        <v>0.99511099999999997</v>
      </c>
      <c r="I820">
        <v>0</v>
      </c>
    </row>
    <row r="821" spans="1:9" x14ac:dyDescent="0.25">
      <c r="A821" t="s">
        <v>100</v>
      </c>
      <c r="B821">
        <v>510.51499999999999</v>
      </c>
      <c r="C821">
        <v>493.31</v>
      </c>
      <c r="D821">
        <v>457.24599999999998</v>
      </c>
      <c r="E821">
        <v>96.194800000000001</v>
      </c>
      <c r="F821">
        <v>0</v>
      </c>
      <c r="G821">
        <v>1.35235E-3</v>
      </c>
      <c r="H821">
        <v>0.99511499999999997</v>
      </c>
      <c r="I821">
        <v>0</v>
      </c>
    </row>
    <row r="822" spans="1:9" x14ac:dyDescent="0.25">
      <c r="A822" t="s">
        <v>100</v>
      </c>
      <c r="B822">
        <v>511.08600000000001</v>
      </c>
      <c r="C822">
        <v>493.899</v>
      </c>
      <c r="D822">
        <v>457.78100000000001</v>
      </c>
      <c r="E822">
        <v>96.515299999999996</v>
      </c>
      <c r="F822">
        <v>0</v>
      </c>
      <c r="G822">
        <v>1.50757E-3</v>
      </c>
      <c r="H822">
        <v>0.995116</v>
      </c>
      <c r="I822">
        <v>0</v>
      </c>
    </row>
    <row r="823" spans="1:9" x14ac:dyDescent="0.25">
      <c r="A823" t="s">
        <v>100</v>
      </c>
      <c r="B823">
        <v>509.67099999999999</v>
      </c>
      <c r="C823">
        <v>492.49799999999999</v>
      </c>
      <c r="D823">
        <v>457.28800000000001</v>
      </c>
      <c r="E823">
        <v>96.183899999999994</v>
      </c>
      <c r="F823">
        <v>0</v>
      </c>
      <c r="G823">
        <v>1.26005E-3</v>
      </c>
      <c r="H823">
        <v>0.995116</v>
      </c>
      <c r="I823">
        <v>0</v>
      </c>
    </row>
    <row r="824" spans="1:9" x14ac:dyDescent="0.25">
      <c r="A824" t="s">
        <v>100</v>
      </c>
      <c r="B824">
        <v>511.79899999999998</v>
      </c>
      <c r="C824">
        <v>494.613</v>
      </c>
      <c r="D824">
        <v>458.42099999999999</v>
      </c>
      <c r="E824">
        <v>96.268900000000002</v>
      </c>
      <c r="F824">
        <v>0</v>
      </c>
      <c r="G824">
        <v>1.2393E-3</v>
      </c>
      <c r="H824">
        <v>0.995116</v>
      </c>
      <c r="I824">
        <v>0</v>
      </c>
    </row>
    <row r="825" spans="1:9" x14ac:dyDescent="0.25">
      <c r="A825" t="s">
        <v>100</v>
      </c>
      <c r="B825">
        <v>510.91</v>
      </c>
      <c r="C825">
        <v>493.84899999999999</v>
      </c>
      <c r="D825">
        <v>458.54500000000002</v>
      </c>
      <c r="E825">
        <v>96.409099999999995</v>
      </c>
      <c r="F825">
        <v>0</v>
      </c>
      <c r="G825">
        <v>1.72291E-3</v>
      </c>
      <c r="H825">
        <v>0.995116</v>
      </c>
      <c r="I825">
        <v>0</v>
      </c>
    </row>
    <row r="826" spans="1:9" x14ac:dyDescent="0.25">
      <c r="A826" t="s">
        <v>100</v>
      </c>
      <c r="B826">
        <v>512.13599999999997</v>
      </c>
      <c r="C826">
        <v>494.83199999999999</v>
      </c>
      <c r="D826">
        <v>458.85199999999998</v>
      </c>
      <c r="E826">
        <v>96.323099999999997</v>
      </c>
      <c r="F826">
        <v>0</v>
      </c>
      <c r="G826">
        <v>1.50873E-3</v>
      </c>
      <c r="H826">
        <v>0.995116</v>
      </c>
      <c r="I826">
        <v>0</v>
      </c>
    </row>
    <row r="827" spans="1:9" x14ac:dyDescent="0.25">
      <c r="A827" t="s">
        <v>100</v>
      </c>
      <c r="B827">
        <v>511.39299999999997</v>
      </c>
      <c r="C827">
        <v>494.25400000000002</v>
      </c>
      <c r="D827">
        <v>458.161</v>
      </c>
      <c r="E827">
        <v>96.292000000000002</v>
      </c>
      <c r="F827">
        <v>0</v>
      </c>
      <c r="G827">
        <v>1.3283699999999999E-3</v>
      </c>
      <c r="H827">
        <v>0.995116</v>
      </c>
      <c r="I827">
        <v>0</v>
      </c>
    </row>
    <row r="828" spans="1:9" x14ac:dyDescent="0.25">
      <c r="A828" t="s">
        <v>100</v>
      </c>
      <c r="B828">
        <v>510.34100000000001</v>
      </c>
      <c r="C828">
        <v>493.22199999999998</v>
      </c>
      <c r="D828">
        <v>457.23599999999999</v>
      </c>
      <c r="E828">
        <v>96.233699999999999</v>
      </c>
      <c r="F828">
        <v>0</v>
      </c>
      <c r="G828">
        <v>2.0125099999999999E-3</v>
      </c>
      <c r="H828">
        <v>0.995116</v>
      </c>
      <c r="I828">
        <v>0</v>
      </c>
    </row>
    <row r="829" spans="1:9" x14ac:dyDescent="0.25">
      <c r="A829" t="s">
        <v>100</v>
      </c>
      <c r="B829">
        <v>512.00400000000002</v>
      </c>
      <c r="C829">
        <v>494.887</v>
      </c>
      <c r="D829">
        <v>458.99400000000003</v>
      </c>
      <c r="E829">
        <v>96.373999999999995</v>
      </c>
      <c r="F829">
        <v>0</v>
      </c>
      <c r="G829">
        <v>1.4115099999999999E-3</v>
      </c>
      <c r="H829">
        <v>0.995116</v>
      </c>
      <c r="I829">
        <v>0</v>
      </c>
    </row>
    <row r="830" spans="1:9" x14ac:dyDescent="0.25">
      <c r="A830" t="s">
        <v>100</v>
      </c>
      <c r="B830">
        <v>512.67200000000003</v>
      </c>
      <c r="C830">
        <v>495.49900000000002</v>
      </c>
      <c r="D830">
        <v>459.40199999999999</v>
      </c>
      <c r="E830">
        <v>96.527100000000004</v>
      </c>
      <c r="F830">
        <v>0</v>
      </c>
      <c r="G830">
        <v>1.24665E-3</v>
      </c>
      <c r="H830">
        <v>0.99511499999999997</v>
      </c>
      <c r="I830">
        <v>0</v>
      </c>
    </row>
    <row r="831" spans="1:9" x14ac:dyDescent="0.25">
      <c r="A831" t="s">
        <v>100</v>
      </c>
      <c r="B831">
        <v>511.63900000000001</v>
      </c>
      <c r="C831">
        <v>494.48700000000002</v>
      </c>
      <c r="D831">
        <v>458.483</v>
      </c>
      <c r="E831">
        <v>96.248099999999994</v>
      </c>
      <c r="F831">
        <v>0</v>
      </c>
      <c r="G831">
        <v>1.4280300000000001E-3</v>
      </c>
      <c r="H831">
        <v>0.99511499999999997</v>
      </c>
      <c r="I831">
        <v>0</v>
      </c>
    </row>
    <row r="832" spans="1:9" x14ac:dyDescent="0.25">
      <c r="A832" t="s">
        <v>100</v>
      </c>
      <c r="B832">
        <v>511.43200000000002</v>
      </c>
      <c r="C832">
        <v>494.19</v>
      </c>
      <c r="D832">
        <v>458.33499999999998</v>
      </c>
      <c r="E832">
        <v>96.259900000000002</v>
      </c>
      <c r="F832">
        <v>0</v>
      </c>
      <c r="G832">
        <v>1.3323499999999999E-3</v>
      </c>
      <c r="H832">
        <v>0.99511499999999997</v>
      </c>
      <c r="I832">
        <v>0</v>
      </c>
    </row>
    <row r="833" spans="1:25" x14ac:dyDescent="0.25">
      <c r="A833" t="s">
        <v>100</v>
      </c>
      <c r="B833">
        <v>512.19200000000001</v>
      </c>
      <c r="C833">
        <v>495.04</v>
      </c>
      <c r="D833">
        <v>458.86700000000002</v>
      </c>
      <c r="E833">
        <v>96.240700000000004</v>
      </c>
      <c r="F833">
        <v>0</v>
      </c>
      <c r="G833">
        <v>1.2332700000000001E-3</v>
      </c>
      <c r="H833">
        <v>0.99511499999999997</v>
      </c>
      <c r="I833">
        <v>0</v>
      </c>
    </row>
    <row r="834" spans="1:25" x14ac:dyDescent="0.25">
      <c r="A834" t="s">
        <v>100</v>
      </c>
      <c r="B834">
        <v>512.09199999999998</v>
      </c>
      <c r="C834">
        <v>494.85599999999999</v>
      </c>
      <c r="D834">
        <v>458.786</v>
      </c>
      <c r="E834">
        <v>96.417599999999993</v>
      </c>
      <c r="F834">
        <v>0</v>
      </c>
      <c r="G834">
        <v>8.0874399999999996E-3</v>
      </c>
      <c r="H834">
        <v>0.99509899999999996</v>
      </c>
      <c r="I834">
        <v>0</v>
      </c>
    </row>
    <row r="835" spans="1:25" x14ac:dyDescent="0.25">
      <c r="A835" t="s">
        <v>100</v>
      </c>
      <c r="B835">
        <v>510.72399999999999</v>
      </c>
      <c r="C835">
        <v>493.53500000000003</v>
      </c>
      <c r="D835">
        <v>457.65199999999999</v>
      </c>
      <c r="E835">
        <v>96.441100000000006</v>
      </c>
      <c r="F835">
        <v>0</v>
      </c>
      <c r="G835">
        <v>1.2521699999999999E-3</v>
      </c>
      <c r="H835">
        <v>0.995116</v>
      </c>
      <c r="I835">
        <v>0</v>
      </c>
    </row>
    <row r="836" spans="1:25" x14ac:dyDescent="0.25">
      <c r="A836" t="s">
        <v>100</v>
      </c>
      <c r="B836">
        <v>510.14600000000002</v>
      </c>
      <c r="C836">
        <v>493.09800000000001</v>
      </c>
      <c r="D836">
        <v>456.97399999999999</v>
      </c>
      <c r="E836">
        <v>96.343500000000006</v>
      </c>
      <c r="F836">
        <v>0</v>
      </c>
      <c r="G836">
        <v>1.25796E-3</v>
      </c>
      <c r="H836">
        <v>0.995116</v>
      </c>
      <c r="I836">
        <v>0</v>
      </c>
    </row>
    <row r="837" spans="1:25" x14ac:dyDescent="0.25">
      <c r="A837" t="s">
        <v>100</v>
      </c>
      <c r="B837">
        <v>510.42599999999999</v>
      </c>
      <c r="C837">
        <v>493.41199999999998</v>
      </c>
      <c r="D837">
        <v>457.37200000000001</v>
      </c>
      <c r="E837">
        <v>96.311400000000006</v>
      </c>
      <c r="F837">
        <v>0</v>
      </c>
      <c r="G837">
        <v>1.2673999999999999E-3</v>
      </c>
      <c r="H837">
        <v>0.995116</v>
      </c>
      <c r="I837">
        <v>0</v>
      </c>
    </row>
    <row r="838" spans="1:25" x14ac:dyDescent="0.25">
      <c r="A838" t="s">
        <v>100</v>
      </c>
      <c r="B838">
        <v>510.43</v>
      </c>
      <c r="C838">
        <v>493.16</v>
      </c>
      <c r="D838">
        <v>457.19400000000002</v>
      </c>
      <c r="E838">
        <v>96.220200000000006</v>
      </c>
      <c r="F838">
        <v>0</v>
      </c>
      <c r="G838">
        <v>1.6658899999999999E-3</v>
      </c>
      <c r="H838">
        <v>0.995116</v>
      </c>
      <c r="I838">
        <v>0</v>
      </c>
    </row>
    <row r="839" spans="1:25" x14ac:dyDescent="0.25">
      <c r="A839" t="s">
        <v>100</v>
      </c>
      <c r="B839">
        <v>511.947</v>
      </c>
      <c r="C839">
        <v>494.767</v>
      </c>
      <c r="D839">
        <v>458.47</v>
      </c>
      <c r="E839">
        <v>96.289100000000005</v>
      </c>
      <c r="F839">
        <v>0</v>
      </c>
      <c r="G839">
        <v>1.3196900000000001E-3</v>
      </c>
      <c r="H839">
        <v>0.995116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511.74799999999999</v>
      </c>
      <c r="C840">
        <v>494.54700000000003</v>
      </c>
      <c r="D840">
        <v>458.58600000000001</v>
      </c>
      <c r="E840">
        <v>96.333699999999993</v>
      </c>
      <c r="F840">
        <v>0</v>
      </c>
      <c r="G840">
        <v>1.24624E-3</v>
      </c>
      <c r="H840">
        <v>0.995116</v>
      </c>
      <c r="I840">
        <v>0</v>
      </c>
      <c r="R840">
        <f>AVERAGE(B791:B840)</f>
        <v>510.85371999999984</v>
      </c>
      <c r="S840">
        <f>AVERAGE(C791:C840)</f>
        <v>493.6855599999999</v>
      </c>
      <c r="U840">
        <f>_xlfn.VAR.P(B791:B840)</f>
        <v>0.62805324159999787</v>
      </c>
      <c r="V840">
        <f>_xlfn.VAR.P(C791:C840)</f>
        <v>0.59126092640000028</v>
      </c>
      <c r="X840">
        <f>1.96*SQRT(U840)/50</f>
        <v>3.1065925596579617E-2</v>
      </c>
      <c r="Y840">
        <f>1.96*SQRT(V840)/50</f>
        <v>3.0142249251562107E-2</v>
      </c>
    </row>
    <row r="841" spans="1:25" x14ac:dyDescent="0.25">
      <c r="A841" t="s">
        <v>100</v>
      </c>
      <c r="B841">
        <v>25549.425601999999</v>
      </c>
      <c r="C841" t="s">
        <v>37</v>
      </c>
    </row>
    <row r="842" spans="1:25" x14ac:dyDescent="0.25">
      <c r="A842" t="s">
        <v>119</v>
      </c>
      <c r="B842">
        <v>493.13499999999999</v>
      </c>
      <c r="C842">
        <v>475.99</v>
      </c>
      <c r="D842">
        <v>440.06700000000001</v>
      </c>
      <c r="E842">
        <v>127.557</v>
      </c>
      <c r="F842">
        <v>0</v>
      </c>
      <c r="G842">
        <v>1.25556E-3</v>
      </c>
      <c r="H842">
        <v>0.995116</v>
      </c>
      <c r="I842">
        <v>0</v>
      </c>
    </row>
    <row r="843" spans="1:25" x14ac:dyDescent="0.25">
      <c r="A843" t="s">
        <v>119</v>
      </c>
      <c r="B843">
        <v>492.82100000000003</v>
      </c>
      <c r="C843">
        <v>475.637</v>
      </c>
      <c r="D843">
        <v>439.637</v>
      </c>
      <c r="E843">
        <v>127.22799999999999</v>
      </c>
      <c r="F843">
        <v>0</v>
      </c>
      <c r="G843">
        <v>1.2484900000000001E-3</v>
      </c>
      <c r="H843">
        <v>0.995116</v>
      </c>
      <c r="I843">
        <v>0</v>
      </c>
    </row>
    <row r="844" spans="1:25" x14ac:dyDescent="0.25">
      <c r="A844" t="s">
        <v>119</v>
      </c>
      <c r="B844">
        <v>493.10399999999998</v>
      </c>
      <c r="C844">
        <v>475.87299999999999</v>
      </c>
      <c r="D844">
        <v>439.642</v>
      </c>
      <c r="E844">
        <v>127.227</v>
      </c>
      <c r="F844">
        <v>0</v>
      </c>
      <c r="G844">
        <v>1.37717E-3</v>
      </c>
      <c r="H844">
        <v>0.995116</v>
      </c>
      <c r="I844">
        <v>0</v>
      </c>
    </row>
    <row r="845" spans="1:25" x14ac:dyDescent="0.25">
      <c r="A845" t="s">
        <v>119</v>
      </c>
      <c r="B845">
        <v>492.91500000000002</v>
      </c>
      <c r="C845">
        <v>475.81700000000001</v>
      </c>
      <c r="D845">
        <v>439.96499999999997</v>
      </c>
      <c r="E845">
        <v>127.485</v>
      </c>
      <c r="F845">
        <v>0</v>
      </c>
      <c r="G845">
        <v>1.23142E-3</v>
      </c>
      <c r="H845">
        <v>0.995116</v>
      </c>
      <c r="I845">
        <v>0</v>
      </c>
    </row>
    <row r="846" spans="1:25" x14ac:dyDescent="0.25">
      <c r="A846" t="s">
        <v>119</v>
      </c>
      <c r="B846">
        <v>492.54700000000003</v>
      </c>
      <c r="C846">
        <v>475.37700000000001</v>
      </c>
      <c r="D846">
        <v>440.053</v>
      </c>
      <c r="E846">
        <v>127.57</v>
      </c>
      <c r="F846">
        <v>0</v>
      </c>
      <c r="G846">
        <v>1.3444500000000001E-3</v>
      </c>
      <c r="H846">
        <v>0.995116</v>
      </c>
      <c r="I846">
        <v>0</v>
      </c>
    </row>
    <row r="847" spans="1:25" x14ac:dyDescent="0.25">
      <c r="A847" t="s">
        <v>119</v>
      </c>
      <c r="B847">
        <v>493.01400000000001</v>
      </c>
      <c r="C847">
        <v>475.791</v>
      </c>
      <c r="D847">
        <v>439.79700000000003</v>
      </c>
      <c r="E847">
        <v>127.34699999999999</v>
      </c>
      <c r="F847">
        <v>0</v>
      </c>
      <c r="G847">
        <v>2.2561999999999999E-3</v>
      </c>
      <c r="H847">
        <v>0.99511499999999997</v>
      </c>
      <c r="I847">
        <v>1</v>
      </c>
    </row>
    <row r="848" spans="1:25" x14ac:dyDescent="0.25">
      <c r="A848" t="s">
        <v>119</v>
      </c>
      <c r="B848">
        <v>493.56200000000001</v>
      </c>
      <c r="C848">
        <v>475.685</v>
      </c>
      <c r="D848">
        <v>439.77800000000002</v>
      </c>
      <c r="E848">
        <v>127.51</v>
      </c>
      <c r="F848">
        <v>0</v>
      </c>
      <c r="G848">
        <v>1.44775E-3</v>
      </c>
      <c r="H848">
        <v>0.99511499999999997</v>
      </c>
      <c r="I848">
        <v>1</v>
      </c>
    </row>
    <row r="849" spans="1:9" x14ac:dyDescent="0.25">
      <c r="A849" t="s">
        <v>119</v>
      </c>
      <c r="B849">
        <v>493.00299999999999</v>
      </c>
      <c r="C849">
        <v>475.82400000000001</v>
      </c>
      <c r="D849">
        <v>439.76400000000001</v>
      </c>
      <c r="E849">
        <v>127.349</v>
      </c>
      <c r="F849">
        <v>0</v>
      </c>
      <c r="G849">
        <v>1.2347300000000001E-3</v>
      </c>
      <c r="H849">
        <v>0.995116</v>
      </c>
      <c r="I849">
        <v>0</v>
      </c>
    </row>
    <row r="850" spans="1:9" x14ac:dyDescent="0.25">
      <c r="A850" t="s">
        <v>119</v>
      </c>
      <c r="B850">
        <v>491.76</v>
      </c>
      <c r="C850">
        <v>474.608</v>
      </c>
      <c r="D850">
        <v>439.39800000000002</v>
      </c>
      <c r="E850">
        <v>127.15900000000001</v>
      </c>
      <c r="F850">
        <v>0</v>
      </c>
      <c r="G850">
        <v>1.2304099999999999E-3</v>
      </c>
      <c r="H850">
        <v>0.995116</v>
      </c>
      <c r="I850">
        <v>0</v>
      </c>
    </row>
    <row r="851" spans="1:9" x14ac:dyDescent="0.25">
      <c r="A851" t="s">
        <v>119</v>
      </c>
      <c r="B851">
        <v>493.16899999999998</v>
      </c>
      <c r="C851">
        <v>475.928</v>
      </c>
      <c r="D851">
        <v>440.05099999999999</v>
      </c>
      <c r="E851">
        <v>127.495</v>
      </c>
      <c r="F851">
        <v>0</v>
      </c>
      <c r="G851">
        <v>1.2303699999999999E-3</v>
      </c>
      <c r="H851">
        <v>0.995116</v>
      </c>
      <c r="I851">
        <v>0</v>
      </c>
    </row>
    <row r="852" spans="1:9" x14ac:dyDescent="0.25">
      <c r="A852" t="s">
        <v>119</v>
      </c>
      <c r="B852">
        <v>492.85</v>
      </c>
      <c r="C852">
        <v>475.68599999999998</v>
      </c>
      <c r="D852">
        <v>439.75799999999998</v>
      </c>
      <c r="E852">
        <v>127.35599999999999</v>
      </c>
      <c r="F852">
        <v>0</v>
      </c>
      <c r="G852">
        <v>1.2362600000000001E-3</v>
      </c>
      <c r="H852">
        <v>0.995116</v>
      </c>
      <c r="I852">
        <v>1</v>
      </c>
    </row>
    <row r="853" spans="1:9" x14ac:dyDescent="0.25">
      <c r="A853" t="s">
        <v>119</v>
      </c>
      <c r="B853">
        <v>492.93599999999998</v>
      </c>
      <c r="C853">
        <v>475.82100000000003</v>
      </c>
      <c r="D853">
        <v>439.798</v>
      </c>
      <c r="E853">
        <v>127.333</v>
      </c>
      <c r="F853">
        <v>0</v>
      </c>
      <c r="G853">
        <v>1.3261900000000001E-3</v>
      </c>
      <c r="H853">
        <v>0.995116</v>
      </c>
      <c r="I853">
        <v>1</v>
      </c>
    </row>
    <row r="854" spans="1:9" x14ac:dyDescent="0.25">
      <c r="A854" t="s">
        <v>119</v>
      </c>
      <c r="B854">
        <v>492.99099999999999</v>
      </c>
      <c r="C854">
        <v>475.827</v>
      </c>
      <c r="D854">
        <v>440.11200000000002</v>
      </c>
      <c r="E854">
        <v>127.628</v>
      </c>
      <c r="F854">
        <v>0</v>
      </c>
      <c r="G854">
        <v>1.3674900000000001E-3</v>
      </c>
      <c r="H854">
        <v>0.995116</v>
      </c>
      <c r="I854">
        <v>0</v>
      </c>
    </row>
    <row r="855" spans="1:9" x14ac:dyDescent="0.25">
      <c r="A855" t="s">
        <v>119</v>
      </c>
      <c r="B855">
        <v>492.61799999999999</v>
      </c>
      <c r="C855">
        <v>475.49900000000002</v>
      </c>
      <c r="D855">
        <v>439.49</v>
      </c>
      <c r="E855">
        <v>127.14400000000001</v>
      </c>
      <c r="F855">
        <v>0</v>
      </c>
      <c r="G855">
        <v>1.2345399999999999E-3</v>
      </c>
      <c r="H855">
        <v>0.995116</v>
      </c>
      <c r="I855">
        <v>0</v>
      </c>
    </row>
    <row r="856" spans="1:9" x14ac:dyDescent="0.25">
      <c r="A856" t="s">
        <v>119</v>
      </c>
      <c r="B856">
        <v>493.428</v>
      </c>
      <c r="C856">
        <v>476.28800000000001</v>
      </c>
      <c r="D856">
        <v>440.16500000000002</v>
      </c>
      <c r="E856">
        <v>127.64700000000001</v>
      </c>
      <c r="F856">
        <v>0</v>
      </c>
      <c r="G856">
        <v>1.3963199999999999E-3</v>
      </c>
      <c r="H856">
        <v>0.995116</v>
      </c>
      <c r="I856">
        <v>0</v>
      </c>
    </row>
    <row r="857" spans="1:9" x14ac:dyDescent="0.25">
      <c r="A857" t="s">
        <v>119</v>
      </c>
      <c r="B857">
        <v>493.15899999999999</v>
      </c>
      <c r="C857">
        <v>476.03300000000002</v>
      </c>
      <c r="D857">
        <v>440.21600000000001</v>
      </c>
      <c r="E857">
        <v>127.432</v>
      </c>
      <c r="F857">
        <v>0</v>
      </c>
      <c r="G857">
        <v>1.2992100000000001E-3</v>
      </c>
      <c r="H857">
        <v>0.99511499999999997</v>
      </c>
      <c r="I857">
        <v>1</v>
      </c>
    </row>
    <row r="858" spans="1:9" x14ac:dyDescent="0.25">
      <c r="A858" t="s">
        <v>119</v>
      </c>
      <c r="B858">
        <v>492.21499999999997</v>
      </c>
      <c r="C858">
        <v>475.09699999999998</v>
      </c>
      <c r="D858">
        <v>439.56400000000002</v>
      </c>
      <c r="E858">
        <v>127.298</v>
      </c>
      <c r="F858">
        <v>0</v>
      </c>
      <c r="G858">
        <v>1.8763199999999999E-3</v>
      </c>
      <c r="H858">
        <v>0.995116</v>
      </c>
      <c r="I858">
        <v>0</v>
      </c>
    </row>
    <row r="859" spans="1:9" x14ac:dyDescent="0.25">
      <c r="A859" t="s">
        <v>119</v>
      </c>
      <c r="B859">
        <v>493.00900000000001</v>
      </c>
      <c r="C859">
        <v>475.76499999999999</v>
      </c>
      <c r="D859">
        <v>439.71100000000001</v>
      </c>
      <c r="E859">
        <v>127.44799999999999</v>
      </c>
      <c r="F859">
        <v>0</v>
      </c>
      <c r="G859">
        <v>1.25E-3</v>
      </c>
      <c r="H859">
        <v>0.99511000000000005</v>
      </c>
      <c r="I859">
        <v>0</v>
      </c>
    </row>
    <row r="860" spans="1:9" x14ac:dyDescent="0.25">
      <c r="A860" t="s">
        <v>119</v>
      </c>
      <c r="B860">
        <v>493.03800000000001</v>
      </c>
      <c r="C860">
        <v>475.85700000000003</v>
      </c>
      <c r="D860">
        <v>440.06599999999997</v>
      </c>
      <c r="E860">
        <v>127.54300000000001</v>
      </c>
      <c r="F860">
        <v>0</v>
      </c>
      <c r="G860">
        <v>1.5664699999999999E-3</v>
      </c>
      <c r="H860">
        <v>0.995116</v>
      </c>
      <c r="I860">
        <v>0</v>
      </c>
    </row>
    <row r="861" spans="1:9" x14ac:dyDescent="0.25">
      <c r="A861" t="s">
        <v>119</v>
      </c>
      <c r="B861">
        <v>493.97199999999998</v>
      </c>
      <c r="C861">
        <v>476.142</v>
      </c>
      <c r="D861">
        <v>440.06400000000002</v>
      </c>
      <c r="E861">
        <v>127.527</v>
      </c>
      <c r="F861">
        <v>0</v>
      </c>
      <c r="G861">
        <v>1.2455700000000001E-3</v>
      </c>
      <c r="H861">
        <v>0.995116</v>
      </c>
      <c r="I861">
        <v>0</v>
      </c>
    </row>
    <row r="862" spans="1:9" x14ac:dyDescent="0.25">
      <c r="A862" t="s">
        <v>119</v>
      </c>
      <c r="B862">
        <v>492.91199999999998</v>
      </c>
      <c r="C862">
        <v>475.73599999999999</v>
      </c>
      <c r="D862">
        <v>439.75099999999998</v>
      </c>
      <c r="E862">
        <v>127.54900000000001</v>
      </c>
      <c r="F862">
        <v>0</v>
      </c>
      <c r="G862">
        <v>1.5363E-3</v>
      </c>
      <c r="H862">
        <v>0.995116</v>
      </c>
      <c r="I862">
        <v>0</v>
      </c>
    </row>
    <row r="863" spans="1:9" x14ac:dyDescent="0.25">
      <c r="A863" t="s">
        <v>119</v>
      </c>
      <c r="B863">
        <v>493.048</v>
      </c>
      <c r="C863">
        <v>475.9</v>
      </c>
      <c r="D863">
        <v>439.95699999999999</v>
      </c>
      <c r="E863">
        <v>127.58499999999999</v>
      </c>
      <c r="F863">
        <v>0</v>
      </c>
      <c r="G863">
        <v>1.71393E-3</v>
      </c>
      <c r="H863">
        <v>0.995116</v>
      </c>
      <c r="I863">
        <v>0</v>
      </c>
    </row>
    <row r="864" spans="1:9" x14ac:dyDescent="0.25">
      <c r="A864" t="s">
        <v>119</v>
      </c>
      <c r="B864">
        <v>492.93400000000003</v>
      </c>
      <c r="C864">
        <v>475.14299999999997</v>
      </c>
      <c r="D864">
        <v>439.80799999999999</v>
      </c>
      <c r="E864">
        <v>127.473</v>
      </c>
      <c r="F864">
        <v>0</v>
      </c>
      <c r="G864">
        <v>1.3111500000000001E-3</v>
      </c>
      <c r="H864">
        <v>0.995116</v>
      </c>
      <c r="I864">
        <v>0</v>
      </c>
    </row>
    <row r="865" spans="1:9" x14ac:dyDescent="0.25">
      <c r="A865" t="s">
        <v>119</v>
      </c>
      <c r="B865">
        <v>493.08300000000003</v>
      </c>
      <c r="C865">
        <v>475.82299999999998</v>
      </c>
      <c r="D865">
        <v>439.74400000000003</v>
      </c>
      <c r="E865">
        <v>127.39400000000001</v>
      </c>
      <c r="F865">
        <v>0</v>
      </c>
      <c r="G865">
        <v>1.23222E-3</v>
      </c>
      <c r="H865">
        <v>0.995116</v>
      </c>
      <c r="I865">
        <v>0</v>
      </c>
    </row>
    <row r="866" spans="1:9" x14ac:dyDescent="0.25">
      <c r="A866" t="s">
        <v>119</v>
      </c>
      <c r="B866">
        <v>493</v>
      </c>
      <c r="C866">
        <v>475.11</v>
      </c>
      <c r="D866">
        <v>440.11599999999999</v>
      </c>
      <c r="E866">
        <v>127.473</v>
      </c>
      <c r="F866">
        <v>0</v>
      </c>
      <c r="G866">
        <v>1.23149E-3</v>
      </c>
      <c r="H866">
        <v>0.995116</v>
      </c>
      <c r="I866">
        <v>0</v>
      </c>
    </row>
    <row r="867" spans="1:9" x14ac:dyDescent="0.25">
      <c r="A867" t="s">
        <v>119</v>
      </c>
      <c r="B867">
        <v>494.00299999999999</v>
      </c>
      <c r="C867">
        <v>476.036</v>
      </c>
      <c r="D867">
        <v>439.74299999999999</v>
      </c>
      <c r="E867">
        <v>127.587</v>
      </c>
      <c r="F867">
        <v>0</v>
      </c>
      <c r="G867">
        <v>1.2338200000000001E-3</v>
      </c>
      <c r="H867">
        <v>0.995116</v>
      </c>
      <c r="I867">
        <v>0</v>
      </c>
    </row>
    <row r="868" spans="1:9" x14ac:dyDescent="0.25">
      <c r="A868" t="s">
        <v>119</v>
      </c>
      <c r="B868">
        <v>491.94</v>
      </c>
      <c r="C868">
        <v>474.73399999999998</v>
      </c>
      <c r="D868">
        <v>439.44400000000002</v>
      </c>
      <c r="E868">
        <v>127.36499999999999</v>
      </c>
      <c r="F868">
        <v>0</v>
      </c>
      <c r="G868">
        <v>1.2341400000000001E-3</v>
      </c>
      <c r="H868">
        <v>0.995116</v>
      </c>
      <c r="I868">
        <v>0</v>
      </c>
    </row>
    <row r="869" spans="1:9" x14ac:dyDescent="0.25">
      <c r="A869" t="s">
        <v>119</v>
      </c>
      <c r="B869">
        <v>492.56900000000002</v>
      </c>
      <c r="C869">
        <v>475.25099999999998</v>
      </c>
      <c r="D869">
        <v>439.286</v>
      </c>
      <c r="E869">
        <v>127.438</v>
      </c>
      <c r="F869">
        <v>0</v>
      </c>
      <c r="G869">
        <v>1.4829000000000001E-3</v>
      </c>
      <c r="H869">
        <v>0.995116</v>
      </c>
      <c r="I869">
        <v>0</v>
      </c>
    </row>
    <row r="870" spans="1:9" x14ac:dyDescent="0.25">
      <c r="A870" t="s">
        <v>119</v>
      </c>
      <c r="B870">
        <v>493.72</v>
      </c>
      <c r="C870">
        <v>475.79</v>
      </c>
      <c r="D870">
        <v>439.84100000000001</v>
      </c>
      <c r="E870">
        <v>127.706</v>
      </c>
      <c r="F870">
        <v>0</v>
      </c>
      <c r="G870">
        <v>3.1863600000000001E-3</v>
      </c>
      <c r="H870">
        <v>0.995116</v>
      </c>
      <c r="I870">
        <v>1</v>
      </c>
    </row>
    <row r="871" spans="1:9" x14ac:dyDescent="0.25">
      <c r="A871" t="s">
        <v>119</v>
      </c>
      <c r="B871">
        <v>493.41199999999998</v>
      </c>
      <c r="C871">
        <v>475.49200000000002</v>
      </c>
      <c r="D871">
        <v>439.44799999999998</v>
      </c>
      <c r="E871">
        <v>127.395</v>
      </c>
      <c r="F871">
        <v>0</v>
      </c>
      <c r="G871">
        <v>1.25887E-3</v>
      </c>
      <c r="H871">
        <v>0.99511400000000005</v>
      </c>
      <c r="I871">
        <v>3</v>
      </c>
    </row>
    <row r="872" spans="1:9" x14ac:dyDescent="0.25">
      <c r="A872" t="s">
        <v>119</v>
      </c>
      <c r="B872">
        <v>492.14100000000002</v>
      </c>
      <c r="C872">
        <v>474.89</v>
      </c>
      <c r="D872">
        <v>439.73</v>
      </c>
      <c r="E872">
        <v>127.35299999999999</v>
      </c>
      <c r="F872">
        <v>0</v>
      </c>
      <c r="G872">
        <v>1.2429299999999999E-3</v>
      </c>
      <c r="H872">
        <v>0.99511499999999997</v>
      </c>
      <c r="I872">
        <v>0</v>
      </c>
    </row>
    <row r="873" spans="1:9" x14ac:dyDescent="0.25">
      <c r="A873" t="s">
        <v>119</v>
      </c>
      <c r="B873">
        <v>492.38099999999997</v>
      </c>
      <c r="C873">
        <v>474.96899999999999</v>
      </c>
      <c r="D873">
        <v>439.67099999999999</v>
      </c>
      <c r="E873">
        <v>127.30200000000001</v>
      </c>
      <c r="F873">
        <v>0</v>
      </c>
      <c r="G873">
        <v>1.2304499999999999E-3</v>
      </c>
      <c r="H873">
        <v>0.995116</v>
      </c>
      <c r="I873">
        <v>1</v>
      </c>
    </row>
    <row r="874" spans="1:9" x14ac:dyDescent="0.25">
      <c r="A874" t="s">
        <v>119</v>
      </c>
      <c r="B874">
        <v>492.19299999999998</v>
      </c>
      <c r="C874">
        <v>474.93099999999998</v>
      </c>
      <c r="D874">
        <v>439.77300000000002</v>
      </c>
      <c r="E874">
        <v>127.373</v>
      </c>
      <c r="F874">
        <v>0</v>
      </c>
      <c r="G874">
        <v>1.2383299999999999E-3</v>
      </c>
      <c r="H874">
        <v>0.995116</v>
      </c>
      <c r="I874">
        <v>0</v>
      </c>
    </row>
    <row r="875" spans="1:9" x14ac:dyDescent="0.25">
      <c r="A875" t="s">
        <v>119</v>
      </c>
      <c r="B875">
        <v>491.86500000000001</v>
      </c>
      <c r="C875">
        <v>474.54500000000002</v>
      </c>
      <c r="D875">
        <v>439.34899999999999</v>
      </c>
      <c r="E875">
        <v>127.282</v>
      </c>
      <c r="F875">
        <v>0</v>
      </c>
      <c r="G875">
        <v>1.2329000000000001E-3</v>
      </c>
      <c r="H875">
        <v>0.99511499999999997</v>
      </c>
      <c r="I875">
        <v>1</v>
      </c>
    </row>
    <row r="876" spans="1:9" x14ac:dyDescent="0.25">
      <c r="A876" t="s">
        <v>119</v>
      </c>
      <c r="B876">
        <v>492.53399999999999</v>
      </c>
      <c r="C876">
        <v>475.32400000000001</v>
      </c>
      <c r="D876">
        <v>439.93099999999998</v>
      </c>
      <c r="E876">
        <v>127.68300000000001</v>
      </c>
      <c r="F876">
        <v>0</v>
      </c>
      <c r="G876">
        <v>1.32238E-3</v>
      </c>
      <c r="H876">
        <v>0.995116</v>
      </c>
      <c r="I876">
        <v>0</v>
      </c>
    </row>
    <row r="877" spans="1:9" x14ac:dyDescent="0.25">
      <c r="A877" t="s">
        <v>119</v>
      </c>
      <c r="B877">
        <v>492.71199999999999</v>
      </c>
      <c r="C877">
        <v>475.416</v>
      </c>
      <c r="D877">
        <v>439.44499999999999</v>
      </c>
      <c r="E877">
        <v>127.20399999999999</v>
      </c>
      <c r="F877">
        <v>0</v>
      </c>
      <c r="G877">
        <v>1.49278E-3</v>
      </c>
      <c r="H877">
        <v>0.995116</v>
      </c>
      <c r="I877">
        <v>1</v>
      </c>
    </row>
    <row r="878" spans="1:9" x14ac:dyDescent="0.25">
      <c r="A878" t="s">
        <v>119</v>
      </c>
      <c r="B878">
        <v>491.52699999999999</v>
      </c>
      <c r="C878">
        <v>474.26499999999999</v>
      </c>
      <c r="D878">
        <v>439.14800000000002</v>
      </c>
      <c r="E878">
        <v>127.19799999999999</v>
      </c>
      <c r="F878">
        <v>0</v>
      </c>
      <c r="G878">
        <v>1.2300600000000001E-3</v>
      </c>
      <c r="H878">
        <v>0.995116</v>
      </c>
      <c r="I878">
        <v>0</v>
      </c>
    </row>
    <row r="879" spans="1:9" x14ac:dyDescent="0.25">
      <c r="A879" t="s">
        <v>119</v>
      </c>
      <c r="B879">
        <v>492.82</v>
      </c>
      <c r="C879">
        <v>475.53500000000003</v>
      </c>
      <c r="D879">
        <v>439.41500000000002</v>
      </c>
      <c r="E879">
        <v>127.19199999999999</v>
      </c>
      <c r="F879">
        <v>0</v>
      </c>
      <c r="G879">
        <v>1.3900500000000001E-3</v>
      </c>
      <c r="H879">
        <v>0.995116</v>
      </c>
      <c r="I879">
        <v>0</v>
      </c>
    </row>
    <row r="880" spans="1:9" x14ac:dyDescent="0.25">
      <c r="A880" t="s">
        <v>119</v>
      </c>
      <c r="B880">
        <v>493.99</v>
      </c>
      <c r="C880">
        <v>476.05599999999998</v>
      </c>
      <c r="D880">
        <v>440.23599999999999</v>
      </c>
      <c r="E880">
        <v>127.773</v>
      </c>
      <c r="F880">
        <v>0</v>
      </c>
      <c r="G880">
        <v>1.7188800000000001E-3</v>
      </c>
      <c r="H880">
        <v>0.995116</v>
      </c>
      <c r="I880">
        <v>0</v>
      </c>
    </row>
    <row r="881" spans="1:25" x14ac:dyDescent="0.25">
      <c r="A881" t="s">
        <v>119</v>
      </c>
      <c r="B881">
        <v>492.74200000000002</v>
      </c>
      <c r="C881">
        <v>474.79500000000002</v>
      </c>
      <c r="D881">
        <v>439.73</v>
      </c>
      <c r="E881">
        <v>127.358</v>
      </c>
      <c r="F881">
        <v>0</v>
      </c>
      <c r="G881">
        <v>1.7235499999999999E-3</v>
      </c>
      <c r="H881">
        <v>0.995116</v>
      </c>
      <c r="I881">
        <v>0</v>
      </c>
    </row>
    <row r="882" spans="1:25" x14ac:dyDescent="0.25">
      <c r="A882" t="s">
        <v>119</v>
      </c>
      <c r="B882">
        <v>492.93299999999999</v>
      </c>
      <c r="C882">
        <v>475.75799999999998</v>
      </c>
      <c r="D882">
        <v>439.67700000000002</v>
      </c>
      <c r="E882">
        <v>127.22199999999999</v>
      </c>
      <c r="F882">
        <v>0</v>
      </c>
      <c r="G882">
        <v>1.2877800000000001E-3</v>
      </c>
      <c r="H882">
        <v>0.995116</v>
      </c>
      <c r="I882">
        <v>1</v>
      </c>
    </row>
    <row r="883" spans="1:25" x14ac:dyDescent="0.25">
      <c r="A883" t="s">
        <v>119</v>
      </c>
      <c r="B883">
        <v>493.42</v>
      </c>
      <c r="C883">
        <v>475.43900000000002</v>
      </c>
      <c r="D883">
        <v>439.62299999999999</v>
      </c>
      <c r="E883">
        <v>127.434</v>
      </c>
      <c r="F883">
        <v>0</v>
      </c>
      <c r="G883">
        <v>1.23007E-3</v>
      </c>
      <c r="H883">
        <v>0.995116</v>
      </c>
      <c r="I883">
        <v>0</v>
      </c>
    </row>
    <row r="884" spans="1:25" x14ac:dyDescent="0.25">
      <c r="A884" t="s">
        <v>119</v>
      </c>
      <c r="B884">
        <v>493.89400000000001</v>
      </c>
      <c r="C884">
        <v>476.03399999999999</v>
      </c>
      <c r="D884">
        <v>440.02499999999998</v>
      </c>
      <c r="E884">
        <v>127.419</v>
      </c>
      <c r="F884">
        <v>0</v>
      </c>
      <c r="G884">
        <v>1.23084E-3</v>
      </c>
      <c r="H884">
        <v>0.995116</v>
      </c>
      <c r="I884">
        <v>1</v>
      </c>
    </row>
    <row r="885" spans="1:25" x14ac:dyDescent="0.25">
      <c r="A885" t="s">
        <v>119</v>
      </c>
      <c r="B885">
        <v>494.00099999999998</v>
      </c>
      <c r="C885">
        <v>476.00400000000002</v>
      </c>
      <c r="D885">
        <v>439.99799999999999</v>
      </c>
      <c r="E885">
        <v>127.32299999999999</v>
      </c>
      <c r="F885">
        <v>0</v>
      </c>
      <c r="G885">
        <v>1.26359E-3</v>
      </c>
      <c r="H885">
        <v>0.995116</v>
      </c>
      <c r="I885">
        <v>0</v>
      </c>
    </row>
    <row r="886" spans="1:25" x14ac:dyDescent="0.25">
      <c r="A886" t="s">
        <v>119</v>
      </c>
      <c r="B886">
        <v>496.08800000000002</v>
      </c>
      <c r="C886">
        <v>475.43</v>
      </c>
      <c r="D886">
        <v>439.90600000000001</v>
      </c>
      <c r="E886">
        <v>127.413</v>
      </c>
      <c r="F886">
        <v>0</v>
      </c>
      <c r="G886">
        <v>1.54766E-3</v>
      </c>
      <c r="H886">
        <v>0.995116</v>
      </c>
      <c r="I886">
        <v>0</v>
      </c>
    </row>
    <row r="887" spans="1:25" x14ac:dyDescent="0.25">
      <c r="A887" t="s">
        <v>119</v>
      </c>
      <c r="B887">
        <v>492.834</v>
      </c>
      <c r="C887">
        <v>475.59800000000001</v>
      </c>
      <c r="D887">
        <v>439.99299999999999</v>
      </c>
      <c r="E887">
        <v>127.569</v>
      </c>
      <c r="F887">
        <v>0</v>
      </c>
      <c r="G887">
        <v>1.3286400000000001E-3</v>
      </c>
      <c r="H887">
        <v>0.99511400000000005</v>
      </c>
      <c r="I887">
        <v>0</v>
      </c>
    </row>
    <row r="888" spans="1:25" x14ac:dyDescent="0.25">
      <c r="A888" t="s">
        <v>119</v>
      </c>
      <c r="B888">
        <v>492.40300000000002</v>
      </c>
      <c r="C888">
        <v>475.209</v>
      </c>
      <c r="D888">
        <v>439.90699999999998</v>
      </c>
      <c r="E888">
        <v>127.53</v>
      </c>
      <c r="F888">
        <v>0</v>
      </c>
      <c r="G888">
        <v>1.36027E-3</v>
      </c>
      <c r="H888">
        <v>0.99511499999999997</v>
      </c>
      <c r="I888">
        <v>0</v>
      </c>
    </row>
    <row r="889" spans="1:25" x14ac:dyDescent="0.25">
      <c r="A889" t="s">
        <v>119</v>
      </c>
      <c r="B889">
        <v>493.06900000000002</v>
      </c>
      <c r="C889">
        <v>475.71100000000001</v>
      </c>
      <c r="D889">
        <v>439.88499999999999</v>
      </c>
      <c r="E889">
        <v>127.387</v>
      </c>
      <c r="F889">
        <v>0</v>
      </c>
      <c r="G889">
        <v>1.29042E-3</v>
      </c>
      <c r="H889">
        <v>0.995116</v>
      </c>
      <c r="I889">
        <v>1</v>
      </c>
    </row>
    <row r="890" spans="1:25" x14ac:dyDescent="0.25">
      <c r="A890" t="s">
        <v>119</v>
      </c>
      <c r="B890">
        <v>492.29199999999997</v>
      </c>
      <c r="C890">
        <v>475.02600000000001</v>
      </c>
      <c r="D890">
        <v>439.70100000000002</v>
      </c>
      <c r="E890">
        <v>127.681</v>
      </c>
      <c r="F890">
        <v>0</v>
      </c>
      <c r="G890">
        <v>1.30532E-3</v>
      </c>
      <c r="H890">
        <v>0.995116</v>
      </c>
      <c r="I890">
        <v>0</v>
      </c>
    </row>
    <row r="891" spans="1:25" x14ac:dyDescent="0.25">
      <c r="A891" t="s">
        <v>119</v>
      </c>
      <c r="B891">
        <v>493.46300000000002</v>
      </c>
      <c r="C891">
        <v>474.517</v>
      </c>
      <c r="D891">
        <v>439.65</v>
      </c>
      <c r="E891">
        <v>127.494</v>
      </c>
      <c r="F891">
        <v>0</v>
      </c>
      <c r="G891">
        <v>1.5463899999999999E-3</v>
      </c>
      <c r="H891">
        <v>0.995116</v>
      </c>
      <c r="I891">
        <v>0</v>
      </c>
    </row>
    <row r="892" spans="1:25" x14ac:dyDescent="0.25">
      <c r="A892" t="s">
        <v>119</v>
      </c>
      <c r="B892">
        <v>492.06400000000002</v>
      </c>
      <c r="C892">
        <v>474.84199999999998</v>
      </c>
      <c r="D892">
        <v>439.63600000000002</v>
      </c>
      <c r="E892">
        <v>127.30500000000001</v>
      </c>
      <c r="F892">
        <v>0</v>
      </c>
      <c r="G892">
        <v>1.2301199999999999E-3</v>
      </c>
      <c r="H892">
        <v>0.995116</v>
      </c>
      <c r="I892">
        <v>0</v>
      </c>
    </row>
    <row r="893" spans="1:25" x14ac:dyDescent="0.25">
      <c r="A893" t="s">
        <v>119</v>
      </c>
      <c r="B893">
        <v>492.39299999999997</v>
      </c>
      <c r="C893">
        <v>475.16699999999997</v>
      </c>
      <c r="D893">
        <v>439.41800000000001</v>
      </c>
      <c r="E893">
        <v>127.285</v>
      </c>
      <c r="F893">
        <v>0</v>
      </c>
      <c r="G893">
        <v>1.3187100000000001E-3</v>
      </c>
      <c r="H893">
        <v>0.995116</v>
      </c>
      <c r="I893">
        <v>0</v>
      </c>
    </row>
    <row r="894" spans="1:25" x14ac:dyDescent="0.25">
      <c r="A894" t="s">
        <v>119</v>
      </c>
      <c r="B894">
        <v>492.92200000000003</v>
      </c>
      <c r="C894">
        <v>475.67</v>
      </c>
      <c r="D894">
        <v>439.803</v>
      </c>
      <c r="E894">
        <v>127.39400000000001</v>
      </c>
      <c r="F894">
        <v>0</v>
      </c>
      <c r="G894">
        <v>1.3847200000000001E-3</v>
      </c>
      <c r="H894">
        <v>0.99511499999999997</v>
      </c>
      <c r="I894">
        <v>0</v>
      </c>
    </row>
    <row r="895" spans="1:25" x14ac:dyDescent="0.25">
      <c r="A895" t="s">
        <v>119</v>
      </c>
      <c r="B895">
        <v>493.02300000000002</v>
      </c>
      <c r="C895">
        <v>475.72199999999998</v>
      </c>
      <c r="D895">
        <v>439.85300000000001</v>
      </c>
      <c r="E895">
        <v>127.52500000000001</v>
      </c>
      <c r="F895">
        <v>0</v>
      </c>
      <c r="G895">
        <v>1.2403799999999999E-3</v>
      </c>
      <c r="H895">
        <v>0.995116</v>
      </c>
      <c r="I895">
        <v>2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492.91899999999998</v>
      </c>
      <c r="C896">
        <v>475.63</v>
      </c>
      <c r="D896">
        <v>439.911</v>
      </c>
      <c r="E896">
        <v>127.428</v>
      </c>
      <c r="F896">
        <v>0</v>
      </c>
      <c r="G896">
        <v>1.23245E-3</v>
      </c>
      <c r="H896">
        <v>0.995116</v>
      </c>
      <c r="I896">
        <v>0</v>
      </c>
      <c r="R896">
        <f>AVERAGE(B847:B896)</f>
        <v>492.95935999999989</v>
      </c>
      <c r="S896">
        <f>AVERAGE(C847:C896)</f>
        <v>475.46698000000009</v>
      </c>
      <c r="U896">
        <f>_xlfn.VAR.P(B847:B896)</f>
        <v>0.54514787040000456</v>
      </c>
      <c r="V896">
        <f>_xlfn.VAR.P(C847:C896)</f>
        <v>0.23066813960000254</v>
      </c>
      <c r="X896">
        <f>1.96*SQRT(U896)/50</f>
        <v>2.8942978830304646E-2</v>
      </c>
      <c r="Y896">
        <f>1.96*SQRT(V896)/50</f>
        <v>1.8826945849896842E-2</v>
      </c>
    </row>
    <row r="897" spans="1:15" x14ac:dyDescent="0.25">
      <c r="A897" t="s">
        <v>119</v>
      </c>
      <c r="B897">
        <v>24654.733770999999</v>
      </c>
      <c r="C897" t="s">
        <v>37</v>
      </c>
    </row>
    <row r="898" spans="1:15" x14ac:dyDescent="0.25">
      <c r="A898" t="s">
        <v>42</v>
      </c>
      <c r="B898">
        <v>2683.09</v>
      </c>
      <c r="C898">
        <v>2636.32</v>
      </c>
      <c r="D898">
        <v>2636.17</v>
      </c>
      <c r="E898">
        <v>2633.73</v>
      </c>
      <c r="F898">
        <v>124.708</v>
      </c>
      <c r="G898">
        <v>524.95699999999999</v>
      </c>
      <c r="H898">
        <v>85.414500000000004</v>
      </c>
      <c r="I898">
        <v>82.796499999999995</v>
      </c>
      <c r="J898">
        <v>271.78699999999998</v>
      </c>
      <c r="K898">
        <v>1923.34</v>
      </c>
      <c r="L898">
        <v>1.2300499999999999E-3</v>
      </c>
      <c r="M898">
        <v>0.99946999999999997</v>
      </c>
      <c r="N898">
        <v>0</v>
      </c>
      <c r="O898" t="s">
        <v>43</v>
      </c>
    </row>
    <row r="899" spans="1:15" x14ac:dyDescent="0.25">
      <c r="A899" t="s">
        <v>42</v>
      </c>
      <c r="B899">
        <v>2797.31</v>
      </c>
      <c r="C899">
        <v>2747.42</v>
      </c>
      <c r="D899">
        <v>2747.25</v>
      </c>
      <c r="E899">
        <v>2744.79</v>
      </c>
      <c r="F899">
        <v>124.952</v>
      </c>
      <c r="G899">
        <v>634.476</v>
      </c>
      <c r="H899">
        <v>85.400499999999994</v>
      </c>
      <c r="I899">
        <v>82.826300000000003</v>
      </c>
      <c r="J899">
        <v>381.59199999999998</v>
      </c>
      <c r="K899">
        <v>1924.57</v>
      </c>
      <c r="L899">
        <v>1.2300499999999999E-3</v>
      </c>
      <c r="M899">
        <v>0.99974499999999999</v>
      </c>
      <c r="N899">
        <v>0</v>
      </c>
      <c r="O899" t="s">
        <v>43</v>
      </c>
    </row>
    <row r="900" spans="1:15" x14ac:dyDescent="0.25">
      <c r="A900" t="s">
        <v>42</v>
      </c>
      <c r="B900">
        <v>2797.48</v>
      </c>
      <c r="C900">
        <v>2747.71</v>
      </c>
      <c r="D900">
        <v>2747.54</v>
      </c>
      <c r="E900">
        <v>2745.07</v>
      </c>
      <c r="F900">
        <v>124.697</v>
      </c>
      <c r="G900">
        <v>634.82000000000005</v>
      </c>
      <c r="H900">
        <v>85.476399999999998</v>
      </c>
      <c r="I900">
        <v>82.780600000000007</v>
      </c>
      <c r="J900">
        <v>381.93099999999998</v>
      </c>
      <c r="K900">
        <v>1924.76</v>
      </c>
      <c r="L900">
        <v>1.2300600000000001E-3</v>
      </c>
      <c r="M900">
        <v>0.99997400000000003</v>
      </c>
      <c r="N900">
        <v>0</v>
      </c>
      <c r="O900" t="s">
        <v>43</v>
      </c>
    </row>
    <row r="901" spans="1:15" x14ac:dyDescent="0.25">
      <c r="A901" t="s">
        <v>42</v>
      </c>
      <c r="B901">
        <v>2800.48</v>
      </c>
      <c r="C901">
        <v>2750.54</v>
      </c>
      <c r="D901">
        <v>2750.36</v>
      </c>
      <c r="E901">
        <v>2747.91</v>
      </c>
      <c r="F901">
        <v>124.76600000000001</v>
      </c>
      <c r="G901">
        <v>637.06600000000003</v>
      </c>
      <c r="H901">
        <v>85.408699999999996</v>
      </c>
      <c r="I901">
        <v>82.796899999999994</v>
      </c>
      <c r="J901">
        <v>384.22199999999998</v>
      </c>
      <c r="K901">
        <v>1925.25</v>
      </c>
      <c r="L901">
        <v>1.2300499999999999E-3</v>
      </c>
      <c r="M901">
        <v>0.99978199999999995</v>
      </c>
      <c r="N901">
        <v>0</v>
      </c>
      <c r="O901" t="s">
        <v>43</v>
      </c>
    </row>
    <row r="902" spans="1:15" x14ac:dyDescent="0.25">
      <c r="A902" t="s">
        <v>42</v>
      </c>
      <c r="B902">
        <v>2803.41</v>
      </c>
      <c r="C902">
        <v>2753.53</v>
      </c>
      <c r="D902">
        <v>2753.35</v>
      </c>
      <c r="E902">
        <v>2750.9</v>
      </c>
      <c r="F902">
        <v>124.52</v>
      </c>
      <c r="G902">
        <v>640.49699999999996</v>
      </c>
      <c r="H902">
        <v>85.354100000000003</v>
      </c>
      <c r="I902">
        <v>82.796300000000002</v>
      </c>
      <c r="J902">
        <v>387.66699999999997</v>
      </c>
      <c r="K902">
        <v>1925.16</v>
      </c>
      <c r="L902">
        <v>1.2300499999999999E-3</v>
      </c>
      <c r="M902">
        <v>0.99958899999999995</v>
      </c>
      <c r="N902">
        <v>0</v>
      </c>
      <c r="O902" t="s">
        <v>43</v>
      </c>
    </row>
    <row r="903" spans="1:15" x14ac:dyDescent="0.25">
      <c r="A903" t="s">
        <v>42</v>
      </c>
      <c r="B903">
        <v>2800.7</v>
      </c>
      <c r="C903">
        <v>2750.7</v>
      </c>
      <c r="D903">
        <v>2750.52</v>
      </c>
      <c r="E903">
        <v>2748.07</v>
      </c>
      <c r="F903">
        <v>124.959</v>
      </c>
      <c r="G903">
        <v>634.81899999999996</v>
      </c>
      <c r="H903">
        <v>85.431100000000001</v>
      </c>
      <c r="I903">
        <v>82.8005</v>
      </c>
      <c r="J903">
        <v>381.93900000000002</v>
      </c>
      <c r="K903">
        <v>1927.43</v>
      </c>
      <c r="L903">
        <v>1.2300499999999999E-3</v>
      </c>
      <c r="M903">
        <v>0.99933000000000005</v>
      </c>
      <c r="N903">
        <v>0</v>
      </c>
      <c r="O903" t="s">
        <v>43</v>
      </c>
    </row>
    <row r="904" spans="1:15" x14ac:dyDescent="0.25">
      <c r="A904" t="s">
        <v>42</v>
      </c>
      <c r="B904">
        <v>2801.93</v>
      </c>
      <c r="C904">
        <v>2752.15</v>
      </c>
      <c r="D904">
        <v>2751.97</v>
      </c>
      <c r="E904">
        <v>2749.52</v>
      </c>
      <c r="F904">
        <v>124.749</v>
      </c>
      <c r="G904">
        <v>635.62</v>
      </c>
      <c r="H904">
        <v>85.357600000000005</v>
      </c>
      <c r="I904">
        <v>82.818100000000001</v>
      </c>
      <c r="J904">
        <v>382.85399999999998</v>
      </c>
      <c r="K904">
        <v>1928.28</v>
      </c>
      <c r="L904">
        <v>1.2300600000000001E-3</v>
      </c>
      <c r="M904">
        <v>0.99990999999999997</v>
      </c>
      <c r="N904">
        <v>0</v>
      </c>
      <c r="O904" t="s">
        <v>43</v>
      </c>
    </row>
    <row r="905" spans="1:15" x14ac:dyDescent="0.25">
      <c r="A905" t="s">
        <v>42</v>
      </c>
      <c r="B905">
        <v>2798.58</v>
      </c>
      <c r="C905">
        <v>2748.7</v>
      </c>
      <c r="D905">
        <v>2748.52</v>
      </c>
      <c r="E905">
        <v>2746.07</v>
      </c>
      <c r="F905">
        <v>124.86499999999999</v>
      </c>
      <c r="G905">
        <v>634.702</v>
      </c>
      <c r="H905">
        <v>85.468999999999994</v>
      </c>
      <c r="I905">
        <v>82.818899999999999</v>
      </c>
      <c r="J905">
        <v>381.76</v>
      </c>
      <c r="K905">
        <v>1925.67</v>
      </c>
      <c r="L905">
        <v>1.2300600000000001E-3</v>
      </c>
      <c r="M905">
        <v>0.99993299999999996</v>
      </c>
      <c r="N905">
        <v>0</v>
      </c>
      <c r="O905" t="s">
        <v>43</v>
      </c>
    </row>
    <row r="906" spans="1:15" x14ac:dyDescent="0.25">
      <c r="A906" t="s">
        <v>42</v>
      </c>
      <c r="B906">
        <v>2798.56</v>
      </c>
      <c r="C906">
        <v>2748.66</v>
      </c>
      <c r="D906">
        <v>2748.47</v>
      </c>
      <c r="E906">
        <v>2746.03</v>
      </c>
      <c r="F906">
        <v>124.598</v>
      </c>
      <c r="G906">
        <v>635.22500000000002</v>
      </c>
      <c r="H906">
        <v>85.448499999999996</v>
      </c>
      <c r="I906">
        <v>82.792299999999997</v>
      </c>
      <c r="J906">
        <v>382.4</v>
      </c>
      <c r="K906">
        <v>1925.38</v>
      </c>
      <c r="L906">
        <v>1.2300499999999999E-3</v>
      </c>
      <c r="M906">
        <v>0.99905699999999997</v>
      </c>
      <c r="N906">
        <v>0</v>
      </c>
      <c r="O906" t="s">
        <v>43</v>
      </c>
    </row>
    <row r="907" spans="1:15" x14ac:dyDescent="0.25">
      <c r="A907" t="s">
        <v>42</v>
      </c>
      <c r="B907">
        <v>2799.01</v>
      </c>
      <c r="C907">
        <v>2749.12</v>
      </c>
      <c r="D907">
        <v>2748.95</v>
      </c>
      <c r="E907">
        <v>2746.5</v>
      </c>
      <c r="F907">
        <v>124.902</v>
      </c>
      <c r="G907">
        <v>634.92899999999997</v>
      </c>
      <c r="H907">
        <v>85.444500000000005</v>
      </c>
      <c r="I907">
        <v>82.8613</v>
      </c>
      <c r="J907">
        <v>382.04399999999998</v>
      </c>
      <c r="K907">
        <v>1925.71</v>
      </c>
      <c r="L907">
        <v>1.2300499999999999E-3</v>
      </c>
      <c r="M907">
        <v>0.99994000000000005</v>
      </c>
      <c r="N907">
        <v>0</v>
      </c>
      <c r="O907" t="s">
        <v>43</v>
      </c>
    </row>
    <row r="908" spans="1:15" x14ac:dyDescent="0.25">
      <c r="A908" t="s">
        <v>42</v>
      </c>
      <c r="B908">
        <v>2800.92</v>
      </c>
      <c r="C908">
        <v>2751.13</v>
      </c>
      <c r="D908">
        <v>2750.95</v>
      </c>
      <c r="E908">
        <v>2748.5</v>
      </c>
      <c r="F908">
        <v>124.883</v>
      </c>
      <c r="G908">
        <v>634.899</v>
      </c>
      <c r="H908">
        <v>85.299700000000001</v>
      </c>
      <c r="I908">
        <v>82.867599999999996</v>
      </c>
      <c r="J908">
        <v>382.11500000000001</v>
      </c>
      <c r="K908">
        <v>1927.81</v>
      </c>
      <c r="L908">
        <v>1.2300499999999999E-3</v>
      </c>
      <c r="M908">
        <v>0.99987499999999996</v>
      </c>
      <c r="N908">
        <v>0</v>
      </c>
      <c r="O908" t="s">
        <v>43</v>
      </c>
    </row>
    <row r="909" spans="1:15" x14ac:dyDescent="0.25">
      <c r="A909" t="s">
        <v>42</v>
      </c>
      <c r="B909">
        <v>2796.51</v>
      </c>
      <c r="C909">
        <v>2746.71</v>
      </c>
      <c r="D909">
        <v>2746.53</v>
      </c>
      <c r="E909">
        <v>2744.09</v>
      </c>
      <c r="F909">
        <v>125.104</v>
      </c>
      <c r="G909">
        <v>634.44299999999998</v>
      </c>
      <c r="H909">
        <v>85.426900000000003</v>
      </c>
      <c r="I909">
        <v>82.873999999999995</v>
      </c>
      <c r="J909">
        <v>381.48899999999998</v>
      </c>
      <c r="K909">
        <v>1923.74</v>
      </c>
      <c r="L909">
        <v>1.23007E-3</v>
      </c>
      <c r="M909">
        <v>0.999892</v>
      </c>
      <c r="N909">
        <v>0</v>
      </c>
      <c r="O909" t="s">
        <v>43</v>
      </c>
    </row>
    <row r="910" spans="1:15" x14ac:dyDescent="0.25">
      <c r="A910" t="s">
        <v>42</v>
      </c>
      <c r="B910">
        <v>2798.31</v>
      </c>
      <c r="C910">
        <v>2748.54</v>
      </c>
      <c r="D910">
        <v>2748.36</v>
      </c>
      <c r="E910">
        <v>2745.9</v>
      </c>
      <c r="F910">
        <v>124.54300000000001</v>
      </c>
      <c r="G910">
        <v>634.77700000000004</v>
      </c>
      <c r="H910">
        <v>85.380399999999995</v>
      </c>
      <c r="I910">
        <v>82.813800000000001</v>
      </c>
      <c r="J910">
        <v>381.79399999999998</v>
      </c>
      <c r="K910">
        <v>1925.84</v>
      </c>
      <c r="L910">
        <v>1.2300499999999999E-3</v>
      </c>
      <c r="M910">
        <v>0.99962700000000004</v>
      </c>
      <c r="N910">
        <v>0</v>
      </c>
      <c r="O910" t="s">
        <v>43</v>
      </c>
    </row>
    <row r="911" spans="1:15" x14ac:dyDescent="0.25">
      <c r="A911" t="s">
        <v>42</v>
      </c>
      <c r="B911">
        <v>2797.84</v>
      </c>
      <c r="C911">
        <v>2747.77</v>
      </c>
      <c r="D911">
        <v>2747.58</v>
      </c>
      <c r="E911">
        <v>2745.14</v>
      </c>
      <c r="F911">
        <v>124.81699999999999</v>
      </c>
      <c r="G911">
        <v>635.32000000000005</v>
      </c>
      <c r="H911">
        <v>85.417699999999996</v>
      </c>
      <c r="I911">
        <v>82.818200000000004</v>
      </c>
      <c r="J911">
        <v>382.46100000000001</v>
      </c>
      <c r="K911">
        <v>1924.19</v>
      </c>
      <c r="L911">
        <v>1.2300499999999999E-3</v>
      </c>
      <c r="M911">
        <v>0.99983200000000005</v>
      </c>
      <c r="N911">
        <v>0</v>
      </c>
      <c r="O911" t="s">
        <v>43</v>
      </c>
    </row>
    <row r="912" spans="1:15" x14ac:dyDescent="0.25">
      <c r="A912" t="s">
        <v>42</v>
      </c>
      <c r="B912">
        <v>2795.87</v>
      </c>
      <c r="C912">
        <v>2746.04</v>
      </c>
      <c r="D912">
        <v>2745.87</v>
      </c>
      <c r="E912">
        <v>2743.39</v>
      </c>
      <c r="F912">
        <v>124.73099999999999</v>
      </c>
      <c r="G912">
        <v>634.07000000000005</v>
      </c>
      <c r="H912">
        <v>85.306299999999993</v>
      </c>
      <c r="I912">
        <v>82.763099999999994</v>
      </c>
      <c r="J912">
        <v>381.37</v>
      </c>
      <c r="K912">
        <v>1923.9</v>
      </c>
      <c r="L912">
        <v>1.2300600000000001E-3</v>
      </c>
      <c r="M912">
        <v>0.99995699999999998</v>
      </c>
      <c r="N912">
        <v>0</v>
      </c>
      <c r="O912" t="s">
        <v>43</v>
      </c>
    </row>
    <row r="913" spans="1:15" x14ac:dyDescent="0.25">
      <c r="A913" t="s">
        <v>42</v>
      </c>
      <c r="B913">
        <v>2797.89</v>
      </c>
      <c r="C913">
        <v>2748.1</v>
      </c>
      <c r="D913">
        <v>2747.93</v>
      </c>
      <c r="E913">
        <v>2745.49</v>
      </c>
      <c r="F913">
        <v>124.88500000000001</v>
      </c>
      <c r="G913">
        <v>635.19600000000003</v>
      </c>
      <c r="H913">
        <v>85.440399999999997</v>
      </c>
      <c r="I913">
        <v>82.866299999999995</v>
      </c>
      <c r="J913">
        <v>382.358</v>
      </c>
      <c r="K913">
        <v>1924.55</v>
      </c>
      <c r="L913">
        <v>1.2300499999999999E-3</v>
      </c>
      <c r="M913">
        <v>0.99945099999999998</v>
      </c>
      <c r="N913">
        <v>0</v>
      </c>
      <c r="O913" t="s">
        <v>43</v>
      </c>
    </row>
    <row r="914" spans="1:15" x14ac:dyDescent="0.25">
      <c r="A914" t="s">
        <v>42</v>
      </c>
      <c r="B914">
        <v>2797.87</v>
      </c>
      <c r="C914">
        <v>2748.1</v>
      </c>
      <c r="D914">
        <v>2747.92</v>
      </c>
      <c r="E914">
        <v>2745.46</v>
      </c>
      <c r="F914">
        <v>124.598</v>
      </c>
      <c r="G914">
        <v>635.79</v>
      </c>
      <c r="H914">
        <v>85.444199999999995</v>
      </c>
      <c r="I914">
        <v>82.815899999999999</v>
      </c>
      <c r="J914">
        <v>382.80700000000002</v>
      </c>
      <c r="K914">
        <v>1924.33</v>
      </c>
      <c r="L914">
        <v>1.2300499999999999E-3</v>
      </c>
      <c r="M914">
        <v>0.99835600000000002</v>
      </c>
      <c r="N914">
        <v>0</v>
      </c>
      <c r="O914" t="s">
        <v>43</v>
      </c>
    </row>
    <row r="915" spans="1:15" x14ac:dyDescent="0.25">
      <c r="A915" t="s">
        <v>42</v>
      </c>
      <c r="B915">
        <v>2796.77</v>
      </c>
      <c r="C915">
        <v>2746.74</v>
      </c>
      <c r="D915">
        <v>2746.57</v>
      </c>
      <c r="E915">
        <v>2744.13</v>
      </c>
      <c r="F915">
        <v>124.81399999999999</v>
      </c>
      <c r="G915">
        <v>634.97400000000005</v>
      </c>
      <c r="H915">
        <v>85.459500000000006</v>
      </c>
      <c r="I915">
        <v>82.826300000000003</v>
      </c>
      <c r="J915">
        <v>381.99700000000001</v>
      </c>
      <c r="K915">
        <v>1923.49</v>
      </c>
      <c r="L915">
        <v>1.2300499999999999E-3</v>
      </c>
      <c r="M915">
        <v>0.99975599999999998</v>
      </c>
      <c r="N915">
        <v>0</v>
      </c>
      <c r="O915" t="s">
        <v>43</v>
      </c>
    </row>
    <row r="916" spans="1:15" x14ac:dyDescent="0.25">
      <c r="A916" t="s">
        <v>42</v>
      </c>
      <c r="B916">
        <v>2799.13</v>
      </c>
      <c r="C916">
        <v>2749.23</v>
      </c>
      <c r="D916">
        <v>2749.05</v>
      </c>
      <c r="E916">
        <v>2746.6</v>
      </c>
      <c r="F916">
        <v>124.682</v>
      </c>
      <c r="G916">
        <v>634.82399999999996</v>
      </c>
      <c r="H916">
        <v>85.509699999999995</v>
      </c>
      <c r="I916">
        <v>82.882400000000004</v>
      </c>
      <c r="J916">
        <v>381.71699999999998</v>
      </c>
      <c r="K916">
        <v>1926.2</v>
      </c>
      <c r="L916">
        <v>1.2300499999999999E-3</v>
      </c>
      <c r="M916">
        <v>0.99962499999999999</v>
      </c>
      <c r="N916">
        <v>0</v>
      </c>
      <c r="O916" t="s">
        <v>43</v>
      </c>
    </row>
    <row r="917" spans="1:15" x14ac:dyDescent="0.25">
      <c r="A917" t="s">
        <v>42</v>
      </c>
      <c r="B917">
        <v>2800.68</v>
      </c>
      <c r="C917">
        <v>2750.8</v>
      </c>
      <c r="D917">
        <v>2750.62</v>
      </c>
      <c r="E917">
        <v>2748.16</v>
      </c>
      <c r="F917">
        <v>125.087</v>
      </c>
      <c r="G917">
        <v>635.00699999999995</v>
      </c>
      <c r="H917">
        <v>85.478200000000001</v>
      </c>
      <c r="I917">
        <v>82.894999999999996</v>
      </c>
      <c r="J917">
        <v>381.97699999999998</v>
      </c>
      <c r="K917">
        <v>1927.12</v>
      </c>
      <c r="L917">
        <v>1.2300499999999999E-3</v>
      </c>
      <c r="M917">
        <v>0.999525</v>
      </c>
      <c r="N917">
        <v>0</v>
      </c>
      <c r="O917" t="s">
        <v>43</v>
      </c>
    </row>
    <row r="918" spans="1:15" x14ac:dyDescent="0.25">
      <c r="A918" t="s">
        <v>42</v>
      </c>
      <c r="B918">
        <v>2799.32</v>
      </c>
      <c r="C918">
        <v>2749.18</v>
      </c>
      <c r="D918">
        <v>2748.99</v>
      </c>
      <c r="E918">
        <v>2746.53</v>
      </c>
      <c r="F918">
        <v>124.839</v>
      </c>
      <c r="G918">
        <v>634.92600000000004</v>
      </c>
      <c r="H918">
        <v>85.505700000000004</v>
      </c>
      <c r="I918">
        <v>82.810500000000005</v>
      </c>
      <c r="J918">
        <v>382.00900000000001</v>
      </c>
      <c r="K918">
        <v>1925.9</v>
      </c>
      <c r="L918">
        <v>1.2300499999999999E-3</v>
      </c>
      <c r="M918">
        <v>0.99956199999999995</v>
      </c>
      <c r="N918">
        <v>0</v>
      </c>
      <c r="O918" t="s">
        <v>43</v>
      </c>
    </row>
    <row r="919" spans="1:15" x14ac:dyDescent="0.25">
      <c r="A919" t="s">
        <v>42</v>
      </c>
      <c r="B919">
        <v>2794.05</v>
      </c>
      <c r="C919">
        <v>2744.27</v>
      </c>
      <c r="D919">
        <v>2744.09</v>
      </c>
      <c r="E919">
        <v>2741.64</v>
      </c>
      <c r="F919">
        <v>125.172</v>
      </c>
      <c r="G919">
        <v>634.68399999999997</v>
      </c>
      <c r="H919">
        <v>85.495500000000007</v>
      </c>
      <c r="I919">
        <v>82.880899999999997</v>
      </c>
      <c r="J919">
        <v>381.54599999999999</v>
      </c>
      <c r="K919">
        <v>1921.03</v>
      </c>
      <c r="L919">
        <v>1.2300600000000001E-3</v>
      </c>
      <c r="M919">
        <v>0.99794499999999997</v>
      </c>
      <c r="N919">
        <v>0</v>
      </c>
      <c r="O919" t="s">
        <v>43</v>
      </c>
    </row>
    <row r="920" spans="1:15" x14ac:dyDescent="0.25">
      <c r="A920" t="s">
        <v>42</v>
      </c>
      <c r="B920">
        <v>2800.78</v>
      </c>
      <c r="C920">
        <v>2750.95</v>
      </c>
      <c r="D920">
        <v>2750.77</v>
      </c>
      <c r="E920">
        <v>2748.33</v>
      </c>
      <c r="F920">
        <v>124.765</v>
      </c>
      <c r="G920">
        <v>634.61199999999997</v>
      </c>
      <c r="H920">
        <v>85.381900000000002</v>
      </c>
      <c r="I920">
        <v>82.7393</v>
      </c>
      <c r="J920">
        <v>381.94799999999998</v>
      </c>
      <c r="K920">
        <v>1927.97</v>
      </c>
      <c r="L920">
        <v>1.2300499999999999E-3</v>
      </c>
      <c r="M920">
        <v>0.99909800000000004</v>
      </c>
      <c r="N920">
        <v>194</v>
      </c>
      <c r="O920" t="s">
        <v>43</v>
      </c>
    </row>
    <row r="921" spans="1:15" x14ac:dyDescent="0.25">
      <c r="A921" t="s">
        <v>42</v>
      </c>
      <c r="B921">
        <v>2797.15</v>
      </c>
      <c r="C921">
        <v>2747.2</v>
      </c>
      <c r="D921">
        <v>2747.02</v>
      </c>
      <c r="E921">
        <v>2744.56</v>
      </c>
      <c r="F921">
        <v>124.973</v>
      </c>
      <c r="G921">
        <v>634.79</v>
      </c>
      <c r="H921">
        <v>85.436099999999996</v>
      </c>
      <c r="I921">
        <v>82.8489</v>
      </c>
      <c r="J921">
        <v>381.75900000000001</v>
      </c>
      <c r="K921">
        <v>1924.07</v>
      </c>
      <c r="L921">
        <v>1.2300499999999999E-3</v>
      </c>
      <c r="M921">
        <v>0.99997499999999995</v>
      </c>
      <c r="N921">
        <v>0</v>
      </c>
      <c r="O921" t="s">
        <v>43</v>
      </c>
    </row>
    <row r="922" spans="1:15" x14ac:dyDescent="0.25">
      <c r="A922" t="s">
        <v>42</v>
      </c>
      <c r="B922">
        <v>2799.1</v>
      </c>
      <c r="C922">
        <v>2749.33</v>
      </c>
      <c r="D922">
        <v>2749.15</v>
      </c>
      <c r="E922">
        <v>2746.7</v>
      </c>
      <c r="F922">
        <v>124.86499999999999</v>
      </c>
      <c r="G922">
        <v>635.71400000000006</v>
      </c>
      <c r="H922">
        <v>85.468100000000007</v>
      </c>
      <c r="I922">
        <v>82.831500000000005</v>
      </c>
      <c r="J922">
        <v>382.68599999999998</v>
      </c>
      <c r="K922">
        <v>1925.34</v>
      </c>
      <c r="L922">
        <v>1.2300499999999999E-3</v>
      </c>
      <c r="M922">
        <v>0.99998500000000001</v>
      </c>
      <c r="N922">
        <v>0</v>
      </c>
      <c r="O922" t="s">
        <v>43</v>
      </c>
    </row>
    <row r="923" spans="1:15" x14ac:dyDescent="0.25">
      <c r="A923" t="s">
        <v>42</v>
      </c>
      <c r="B923">
        <v>2799.45</v>
      </c>
      <c r="C923">
        <v>2749.51</v>
      </c>
      <c r="D923">
        <v>2749.33</v>
      </c>
      <c r="E923">
        <v>2746.88</v>
      </c>
      <c r="F923">
        <v>124.962</v>
      </c>
      <c r="G923">
        <v>635.09100000000001</v>
      </c>
      <c r="H923">
        <v>85.330200000000005</v>
      </c>
      <c r="I923">
        <v>82.808999999999997</v>
      </c>
      <c r="J923">
        <v>382.327</v>
      </c>
      <c r="K923">
        <v>1926.04</v>
      </c>
      <c r="L923">
        <v>1.2300499999999999E-3</v>
      </c>
      <c r="M923">
        <v>0.99997400000000003</v>
      </c>
      <c r="N923">
        <v>9</v>
      </c>
      <c r="O923" t="s">
        <v>43</v>
      </c>
    </row>
    <row r="924" spans="1:15" x14ac:dyDescent="0.25">
      <c r="A924" t="s">
        <v>42</v>
      </c>
      <c r="B924">
        <v>2798.2</v>
      </c>
      <c r="C924">
        <v>2748.16</v>
      </c>
      <c r="D924">
        <v>2747.99</v>
      </c>
      <c r="E924">
        <v>2745.53</v>
      </c>
      <c r="F924">
        <v>124.645</v>
      </c>
      <c r="G924">
        <v>635.40599999999995</v>
      </c>
      <c r="H924">
        <v>85.364800000000002</v>
      </c>
      <c r="I924">
        <v>82.821799999999996</v>
      </c>
      <c r="J924">
        <v>382.63400000000001</v>
      </c>
      <c r="K924">
        <v>1924.66</v>
      </c>
      <c r="L924">
        <v>1.2300600000000001E-3</v>
      </c>
      <c r="M924">
        <v>0.99971299999999996</v>
      </c>
      <c r="N924">
        <v>0</v>
      </c>
      <c r="O924" t="s">
        <v>43</v>
      </c>
    </row>
    <row r="925" spans="1:15" x14ac:dyDescent="0.25">
      <c r="A925" t="s">
        <v>42</v>
      </c>
      <c r="B925">
        <v>2798.88</v>
      </c>
      <c r="C925">
        <v>2748.97</v>
      </c>
      <c r="D925">
        <v>2748.8</v>
      </c>
      <c r="E925">
        <v>2746.34</v>
      </c>
      <c r="F925">
        <v>124.92400000000001</v>
      </c>
      <c r="G925">
        <v>634.63699999999994</v>
      </c>
      <c r="H925">
        <v>85.447500000000005</v>
      </c>
      <c r="I925">
        <v>82.8947</v>
      </c>
      <c r="J925">
        <v>381.70699999999999</v>
      </c>
      <c r="K925">
        <v>1925.88</v>
      </c>
      <c r="L925">
        <v>1.2300499999999999E-3</v>
      </c>
      <c r="M925">
        <v>0.99970499999999995</v>
      </c>
      <c r="N925">
        <v>0</v>
      </c>
      <c r="O925" t="s">
        <v>43</v>
      </c>
    </row>
    <row r="926" spans="1:15" x14ac:dyDescent="0.25">
      <c r="A926" t="s">
        <v>42</v>
      </c>
      <c r="B926">
        <v>2794.47</v>
      </c>
      <c r="C926">
        <v>2744.71</v>
      </c>
      <c r="D926">
        <v>2744.53</v>
      </c>
      <c r="E926">
        <v>2742.09</v>
      </c>
      <c r="F926">
        <v>124.74299999999999</v>
      </c>
      <c r="G926">
        <v>635.00400000000002</v>
      </c>
      <c r="H926">
        <v>85.361699999999999</v>
      </c>
      <c r="I926">
        <v>82.858800000000002</v>
      </c>
      <c r="J926">
        <v>382.14699999999999</v>
      </c>
      <c r="K926">
        <v>1921.7</v>
      </c>
      <c r="L926">
        <v>1.2300600000000001E-3</v>
      </c>
      <c r="M926">
        <v>0.99982000000000004</v>
      </c>
      <c r="N926">
        <v>0</v>
      </c>
      <c r="O926" t="s">
        <v>43</v>
      </c>
    </row>
    <row r="927" spans="1:15" x14ac:dyDescent="0.25">
      <c r="A927" t="s">
        <v>42</v>
      </c>
      <c r="B927">
        <v>2799.06</v>
      </c>
      <c r="C927">
        <v>2749.18</v>
      </c>
      <c r="D927">
        <v>2749.01</v>
      </c>
      <c r="E927">
        <v>2746.55</v>
      </c>
      <c r="F927">
        <v>124.946</v>
      </c>
      <c r="G927">
        <v>634.89499999999998</v>
      </c>
      <c r="H927">
        <v>85.437700000000007</v>
      </c>
      <c r="I927">
        <v>82.830200000000005</v>
      </c>
      <c r="J927">
        <v>382.041</v>
      </c>
      <c r="K927">
        <v>1925.85</v>
      </c>
      <c r="L927">
        <v>1.2300499999999999E-3</v>
      </c>
      <c r="M927">
        <v>0.99994300000000003</v>
      </c>
      <c r="N927">
        <v>0</v>
      </c>
      <c r="O927" t="s">
        <v>43</v>
      </c>
    </row>
    <row r="928" spans="1:15" x14ac:dyDescent="0.25">
      <c r="A928" t="s">
        <v>42</v>
      </c>
      <c r="B928">
        <v>2799.19</v>
      </c>
      <c r="C928">
        <v>2749.33</v>
      </c>
      <c r="D928">
        <v>2749.16</v>
      </c>
      <c r="E928">
        <v>2746.71</v>
      </c>
      <c r="F928">
        <v>124.614</v>
      </c>
      <c r="G928">
        <v>634.97699999999998</v>
      </c>
      <c r="H928">
        <v>85.434100000000001</v>
      </c>
      <c r="I928">
        <v>82.805499999999995</v>
      </c>
      <c r="J928">
        <v>382.10700000000003</v>
      </c>
      <c r="K928">
        <v>1926.3</v>
      </c>
      <c r="L928">
        <v>1.2300499999999999E-3</v>
      </c>
      <c r="M928">
        <v>0.99943099999999996</v>
      </c>
      <c r="N928">
        <v>0</v>
      </c>
      <c r="O928" t="s">
        <v>43</v>
      </c>
    </row>
    <row r="929" spans="1:15" x14ac:dyDescent="0.25">
      <c r="A929" t="s">
        <v>42</v>
      </c>
      <c r="B929">
        <v>2799.24</v>
      </c>
      <c r="C929">
        <v>2749.37</v>
      </c>
      <c r="D929">
        <v>2749.19</v>
      </c>
      <c r="E929">
        <v>2746.72</v>
      </c>
      <c r="F929">
        <v>124.86</v>
      </c>
      <c r="G929">
        <v>635.26199999999994</v>
      </c>
      <c r="H929">
        <v>85.409199999999998</v>
      </c>
      <c r="I929">
        <v>82.804599999999994</v>
      </c>
      <c r="J929">
        <v>382.45100000000002</v>
      </c>
      <c r="K929">
        <v>1925.78</v>
      </c>
      <c r="L929">
        <v>1.2300499999999999E-3</v>
      </c>
      <c r="M929">
        <v>0.99988200000000005</v>
      </c>
      <c r="N929">
        <v>0</v>
      </c>
      <c r="O929" t="s">
        <v>43</v>
      </c>
    </row>
    <row r="930" spans="1:15" x14ac:dyDescent="0.25">
      <c r="A930" t="s">
        <v>42</v>
      </c>
      <c r="B930">
        <v>2801.04</v>
      </c>
      <c r="C930">
        <v>2751.26</v>
      </c>
      <c r="D930">
        <v>2751.08</v>
      </c>
      <c r="E930">
        <v>2748.62</v>
      </c>
      <c r="F930">
        <v>124.66</v>
      </c>
      <c r="G930">
        <v>635.92100000000005</v>
      </c>
      <c r="H930">
        <v>85.413399999999996</v>
      </c>
      <c r="I930">
        <v>82.796199999999999</v>
      </c>
      <c r="J930">
        <v>383.01400000000001</v>
      </c>
      <c r="K930">
        <v>1927.23</v>
      </c>
      <c r="L930">
        <v>1.23007E-3</v>
      </c>
      <c r="M930">
        <v>0.99990699999999999</v>
      </c>
      <c r="N930">
        <v>0</v>
      </c>
      <c r="O930" t="s">
        <v>43</v>
      </c>
    </row>
    <row r="931" spans="1:15" x14ac:dyDescent="0.25">
      <c r="A931" t="s">
        <v>42</v>
      </c>
      <c r="B931">
        <v>2799.27</v>
      </c>
      <c r="C931">
        <v>2749.4</v>
      </c>
      <c r="D931">
        <v>2749.22</v>
      </c>
      <c r="E931">
        <v>2746.77</v>
      </c>
      <c r="F931">
        <v>125.05800000000001</v>
      </c>
      <c r="G931">
        <v>634.45500000000004</v>
      </c>
      <c r="H931">
        <v>85.329400000000007</v>
      </c>
      <c r="I931">
        <v>82.755600000000001</v>
      </c>
      <c r="J931">
        <v>381.68700000000001</v>
      </c>
      <c r="K931">
        <v>1926.4</v>
      </c>
      <c r="L931">
        <v>1.2300499999999999E-3</v>
      </c>
      <c r="M931">
        <v>0.999135</v>
      </c>
      <c r="N931">
        <v>207</v>
      </c>
      <c r="O931" t="s">
        <v>43</v>
      </c>
    </row>
    <row r="932" spans="1:15" x14ac:dyDescent="0.25">
      <c r="A932" t="s">
        <v>42</v>
      </c>
      <c r="B932">
        <v>2799.06</v>
      </c>
      <c r="C932">
        <v>2749.24</v>
      </c>
      <c r="D932">
        <v>2749.06</v>
      </c>
      <c r="E932">
        <v>2746.62</v>
      </c>
      <c r="F932">
        <v>124.643</v>
      </c>
      <c r="G932">
        <v>636.14700000000005</v>
      </c>
      <c r="H932">
        <v>85.468100000000007</v>
      </c>
      <c r="I932">
        <v>82.842600000000004</v>
      </c>
      <c r="J932">
        <v>383.16899999999998</v>
      </c>
      <c r="K932">
        <v>1925.06</v>
      </c>
      <c r="L932">
        <v>1.2300499999999999E-3</v>
      </c>
      <c r="M932">
        <v>0.99990100000000004</v>
      </c>
      <c r="N932">
        <v>0</v>
      </c>
      <c r="O932" t="s">
        <v>43</v>
      </c>
    </row>
    <row r="933" spans="1:15" x14ac:dyDescent="0.25">
      <c r="A933" t="s">
        <v>42</v>
      </c>
      <c r="B933">
        <v>2798.49</v>
      </c>
      <c r="C933">
        <v>2748.65</v>
      </c>
      <c r="D933">
        <v>2748.47</v>
      </c>
      <c r="E933">
        <v>2746.04</v>
      </c>
      <c r="F933">
        <v>124.499</v>
      </c>
      <c r="G933">
        <v>636.99699999999996</v>
      </c>
      <c r="H933">
        <v>85.421499999999995</v>
      </c>
      <c r="I933">
        <v>82.854200000000006</v>
      </c>
      <c r="J933">
        <v>384.09500000000003</v>
      </c>
      <c r="K933">
        <v>1923.74</v>
      </c>
      <c r="L933">
        <v>1.2300499999999999E-3</v>
      </c>
      <c r="M933">
        <v>0.99981799999999998</v>
      </c>
      <c r="N933">
        <v>0</v>
      </c>
      <c r="O933" t="s">
        <v>43</v>
      </c>
    </row>
    <row r="934" spans="1:15" x14ac:dyDescent="0.25">
      <c r="A934" t="s">
        <v>42</v>
      </c>
      <c r="B934">
        <v>2799.1</v>
      </c>
      <c r="C934">
        <v>2749.33</v>
      </c>
      <c r="D934">
        <v>2749.15</v>
      </c>
      <c r="E934">
        <v>2746.7</v>
      </c>
      <c r="F934">
        <v>124.703</v>
      </c>
      <c r="G934">
        <v>635.37199999999996</v>
      </c>
      <c r="H934">
        <v>85.474500000000006</v>
      </c>
      <c r="I934">
        <v>82.809100000000001</v>
      </c>
      <c r="J934">
        <v>382.45299999999997</v>
      </c>
      <c r="K934">
        <v>1925.75</v>
      </c>
      <c r="L934">
        <v>1.2300499999999999E-3</v>
      </c>
      <c r="M934">
        <v>0.99962399999999996</v>
      </c>
      <c r="N934">
        <v>0</v>
      </c>
      <c r="O934" t="s">
        <v>43</v>
      </c>
    </row>
    <row r="935" spans="1:15" x14ac:dyDescent="0.25">
      <c r="A935" t="s">
        <v>42</v>
      </c>
      <c r="B935">
        <v>2800.21</v>
      </c>
      <c r="C935">
        <v>2750.32</v>
      </c>
      <c r="D935">
        <v>2750.13</v>
      </c>
      <c r="E935">
        <v>2747.68</v>
      </c>
      <c r="F935">
        <v>125.07</v>
      </c>
      <c r="G935">
        <v>634.76400000000001</v>
      </c>
      <c r="H935">
        <v>85.457599999999999</v>
      </c>
      <c r="I935">
        <v>82.861199999999997</v>
      </c>
      <c r="J935">
        <v>381.66399999999999</v>
      </c>
      <c r="K935">
        <v>1927.04</v>
      </c>
      <c r="L935">
        <v>1.2300499999999999E-3</v>
      </c>
      <c r="M935">
        <v>0.99969200000000003</v>
      </c>
      <c r="N935">
        <v>0</v>
      </c>
      <c r="O935" t="s">
        <v>43</v>
      </c>
    </row>
    <row r="936" spans="1:15" x14ac:dyDescent="0.25">
      <c r="A936" t="s">
        <v>42</v>
      </c>
      <c r="B936">
        <v>2798.71</v>
      </c>
      <c r="C936">
        <v>2748.73</v>
      </c>
      <c r="D936">
        <v>2748.55</v>
      </c>
      <c r="E936">
        <v>2746.08</v>
      </c>
      <c r="F936">
        <v>124.63200000000001</v>
      </c>
      <c r="G936">
        <v>635.40099999999995</v>
      </c>
      <c r="H936">
        <v>85.371200000000002</v>
      </c>
      <c r="I936">
        <v>82.809100000000001</v>
      </c>
      <c r="J936">
        <v>382.66399999999999</v>
      </c>
      <c r="K936">
        <v>1925.21</v>
      </c>
      <c r="L936">
        <v>1.2300499999999999E-3</v>
      </c>
      <c r="M936">
        <v>0.99965499999999996</v>
      </c>
      <c r="N936">
        <v>0</v>
      </c>
      <c r="O936" t="s">
        <v>43</v>
      </c>
    </row>
    <row r="937" spans="1:15" x14ac:dyDescent="0.25">
      <c r="A937" t="s">
        <v>42</v>
      </c>
      <c r="B937">
        <v>2800.79</v>
      </c>
      <c r="C937">
        <v>2750.94</v>
      </c>
      <c r="D937">
        <v>2750.76</v>
      </c>
      <c r="E937">
        <v>2748.32</v>
      </c>
      <c r="F937">
        <v>125.124</v>
      </c>
      <c r="G937">
        <v>634.90899999999999</v>
      </c>
      <c r="H937">
        <v>85.413700000000006</v>
      </c>
      <c r="I937">
        <v>82.812799999999996</v>
      </c>
      <c r="J937">
        <v>381.95400000000001</v>
      </c>
      <c r="K937">
        <v>1927.39</v>
      </c>
      <c r="L937">
        <v>1.2300499999999999E-3</v>
      </c>
      <c r="M937">
        <v>0.99992800000000004</v>
      </c>
      <c r="N937">
        <v>0</v>
      </c>
      <c r="O937" t="s">
        <v>43</v>
      </c>
    </row>
    <row r="938" spans="1:15" x14ac:dyDescent="0.25">
      <c r="A938" t="s">
        <v>42</v>
      </c>
      <c r="B938">
        <v>2799.44</v>
      </c>
      <c r="C938">
        <v>2749.54</v>
      </c>
      <c r="D938">
        <v>2749.37</v>
      </c>
      <c r="E938">
        <v>2746.91</v>
      </c>
      <c r="F938">
        <v>124.718</v>
      </c>
      <c r="G938">
        <v>635.24199999999996</v>
      </c>
      <c r="H938">
        <v>85.299099999999996</v>
      </c>
      <c r="I938">
        <v>82.872100000000003</v>
      </c>
      <c r="J938">
        <v>382.43700000000001</v>
      </c>
      <c r="K938">
        <v>1926.13</v>
      </c>
      <c r="L938">
        <v>1.2300499999999999E-3</v>
      </c>
      <c r="M938">
        <v>0.99932699999999997</v>
      </c>
      <c r="N938">
        <v>0</v>
      </c>
      <c r="O938" t="s">
        <v>43</v>
      </c>
    </row>
    <row r="939" spans="1:15" x14ac:dyDescent="0.25">
      <c r="A939" t="s">
        <v>42</v>
      </c>
      <c r="B939">
        <v>2798.84</v>
      </c>
      <c r="C939">
        <v>2749.13</v>
      </c>
      <c r="D939">
        <v>2748.95</v>
      </c>
      <c r="E939">
        <v>2746.5</v>
      </c>
      <c r="F939">
        <v>124.818</v>
      </c>
      <c r="G939">
        <v>635.35199999999998</v>
      </c>
      <c r="H939">
        <v>85.446399999999997</v>
      </c>
      <c r="I939">
        <v>82.847999999999999</v>
      </c>
      <c r="J939">
        <v>382.48</v>
      </c>
      <c r="K939">
        <v>1925.47</v>
      </c>
      <c r="L939">
        <v>1.2300499999999999E-3</v>
      </c>
      <c r="M939">
        <v>0.999475</v>
      </c>
      <c r="N939">
        <v>0</v>
      </c>
      <c r="O939" t="s">
        <v>43</v>
      </c>
    </row>
    <row r="940" spans="1:15" x14ac:dyDescent="0.25">
      <c r="A940" t="s">
        <v>42</v>
      </c>
      <c r="B940">
        <v>2797.46</v>
      </c>
      <c r="C940">
        <v>2747.75</v>
      </c>
      <c r="D940">
        <v>2747.57</v>
      </c>
      <c r="E940">
        <v>2745.11</v>
      </c>
      <c r="F940">
        <v>124.806</v>
      </c>
      <c r="G940">
        <v>634.64800000000002</v>
      </c>
      <c r="H940">
        <v>85.417400000000001</v>
      </c>
      <c r="I940">
        <v>82.822699999999998</v>
      </c>
      <c r="J940">
        <v>381.81700000000001</v>
      </c>
      <c r="K940">
        <v>1924.91</v>
      </c>
      <c r="L940">
        <v>1.2300499999999999E-3</v>
      </c>
      <c r="M940">
        <v>0.99965700000000002</v>
      </c>
      <c r="N940">
        <v>0</v>
      </c>
      <c r="O940" t="s">
        <v>43</v>
      </c>
    </row>
    <row r="941" spans="1:15" x14ac:dyDescent="0.25">
      <c r="A941" t="s">
        <v>42</v>
      </c>
      <c r="B941">
        <v>2800.3</v>
      </c>
      <c r="C941">
        <v>2750.44</v>
      </c>
      <c r="D941">
        <v>2750.27</v>
      </c>
      <c r="E941">
        <v>2747.8</v>
      </c>
      <c r="F941">
        <v>125.042</v>
      </c>
      <c r="G941">
        <v>635.37599999999998</v>
      </c>
      <c r="H941">
        <v>85.400499999999994</v>
      </c>
      <c r="I941">
        <v>82.882400000000004</v>
      </c>
      <c r="J941">
        <v>382.464</v>
      </c>
      <c r="K941">
        <v>1926.56</v>
      </c>
      <c r="L941">
        <v>1.2300499999999999E-3</v>
      </c>
      <c r="M941">
        <v>0.99987499999999996</v>
      </c>
      <c r="N941">
        <v>0</v>
      </c>
      <c r="O941" t="s">
        <v>43</v>
      </c>
    </row>
    <row r="942" spans="1:15" x14ac:dyDescent="0.25">
      <c r="A942" t="s">
        <v>42</v>
      </c>
      <c r="B942">
        <v>2797.93</v>
      </c>
      <c r="C942">
        <v>2748.19</v>
      </c>
      <c r="D942">
        <v>2748</v>
      </c>
      <c r="E942">
        <v>2745.56</v>
      </c>
      <c r="F942">
        <v>124.717</v>
      </c>
      <c r="G942">
        <v>635.31899999999996</v>
      </c>
      <c r="H942">
        <v>85.419399999999996</v>
      </c>
      <c r="I942">
        <v>82.866799999999998</v>
      </c>
      <c r="J942">
        <v>382.36700000000002</v>
      </c>
      <c r="K942">
        <v>1924.72</v>
      </c>
      <c r="L942">
        <v>1.2300499999999999E-3</v>
      </c>
      <c r="M942">
        <v>0.99936100000000005</v>
      </c>
      <c r="N942">
        <v>0</v>
      </c>
      <c r="O942" t="s">
        <v>43</v>
      </c>
    </row>
    <row r="943" spans="1:15" x14ac:dyDescent="0.25">
      <c r="A943" t="s">
        <v>42</v>
      </c>
      <c r="B943">
        <v>2798.58</v>
      </c>
      <c r="C943">
        <v>2748.64</v>
      </c>
      <c r="D943">
        <v>2748.47</v>
      </c>
      <c r="E943">
        <v>2746.02</v>
      </c>
      <c r="F943">
        <v>124.80200000000001</v>
      </c>
      <c r="G943">
        <v>635.11</v>
      </c>
      <c r="H943">
        <v>85.379000000000005</v>
      </c>
      <c r="I943">
        <v>82.856399999999994</v>
      </c>
      <c r="J943">
        <v>382.23</v>
      </c>
      <c r="K943">
        <v>1925.31</v>
      </c>
      <c r="L943">
        <v>1.2300499999999999E-3</v>
      </c>
      <c r="M943">
        <v>0.99925900000000001</v>
      </c>
      <c r="N943">
        <v>0</v>
      </c>
      <c r="O943" t="s">
        <v>43</v>
      </c>
    </row>
    <row r="944" spans="1:15" x14ac:dyDescent="0.25">
      <c r="A944" t="s">
        <v>42</v>
      </c>
      <c r="B944">
        <v>2798.55</v>
      </c>
      <c r="C944">
        <v>2748.76</v>
      </c>
      <c r="D944">
        <v>2748.58</v>
      </c>
      <c r="E944">
        <v>2746.14</v>
      </c>
      <c r="F944">
        <v>124.571</v>
      </c>
      <c r="G944">
        <v>638.38699999999994</v>
      </c>
      <c r="H944">
        <v>85.431399999999996</v>
      </c>
      <c r="I944">
        <v>82.816100000000006</v>
      </c>
      <c r="J944">
        <v>385.46800000000002</v>
      </c>
      <c r="K944">
        <v>1922.46</v>
      </c>
      <c r="L944">
        <v>1.2300499999999999E-3</v>
      </c>
      <c r="M944">
        <v>0.99967700000000004</v>
      </c>
      <c r="N944">
        <v>0</v>
      </c>
      <c r="O944" t="s">
        <v>43</v>
      </c>
    </row>
    <row r="945" spans="1:25" x14ac:dyDescent="0.25">
      <c r="A945" t="s">
        <v>42</v>
      </c>
      <c r="B945">
        <v>2803.03</v>
      </c>
      <c r="C945">
        <v>2753.16</v>
      </c>
      <c r="D945">
        <v>2752.97</v>
      </c>
      <c r="E945">
        <v>2750.52</v>
      </c>
      <c r="F945">
        <v>124.875</v>
      </c>
      <c r="G945">
        <v>639.07399999999996</v>
      </c>
      <c r="H945">
        <v>85.400800000000004</v>
      </c>
      <c r="I945">
        <v>82.848600000000005</v>
      </c>
      <c r="J945">
        <v>386.30099999999999</v>
      </c>
      <c r="K945">
        <v>1925.68</v>
      </c>
      <c r="L945">
        <v>1.2300499999999999E-3</v>
      </c>
      <c r="M945">
        <v>0.99886299999999995</v>
      </c>
      <c r="N945">
        <v>0</v>
      </c>
      <c r="O945" t="s">
        <v>43</v>
      </c>
    </row>
    <row r="946" spans="1:25" x14ac:dyDescent="0.25">
      <c r="A946" t="s">
        <v>42</v>
      </c>
      <c r="B946">
        <v>2799.6</v>
      </c>
      <c r="C946">
        <v>2749.74</v>
      </c>
      <c r="D946">
        <v>2749.57</v>
      </c>
      <c r="E946">
        <v>2747.12</v>
      </c>
      <c r="F946">
        <v>124.824</v>
      </c>
      <c r="G946">
        <v>634.88900000000001</v>
      </c>
      <c r="H946">
        <v>85.422399999999996</v>
      </c>
      <c r="I946">
        <v>82.860699999999994</v>
      </c>
      <c r="J946">
        <v>381.95400000000001</v>
      </c>
      <c r="K946">
        <v>1926.44</v>
      </c>
      <c r="L946">
        <v>1.2300499999999999E-3</v>
      </c>
      <c r="M946">
        <v>0.99954200000000004</v>
      </c>
      <c r="N946">
        <v>0</v>
      </c>
      <c r="O946" t="s">
        <v>43</v>
      </c>
    </row>
    <row r="947" spans="1:25" x14ac:dyDescent="0.25">
      <c r="A947" t="s">
        <v>42</v>
      </c>
      <c r="B947">
        <v>2797.78</v>
      </c>
      <c r="C947">
        <v>2747.86</v>
      </c>
      <c r="D947">
        <v>2747.69</v>
      </c>
      <c r="E947">
        <v>2745.25</v>
      </c>
      <c r="F947">
        <v>124.42</v>
      </c>
      <c r="G947">
        <v>636.23800000000006</v>
      </c>
      <c r="H947">
        <v>85.364999999999995</v>
      </c>
      <c r="I947">
        <v>82.870599999999996</v>
      </c>
      <c r="J947">
        <v>383.32799999999997</v>
      </c>
      <c r="K947">
        <v>1923.72</v>
      </c>
      <c r="L947">
        <v>1.23007E-3</v>
      </c>
      <c r="M947">
        <v>0.99997499999999995</v>
      </c>
      <c r="N947">
        <v>0</v>
      </c>
      <c r="O947" t="s">
        <v>43</v>
      </c>
    </row>
    <row r="948" spans="1:25" x14ac:dyDescent="0.25">
      <c r="A948" t="s">
        <v>42</v>
      </c>
      <c r="B948">
        <v>2798.22</v>
      </c>
      <c r="C948">
        <v>2748.32</v>
      </c>
      <c r="D948">
        <v>2748.14</v>
      </c>
      <c r="E948">
        <v>2745.69</v>
      </c>
      <c r="F948">
        <v>124.76600000000001</v>
      </c>
      <c r="G948">
        <v>635.10400000000004</v>
      </c>
      <c r="H948">
        <v>85.392399999999995</v>
      </c>
      <c r="I948">
        <v>82.842100000000002</v>
      </c>
      <c r="J948">
        <v>382.21600000000001</v>
      </c>
      <c r="K948">
        <v>1925.04</v>
      </c>
      <c r="L948">
        <v>1.2300499999999999E-3</v>
      </c>
      <c r="M948">
        <v>0.99938000000000005</v>
      </c>
      <c r="N948">
        <v>0</v>
      </c>
      <c r="O948" t="s">
        <v>43</v>
      </c>
    </row>
    <row r="949" spans="1:25" x14ac:dyDescent="0.25">
      <c r="A949" t="s">
        <v>42</v>
      </c>
      <c r="B949">
        <v>2796.53</v>
      </c>
      <c r="C949">
        <v>2746.71</v>
      </c>
      <c r="D949">
        <v>2746.54</v>
      </c>
      <c r="E949">
        <v>2744.08</v>
      </c>
      <c r="F949">
        <v>124.88500000000001</v>
      </c>
      <c r="G949">
        <v>634.92700000000002</v>
      </c>
      <c r="H949">
        <v>85.4238</v>
      </c>
      <c r="I949">
        <v>82.813900000000004</v>
      </c>
      <c r="J949">
        <v>381.94</v>
      </c>
      <c r="K949">
        <v>1923.45</v>
      </c>
      <c r="L949">
        <v>1.2300799999999999E-3</v>
      </c>
      <c r="M949">
        <v>0.99924999999999997</v>
      </c>
      <c r="N949">
        <v>0</v>
      </c>
      <c r="O949" t="s">
        <v>43</v>
      </c>
    </row>
    <row r="950" spans="1:25" x14ac:dyDescent="0.25">
      <c r="A950" t="s">
        <v>42</v>
      </c>
      <c r="B950">
        <v>2797.88</v>
      </c>
      <c r="C950">
        <v>2748.11</v>
      </c>
      <c r="D950">
        <v>2747.93</v>
      </c>
      <c r="E950">
        <v>2745.46</v>
      </c>
      <c r="F950">
        <v>124.61</v>
      </c>
      <c r="G950">
        <v>634.81600000000003</v>
      </c>
      <c r="H950">
        <v>85.346999999999994</v>
      </c>
      <c r="I950">
        <v>82.793099999999995</v>
      </c>
      <c r="J950">
        <v>381.99400000000003</v>
      </c>
      <c r="K950">
        <v>1925.23</v>
      </c>
      <c r="L950">
        <v>1.2300499999999999E-3</v>
      </c>
      <c r="M950">
        <v>0.99809700000000001</v>
      </c>
      <c r="N950">
        <v>0</v>
      </c>
      <c r="O950" t="s">
        <v>43</v>
      </c>
    </row>
    <row r="951" spans="1:25" x14ac:dyDescent="0.25">
      <c r="A951" t="s">
        <v>42</v>
      </c>
      <c r="B951">
        <v>2799.56</v>
      </c>
      <c r="C951">
        <v>2749.78</v>
      </c>
      <c r="D951">
        <v>2749.6</v>
      </c>
      <c r="E951">
        <v>2747.14</v>
      </c>
      <c r="F951">
        <v>124.964</v>
      </c>
      <c r="G951">
        <v>634.73500000000001</v>
      </c>
      <c r="H951">
        <v>85.482799999999997</v>
      </c>
      <c r="I951">
        <v>82.928700000000006</v>
      </c>
      <c r="J951">
        <v>381.65</v>
      </c>
      <c r="K951">
        <v>1926.61</v>
      </c>
      <c r="L951">
        <v>1.2300499999999999E-3</v>
      </c>
      <c r="M951">
        <v>0.99929199999999996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2798.85</v>
      </c>
      <c r="C952">
        <v>2749.12</v>
      </c>
      <c r="D952">
        <v>2748.93</v>
      </c>
      <c r="E952">
        <v>2746.48</v>
      </c>
      <c r="F952">
        <v>124.965</v>
      </c>
      <c r="G952">
        <v>634.78599999999994</v>
      </c>
      <c r="H952">
        <v>85.456199999999995</v>
      </c>
      <c r="I952">
        <v>82.833600000000004</v>
      </c>
      <c r="J952">
        <v>381.86799999999999</v>
      </c>
      <c r="K952">
        <v>1925.88</v>
      </c>
      <c r="L952">
        <v>1.2300499999999999E-3</v>
      </c>
      <c r="M952">
        <v>0.99936700000000001</v>
      </c>
      <c r="N952">
        <v>0</v>
      </c>
      <c r="O952" t="s">
        <v>43</v>
      </c>
      <c r="R952">
        <f>AVERAGE(B903:B952)</f>
        <v>2798.7736000000004</v>
      </c>
      <c r="S952">
        <f>AVERAGE(C903:C952)</f>
        <v>2748.9153999999999</v>
      </c>
      <c r="U952">
        <f>_xlfn.VAR.P(B903:B952)</f>
        <v>2.7048710399999876</v>
      </c>
      <c r="V952">
        <f>_xlfn.VAR.P(C903:C952)</f>
        <v>2.6873088400000387</v>
      </c>
      <c r="X952">
        <f>1.96*SQRT(U952)/50</f>
        <v>6.4470249223231496E-2</v>
      </c>
      <c r="Y952">
        <f>1.96*SQRT(V952)/50</f>
        <v>6.4260612009983675E-2</v>
      </c>
    </row>
    <row r="953" spans="1:25" x14ac:dyDescent="0.25">
      <c r="A953" t="s">
        <v>44</v>
      </c>
      <c r="B953">
        <v>139948.97249399999</v>
      </c>
      <c r="C953" t="s">
        <v>37</v>
      </c>
    </row>
    <row r="954" spans="1:25" x14ac:dyDescent="0.25">
      <c r="A954" t="s">
        <v>45</v>
      </c>
      <c r="B954">
        <v>2643.49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1.2300499999999999E-3</v>
      </c>
      <c r="L954">
        <v>0.99891799999999997</v>
      </c>
      <c r="M954">
        <v>0</v>
      </c>
      <c r="N954" t="s">
        <v>43</v>
      </c>
    </row>
    <row r="955" spans="1:25" x14ac:dyDescent="0.25">
      <c r="A955" t="s">
        <v>45</v>
      </c>
      <c r="B955">
        <v>2642.33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1.2300499999999999E-3</v>
      </c>
      <c r="L955">
        <v>0.99995599999999996</v>
      </c>
      <c r="M955">
        <v>0</v>
      </c>
      <c r="N955" t="s">
        <v>43</v>
      </c>
    </row>
    <row r="956" spans="1:25" x14ac:dyDescent="0.25">
      <c r="A956" t="s">
        <v>45</v>
      </c>
      <c r="B956">
        <v>2643.74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1.2300499999999999E-3</v>
      </c>
      <c r="L956">
        <v>0.99988100000000002</v>
      </c>
      <c r="M956">
        <v>0</v>
      </c>
      <c r="N956" t="s">
        <v>43</v>
      </c>
    </row>
    <row r="957" spans="1:25" x14ac:dyDescent="0.25">
      <c r="A957" t="s">
        <v>45</v>
      </c>
      <c r="B957">
        <v>2643.13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1.2300499999999999E-3</v>
      </c>
      <c r="L957">
        <v>0.999579</v>
      </c>
      <c r="M957">
        <v>0</v>
      </c>
      <c r="N957" t="s">
        <v>43</v>
      </c>
    </row>
    <row r="958" spans="1:25" x14ac:dyDescent="0.25">
      <c r="A958" t="s">
        <v>45</v>
      </c>
      <c r="B958">
        <v>2644.87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1.2300499999999999E-3</v>
      </c>
      <c r="L958">
        <v>0.99910699999999997</v>
      </c>
      <c r="M958">
        <v>0</v>
      </c>
      <c r="N958" t="s">
        <v>43</v>
      </c>
    </row>
    <row r="959" spans="1:25" x14ac:dyDescent="0.25">
      <c r="A959" t="s">
        <v>45</v>
      </c>
      <c r="B959">
        <v>2642.35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1.2300600000000001E-3</v>
      </c>
      <c r="L959">
        <v>0.99991300000000005</v>
      </c>
      <c r="M959">
        <v>0</v>
      </c>
      <c r="N959" t="s">
        <v>43</v>
      </c>
    </row>
    <row r="960" spans="1:25" x14ac:dyDescent="0.25">
      <c r="A960" t="s">
        <v>45</v>
      </c>
      <c r="B960">
        <v>2642.3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1.2300499999999999E-3</v>
      </c>
      <c r="L960">
        <v>0.99969799999999998</v>
      </c>
      <c r="M960">
        <v>0</v>
      </c>
      <c r="N960" t="s">
        <v>43</v>
      </c>
    </row>
    <row r="961" spans="1:14" x14ac:dyDescent="0.25">
      <c r="A961" t="s">
        <v>45</v>
      </c>
      <c r="B961">
        <v>2642.38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1.2300600000000001E-3</v>
      </c>
      <c r="L961">
        <v>0.99948400000000004</v>
      </c>
      <c r="M961">
        <v>0</v>
      </c>
      <c r="N961" t="s">
        <v>43</v>
      </c>
    </row>
    <row r="962" spans="1:14" x14ac:dyDescent="0.25">
      <c r="A962" t="s">
        <v>45</v>
      </c>
      <c r="B962">
        <v>2642.71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1.2300499999999999E-3</v>
      </c>
      <c r="L962">
        <v>0.99980599999999997</v>
      </c>
      <c r="M962">
        <v>0</v>
      </c>
      <c r="N962" t="s">
        <v>43</v>
      </c>
    </row>
    <row r="963" spans="1:14" x14ac:dyDescent="0.25">
      <c r="A963" t="s">
        <v>45</v>
      </c>
      <c r="B963">
        <v>2646.1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1.2300600000000001E-3</v>
      </c>
      <c r="L963">
        <v>0.99992899999999996</v>
      </c>
      <c r="M963">
        <v>0</v>
      </c>
      <c r="N963" t="s">
        <v>43</v>
      </c>
    </row>
    <row r="964" spans="1:14" x14ac:dyDescent="0.25">
      <c r="A964" t="s">
        <v>45</v>
      </c>
      <c r="B964">
        <v>2643.31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1.2300600000000001E-3</v>
      </c>
      <c r="L964">
        <v>0.99995000000000001</v>
      </c>
      <c r="M964">
        <v>0</v>
      </c>
      <c r="N964" t="s">
        <v>43</v>
      </c>
    </row>
    <row r="965" spans="1:14" x14ac:dyDescent="0.25">
      <c r="A965" t="s">
        <v>45</v>
      </c>
      <c r="B965">
        <v>2641.61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1.23007E-3</v>
      </c>
      <c r="L965">
        <v>0.99914999999999998</v>
      </c>
      <c r="M965">
        <v>0</v>
      </c>
      <c r="N965" t="s">
        <v>43</v>
      </c>
    </row>
    <row r="966" spans="1:14" x14ac:dyDescent="0.25">
      <c r="A966" t="s">
        <v>45</v>
      </c>
      <c r="B966">
        <v>2644.91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1.2300499999999999E-3</v>
      </c>
      <c r="L966">
        <v>0.999946</v>
      </c>
      <c r="M966">
        <v>0</v>
      </c>
      <c r="N966" t="s">
        <v>43</v>
      </c>
    </row>
    <row r="967" spans="1:14" x14ac:dyDescent="0.25">
      <c r="A967" t="s">
        <v>45</v>
      </c>
      <c r="B967">
        <v>2646.34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1.2300499999999999E-3</v>
      </c>
      <c r="L967">
        <v>0.99999899999999997</v>
      </c>
      <c r="M967">
        <v>0</v>
      </c>
      <c r="N967" t="s">
        <v>43</v>
      </c>
    </row>
    <row r="968" spans="1:14" x14ac:dyDescent="0.25">
      <c r="A968" t="s">
        <v>45</v>
      </c>
      <c r="B968">
        <v>2646.01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1.2300499999999999E-3</v>
      </c>
      <c r="L968">
        <v>0.999915</v>
      </c>
      <c r="M968">
        <v>24</v>
      </c>
      <c r="N968" t="s">
        <v>43</v>
      </c>
    </row>
    <row r="969" spans="1:14" x14ac:dyDescent="0.25">
      <c r="A969" t="s">
        <v>45</v>
      </c>
      <c r="B969">
        <v>2641.81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1.2300499999999999E-3</v>
      </c>
      <c r="L969">
        <v>0.99908399999999997</v>
      </c>
      <c r="M969">
        <v>0</v>
      </c>
      <c r="N969" t="s">
        <v>43</v>
      </c>
    </row>
    <row r="970" spans="1:14" x14ac:dyDescent="0.25">
      <c r="A970" t="s">
        <v>45</v>
      </c>
      <c r="B970">
        <v>2643.36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1.2300499999999999E-3</v>
      </c>
      <c r="L970">
        <v>0.99997199999999997</v>
      </c>
      <c r="M970">
        <v>0</v>
      </c>
      <c r="N970" t="s">
        <v>43</v>
      </c>
    </row>
    <row r="971" spans="1:14" x14ac:dyDescent="0.25">
      <c r="A971" t="s">
        <v>45</v>
      </c>
      <c r="B971">
        <v>2642.02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1.2300600000000001E-3</v>
      </c>
      <c r="L971">
        <v>0.99992700000000001</v>
      </c>
      <c r="M971">
        <v>0</v>
      </c>
      <c r="N971" t="s">
        <v>43</v>
      </c>
    </row>
    <row r="972" spans="1:14" x14ac:dyDescent="0.25">
      <c r="A972" t="s">
        <v>45</v>
      </c>
      <c r="B972">
        <v>2643.21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1.2300499999999999E-3</v>
      </c>
      <c r="L972">
        <v>0.99999099999999996</v>
      </c>
      <c r="M972">
        <v>0</v>
      </c>
      <c r="N972" t="s">
        <v>43</v>
      </c>
    </row>
    <row r="973" spans="1:14" x14ac:dyDescent="0.25">
      <c r="A973" t="s">
        <v>45</v>
      </c>
      <c r="B973">
        <v>2642.3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1.2300600000000001E-3</v>
      </c>
      <c r="L973">
        <v>0.99975899999999995</v>
      </c>
      <c r="M973">
        <v>0</v>
      </c>
      <c r="N973" t="s">
        <v>43</v>
      </c>
    </row>
    <row r="974" spans="1:14" x14ac:dyDescent="0.25">
      <c r="A974" t="s">
        <v>45</v>
      </c>
      <c r="B974">
        <v>2642.33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1.2300499999999999E-3</v>
      </c>
      <c r="L974">
        <v>0.99864600000000003</v>
      </c>
      <c r="M974">
        <v>339</v>
      </c>
      <c r="N974" t="s">
        <v>43</v>
      </c>
    </row>
    <row r="975" spans="1:14" x14ac:dyDescent="0.25">
      <c r="A975" t="s">
        <v>45</v>
      </c>
      <c r="B975">
        <v>2643.61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1.2300499999999999E-3</v>
      </c>
      <c r="L975">
        <v>0.99985999999999997</v>
      </c>
      <c r="M975">
        <v>0</v>
      </c>
      <c r="N975" t="s">
        <v>43</v>
      </c>
    </row>
    <row r="976" spans="1:14" x14ac:dyDescent="0.25">
      <c r="A976" t="s">
        <v>45</v>
      </c>
      <c r="B976">
        <v>2643.53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1.2300499999999999E-3</v>
      </c>
      <c r="L976">
        <v>0.99994899999999998</v>
      </c>
      <c r="M976">
        <v>0</v>
      </c>
      <c r="N976" t="s">
        <v>43</v>
      </c>
    </row>
    <row r="977" spans="1:14" x14ac:dyDescent="0.25">
      <c r="A977" t="s">
        <v>45</v>
      </c>
      <c r="B977">
        <v>2647.04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1.2300499999999999E-3</v>
      </c>
      <c r="L977">
        <v>0.99960400000000005</v>
      </c>
      <c r="M977">
        <v>0</v>
      </c>
      <c r="N977" t="s">
        <v>43</v>
      </c>
    </row>
    <row r="978" spans="1:14" x14ac:dyDescent="0.25">
      <c r="A978" t="s">
        <v>45</v>
      </c>
      <c r="B978">
        <v>2646.97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1.2300499999999999E-3</v>
      </c>
      <c r="L978">
        <v>0.99939699999999998</v>
      </c>
      <c r="M978">
        <v>0</v>
      </c>
      <c r="N978" t="s">
        <v>43</v>
      </c>
    </row>
    <row r="979" spans="1:14" x14ac:dyDescent="0.25">
      <c r="A979" t="s">
        <v>45</v>
      </c>
      <c r="B979">
        <v>2654.3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1.2300499999999999E-3</v>
      </c>
      <c r="L979">
        <v>0.99975999999999998</v>
      </c>
      <c r="M979">
        <v>0</v>
      </c>
      <c r="N979" t="s">
        <v>43</v>
      </c>
    </row>
    <row r="980" spans="1:14" x14ac:dyDescent="0.25">
      <c r="A980" t="s">
        <v>45</v>
      </c>
      <c r="B980">
        <v>2648.31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1.2300499999999999E-3</v>
      </c>
      <c r="L980">
        <v>0.99990599999999996</v>
      </c>
      <c r="M980">
        <v>0</v>
      </c>
      <c r="N980" t="s">
        <v>43</v>
      </c>
    </row>
    <row r="981" spans="1:14" x14ac:dyDescent="0.25">
      <c r="A981" t="s">
        <v>45</v>
      </c>
      <c r="B981">
        <v>2649.63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1.2300499999999999E-3</v>
      </c>
      <c r="L981">
        <v>0.99991699999999994</v>
      </c>
      <c r="M981">
        <v>0</v>
      </c>
      <c r="N981" t="s">
        <v>43</v>
      </c>
    </row>
    <row r="982" spans="1:14" x14ac:dyDescent="0.25">
      <c r="A982" t="s">
        <v>45</v>
      </c>
      <c r="B982">
        <v>2647.26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1.2300499999999999E-3</v>
      </c>
      <c r="L982">
        <v>0.99971399999999999</v>
      </c>
      <c r="M982">
        <v>0</v>
      </c>
      <c r="N982" t="s">
        <v>43</v>
      </c>
    </row>
    <row r="983" spans="1:14" x14ac:dyDescent="0.25">
      <c r="A983" t="s">
        <v>45</v>
      </c>
      <c r="B983">
        <v>2644.72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1.2300499999999999E-3</v>
      </c>
      <c r="L983">
        <v>0.99996200000000002</v>
      </c>
      <c r="M983">
        <v>0</v>
      </c>
      <c r="N983" t="s">
        <v>43</v>
      </c>
    </row>
    <row r="984" spans="1:14" x14ac:dyDescent="0.25">
      <c r="A984" t="s">
        <v>45</v>
      </c>
      <c r="B984">
        <v>2646.27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1.2300499999999999E-3</v>
      </c>
      <c r="L984">
        <v>0.99987800000000004</v>
      </c>
      <c r="M984">
        <v>61</v>
      </c>
      <c r="N984" t="s">
        <v>43</v>
      </c>
    </row>
    <row r="985" spans="1:14" x14ac:dyDescent="0.25">
      <c r="A985" t="s">
        <v>45</v>
      </c>
      <c r="B985">
        <v>2646.95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1.2300499999999999E-3</v>
      </c>
      <c r="L985">
        <v>0.99992099999999995</v>
      </c>
      <c r="M985">
        <v>0</v>
      </c>
      <c r="N985" t="s">
        <v>43</v>
      </c>
    </row>
    <row r="986" spans="1:14" x14ac:dyDescent="0.25">
      <c r="A986" t="s">
        <v>45</v>
      </c>
      <c r="B986">
        <v>2646.41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1.2300499999999999E-3</v>
      </c>
      <c r="L986">
        <v>0.99956199999999995</v>
      </c>
      <c r="M986">
        <v>201</v>
      </c>
      <c r="N986" t="s">
        <v>43</v>
      </c>
    </row>
    <row r="987" spans="1:14" x14ac:dyDescent="0.25">
      <c r="A987" t="s">
        <v>45</v>
      </c>
      <c r="B987">
        <v>2645.66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1.2300499999999999E-3</v>
      </c>
      <c r="L987">
        <v>0.99963900000000006</v>
      </c>
      <c r="M987">
        <v>0</v>
      </c>
      <c r="N987" t="s">
        <v>43</v>
      </c>
    </row>
    <row r="988" spans="1:14" x14ac:dyDescent="0.25">
      <c r="A988" t="s">
        <v>45</v>
      </c>
      <c r="B988">
        <v>2643.39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1.2300499999999999E-3</v>
      </c>
      <c r="L988">
        <v>0.99967700000000004</v>
      </c>
      <c r="M988">
        <v>0</v>
      </c>
      <c r="N988" t="s">
        <v>43</v>
      </c>
    </row>
    <row r="989" spans="1:14" x14ac:dyDescent="0.25">
      <c r="A989" t="s">
        <v>45</v>
      </c>
      <c r="B989">
        <v>2647.29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1.2300499999999999E-3</v>
      </c>
      <c r="L989">
        <v>0.99972300000000003</v>
      </c>
      <c r="M989">
        <v>0</v>
      </c>
      <c r="N989" t="s">
        <v>43</v>
      </c>
    </row>
    <row r="990" spans="1:14" x14ac:dyDescent="0.25">
      <c r="A990" t="s">
        <v>45</v>
      </c>
      <c r="B990">
        <v>2647.77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1.2300499999999999E-3</v>
      </c>
      <c r="L990">
        <v>0.99977700000000003</v>
      </c>
      <c r="M990">
        <v>0</v>
      </c>
      <c r="N990" t="s">
        <v>43</v>
      </c>
    </row>
    <row r="991" spans="1:14" x14ac:dyDescent="0.25">
      <c r="A991" t="s">
        <v>45</v>
      </c>
      <c r="B991">
        <v>2651.74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1.2300499999999999E-3</v>
      </c>
      <c r="L991">
        <v>0.99987499999999996</v>
      </c>
      <c r="M991">
        <v>0</v>
      </c>
      <c r="N991" t="s">
        <v>43</v>
      </c>
    </row>
    <row r="992" spans="1:14" x14ac:dyDescent="0.25">
      <c r="A992" t="s">
        <v>45</v>
      </c>
      <c r="B992">
        <v>2644.19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1.2300799999999999E-3</v>
      </c>
      <c r="L992">
        <v>0.99974200000000002</v>
      </c>
      <c r="M992">
        <v>0</v>
      </c>
      <c r="N992" t="s">
        <v>43</v>
      </c>
    </row>
    <row r="993" spans="1:25" x14ac:dyDescent="0.25">
      <c r="A993" t="s">
        <v>45</v>
      </c>
      <c r="B993">
        <v>2647.34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1.2300499999999999E-3</v>
      </c>
      <c r="L993">
        <v>0.99962799999999996</v>
      </c>
      <c r="M993">
        <v>0</v>
      </c>
      <c r="N993" t="s">
        <v>43</v>
      </c>
    </row>
    <row r="994" spans="1:25" x14ac:dyDescent="0.25">
      <c r="A994" t="s">
        <v>45</v>
      </c>
      <c r="B994">
        <v>2646.58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1.2300600000000001E-3</v>
      </c>
      <c r="L994">
        <v>0.999803</v>
      </c>
      <c r="M994">
        <v>0</v>
      </c>
      <c r="N994" t="s">
        <v>43</v>
      </c>
    </row>
    <row r="995" spans="1:25" x14ac:dyDescent="0.25">
      <c r="A995" t="s">
        <v>45</v>
      </c>
      <c r="B995">
        <v>2646.98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1.2300499999999999E-3</v>
      </c>
      <c r="L995">
        <v>0.99997499999999995</v>
      </c>
      <c r="M995">
        <v>0</v>
      </c>
      <c r="N995" t="s">
        <v>43</v>
      </c>
    </row>
    <row r="996" spans="1:25" x14ac:dyDescent="0.25">
      <c r="A996" t="s">
        <v>45</v>
      </c>
      <c r="B996">
        <v>2645.77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1.2300499999999999E-3</v>
      </c>
      <c r="L996">
        <v>0.99979300000000004</v>
      </c>
      <c r="M996">
        <v>0</v>
      </c>
      <c r="N996" t="s">
        <v>43</v>
      </c>
    </row>
    <row r="997" spans="1:25" x14ac:dyDescent="0.25">
      <c r="A997" t="s">
        <v>45</v>
      </c>
      <c r="B997">
        <v>2644.81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1.2300499999999999E-3</v>
      </c>
      <c r="L997">
        <v>0.99973999999999996</v>
      </c>
      <c r="M997">
        <v>0</v>
      </c>
      <c r="N997" t="s">
        <v>43</v>
      </c>
    </row>
    <row r="998" spans="1:25" x14ac:dyDescent="0.25">
      <c r="A998" t="s">
        <v>45</v>
      </c>
      <c r="B998">
        <v>2647.29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1.2300499999999999E-3</v>
      </c>
      <c r="L998">
        <v>0.99976299999999996</v>
      </c>
      <c r="M998">
        <v>0</v>
      </c>
      <c r="N998" t="s">
        <v>43</v>
      </c>
    </row>
    <row r="999" spans="1:25" x14ac:dyDescent="0.25">
      <c r="A999" t="s">
        <v>45</v>
      </c>
      <c r="B999">
        <v>2644.09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1.2300499999999999E-3</v>
      </c>
      <c r="L999">
        <v>0.99954900000000002</v>
      </c>
      <c r="M999">
        <v>0</v>
      </c>
      <c r="N999" t="s">
        <v>43</v>
      </c>
    </row>
    <row r="1000" spans="1:25" x14ac:dyDescent="0.25">
      <c r="A1000" t="s">
        <v>45</v>
      </c>
      <c r="B1000">
        <v>2646.67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1.2300600000000001E-3</v>
      </c>
      <c r="L1000">
        <v>0.99979300000000004</v>
      </c>
      <c r="M1000">
        <v>0</v>
      </c>
      <c r="N1000" t="s">
        <v>43</v>
      </c>
    </row>
    <row r="1001" spans="1:25" x14ac:dyDescent="0.25">
      <c r="A1001" t="s">
        <v>45</v>
      </c>
      <c r="B1001">
        <v>2644.22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1.2300499999999999E-3</v>
      </c>
      <c r="L1001">
        <v>0.99923899999999999</v>
      </c>
      <c r="M1001">
        <v>0</v>
      </c>
      <c r="N1001" t="s">
        <v>43</v>
      </c>
    </row>
    <row r="1002" spans="1:25" x14ac:dyDescent="0.25">
      <c r="A1002" t="s">
        <v>45</v>
      </c>
      <c r="B1002">
        <v>2645.23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1.2300600000000001E-3</v>
      </c>
      <c r="L1002">
        <v>0.99992099999999995</v>
      </c>
      <c r="M1002">
        <v>0</v>
      </c>
      <c r="N1002" t="s">
        <v>43</v>
      </c>
    </row>
    <row r="1003" spans="1:25" x14ac:dyDescent="0.25">
      <c r="A1003" t="s">
        <v>45</v>
      </c>
      <c r="B1003">
        <v>2647.04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1.23007E-3</v>
      </c>
      <c r="L1003">
        <v>0.99994899999999998</v>
      </c>
      <c r="M1003">
        <v>0</v>
      </c>
      <c r="N1003" t="s">
        <v>43</v>
      </c>
    </row>
    <row r="1004" spans="1:25" x14ac:dyDescent="0.25">
      <c r="A1004" t="s">
        <v>45</v>
      </c>
      <c r="B1004">
        <v>2645.9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1.2300600000000001E-3</v>
      </c>
      <c r="L1004">
        <v>0.99998100000000001</v>
      </c>
      <c r="M1004">
        <v>0</v>
      </c>
      <c r="N1004" t="s">
        <v>43</v>
      </c>
    </row>
    <row r="1005" spans="1:25" x14ac:dyDescent="0.25">
      <c r="A1005" t="s">
        <v>45</v>
      </c>
      <c r="B1005">
        <v>2647.92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1.2300499999999999E-3</v>
      </c>
      <c r="L1005">
        <v>0.99926099999999995</v>
      </c>
      <c r="M1005">
        <v>0</v>
      </c>
      <c r="N1005" t="s">
        <v>43</v>
      </c>
    </row>
    <row r="1006" spans="1:25" x14ac:dyDescent="0.25">
      <c r="A1006" t="s">
        <v>45</v>
      </c>
      <c r="B1006">
        <v>2643.21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1.2300600000000001E-3</v>
      </c>
      <c r="L1006">
        <v>0.99934400000000001</v>
      </c>
      <c r="M1006">
        <v>0</v>
      </c>
      <c r="N1006" t="s">
        <v>43</v>
      </c>
    </row>
    <row r="1007" spans="1:25" x14ac:dyDescent="0.25">
      <c r="A1007" t="s">
        <v>45</v>
      </c>
      <c r="B1007">
        <v>2646.31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1.2300499999999999E-3</v>
      </c>
      <c r="L1007">
        <v>0.99925900000000001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2645.74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1.2300499999999999E-3</v>
      </c>
      <c r="L1008">
        <v>0.99824999999999997</v>
      </c>
      <c r="M1008">
        <v>0</v>
      </c>
      <c r="N1008" t="s">
        <v>43</v>
      </c>
      <c r="R1008">
        <f>AVERAGE(B959:B1008)</f>
        <v>2645.4637999999995</v>
      </c>
      <c r="S1008">
        <f>AVERAGE(C959:C1008)</f>
        <v>0</v>
      </c>
      <c r="U1008">
        <f>_xlfn.VAR.P(B959:B1008)</f>
        <v>6.4012515599999507</v>
      </c>
      <c r="V1008">
        <f>_xlfn.VAR.P(C959:C1008)</f>
        <v>0</v>
      </c>
      <c r="X1008">
        <f>1.96*SQRT(U1008)/50</f>
        <v>9.9178723510430014E-2</v>
      </c>
      <c r="Y1008">
        <f>1.96*SQRT(V1008)/50</f>
        <v>0</v>
      </c>
    </row>
    <row r="1009" spans="1:13" x14ac:dyDescent="0.25">
      <c r="A1009" t="s">
        <v>46</v>
      </c>
      <c r="B1009">
        <v>132284.22708300001</v>
      </c>
      <c r="C1009" t="s">
        <v>37</v>
      </c>
    </row>
    <row r="1010" spans="1:13" x14ac:dyDescent="0.25">
      <c r="A1010" t="s">
        <v>47</v>
      </c>
      <c r="B1010">
        <v>2125.6</v>
      </c>
      <c r="C1010">
        <v>2125.4</v>
      </c>
      <c r="D1010">
        <v>2125.2399999999998</v>
      </c>
      <c r="E1010">
        <v>2122.7199999999998</v>
      </c>
      <c r="F1010">
        <v>124.44</v>
      </c>
      <c r="G1010">
        <v>0</v>
      </c>
      <c r="H1010">
        <v>82.956400000000002</v>
      </c>
      <c r="I1010">
        <v>0</v>
      </c>
      <c r="J1010">
        <v>1.2300499999999999E-3</v>
      </c>
      <c r="K1010">
        <v>0.99972399999999995</v>
      </c>
      <c r="L1010">
        <v>0</v>
      </c>
      <c r="M1010" t="s">
        <v>43</v>
      </c>
    </row>
    <row r="1011" spans="1:13" x14ac:dyDescent="0.25">
      <c r="A1011" t="s">
        <v>47</v>
      </c>
      <c r="B1011">
        <v>2125.6799999999998</v>
      </c>
      <c r="C1011">
        <v>2125.5700000000002</v>
      </c>
      <c r="D1011">
        <v>2125.44</v>
      </c>
      <c r="E1011">
        <v>2122.91</v>
      </c>
      <c r="F1011">
        <v>124.429</v>
      </c>
      <c r="G1011">
        <v>0</v>
      </c>
      <c r="H1011">
        <v>83.0017</v>
      </c>
      <c r="I1011">
        <v>0</v>
      </c>
      <c r="J1011">
        <v>1.2300499999999999E-3</v>
      </c>
      <c r="K1011">
        <v>0.99976699999999996</v>
      </c>
      <c r="L1011">
        <v>0</v>
      </c>
      <c r="M1011" t="s">
        <v>43</v>
      </c>
    </row>
    <row r="1012" spans="1:13" x14ac:dyDescent="0.25">
      <c r="A1012" t="s">
        <v>47</v>
      </c>
      <c r="B1012">
        <v>2125.94</v>
      </c>
      <c r="C1012">
        <v>2125.84</v>
      </c>
      <c r="D1012">
        <v>2125.71</v>
      </c>
      <c r="E1012">
        <v>2123.19</v>
      </c>
      <c r="F1012">
        <v>124.44199999999999</v>
      </c>
      <c r="G1012">
        <v>0</v>
      </c>
      <c r="H1012">
        <v>82.964399999999998</v>
      </c>
      <c r="I1012">
        <v>0</v>
      </c>
      <c r="J1012">
        <v>1.2300499999999999E-3</v>
      </c>
      <c r="K1012">
        <v>0.99970300000000001</v>
      </c>
      <c r="L1012">
        <v>0</v>
      </c>
      <c r="M1012" t="s">
        <v>43</v>
      </c>
    </row>
    <row r="1013" spans="1:13" x14ac:dyDescent="0.25">
      <c r="A1013" t="s">
        <v>47</v>
      </c>
      <c r="B1013">
        <v>2127.1799999999998</v>
      </c>
      <c r="C1013">
        <v>2127.06</v>
      </c>
      <c r="D1013">
        <v>2126.9299999999998</v>
      </c>
      <c r="E1013">
        <v>2124.41</v>
      </c>
      <c r="F1013">
        <v>124.63</v>
      </c>
      <c r="G1013">
        <v>0</v>
      </c>
      <c r="H1013">
        <v>82.966399999999993</v>
      </c>
      <c r="I1013">
        <v>0</v>
      </c>
      <c r="J1013">
        <v>1.2300600000000001E-3</v>
      </c>
      <c r="K1013">
        <v>0.999305</v>
      </c>
      <c r="L1013">
        <v>0</v>
      </c>
      <c r="M1013" t="s">
        <v>43</v>
      </c>
    </row>
    <row r="1014" spans="1:13" x14ac:dyDescent="0.25">
      <c r="A1014" t="s">
        <v>47</v>
      </c>
      <c r="B1014">
        <v>2124.6</v>
      </c>
      <c r="C1014">
        <v>2124.48</v>
      </c>
      <c r="D1014">
        <v>2124.35</v>
      </c>
      <c r="E1014">
        <v>2121.84</v>
      </c>
      <c r="F1014">
        <v>124.39100000000001</v>
      </c>
      <c r="G1014">
        <v>0</v>
      </c>
      <c r="H1014">
        <v>82.971500000000006</v>
      </c>
      <c r="I1014">
        <v>0</v>
      </c>
      <c r="J1014">
        <v>1.2300499999999999E-3</v>
      </c>
      <c r="K1014">
        <v>0.99998299999999996</v>
      </c>
      <c r="L1014">
        <v>0</v>
      </c>
      <c r="M1014" t="s">
        <v>43</v>
      </c>
    </row>
    <row r="1015" spans="1:13" x14ac:dyDescent="0.25">
      <c r="A1015" t="s">
        <v>47</v>
      </c>
      <c r="B1015">
        <v>2123.7600000000002</v>
      </c>
      <c r="C1015">
        <v>2123.67</v>
      </c>
      <c r="D1015">
        <v>2123.5300000000002</v>
      </c>
      <c r="E1015">
        <v>2121.0100000000002</v>
      </c>
      <c r="F1015">
        <v>124.599</v>
      </c>
      <c r="G1015">
        <v>0</v>
      </c>
      <c r="H1015">
        <v>82.906899999999993</v>
      </c>
      <c r="I1015">
        <v>0</v>
      </c>
      <c r="J1015">
        <v>1.2300499999999999E-3</v>
      </c>
      <c r="K1015">
        <v>0.99973299999999998</v>
      </c>
      <c r="L1015">
        <v>0</v>
      </c>
      <c r="M1015" t="s">
        <v>43</v>
      </c>
    </row>
    <row r="1016" spans="1:13" x14ac:dyDescent="0.25">
      <c r="A1016" t="s">
        <v>47</v>
      </c>
      <c r="B1016">
        <v>2122.4699999999998</v>
      </c>
      <c r="C1016">
        <v>2122.37</v>
      </c>
      <c r="D1016">
        <v>2122.2399999999998</v>
      </c>
      <c r="E1016">
        <v>2119.7199999999998</v>
      </c>
      <c r="F1016">
        <v>124.431</v>
      </c>
      <c r="G1016">
        <v>0</v>
      </c>
      <c r="H1016">
        <v>83.023099999999999</v>
      </c>
      <c r="I1016">
        <v>0</v>
      </c>
      <c r="J1016">
        <v>1.2300499999999999E-3</v>
      </c>
      <c r="K1016">
        <v>0.99977099999999997</v>
      </c>
      <c r="L1016">
        <v>0</v>
      </c>
      <c r="M1016" t="s">
        <v>43</v>
      </c>
    </row>
    <row r="1017" spans="1:13" x14ac:dyDescent="0.25">
      <c r="A1017" t="s">
        <v>47</v>
      </c>
      <c r="B1017">
        <v>2126.0700000000002</v>
      </c>
      <c r="C1017">
        <v>2125.9699999999998</v>
      </c>
      <c r="D1017">
        <v>2125.84</v>
      </c>
      <c r="E1017">
        <v>2123.3200000000002</v>
      </c>
      <c r="F1017">
        <v>124.26</v>
      </c>
      <c r="G1017">
        <v>0</v>
      </c>
      <c r="H1017">
        <v>82.990700000000004</v>
      </c>
      <c r="I1017">
        <v>0</v>
      </c>
      <c r="J1017">
        <v>1.2300499999999999E-3</v>
      </c>
      <c r="K1017">
        <v>0.99871799999999999</v>
      </c>
      <c r="L1017">
        <v>0</v>
      </c>
      <c r="M1017" t="s">
        <v>43</v>
      </c>
    </row>
    <row r="1018" spans="1:13" x14ac:dyDescent="0.25">
      <c r="A1018" t="s">
        <v>47</v>
      </c>
      <c r="B1018">
        <v>2125.5</v>
      </c>
      <c r="C1018">
        <v>2125.41</v>
      </c>
      <c r="D1018">
        <v>2125.27</v>
      </c>
      <c r="E1018">
        <v>2122.75</v>
      </c>
      <c r="F1018">
        <v>124.29600000000001</v>
      </c>
      <c r="G1018">
        <v>0</v>
      </c>
      <c r="H1018">
        <v>83.028599999999997</v>
      </c>
      <c r="I1018">
        <v>0</v>
      </c>
      <c r="J1018">
        <v>1.2300499999999999E-3</v>
      </c>
      <c r="K1018">
        <v>0.999865</v>
      </c>
      <c r="L1018">
        <v>0</v>
      </c>
      <c r="M1018" t="s">
        <v>43</v>
      </c>
    </row>
    <row r="1019" spans="1:13" x14ac:dyDescent="0.25">
      <c r="A1019" t="s">
        <v>47</v>
      </c>
      <c r="B1019">
        <v>2125.1799999999998</v>
      </c>
      <c r="C1019">
        <v>2125.08</v>
      </c>
      <c r="D1019">
        <v>2124.9499999999998</v>
      </c>
      <c r="E1019">
        <v>2122.44</v>
      </c>
      <c r="F1019">
        <v>124.203</v>
      </c>
      <c r="G1019">
        <v>0</v>
      </c>
      <c r="H1019">
        <v>82.930099999999996</v>
      </c>
      <c r="I1019">
        <v>0</v>
      </c>
      <c r="J1019">
        <v>1.2300499999999999E-3</v>
      </c>
      <c r="K1019">
        <v>0.99954399999999999</v>
      </c>
      <c r="L1019">
        <v>0</v>
      </c>
      <c r="M1019" t="s">
        <v>43</v>
      </c>
    </row>
    <row r="1020" spans="1:13" x14ac:dyDescent="0.25">
      <c r="A1020" t="s">
        <v>47</v>
      </c>
      <c r="B1020">
        <v>2125.88</v>
      </c>
      <c r="C1020">
        <v>2125.79</v>
      </c>
      <c r="D1020">
        <v>2125.66</v>
      </c>
      <c r="E1020">
        <v>2123.15</v>
      </c>
      <c r="F1020">
        <v>124.324</v>
      </c>
      <c r="G1020">
        <v>0</v>
      </c>
      <c r="H1020">
        <v>82.980599999999995</v>
      </c>
      <c r="I1020">
        <v>0</v>
      </c>
      <c r="J1020">
        <v>1.2300499999999999E-3</v>
      </c>
      <c r="K1020">
        <v>0.99999300000000002</v>
      </c>
      <c r="L1020">
        <v>0</v>
      </c>
      <c r="M1020" t="s">
        <v>43</v>
      </c>
    </row>
    <row r="1021" spans="1:13" x14ac:dyDescent="0.25">
      <c r="A1021" t="s">
        <v>47</v>
      </c>
      <c r="B1021">
        <v>2128.96</v>
      </c>
      <c r="C1021">
        <v>2128.87</v>
      </c>
      <c r="D1021">
        <v>2128.7399999999998</v>
      </c>
      <c r="E1021">
        <v>2126.2199999999998</v>
      </c>
      <c r="F1021">
        <v>124.288</v>
      </c>
      <c r="G1021">
        <v>0</v>
      </c>
      <c r="H1021">
        <v>82.942700000000002</v>
      </c>
      <c r="I1021">
        <v>0</v>
      </c>
      <c r="J1021">
        <v>1.2300499999999999E-3</v>
      </c>
      <c r="K1021">
        <v>0.99973599999999996</v>
      </c>
      <c r="L1021">
        <v>0</v>
      </c>
      <c r="M1021" t="s">
        <v>43</v>
      </c>
    </row>
    <row r="1022" spans="1:13" x14ac:dyDescent="0.25">
      <c r="A1022" t="s">
        <v>47</v>
      </c>
      <c r="B1022">
        <v>2124.4299999999998</v>
      </c>
      <c r="C1022">
        <v>2124.33</v>
      </c>
      <c r="D1022">
        <v>2124.1999999999998</v>
      </c>
      <c r="E1022">
        <v>2121.69</v>
      </c>
      <c r="F1022">
        <v>124.271</v>
      </c>
      <c r="G1022">
        <v>0</v>
      </c>
      <c r="H1022">
        <v>82.946899999999999</v>
      </c>
      <c r="I1022">
        <v>0</v>
      </c>
      <c r="J1022">
        <v>1.2300499999999999E-3</v>
      </c>
      <c r="K1022">
        <v>0.99984600000000001</v>
      </c>
      <c r="L1022">
        <v>0</v>
      </c>
      <c r="M1022" t="s">
        <v>43</v>
      </c>
    </row>
    <row r="1023" spans="1:13" x14ac:dyDescent="0.25">
      <c r="A1023" t="s">
        <v>47</v>
      </c>
      <c r="B1023">
        <v>2126.3000000000002</v>
      </c>
      <c r="C1023">
        <v>2126.21</v>
      </c>
      <c r="D1023">
        <v>2126.0700000000002</v>
      </c>
      <c r="E1023">
        <v>2123.56</v>
      </c>
      <c r="F1023">
        <v>124.27</v>
      </c>
      <c r="G1023">
        <v>0</v>
      </c>
      <c r="H1023">
        <v>83.001599999999996</v>
      </c>
      <c r="I1023">
        <v>0</v>
      </c>
      <c r="J1023">
        <v>1.2300499999999999E-3</v>
      </c>
      <c r="K1023">
        <v>0.99995800000000001</v>
      </c>
      <c r="L1023">
        <v>0</v>
      </c>
      <c r="M1023" t="s">
        <v>43</v>
      </c>
    </row>
    <row r="1024" spans="1:13" x14ac:dyDescent="0.25">
      <c r="A1024" t="s">
        <v>47</v>
      </c>
      <c r="B1024">
        <v>2127.08</v>
      </c>
      <c r="C1024">
        <v>2126.98</v>
      </c>
      <c r="D1024">
        <v>2126.85</v>
      </c>
      <c r="E1024">
        <v>2124.34</v>
      </c>
      <c r="F1024">
        <v>124.36</v>
      </c>
      <c r="G1024">
        <v>0</v>
      </c>
      <c r="H1024">
        <v>82.893000000000001</v>
      </c>
      <c r="I1024">
        <v>0</v>
      </c>
      <c r="J1024">
        <v>1.2300499999999999E-3</v>
      </c>
      <c r="K1024">
        <v>0.99973000000000001</v>
      </c>
      <c r="L1024">
        <v>0</v>
      </c>
      <c r="M1024" t="s">
        <v>43</v>
      </c>
    </row>
    <row r="1025" spans="1:13" x14ac:dyDescent="0.25">
      <c r="A1025" t="s">
        <v>47</v>
      </c>
      <c r="B1025">
        <v>2121.85</v>
      </c>
      <c r="C1025">
        <v>2121.75</v>
      </c>
      <c r="D1025">
        <v>2121.62</v>
      </c>
      <c r="E1025">
        <v>2119.1</v>
      </c>
      <c r="F1025">
        <v>124.301</v>
      </c>
      <c r="G1025">
        <v>0</v>
      </c>
      <c r="H1025">
        <v>82.915000000000006</v>
      </c>
      <c r="I1025">
        <v>0</v>
      </c>
      <c r="J1025">
        <v>1.2300900000000001E-3</v>
      </c>
      <c r="K1025">
        <v>0.99993799999999999</v>
      </c>
      <c r="L1025">
        <v>0</v>
      </c>
      <c r="M1025" t="s">
        <v>43</v>
      </c>
    </row>
    <row r="1026" spans="1:13" x14ac:dyDescent="0.25">
      <c r="A1026" t="s">
        <v>47</v>
      </c>
      <c r="B1026">
        <v>2125.86</v>
      </c>
      <c r="C1026">
        <v>2125.77</v>
      </c>
      <c r="D1026">
        <v>2125.64</v>
      </c>
      <c r="E1026">
        <v>2123.12</v>
      </c>
      <c r="F1026">
        <v>124.35299999999999</v>
      </c>
      <c r="G1026">
        <v>0</v>
      </c>
      <c r="H1026">
        <v>82.963899999999995</v>
      </c>
      <c r="I1026">
        <v>0</v>
      </c>
      <c r="J1026">
        <v>1.23007E-3</v>
      </c>
      <c r="K1026">
        <v>0.99979300000000004</v>
      </c>
      <c r="L1026">
        <v>0</v>
      </c>
      <c r="M1026" t="s">
        <v>43</v>
      </c>
    </row>
    <row r="1027" spans="1:13" x14ac:dyDescent="0.25">
      <c r="A1027" t="s">
        <v>47</v>
      </c>
      <c r="B1027">
        <v>2124.46</v>
      </c>
      <c r="C1027">
        <v>2124.36</v>
      </c>
      <c r="D1027">
        <v>2124.23</v>
      </c>
      <c r="E1027">
        <v>2121.7199999999998</v>
      </c>
      <c r="F1027">
        <v>124.39100000000001</v>
      </c>
      <c r="G1027">
        <v>0</v>
      </c>
      <c r="H1027">
        <v>83.059600000000003</v>
      </c>
      <c r="I1027">
        <v>0</v>
      </c>
      <c r="J1027">
        <v>1.2300499999999999E-3</v>
      </c>
      <c r="K1027">
        <v>0.99972300000000003</v>
      </c>
      <c r="L1027">
        <v>0</v>
      </c>
      <c r="M1027" t="s">
        <v>43</v>
      </c>
    </row>
    <row r="1028" spans="1:13" x14ac:dyDescent="0.25">
      <c r="A1028" t="s">
        <v>47</v>
      </c>
      <c r="B1028">
        <v>2128.34</v>
      </c>
      <c r="C1028">
        <v>2128.2399999999998</v>
      </c>
      <c r="D1028">
        <v>2128.11</v>
      </c>
      <c r="E1028">
        <v>2125.59</v>
      </c>
      <c r="F1028">
        <v>124.35599999999999</v>
      </c>
      <c r="G1028">
        <v>0</v>
      </c>
      <c r="H1028">
        <v>82.974900000000005</v>
      </c>
      <c r="I1028">
        <v>0</v>
      </c>
      <c r="J1028">
        <v>1.2300499999999999E-3</v>
      </c>
      <c r="K1028">
        <v>0.999726</v>
      </c>
      <c r="L1028">
        <v>0</v>
      </c>
      <c r="M1028" t="s">
        <v>43</v>
      </c>
    </row>
    <row r="1029" spans="1:13" x14ac:dyDescent="0.25">
      <c r="A1029" t="s">
        <v>47</v>
      </c>
      <c r="B1029">
        <v>2129.7399999999998</v>
      </c>
      <c r="C1029">
        <v>2129.65</v>
      </c>
      <c r="D1029">
        <v>2129.5100000000002</v>
      </c>
      <c r="E1029">
        <v>2126.9899999999998</v>
      </c>
      <c r="F1029">
        <v>124.37</v>
      </c>
      <c r="G1029">
        <v>0</v>
      </c>
      <c r="H1029">
        <v>83.009799999999998</v>
      </c>
      <c r="I1029">
        <v>0</v>
      </c>
      <c r="J1029">
        <v>1.2300499999999999E-3</v>
      </c>
      <c r="K1029">
        <v>0.99989399999999995</v>
      </c>
      <c r="L1029">
        <v>0</v>
      </c>
      <c r="M1029" t="s">
        <v>43</v>
      </c>
    </row>
    <row r="1030" spans="1:13" x14ac:dyDescent="0.25">
      <c r="A1030" t="s">
        <v>47</v>
      </c>
      <c r="B1030">
        <v>2123.91</v>
      </c>
      <c r="C1030">
        <v>2123.8200000000002</v>
      </c>
      <c r="D1030">
        <v>2123.6799999999998</v>
      </c>
      <c r="E1030">
        <v>2121.17</v>
      </c>
      <c r="F1030">
        <v>124.349</v>
      </c>
      <c r="G1030">
        <v>0</v>
      </c>
      <c r="H1030">
        <v>82.992000000000004</v>
      </c>
      <c r="I1030">
        <v>0</v>
      </c>
      <c r="J1030">
        <v>1.2300600000000001E-3</v>
      </c>
      <c r="K1030">
        <v>0.99977899999999997</v>
      </c>
      <c r="L1030">
        <v>0</v>
      </c>
      <c r="M1030" t="s">
        <v>43</v>
      </c>
    </row>
    <row r="1031" spans="1:13" x14ac:dyDescent="0.25">
      <c r="A1031" t="s">
        <v>47</v>
      </c>
      <c r="B1031">
        <v>2121.2399999999998</v>
      </c>
      <c r="C1031">
        <v>2121.15</v>
      </c>
      <c r="D1031">
        <v>2121.0100000000002</v>
      </c>
      <c r="E1031">
        <v>2118.5100000000002</v>
      </c>
      <c r="F1031">
        <v>124.59099999999999</v>
      </c>
      <c r="G1031">
        <v>0</v>
      </c>
      <c r="H1031">
        <v>82.9666</v>
      </c>
      <c r="I1031">
        <v>0</v>
      </c>
      <c r="J1031">
        <v>1.2300499999999999E-3</v>
      </c>
      <c r="K1031">
        <v>0.99956900000000004</v>
      </c>
      <c r="L1031">
        <v>0</v>
      </c>
      <c r="M1031" t="s">
        <v>43</v>
      </c>
    </row>
    <row r="1032" spans="1:13" x14ac:dyDescent="0.25">
      <c r="A1032" t="s">
        <v>47</v>
      </c>
      <c r="B1032">
        <v>2127.2399999999998</v>
      </c>
      <c r="C1032">
        <v>2127.13</v>
      </c>
      <c r="D1032">
        <v>2126.9899999999998</v>
      </c>
      <c r="E1032">
        <v>2124.48</v>
      </c>
      <c r="F1032">
        <v>124.52</v>
      </c>
      <c r="G1032">
        <v>0</v>
      </c>
      <c r="H1032">
        <v>83.181700000000006</v>
      </c>
      <c r="I1032">
        <v>0</v>
      </c>
      <c r="J1032">
        <v>1.2300499999999999E-3</v>
      </c>
      <c r="K1032">
        <v>0.999776</v>
      </c>
      <c r="L1032">
        <v>0</v>
      </c>
      <c r="M1032" t="s">
        <v>43</v>
      </c>
    </row>
    <row r="1033" spans="1:13" x14ac:dyDescent="0.25">
      <c r="A1033" t="s">
        <v>47</v>
      </c>
      <c r="B1033">
        <v>2128.77</v>
      </c>
      <c r="C1033">
        <v>2128.66</v>
      </c>
      <c r="D1033">
        <v>2128.52</v>
      </c>
      <c r="E1033">
        <v>2126.0100000000002</v>
      </c>
      <c r="F1033">
        <v>124.462</v>
      </c>
      <c r="G1033">
        <v>0</v>
      </c>
      <c r="H1033">
        <v>83.021100000000004</v>
      </c>
      <c r="I1033">
        <v>0</v>
      </c>
      <c r="J1033">
        <v>1.2300499999999999E-3</v>
      </c>
      <c r="K1033">
        <v>0.99983599999999995</v>
      </c>
      <c r="L1033">
        <v>0</v>
      </c>
      <c r="M1033" t="s">
        <v>43</v>
      </c>
    </row>
    <row r="1034" spans="1:13" x14ac:dyDescent="0.25">
      <c r="A1034" t="s">
        <v>47</v>
      </c>
      <c r="B1034">
        <v>2127.85</v>
      </c>
      <c r="C1034">
        <v>2127.7399999999998</v>
      </c>
      <c r="D1034">
        <v>2127.58</v>
      </c>
      <c r="E1034">
        <v>2125.0700000000002</v>
      </c>
      <c r="F1034">
        <v>124.378</v>
      </c>
      <c r="G1034">
        <v>0</v>
      </c>
      <c r="H1034">
        <v>82.938800000000001</v>
      </c>
      <c r="I1034">
        <v>0</v>
      </c>
      <c r="J1034">
        <v>1.2300499999999999E-3</v>
      </c>
      <c r="K1034">
        <v>0.99975099999999995</v>
      </c>
      <c r="L1034">
        <v>0</v>
      </c>
      <c r="M1034" t="s">
        <v>43</v>
      </c>
    </row>
    <row r="1035" spans="1:13" x14ac:dyDescent="0.25">
      <c r="A1035" t="s">
        <v>47</v>
      </c>
      <c r="B1035">
        <v>2128.06</v>
      </c>
      <c r="C1035">
        <v>2127.9299999999998</v>
      </c>
      <c r="D1035">
        <v>2127.8000000000002</v>
      </c>
      <c r="E1035">
        <v>2125.2800000000002</v>
      </c>
      <c r="F1035">
        <v>124.402</v>
      </c>
      <c r="G1035">
        <v>0</v>
      </c>
      <c r="H1035">
        <v>82.986199999999997</v>
      </c>
      <c r="I1035">
        <v>0</v>
      </c>
      <c r="J1035">
        <v>1.2300600000000001E-3</v>
      </c>
      <c r="K1035">
        <v>0.99943300000000002</v>
      </c>
      <c r="L1035">
        <v>0</v>
      </c>
      <c r="M1035" t="s">
        <v>43</v>
      </c>
    </row>
    <row r="1036" spans="1:13" x14ac:dyDescent="0.25">
      <c r="A1036" t="s">
        <v>47</v>
      </c>
      <c r="B1036">
        <v>2127.2199999999998</v>
      </c>
      <c r="C1036">
        <v>2127.11</v>
      </c>
      <c r="D1036">
        <v>2126.98</v>
      </c>
      <c r="E1036">
        <v>2124.4699999999998</v>
      </c>
      <c r="F1036">
        <v>124.245</v>
      </c>
      <c r="G1036">
        <v>0</v>
      </c>
      <c r="H1036">
        <v>82.9328</v>
      </c>
      <c r="I1036">
        <v>0</v>
      </c>
      <c r="J1036">
        <v>1.2300499999999999E-3</v>
      </c>
      <c r="K1036">
        <v>0.99887899999999996</v>
      </c>
      <c r="L1036">
        <v>0</v>
      </c>
      <c r="M1036" t="s">
        <v>43</v>
      </c>
    </row>
    <row r="1037" spans="1:13" x14ac:dyDescent="0.25">
      <c r="A1037" t="s">
        <v>47</v>
      </c>
      <c r="B1037">
        <v>2125.39</v>
      </c>
      <c r="C1037">
        <v>2125.27</v>
      </c>
      <c r="D1037">
        <v>2125.14</v>
      </c>
      <c r="E1037">
        <v>2122.63</v>
      </c>
      <c r="F1037">
        <v>124.369</v>
      </c>
      <c r="G1037">
        <v>0</v>
      </c>
      <c r="H1037">
        <v>83.037999999999997</v>
      </c>
      <c r="I1037">
        <v>0</v>
      </c>
      <c r="J1037">
        <v>1.2300499999999999E-3</v>
      </c>
      <c r="K1037">
        <v>0.99985599999999997</v>
      </c>
      <c r="L1037">
        <v>0</v>
      </c>
      <c r="M1037" t="s">
        <v>43</v>
      </c>
    </row>
    <row r="1038" spans="1:13" x14ac:dyDescent="0.25">
      <c r="A1038" t="s">
        <v>47</v>
      </c>
      <c r="B1038">
        <v>2123.48</v>
      </c>
      <c r="C1038">
        <v>2123.37</v>
      </c>
      <c r="D1038">
        <v>2123.2399999999998</v>
      </c>
      <c r="E1038">
        <v>2120.73</v>
      </c>
      <c r="F1038">
        <v>124.29</v>
      </c>
      <c r="G1038">
        <v>0</v>
      </c>
      <c r="H1038">
        <v>82.983800000000002</v>
      </c>
      <c r="I1038">
        <v>0</v>
      </c>
      <c r="J1038">
        <v>1.2300600000000001E-3</v>
      </c>
      <c r="K1038">
        <v>0.99982599999999999</v>
      </c>
      <c r="L1038">
        <v>0</v>
      </c>
      <c r="M1038" t="s">
        <v>43</v>
      </c>
    </row>
    <row r="1039" spans="1:13" x14ac:dyDescent="0.25">
      <c r="A1039" t="s">
        <v>47</v>
      </c>
      <c r="B1039">
        <v>2124.37</v>
      </c>
      <c r="C1039">
        <v>2124.2600000000002</v>
      </c>
      <c r="D1039">
        <v>2124.12</v>
      </c>
      <c r="E1039">
        <v>2121.6</v>
      </c>
      <c r="F1039">
        <v>124.41</v>
      </c>
      <c r="G1039">
        <v>0</v>
      </c>
      <c r="H1039">
        <v>82.969700000000003</v>
      </c>
      <c r="I1039">
        <v>0</v>
      </c>
      <c r="J1039">
        <v>1.2300499999999999E-3</v>
      </c>
      <c r="K1039">
        <v>0.99992599999999998</v>
      </c>
      <c r="L1039">
        <v>0</v>
      </c>
      <c r="M1039" t="s">
        <v>43</v>
      </c>
    </row>
    <row r="1040" spans="1:13" x14ac:dyDescent="0.25">
      <c r="A1040" t="s">
        <v>47</v>
      </c>
      <c r="B1040">
        <v>2126.2800000000002</v>
      </c>
      <c r="C1040">
        <v>2126.17</v>
      </c>
      <c r="D1040">
        <v>2126.04</v>
      </c>
      <c r="E1040">
        <v>2123.52</v>
      </c>
      <c r="F1040">
        <v>124.32899999999999</v>
      </c>
      <c r="G1040">
        <v>0</v>
      </c>
      <c r="H1040">
        <v>82.914400000000001</v>
      </c>
      <c r="I1040">
        <v>0</v>
      </c>
      <c r="J1040">
        <v>1.2300499999999999E-3</v>
      </c>
      <c r="K1040">
        <v>0.99898200000000004</v>
      </c>
      <c r="L1040">
        <v>0</v>
      </c>
      <c r="M1040" t="s">
        <v>43</v>
      </c>
    </row>
    <row r="1041" spans="1:13" x14ac:dyDescent="0.25">
      <c r="A1041" t="s">
        <v>47</v>
      </c>
      <c r="B1041">
        <v>2124.79</v>
      </c>
      <c r="C1041">
        <v>2124.6799999999998</v>
      </c>
      <c r="D1041">
        <v>2124.5500000000002</v>
      </c>
      <c r="E1041">
        <v>2122.04</v>
      </c>
      <c r="F1041">
        <v>124.261</v>
      </c>
      <c r="G1041">
        <v>0</v>
      </c>
      <c r="H1041">
        <v>82.999799999999993</v>
      </c>
      <c r="I1041">
        <v>0</v>
      </c>
      <c r="J1041">
        <v>1.2300499999999999E-3</v>
      </c>
      <c r="K1041">
        <v>0.99990900000000005</v>
      </c>
      <c r="L1041">
        <v>0</v>
      </c>
      <c r="M1041" t="s">
        <v>43</v>
      </c>
    </row>
    <row r="1042" spans="1:13" x14ac:dyDescent="0.25">
      <c r="A1042" t="s">
        <v>47</v>
      </c>
      <c r="B1042">
        <v>2125.87</v>
      </c>
      <c r="C1042">
        <v>2125.77</v>
      </c>
      <c r="D1042">
        <v>2125.64</v>
      </c>
      <c r="E1042">
        <v>2123.12</v>
      </c>
      <c r="F1042">
        <v>124.322</v>
      </c>
      <c r="G1042">
        <v>0</v>
      </c>
      <c r="H1042">
        <v>82.977400000000003</v>
      </c>
      <c r="I1042">
        <v>0</v>
      </c>
      <c r="J1042">
        <v>1.2300499999999999E-3</v>
      </c>
      <c r="K1042">
        <v>0.99978400000000001</v>
      </c>
      <c r="L1042">
        <v>0</v>
      </c>
      <c r="M1042" t="s">
        <v>43</v>
      </c>
    </row>
    <row r="1043" spans="1:13" x14ac:dyDescent="0.25">
      <c r="A1043" t="s">
        <v>47</v>
      </c>
      <c r="B1043">
        <v>2125.44</v>
      </c>
      <c r="C1043">
        <v>2125.34</v>
      </c>
      <c r="D1043">
        <v>2125.21</v>
      </c>
      <c r="E1043">
        <v>2122.6999999999998</v>
      </c>
      <c r="F1043">
        <v>124.27500000000001</v>
      </c>
      <c r="G1043">
        <v>0</v>
      </c>
      <c r="H1043">
        <v>82.931600000000003</v>
      </c>
      <c r="I1043">
        <v>0</v>
      </c>
      <c r="J1043">
        <v>1.2300600000000001E-3</v>
      </c>
      <c r="K1043">
        <v>0.99985199999999996</v>
      </c>
      <c r="L1043">
        <v>0</v>
      </c>
      <c r="M1043" t="s">
        <v>43</v>
      </c>
    </row>
    <row r="1044" spans="1:13" x14ac:dyDescent="0.25">
      <c r="A1044" t="s">
        <v>47</v>
      </c>
      <c r="B1044">
        <v>2125.4499999999998</v>
      </c>
      <c r="C1044">
        <v>2125.35</v>
      </c>
      <c r="D1044">
        <v>2125.2199999999998</v>
      </c>
      <c r="E1044">
        <v>2122.71</v>
      </c>
      <c r="F1044">
        <v>124.249</v>
      </c>
      <c r="G1044">
        <v>0</v>
      </c>
      <c r="H1044">
        <v>82.967100000000002</v>
      </c>
      <c r="I1044">
        <v>0</v>
      </c>
      <c r="J1044">
        <v>1.2300499999999999E-3</v>
      </c>
      <c r="K1044">
        <v>0.99964900000000001</v>
      </c>
      <c r="L1044">
        <v>0</v>
      </c>
      <c r="M1044" t="s">
        <v>43</v>
      </c>
    </row>
    <row r="1045" spans="1:13" x14ac:dyDescent="0.25">
      <c r="A1045" t="s">
        <v>47</v>
      </c>
      <c r="B1045">
        <v>2125.59</v>
      </c>
      <c r="C1045">
        <v>2125.4899999999998</v>
      </c>
      <c r="D1045">
        <v>2125.36</v>
      </c>
      <c r="E1045">
        <v>2122.85</v>
      </c>
      <c r="F1045">
        <v>124.373</v>
      </c>
      <c r="G1045">
        <v>0</v>
      </c>
      <c r="H1045">
        <v>82.974900000000005</v>
      </c>
      <c r="I1045">
        <v>0</v>
      </c>
      <c r="J1045">
        <v>1.2300600000000001E-3</v>
      </c>
      <c r="K1045">
        <v>0.99967200000000001</v>
      </c>
      <c r="L1045">
        <v>0</v>
      </c>
      <c r="M1045" t="s">
        <v>43</v>
      </c>
    </row>
    <row r="1046" spans="1:13" x14ac:dyDescent="0.25">
      <c r="A1046" t="s">
        <v>47</v>
      </c>
      <c r="B1046">
        <v>2128.84</v>
      </c>
      <c r="C1046">
        <v>2128.7399999999998</v>
      </c>
      <c r="D1046">
        <v>2128.61</v>
      </c>
      <c r="E1046">
        <v>2126.08</v>
      </c>
      <c r="F1046">
        <v>124.304</v>
      </c>
      <c r="G1046">
        <v>0</v>
      </c>
      <c r="H1046">
        <v>82.916899999999998</v>
      </c>
      <c r="I1046">
        <v>0</v>
      </c>
      <c r="J1046">
        <v>1.2300499999999999E-3</v>
      </c>
      <c r="K1046">
        <v>0.99995400000000001</v>
      </c>
      <c r="L1046">
        <v>0</v>
      </c>
      <c r="M1046" t="s">
        <v>43</v>
      </c>
    </row>
    <row r="1047" spans="1:13" x14ac:dyDescent="0.25">
      <c r="A1047" t="s">
        <v>47</v>
      </c>
      <c r="B1047">
        <v>2127.75</v>
      </c>
      <c r="C1047">
        <v>2127.66</v>
      </c>
      <c r="D1047">
        <v>2127.5300000000002</v>
      </c>
      <c r="E1047">
        <v>2125.02</v>
      </c>
      <c r="F1047">
        <v>124.462</v>
      </c>
      <c r="G1047">
        <v>0</v>
      </c>
      <c r="H1047">
        <v>83.089500000000001</v>
      </c>
      <c r="I1047">
        <v>0</v>
      </c>
      <c r="J1047">
        <v>1.2300499999999999E-3</v>
      </c>
      <c r="K1047">
        <v>0.99975599999999998</v>
      </c>
      <c r="L1047">
        <v>0</v>
      </c>
      <c r="M1047" t="s">
        <v>43</v>
      </c>
    </row>
    <row r="1048" spans="1:13" x14ac:dyDescent="0.25">
      <c r="A1048" t="s">
        <v>47</v>
      </c>
      <c r="B1048">
        <v>2123.9499999999998</v>
      </c>
      <c r="C1048">
        <v>2123.86</v>
      </c>
      <c r="D1048">
        <v>2123.73</v>
      </c>
      <c r="E1048">
        <v>2121.21</v>
      </c>
      <c r="F1048">
        <v>124.23</v>
      </c>
      <c r="G1048">
        <v>0</v>
      </c>
      <c r="H1048">
        <v>83.016400000000004</v>
      </c>
      <c r="I1048">
        <v>0</v>
      </c>
      <c r="J1048">
        <v>1.2300499999999999E-3</v>
      </c>
      <c r="K1048">
        <v>0.99998299999999996</v>
      </c>
      <c r="L1048">
        <v>0</v>
      </c>
      <c r="M1048" t="s">
        <v>43</v>
      </c>
    </row>
    <row r="1049" spans="1:13" x14ac:dyDescent="0.25">
      <c r="A1049" t="s">
        <v>47</v>
      </c>
      <c r="B1049">
        <v>2124.8200000000002</v>
      </c>
      <c r="C1049">
        <v>2124.7199999999998</v>
      </c>
      <c r="D1049">
        <v>2124.59</v>
      </c>
      <c r="E1049">
        <v>2122.08</v>
      </c>
      <c r="F1049">
        <v>124.372</v>
      </c>
      <c r="G1049">
        <v>0</v>
      </c>
      <c r="H1049">
        <v>82.963300000000004</v>
      </c>
      <c r="I1049">
        <v>0</v>
      </c>
      <c r="J1049">
        <v>1.2300499999999999E-3</v>
      </c>
      <c r="K1049">
        <v>0.999255</v>
      </c>
      <c r="L1049">
        <v>0</v>
      </c>
      <c r="M1049" t="s">
        <v>43</v>
      </c>
    </row>
    <row r="1050" spans="1:13" x14ac:dyDescent="0.25">
      <c r="A1050" t="s">
        <v>47</v>
      </c>
      <c r="B1050">
        <v>2125.29</v>
      </c>
      <c r="C1050">
        <v>2125.1999999999998</v>
      </c>
      <c r="D1050">
        <v>2125.0700000000002</v>
      </c>
      <c r="E1050">
        <v>2122.56</v>
      </c>
      <c r="F1050">
        <v>124.393</v>
      </c>
      <c r="G1050">
        <v>0</v>
      </c>
      <c r="H1050">
        <v>82.920199999999994</v>
      </c>
      <c r="I1050">
        <v>0</v>
      </c>
      <c r="J1050">
        <v>1.2300499999999999E-3</v>
      </c>
      <c r="K1050">
        <v>0.99956900000000004</v>
      </c>
      <c r="L1050">
        <v>0</v>
      </c>
      <c r="M1050" t="s">
        <v>43</v>
      </c>
    </row>
    <row r="1051" spans="1:13" x14ac:dyDescent="0.25">
      <c r="A1051" t="s">
        <v>47</v>
      </c>
      <c r="B1051">
        <v>2125.0700000000002</v>
      </c>
      <c r="C1051">
        <v>2124.98</v>
      </c>
      <c r="D1051">
        <v>2124.85</v>
      </c>
      <c r="E1051">
        <v>2122.34</v>
      </c>
      <c r="F1051">
        <v>124.309</v>
      </c>
      <c r="G1051">
        <v>0</v>
      </c>
      <c r="H1051">
        <v>83.004499999999993</v>
      </c>
      <c r="I1051">
        <v>0</v>
      </c>
      <c r="J1051">
        <v>1.23007E-3</v>
      </c>
      <c r="K1051">
        <v>0.99970800000000004</v>
      </c>
      <c r="L1051">
        <v>0</v>
      </c>
      <c r="M1051" t="s">
        <v>43</v>
      </c>
    </row>
    <row r="1052" spans="1:13" x14ac:dyDescent="0.25">
      <c r="A1052" t="s">
        <v>47</v>
      </c>
      <c r="B1052">
        <v>2123.5300000000002</v>
      </c>
      <c r="C1052">
        <v>2123.44</v>
      </c>
      <c r="D1052">
        <v>2123.31</v>
      </c>
      <c r="E1052">
        <v>2120.8000000000002</v>
      </c>
      <c r="F1052">
        <v>124.27</v>
      </c>
      <c r="G1052">
        <v>0</v>
      </c>
      <c r="H1052">
        <v>82.966300000000004</v>
      </c>
      <c r="I1052">
        <v>0</v>
      </c>
      <c r="J1052">
        <v>1.2300499999999999E-3</v>
      </c>
      <c r="K1052">
        <v>0.998977</v>
      </c>
      <c r="L1052">
        <v>0</v>
      </c>
      <c r="M1052" t="s">
        <v>43</v>
      </c>
    </row>
    <row r="1053" spans="1:13" x14ac:dyDescent="0.25">
      <c r="A1053" t="s">
        <v>47</v>
      </c>
      <c r="B1053">
        <v>2128.46</v>
      </c>
      <c r="C1053">
        <v>2128.37</v>
      </c>
      <c r="D1053">
        <v>2128.23</v>
      </c>
      <c r="E1053">
        <v>2125.7199999999998</v>
      </c>
      <c r="F1053">
        <v>124.39100000000001</v>
      </c>
      <c r="G1053">
        <v>0</v>
      </c>
      <c r="H1053">
        <v>82.959900000000005</v>
      </c>
      <c r="I1053">
        <v>0</v>
      </c>
      <c r="J1053">
        <v>1.2300499999999999E-3</v>
      </c>
      <c r="K1053">
        <v>0.99993799999999999</v>
      </c>
      <c r="L1053">
        <v>0</v>
      </c>
      <c r="M1053" t="s">
        <v>43</v>
      </c>
    </row>
    <row r="1054" spans="1:13" x14ac:dyDescent="0.25">
      <c r="A1054" t="s">
        <v>47</v>
      </c>
      <c r="B1054">
        <v>2126.06</v>
      </c>
      <c r="C1054">
        <v>2125.9699999999998</v>
      </c>
      <c r="D1054">
        <v>2125.83</v>
      </c>
      <c r="E1054">
        <v>2123.3200000000002</v>
      </c>
      <c r="F1054">
        <v>124.467</v>
      </c>
      <c r="G1054">
        <v>0</v>
      </c>
      <c r="H1054">
        <v>82.965299999999999</v>
      </c>
      <c r="I1054">
        <v>0</v>
      </c>
      <c r="J1054">
        <v>1.2300600000000001E-3</v>
      </c>
      <c r="K1054">
        <v>0.99976399999999999</v>
      </c>
      <c r="L1054">
        <v>0</v>
      </c>
      <c r="M1054" t="s">
        <v>43</v>
      </c>
    </row>
    <row r="1055" spans="1:13" x14ac:dyDescent="0.25">
      <c r="A1055" t="s">
        <v>47</v>
      </c>
      <c r="B1055">
        <v>2123.66</v>
      </c>
      <c r="C1055">
        <v>2123.56</v>
      </c>
      <c r="D1055">
        <v>2123.4299999999998</v>
      </c>
      <c r="E1055">
        <v>2120.91</v>
      </c>
      <c r="F1055">
        <v>124.15600000000001</v>
      </c>
      <c r="G1055">
        <v>0</v>
      </c>
      <c r="H1055">
        <v>82.963399999999993</v>
      </c>
      <c r="I1055">
        <v>0</v>
      </c>
      <c r="J1055">
        <v>1.2300499999999999E-3</v>
      </c>
      <c r="K1055">
        <v>0.99901200000000001</v>
      </c>
      <c r="L1055">
        <v>0</v>
      </c>
      <c r="M1055" t="s">
        <v>43</v>
      </c>
    </row>
    <row r="1056" spans="1:13" x14ac:dyDescent="0.25">
      <c r="A1056" t="s">
        <v>47</v>
      </c>
      <c r="B1056">
        <v>2122.7800000000002</v>
      </c>
      <c r="C1056">
        <v>2122.66</v>
      </c>
      <c r="D1056">
        <v>2122.52</v>
      </c>
      <c r="E1056">
        <v>2119.98</v>
      </c>
      <c r="F1056">
        <v>124.37</v>
      </c>
      <c r="G1056">
        <v>0</v>
      </c>
      <c r="H1056">
        <v>82.987499999999997</v>
      </c>
      <c r="I1056">
        <v>0</v>
      </c>
      <c r="J1056">
        <v>1.2300499999999999E-3</v>
      </c>
      <c r="K1056">
        <v>0.99851000000000001</v>
      </c>
      <c r="L1056">
        <v>0</v>
      </c>
      <c r="M1056" t="s">
        <v>43</v>
      </c>
    </row>
    <row r="1057" spans="1:25" x14ac:dyDescent="0.25">
      <c r="A1057" t="s">
        <v>47</v>
      </c>
      <c r="B1057">
        <v>2128.5500000000002</v>
      </c>
      <c r="C1057">
        <v>2128.44</v>
      </c>
      <c r="D1057">
        <v>2128.31</v>
      </c>
      <c r="E1057">
        <v>2125.7800000000002</v>
      </c>
      <c r="F1057">
        <v>124.41200000000001</v>
      </c>
      <c r="G1057">
        <v>0</v>
      </c>
      <c r="H1057">
        <v>83.005700000000004</v>
      </c>
      <c r="I1057">
        <v>0</v>
      </c>
      <c r="J1057">
        <v>1.2300499999999999E-3</v>
      </c>
      <c r="K1057">
        <v>0.99847399999999997</v>
      </c>
      <c r="L1057">
        <v>0</v>
      </c>
      <c r="M1057" t="s">
        <v>43</v>
      </c>
    </row>
    <row r="1058" spans="1:25" x14ac:dyDescent="0.25">
      <c r="A1058" t="s">
        <v>47</v>
      </c>
      <c r="B1058">
        <v>2127.31</v>
      </c>
      <c r="C1058">
        <v>2127.21</v>
      </c>
      <c r="D1058">
        <v>2127.08</v>
      </c>
      <c r="E1058">
        <v>2124.56</v>
      </c>
      <c r="F1058">
        <v>124.348</v>
      </c>
      <c r="G1058">
        <v>0</v>
      </c>
      <c r="H1058">
        <v>83.034700000000001</v>
      </c>
      <c r="I1058">
        <v>0</v>
      </c>
      <c r="J1058">
        <v>1.2300499999999999E-3</v>
      </c>
      <c r="K1058">
        <v>0.999637</v>
      </c>
      <c r="L1058">
        <v>0</v>
      </c>
      <c r="M1058" t="s">
        <v>43</v>
      </c>
    </row>
    <row r="1059" spans="1:25" x14ac:dyDescent="0.25">
      <c r="A1059" t="s">
        <v>47</v>
      </c>
      <c r="B1059">
        <v>2126.0100000000002</v>
      </c>
      <c r="C1059">
        <v>2125.92</v>
      </c>
      <c r="D1059">
        <v>2125.79</v>
      </c>
      <c r="E1059">
        <v>2123.2800000000002</v>
      </c>
      <c r="F1059">
        <v>124.21299999999999</v>
      </c>
      <c r="G1059">
        <v>0</v>
      </c>
      <c r="H1059">
        <v>83.045000000000002</v>
      </c>
      <c r="I1059">
        <v>0</v>
      </c>
      <c r="J1059">
        <v>1.2300499999999999E-3</v>
      </c>
      <c r="K1059">
        <v>0.99968599999999996</v>
      </c>
      <c r="L1059">
        <v>0</v>
      </c>
      <c r="M1059" t="s">
        <v>43</v>
      </c>
    </row>
    <row r="1060" spans="1:25" x14ac:dyDescent="0.25">
      <c r="A1060" t="s">
        <v>47</v>
      </c>
      <c r="B1060">
        <v>2125.12</v>
      </c>
      <c r="C1060">
        <v>2125.0300000000002</v>
      </c>
      <c r="D1060">
        <v>2124.9</v>
      </c>
      <c r="E1060">
        <v>2122.39</v>
      </c>
      <c r="F1060">
        <v>124.318</v>
      </c>
      <c r="G1060">
        <v>0</v>
      </c>
      <c r="H1060">
        <v>82.964799999999997</v>
      </c>
      <c r="I1060">
        <v>0</v>
      </c>
      <c r="J1060">
        <v>1.2300499999999999E-3</v>
      </c>
      <c r="K1060">
        <v>0.99999700000000002</v>
      </c>
      <c r="L1060">
        <v>0</v>
      </c>
      <c r="M1060" t="s">
        <v>43</v>
      </c>
    </row>
    <row r="1061" spans="1:25" x14ac:dyDescent="0.25">
      <c r="A1061" t="s">
        <v>47</v>
      </c>
      <c r="B1061">
        <v>2127.98</v>
      </c>
      <c r="C1061">
        <v>2127.87</v>
      </c>
      <c r="D1061">
        <v>2127.7399999999998</v>
      </c>
      <c r="E1061">
        <v>2125.2199999999998</v>
      </c>
      <c r="F1061">
        <v>124.54300000000001</v>
      </c>
      <c r="G1061">
        <v>0</v>
      </c>
      <c r="H1061">
        <v>82.962999999999994</v>
      </c>
      <c r="I1061">
        <v>0</v>
      </c>
      <c r="J1061">
        <v>1.2300499999999999E-3</v>
      </c>
      <c r="K1061">
        <v>0.99991600000000003</v>
      </c>
      <c r="L1061">
        <v>0</v>
      </c>
      <c r="M1061" t="s">
        <v>43</v>
      </c>
    </row>
    <row r="1062" spans="1:25" x14ac:dyDescent="0.25">
      <c r="A1062" t="s">
        <v>47</v>
      </c>
      <c r="B1062">
        <v>2129.1999999999998</v>
      </c>
      <c r="C1062">
        <v>2129.0700000000002</v>
      </c>
      <c r="D1062">
        <v>2128.94</v>
      </c>
      <c r="E1062">
        <v>2126.42</v>
      </c>
      <c r="F1062">
        <v>124.541</v>
      </c>
      <c r="G1062">
        <v>0</v>
      </c>
      <c r="H1062">
        <v>83.185400000000001</v>
      </c>
      <c r="I1062">
        <v>0</v>
      </c>
      <c r="J1062">
        <v>1.2300499999999999E-3</v>
      </c>
      <c r="K1062">
        <v>0.99954200000000004</v>
      </c>
      <c r="L1062">
        <v>0</v>
      </c>
      <c r="M1062" t="s">
        <v>43</v>
      </c>
    </row>
    <row r="1063" spans="1:25" x14ac:dyDescent="0.25">
      <c r="A1063" t="s">
        <v>47</v>
      </c>
      <c r="B1063">
        <v>2127.4899999999998</v>
      </c>
      <c r="C1063">
        <v>2127.38</v>
      </c>
      <c r="D1063">
        <v>2127.25</v>
      </c>
      <c r="E1063">
        <v>2124.7399999999998</v>
      </c>
      <c r="F1063">
        <v>124.447</v>
      </c>
      <c r="G1063">
        <v>0</v>
      </c>
      <c r="H1063">
        <v>83.021699999999996</v>
      </c>
      <c r="I1063">
        <v>0</v>
      </c>
      <c r="J1063">
        <v>1.2300499999999999E-3</v>
      </c>
      <c r="K1063">
        <v>0.99958000000000002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2126.1999999999998</v>
      </c>
      <c r="C1064">
        <v>2126.08</v>
      </c>
      <c r="D1064">
        <v>2125.94</v>
      </c>
      <c r="E1064">
        <v>2123.42</v>
      </c>
      <c r="F1064">
        <v>124.218</v>
      </c>
      <c r="G1064">
        <v>0</v>
      </c>
      <c r="H1064">
        <v>82.974699999999999</v>
      </c>
      <c r="I1064">
        <v>0</v>
      </c>
      <c r="J1064">
        <v>1.2300600000000001E-3</v>
      </c>
      <c r="K1064">
        <v>0.99969699999999995</v>
      </c>
      <c r="L1064">
        <v>0</v>
      </c>
      <c r="M1064" t="s">
        <v>43</v>
      </c>
      <c r="R1064">
        <f>AVERAGE(B1015:B1064)</f>
        <v>2125.8979999999997</v>
      </c>
      <c r="S1064">
        <f>AVERAGE(C1015:C1064)</f>
        <v>2125.797</v>
      </c>
      <c r="U1064">
        <f>_xlfn.VAR.P(B1015:B1064)</f>
        <v>3.9615840000000246</v>
      </c>
      <c r="V1064">
        <f>_xlfn.VAR.P(C1015:C1064)</f>
        <v>3.9526369999999234</v>
      </c>
      <c r="X1064">
        <f>1.96*SQRT(U1064)/50</f>
        <v>7.8022614912344732E-2</v>
      </c>
      <c r="Y1064">
        <f>1.96*SQRT(V1064)/50</f>
        <v>7.7934460411809375E-2</v>
      </c>
    </row>
    <row r="1065" spans="1:25" x14ac:dyDescent="0.25">
      <c r="A1065" t="s">
        <v>47</v>
      </c>
      <c r="B1065">
        <v>106298.17707799999</v>
      </c>
      <c r="C1065" t="s">
        <v>37</v>
      </c>
    </row>
    <row r="1066" spans="1:25" x14ac:dyDescent="0.25">
      <c r="A1066" t="s">
        <v>48</v>
      </c>
      <c r="B1066">
        <v>10177.299999999999</v>
      </c>
      <c r="C1066">
        <v>7980.62</v>
      </c>
      <c r="D1066">
        <v>7964.9</v>
      </c>
      <c r="E1066">
        <v>7960.53</v>
      </c>
      <c r="F1066">
        <v>226.50800000000001</v>
      </c>
      <c r="G1066">
        <v>1020.15</v>
      </c>
      <c r="H1066">
        <v>232.93700000000001</v>
      </c>
      <c r="I1066">
        <v>1.2300499999999999E-3</v>
      </c>
      <c r="J1066">
        <v>0.99985999999999997</v>
      </c>
      <c r="K1066">
        <v>0</v>
      </c>
      <c r="L1066" t="s">
        <v>43</v>
      </c>
    </row>
    <row r="1067" spans="1:25" x14ac:dyDescent="0.25">
      <c r="A1067" t="s">
        <v>48</v>
      </c>
      <c r="B1067">
        <v>10167</v>
      </c>
      <c r="C1067">
        <v>7975.97</v>
      </c>
      <c r="D1067">
        <v>7960.11</v>
      </c>
      <c r="E1067">
        <v>7955.75</v>
      </c>
      <c r="F1067">
        <v>227.35</v>
      </c>
      <c r="G1067">
        <v>1015.68</v>
      </c>
      <c r="H1067">
        <v>233.80500000000001</v>
      </c>
      <c r="I1067">
        <v>1.2300499999999999E-3</v>
      </c>
      <c r="J1067">
        <v>0.99958499999999995</v>
      </c>
      <c r="K1067">
        <v>0</v>
      </c>
      <c r="L1067" t="s">
        <v>43</v>
      </c>
    </row>
    <row r="1068" spans="1:25" x14ac:dyDescent="0.25">
      <c r="A1068" t="s">
        <v>48</v>
      </c>
      <c r="B1068">
        <v>10166.4</v>
      </c>
      <c r="C1068">
        <v>7978.9</v>
      </c>
      <c r="D1068">
        <v>7963.13</v>
      </c>
      <c r="E1068">
        <v>7958.96</v>
      </c>
      <c r="F1068">
        <v>226.96600000000001</v>
      </c>
      <c r="G1068">
        <v>1009.83</v>
      </c>
      <c r="H1068">
        <v>233.72300000000001</v>
      </c>
      <c r="I1068">
        <v>1.2300499999999999E-3</v>
      </c>
      <c r="J1068">
        <v>0.99964399999999998</v>
      </c>
      <c r="K1068">
        <v>0</v>
      </c>
      <c r="L1068" t="s">
        <v>43</v>
      </c>
    </row>
    <row r="1069" spans="1:25" x14ac:dyDescent="0.25">
      <c r="A1069" t="s">
        <v>48</v>
      </c>
      <c r="B1069">
        <v>10147.799999999999</v>
      </c>
      <c r="C1069">
        <v>7963.38</v>
      </c>
      <c r="D1069">
        <v>7947.59</v>
      </c>
      <c r="E1069">
        <v>7943.24</v>
      </c>
      <c r="F1069">
        <v>227.845</v>
      </c>
      <c r="G1069">
        <v>1018.58</v>
      </c>
      <c r="H1069">
        <v>234.08500000000001</v>
      </c>
      <c r="I1069">
        <v>1.2300499999999999E-3</v>
      </c>
      <c r="J1069">
        <v>0.99892700000000001</v>
      </c>
      <c r="K1069">
        <v>0</v>
      </c>
      <c r="L1069" t="s">
        <v>43</v>
      </c>
    </row>
    <row r="1070" spans="1:25" x14ac:dyDescent="0.25">
      <c r="A1070" t="s">
        <v>48</v>
      </c>
      <c r="B1070">
        <v>10194</v>
      </c>
      <c r="C1070">
        <v>8005.26</v>
      </c>
      <c r="D1070">
        <v>7989.37</v>
      </c>
      <c r="E1070">
        <v>7984.94</v>
      </c>
      <c r="F1070">
        <v>226.23</v>
      </c>
      <c r="G1070">
        <v>1013.1</v>
      </c>
      <c r="H1070">
        <v>233.63800000000001</v>
      </c>
      <c r="I1070">
        <v>1.2300499999999999E-3</v>
      </c>
      <c r="J1070">
        <v>0.99943599999999999</v>
      </c>
      <c r="K1070">
        <v>0</v>
      </c>
      <c r="L1070" t="s">
        <v>43</v>
      </c>
    </row>
    <row r="1071" spans="1:25" x14ac:dyDescent="0.25">
      <c r="A1071" t="s">
        <v>48</v>
      </c>
      <c r="B1071">
        <v>10200.299999999999</v>
      </c>
      <c r="C1071">
        <v>8003.81</v>
      </c>
      <c r="D1071">
        <v>7987.97</v>
      </c>
      <c r="E1071">
        <v>7983.52</v>
      </c>
      <c r="F1071">
        <v>227.43700000000001</v>
      </c>
      <c r="G1071">
        <v>1018.04</v>
      </c>
      <c r="H1071">
        <v>233.89099999999999</v>
      </c>
      <c r="I1071">
        <v>1.2300499999999999E-3</v>
      </c>
      <c r="J1071">
        <v>0.99992999999999999</v>
      </c>
      <c r="K1071">
        <v>0</v>
      </c>
      <c r="L1071" t="s">
        <v>43</v>
      </c>
    </row>
    <row r="1072" spans="1:25" x14ac:dyDescent="0.25">
      <c r="A1072" t="s">
        <v>48</v>
      </c>
      <c r="B1072">
        <v>10176</v>
      </c>
      <c r="C1072">
        <v>7981.42</v>
      </c>
      <c r="D1072">
        <v>7965.61</v>
      </c>
      <c r="E1072">
        <v>7961.3</v>
      </c>
      <c r="F1072">
        <v>226.98699999999999</v>
      </c>
      <c r="G1072">
        <v>1016.99</v>
      </c>
      <c r="H1072">
        <v>233.16399999999999</v>
      </c>
      <c r="I1072">
        <v>1.2300499999999999E-3</v>
      </c>
      <c r="J1072">
        <v>0.99997599999999998</v>
      </c>
      <c r="K1072">
        <v>0</v>
      </c>
      <c r="L1072" t="s">
        <v>43</v>
      </c>
    </row>
    <row r="1073" spans="1:12" x14ac:dyDescent="0.25">
      <c r="A1073" t="s">
        <v>48</v>
      </c>
      <c r="B1073">
        <v>10168.4</v>
      </c>
      <c r="C1073">
        <v>7973.37</v>
      </c>
      <c r="D1073">
        <v>7957.51</v>
      </c>
      <c r="E1073">
        <v>7953.15</v>
      </c>
      <c r="F1073">
        <v>227.37</v>
      </c>
      <c r="G1073">
        <v>1015.51</v>
      </c>
      <c r="H1073">
        <v>233.67599999999999</v>
      </c>
      <c r="I1073">
        <v>1.2300499999999999E-3</v>
      </c>
      <c r="J1073">
        <v>0.99896399999999996</v>
      </c>
      <c r="K1073">
        <v>0</v>
      </c>
      <c r="L1073" t="s">
        <v>43</v>
      </c>
    </row>
    <row r="1074" spans="1:12" x14ac:dyDescent="0.25">
      <c r="A1074" t="s">
        <v>48</v>
      </c>
      <c r="B1074">
        <v>10165.200000000001</v>
      </c>
      <c r="C1074">
        <v>7971.06</v>
      </c>
      <c r="D1074">
        <v>7955.29</v>
      </c>
      <c r="E1074">
        <v>7950.78</v>
      </c>
      <c r="F1074">
        <v>226.77</v>
      </c>
      <c r="G1074">
        <v>1005.97</v>
      </c>
      <c r="H1074">
        <v>233.93600000000001</v>
      </c>
      <c r="I1074">
        <v>1.2300499999999999E-3</v>
      </c>
      <c r="J1074">
        <v>0.99976299999999996</v>
      </c>
      <c r="K1074">
        <v>0</v>
      </c>
      <c r="L1074" t="s">
        <v>43</v>
      </c>
    </row>
    <row r="1075" spans="1:12" x14ac:dyDescent="0.25">
      <c r="A1075" t="s">
        <v>48</v>
      </c>
      <c r="B1075">
        <v>10184.299999999999</v>
      </c>
      <c r="C1075">
        <v>7995.35</v>
      </c>
      <c r="D1075">
        <v>7979.51</v>
      </c>
      <c r="E1075">
        <v>7975.11</v>
      </c>
      <c r="F1075">
        <v>226.721</v>
      </c>
      <c r="G1075">
        <v>1014.27</v>
      </c>
      <c r="H1075">
        <v>233.74600000000001</v>
      </c>
      <c r="I1075">
        <v>1.2300499999999999E-3</v>
      </c>
      <c r="J1075">
        <v>0.99954900000000002</v>
      </c>
      <c r="K1075">
        <v>0</v>
      </c>
      <c r="L1075" t="s">
        <v>43</v>
      </c>
    </row>
    <row r="1076" spans="1:12" x14ac:dyDescent="0.25">
      <c r="A1076" t="s">
        <v>48</v>
      </c>
      <c r="B1076">
        <v>10154.4</v>
      </c>
      <c r="C1076">
        <v>7964.81</v>
      </c>
      <c r="D1076">
        <v>7949.11</v>
      </c>
      <c r="E1076">
        <v>7944.8</v>
      </c>
      <c r="F1076">
        <v>227.101</v>
      </c>
      <c r="G1076">
        <v>1019.14</v>
      </c>
      <c r="H1076">
        <v>233.03800000000001</v>
      </c>
      <c r="I1076">
        <v>1.2300600000000001E-3</v>
      </c>
      <c r="J1076">
        <v>0.99965099999999996</v>
      </c>
      <c r="K1076">
        <v>0</v>
      </c>
      <c r="L1076" t="s">
        <v>43</v>
      </c>
    </row>
    <row r="1077" spans="1:12" x14ac:dyDescent="0.25">
      <c r="A1077" t="s">
        <v>48</v>
      </c>
      <c r="B1077">
        <v>10174.700000000001</v>
      </c>
      <c r="C1077">
        <v>7987.61</v>
      </c>
      <c r="D1077">
        <v>7971.91</v>
      </c>
      <c r="E1077">
        <v>7967.65</v>
      </c>
      <c r="F1077">
        <v>227.62200000000001</v>
      </c>
      <c r="G1077">
        <v>1015.65</v>
      </c>
      <c r="H1077">
        <v>234.02099999999999</v>
      </c>
      <c r="I1077">
        <v>1.2300499999999999E-3</v>
      </c>
      <c r="J1077">
        <v>0.99975000000000003</v>
      </c>
      <c r="K1077">
        <v>0</v>
      </c>
      <c r="L1077" t="s">
        <v>43</v>
      </c>
    </row>
    <row r="1078" spans="1:12" x14ac:dyDescent="0.25">
      <c r="A1078" t="s">
        <v>48</v>
      </c>
      <c r="B1078">
        <v>10186.5</v>
      </c>
      <c r="C1078">
        <v>7998.83</v>
      </c>
      <c r="D1078">
        <v>7983.03</v>
      </c>
      <c r="E1078">
        <v>7978.59</v>
      </c>
      <c r="F1078">
        <v>227.59</v>
      </c>
      <c r="G1078">
        <v>1020.13</v>
      </c>
      <c r="H1078">
        <v>233.15700000000001</v>
      </c>
      <c r="I1078">
        <v>1.2300499999999999E-3</v>
      </c>
      <c r="J1078">
        <v>0.99995100000000003</v>
      </c>
      <c r="K1078">
        <v>0</v>
      </c>
      <c r="L1078" t="s">
        <v>43</v>
      </c>
    </row>
    <row r="1079" spans="1:12" x14ac:dyDescent="0.25">
      <c r="A1079" t="s">
        <v>48</v>
      </c>
      <c r="B1079">
        <v>10157.200000000001</v>
      </c>
      <c r="C1079">
        <v>7967.74</v>
      </c>
      <c r="D1079">
        <v>7951.96</v>
      </c>
      <c r="E1079">
        <v>7947.7</v>
      </c>
      <c r="F1079">
        <v>227.19800000000001</v>
      </c>
      <c r="G1079">
        <v>1018.14</v>
      </c>
      <c r="H1079">
        <v>233.84700000000001</v>
      </c>
      <c r="I1079">
        <v>1.2300499999999999E-3</v>
      </c>
      <c r="J1079">
        <v>0.99986799999999998</v>
      </c>
      <c r="K1079">
        <v>0</v>
      </c>
      <c r="L1079" t="s">
        <v>43</v>
      </c>
    </row>
    <row r="1080" spans="1:12" x14ac:dyDescent="0.25">
      <c r="A1080" t="s">
        <v>48</v>
      </c>
      <c r="B1080">
        <v>10156.6</v>
      </c>
      <c r="C1080">
        <v>7968.88</v>
      </c>
      <c r="D1080">
        <v>7953.07</v>
      </c>
      <c r="E1080">
        <v>7948.78</v>
      </c>
      <c r="F1080">
        <v>226.99299999999999</v>
      </c>
      <c r="G1080">
        <v>1014.78</v>
      </c>
      <c r="H1080">
        <v>233.233</v>
      </c>
      <c r="I1080">
        <v>1.2300499999999999E-3</v>
      </c>
      <c r="J1080">
        <v>0.99985199999999996</v>
      </c>
      <c r="K1080">
        <v>0</v>
      </c>
      <c r="L1080" t="s">
        <v>43</v>
      </c>
    </row>
    <row r="1081" spans="1:12" x14ac:dyDescent="0.25">
      <c r="A1081" t="s">
        <v>48</v>
      </c>
      <c r="B1081">
        <v>10148.5</v>
      </c>
      <c r="C1081">
        <v>7956.01</v>
      </c>
      <c r="D1081">
        <v>7940.13</v>
      </c>
      <c r="E1081">
        <v>7935.64</v>
      </c>
      <c r="F1081">
        <v>226.26</v>
      </c>
      <c r="G1081">
        <v>1015.06</v>
      </c>
      <c r="H1081">
        <v>233.541</v>
      </c>
      <c r="I1081">
        <v>1.2300499999999999E-3</v>
      </c>
      <c r="J1081">
        <v>0.99935700000000005</v>
      </c>
      <c r="K1081">
        <v>0</v>
      </c>
      <c r="L1081" t="s">
        <v>43</v>
      </c>
    </row>
    <row r="1082" spans="1:12" x14ac:dyDescent="0.25">
      <c r="A1082" t="s">
        <v>48</v>
      </c>
      <c r="B1082">
        <v>10171.700000000001</v>
      </c>
      <c r="C1082">
        <v>7982.98</v>
      </c>
      <c r="D1082">
        <v>7967.26</v>
      </c>
      <c r="E1082">
        <v>7962.83</v>
      </c>
      <c r="F1082">
        <v>227.375</v>
      </c>
      <c r="G1082">
        <v>1019.72</v>
      </c>
      <c r="H1082">
        <v>234.107</v>
      </c>
      <c r="I1082">
        <v>1.2300499999999999E-3</v>
      </c>
      <c r="J1082">
        <v>0.99982599999999999</v>
      </c>
      <c r="K1082">
        <v>0</v>
      </c>
      <c r="L1082" t="s">
        <v>43</v>
      </c>
    </row>
    <row r="1083" spans="1:12" x14ac:dyDescent="0.25">
      <c r="A1083" t="s">
        <v>48</v>
      </c>
      <c r="B1083">
        <v>10183.799999999999</v>
      </c>
      <c r="C1083">
        <v>7989.28</v>
      </c>
      <c r="D1083">
        <v>7973.48</v>
      </c>
      <c r="E1083">
        <v>7969.12</v>
      </c>
      <c r="F1083">
        <v>227.63900000000001</v>
      </c>
      <c r="G1083">
        <v>1016.29</v>
      </c>
      <c r="H1083">
        <v>233.89400000000001</v>
      </c>
      <c r="I1083">
        <v>1.2300499999999999E-3</v>
      </c>
      <c r="J1083">
        <v>0.99994799999999995</v>
      </c>
      <c r="K1083">
        <v>0</v>
      </c>
      <c r="L1083" t="s">
        <v>43</v>
      </c>
    </row>
    <row r="1084" spans="1:12" x14ac:dyDescent="0.25">
      <c r="A1084" t="s">
        <v>48</v>
      </c>
      <c r="B1084">
        <v>10182.299999999999</v>
      </c>
      <c r="C1084">
        <v>7991.84</v>
      </c>
      <c r="D1084">
        <v>7976.19</v>
      </c>
      <c r="E1084">
        <v>7971.91</v>
      </c>
      <c r="F1084">
        <v>227.21299999999999</v>
      </c>
      <c r="G1084">
        <v>1020.37</v>
      </c>
      <c r="H1084">
        <v>233.39099999999999</v>
      </c>
      <c r="I1084">
        <v>1.2300499999999999E-3</v>
      </c>
      <c r="J1084">
        <v>0.99998900000000002</v>
      </c>
      <c r="K1084">
        <v>0</v>
      </c>
      <c r="L1084" t="s">
        <v>43</v>
      </c>
    </row>
    <row r="1085" spans="1:12" x14ac:dyDescent="0.25">
      <c r="A1085" t="s">
        <v>48</v>
      </c>
      <c r="B1085">
        <v>10141</v>
      </c>
      <c r="C1085">
        <v>7954.57</v>
      </c>
      <c r="D1085">
        <v>7938.82</v>
      </c>
      <c r="E1085">
        <v>7934.45</v>
      </c>
      <c r="F1085">
        <v>227.11099999999999</v>
      </c>
      <c r="G1085">
        <v>1019.74</v>
      </c>
      <c r="H1085">
        <v>233.68799999999999</v>
      </c>
      <c r="I1085">
        <v>1.2300499999999999E-3</v>
      </c>
      <c r="J1085">
        <v>0.99839999999999995</v>
      </c>
      <c r="K1085">
        <v>0</v>
      </c>
      <c r="L1085" t="s">
        <v>43</v>
      </c>
    </row>
    <row r="1086" spans="1:12" x14ac:dyDescent="0.25">
      <c r="A1086" t="s">
        <v>48</v>
      </c>
      <c r="B1086">
        <v>10200.299999999999</v>
      </c>
      <c r="C1086">
        <v>8008.34</v>
      </c>
      <c r="D1086">
        <v>7992.54</v>
      </c>
      <c r="E1086">
        <v>7988.23</v>
      </c>
      <c r="F1086">
        <v>226.56800000000001</v>
      </c>
      <c r="G1086">
        <v>1013.41</v>
      </c>
      <c r="H1086">
        <v>233.04599999999999</v>
      </c>
      <c r="I1086">
        <v>1.2300600000000001E-3</v>
      </c>
      <c r="J1086">
        <v>0.999915</v>
      </c>
      <c r="K1086">
        <v>0</v>
      </c>
      <c r="L1086" t="s">
        <v>43</v>
      </c>
    </row>
    <row r="1087" spans="1:12" x14ac:dyDescent="0.25">
      <c r="A1087" t="s">
        <v>48</v>
      </c>
      <c r="B1087">
        <v>10136.200000000001</v>
      </c>
      <c r="C1087">
        <v>7947.81</v>
      </c>
      <c r="D1087">
        <v>7931.93</v>
      </c>
      <c r="E1087">
        <v>7927.57</v>
      </c>
      <c r="F1087">
        <v>227.09800000000001</v>
      </c>
      <c r="G1087">
        <v>1017.3</v>
      </c>
      <c r="H1087">
        <v>233.613</v>
      </c>
      <c r="I1087">
        <v>1.2300900000000001E-3</v>
      </c>
      <c r="J1087">
        <v>0.99987400000000004</v>
      </c>
      <c r="K1087">
        <v>0</v>
      </c>
      <c r="L1087" t="s">
        <v>43</v>
      </c>
    </row>
    <row r="1088" spans="1:12" x14ac:dyDescent="0.25">
      <c r="A1088" t="s">
        <v>48</v>
      </c>
      <c r="B1088">
        <v>10167.6</v>
      </c>
      <c r="C1088">
        <v>7976.35</v>
      </c>
      <c r="D1088">
        <v>7960.56</v>
      </c>
      <c r="E1088">
        <v>7956.32</v>
      </c>
      <c r="F1088">
        <v>227.15799999999999</v>
      </c>
      <c r="G1088">
        <v>1012.92</v>
      </c>
      <c r="H1088">
        <v>233.81700000000001</v>
      </c>
      <c r="I1088">
        <v>1.2300499999999999E-3</v>
      </c>
      <c r="J1088">
        <v>0.99996300000000005</v>
      </c>
      <c r="K1088">
        <v>0</v>
      </c>
      <c r="L1088" t="s">
        <v>43</v>
      </c>
    </row>
    <row r="1089" spans="1:12" x14ac:dyDescent="0.25">
      <c r="A1089" t="s">
        <v>48</v>
      </c>
      <c r="B1089">
        <v>10206.299999999999</v>
      </c>
      <c r="C1089">
        <v>8016.85</v>
      </c>
      <c r="D1089">
        <v>8001.25</v>
      </c>
      <c r="E1089">
        <v>7996.99</v>
      </c>
      <c r="F1089">
        <v>226.602</v>
      </c>
      <c r="G1089">
        <v>1023.08</v>
      </c>
      <c r="H1089">
        <v>233.738</v>
      </c>
      <c r="I1089">
        <v>1.2300600000000001E-3</v>
      </c>
      <c r="J1089">
        <v>0.99946500000000005</v>
      </c>
      <c r="K1089">
        <v>0</v>
      </c>
      <c r="L1089" t="s">
        <v>43</v>
      </c>
    </row>
    <row r="1090" spans="1:12" x14ac:dyDescent="0.25">
      <c r="A1090" t="s">
        <v>48</v>
      </c>
      <c r="B1090">
        <v>10145.4</v>
      </c>
      <c r="C1090">
        <v>7955.61</v>
      </c>
      <c r="D1090">
        <v>7939.7</v>
      </c>
      <c r="E1090">
        <v>7935.48</v>
      </c>
      <c r="F1090">
        <v>225.99100000000001</v>
      </c>
      <c r="G1090">
        <v>1012.84</v>
      </c>
      <c r="H1090">
        <v>233.233</v>
      </c>
      <c r="I1090">
        <v>1.2300499999999999E-3</v>
      </c>
      <c r="J1090">
        <v>0.99971900000000002</v>
      </c>
      <c r="K1090">
        <v>0</v>
      </c>
      <c r="L1090" t="s">
        <v>43</v>
      </c>
    </row>
    <row r="1091" spans="1:12" x14ac:dyDescent="0.25">
      <c r="A1091" t="s">
        <v>48</v>
      </c>
      <c r="B1091">
        <v>10136.5</v>
      </c>
      <c r="C1091">
        <v>7944.17</v>
      </c>
      <c r="D1091">
        <v>7928.33</v>
      </c>
      <c r="E1091">
        <v>7924.08</v>
      </c>
      <c r="F1091">
        <v>227.46299999999999</v>
      </c>
      <c r="G1091">
        <v>1017.23</v>
      </c>
      <c r="H1091">
        <v>233.74799999999999</v>
      </c>
      <c r="I1091">
        <v>1.2300600000000001E-3</v>
      </c>
      <c r="J1091">
        <v>0.99812599999999996</v>
      </c>
      <c r="K1091">
        <v>0</v>
      </c>
      <c r="L1091" t="s">
        <v>43</v>
      </c>
    </row>
    <row r="1092" spans="1:12" x14ac:dyDescent="0.25">
      <c r="A1092" t="s">
        <v>48</v>
      </c>
      <c r="B1092">
        <v>10167.1</v>
      </c>
      <c r="C1092">
        <v>7979.82</v>
      </c>
      <c r="D1092">
        <v>7964.07</v>
      </c>
      <c r="E1092">
        <v>7959.66</v>
      </c>
      <c r="F1092">
        <v>226.67</v>
      </c>
      <c r="G1092">
        <v>1012.74</v>
      </c>
      <c r="H1092">
        <v>233.07</v>
      </c>
      <c r="I1092">
        <v>1.2300499999999999E-3</v>
      </c>
      <c r="J1092">
        <v>0.99931199999999998</v>
      </c>
      <c r="K1092">
        <v>0</v>
      </c>
      <c r="L1092" t="s">
        <v>43</v>
      </c>
    </row>
    <row r="1093" spans="1:12" x14ac:dyDescent="0.25">
      <c r="A1093" t="s">
        <v>48</v>
      </c>
      <c r="B1093">
        <v>10130.799999999999</v>
      </c>
      <c r="C1093">
        <v>7943.13</v>
      </c>
      <c r="D1093">
        <v>7927.33</v>
      </c>
      <c r="E1093">
        <v>7923.1</v>
      </c>
      <c r="F1093">
        <v>226.95400000000001</v>
      </c>
      <c r="G1093">
        <v>1019.26</v>
      </c>
      <c r="H1093">
        <v>233.70599999999999</v>
      </c>
      <c r="I1093">
        <v>1.2300499999999999E-3</v>
      </c>
      <c r="J1093">
        <v>0.99993600000000005</v>
      </c>
      <c r="K1093">
        <v>0</v>
      </c>
      <c r="L1093" t="s">
        <v>43</v>
      </c>
    </row>
    <row r="1094" spans="1:12" x14ac:dyDescent="0.25">
      <c r="A1094" t="s">
        <v>48</v>
      </c>
      <c r="B1094">
        <v>10144.4</v>
      </c>
      <c r="C1094">
        <v>7952.73</v>
      </c>
      <c r="D1094">
        <v>7937.02</v>
      </c>
      <c r="E1094">
        <v>7932.56</v>
      </c>
      <c r="F1094">
        <v>226.96700000000001</v>
      </c>
      <c r="G1094">
        <v>1015.98</v>
      </c>
      <c r="H1094">
        <v>233.56100000000001</v>
      </c>
      <c r="I1094">
        <v>1.23007E-3</v>
      </c>
      <c r="J1094">
        <v>0.99950899999999998</v>
      </c>
      <c r="K1094">
        <v>0</v>
      </c>
      <c r="L1094" t="s">
        <v>43</v>
      </c>
    </row>
    <row r="1095" spans="1:12" x14ac:dyDescent="0.25">
      <c r="A1095" t="s">
        <v>48</v>
      </c>
      <c r="B1095">
        <v>10195.4</v>
      </c>
      <c r="C1095">
        <v>8003.89</v>
      </c>
      <c r="D1095">
        <v>7988.19</v>
      </c>
      <c r="E1095">
        <v>7983.97</v>
      </c>
      <c r="F1095">
        <v>227.10400000000001</v>
      </c>
      <c r="G1095">
        <v>1012.98</v>
      </c>
      <c r="H1095">
        <v>234.648</v>
      </c>
      <c r="I1095">
        <v>1.2300499999999999E-3</v>
      </c>
      <c r="J1095">
        <v>0.99985100000000005</v>
      </c>
      <c r="K1095">
        <v>0</v>
      </c>
      <c r="L1095" t="s">
        <v>43</v>
      </c>
    </row>
    <row r="1096" spans="1:12" x14ac:dyDescent="0.25">
      <c r="A1096" t="s">
        <v>48</v>
      </c>
      <c r="B1096">
        <v>10169</v>
      </c>
      <c r="C1096">
        <v>7978.91</v>
      </c>
      <c r="D1096">
        <v>7963.14</v>
      </c>
      <c r="E1096">
        <v>7958.89</v>
      </c>
      <c r="F1096">
        <v>227.227</v>
      </c>
      <c r="G1096">
        <v>1017.52</v>
      </c>
      <c r="H1096">
        <v>233.32900000000001</v>
      </c>
      <c r="I1096">
        <v>1.2300499999999999E-3</v>
      </c>
      <c r="J1096">
        <v>0.99969799999999998</v>
      </c>
      <c r="K1096">
        <v>0</v>
      </c>
      <c r="L1096" t="s">
        <v>43</v>
      </c>
    </row>
    <row r="1097" spans="1:12" x14ac:dyDescent="0.25">
      <c r="A1097" t="s">
        <v>48</v>
      </c>
      <c r="B1097">
        <v>10159.200000000001</v>
      </c>
      <c r="C1097">
        <v>7970.48</v>
      </c>
      <c r="D1097">
        <v>7954.67</v>
      </c>
      <c r="E1097">
        <v>7950.34</v>
      </c>
      <c r="F1097">
        <v>227.14400000000001</v>
      </c>
      <c r="G1097">
        <v>1019.27</v>
      </c>
      <c r="H1097">
        <v>233.76900000000001</v>
      </c>
      <c r="I1097">
        <v>1.2300499999999999E-3</v>
      </c>
      <c r="J1097">
        <v>0.99995699999999998</v>
      </c>
      <c r="K1097">
        <v>0</v>
      </c>
      <c r="L1097" t="s">
        <v>43</v>
      </c>
    </row>
    <row r="1098" spans="1:12" x14ac:dyDescent="0.25">
      <c r="A1098" t="s">
        <v>48</v>
      </c>
      <c r="B1098">
        <v>10146.6</v>
      </c>
      <c r="C1098">
        <v>7958.83</v>
      </c>
      <c r="D1098">
        <v>7943.03</v>
      </c>
      <c r="E1098">
        <v>7938.78</v>
      </c>
      <c r="F1098">
        <v>226.65700000000001</v>
      </c>
      <c r="G1098">
        <v>1017.18</v>
      </c>
      <c r="H1098">
        <v>233.10300000000001</v>
      </c>
      <c r="I1098">
        <v>1.2300499999999999E-3</v>
      </c>
      <c r="J1098">
        <v>0.99948000000000004</v>
      </c>
      <c r="K1098">
        <v>0</v>
      </c>
      <c r="L1098" t="s">
        <v>43</v>
      </c>
    </row>
    <row r="1099" spans="1:12" x14ac:dyDescent="0.25">
      <c r="A1099" t="s">
        <v>48</v>
      </c>
      <c r="B1099">
        <v>10144.799999999999</v>
      </c>
      <c r="C1099">
        <v>7951.75</v>
      </c>
      <c r="D1099">
        <v>7935.88</v>
      </c>
      <c r="E1099">
        <v>7931.44</v>
      </c>
      <c r="F1099">
        <v>227.34800000000001</v>
      </c>
      <c r="G1099">
        <v>1017.21</v>
      </c>
      <c r="H1099">
        <v>234.2</v>
      </c>
      <c r="I1099">
        <v>1.2300499999999999E-3</v>
      </c>
      <c r="J1099">
        <v>0.99910600000000005</v>
      </c>
      <c r="K1099">
        <v>0</v>
      </c>
      <c r="L1099" t="s">
        <v>43</v>
      </c>
    </row>
    <row r="1100" spans="1:12" x14ac:dyDescent="0.25">
      <c r="A1100" t="s">
        <v>48</v>
      </c>
      <c r="B1100">
        <v>10201.299999999999</v>
      </c>
      <c r="C1100">
        <v>8009.25</v>
      </c>
      <c r="D1100">
        <v>7993.45</v>
      </c>
      <c r="E1100">
        <v>7989.16</v>
      </c>
      <c r="F1100">
        <v>227.12700000000001</v>
      </c>
      <c r="G1100">
        <v>1014.26</v>
      </c>
      <c r="H1100">
        <v>233.38499999999999</v>
      </c>
      <c r="I1100">
        <v>1.2300499999999999E-3</v>
      </c>
      <c r="J1100">
        <v>0.99988699999999997</v>
      </c>
      <c r="K1100">
        <v>0</v>
      </c>
      <c r="L1100" t="s">
        <v>43</v>
      </c>
    </row>
    <row r="1101" spans="1:12" x14ac:dyDescent="0.25">
      <c r="A1101" t="s">
        <v>48</v>
      </c>
      <c r="B1101">
        <v>10191.1</v>
      </c>
      <c r="C1101">
        <v>7998.26</v>
      </c>
      <c r="D1101">
        <v>7982.38</v>
      </c>
      <c r="E1101">
        <v>7978.04</v>
      </c>
      <c r="F1101">
        <v>226.637</v>
      </c>
      <c r="G1101">
        <v>1013.67</v>
      </c>
      <c r="H1101">
        <v>234.33500000000001</v>
      </c>
      <c r="I1101">
        <v>1.2300499999999999E-3</v>
      </c>
      <c r="J1101">
        <v>0.99954500000000002</v>
      </c>
      <c r="K1101">
        <v>0</v>
      </c>
      <c r="L1101" t="s">
        <v>43</v>
      </c>
    </row>
    <row r="1102" spans="1:12" x14ac:dyDescent="0.25">
      <c r="A1102" t="s">
        <v>48</v>
      </c>
      <c r="B1102">
        <v>10131.1</v>
      </c>
      <c r="C1102">
        <v>7937.86</v>
      </c>
      <c r="D1102">
        <v>7922.11</v>
      </c>
      <c r="E1102">
        <v>7917.84</v>
      </c>
      <c r="F1102">
        <v>227.46899999999999</v>
      </c>
      <c r="G1102">
        <v>1021.98</v>
      </c>
      <c r="H1102">
        <v>233.56299999999999</v>
      </c>
      <c r="I1102">
        <v>1.2300600000000001E-3</v>
      </c>
      <c r="J1102">
        <v>0.999394</v>
      </c>
      <c r="K1102">
        <v>0</v>
      </c>
      <c r="L1102" t="s">
        <v>43</v>
      </c>
    </row>
    <row r="1103" spans="1:12" x14ac:dyDescent="0.25">
      <c r="A1103" t="s">
        <v>48</v>
      </c>
      <c r="B1103">
        <v>10152.4</v>
      </c>
      <c r="C1103">
        <v>7963.01</v>
      </c>
      <c r="D1103">
        <v>7947.25</v>
      </c>
      <c r="E1103">
        <v>7942.74</v>
      </c>
      <c r="F1103">
        <v>226.893</v>
      </c>
      <c r="G1103">
        <v>1017.24</v>
      </c>
      <c r="H1103">
        <v>233.96799999999999</v>
      </c>
      <c r="I1103">
        <v>1.2300600000000001E-3</v>
      </c>
      <c r="J1103">
        <v>0.99955000000000005</v>
      </c>
      <c r="K1103">
        <v>0</v>
      </c>
      <c r="L1103" t="s">
        <v>43</v>
      </c>
    </row>
    <row r="1104" spans="1:12" x14ac:dyDescent="0.25">
      <c r="A1104" t="s">
        <v>48</v>
      </c>
      <c r="B1104">
        <v>10167.9</v>
      </c>
      <c r="C1104">
        <v>7983.64</v>
      </c>
      <c r="D1104">
        <v>7967.84</v>
      </c>
      <c r="E1104">
        <v>7963.46</v>
      </c>
      <c r="F1104">
        <v>227.55</v>
      </c>
      <c r="G1104">
        <v>1027.08</v>
      </c>
      <c r="H1104">
        <v>233.19300000000001</v>
      </c>
      <c r="I1104">
        <v>1.2300499999999999E-3</v>
      </c>
      <c r="J1104">
        <v>0.99926999999999999</v>
      </c>
      <c r="K1104">
        <v>0</v>
      </c>
      <c r="L1104" t="s">
        <v>43</v>
      </c>
    </row>
    <row r="1105" spans="1:25" x14ac:dyDescent="0.25">
      <c r="A1105" t="s">
        <v>48</v>
      </c>
      <c r="B1105">
        <v>10167.299999999999</v>
      </c>
      <c r="C1105">
        <v>7973.27</v>
      </c>
      <c r="D1105">
        <v>7957.42</v>
      </c>
      <c r="E1105">
        <v>7953.06</v>
      </c>
      <c r="F1105">
        <v>227.03</v>
      </c>
      <c r="G1105">
        <v>1018.89</v>
      </c>
      <c r="H1105">
        <v>233.61099999999999</v>
      </c>
      <c r="I1105">
        <v>1.2300600000000001E-3</v>
      </c>
      <c r="J1105">
        <v>0.99895</v>
      </c>
      <c r="K1105">
        <v>0</v>
      </c>
      <c r="L1105" t="s">
        <v>43</v>
      </c>
    </row>
    <row r="1106" spans="1:25" x14ac:dyDescent="0.25">
      <c r="A1106" t="s">
        <v>48</v>
      </c>
      <c r="B1106">
        <v>10172.6</v>
      </c>
      <c r="C1106">
        <v>7987.38</v>
      </c>
      <c r="D1106">
        <v>7971.54</v>
      </c>
      <c r="E1106">
        <v>7967.25</v>
      </c>
      <c r="F1106">
        <v>226.44300000000001</v>
      </c>
      <c r="G1106">
        <v>1013</v>
      </c>
      <c r="H1106">
        <v>233.17699999999999</v>
      </c>
      <c r="I1106">
        <v>1.2300499999999999E-3</v>
      </c>
      <c r="J1106">
        <v>0.99981799999999998</v>
      </c>
      <c r="K1106">
        <v>0</v>
      </c>
      <c r="L1106" t="s">
        <v>43</v>
      </c>
    </row>
    <row r="1107" spans="1:25" x14ac:dyDescent="0.25">
      <c r="A1107" t="s">
        <v>48</v>
      </c>
      <c r="B1107">
        <v>10177.799999999999</v>
      </c>
      <c r="C1107">
        <v>7985.96</v>
      </c>
      <c r="D1107">
        <v>7970.13</v>
      </c>
      <c r="E1107">
        <v>7965.77</v>
      </c>
      <c r="F1107">
        <v>227.03800000000001</v>
      </c>
      <c r="G1107">
        <v>1015.81</v>
      </c>
      <c r="H1107">
        <v>233.80699999999999</v>
      </c>
      <c r="I1107">
        <v>1.2300900000000001E-3</v>
      </c>
      <c r="J1107">
        <v>0.99877099999999996</v>
      </c>
      <c r="K1107">
        <v>0</v>
      </c>
      <c r="L1107" t="s">
        <v>43</v>
      </c>
    </row>
    <row r="1108" spans="1:25" x14ac:dyDescent="0.25">
      <c r="A1108" t="s">
        <v>48</v>
      </c>
      <c r="B1108">
        <v>10174.200000000001</v>
      </c>
      <c r="C1108">
        <v>7983.46</v>
      </c>
      <c r="D1108">
        <v>7967.63</v>
      </c>
      <c r="E1108">
        <v>7963.3</v>
      </c>
      <c r="F1108">
        <v>226.62799999999999</v>
      </c>
      <c r="G1108">
        <v>1018.14</v>
      </c>
      <c r="H1108">
        <v>233.398</v>
      </c>
      <c r="I1108">
        <v>1.2300499999999999E-3</v>
      </c>
      <c r="J1108">
        <v>0.99991399999999997</v>
      </c>
      <c r="K1108">
        <v>0</v>
      </c>
      <c r="L1108" t="s">
        <v>43</v>
      </c>
    </row>
    <row r="1109" spans="1:25" x14ac:dyDescent="0.25">
      <c r="A1109" t="s">
        <v>48</v>
      </c>
      <c r="B1109">
        <v>10207.6</v>
      </c>
      <c r="C1109">
        <v>8013.63</v>
      </c>
      <c r="D1109">
        <v>7997.87</v>
      </c>
      <c r="E1109">
        <v>7993.44</v>
      </c>
      <c r="F1109">
        <v>226.99700000000001</v>
      </c>
      <c r="G1109">
        <v>1017.04</v>
      </c>
      <c r="H1109">
        <v>233.74600000000001</v>
      </c>
      <c r="I1109">
        <v>1.2300499999999999E-3</v>
      </c>
      <c r="J1109">
        <v>0.99985400000000002</v>
      </c>
      <c r="K1109">
        <v>0</v>
      </c>
      <c r="L1109" t="s">
        <v>43</v>
      </c>
    </row>
    <row r="1110" spans="1:25" x14ac:dyDescent="0.25">
      <c r="A1110" t="s">
        <v>48</v>
      </c>
      <c r="B1110">
        <v>10158.799999999999</v>
      </c>
      <c r="C1110">
        <v>7969.92</v>
      </c>
      <c r="D1110">
        <v>7954.08</v>
      </c>
      <c r="E1110">
        <v>7949.61</v>
      </c>
      <c r="F1110">
        <v>226.95699999999999</v>
      </c>
      <c r="G1110">
        <v>1013.82</v>
      </c>
      <c r="H1110">
        <v>233.20699999999999</v>
      </c>
      <c r="I1110">
        <v>1.2300499999999999E-3</v>
      </c>
      <c r="J1110">
        <v>0.99994499999999997</v>
      </c>
      <c r="K1110">
        <v>0</v>
      </c>
      <c r="L1110" t="s">
        <v>43</v>
      </c>
    </row>
    <row r="1111" spans="1:25" x14ac:dyDescent="0.25">
      <c r="A1111" t="s">
        <v>48</v>
      </c>
      <c r="B1111">
        <v>10151.799999999999</v>
      </c>
      <c r="C1111">
        <v>7963.89</v>
      </c>
      <c r="D1111">
        <v>7948.16</v>
      </c>
      <c r="E1111">
        <v>7943.69</v>
      </c>
      <c r="F1111">
        <v>227.102</v>
      </c>
      <c r="G1111">
        <v>1018.18</v>
      </c>
      <c r="H1111">
        <v>233.607</v>
      </c>
      <c r="I1111">
        <v>1.2300499999999999E-3</v>
      </c>
      <c r="J1111">
        <v>0.99982000000000004</v>
      </c>
      <c r="K1111">
        <v>0</v>
      </c>
      <c r="L1111" t="s">
        <v>43</v>
      </c>
    </row>
    <row r="1112" spans="1:25" x14ac:dyDescent="0.25">
      <c r="A1112" t="s">
        <v>48</v>
      </c>
      <c r="B1112">
        <v>10171</v>
      </c>
      <c r="C1112">
        <v>7975.35</v>
      </c>
      <c r="D1112">
        <v>7959.5</v>
      </c>
      <c r="E1112">
        <v>7955.07</v>
      </c>
      <c r="F1112">
        <v>226.72300000000001</v>
      </c>
      <c r="G1112">
        <v>1017.5</v>
      </c>
      <c r="H1112">
        <v>233.745</v>
      </c>
      <c r="I1112">
        <v>1.2300600000000001E-3</v>
      </c>
      <c r="J1112">
        <v>0.99902400000000002</v>
      </c>
      <c r="K1112">
        <v>0</v>
      </c>
      <c r="L1112" t="s">
        <v>43</v>
      </c>
    </row>
    <row r="1113" spans="1:25" x14ac:dyDescent="0.25">
      <c r="A1113" t="s">
        <v>48</v>
      </c>
      <c r="B1113">
        <v>10159.5</v>
      </c>
      <c r="C1113">
        <v>7968.13</v>
      </c>
      <c r="D1113">
        <v>7952.31</v>
      </c>
      <c r="E1113">
        <v>7947.77</v>
      </c>
      <c r="F1113">
        <v>231.428</v>
      </c>
      <c r="G1113">
        <v>1015.47</v>
      </c>
      <c r="H1113">
        <v>234.67699999999999</v>
      </c>
      <c r="I1113">
        <v>1.2300499999999999E-3</v>
      </c>
      <c r="J1113">
        <v>0.99987999999999999</v>
      </c>
      <c r="K1113">
        <v>0</v>
      </c>
      <c r="L1113" t="s">
        <v>43</v>
      </c>
    </row>
    <row r="1114" spans="1:25" x14ac:dyDescent="0.25">
      <c r="A1114" t="s">
        <v>48</v>
      </c>
      <c r="B1114">
        <v>10163.4</v>
      </c>
      <c r="C1114">
        <v>7971.8</v>
      </c>
      <c r="D1114">
        <v>7956.06</v>
      </c>
      <c r="E1114">
        <v>7951.75</v>
      </c>
      <c r="F1114">
        <v>226.833</v>
      </c>
      <c r="G1114">
        <v>1021.04</v>
      </c>
      <c r="H1114">
        <v>233.74799999999999</v>
      </c>
      <c r="I1114">
        <v>1.2300499999999999E-3</v>
      </c>
      <c r="J1114">
        <v>0.99995400000000001</v>
      </c>
      <c r="K1114">
        <v>0</v>
      </c>
      <c r="L1114" t="s">
        <v>43</v>
      </c>
    </row>
    <row r="1115" spans="1:25" x14ac:dyDescent="0.25">
      <c r="A1115" t="s">
        <v>48</v>
      </c>
      <c r="B1115">
        <v>10189.200000000001</v>
      </c>
      <c r="C1115">
        <v>7998.95</v>
      </c>
      <c r="D1115">
        <v>7983.17</v>
      </c>
      <c r="E1115">
        <v>7978.72</v>
      </c>
      <c r="F1115">
        <v>226.76400000000001</v>
      </c>
      <c r="G1115">
        <v>1017.76</v>
      </c>
      <c r="H1115">
        <v>233.761</v>
      </c>
      <c r="I1115">
        <v>1.2300600000000001E-3</v>
      </c>
      <c r="J1115">
        <v>0.99975199999999997</v>
      </c>
      <c r="K1115">
        <v>0</v>
      </c>
      <c r="L1115" t="s">
        <v>43</v>
      </c>
    </row>
    <row r="1116" spans="1:25" x14ac:dyDescent="0.25">
      <c r="A1116" t="s">
        <v>48</v>
      </c>
      <c r="B1116">
        <v>10135.5</v>
      </c>
      <c r="C1116">
        <v>7951.88</v>
      </c>
      <c r="D1116">
        <v>7936.24</v>
      </c>
      <c r="E1116">
        <v>7932.04</v>
      </c>
      <c r="F1116">
        <v>226.971</v>
      </c>
      <c r="G1116">
        <v>1023.74</v>
      </c>
      <c r="H1116">
        <v>233.15199999999999</v>
      </c>
      <c r="I1116">
        <v>1.2300499999999999E-3</v>
      </c>
      <c r="J1116">
        <v>0.999996</v>
      </c>
      <c r="K1116">
        <v>0</v>
      </c>
      <c r="L1116" t="s">
        <v>43</v>
      </c>
    </row>
    <row r="1117" spans="1:25" x14ac:dyDescent="0.25">
      <c r="A1117" t="s">
        <v>48</v>
      </c>
      <c r="B1117">
        <v>10201.799999999999</v>
      </c>
      <c r="C1117">
        <v>8009.82</v>
      </c>
      <c r="D1117">
        <v>7994.07</v>
      </c>
      <c r="E1117">
        <v>7989.69</v>
      </c>
      <c r="F1117">
        <v>226.98400000000001</v>
      </c>
      <c r="G1117">
        <v>1022.7</v>
      </c>
      <c r="H1117">
        <v>233.69200000000001</v>
      </c>
      <c r="I1117">
        <v>1.2300600000000001E-3</v>
      </c>
      <c r="J1117">
        <v>0.99998900000000002</v>
      </c>
      <c r="K1117">
        <v>0</v>
      </c>
      <c r="L1117" t="s">
        <v>43</v>
      </c>
    </row>
    <row r="1118" spans="1:25" x14ac:dyDescent="0.25">
      <c r="A1118" t="s">
        <v>48</v>
      </c>
      <c r="B1118">
        <v>10166.799999999999</v>
      </c>
      <c r="C1118">
        <v>7978.72</v>
      </c>
      <c r="D1118">
        <v>7962.97</v>
      </c>
      <c r="E1118">
        <v>7958.49</v>
      </c>
      <c r="F1118">
        <v>228.30699999999999</v>
      </c>
      <c r="G1118">
        <v>1020.75</v>
      </c>
      <c r="H1118">
        <v>234.124</v>
      </c>
      <c r="I1118">
        <v>1.2300499999999999E-3</v>
      </c>
      <c r="J1118">
        <v>0.999421</v>
      </c>
      <c r="K1118">
        <v>0</v>
      </c>
      <c r="L1118" t="s">
        <v>43</v>
      </c>
    </row>
    <row r="1119" spans="1:25" x14ac:dyDescent="0.25">
      <c r="A1119" t="s">
        <v>48</v>
      </c>
      <c r="B1119">
        <v>10176.5</v>
      </c>
      <c r="C1119">
        <v>7985.06</v>
      </c>
      <c r="D1119">
        <v>7969.26</v>
      </c>
      <c r="E1119">
        <v>7964.93</v>
      </c>
      <c r="F1119">
        <v>227.20599999999999</v>
      </c>
      <c r="G1119">
        <v>1012.11</v>
      </c>
      <c r="H1119">
        <v>234.041</v>
      </c>
      <c r="I1119">
        <v>1.2300600000000001E-3</v>
      </c>
      <c r="J1119">
        <v>0.99950899999999998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10091</v>
      </c>
      <c r="C1120">
        <v>7904.22</v>
      </c>
      <c r="D1120">
        <v>7888.56</v>
      </c>
      <c r="E1120">
        <v>7884.14</v>
      </c>
      <c r="F1120">
        <v>227.30199999999999</v>
      </c>
      <c r="G1120">
        <v>1022.27</v>
      </c>
      <c r="H1120">
        <v>233.36600000000001</v>
      </c>
      <c r="I1120">
        <v>1.2300499999999999E-3</v>
      </c>
      <c r="J1120">
        <v>0.99949399999999999</v>
      </c>
      <c r="K1120">
        <v>0</v>
      </c>
      <c r="L1120" t="s">
        <v>43</v>
      </c>
      <c r="R1120">
        <f>AVERAGE(B1071:B1120)</f>
        <v>10166.181999999997</v>
      </c>
      <c r="S1120">
        <f>AVERAGE(C1071:C1120)</f>
        <v>7975.7938000000013</v>
      </c>
      <c r="U1120">
        <f>_xlfn.VAR.P(B1071:B1120)</f>
        <v>529.50347599999566</v>
      </c>
      <c r="V1120">
        <f>_xlfn.VAR.P(C1071:C1120)</f>
        <v>489.28488756000087</v>
      </c>
      <c r="X1120">
        <f>1.96*SQRT(U1120)/50</f>
        <v>0.90202894707466741</v>
      </c>
      <c r="Y1120">
        <f>1.96*SQRT(V1120)/50</f>
        <v>0.86709557121473058</v>
      </c>
    </row>
    <row r="1121" spans="1:12" x14ac:dyDescent="0.25">
      <c r="A1121" t="s">
        <v>49</v>
      </c>
      <c r="B1121">
        <v>508323.95330400002</v>
      </c>
      <c r="C1121" t="s">
        <v>37</v>
      </c>
    </row>
    <row r="1122" spans="1:12" x14ac:dyDescent="0.25">
      <c r="A1122" t="s">
        <v>50</v>
      </c>
      <c r="B1122">
        <v>7052.62</v>
      </c>
      <c r="C1122">
        <v>7052.27</v>
      </c>
      <c r="D1122">
        <v>7036.76</v>
      </c>
      <c r="E1122">
        <v>7032.76</v>
      </c>
      <c r="F1122">
        <v>226.49700000000001</v>
      </c>
      <c r="G1122">
        <v>0</v>
      </c>
      <c r="H1122">
        <v>237.232</v>
      </c>
      <c r="I1122">
        <v>1.2300499999999999E-3</v>
      </c>
      <c r="J1122">
        <v>0.999533</v>
      </c>
      <c r="K1122">
        <v>0</v>
      </c>
      <c r="L1122" t="s">
        <v>43</v>
      </c>
    </row>
    <row r="1123" spans="1:12" x14ac:dyDescent="0.25">
      <c r="A1123" t="s">
        <v>50</v>
      </c>
      <c r="B1123">
        <v>7082.44</v>
      </c>
      <c r="C1123">
        <v>7082.17</v>
      </c>
      <c r="D1123">
        <v>7066.73</v>
      </c>
      <c r="E1123">
        <v>7062.45</v>
      </c>
      <c r="F1123">
        <v>225.642</v>
      </c>
      <c r="G1123">
        <v>0</v>
      </c>
      <c r="H1123">
        <v>237.03399999999999</v>
      </c>
      <c r="I1123">
        <v>1.2300499999999999E-3</v>
      </c>
      <c r="J1123">
        <v>0.99979300000000004</v>
      </c>
      <c r="K1123">
        <v>0</v>
      </c>
      <c r="L1123" t="s">
        <v>43</v>
      </c>
    </row>
    <row r="1124" spans="1:12" x14ac:dyDescent="0.25">
      <c r="A1124" t="s">
        <v>50</v>
      </c>
      <c r="B1124">
        <v>7021.88</v>
      </c>
      <c r="C1124">
        <v>7021.67</v>
      </c>
      <c r="D1124">
        <v>7006.24</v>
      </c>
      <c r="E1124">
        <v>7002.02</v>
      </c>
      <c r="F1124">
        <v>226.34899999999999</v>
      </c>
      <c r="G1124">
        <v>0</v>
      </c>
      <c r="H1124">
        <v>237.08500000000001</v>
      </c>
      <c r="I1124">
        <v>1.2300600000000001E-3</v>
      </c>
      <c r="J1124">
        <v>0.99987199999999998</v>
      </c>
      <c r="K1124">
        <v>0</v>
      </c>
      <c r="L1124" t="s">
        <v>43</v>
      </c>
    </row>
    <row r="1125" spans="1:12" x14ac:dyDescent="0.25">
      <c r="A1125" t="s">
        <v>50</v>
      </c>
      <c r="B1125">
        <v>7025</v>
      </c>
      <c r="C1125">
        <v>7024.79</v>
      </c>
      <c r="D1125">
        <v>7009.32</v>
      </c>
      <c r="E1125">
        <v>7005.15</v>
      </c>
      <c r="F1125">
        <v>225.876</v>
      </c>
      <c r="G1125">
        <v>0</v>
      </c>
      <c r="H1125">
        <v>236.94499999999999</v>
      </c>
      <c r="I1125">
        <v>1.2300499999999999E-3</v>
      </c>
      <c r="J1125">
        <v>0.99973299999999998</v>
      </c>
      <c r="K1125">
        <v>0</v>
      </c>
      <c r="L1125" t="s">
        <v>43</v>
      </c>
    </row>
    <row r="1126" spans="1:12" x14ac:dyDescent="0.25">
      <c r="A1126" t="s">
        <v>50</v>
      </c>
      <c r="B1126">
        <v>7074.97</v>
      </c>
      <c r="C1126">
        <v>7074.76</v>
      </c>
      <c r="D1126">
        <v>7059.32</v>
      </c>
      <c r="E1126">
        <v>7055</v>
      </c>
      <c r="F1126">
        <v>226.84</v>
      </c>
      <c r="G1126">
        <v>0</v>
      </c>
      <c r="H1126">
        <v>236.965</v>
      </c>
      <c r="I1126">
        <v>1.2300499999999999E-3</v>
      </c>
      <c r="J1126">
        <v>0.997664</v>
      </c>
      <c r="K1126">
        <v>0</v>
      </c>
      <c r="L1126" t="s">
        <v>43</v>
      </c>
    </row>
    <row r="1127" spans="1:12" x14ac:dyDescent="0.25">
      <c r="A1127" t="s">
        <v>50</v>
      </c>
      <c r="B1127">
        <v>7020.58</v>
      </c>
      <c r="C1127">
        <v>7020.36</v>
      </c>
      <c r="D1127">
        <v>7004.91</v>
      </c>
      <c r="E1127">
        <v>7000.66</v>
      </c>
      <c r="F1127">
        <v>225.59100000000001</v>
      </c>
      <c r="G1127">
        <v>0</v>
      </c>
      <c r="H1127">
        <v>236.946</v>
      </c>
      <c r="I1127">
        <v>1.2300499999999999E-3</v>
      </c>
      <c r="J1127">
        <v>0.99826999999999999</v>
      </c>
      <c r="K1127">
        <v>0</v>
      </c>
      <c r="L1127" t="s">
        <v>43</v>
      </c>
    </row>
    <row r="1128" spans="1:12" x14ac:dyDescent="0.25">
      <c r="A1128" t="s">
        <v>50</v>
      </c>
      <c r="B1128">
        <v>7033.84</v>
      </c>
      <c r="C1128">
        <v>7033.63</v>
      </c>
      <c r="D1128">
        <v>7018.22</v>
      </c>
      <c r="E1128">
        <v>7014</v>
      </c>
      <c r="F1128">
        <v>226.46700000000001</v>
      </c>
      <c r="G1128">
        <v>0</v>
      </c>
      <c r="H1128">
        <v>237.00399999999999</v>
      </c>
      <c r="I1128">
        <v>1.2300799999999999E-3</v>
      </c>
      <c r="J1128">
        <v>0.99943700000000002</v>
      </c>
      <c r="K1128">
        <v>0</v>
      </c>
      <c r="L1128" t="s">
        <v>43</v>
      </c>
    </row>
    <row r="1129" spans="1:12" x14ac:dyDescent="0.25">
      <c r="A1129" t="s">
        <v>50</v>
      </c>
      <c r="B1129">
        <v>7041.7</v>
      </c>
      <c r="C1129">
        <v>7041.5</v>
      </c>
      <c r="D1129">
        <v>7026.04</v>
      </c>
      <c r="E1129">
        <v>7021.94</v>
      </c>
      <c r="F1129">
        <v>226.00800000000001</v>
      </c>
      <c r="G1129">
        <v>0</v>
      </c>
      <c r="H1129">
        <v>236.655</v>
      </c>
      <c r="I1129">
        <v>1.2300499999999999E-3</v>
      </c>
      <c r="J1129">
        <v>0.99996399999999996</v>
      </c>
      <c r="K1129">
        <v>0</v>
      </c>
      <c r="L1129" t="s">
        <v>43</v>
      </c>
    </row>
    <row r="1130" spans="1:12" x14ac:dyDescent="0.25">
      <c r="A1130" t="s">
        <v>50</v>
      </c>
      <c r="B1130">
        <v>7035.63</v>
      </c>
      <c r="C1130">
        <v>7035.43</v>
      </c>
      <c r="D1130">
        <v>7019.99</v>
      </c>
      <c r="E1130">
        <v>7015.89</v>
      </c>
      <c r="F1130">
        <v>226.411</v>
      </c>
      <c r="G1130">
        <v>0</v>
      </c>
      <c r="H1130">
        <v>236.834</v>
      </c>
      <c r="I1130">
        <v>1.2300499999999999E-3</v>
      </c>
      <c r="J1130">
        <v>0.99937399999999998</v>
      </c>
      <c r="K1130">
        <v>0</v>
      </c>
      <c r="L1130" t="s">
        <v>43</v>
      </c>
    </row>
    <row r="1131" spans="1:12" x14ac:dyDescent="0.25">
      <c r="A1131" t="s">
        <v>50</v>
      </c>
      <c r="B1131">
        <v>7059.21</v>
      </c>
      <c r="C1131">
        <v>7059.01</v>
      </c>
      <c r="D1131">
        <v>7043.55</v>
      </c>
      <c r="E1131">
        <v>7039.4</v>
      </c>
      <c r="F1131">
        <v>226.178</v>
      </c>
      <c r="G1131">
        <v>0</v>
      </c>
      <c r="H1131">
        <v>236.89699999999999</v>
      </c>
      <c r="I1131">
        <v>1.2300499999999999E-3</v>
      </c>
      <c r="J1131">
        <v>0.99994799999999995</v>
      </c>
      <c r="K1131">
        <v>0</v>
      </c>
      <c r="L1131" t="s">
        <v>43</v>
      </c>
    </row>
    <row r="1132" spans="1:12" x14ac:dyDescent="0.25">
      <c r="A1132" t="s">
        <v>50</v>
      </c>
      <c r="B1132">
        <v>7089.5</v>
      </c>
      <c r="C1132">
        <v>7089.26</v>
      </c>
      <c r="D1132">
        <v>7073.83</v>
      </c>
      <c r="E1132">
        <v>7069.61</v>
      </c>
      <c r="F1132">
        <v>227.029</v>
      </c>
      <c r="G1132">
        <v>0</v>
      </c>
      <c r="H1132">
        <v>236.94300000000001</v>
      </c>
      <c r="I1132">
        <v>1.2300499999999999E-3</v>
      </c>
      <c r="J1132">
        <v>0.999942</v>
      </c>
      <c r="K1132">
        <v>0</v>
      </c>
      <c r="L1132" t="s">
        <v>43</v>
      </c>
    </row>
    <row r="1133" spans="1:12" x14ac:dyDescent="0.25">
      <c r="A1133" t="s">
        <v>50</v>
      </c>
      <c r="B1133">
        <v>7098.32</v>
      </c>
      <c r="C1133">
        <v>7098.12</v>
      </c>
      <c r="D1133">
        <v>7082.67</v>
      </c>
      <c r="E1133">
        <v>7078.61</v>
      </c>
      <c r="F1133">
        <v>226.58799999999999</v>
      </c>
      <c r="G1133">
        <v>0</v>
      </c>
      <c r="H1133">
        <v>236.67099999999999</v>
      </c>
      <c r="I1133">
        <v>1.2300499999999999E-3</v>
      </c>
      <c r="J1133">
        <v>0.99998799999999999</v>
      </c>
      <c r="K1133">
        <v>0</v>
      </c>
      <c r="L1133" t="s">
        <v>43</v>
      </c>
    </row>
    <row r="1134" spans="1:12" x14ac:dyDescent="0.25">
      <c r="A1134" t="s">
        <v>50</v>
      </c>
      <c r="B1134">
        <v>7059.25</v>
      </c>
      <c r="C1134">
        <v>7059.06</v>
      </c>
      <c r="D1134">
        <v>7043.62</v>
      </c>
      <c r="E1134">
        <v>7039.31</v>
      </c>
      <c r="F1134">
        <v>226.26300000000001</v>
      </c>
      <c r="G1134">
        <v>0</v>
      </c>
      <c r="H1134">
        <v>236.83699999999999</v>
      </c>
      <c r="I1134">
        <v>1.2301E-3</v>
      </c>
      <c r="J1134">
        <v>0.99918200000000001</v>
      </c>
      <c r="K1134">
        <v>0</v>
      </c>
      <c r="L1134" t="s">
        <v>43</v>
      </c>
    </row>
    <row r="1135" spans="1:12" x14ac:dyDescent="0.25">
      <c r="A1135" t="s">
        <v>50</v>
      </c>
      <c r="B1135">
        <v>7069.07</v>
      </c>
      <c r="C1135">
        <v>7068.82</v>
      </c>
      <c r="D1135">
        <v>7053.33</v>
      </c>
      <c r="E1135">
        <v>7049.18</v>
      </c>
      <c r="F1135">
        <v>225.62</v>
      </c>
      <c r="G1135">
        <v>0</v>
      </c>
      <c r="H1135">
        <v>236.703</v>
      </c>
      <c r="I1135">
        <v>1.2300499999999999E-3</v>
      </c>
      <c r="J1135">
        <v>0.99999099999999996</v>
      </c>
      <c r="K1135">
        <v>0</v>
      </c>
      <c r="L1135" t="s">
        <v>43</v>
      </c>
    </row>
    <row r="1136" spans="1:12" x14ac:dyDescent="0.25">
      <c r="A1136" t="s">
        <v>50</v>
      </c>
      <c r="B1136">
        <v>7023.93</v>
      </c>
      <c r="C1136">
        <v>7023.72</v>
      </c>
      <c r="D1136">
        <v>7008.29</v>
      </c>
      <c r="E1136">
        <v>7004.12</v>
      </c>
      <c r="F1136">
        <v>226.57499999999999</v>
      </c>
      <c r="G1136">
        <v>0</v>
      </c>
      <c r="H1136">
        <v>236.822</v>
      </c>
      <c r="I1136">
        <v>1.2300499999999999E-3</v>
      </c>
      <c r="J1136">
        <v>0.99990800000000002</v>
      </c>
      <c r="K1136">
        <v>0</v>
      </c>
      <c r="L1136" t="s">
        <v>43</v>
      </c>
    </row>
    <row r="1137" spans="1:12" x14ac:dyDescent="0.25">
      <c r="A1137" t="s">
        <v>50</v>
      </c>
      <c r="B1137">
        <v>7046.83</v>
      </c>
      <c r="C1137">
        <v>7046.58</v>
      </c>
      <c r="D1137">
        <v>7031.11</v>
      </c>
      <c r="E1137">
        <v>7026.78</v>
      </c>
      <c r="F1137">
        <v>225.66900000000001</v>
      </c>
      <c r="G1137">
        <v>0</v>
      </c>
      <c r="H1137">
        <v>236.70699999999999</v>
      </c>
      <c r="I1137">
        <v>1.2300499999999999E-3</v>
      </c>
      <c r="J1137">
        <v>0.99996799999999997</v>
      </c>
      <c r="K1137">
        <v>0</v>
      </c>
      <c r="L1137" t="s">
        <v>43</v>
      </c>
    </row>
    <row r="1138" spans="1:12" x14ac:dyDescent="0.25">
      <c r="A1138" t="s">
        <v>50</v>
      </c>
      <c r="B1138">
        <v>7027.81</v>
      </c>
      <c r="C1138">
        <v>7027.57</v>
      </c>
      <c r="D1138">
        <v>7012.14</v>
      </c>
      <c r="E1138">
        <v>7007.93</v>
      </c>
      <c r="F1138">
        <v>226.18899999999999</v>
      </c>
      <c r="G1138">
        <v>0</v>
      </c>
      <c r="H1138">
        <v>236.786</v>
      </c>
      <c r="I1138">
        <v>1.2300499999999999E-3</v>
      </c>
      <c r="J1138">
        <v>0.99985199999999996</v>
      </c>
      <c r="K1138">
        <v>0</v>
      </c>
      <c r="L1138" t="s">
        <v>43</v>
      </c>
    </row>
    <row r="1139" spans="1:12" x14ac:dyDescent="0.25">
      <c r="A1139" t="s">
        <v>50</v>
      </c>
      <c r="B1139">
        <v>6998.44</v>
      </c>
      <c r="C1139">
        <v>6998.21</v>
      </c>
      <c r="D1139">
        <v>6982.77</v>
      </c>
      <c r="E1139">
        <v>6978.51</v>
      </c>
      <c r="F1139">
        <v>226.26</v>
      </c>
      <c r="G1139">
        <v>0</v>
      </c>
      <c r="H1139">
        <v>236.721</v>
      </c>
      <c r="I1139">
        <v>1.2300499999999999E-3</v>
      </c>
      <c r="J1139">
        <v>0.99986299999999995</v>
      </c>
      <c r="K1139">
        <v>0</v>
      </c>
      <c r="L1139" t="s">
        <v>43</v>
      </c>
    </row>
    <row r="1140" spans="1:12" x14ac:dyDescent="0.25">
      <c r="A1140" t="s">
        <v>50</v>
      </c>
      <c r="B1140">
        <v>7060.77</v>
      </c>
      <c r="C1140">
        <v>7060.56</v>
      </c>
      <c r="D1140">
        <v>7045.11</v>
      </c>
      <c r="E1140">
        <v>7041.13</v>
      </c>
      <c r="F1140">
        <v>226.518</v>
      </c>
      <c r="G1140">
        <v>0</v>
      </c>
      <c r="H1140">
        <v>236.95</v>
      </c>
      <c r="I1140">
        <v>1.2300499999999999E-3</v>
      </c>
      <c r="J1140">
        <v>0.99998600000000004</v>
      </c>
      <c r="K1140">
        <v>0</v>
      </c>
      <c r="L1140" t="s">
        <v>43</v>
      </c>
    </row>
    <row r="1141" spans="1:12" x14ac:dyDescent="0.25">
      <c r="A1141" t="s">
        <v>50</v>
      </c>
      <c r="B1141">
        <v>7057.98</v>
      </c>
      <c r="C1141">
        <v>7057.73</v>
      </c>
      <c r="D1141">
        <v>7042.3</v>
      </c>
      <c r="E1141">
        <v>7038.12</v>
      </c>
      <c r="F1141">
        <v>225.88</v>
      </c>
      <c r="G1141">
        <v>0</v>
      </c>
      <c r="H1141">
        <v>236.97800000000001</v>
      </c>
      <c r="I1141">
        <v>1.2300900000000001E-3</v>
      </c>
      <c r="J1141">
        <v>0.99963299999999999</v>
      </c>
      <c r="K1141">
        <v>0</v>
      </c>
      <c r="L1141" t="s">
        <v>43</v>
      </c>
    </row>
    <row r="1142" spans="1:12" x14ac:dyDescent="0.25">
      <c r="A1142" t="s">
        <v>50</v>
      </c>
      <c r="B1142">
        <v>7065.26</v>
      </c>
      <c r="C1142">
        <v>7065.05</v>
      </c>
      <c r="D1142">
        <v>7049.62</v>
      </c>
      <c r="E1142">
        <v>7045.4</v>
      </c>
      <c r="F1142">
        <v>226.58799999999999</v>
      </c>
      <c r="G1142">
        <v>0</v>
      </c>
      <c r="H1142">
        <v>236.87899999999999</v>
      </c>
      <c r="I1142">
        <v>1.2300499999999999E-3</v>
      </c>
      <c r="J1142">
        <v>0.99888200000000005</v>
      </c>
      <c r="K1142">
        <v>0</v>
      </c>
      <c r="L1142" t="s">
        <v>43</v>
      </c>
    </row>
    <row r="1143" spans="1:12" x14ac:dyDescent="0.25">
      <c r="A1143" t="s">
        <v>50</v>
      </c>
      <c r="B1143">
        <v>7056.86</v>
      </c>
      <c r="C1143">
        <v>7056.66</v>
      </c>
      <c r="D1143">
        <v>7041.21</v>
      </c>
      <c r="E1143">
        <v>7037.05</v>
      </c>
      <c r="F1143">
        <v>226.14099999999999</v>
      </c>
      <c r="G1143">
        <v>0</v>
      </c>
      <c r="H1143">
        <v>237.023</v>
      </c>
      <c r="I1143">
        <v>1.2300499999999999E-3</v>
      </c>
      <c r="J1143">
        <v>0.99998799999999999</v>
      </c>
      <c r="K1143">
        <v>0</v>
      </c>
      <c r="L1143" t="s">
        <v>43</v>
      </c>
    </row>
    <row r="1144" spans="1:12" x14ac:dyDescent="0.25">
      <c r="A1144" t="s">
        <v>50</v>
      </c>
      <c r="B1144">
        <v>7038.86</v>
      </c>
      <c r="C1144">
        <v>7038.66</v>
      </c>
      <c r="D1144">
        <v>7023.24</v>
      </c>
      <c r="E1144">
        <v>7019.2</v>
      </c>
      <c r="F1144">
        <v>226.60499999999999</v>
      </c>
      <c r="G1144">
        <v>0</v>
      </c>
      <c r="H1144">
        <v>237.04400000000001</v>
      </c>
      <c r="I1144">
        <v>1.2300600000000001E-3</v>
      </c>
      <c r="J1144">
        <v>0.99993799999999999</v>
      </c>
      <c r="K1144">
        <v>0</v>
      </c>
      <c r="L1144" t="s">
        <v>43</v>
      </c>
    </row>
    <row r="1145" spans="1:12" x14ac:dyDescent="0.25">
      <c r="A1145" t="s">
        <v>50</v>
      </c>
      <c r="B1145">
        <v>7091.85</v>
      </c>
      <c r="C1145">
        <v>7091.65</v>
      </c>
      <c r="D1145">
        <v>7076.2</v>
      </c>
      <c r="E1145">
        <v>7072.07</v>
      </c>
      <c r="F1145">
        <v>225.58600000000001</v>
      </c>
      <c r="G1145">
        <v>0</v>
      </c>
      <c r="H1145">
        <v>236.83199999999999</v>
      </c>
      <c r="I1145">
        <v>1.2300499999999999E-3</v>
      </c>
      <c r="J1145">
        <v>0.99978800000000001</v>
      </c>
      <c r="K1145">
        <v>0</v>
      </c>
      <c r="L1145" t="s">
        <v>43</v>
      </c>
    </row>
    <row r="1146" spans="1:12" x14ac:dyDescent="0.25">
      <c r="A1146" t="s">
        <v>50</v>
      </c>
      <c r="B1146">
        <v>7001.75</v>
      </c>
      <c r="C1146">
        <v>7001.55</v>
      </c>
      <c r="D1146">
        <v>6986.12</v>
      </c>
      <c r="E1146">
        <v>6981.87</v>
      </c>
      <c r="F1146">
        <v>226.93299999999999</v>
      </c>
      <c r="G1146">
        <v>0</v>
      </c>
      <c r="H1146">
        <v>236.94800000000001</v>
      </c>
      <c r="I1146">
        <v>1.2300499999999999E-3</v>
      </c>
      <c r="J1146">
        <v>0.99968999999999997</v>
      </c>
      <c r="K1146">
        <v>0</v>
      </c>
      <c r="L1146" t="s">
        <v>43</v>
      </c>
    </row>
    <row r="1147" spans="1:12" x14ac:dyDescent="0.25">
      <c r="A1147" t="s">
        <v>50</v>
      </c>
      <c r="B1147">
        <v>7075.06</v>
      </c>
      <c r="C1147">
        <v>7074.86</v>
      </c>
      <c r="D1147">
        <v>7059.41</v>
      </c>
      <c r="E1147">
        <v>7055.3</v>
      </c>
      <c r="F1147">
        <v>226.553</v>
      </c>
      <c r="G1147">
        <v>0</v>
      </c>
      <c r="H1147">
        <v>236.73500000000001</v>
      </c>
      <c r="I1147">
        <v>1.2300600000000001E-3</v>
      </c>
      <c r="J1147">
        <v>0.99956599999999995</v>
      </c>
      <c r="K1147">
        <v>0</v>
      </c>
      <c r="L1147" t="s">
        <v>43</v>
      </c>
    </row>
    <row r="1148" spans="1:12" x14ac:dyDescent="0.25">
      <c r="A1148" t="s">
        <v>50</v>
      </c>
      <c r="B1148">
        <v>7047.48</v>
      </c>
      <c r="C1148">
        <v>7047.29</v>
      </c>
      <c r="D1148">
        <v>7031.83</v>
      </c>
      <c r="E1148">
        <v>7027.6</v>
      </c>
      <c r="F1148">
        <v>226.88300000000001</v>
      </c>
      <c r="G1148">
        <v>0</v>
      </c>
      <c r="H1148">
        <v>236.84899999999999</v>
      </c>
      <c r="I1148">
        <v>1.2300499999999999E-3</v>
      </c>
      <c r="J1148">
        <v>0.99984300000000004</v>
      </c>
      <c r="K1148">
        <v>0</v>
      </c>
      <c r="L1148" t="s">
        <v>43</v>
      </c>
    </row>
    <row r="1149" spans="1:12" x14ac:dyDescent="0.25">
      <c r="A1149" t="s">
        <v>50</v>
      </c>
      <c r="B1149">
        <v>7007.56</v>
      </c>
      <c r="C1149">
        <v>7007.35</v>
      </c>
      <c r="D1149">
        <v>6991.91</v>
      </c>
      <c r="E1149">
        <v>6987.72</v>
      </c>
      <c r="F1149">
        <v>226.08099999999999</v>
      </c>
      <c r="G1149">
        <v>0</v>
      </c>
      <c r="H1149">
        <v>236.93600000000001</v>
      </c>
      <c r="I1149">
        <v>1.2300499999999999E-3</v>
      </c>
      <c r="J1149">
        <v>0.99950300000000003</v>
      </c>
      <c r="K1149">
        <v>0</v>
      </c>
      <c r="L1149" t="s">
        <v>43</v>
      </c>
    </row>
    <row r="1150" spans="1:12" x14ac:dyDescent="0.25">
      <c r="A1150" t="s">
        <v>50</v>
      </c>
      <c r="B1150">
        <v>7049.84</v>
      </c>
      <c r="C1150">
        <v>7049.63</v>
      </c>
      <c r="D1150">
        <v>7034.19</v>
      </c>
      <c r="E1150">
        <v>7029.95</v>
      </c>
      <c r="F1150">
        <v>226.33099999999999</v>
      </c>
      <c r="G1150">
        <v>0</v>
      </c>
      <c r="H1150">
        <v>236.381</v>
      </c>
      <c r="I1150">
        <v>1.2300499999999999E-3</v>
      </c>
      <c r="J1150">
        <v>0.99976200000000004</v>
      </c>
      <c r="K1150">
        <v>0</v>
      </c>
      <c r="L1150" t="s">
        <v>43</v>
      </c>
    </row>
    <row r="1151" spans="1:12" x14ac:dyDescent="0.25">
      <c r="A1151" t="s">
        <v>50</v>
      </c>
      <c r="B1151">
        <v>7019.58</v>
      </c>
      <c r="C1151">
        <v>7019.38</v>
      </c>
      <c r="D1151">
        <v>7003.93</v>
      </c>
      <c r="E1151">
        <v>6999.77</v>
      </c>
      <c r="F1151">
        <v>225.977</v>
      </c>
      <c r="G1151">
        <v>0</v>
      </c>
      <c r="H1151">
        <v>236.726</v>
      </c>
      <c r="I1151">
        <v>1.2300499999999999E-3</v>
      </c>
      <c r="J1151">
        <v>0.99989899999999998</v>
      </c>
      <c r="K1151">
        <v>0</v>
      </c>
      <c r="L1151" t="s">
        <v>43</v>
      </c>
    </row>
    <row r="1152" spans="1:12" x14ac:dyDescent="0.25">
      <c r="A1152" t="s">
        <v>50</v>
      </c>
      <c r="B1152">
        <v>7064.96</v>
      </c>
      <c r="C1152">
        <v>7064.75</v>
      </c>
      <c r="D1152">
        <v>7049.28</v>
      </c>
      <c r="E1152">
        <v>7045.14</v>
      </c>
      <c r="F1152">
        <v>226.405</v>
      </c>
      <c r="G1152">
        <v>0</v>
      </c>
      <c r="H1152">
        <v>236.578</v>
      </c>
      <c r="I1152">
        <v>1.2300499999999999E-3</v>
      </c>
      <c r="J1152">
        <v>0.99902199999999997</v>
      </c>
      <c r="K1152">
        <v>0</v>
      </c>
      <c r="L1152" t="s">
        <v>43</v>
      </c>
    </row>
    <row r="1153" spans="1:12" x14ac:dyDescent="0.25">
      <c r="A1153" t="s">
        <v>50</v>
      </c>
      <c r="B1153">
        <v>7065.75</v>
      </c>
      <c r="C1153">
        <v>7065.55</v>
      </c>
      <c r="D1153">
        <v>7050.1</v>
      </c>
      <c r="E1153">
        <v>7046.05</v>
      </c>
      <c r="F1153">
        <v>225.69300000000001</v>
      </c>
      <c r="G1153">
        <v>0</v>
      </c>
      <c r="H1153">
        <v>236.708</v>
      </c>
      <c r="I1153">
        <v>1.2300499999999999E-3</v>
      </c>
      <c r="J1153">
        <v>0.99875000000000003</v>
      </c>
      <c r="K1153">
        <v>0</v>
      </c>
      <c r="L1153" t="s">
        <v>43</v>
      </c>
    </row>
    <row r="1154" spans="1:12" x14ac:dyDescent="0.25">
      <c r="A1154" t="s">
        <v>50</v>
      </c>
      <c r="B1154">
        <v>7069.8</v>
      </c>
      <c r="C1154">
        <v>7069.6</v>
      </c>
      <c r="D1154">
        <v>7054.18</v>
      </c>
      <c r="E1154">
        <v>7050.04</v>
      </c>
      <c r="F1154">
        <v>226.65299999999999</v>
      </c>
      <c r="G1154">
        <v>0</v>
      </c>
      <c r="H1154">
        <v>236.614</v>
      </c>
      <c r="I1154">
        <v>1.2300499999999999E-3</v>
      </c>
      <c r="J1154">
        <v>0.99962300000000004</v>
      </c>
      <c r="K1154">
        <v>0</v>
      </c>
      <c r="L1154" t="s">
        <v>43</v>
      </c>
    </row>
    <row r="1155" spans="1:12" x14ac:dyDescent="0.25">
      <c r="A1155" t="s">
        <v>50</v>
      </c>
      <c r="B1155">
        <v>7052.15</v>
      </c>
      <c r="C1155">
        <v>7051.96</v>
      </c>
      <c r="D1155">
        <v>7036.49</v>
      </c>
      <c r="E1155">
        <v>7032.52</v>
      </c>
      <c r="F1155">
        <v>226.06200000000001</v>
      </c>
      <c r="G1155">
        <v>0</v>
      </c>
      <c r="H1155">
        <v>236.53800000000001</v>
      </c>
      <c r="I1155">
        <v>1.2300499999999999E-3</v>
      </c>
      <c r="J1155">
        <v>0.99983200000000005</v>
      </c>
      <c r="K1155">
        <v>0</v>
      </c>
      <c r="L1155" t="s">
        <v>43</v>
      </c>
    </row>
    <row r="1156" spans="1:12" x14ac:dyDescent="0.25">
      <c r="A1156" t="s">
        <v>50</v>
      </c>
      <c r="B1156">
        <v>7059.54</v>
      </c>
      <c r="C1156">
        <v>7059.33</v>
      </c>
      <c r="D1156">
        <v>7043.89</v>
      </c>
      <c r="E1156">
        <v>7039.89</v>
      </c>
      <c r="F1156">
        <v>226.83799999999999</v>
      </c>
      <c r="G1156">
        <v>0</v>
      </c>
      <c r="H1156">
        <v>236.685</v>
      </c>
      <c r="I1156">
        <v>1.2300499999999999E-3</v>
      </c>
      <c r="J1156">
        <v>0.99998299999999996</v>
      </c>
      <c r="K1156">
        <v>0</v>
      </c>
      <c r="L1156" t="s">
        <v>43</v>
      </c>
    </row>
    <row r="1157" spans="1:12" x14ac:dyDescent="0.25">
      <c r="A1157" t="s">
        <v>50</v>
      </c>
      <c r="B1157">
        <v>7037.32</v>
      </c>
      <c r="C1157">
        <v>7037.11</v>
      </c>
      <c r="D1157">
        <v>7021.65</v>
      </c>
      <c r="E1157">
        <v>7017.39</v>
      </c>
      <c r="F1157">
        <v>225.78200000000001</v>
      </c>
      <c r="G1157">
        <v>0</v>
      </c>
      <c r="H1157">
        <v>236.62100000000001</v>
      </c>
      <c r="I1157">
        <v>1.2300499999999999E-3</v>
      </c>
      <c r="J1157">
        <v>0.99981500000000001</v>
      </c>
      <c r="K1157">
        <v>0</v>
      </c>
      <c r="L1157" t="s">
        <v>43</v>
      </c>
    </row>
    <row r="1158" spans="1:12" x14ac:dyDescent="0.25">
      <c r="A1158" t="s">
        <v>50</v>
      </c>
      <c r="B1158">
        <v>7101.71</v>
      </c>
      <c r="C1158">
        <v>7101.49</v>
      </c>
      <c r="D1158">
        <v>7086.06</v>
      </c>
      <c r="E1158">
        <v>7082.04</v>
      </c>
      <c r="F1158">
        <v>227.16900000000001</v>
      </c>
      <c r="G1158">
        <v>0</v>
      </c>
      <c r="H1158">
        <v>236.965</v>
      </c>
      <c r="I1158">
        <v>1.2300499999999999E-3</v>
      </c>
      <c r="J1158">
        <v>0.99992300000000001</v>
      </c>
      <c r="K1158">
        <v>0</v>
      </c>
      <c r="L1158" t="s">
        <v>43</v>
      </c>
    </row>
    <row r="1159" spans="1:12" x14ac:dyDescent="0.25">
      <c r="A1159" t="s">
        <v>50</v>
      </c>
      <c r="B1159">
        <v>7067.56</v>
      </c>
      <c r="C1159">
        <v>7067.34</v>
      </c>
      <c r="D1159">
        <v>7051.9</v>
      </c>
      <c r="E1159">
        <v>7047.54</v>
      </c>
      <c r="F1159">
        <v>226.14599999999999</v>
      </c>
      <c r="G1159">
        <v>0</v>
      </c>
      <c r="H1159">
        <v>236.93</v>
      </c>
      <c r="I1159">
        <v>1.2300499999999999E-3</v>
      </c>
      <c r="J1159">
        <v>0.99938300000000002</v>
      </c>
      <c r="K1159">
        <v>0</v>
      </c>
      <c r="L1159" t="s">
        <v>43</v>
      </c>
    </row>
    <row r="1160" spans="1:12" x14ac:dyDescent="0.25">
      <c r="A1160" t="s">
        <v>50</v>
      </c>
      <c r="B1160">
        <v>7066.72</v>
      </c>
      <c r="C1160">
        <v>7066.52</v>
      </c>
      <c r="D1160">
        <v>7051.11</v>
      </c>
      <c r="E1160">
        <v>7046.99</v>
      </c>
      <c r="F1160">
        <v>226.13200000000001</v>
      </c>
      <c r="G1160">
        <v>0</v>
      </c>
      <c r="H1160">
        <v>236.93199999999999</v>
      </c>
      <c r="I1160">
        <v>1.2300600000000001E-3</v>
      </c>
      <c r="J1160">
        <v>0.99995599999999996</v>
      </c>
      <c r="K1160">
        <v>0</v>
      </c>
      <c r="L1160" t="s">
        <v>43</v>
      </c>
    </row>
    <row r="1161" spans="1:12" x14ac:dyDescent="0.25">
      <c r="A1161" t="s">
        <v>50</v>
      </c>
      <c r="B1161">
        <v>7066.54</v>
      </c>
      <c r="C1161">
        <v>7066.33</v>
      </c>
      <c r="D1161">
        <v>7050.9</v>
      </c>
      <c r="E1161">
        <v>7046.81</v>
      </c>
      <c r="F1161">
        <v>225.63499999999999</v>
      </c>
      <c r="G1161">
        <v>0</v>
      </c>
      <c r="H1161">
        <v>236.94300000000001</v>
      </c>
      <c r="I1161">
        <v>1.2300600000000001E-3</v>
      </c>
      <c r="J1161">
        <v>0.999614</v>
      </c>
      <c r="K1161">
        <v>0</v>
      </c>
      <c r="L1161" t="s">
        <v>43</v>
      </c>
    </row>
    <row r="1162" spans="1:12" x14ac:dyDescent="0.25">
      <c r="A1162" t="s">
        <v>50</v>
      </c>
      <c r="B1162">
        <v>7019.44</v>
      </c>
      <c r="C1162">
        <v>7019.24</v>
      </c>
      <c r="D1162">
        <v>7003.82</v>
      </c>
      <c r="E1162">
        <v>6999.72</v>
      </c>
      <c r="F1162">
        <v>226.49100000000001</v>
      </c>
      <c r="G1162">
        <v>0</v>
      </c>
      <c r="H1162">
        <v>236.80600000000001</v>
      </c>
      <c r="I1162">
        <v>1.2300499999999999E-3</v>
      </c>
      <c r="J1162">
        <v>0.99980599999999997</v>
      </c>
      <c r="K1162">
        <v>0</v>
      </c>
      <c r="L1162" t="s">
        <v>43</v>
      </c>
    </row>
    <row r="1163" spans="1:12" x14ac:dyDescent="0.25">
      <c r="A1163" t="s">
        <v>50</v>
      </c>
      <c r="B1163">
        <v>7055.69</v>
      </c>
      <c r="C1163">
        <v>7055.48</v>
      </c>
      <c r="D1163">
        <v>7040.06</v>
      </c>
      <c r="E1163">
        <v>7035.74</v>
      </c>
      <c r="F1163">
        <v>225.77799999999999</v>
      </c>
      <c r="G1163">
        <v>0</v>
      </c>
      <c r="H1163">
        <v>236.803</v>
      </c>
      <c r="I1163">
        <v>1.2300499999999999E-3</v>
      </c>
      <c r="J1163">
        <v>0.99994300000000003</v>
      </c>
      <c r="K1163">
        <v>0</v>
      </c>
      <c r="L1163" t="s">
        <v>43</v>
      </c>
    </row>
    <row r="1164" spans="1:12" x14ac:dyDescent="0.25">
      <c r="A1164" t="s">
        <v>50</v>
      </c>
      <c r="B1164">
        <v>7053.79</v>
      </c>
      <c r="C1164">
        <v>7053.6</v>
      </c>
      <c r="D1164">
        <v>7038.19</v>
      </c>
      <c r="E1164">
        <v>7033.94</v>
      </c>
      <c r="F1164">
        <v>227.065</v>
      </c>
      <c r="G1164">
        <v>0</v>
      </c>
      <c r="H1164">
        <v>236.87100000000001</v>
      </c>
      <c r="I1164">
        <v>1.2300499999999999E-3</v>
      </c>
      <c r="J1164">
        <v>0.99995999999999996</v>
      </c>
      <c r="K1164">
        <v>0</v>
      </c>
      <c r="L1164" t="s">
        <v>43</v>
      </c>
    </row>
    <row r="1165" spans="1:12" x14ac:dyDescent="0.25">
      <c r="A1165" t="s">
        <v>50</v>
      </c>
      <c r="B1165">
        <v>7039.16</v>
      </c>
      <c r="C1165">
        <v>7038.96</v>
      </c>
      <c r="D1165">
        <v>7023.53</v>
      </c>
      <c r="E1165">
        <v>7019.41</v>
      </c>
      <c r="F1165">
        <v>225.73</v>
      </c>
      <c r="G1165">
        <v>0</v>
      </c>
      <c r="H1165">
        <v>236.96700000000001</v>
      </c>
      <c r="I1165">
        <v>1.2300600000000001E-3</v>
      </c>
      <c r="J1165">
        <v>0.99998500000000001</v>
      </c>
      <c r="K1165">
        <v>0</v>
      </c>
      <c r="L1165" t="s">
        <v>43</v>
      </c>
    </row>
    <row r="1166" spans="1:12" x14ac:dyDescent="0.25">
      <c r="A1166" t="s">
        <v>50</v>
      </c>
      <c r="B1166">
        <v>7023.39</v>
      </c>
      <c r="C1166">
        <v>7023.19</v>
      </c>
      <c r="D1166">
        <v>7007.77</v>
      </c>
      <c r="E1166">
        <v>7003.66</v>
      </c>
      <c r="F1166">
        <v>226.87700000000001</v>
      </c>
      <c r="G1166">
        <v>0</v>
      </c>
      <c r="H1166">
        <v>237.273</v>
      </c>
      <c r="I1166">
        <v>1.2300499999999999E-3</v>
      </c>
      <c r="J1166">
        <v>0.999946</v>
      </c>
      <c r="K1166">
        <v>0</v>
      </c>
      <c r="L1166" t="s">
        <v>43</v>
      </c>
    </row>
    <row r="1167" spans="1:12" x14ac:dyDescent="0.25">
      <c r="A1167" t="s">
        <v>50</v>
      </c>
      <c r="B1167">
        <v>7088.58</v>
      </c>
      <c r="C1167">
        <v>7088.37</v>
      </c>
      <c r="D1167">
        <v>7072.89</v>
      </c>
      <c r="E1167">
        <v>7068.73</v>
      </c>
      <c r="F1167">
        <v>226.244</v>
      </c>
      <c r="G1167">
        <v>0</v>
      </c>
      <c r="H1167">
        <v>237.26300000000001</v>
      </c>
      <c r="I1167">
        <v>1.2300499999999999E-3</v>
      </c>
      <c r="J1167">
        <v>0.99946599999999997</v>
      </c>
      <c r="K1167">
        <v>0</v>
      </c>
      <c r="L1167" t="s">
        <v>43</v>
      </c>
    </row>
    <row r="1168" spans="1:12" x14ac:dyDescent="0.25">
      <c r="A1168" t="s">
        <v>50</v>
      </c>
      <c r="B1168">
        <v>7088.17</v>
      </c>
      <c r="C1168">
        <v>7087.97</v>
      </c>
      <c r="D1168">
        <v>7072.56</v>
      </c>
      <c r="E1168">
        <v>7068.42</v>
      </c>
      <c r="F1168">
        <v>226.07900000000001</v>
      </c>
      <c r="G1168">
        <v>0</v>
      </c>
      <c r="H1168">
        <v>236.87899999999999</v>
      </c>
      <c r="I1168">
        <v>1.2300600000000001E-3</v>
      </c>
      <c r="J1168">
        <v>0.99971200000000005</v>
      </c>
      <c r="K1168">
        <v>0</v>
      </c>
      <c r="L1168" t="s">
        <v>43</v>
      </c>
    </row>
    <row r="1169" spans="1:25" x14ac:dyDescent="0.25">
      <c r="A1169" t="s">
        <v>50</v>
      </c>
      <c r="B1169">
        <v>7028.48</v>
      </c>
      <c r="C1169">
        <v>7028.26</v>
      </c>
      <c r="D1169">
        <v>7012.81</v>
      </c>
      <c r="E1169">
        <v>7008.44</v>
      </c>
      <c r="F1169">
        <v>226.16300000000001</v>
      </c>
      <c r="G1169">
        <v>0</v>
      </c>
      <c r="H1169">
        <v>236.66</v>
      </c>
      <c r="I1169">
        <v>1.2300499999999999E-3</v>
      </c>
      <c r="J1169">
        <v>0.99995999999999996</v>
      </c>
      <c r="K1169">
        <v>0</v>
      </c>
      <c r="L1169" t="s">
        <v>43</v>
      </c>
    </row>
    <row r="1170" spans="1:25" x14ac:dyDescent="0.25">
      <c r="A1170" t="s">
        <v>50</v>
      </c>
      <c r="B1170">
        <v>7019.72</v>
      </c>
      <c r="C1170">
        <v>7019.53</v>
      </c>
      <c r="D1170">
        <v>7004.1</v>
      </c>
      <c r="E1170">
        <v>6999.74</v>
      </c>
      <c r="F1170">
        <v>226.65700000000001</v>
      </c>
      <c r="G1170">
        <v>0</v>
      </c>
      <c r="H1170">
        <v>236.726</v>
      </c>
      <c r="I1170">
        <v>1.2301E-3</v>
      </c>
      <c r="J1170">
        <v>0.99985900000000005</v>
      </c>
      <c r="K1170">
        <v>0</v>
      </c>
      <c r="L1170" t="s">
        <v>43</v>
      </c>
    </row>
    <row r="1171" spans="1:25" x14ac:dyDescent="0.25">
      <c r="A1171" t="s">
        <v>50</v>
      </c>
      <c r="B1171">
        <v>7075.53</v>
      </c>
      <c r="C1171">
        <v>7075.33</v>
      </c>
      <c r="D1171">
        <v>7059.91</v>
      </c>
      <c r="E1171">
        <v>7055.73</v>
      </c>
      <c r="F1171">
        <v>225.87299999999999</v>
      </c>
      <c r="G1171">
        <v>0</v>
      </c>
      <c r="H1171">
        <v>236.797</v>
      </c>
      <c r="I1171">
        <v>1.2300499999999999E-3</v>
      </c>
      <c r="J1171">
        <v>0.99943099999999996</v>
      </c>
      <c r="K1171">
        <v>0</v>
      </c>
      <c r="L1171" t="s">
        <v>43</v>
      </c>
    </row>
    <row r="1172" spans="1:25" x14ac:dyDescent="0.25">
      <c r="A1172" t="s">
        <v>50</v>
      </c>
      <c r="B1172">
        <v>7059.79</v>
      </c>
      <c r="C1172">
        <v>7059.59</v>
      </c>
      <c r="D1172">
        <v>7044.16</v>
      </c>
      <c r="E1172">
        <v>7039.83</v>
      </c>
      <c r="F1172">
        <v>226.697</v>
      </c>
      <c r="G1172">
        <v>0</v>
      </c>
      <c r="H1172">
        <v>236.92500000000001</v>
      </c>
      <c r="I1172">
        <v>1.2300600000000001E-3</v>
      </c>
      <c r="J1172">
        <v>0.99960700000000002</v>
      </c>
      <c r="K1172">
        <v>0</v>
      </c>
      <c r="L1172" t="s">
        <v>43</v>
      </c>
    </row>
    <row r="1173" spans="1:25" x14ac:dyDescent="0.25">
      <c r="A1173" t="s">
        <v>50</v>
      </c>
      <c r="B1173">
        <v>7078.2</v>
      </c>
      <c r="C1173">
        <v>7077.99</v>
      </c>
      <c r="D1173">
        <v>7062.55</v>
      </c>
      <c r="E1173">
        <v>7058.38</v>
      </c>
      <c r="F1173">
        <v>225.23500000000001</v>
      </c>
      <c r="G1173">
        <v>0</v>
      </c>
      <c r="H1173">
        <v>236.81800000000001</v>
      </c>
      <c r="I1173">
        <v>1.23007E-3</v>
      </c>
      <c r="J1173">
        <v>0.99921199999999999</v>
      </c>
      <c r="K1173">
        <v>0</v>
      </c>
      <c r="L1173" t="s">
        <v>43</v>
      </c>
    </row>
    <row r="1174" spans="1:25" x14ac:dyDescent="0.25">
      <c r="A1174" t="s">
        <v>50</v>
      </c>
      <c r="B1174">
        <v>7047.61</v>
      </c>
      <c r="C1174">
        <v>7047.41</v>
      </c>
      <c r="D1174">
        <v>7032</v>
      </c>
      <c r="E1174">
        <v>7027.83</v>
      </c>
      <c r="F1174">
        <v>226.27799999999999</v>
      </c>
      <c r="G1174">
        <v>0</v>
      </c>
      <c r="H1174">
        <v>236.929</v>
      </c>
      <c r="I1174">
        <v>1.2300499999999999E-3</v>
      </c>
      <c r="J1174">
        <v>0.99973400000000001</v>
      </c>
      <c r="K1174">
        <v>0</v>
      </c>
      <c r="L1174" t="s">
        <v>43</v>
      </c>
    </row>
    <row r="1175" spans="1:25" x14ac:dyDescent="0.25">
      <c r="A1175" t="s">
        <v>50</v>
      </c>
      <c r="B1175">
        <v>7043.69</v>
      </c>
      <c r="C1175">
        <v>7043.5</v>
      </c>
      <c r="D1175">
        <v>7028.06</v>
      </c>
      <c r="E1175">
        <v>7023.87</v>
      </c>
      <c r="F1175">
        <v>226.10599999999999</v>
      </c>
      <c r="G1175">
        <v>0</v>
      </c>
      <c r="H1175">
        <v>236.82300000000001</v>
      </c>
      <c r="I1175">
        <v>1.2300600000000001E-3</v>
      </c>
      <c r="J1175">
        <v>0.99986399999999998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7045.08</v>
      </c>
      <c r="C1176">
        <v>7044.88</v>
      </c>
      <c r="D1176">
        <v>7029.44</v>
      </c>
      <c r="E1176">
        <v>7025.37</v>
      </c>
      <c r="F1176">
        <v>226.27699999999999</v>
      </c>
      <c r="G1176">
        <v>0</v>
      </c>
      <c r="H1176">
        <v>236.71899999999999</v>
      </c>
      <c r="I1176">
        <v>1.2300499999999999E-3</v>
      </c>
      <c r="J1176">
        <v>0.999946</v>
      </c>
      <c r="K1176">
        <v>0</v>
      </c>
      <c r="L1176" t="s">
        <v>43</v>
      </c>
      <c r="R1176">
        <f>AVERAGE(B1127:B1176)</f>
        <v>7051.9065999999993</v>
      </c>
      <c r="S1176">
        <f>AVERAGE(C1127:C1176)</f>
        <v>7051.6983999999993</v>
      </c>
      <c r="U1176">
        <f>_xlfn.VAR.P(B1127:B1176)</f>
        <v>598.2797664400008</v>
      </c>
      <c r="V1176">
        <f>_xlfn.VAR.P(C1127:C1176)</f>
        <v>598.2566414399995</v>
      </c>
      <c r="X1176">
        <f>1.96*SQRT(U1176)/50</f>
        <v>0.95882251762375859</v>
      </c>
      <c r="Y1176">
        <f>1.96*SQRT(V1176)/50</f>
        <v>0.95880398700796032</v>
      </c>
    </row>
    <row r="1177" spans="1:25" x14ac:dyDescent="0.25">
      <c r="A1177" t="s">
        <v>51</v>
      </c>
      <c r="B1177">
        <v>352599.96623399999</v>
      </c>
      <c r="C1177" t="s">
        <v>37</v>
      </c>
    </row>
    <row r="1178" spans="1:25" x14ac:dyDescent="0.25">
      <c r="A1178" t="s">
        <v>52</v>
      </c>
      <c r="B1178">
        <v>2698.38</v>
      </c>
      <c r="C1178">
        <v>2647.63</v>
      </c>
      <c r="D1178">
        <v>2647.46</v>
      </c>
      <c r="E1178">
        <v>2644.85</v>
      </c>
      <c r="F1178">
        <v>124.761</v>
      </c>
      <c r="G1178">
        <v>570.5</v>
      </c>
      <c r="H1178">
        <v>84.649299999999997</v>
      </c>
      <c r="I1178">
        <v>1.2300499999999999E-3</v>
      </c>
      <c r="J1178">
        <v>0.99982899999999997</v>
      </c>
      <c r="K1178">
        <v>0</v>
      </c>
      <c r="L1178" t="s">
        <v>43</v>
      </c>
    </row>
    <row r="1179" spans="1:25" x14ac:dyDescent="0.25">
      <c r="A1179" t="s">
        <v>52</v>
      </c>
      <c r="B1179">
        <v>2696.23</v>
      </c>
      <c r="C1179">
        <v>2645.89</v>
      </c>
      <c r="D1179">
        <v>2645.73</v>
      </c>
      <c r="E1179">
        <v>2643.12</v>
      </c>
      <c r="F1179">
        <v>124.66</v>
      </c>
      <c r="G1179">
        <v>570.58199999999999</v>
      </c>
      <c r="H1179">
        <v>84.245800000000003</v>
      </c>
      <c r="I1179">
        <v>1.2300499999999999E-3</v>
      </c>
      <c r="J1179">
        <v>0.99957300000000004</v>
      </c>
      <c r="K1179">
        <v>0</v>
      </c>
      <c r="L1179" t="s">
        <v>43</v>
      </c>
    </row>
    <row r="1180" spans="1:25" x14ac:dyDescent="0.25">
      <c r="A1180" t="s">
        <v>52</v>
      </c>
      <c r="B1180">
        <v>2697.13</v>
      </c>
      <c r="C1180">
        <v>2646.06</v>
      </c>
      <c r="D1180">
        <v>2645.88</v>
      </c>
      <c r="E1180">
        <v>2643.26</v>
      </c>
      <c r="F1180">
        <v>124.66200000000001</v>
      </c>
      <c r="G1180">
        <v>571.87900000000002</v>
      </c>
      <c r="H1180">
        <v>84.431299999999993</v>
      </c>
      <c r="I1180">
        <v>1.2300499999999999E-3</v>
      </c>
      <c r="J1180">
        <v>0.99992300000000001</v>
      </c>
      <c r="K1180">
        <v>0</v>
      </c>
      <c r="L1180" t="s">
        <v>43</v>
      </c>
    </row>
    <row r="1181" spans="1:25" x14ac:dyDescent="0.25">
      <c r="A1181" t="s">
        <v>52</v>
      </c>
      <c r="B1181">
        <v>2696.02</v>
      </c>
      <c r="C1181">
        <v>2645.47</v>
      </c>
      <c r="D1181">
        <v>2645.29</v>
      </c>
      <c r="E1181">
        <v>2642.69</v>
      </c>
      <c r="F1181">
        <v>124.688</v>
      </c>
      <c r="G1181">
        <v>570.596</v>
      </c>
      <c r="H1181">
        <v>84.577200000000005</v>
      </c>
      <c r="I1181">
        <v>1.2300600000000001E-3</v>
      </c>
      <c r="J1181">
        <v>0.99902500000000005</v>
      </c>
      <c r="K1181">
        <v>0</v>
      </c>
      <c r="L1181" t="s">
        <v>43</v>
      </c>
    </row>
    <row r="1182" spans="1:25" x14ac:dyDescent="0.25">
      <c r="A1182" t="s">
        <v>52</v>
      </c>
      <c r="B1182">
        <v>2698.11</v>
      </c>
      <c r="C1182">
        <v>2647.61</v>
      </c>
      <c r="D1182">
        <v>2647.44</v>
      </c>
      <c r="E1182">
        <v>2644.83</v>
      </c>
      <c r="F1182">
        <v>124.83</v>
      </c>
      <c r="G1182">
        <v>570.52300000000002</v>
      </c>
      <c r="H1182">
        <v>84.5274</v>
      </c>
      <c r="I1182">
        <v>1.2300499999999999E-3</v>
      </c>
      <c r="J1182">
        <v>0.99962600000000001</v>
      </c>
      <c r="K1182">
        <v>0</v>
      </c>
      <c r="L1182" t="s">
        <v>43</v>
      </c>
    </row>
    <row r="1183" spans="1:25" x14ac:dyDescent="0.25">
      <c r="A1183" t="s">
        <v>52</v>
      </c>
      <c r="B1183">
        <v>2695.1</v>
      </c>
      <c r="C1183">
        <v>2643.98</v>
      </c>
      <c r="D1183">
        <v>2643.81</v>
      </c>
      <c r="E1183">
        <v>2641.2</v>
      </c>
      <c r="F1183">
        <v>124.785</v>
      </c>
      <c r="G1183">
        <v>570.11500000000001</v>
      </c>
      <c r="H1183">
        <v>84.330200000000005</v>
      </c>
      <c r="I1183">
        <v>1.2300499999999999E-3</v>
      </c>
      <c r="J1183">
        <v>0.99989099999999997</v>
      </c>
      <c r="K1183">
        <v>0</v>
      </c>
      <c r="L1183" t="s">
        <v>43</v>
      </c>
    </row>
    <row r="1184" spans="1:25" x14ac:dyDescent="0.25">
      <c r="A1184" t="s">
        <v>52</v>
      </c>
      <c r="B1184">
        <v>2695.81</v>
      </c>
      <c r="C1184">
        <v>2645.36</v>
      </c>
      <c r="D1184">
        <v>2645.18</v>
      </c>
      <c r="E1184">
        <v>2642.58</v>
      </c>
      <c r="F1184">
        <v>124.607</v>
      </c>
      <c r="G1184">
        <v>570.61300000000006</v>
      </c>
      <c r="H1184">
        <v>84.360200000000006</v>
      </c>
      <c r="I1184">
        <v>1.2300499999999999E-3</v>
      </c>
      <c r="J1184">
        <v>0.99987000000000004</v>
      </c>
      <c r="K1184">
        <v>0</v>
      </c>
      <c r="L1184" t="s">
        <v>43</v>
      </c>
    </row>
    <row r="1185" spans="1:12" x14ac:dyDescent="0.25">
      <c r="A1185" t="s">
        <v>52</v>
      </c>
      <c r="B1185">
        <v>2694.29</v>
      </c>
      <c r="C1185">
        <v>2643.83</v>
      </c>
      <c r="D1185">
        <v>2643.66</v>
      </c>
      <c r="E1185">
        <v>2641.06</v>
      </c>
      <c r="F1185">
        <v>124.721</v>
      </c>
      <c r="G1185">
        <v>570.86800000000005</v>
      </c>
      <c r="H1185">
        <v>84.032300000000006</v>
      </c>
      <c r="I1185">
        <v>1.2300600000000001E-3</v>
      </c>
      <c r="J1185">
        <v>0.99950700000000003</v>
      </c>
      <c r="K1185">
        <v>0</v>
      </c>
      <c r="L1185" t="s">
        <v>43</v>
      </c>
    </row>
    <row r="1186" spans="1:12" x14ac:dyDescent="0.25">
      <c r="A1186" t="s">
        <v>52</v>
      </c>
      <c r="B1186">
        <v>2696.03</v>
      </c>
      <c r="C1186">
        <v>2645.59</v>
      </c>
      <c r="D1186">
        <v>2645.42</v>
      </c>
      <c r="E1186">
        <v>2642.82</v>
      </c>
      <c r="F1186">
        <v>124.703</v>
      </c>
      <c r="G1186">
        <v>571.26099999999997</v>
      </c>
      <c r="H1186">
        <v>84.5488</v>
      </c>
      <c r="I1186">
        <v>1.2300499999999999E-3</v>
      </c>
      <c r="J1186">
        <v>0.99954900000000002</v>
      </c>
      <c r="K1186">
        <v>0</v>
      </c>
      <c r="L1186" t="s">
        <v>43</v>
      </c>
    </row>
    <row r="1187" spans="1:12" x14ac:dyDescent="0.25">
      <c r="A1187" t="s">
        <v>52</v>
      </c>
      <c r="B1187">
        <v>2695.26</v>
      </c>
      <c r="C1187">
        <v>2644.97</v>
      </c>
      <c r="D1187">
        <v>2644.8</v>
      </c>
      <c r="E1187">
        <v>2642.2</v>
      </c>
      <c r="F1187">
        <v>124.849</v>
      </c>
      <c r="G1187">
        <v>571.31200000000001</v>
      </c>
      <c r="H1187">
        <v>84.78</v>
      </c>
      <c r="I1187">
        <v>1.2300499999999999E-3</v>
      </c>
      <c r="J1187">
        <v>0.99967899999999998</v>
      </c>
      <c r="K1187">
        <v>0</v>
      </c>
      <c r="L1187" t="s">
        <v>43</v>
      </c>
    </row>
    <row r="1188" spans="1:12" x14ac:dyDescent="0.25">
      <c r="A1188" t="s">
        <v>52</v>
      </c>
      <c r="B1188">
        <v>2698.01</v>
      </c>
      <c r="C1188">
        <v>2647.35</v>
      </c>
      <c r="D1188">
        <v>2647.18</v>
      </c>
      <c r="E1188">
        <v>2644.58</v>
      </c>
      <c r="F1188">
        <v>124.639</v>
      </c>
      <c r="G1188">
        <v>571.32100000000003</v>
      </c>
      <c r="H1188">
        <v>84.281899999999993</v>
      </c>
      <c r="I1188">
        <v>1.2300799999999999E-3</v>
      </c>
      <c r="J1188">
        <v>0.99950899999999998</v>
      </c>
      <c r="K1188">
        <v>0</v>
      </c>
      <c r="L1188" t="s">
        <v>43</v>
      </c>
    </row>
    <row r="1189" spans="1:12" x14ac:dyDescent="0.25">
      <c r="A1189" t="s">
        <v>52</v>
      </c>
      <c r="B1189">
        <v>2698.32</v>
      </c>
      <c r="C1189">
        <v>2647.24</v>
      </c>
      <c r="D1189">
        <v>2647.07</v>
      </c>
      <c r="E1189">
        <v>2644.46</v>
      </c>
      <c r="F1189">
        <v>124.94499999999999</v>
      </c>
      <c r="G1189">
        <v>570.81500000000005</v>
      </c>
      <c r="H1189">
        <v>84.485100000000003</v>
      </c>
      <c r="I1189">
        <v>1.2300600000000001E-3</v>
      </c>
      <c r="J1189">
        <v>0.99948400000000004</v>
      </c>
      <c r="K1189">
        <v>0</v>
      </c>
      <c r="L1189" t="s">
        <v>43</v>
      </c>
    </row>
    <row r="1190" spans="1:12" x14ac:dyDescent="0.25">
      <c r="A1190" t="s">
        <v>52</v>
      </c>
      <c r="B1190">
        <v>2694.33</v>
      </c>
      <c r="C1190">
        <v>2643.73</v>
      </c>
      <c r="D1190">
        <v>2643.56</v>
      </c>
      <c r="E1190">
        <v>2640.96</v>
      </c>
      <c r="F1190">
        <v>124.626</v>
      </c>
      <c r="G1190">
        <v>570.57100000000003</v>
      </c>
      <c r="H1190">
        <v>84.726200000000006</v>
      </c>
      <c r="I1190">
        <v>1.2300499999999999E-3</v>
      </c>
      <c r="J1190">
        <v>0.99877099999999996</v>
      </c>
      <c r="K1190">
        <v>50</v>
      </c>
      <c r="L1190" t="s">
        <v>43</v>
      </c>
    </row>
    <row r="1191" spans="1:12" x14ac:dyDescent="0.25">
      <c r="A1191" t="s">
        <v>52</v>
      </c>
      <c r="B1191">
        <v>2697.69</v>
      </c>
      <c r="C1191">
        <v>2647.32</v>
      </c>
      <c r="D1191">
        <v>2647.15</v>
      </c>
      <c r="E1191">
        <v>2644.55</v>
      </c>
      <c r="F1191">
        <v>124.873</v>
      </c>
      <c r="G1191">
        <v>572.04899999999998</v>
      </c>
      <c r="H1191">
        <v>84.999799999999993</v>
      </c>
      <c r="I1191">
        <v>1.2300499999999999E-3</v>
      </c>
      <c r="J1191">
        <v>0.99928700000000004</v>
      </c>
      <c r="K1191">
        <v>0</v>
      </c>
      <c r="L1191" t="s">
        <v>43</v>
      </c>
    </row>
    <row r="1192" spans="1:12" x14ac:dyDescent="0.25">
      <c r="A1192" t="s">
        <v>52</v>
      </c>
      <c r="B1192">
        <v>2700.18</v>
      </c>
      <c r="C1192">
        <v>2648.98</v>
      </c>
      <c r="D1192">
        <v>2648.81</v>
      </c>
      <c r="E1192">
        <v>2646.2</v>
      </c>
      <c r="F1192">
        <v>124.77200000000001</v>
      </c>
      <c r="G1192">
        <v>570.91899999999998</v>
      </c>
      <c r="H1192">
        <v>84.892099999999999</v>
      </c>
      <c r="I1192">
        <v>1.2300499999999999E-3</v>
      </c>
      <c r="J1192">
        <v>0.99969300000000005</v>
      </c>
      <c r="K1192">
        <v>0</v>
      </c>
      <c r="L1192" t="s">
        <v>43</v>
      </c>
    </row>
    <row r="1193" spans="1:12" x14ac:dyDescent="0.25">
      <c r="A1193" t="s">
        <v>52</v>
      </c>
      <c r="B1193">
        <v>2696.23</v>
      </c>
      <c r="C1193">
        <v>2645.85</v>
      </c>
      <c r="D1193">
        <v>2645.69</v>
      </c>
      <c r="E1193">
        <v>2643.09</v>
      </c>
      <c r="F1193">
        <v>124.64</v>
      </c>
      <c r="G1193">
        <v>571.22799999999995</v>
      </c>
      <c r="H1193">
        <v>84.587199999999996</v>
      </c>
      <c r="I1193">
        <v>1.2300499999999999E-3</v>
      </c>
      <c r="J1193">
        <v>0.99989499999999998</v>
      </c>
      <c r="K1193">
        <v>0</v>
      </c>
      <c r="L1193" t="s">
        <v>43</v>
      </c>
    </row>
    <row r="1194" spans="1:12" x14ac:dyDescent="0.25">
      <c r="A1194" t="s">
        <v>52</v>
      </c>
      <c r="B1194">
        <v>2697.75</v>
      </c>
      <c r="C1194">
        <v>2647.26</v>
      </c>
      <c r="D1194">
        <v>2647.09</v>
      </c>
      <c r="E1194">
        <v>2644.49</v>
      </c>
      <c r="F1194">
        <v>124.563</v>
      </c>
      <c r="G1194">
        <v>571.33100000000002</v>
      </c>
      <c r="H1194">
        <v>84.820300000000003</v>
      </c>
      <c r="I1194">
        <v>1.2300499999999999E-3</v>
      </c>
      <c r="J1194">
        <v>0.999726</v>
      </c>
      <c r="K1194">
        <v>0</v>
      </c>
      <c r="L1194" t="s">
        <v>43</v>
      </c>
    </row>
    <row r="1195" spans="1:12" x14ac:dyDescent="0.25">
      <c r="A1195" t="s">
        <v>52</v>
      </c>
      <c r="B1195">
        <v>2696.29</v>
      </c>
      <c r="C1195">
        <v>2645.26</v>
      </c>
      <c r="D1195">
        <v>2645.08</v>
      </c>
      <c r="E1195">
        <v>2642.49</v>
      </c>
      <c r="F1195">
        <v>124.92700000000001</v>
      </c>
      <c r="G1195">
        <v>570.64700000000005</v>
      </c>
      <c r="H1195">
        <v>84.344499999999996</v>
      </c>
      <c r="I1195">
        <v>1.2300499999999999E-3</v>
      </c>
      <c r="J1195">
        <v>0.99960099999999996</v>
      </c>
      <c r="K1195">
        <v>0</v>
      </c>
      <c r="L1195" t="s">
        <v>43</v>
      </c>
    </row>
    <row r="1196" spans="1:12" x14ac:dyDescent="0.25">
      <c r="A1196" t="s">
        <v>52</v>
      </c>
      <c r="B1196">
        <v>2696.84</v>
      </c>
      <c r="C1196">
        <v>2646.41</v>
      </c>
      <c r="D1196">
        <v>2646.23</v>
      </c>
      <c r="E1196">
        <v>2643.64</v>
      </c>
      <c r="F1196">
        <v>124.461</v>
      </c>
      <c r="G1196">
        <v>571.47</v>
      </c>
      <c r="H1196">
        <v>84.362300000000005</v>
      </c>
      <c r="I1196">
        <v>1.2300499999999999E-3</v>
      </c>
      <c r="J1196">
        <v>0.99977899999999997</v>
      </c>
      <c r="K1196">
        <v>0</v>
      </c>
      <c r="L1196" t="s">
        <v>43</v>
      </c>
    </row>
    <row r="1197" spans="1:12" x14ac:dyDescent="0.25">
      <c r="A1197" t="s">
        <v>52</v>
      </c>
      <c r="B1197">
        <v>2696.85</v>
      </c>
      <c r="C1197">
        <v>2646.52</v>
      </c>
      <c r="D1197">
        <v>2646.35</v>
      </c>
      <c r="E1197">
        <v>2643.75</v>
      </c>
      <c r="F1197">
        <v>124.699</v>
      </c>
      <c r="G1197">
        <v>570.99800000000005</v>
      </c>
      <c r="H1197">
        <v>84.426100000000005</v>
      </c>
      <c r="I1197">
        <v>1.2301E-3</v>
      </c>
      <c r="J1197">
        <v>0.99992099999999995</v>
      </c>
      <c r="K1197">
        <v>0</v>
      </c>
      <c r="L1197" t="s">
        <v>43</v>
      </c>
    </row>
    <row r="1198" spans="1:12" x14ac:dyDescent="0.25">
      <c r="A1198" t="s">
        <v>52</v>
      </c>
      <c r="B1198">
        <v>2700.13</v>
      </c>
      <c r="C1198">
        <v>2649.07</v>
      </c>
      <c r="D1198">
        <v>2648.9</v>
      </c>
      <c r="E1198">
        <v>2646.29</v>
      </c>
      <c r="F1198">
        <v>124.678</v>
      </c>
      <c r="G1198">
        <v>572.18499999999995</v>
      </c>
      <c r="H1198">
        <v>84.679100000000005</v>
      </c>
      <c r="I1198">
        <v>1.2300600000000001E-3</v>
      </c>
      <c r="J1198">
        <v>0.99839900000000004</v>
      </c>
      <c r="K1198">
        <v>0</v>
      </c>
      <c r="L1198" t="s">
        <v>43</v>
      </c>
    </row>
    <row r="1199" spans="1:12" x14ac:dyDescent="0.25">
      <c r="A1199" t="s">
        <v>52</v>
      </c>
      <c r="B1199">
        <v>2692.13</v>
      </c>
      <c r="C1199">
        <v>2641.59</v>
      </c>
      <c r="D1199">
        <v>2641.41</v>
      </c>
      <c r="E1199">
        <v>2638.81</v>
      </c>
      <c r="F1199">
        <v>124.68600000000001</v>
      </c>
      <c r="G1199">
        <v>570.94399999999996</v>
      </c>
      <c r="H1199">
        <v>84.361199999999997</v>
      </c>
      <c r="I1199">
        <v>1.2300499999999999E-3</v>
      </c>
      <c r="J1199">
        <v>0.99991300000000005</v>
      </c>
      <c r="K1199">
        <v>0</v>
      </c>
      <c r="L1199" t="s">
        <v>43</v>
      </c>
    </row>
    <row r="1200" spans="1:12" x14ac:dyDescent="0.25">
      <c r="A1200" t="s">
        <v>52</v>
      </c>
      <c r="B1200">
        <v>2695.14</v>
      </c>
      <c r="C1200">
        <v>2644.63</v>
      </c>
      <c r="D1200">
        <v>2644.46</v>
      </c>
      <c r="E1200">
        <v>2641.85</v>
      </c>
      <c r="F1200">
        <v>124.697</v>
      </c>
      <c r="G1200">
        <v>570.798</v>
      </c>
      <c r="H1200">
        <v>84.664199999999994</v>
      </c>
      <c r="I1200">
        <v>1.2300799999999999E-3</v>
      </c>
      <c r="J1200">
        <v>0.99997400000000003</v>
      </c>
      <c r="K1200">
        <v>0</v>
      </c>
      <c r="L1200" t="s">
        <v>43</v>
      </c>
    </row>
    <row r="1201" spans="1:12" x14ac:dyDescent="0.25">
      <c r="A1201" t="s">
        <v>52</v>
      </c>
      <c r="B1201">
        <v>2694.88</v>
      </c>
      <c r="C1201">
        <v>2644.33</v>
      </c>
      <c r="D1201">
        <v>2644.15</v>
      </c>
      <c r="E1201">
        <v>2641.55</v>
      </c>
      <c r="F1201">
        <v>124.979</v>
      </c>
      <c r="G1201">
        <v>571.34500000000003</v>
      </c>
      <c r="H1201">
        <v>84.275000000000006</v>
      </c>
      <c r="I1201">
        <v>1.2300499999999999E-3</v>
      </c>
      <c r="J1201">
        <v>0.99917699999999998</v>
      </c>
      <c r="K1201">
        <v>228</v>
      </c>
      <c r="L1201" t="s">
        <v>43</v>
      </c>
    </row>
    <row r="1202" spans="1:12" x14ac:dyDescent="0.25">
      <c r="A1202" t="s">
        <v>52</v>
      </c>
      <c r="B1202">
        <v>2695.49</v>
      </c>
      <c r="C1202">
        <v>2644.91</v>
      </c>
      <c r="D1202">
        <v>2644.73</v>
      </c>
      <c r="E1202">
        <v>2642.13</v>
      </c>
      <c r="F1202">
        <v>124.65600000000001</v>
      </c>
      <c r="G1202">
        <v>570.34299999999996</v>
      </c>
      <c r="H1202">
        <v>84.523300000000006</v>
      </c>
      <c r="I1202">
        <v>1.2302000000000001E-3</v>
      </c>
      <c r="J1202">
        <v>0.99804999999999999</v>
      </c>
      <c r="K1202">
        <v>0</v>
      </c>
      <c r="L1202" t="s">
        <v>43</v>
      </c>
    </row>
    <row r="1203" spans="1:12" x14ac:dyDescent="0.25">
      <c r="A1203" t="s">
        <v>52</v>
      </c>
      <c r="B1203">
        <v>2696.36</v>
      </c>
      <c r="C1203">
        <v>2645.28</v>
      </c>
      <c r="D1203">
        <v>2645.11</v>
      </c>
      <c r="E1203">
        <v>2642.51</v>
      </c>
      <c r="F1203">
        <v>124.63</v>
      </c>
      <c r="G1203">
        <v>570.85199999999998</v>
      </c>
      <c r="H1203">
        <v>84.138199999999998</v>
      </c>
      <c r="I1203">
        <v>1.2300499999999999E-3</v>
      </c>
      <c r="J1203">
        <v>0.99979700000000005</v>
      </c>
      <c r="K1203">
        <v>0</v>
      </c>
      <c r="L1203" t="s">
        <v>43</v>
      </c>
    </row>
    <row r="1204" spans="1:12" x14ac:dyDescent="0.25">
      <c r="A1204" t="s">
        <v>52</v>
      </c>
      <c r="B1204">
        <v>2695.43</v>
      </c>
      <c r="C1204">
        <v>2644.89</v>
      </c>
      <c r="D1204">
        <v>2644.71</v>
      </c>
      <c r="E1204">
        <v>2642.11</v>
      </c>
      <c r="F1204">
        <v>124.69</v>
      </c>
      <c r="G1204">
        <v>570.56600000000003</v>
      </c>
      <c r="H1204">
        <v>84.408900000000003</v>
      </c>
      <c r="I1204">
        <v>1.2300499999999999E-3</v>
      </c>
      <c r="J1204">
        <v>0.99860700000000002</v>
      </c>
      <c r="K1204">
        <v>0</v>
      </c>
      <c r="L1204" t="s">
        <v>43</v>
      </c>
    </row>
    <row r="1205" spans="1:12" x14ac:dyDescent="0.25">
      <c r="A1205" t="s">
        <v>52</v>
      </c>
      <c r="B1205">
        <v>2691.61</v>
      </c>
      <c r="C1205">
        <v>2641.04</v>
      </c>
      <c r="D1205">
        <v>2640.86</v>
      </c>
      <c r="E1205">
        <v>2638.26</v>
      </c>
      <c r="F1205">
        <v>124.639</v>
      </c>
      <c r="G1205">
        <v>570.55899999999997</v>
      </c>
      <c r="H1205">
        <v>84.181299999999993</v>
      </c>
      <c r="I1205">
        <v>1.2300499999999999E-3</v>
      </c>
      <c r="J1205">
        <v>0.99943700000000002</v>
      </c>
      <c r="K1205">
        <v>0</v>
      </c>
      <c r="L1205" t="s">
        <v>43</v>
      </c>
    </row>
    <row r="1206" spans="1:12" x14ac:dyDescent="0.25">
      <c r="A1206" t="s">
        <v>52</v>
      </c>
      <c r="B1206">
        <v>2698.37</v>
      </c>
      <c r="C1206">
        <v>2647.14</v>
      </c>
      <c r="D1206">
        <v>2646.97</v>
      </c>
      <c r="E1206">
        <v>2644.35</v>
      </c>
      <c r="F1206">
        <v>124.83</v>
      </c>
      <c r="G1206">
        <v>571.51499999999999</v>
      </c>
      <c r="H1206">
        <v>84.972499999999997</v>
      </c>
      <c r="I1206">
        <v>1.2300499999999999E-3</v>
      </c>
      <c r="J1206">
        <v>0.99990000000000001</v>
      </c>
      <c r="K1206">
        <v>0</v>
      </c>
      <c r="L1206" t="s">
        <v>43</v>
      </c>
    </row>
    <row r="1207" spans="1:12" x14ac:dyDescent="0.25">
      <c r="A1207" t="s">
        <v>52</v>
      </c>
      <c r="B1207">
        <v>2695.76</v>
      </c>
      <c r="C1207">
        <v>2645.36</v>
      </c>
      <c r="D1207">
        <v>2645.19</v>
      </c>
      <c r="E1207">
        <v>2642.58</v>
      </c>
      <c r="F1207">
        <v>124.825</v>
      </c>
      <c r="G1207">
        <v>570.99699999999996</v>
      </c>
      <c r="H1207">
        <v>84.819199999999995</v>
      </c>
      <c r="I1207">
        <v>1.2300499999999999E-3</v>
      </c>
      <c r="J1207">
        <v>0.99998299999999996</v>
      </c>
      <c r="K1207">
        <v>0</v>
      </c>
      <c r="L1207" t="s">
        <v>43</v>
      </c>
    </row>
    <row r="1208" spans="1:12" x14ac:dyDescent="0.25">
      <c r="A1208" t="s">
        <v>52</v>
      </c>
      <c r="B1208">
        <v>2698.33</v>
      </c>
      <c r="C1208">
        <v>2647.71</v>
      </c>
      <c r="D1208">
        <v>2647.54</v>
      </c>
      <c r="E1208">
        <v>2644.94</v>
      </c>
      <c r="F1208">
        <v>124.55</v>
      </c>
      <c r="G1208">
        <v>570.91899999999998</v>
      </c>
      <c r="H1208">
        <v>84.435699999999997</v>
      </c>
      <c r="I1208">
        <v>1.2300600000000001E-3</v>
      </c>
      <c r="J1208">
        <v>0.99997499999999995</v>
      </c>
      <c r="K1208">
        <v>0</v>
      </c>
      <c r="L1208" t="s">
        <v>43</v>
      </c>
    </row>
    <row r="1209" spans="1:12" x14ac:dyDescent="0.25">
      <c r="A1209" t="s">
        <v>52</v>
      </c>
      <c r="B1209">
        <v>2693.75</v>
      </c>
      <c r="C1209">
        <v>2642.76</v>
      </c>
      <c r="D1209">
        <v>2642.58</v>
      </c>
      <c r="E1209">
        <v>2639.98</v>
      </c>
      <c r="F1209">
        <v>124.751</v>
      </c>
      <c r="G1209">
        <v>570.84799999999996</v>
      </c>
      <c r="H1209">
        <v>84.562200000000004</v>
      </c>
      <c r="I1209">
        <v>1.23015E-3</v>
      </c>
      <c r="J1209">
        <v>0.99949500000000002</v>
      </c>
      <c r="K1209">
        <v>0</v>
      </c>
      <c r="L1209" t="s">
        <v>43</v>
      </c>
    </row>
    <row r="1210" spans="1:12" x14ac:dyDescent="0.25">
      <c r="A1210" t="s">
        <v>52</v>
      </c>
      <c r="B1210">
        <v>2702.65</v>
      </c>
      <c r="C1210">
        <v>2652.1</v>
      </c>
      <c r="D1210">
        <v>2651.93</v>
      </c>
      <c r="E1210">
        <v>2649.33</v>
      </c>
      <c r="F1210">
        <v>124.782</v>
      </c>
      <c r="G1210">
        <v>572.68499999999995</v>
      </c>
      <c r="H1210">
        <v>84.686300000000003</v>
      </c>
      <c r="I1210">
        <v>1.2300499999999999E-3</v>
      </c>
      <c r="J1210">
        <v>0.99977199999999999</v>
      </c>
      <c r="K1210">
        <v>0</v>
      </c>
      <c r="L1210" t="s">
        <v>43</v>
      </c>
    </row>
    <row r="1211" spans="1:12" x14ac:dyDescent="0.25">
      <c r="A1211" t="s">
        <v>52</v>
      </c>
      <c r="B1211">
        <v>2697.71</v>
      </c>
      <c r="C1211">
        <v>2646.52</v>
      </c>
      <c r="D1211">
        <v>2646.35</v>
      </c>
      <c r="E1211">
        <v>2643.75</v>
      </c>
      <c r="F1211">
        <v>124.77800000000001</v>
      </c>
      <c r="G1211">
        <v>572.45000000000005</v>
      </c>
      <c r="H1211">
        <v>84.262</v>
      </c>
      <c r="I1211">
        <v>1.2300499999999999E-3</v>
      </c>
      <c r="J1211">
        <v>0.99989399999999995</v>
      </c>
      <c r="K1211">
        <v>0</v>
      </c>
      <c r="L1211" t="s">
        <v>43</v>
      </c>
    </row>
    <row r="1212" spans="1:12" x14ac:dyDescent="0.25">
      <c r="A1212" t="s">
        <v>52</v>
      </c>
      <c r="B1212">
        <v>2698.65</v>
      </c>
      <c r="C1212">
        <v>2647.41</v>
      </c>
      <c r="D1212">
        <v>2647.24</v>
      </c>
      <c r="E1212">
        <v>2644.64</v>
      </c>
      <c r="F1212">
        <v>124.685</v>
      </c>
      <c r="G1212">
        <v>570.99900000000002</v>
      </c>
      <c r="H1212">
        <v>84.641900000000007</v>
      </c>
      <c r="I1212">
        <v>1.23007E-3</v>
      </c>
      <c r="J1212">
        <v>0.99921099999999996</v>
      </c>
      <c r="K1212">
        <v>0</v>
      </c>
      <c r="L1212" t="s">
        <v>43</v>
      </c>
    </row>
    <row r="1213" spans="1:12" x14ac:dyDescent="0.25">
      <c r="A1213" t="s">
        <v>52</v>
      </c>
      <c r="B1213">
        <v>2696.73</v>
      </c>
      <c r="C1213">
        <v>2646.03</v>
      </c>
      <c r="D1213">
        <v>2645.86</v>
      </c>
      <c r="E1213">
        <v>2643.25</v>
      </c>
      <c r="F1213">
        <v>124.818</v>
      </c>
      <c r="G1213">
        <v>570.75800000000004</v>
      </c>
      <c r="H1213">
        <v>84.546800000000005</v>
      </c>
      <c r="I1213">
        <v>1.2300499999999999E-3</v>
      </c>
      <c r="J1213">
        <v>0.99927600000000005</v>
      </c>
      <c r="K1213">
        <v>0</v>
      </c>
      <c r="L1213" t="s">
        <v>43</v>
      </c>
    </row>
    <row r="1214" spans="1:12" x14ac:dyDescent="0.25">
      <c r="A1214" t="s">
        <v>52</v>
      </c>
      <c r="B1214">
        <v>2696.82</v>
      </c>
      <c r="C1214">
        <v>2646.26</v>
      </c>
      <c r="D1214">
        <v>2646.08</v>
      </c>
      <c r="E1214">
        <v>2643.47</v>
      </c>
      <c r="F1214">
        <v>124.78400000000001</v>
      </c>
      <c r="G1214">
        <v>571.245</v>
      </c>
      <c r="H1214">
        <v>84.334699999999998</v>
      </c>
      <c r="I1214">
        <v>1.2300499999999999E-3</v>
      </c>
      <c r="J1214">
        <v>0.99900599999999995</v>
      </c>
      <c r="K1214">
        <v>0</v>
      </c>
      <c r="L1214" t="s">
        <v>43</v>
      </c>
    </row>
    <row r="1215" spans="1:12" x14ac:dyDescent="0.25">
      <c r="A1215" t="s">
        <v>52</v>
      </c>
      <c r="B1215">
        <v>2700.19</v>
      </c>
      <c r="C1215">
        <v>2649.14</v>
      </c>
      <c r="D1215">
        <v>2648.97</v>
      </c>
      <c r="E1215">
        <v>2646.36</v>
      </c>
      <c r="F1215">
        <v>124.858</v>
      </c>
      <c r="G1215">
        <v>571.22299999999996</v>
      </c>
      <c r="H1215">
        <v>84.518799999999999</v>
      </c>
      <c r="I1215">
        <v>1.2300600000000001E-3</v>
      </c>
      <c r="J1215">
        <v>0.99952300000000005</v>
      </c>
      <c r="K1215">
        <v>0</v>
      </c>
      <c r="L1215" t="s">
        <v>43</v>
      </c>
    </row>
    <row r="1216" spans="1:12" x14ac:dyDescent="0.25">
      <c r="A1216" t="s">
        <v>52</v>
      </c>
      <c r="B1216">
        <v>2699.33</v>
      </c>
      <c r="C1216">
        <v>2648.58</v>
      </c>
      <c r="D1216">
        <v>2648.4</v>
      </c>
      <c r="E1216">
        <v>2645.81</v>
      </c>
      <c r="F1216">
        <v>124.60599999999999</v>
      </c>
      <c r="G1216">
        <v>571.41800000000001</v>
      </c>
      <c r="H1216">
        <v>84.604900000000001</v>
      </c>
      <c r="I1216">
        <v>1.2300499999999999E-3</v>
      </c>
      <c r="J1216">
        <v>0.99954100000000001</v>
      </c>
      <c r="K1216">
        <v>0</v>
      </c>
      <c r="L1216" t="s">
        <v>43</v>
      </c>
    </row>
    <row r="1217" spans="1:25" x14ac:dyDescent="0.25">
      <c r="A1217" t="s">
        <v>52</v>
      </c>
      <c r="B1217">
        <v>2697.05</v>
      </c>
      <c r="C1217">
        <v>2646.51</v>
      </c>
      <c r="D1217">
        <v>2646.33</v>
      </c>
      <c r="E1217">
        <v>2643.74</v>
      </c>
      <c r="F1217">
        <v>124.813</v>
      </c>
      <c r="G1217">
        <v>571.42200000000003</v>
      </c>
      <c r="H1217">
        <v>84.753500000000003</v>
      </c>
      <c r="I1217">
        <v>1.2300499999999999E-3</v>
      </c>
      <c r="J1217">
        <v>0.99983299999999997</v>
      </c>
      <c r="K1217">
        <v>0</v>
      </c>
      <c r="L1217" t="s">
        <v>43</v>
      </c>
    </row>
    <row r="1218" spans="1:25" x14ac:dyDescent="0.25">
      <c r="A1218" t="s">
        <v>52</v>
      </c>
      <c r="B1218">
        <v>2692.72</v>
      </c>
      <c r="C1218">
        <v>2641.63</v>
      </c>
      <c r="D1218">
        <v>2641.46</v>
      </c>
      <c r="E1218">
        <v>2638.86</v>
      </c>
      <c r="F1218">
        <v>124.715</v>
      </c>
      <c r="G1218">
        <v>571.19299999999998</v>
      </c>
      <c r="H1218">
        <v>84.270099999999999</v>
      </c>
      <c r="I1218">
        <v>1.23007E-3</v>
      </c>
      <c r="J1218">
        <v>0.99974300000000005</v>
      </c>
      <c r="K1218">
        <v>0</v>
      </c>
      <c r="L1218" t="s">
        <v>43</v>
      </c>
    </row>
    <row r="1219" spans="1:25" x14ac:dyDescent="0.25">
      <c r="A1219" t="s">
        <v>52</v>
      </c>
      <c r="B1219">
        <v>2696.77</v>
      </c>
      <c r="C1219">
        <v>2646.22</v>
      </c>
      <c r="D1219">
        <v>2646.04</v>
      </c>
      <c r="E1219">
        <v>2643.45</v>
      </c>
      <c r="F1219">
        <v>124.783</v>
      </c>
      <c r="G1219">
        <v>571.17399999999998</v>
      </c>
      <c r="H1219">
        <v>84.472899999999996</v>
      </c>
      <c r="I1219">
        <v>1.2300499999999999E-3</v>
      </c>
      <c r="J1219">
        <v>0.99992199999999998</v>
      </c>
      <c r="K1219">
        <v>0</v>
      </c>
      <c r="L1219" t="s">
        <v>43</v>
      </c>
    </row>
    <row r="1220" spans="1:25" x14ac:dyDescent="0.25">
      <c r="A1220" t="s">
        <v>52</v>
      </c>
      <c r="B1220">
        <v>2695.03</v>
      </c>
      <c r="C1220">
        <v>2644.43</v>
      </c>
      <c r="D1220">
        <v>2644.25</v>
      </c>
      <c r="E1220">
        <v>2641.65</v>
      </c>
      <c r="F1220">
        <v>124.697</v>
      </c>
      <c r="G1220">
        <v>571.25199999999995</v>
      </c>
      <c r="H1220">
        <v>84.431799999999996</v>
      </c>
      <c r="I1220">
        <v>1.2300499999999999E-3</v>
      </c>
      <c r="J1220">
        <v>0.99939999999999996</v>
      </c>
      <c r="K1220">
        <v>0</v>
      </c>
      <c r="L1220" t="s">
        <v>43</v>
      </c>
    </row>
    <row r="1221" spans="1:25" x14ac:dyDescent="0.25">
      <c r="A1221" t="s">
        <v>52</v>
      </c>
      <c r="B1221">
        <v>2697.36</v>
      </c>
      <c r="C1221">
        <v>2646.82</v>
      </c>
      <c r="D1221">
        <v>2646.64</v>
      </c>
      <c r="E1221">
        <v>2644.03</v>
      </c>
      <c r="F1221">
        <v>124.84</v>
      </c>
      <c r="G1221">
        <v>571.54899999999998</v>
      </c>
      <c r="H1221">
        <v>84.315899999999999</v>
      </c>
      <c r="I1221">
        <v>1.2300499999999999E-3</v>
      </c>
      <c r="J1221">
        <v>0.999969</v>
      </c>
      <c r="K1221">
        <v>0</v>
      </c>
      <c r="L1221" t="s">
        <v>43</v>
      </c>
    </row>
    <row r="1222" spans="1:25" x14ac:dyDescent="0.25">
      <c r="A1222" t="s">
        <v>52</v>
      </c>
      <c r="B1222">
        <v>2699.16</v>
      </c>
      <c r="C1222">
        <v>2648.52</v>
      </c>
      <c r="D1222">
        <v>2648.34</v>
      </c>
      <c r="E1222">
        <v>2645.74</v>
      </c>
      <c r="F1222">
        <v>124.733</v>
      </c>
      <c r="G1222">
        <v>571.12800000000004</v>
      </c>
      <c r="H1222">
        <v>84.712800000000001</v>
      </c>
      <c r="I1222">
        <v>1.2300499999999999E-3</v>
      </c>
      <c r="J1222">
        <v>0.99942799999999998</v>
      </c>
      <c r="K1222">
        <v>0</v>
      </c>
      <c r="L1222" t="s">
        <v>43</v>
      </c>
    </row>
    <row r="1223" spans="1:25" x14ac:dyDescent="0.25">
      <c r="A1223" t="s">
        <v>52</v>
      </c>
      <c r="B1223">
        <v>2694.01</v>
      </c>
      <c r="C1223">
        <v>2642.77</v>
      </c>
      <c r="D1223">
        <v>2642.6</v>
      </c>
      <c r="E1223">
        <v>2640</v>
      </c>
      <c r="F1223">
        <v>124.654</v>
      </c>
      <c r="G1223">
        <v>571.81899999999996</v>
      </c>
      <c r="H1223">
        <v>84.214799999999997</v>
      </c>
      <c r="I1223">
        <v>1.2300499999999999E-3</v>
      </c>
      <c r="J1223">
        <v>0.99890000000000001</v>
      </c>
      <c r="K1223">
        <v>0</v>
      </c>
      <c r="L1223" t="s">
        <v>43</v>
      </c>
    </row>
    <row r="1224" spans="1:25" x14ac:dyDescent="0.25">
      <c r="A1224" t="s">
        <v>52</v>
      </c>
      <c r="B1224">
        <v>2698.08</v>
      </c>
      <c r="C1224">
        <v>2645.06</v>
      </c>
      <c r="D1224">
        <v>2644.89</v>
      </c>
      <c r="E1224">
        <v>2642.29</v>
      </c>
      <c r="F1224">
        <v>124.69</v>
      </c>
      <c r="G1224">
        <v>570.67499999999995</v>
      </c>
      <c r="H1224">
        <v>84.484700000000004</v>
      </c>
      <c r="I1224">
        <v>1.2300499999999999E-3</v>
      </c>
      <c r="J1224">
        <v>0.99996300000000005</v>
      </c>
      <c r="K1224">
        <v>0</v>
      </c>
      <c r="L1224" t="s">
        <v>43</v>
      </c>
    </row>
    <row r="1225" spans="1:25" x14ac:dyDescent="0.25">
      <c r="A1225" t="s">
        <v>52</v>
      </c>
      <c r="B1225">
        <v>2695.87</v>
      </c>
      <c r="C1225">
        <v>2645.28</v>
      </c>
      <c r="D1225">
        <v>2645.1</v>
      </c>
      <c r="E1225">
        <v>2642.51</v>
      </c>
      <c r="F1225">
        <v>124.72199999999999</v>
      </c>
      <c r="G1225">
        <v>571.69600000000003</v>
      </c>
      <c r="H1225">
        <v>84.614699999999999</v>
      </c>
      <c r="I1225">
        <v>1.2300499999999999E-3</v>
      </c>
      <c r="J1225">
        <v>0.99948800000000004</v>
      </c>
      <c r="K1225">
        <v>0</v>
      </c>
      <c r="L1225" t="s">
        <v>43</v>
      </c>
    </row>
    <row r="1226" spans="1:25" x14ac:dyDescent="0.25">
      <c r="A1226" t="s">
        <v>52</v>
      </c>
      <c r="B1226">
        <v>2694.59</v>
      </c>
      <c r="C1226">
        <v>2643.47</v>
      </c>
      <c r="D1226">
        <v>2643.29</v>
      </c>
      <c r="E1226">
        <v>2640.7</v>
      </c>
      <c r="F1226">
        <v>124.52500000000001</v>
      </c>
      <c r="G1226">
        <v>570.65300000000002</v>
      </c>
      <c r="H1226">
        <v>84.419899999999998</v>
      </c>
      <c r="I1226">
        <v>1.2300499999999999E-3</v>
      </c>
      <c r="J1226">
        <v>0.99905900000000003</v>
      </c>
      <c r="K1226">
        <v>0</v>
      </c>
      <c r="L1226" t="s">
        <v>43</v>
      </c>
    </row>
    <row r="1227" spans="1:25" x14ac:dyDescent="0.25">
      <c r="A1227" t="s">
        <v>52</v>
      </c>
      <c r="B1227">
        <v>2695.01</v>
      </c>
      <c r="C1227">
        <v>2644.57</v>
      </c>
      <c r="D1227">
        <v>2644.4</v>
      </c>
      <c r="E1227">
        <v>2641.79</v>
      </c>
      <c r="F1227">
        <v>124.84399999999999</v>
      </c>
      <c r="G1227">
        <v>570.65599999999995</v>
      </c>
      <c r="H1227">
        <v>84.416700000000006</v>
      </c>
      <c r="I1227">
        <v>1.2300499999999999E-3</v>
      </c>
      <c r="J1227">
        <v>0.99989300000000003</v>
      </c>
      <c r="K1227">
        <v>0</v>
      </c>
      <c r="L1227" t="s">
        <v>43</v>
      </c>
    </row>
    <row r="1228" spans="1:25" x14ac:dyDescent="0.25">
      <c r="A1228" t="s">
        <v>52</v>
      </c>
      <c r="B1228">
        <v>2693.9</v>
      </c>
      <c r="C1228">
        <v>2643.29</v>
      </c>
      <c r="D1228">
        <v>2643.11</v>
      </c>
      <c r="E1228">
        <v>2640.52</v>
      </c>
      <c r="F1228">
        <v>124.575</v>
      </c>
      <c r="G1228">
        <v>570.53300000000002</v>
      </c>
      <c r="H1228">
        <v>84.673400000000001</v>
      </c>
      <c r="I1228">
        <v>1.2300499999999999E-3</v>
      </c>
      <c r="J1228">
        <v>0.999861</v>
      </c>
      <c r="K1228">
        <v>0</v>
      </c>
      <c r="L1228" t="s">
        <v>43</v>
      </c>
    </row>
    <row r="1229" spans="1:25" x14ac:dyDescent="0.25">
      <c r="A1229" t="s">
        <v>52</v>
      </c>
      <c r="B1229">
        <v>2696.47</v>
      </c>
      <c r="C1229">
        <v>2645.51</v>
      </c>
      <c r="D1229">
        <v>2645.34</v>
      </c>
      <c r="E1229">
        <v>2642.74</v>
      </c>
      <c r="F1229">
        <v>124.64100000000001</v>
      </c>
      <c r="G1229">
        <v>571.03200000000004</v>
      </c>
      <c r="H1229">
        <v>84.480400000000003</v>
      </c>
      <c r="I1229">
        <v>1.2300499999999999E-3</v>
      </c>
      <c r="J1229">
        <v>0.99973500000000004</v>
      </c>
      <c r="K1229">
        <v>0</v>
      </c>
      <c r="L1229" t="s">
        <v>43</v>
      </c>
    </row>
    <row r="1230" spans="1:25" x14ac:dyDescent="0.25">
      <c r="A1230" t="s">
        <v>52</v>
      </c>
      <c r="B1230">
        <v>2696.27</v>
      </c>
      <c r="C1230">
        <v>2645.68</v>
      </c>
      <c r="D1230">
        <v>2645.51</v>
      </c>
      <c r="E1230">
        <v>2642.92</v>
      </c>
      <c r="F1230">
        <v>124.45699999999999</v>
      </c>
      <c r="G1230">
        <v>571.86400000000003</v>
      </c>
      <c r="H1230">
        <v>84.955399999999997</v>
      </c>
      <c r="I1230">
        <v>1.2300499999999999E-3</v>
      </c>
      <c r="J1230">
        <v>0.99978</v>
      </c>
      <c r="K1230">
        <v>0</v>
      </c>
      <c r="L1230" t="s">
        <v>43</v>
      </c>
    </row>
    <row r="1231" spans="1:25" x14ac:dyDescent="0.25">
      <c r="A1231" t="s">
        <v>52</v>
      </c>
      <c r="B1231">
        <v>2698.01</v>
      </c>
      <c r="C1231">
        <v>2647.43</v>
      </c>
      <c r="D1231">
        <v>2647.25</v>
      </c>
      <c r="E1231">
        <v>2644.66</v>
      </c>
      <c r="F1231">
        <v>124.733</v>
      </c>
      <c r="G1231">
        <v>570.44799999999998</v>
      </c>
      <c r="H1231">
        <v>84.178100000000001</v>
      </c>
      <c r="I1231">
        <v>1.2300600000000001E-3</v>
      </c>
      <c r="J1231">
        <v>0.99994000000000005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2697.58</v>
      </c>
      <c r="C1232">
        <v>2646.56</v>
      </c>
      <c r="D1232">
        <v>2646.39</v>
      </c>
      <c r="E1232">
        <v>2643.79</v>
      </c>
      <c r="F1232">
        <v>124.556</v>
      </c>
      <c r="G1232">
        <v>571.36099999999999</v>
      </c>
      <c r="H1232">
        <v>84.658799999999999</v>
      </c>
      <c r="I1232">
        <v>1.2300499999999999E-3</v>
      </c>
      <c r="J1232">
        <v>0.99999199999999999</v>
      </c>
      <c r="K1232">
        <v>131</v>
      </c>
      <c r="L1232" t="s">
        <v>43</v>
      </c>
      <c r="R1232">
        <f>AVERAGE(B1183:B1232)</f>
        <v>2696.5263999999997</v>
      </c>
      <c r="S1232">
        <f>AVERAGE(C1183:C1232)</f>
        <v>2645.7629999999999</v>
      </c>
      <c r="U1232">
        <f>_xlfn.VAR.P(B1183:B1232)</f>
        <v>4.5914590399999664</v>
      </c>
      <c r="V1232">
        <f>_xlfn.VAR.P(C1183:C1232)</f>
        <v>4.4166649999999263</v>
      </c>
      <c r="X1232">
        <f>1.96*SQRT(U1232)/50</f>
        <v>8.3996545281490864E-2</v>
      </c>
      <c r="Y1232">
        <f>1.96*SQRT(V1232)/50</f>
        <v>8.2382183180587557E-2</v>
      </c>
    </row>
    <row r="1233" spans="1:12" x14ac:dyDescent="0.25">
      <c r="A1233" t="s">
        <v>52</v>
      </c>
      <c r="B1233">
        <v>134837.518454</v>
      </c>
      <c r="C1233" t="s">
        <v>37</v>
      </c>
    </row>
    <row r="1234" spans="1:12" x14ac:dyDescent="0.25">
      <c r="A1234" t="s">
        <v>78</v>
      </c>
      <c r="B1234">
        <v>2175.65</v>
      </c>
      <c r="C1234">
        <v>2175.4499999999998</v>
      </c>
      <c r="D1234">
        <v>2175.31</v>
      </c>
      <c r="E1234">
        <v>2172.79</v>
      </c>
      <c r="F1234">
        <v>124.31399999999999</v>
      </c>
      <c r="G1234">
        <v>0</v>
      </c>
      <c r="H1234">
        <v>85.497200000000007</v>
      </c>
      <c r="I1234">
        <v>1.2300900000000001E-3</v>
      </c>
      <c r="J1234">
        <v>0.99905999999999995</v>
      </c>
      <c r="K1234">
        <v>0</v>
      </c>
      <c r="L1234" t="s">
        <v>43</v>
      </c>
    </row>
    <row r="1235" spans="1:12" x14ac:dyDescent="0.25">
      <c r="A1235" t="s">
        <v>78</v>
      </c>
      <c r="B1235">
        <v>2175.63</v>
      </c>
      <c r="C1235">
        <v>2175.52</v>
      </c>
      <c r="D1235">
        <v>2175.39</v>
      </c>
      <c r="E1235">
        <v>2172.87</v>
      </c>
      <c r="F1235">
        <v>124.09099999999999</v>
      </c>
      <c r="G1235">
        <v>0</v>
      </c>
      <c r="H1235">
        <v>85.5749</v>
      </c>
      <c r="I1235">
        <v>1.2300799999999999E-3</v>
      </c>
      <c r="J1235">
        <v>0.99944200000000005</v>
      </c>
      <c r="K1235">
        <v>0</v>
      </c>
      <c r="L1235" t="s">
        <v>43</v>
      </c>
    </row>
    <row r="1236" spans="1:12" x14ac:dyDescent="0.25">
      <c r="A1236" t="s">
        <v>78</v>
      </c>
      <c r="B1236">
        <v>2174.89</v>
      </c>
      <c r="C1236">
        <v>2174.79</v>
      </c>
      <c r="D1236">
        <v>2174.66</v>
      </c>
      <c r="E1236">
        <v>2172.14</v>
      </c>
      <c r="F1236">
        <v>124.242</v>
      </c>
      <c r="G1236">
        <v>0</v>
      </c>
      <c r="H1236">
        <v>85.542599999999993</v>
      </c>
      <c r="I1236">
        <v>1.2300600000000001E-3</v>
      </c>
      <c r="J1236">
        <v>0.99883500000000003</v>
      </c>
      <c r="K1236">
        <v>0</v>
      </c>
      <c r="L1236" t="s">
        <v>43</v>
      </c>
    </row>
    <row r="1237" spans="1:12" x14ac:dyDescent="0.25">
      <c r="A1237" t="s">
        <v>78</v>
      </c>
      <c r="B1237">
        <v>2174.54</v>
      </c>
      <c r="C1237">
        <v>2174.44</v>
      </c>
      <c r="D1237">
        <v>2174.31</v>
      </c>
      <c r="E1237">
        <v>2171.79</v>
      </c>
      <c r="F1237">
        <v>124.169</v>
      </c>
      <c r="G1237">
        <v>0</v>
      </c>
      <c r="H1237">
        <v>85.236000000000004</v>
      </c>
      <c r="I1237">
        <v>1.2300499999999999E-3</v>
      </c>
      <c r="J1237">
        <v>0.99989700000000004</v>
      </c>
      <c r="K1237">
        <v>0</v>
      </c>
      <c r="L1237" t="s">
        <v>43</v>
      </c>
    </row>
    <row r="1238" spans="1:12" x14ac:dyDescent="0.25">
      <c r="A1238" t="s">
        <v>78</v>
      </c>
      <c r="B1238">
        <v>2176.6999999999998</v>
      </c>
      <c r="C1238">
        <v>2176.6</v>
      </c>
      <c r="D1238">
        <v>2176.4699999999998</v>
      </c>
      <c r="E1238">
        <v>2173.9499999999998</v>
      </c>
      <c r="F1238">
        <v>124.20099999999999</v>
      </c>
      <c r="G1238">
        <v>0</v>
      </c>
      <c r="H1238">
        <v>85.356399999999994</v>
      </c>
      <c r="I1238">
        <v>1.2300600000000001E-3</v>
      </c>
      <c r="J1238">
        <v>0.99943899999999997</v>
      </c>
      <c r="K1238">
        <v>0</v>
      </c>
      <c r="L1238" t="s">
        <v>43</v>
      </c>
    </row>
    <row r="1239" spans="1:12" x14ac:dyDescent="0.25">
      <c r="A1239" t="s">
        <v>78</v>
      </c>
      <c r="B1239">
        <v>2175.85</v>
      </c>
      <c r="C1239">
        <v>2175.75</v>
      </c>
      <c r="D1239">
        <v>2175.62</v>
      </c>
      <c r="E1239">
        <v>2173.09</v>
      </c>
      <c r="F1239">
        <v>124.22</v>
      </c>
      <c r="G1239">
        <v>0</v>
      </c>
      <c r="H1239">
        <v>85.5501</v>
      </c>
      <c r="I1239">
        <v>1.2300499999999999E-3</v>
      </c>
      <c r="J1239">
        <v>0.99989399999999995</v>
      </c>
      <c r="K1239">
        <v>0</v>
      </c>
      <c r="L1239" t="s">
        <v>43</v>
      </c>
    </row>
    <row r="1240" spans="1:12" x14ac:dyDescent="0.25">
      <c r="A1240" t="s">
        <v>78</v>
      </c>
      <c r="B1240">
        <v>2174.2199999999998</v>
      </c>
      <c r="C1240">
        <v>2174.12</v>
      </c>
      <c r="D1240">
        <v>2173.9899999999998</v>
      </c>
      <c r="E1240">
        <v>2171.4699999999998</v>
      </c>
      <c r="F1240">
        <v>124.17400000000001</v>
      </c>
      <c r="G1240">
        <v>0</v>
      </c>
      <c r="H1240">
        <v>85.287000000000006</v>
      </c>
      <c r="I1240">
        <v>1.2300499999999999E-3</v>
      </c>
      <c r="J1240">
        <v>0.99798699999999996</v>
      </c>
      <c r="K1240">
        <v>0</v>
      </c>
      <c r="L1240" t="s">
        <v>43</v>
      </c>
    </row>
    <row r="1241" spans="1:12" x14ac:dyDescent="0.25">
      <c r="A1241" t="s">
        <v>78</v>
      </c>
      <c r="B1241">
        <v>2172.83</v>
      </c>
      <c r="C1241">
        <v>2172.7399999999998</v>
      </c>
      <c r="D1241">
        <v>2172.6</v>
      </c>
      <c r="E1241">
        <v>2170.09</v>
      </c>
      <c r="F1241">
        <v>124.19499999999999</v>
      </c>
      <c r="G1241">
        <v>0</v>
      </c>
      <c r="H1241">
        <v>85.41</v>
      </c>
      <c r="I1241">
        <v>1.2300499999999999E-3</v>
      </c>
      <c r="J1241">
        <v>0.99967600000000001</v>
      </c>
      <c r="K1241">
        <v>0</v>
      </c>
      <c r="L1241" t="s">
        <v>43</v>
      </c>
    </row>
    <row r="1242" spans="1:12" x14ac:dyDescent="0.25">
      <c r="A1242" t="s">
        <v>78</v>
      </c>
      <c r="B1242">
        <v>2174.56</v>
      </c>
      <c r="C1242">
        <v>2174.46</v>
      </c>
      <c r="D1242">
        <v>2174.33</v>
      </c>
      <c r="E1242">
        <v>2171.8200000000002</v>
      </c>
      <c r="F1242">
        <v>124.069</v>
      </c>
      <c r="G1242">
        <v>0</v>
      </c>
      <c r="H1242">
        <v>85.649299999999997</v>
      </c>
      <c r="I1242">
        <v>1.2300499999999999E-3</v>
      </c>
      <c r="J1242">
        <v>0.999861</v>
      </c>
      <c r="K1242">
        <v>0</v>
      </c>
      <c r="L1242" t="s">
        <v>43</v>
      </c>
    </row>
    <row r="1243" spans="1:12" x14ac:dyDescent="0.25">
      <c r="A1243" t="s">
        <v>78</v>
      </c>
      <c r="B1243">
        <v>2174.34</v>
      </c>
      <c r="C1243">
        <v>2174.2399999999998</v>
      </c>
      <c r="D1243">
        <v>2174.11</v>
      </c>
      <c r="E1243">
        <v>2171.58</v>
      </c>
      <c r="F1243">
        <v>124.211</v>
      </c>
      <c r="G1243">
        <v>0</v>
      </c>
      <c r="H1243">
        <v>85.385800000000003</v>
      </c>
      <c r="I1243">
        <v>1.2300499999999999E-3</v>
      </c>
      <c r="J1243">
        <v>0.99988900000000003</v>
      </c>
      <c r="K1243">
        <v>0</v>
      </c>
      <c r="L1243" t="s">
        <v>43</v>
      </c>
    </row>
    <row r="1244" spans="1:12" x14ac:dyDescent="0.25">
      <c r="A1244" t="s">
        <v>78</v>
      </c>
      <c r="B1244">
        <v>2176.87</v>
      </c>
      <c r="C1244">
        <v>2176.77</v>
      </c>
      <c r="D1244">
        <v>2176.64</v>
      </c>
      <c r="E1244">
        <v>2174.1</v>
      </c>
      <c r="F1244">
        <v>124.214</v>
      </c>
      <c r="G1244">
        <v>0</v>
      </c>
      <c r="H1244">
        <v>85.805899999999994</v>
      </c>
      <c r="I1244">
        <v>1.2300499999999999E-3</v>
      </c>
      <c r="J1244">
        <v>0.99965199999999999</v>
      </c>
      <c r="K1244">
        <v>0</v>
      </c>
      <c r="L1244" t="s">
        <v>43</v>
      </c>
    </row>
    <row r="1245" spans="1:12" x14ac:dyDescent="0.25">
      <c r="A1245" t="s">
        <v>78</v>
      </c>
      <c r="B1245">
        <v>2175.3200000000002</v>
      </c>
      <c r="C1245">
        <v>2175.2199999999998</v>
      </c>
      <c r="D1245">
        <v>2175.08</v>
      </c>
      <c r="E1245">
        <v>2172.5700000000002</v>
      </c>
      <c r="F1245">
        <v>124.07</v>
      </c>
      <c r="G1245">
        <v>0</v>
      </c>
      <c r="H1245">
        <v>85.482399999999998</v>
      </c>
      <c r="I1245">
        <v>1.2300499999999999E-3</v>
      </c>
      <c r="J1245">
        <v>0.99978199999999995</v>
      </c>
      <c r="K1245">
        <v>0</v>
      </c>
      <c r="L1245" t="s">
        <v>43</v>
      </c>
    </row>
    <row r="1246" spans="1:12" x14ac:dyDescent="0.25">
      <c r="A1246" t="s">
        <v>78</v>
      </c>
      <c r="B1246">
        <v>2174.1</v>
      </c>
      <c r="C1246">
        <v>2174</v>
      </c>
      <c r="D1246">
        <v>2173.87</v>
      </c>
      <c r="E1246">
        <v>2171.36</v>
      </c>
      <c r="F1246">
        <v>124.047</v>
      </c>
      <c r="G1246">
        <v>0</v>
      </c>
      <c r="H1246">
        <v>85.660899999999998</v>
      </c>
      <c r="I1246">
        <v>1.2300499999999999E-3</v>
      </c>
      <c r="J1246">
        <v>0.99991799999999997</v>
      </c>
      <c r="K1246">
        <v>0</v>
      </c>
      <c r="L1246" t="s">
        <v>43</v>
      </c>
    </row>
    <row r="1247" spans="1:12" x14ac:dyDescent="0.25">
      <c r="A1247" t="s">
        <v>78</v>
      </c>
      <c r="B1247">
        <v>2175.67</v>
      </c>
      <c r="C1247">
        <v>2175.5700000000002</v>
      </c>
      <c r="D1247">
        <v>2175.44</v>
      </c>
      <c r="E1247">
        <v>2172.9299999999998</v>
      </c>
      <c r="F1247">
        <v>124.142</v>
      </c>
      <c r="G1247">
        <v>0</v>
      </c>
      <c r="H1247">
        <v>85.3339</v>
      </c>
      <c r="I1247">
        <v>1.2300600000000001E-3</v>
      </c>
      <c r="J1247">
        <v>0.99977099999999997</v>
      </c>
      <c r="K1247">
        <v>0</v>
      </c>
      <c r="L1247" t="s">
        <v>43</v>
      </c>
    </row>
    <row r="1248" spans="1:12" x14ac:dyDescent="0.25">
      <c r="A1248" t="s">
        <v>78</v>
      </c>
      <c r="B1248">
        <v>2176.58</v>
      </c>
      <c r="C1248">
        <v>2176.4899999999998</v>
      </c>
      <c r="D1248">
        <v>2176.35</v>
      </c>
      <c r="E1248">
        <v>2173.83</v>
      </c>
      <c r="F1248">
        <v>124.12</v>
      </c>
      <c r="G1248">
        <v>0</v>
      </c>
      <c r="H1248">
        <v>85.664000000000001</v>
      </c>
      <c r="I1248">
        <v>1.23007E-3</v>
      </c>
      <c r="J1248">
        <v>0.99981299999999995</v>
      </c>
      <c r="K1248">
        <v>0</v>
      </c>
      <c r="L1248" t="s">
        <v>43</v>
      </c>
    </row>
    <row r="1249" spans="1:12" x14ac:dyDescent="0.25">
      <c r="A1249" t="s">
        <v>78</v>
      </c>
      <c r="B1249">
        <v>2175.29</v>
      </c>
      <c r="C1249">
        <v>2175.17</v>
      </c>
      <c r="D1249">
        <v>2175.0300000000002</v>
      </c>
      <c r="E1249">
        <v>2172.4899999999998</v>
      </c>
      <c r="F1249">
        <v>124.241</v>
      </c>
      <c r="G1249">
        <v>0</v>
      </c>
      <c r="H1249">
        <v>85.604900000000001</v>
      </c>
      <c r="I1249">
        <v>1.2300499999999999E-3</v>
      </c>
      <c r="J1249">
        <v>0.99978400000000001</v>
      </c>
      <c r="K1249">
        <v>0</v>
      </c>
      <c r="L1249" t="s">
        <v>43</v>
      </c>
    </row>
    <row r="1250" spans="1:12" x14ac:dyDescent="0.25">
      <c r="A1250" t="s">
        <v>78</v>
      </c>
      <c r="B1250">
        <v>2175.88</v>
      </c>
      <c r="C1250">
        <v>2175.7600000000002</v>
      </c>
      <c r="D1250">
        <v>2175.63</v>
      </c>
      <c r="E1250">
        <v>2173.11</v>
      </c>
      <c r="F1250">
        <v>124.252</v>
      </c>
      <c r="G1250">
        <v>0</v>
      </c>
      <c r="H1250">
        <v>85.456500000000005</v>
      </c>
      <c r="I1250">
        <v>1.2300499999999999E-3</v>
      </c>
      <c r="J1250">
        <v>0.99995999999999996</v>
      </c>
      <c r="K1250">
        <v>0</v>
      </c>
      <c r="L1250" t="s">
        <v>43</v>
      </c>
    </row>
    <row r="1251" spans="1:12" x14ac:dyDescent="0.25">
      <c r="A1251" t="s">
        <v>78</v>
      </c>
      <c r="B1251">
        <v>2175.56</v>
      </c>
      <c r="C1251">
        <v>2175.46</v>
      </c>
      <c r="D1251">
        <v>2175.3200000000002</v>
      </c>
      <c r="E1251">
        <v>2172.8000000000002</v>
      </c>
      <c r="F1251">
        <v>124.08799999999999</v>
      </c>
      <c r="G1251">
        <v>0</v>
      </c>
      <c r="H1251">
        <v>85.681700000000006</v>
      </c>
      <c r="I1251">
        <v>1.2300499999999999E-3</v>
      </c>
      <c r="J1251">
        <v>0.99995699999999998</v>
      </c>
      <c r="K1251">
        <v>0</v>
      </c>
      <c r="L1251" t="s">
        <v>43</v>
      </c>
    </row>
    <row r="1252" spans="1:12" x14ac:dyDescent="0.25">
      <c r="A1252" t="s">
        <v>78</v>
      </c>
      <c r="B1252">
        <v>2173.6799999999998</v>
      </c>
      <c r="C1252">
        <v>2173.58</v>
      </c>
      <c r="D1252">
        <v>2173.4499999999998</v>
      </c>
      <c r="E1252">
        <v>2170.9299999999998</v>
      </c>
      <c r="F1252">
        <v>124.172</v>
      </c>
      <c r="G1252">
        <v>0</v>
      </c>
      <c r="H1252">
        <v>85.238900000000001</v>
      </c>
      <c r="I1252">
        <v>1.2300499999999999E-3</v>
      </c>
      <c r="J1252">
        <v>0.99990199999999996</v>
      </c>
      <c r="K1252">
        <v>0</v>
      </c>
      <c r="L1252" t="s">
        <v>43</v>
      </c>
    </row>
    <row r="1253" spans="1:12" x14ac:dyDescent="0.25">
      <c r="A1253" t="s">
        <v>78</v>
      </c>
      <c r="B1253">
        <v>2176.23</v>
      </c>
      <c r="C1253">
        <v>2176.13</v>
      </c>
      <c r="D1253">
        <v>2176</v>
      </c>
      <c r="E1253">
        <v>2173.4699999999998</v>
      </c>
      <c r="F1253">
        <v>124.19499999999999</v>
      </c>
      <c r="G1253">
        <v>0</v>
      </c>
      <c r="H1253">
        <v>85.745900000000006</v>
      </c>
      <c r="I1253">
        <v>1.2300499999999999E-3</v>
      </c>
      <c r="J1253">
        <v>0.99996499999999999</v>
      </c>
      <c r="K1253">
        <v>0</v>
      </c>
      <c r="L1253" t="s">
        <v>43</v>
      </c>
    </row>
    <row r="1254" spans="1:12" x14ac:dyDescent="0.25">
      <c r="A1254" t="s">
        <v>78</v>
      </c>
      <c r="B1254">
        <v>2173.6</v>
      </c>
      <c r="C1254">
        <v>2173.5</v>
      </c>
      <c r="D1254">
        <v>2173.37</v>
      </c>
      <c r="E1254">
        <v>2170.85</v>
      </c>
      <c r="F1254">
        <v>124.127</v>
      </c>
      <c r="G1254">
        <v>0</v>
      </c>
      <c r="H1254">
        <v>85.640100000000004</v>
      </c>
      <c r="I1254">
        <v>1.2300499999999999E-3</v>
      </c>
      <c r="J1254">
        <v>0.99944100000000002</v>
      </c>
      <c r="K1254">
        <v>0</v>
      </c>
      <c r="L1254" t="s">
        <v>43</v>
      </c>
    </row>
    <row r="1255" spans="1:12" x14ac:dyDescent="0.25">
      <c r="A1255" t="s">
        <v>78</v>
      </c>
      <c r="B1255">
        <v>2175.9</v>
      </c>
      <c r="C1255">
        <v>2175.8000000000002</v>
      </c>
      <c r="D1255">
        <v>2175.67</v>
      </c>
      <c r="E1255">
        <v>2173.15</v>
      </c>
      <c r="F1255">
        <v>124.128</v>
      </c>
      <c r="G1255">
        <v>0</v>
      </c>
      <c r="H1255">
        <v>85.6126</v>
      </c>
      <c r="I1255">
        <v>1.2300499999999999E-3</v>
      </c>
      <c r="J1255">
        <v>0.99969300000000005</v>
      </c>
      <c r="K1255">
        <v>0</v>
      </c>
      <c r="L1255" t="s">
        <v>43</v>
      </c>
    </row>
    <row r="1256" spans="1:12" x14ac:dyDescent="0.25">
      <c r="A1256" t="s">
        <v>78</v>
      </c>
      <c r="B1256">
        <v>2173.94</v>
      </c>
      <c r="C1256">
        <v>2173.85</v>
      </c>
      <c r="D1256">
        <v>2173.7199999999998</v>
      </c>
      <c r="E1256">
        <v>2171.1999999999998</v>
      </c>
      <c r="F1256">
        <v>124.15300000000001</v>
      </c>
      <c r="G1256">
        <v>0</v>
      </c>
      <c r="H1256">
        <v>85.698999999999998</v>
      </c>
      <c r="I1256">
        <v>1.2300600000000001E-3</v>
      </c>
      <c r="J1256">
        <v>0.99898500000000001</v>
      </c>
      <c r="K1256">
        <v>0</v>
      </c>
      <c r="L1256" t="s">
        <v>43</v>
      </c>
    </row>
    <row r="1257" spans="1:12" x14ac:dyDescent="0.25">
      <c r="A1257" t="s">
        <v>78</v>
      </c>
      <c r="B1257">
        <v>2174.35</v>
      </c>
      <c r="C1257">
        <v>2174.25</v>
      </c>
      <c r="D1257">
        <v>2174.12</v>
      </c>
      <c r="E1257">
        <v>2171.6</v>
      </c>
      <c r="F1257">
        <v>123.95699999999999</v>
      </c>
      <c r="G1257">
        <v>0</v>
      </c>
      <c r="H1257">
        <v>85.699399999999997</v>
      </c>
      <c r="I1257">
        <v>1.2300499999999999E-3</v>
      </c>
      <c r="J1257">
        <v>0.999699</v>
      </c>
      <c r="K1257">
        <v>0</v>
      </c>
      <c r="L1257" t="s">
        <v>43</v>
      </c>
    </row>
    <row r="1258" spans="1:12" x14ac:dyDescent="0.25">
      <c r="A1258" t="s">
        <v>78</v>
      </c>
      <c r="B1258">
        <v>2175.06</v>
      </c>
      <c r="C1258">
        <v>2174.9699999999998</v>
      </c>
      <c r="D1258">
        <v>2174.83</v>
      </c>
      <c r="E1258">
        <v>2172.29</v>
      </c>
      <c r="F1258">
        <v>124.05800000000001</v>
      </c>
      <c r="G1258">
        <v>0</v>
      </c>
      <c r="H1258">
        <v>85.525800000000004</v>
      </c>
      <c r="I1258">
        <v>1.2300499999999999E-3</v>
      </c>
      <c r="J1258">
        <v>0.99970899999999996</v>
      </c>
      <c r="K1258">
        <v>0</v>
      </c>
      <c r="L1258" t="s">
        <v>43</v>
      </c>
    </row>
    <row r="1259" spans="1:12" x14ac:dyDescent="0.25">
      <c r="A1259" t="s">
        <v>78</v>
      </c>
      <c r="B1259">
        <v>2175.2399999999998</v>
      </c>
      <c r="C1259">
        <v>2175.15</v>
      </c>
      <c r="D1259">
        <v>2175.0100000000002</v>
      </c>
      <c r="E1259">
        <v>2172.4899999999998</v>
      </c>
      <c r="F1259">
        <v>124.06699999999999</v>
      </c>
      <c r="G1259">
        <v>0</v>
      </c>
      <c r="H1259">
        <v>85.572500000000005</v>
      </c>
      <c r="I1259">
        <v>1.2300499999999999E-3</v>
      </c>
      <c r="J1259">
        <v>0.99977400000000005</v>
      </c>
      <c r="K1259">
        <v>0</v>
      </c>
      <c r="L1259" t="s">
        <v>43</v>
      </c>
    </row>
    <row r="1260" spans="1:12" x14ac:dyDescent="0.25">
      <c r="A1260" t="s">
        <v>78</v>
      </c>
      <c r="B1260">
        <v>2173.73</v>
      </c>
      <c r="C1260">
        <v>2173.64</v>
      </c>
      <c r="D1260">
        <v>2173.5</v>
      </c>
      <c r="E1260">
        <v>2170.9899999999998</v>
      </c>
      <c r="F1260">
        <v>124.178</v>
      </c>
      <c r="G1260">
        <v>0</v>
      </c>
      <c r="H1260">
        <v>85.381900000000002</v>
      </c>
      <c r="I1260">
        <v>1.2300499999999999E-3</v>
      </c>
      <c r="J1260">
        <v>0.99958400000000003</v>
      </c>
      <c r="K1260">
        <v>0</v>
      </c>
      <c r="L1260" t="s">
        <v>43</v>
      </c>
    </row>
    <row r="1261" spans="1:12" x14ac:dyDescent="0.25">
      <c r="A1261" t="s">
        <v>78</v>
      </c>
      <c r="B1261">
        <v>2171.8000000000002</v>
      </c>
      <c r="C1261">
        <v>2171.71</v>
      </c>
      <c r="D1261">
        <v>2171.58</v>
      </c>
      <c r="E1261">
        <v>2169.06</v>
      </c>
      <c r="F1261">
        <v>124.158</v>
      </c>
      <c r="G1261">
        <v>0</v>
      </c>
      <c r="H1261">
        <v>85.253200000000007</v>
      </c>
      <c r="I1261">
        <v>1.2300600000000001E-3</v>
      </c>
      <c r="J1261">
        <v>0.99961699999999998</v>
      </c>
      <c r="K1261">
        <v>0</v>
      </c>
      <c r="L1261" t="s">
        <v>43</v>
      </c>
    </row>
    <row r="1262" spans="1:12" x14ac:dyDescent="0.25">
      <c r="A1262" t="s">
        <v>78</v>
      </c>
      <c r="B1262">
        <v>2174.4699999999998</v>
      </c>
      <c r="C1262">
        <v>2174.37</v>
      </c>
      <c r="D1262">
        <v>2174.2399999999998</v>
      </c>
      <c r="E1262">
        <v>2171.7199999999998</v>
      </c>
      <c r="F1262">
        <v>124.196</v>
      </c>
      <c r="G1262">
        <v>0</v>
      </c>
      <c r="H1262">
        <v>85.470600000000005</v>
      </c>
      <c r="I1262">
        <v>1.2300499999999999E-3</v>
      </c>
      <c r="J1262">
        <v>0.999197</v>
      </c>
      <c r="K1262">
        <v>0</v>
      </c>
      <c r="L1262" t="s">
        <v>43</v>
      </c>
    </row>
    <row r="1263" spans="1:12" x14ac:dyDescent="0.25">
      <c r="A1263" t="s">
        <v>78</v>
      </c>
      <c r="B1263">
        <v>2173.0700000000002</v>
      </c>
      <c r="C1263">
        <v>2172.9699999999998</v>
      </c>
      <c r="D1263">
        <v>2172.84</v>
      </c>
      <c r="E1263">
        <v>2170.3200000000002</v>
      </c>
      <c r="F1263">
        <v>124.26</v>
      </c>
      <c r="G1263">
        <v>0</v>
      </c>
      <c r="H1263">
        <v>85.425399999999996</v>
      </c>
      <c r="I1263">
        <v>1.2300499999999999E-3</v>
      </c>
      <c r="J1263">
        <v>0.99995299999999998</v>
      </c>
      <c r="K1263">
        <v>0</v>
      </c>
      <c r="L1263" t="s">
        <v>43</v>
      </c>
    </row>
    <row r="1264" spans="1:12" x14ac:dyDescent="0.25">
      <c r="A1264" t="s">
        <v>78</v>
      </c>
      <c r="B1264">
        <v>2174.64</v>
      </c>
      <c r="C1264">
        <v>2174.54</v>
      </c>
      <c r="D1264">
        <v>2174.41</v>
      </c>
      <c r="E1264">
        <v>2171.9</v>
      </c>
      <c r="F1264">
        <v>124.13800000000001</v>
      </c>
      <c r="G1264">
        <v>0</v>
      </c>
      <c r="H1264">
        <v>85.606999999999999</v>
      </c>
      <c r="I1264">
        <v>1.2300499999999999E-3</v>
      </c>
      <c r="J1264">
        <v>0.99989499999999998</v>
      </c>
      <c r="K1264">
        <v>0</v>
      </c>
      <c r="L1264" t="s">
        <v>43</v>
      </c>
    </row>
    <row r="1265" spans="1:12" x14ac:dyDescent="0.25">
      <c r="A1265" t="s">
        <v>78</v>
      </c>
      <c r="B1265">
        <v>2175.17</v>
      </c>
      <c r="C1265">
        <v>2175.08</v>
      </c>
      <c r="D1265">
        <v>2174.94</v>
      </c>
      <c r="E1265">
        <v>2172.4299999999998</v>
      </c>
      <c r="F1265">
        <v>124.14700000000001</v>
      </c>
      <c r="G1265">
        <v>0</v>
      </c>
      <c r="H1265">
        <v>85.784599999999998</v>
      </c>
      <c r="I1265">
        <v>1.2300600000000001E-3</v>
      </c>
      <c r="J1265">
        <v>0.99946500000000005</v>
      </c>
      <c r="K1265">
        <v>0</v>
      </c>
      <c r="L1265" t="s">
        <v>43</v>
      </c>
    </row>
    <row r="1266" spans="1:12" x14ac:dyDescent="0.25">
      <c r="A1266" t="s">
        <v>78</v>
      </c>
      <c r="B1266">
        <v>2175.9499999999998</v>
      </c>
      <c r="C1266">
        <v>2175.86</v>
      </c>
      <c r="D1266">
        <v>2175.7199999999998</v>
      </c>
      <c r="E1266">
        <v>2173.21</v>
      </c>
      <c r="F1266">
        <v>124.261</v>
      </c>
      <c r="G1266">
        <v>0</v>
      </c>
      <c r="H1266">
        <v>85.869900000000001</v>
      </c>
      <c r="I1266">
        <v>1.2300499999999999E-3</v>
      </c>
      <c r="J1266">
        <v>0.99975000000000003</v>
      </c>
      <c r="K1266">
        <v>0</v>
      </c>
      <c r="L1266" t="s">
        <v>43</v>
      </c>
    </row>
    <row r="1267" spans="1:12" x14ac:dyDescent="0.25">
      <c r="A1267" t="s">
        <v>78</v>
      </c>
      <c r="B1267">
        <v>2175.56</v>
      </c>
      <c r="C1267">
        <v>2175.46</v>
      </c>
      <c r="D1267">
        <v>2175.33</v>
      </c>
      <c r="E1267">
        <v>2172.81</v>
      </c>
      <c r="F1267">
        <v>124.12</v>
      </c>
      <c r="G1267">
        <v>0</v>
      </c>
      <c r="H1267">
        <v>85.666499999999999</v>
      </c>
      <c r="I1267">
        <v>1.2300499999999999E-3</v>
      </c>
      <c r="J1267">
        <v>0.99921499999999996</v>
      </c>
      <c r="K1267">
        <v>0</v>
      </c>
      <c r="L1267" t="s">
        <v>43</v>
      </c>
    </row>
    <row r="1268" spans="1:12" x14ac:dyDescent="0.25">
      <c r="A1268" t="s">
        <v>78</v>
      </c>
      <c r="B1268">
        <v>2175.12</v>
      </c>
      <c r="C1268">
        <v>2175.0300000000002</v>
      </c>
      <c r="D1268">
        <v>2174.9</v>
      </c>
      <c r="E1268">
        <v>2172.36</v>
      </c>
      <c r="F1268">
        <v>124.239</v>
      </c>
      <c r="G1268">
        <v>0</v>
      </c>
      <c r="H1268">
        <v>85.286699999999996</v>
      </c>
      <c r="I1268">
        <v>1.2300499999999999E-3</v>
      </c>
      <c r="J1268">
        <v>0.99992199999999998</v>
      </c>
      <c r="K1268">
        <v>0</v>
      </c>
      <c r="L1268" t="s">
        <v>43</v>
      </c>
    </row>
    <row r="1269" spans="1:12" x14ac:dyDescent="0.25">
      <c r="A1269" t="s">
        <v>78</v>
      </c>
      <c r="B1269">
        <v>2175.23</v>
      </c>
      <c r="C1269">
        <v>2175.13</v>
      </c>
      <c r="D1269">
        <v>2175</v>
      </c>
      <c r="E1269">
        <v>2172.48</v>
      </c>
      <c r="F1269">
        <v>124.074</v>
      </c>
      <c r="G1269">
        <v>0</v>
      </c>
      <c r="H1269">
        <v>85.677599999999998</v>
      </c>
      <c r="I1269">
        <v>1.2300600000000001E-3</v>
      </c>
      <c r="J1269">
        <v>0.99968800000000002</v>
      </c>
      <c r="K1269">
        <v>0</v>
      </c>
      <c r="L1269" t="s">
        <v>43</v>
      </c>
    </row>
    <row r="1270" spans="1:12" x14ac:dyDescent="0.25">
      <c r="A1270" t="s">
        <v>78</v>
      </c>
      <c r="B1270">
        <v>2173.7199999999998</v>
      </c>
      <c r="C1270">
        <v>2173.63</v>
      </c>
      <c r="D1270">
        <v>2173.4899999999998</v>
      </c>
      <c r="E1270">
        <v>2170.9699999999998</v>
      </c>
      <c r="F1270">
        <v>124.178</v>
      </c>
      <c r="G1270">
        <v>0</v>
      </c>
      <c r="H1270">
        <v>85.176000000000002</v>
      </c>
      <c r="I1270">
        <v>1.2300499999999999E-3</v>
      </c>
      <c r="J1270">
        <v>0.99934199999999995</v>
      </c>
      <c r="K1270">
        <v>0</v>
      </c>
      <c r="L1270" t="s">
        <v>43</v>
      </c>
    </row>
    <row r="1271" spans="1:12" x14ac:dyDescent="0.25">
      <c r="A1271" t="s">
        <v>78</v>
      </c>
      <c r="B1271">
        <v>2174.6999999999998</v>
      </c>
      <c r="C1271">
        <v>2174.6</v>
      </c>
      <c r="D1271">
        <v>2174.4699999999998</v>
      </c>
      <c r="E1271">
        <v>2171.9499999999998</v>
      </c>
      <c r="F1271">
        <v>124.229</v>
      </c>
      <c r="G1271">
        <v>0</v>
      </c>
      <c r="H1271">
        <v>85.355800000000002</v>
      </c>
      <c r="I1271">
        <v>1.23007E-3</v>
      </c>
      <c r="J1271">
        <v>0.99951999999999996</v>
      </c>
      <c r="K1271">
        <v>0</v>
      </c>
      <c r="L1271" t="s">
        <v>43</v>
      </c>
    </row>
    <row r="1272" spans="1:12" x14ac:dyDescent="0.25">
      <c r="A1272" t="s">
        <v>78</v>
      </c>
      <c r="B1272">
        <v>2173.56</v>
      </c>
      <c r="C1272">
        <v>2173.4699999999998</v>
      </c>
      <c r="D1272">
        <v>2173.34</v>
      </c>
      <c r="E1272">
        <v>2170.8200000000002</v>
      </c>
      <c r="F1272">
        <v>124.065</v>
      </c>
      <c r="G1272">
        <v>0</v>
      </c>
      <c r="H1272">
        <v>85.588899999999995</v>
      </c>
      <c r="I1272">
        <v>1.2300499999999999E-3</v>
      </c>
      <c r="J1272">
        <v>0.99994300000000003</v>
      </c>
      <c r="K1272">
        <v>0</v>
      </c>
      <c r="L1272" t="s">
        <v>43</v>
      </c>
    </row>
    <row r="1273" spans="1:12" x14ac:dyDescent="0.25">
      <c r="A1273" t="s">
        <v>78</v>
      </c>
      <c r="B1273">
        <v>2173.12</v>
      </c>
      <c r="C1273">
        <v>2173.02</v>
      </c>
      <c r="D1273">
        <v>2172.88</v>
      </c>
      <c r="E1273">
        <v>2170.38</v>
      </c>
      <c r="F1273">
        <v>124.056</v>
      </c>
      <c r="G1273">
        <v>0</v>
      </c>
      <c r="H1273">
        <v>85.189300000000003</v>
      </c>
      <c r="I1273">
        <v>1.2300600000000001E-3</v>
      </c>
      <c r="J1273">
        <v>0.99961900000000004</v>
      </c>
      <c r="K1273">
        <v>0</v>
      </c>
      <c r="L1273" t="s">
        <v>43</v>
      </c>
    </row>
    <row r="1274" spans="1:12" x14ac:dyDescent="0.25">
      <c r="A1274" t="s">
        <v>78</v>
      </c>
      <c r="B1274">
        <v>2176.69</v>
      </c>
      <c r="C1274">
        <v>2176.56</v>
      </c>
      <c r="D1274">
        <v>2176.42</v>
      </c>
      <c r="E1274">
        <v>2173.91</v>
      </c>
      <c r="F1274">
        <v>124.149</v>
      </c>
      <c r="G1274">
        <v>0</v>
      </c>
      <c r="H1274">
        <v>85.543400000000005</v>
      </c>
      <c r="I1274">
        <v>1.2300499999999999E-3</v>
      </c>
      <c r="J1274">
        <v>0.99968199999999996</v>
      </c>
      <c r="K1274">
        <v>0</v>
      </c>
      <c r="L1274" t="s">
        <v>43</v>
      </c>
    </row>
    <row r="1275" spans="1:12" x14ac:dyDescent="0.25">
      <c r="A1275" t="s">
        <v>78</v>
      </c>
      <c r="B1275">
        <v>2174.08</v>
      </c>
      <c r="C1275">
        <v>2173.98</v>
      </c>
      <c r="D1275">
        <v>2173.84</v>
      </c>
      <c r="E1275">
        <v>2171.3200000000002</v>
      </c>
      <c r="F1275">
        <v>124.21</v>
      </c>
      <c r="G1275">
        <v>0</v>
      </c>
      <c r="H1275">
        <v>85.443299999999994</v>
      </c>
      <c r="I1275">
        <v>1.2300499999999999E-3</v>
      </c>
      <c r="J1275">
        <v>0.99959900000000002</v>
      </c>
      <c r="K1275">
        <v>0</v>
      </c>
      <c r="L1275" t="s">
        <v>43</v>
      </c>
    </row>
    <row r="1276" spans="1:12" x14ac:dyDescent="0.25">
      <c r="A1276" t="s">
        <v>78</v>
      </c>
      <c r="B1276">
        <v>2175.58</v>
      </c>
      <c r="C1276">
        <v>2175.4899999999998</v>
      </c>
      <c r="D1276">
        <v>2175.36</v>
      </c>
      <c r="E1276">
        <v>2172.84</v>
      </c>
      <c r="F1276">
        <v>124.095</v>
      </c>
      <c r="G1276">
        <v>0</v>
      </c>
      <c r="H1276">
        <v>85.532300000000006</v>
      </c>
      <c r="I1276">
        <v>1.2300499999999999E-3</v>
      </c>
      <c r="J1276">
        <v>0.99974600000000002</v>
      </c>
      <c r="K1276">
        <v>0</v>
      </c>
      <c r="L1276" t="s">
        <v>43</v>
      </c>
    </row>
    <row r="1277" spans="1:12" x14ac:dyDescent="0.25">
      <c r="A1277" t="s">
        <v>78</v>
      </c>
      <c r="B1277">
        <v>2175.9499999999998</v>
      </c>
      <c r="C1277">
        <v>2175.85</v>
      </c>
      <c r="D1277">
        <v>2175.7199999999998</v>
      </c>
      <c r="E1277">
        <v>2173.1999999999998</v>
      </c>
      <c r="F1277">
        <v>124.149</v>
      </c>
      <c r="G1277">
        <v>0</v>
      </c>
      <c r="H1277">
        <v>85.601600000000005</v>
      </c>
      <c r="I1277">
        <v>1.2300499999999999E-3</v>
      </c>
      <c r="J1277">
        <v>0.99921800000000005</v>
      </c>
      <c r="K1277">
        <v>0</v>
      </c>
      <c r="L1277" t="s">
        <v>43</v>
      </c>
    </row>
    <row r="1278" spans="1:12" x14ac:dyDescent="0.25">
      <c r="A1278" t="s">
        <v>78</v>
      </c>
      <c r="B1278">
        <v>2178.13</v>
      </c>
      <c r="C1278">
        <v>2178.02</v>
      </c>
      <c r="D1278">
        <v>2177.88</v>
      </c>
      <c r="E1278">
        <v>2175.37</v>
      </c>
      <c r="F1278">
        <v>124.178</v>
      </c>
      <c r="G1278">
        <v>0</v>
      </c>
      <c r="H1278">
        <v>85.546599999999998</v>
      </c>
      <c r="I1278">
        <v>1.2300499999999999E-3</v>
      </c>
      <c r="J1278">
        <v>0.99979700000000005</v>
      </c>
      <c r="K1278">
        <v>0</v>
      </c>
      <c r="L1278" t="s">
        <v>43</v>
      </c>
    </row>
    <row r="1279" spans="1:12" x14ac:dyDescent="0.25">
      <c r="A1279" t="s">
        <v>78</v>
      </c>
      <c r="B1279">
        <v>2176.69</v>
      </c>
      <c r="C1279">
        <v>2176.59</v>
      </c>
      <c r="D1279">
        <v>2176.4499999999998</v>
      </c>
      <c r="E1279">
        <v>2173.94</v>
      </c>
      <c r="F1279">
        <v>124.221</v>
      </c>
      <c r="G1279">
        <v>0</v>
      </c>
      <c r="H1279">
        <v>85.759299999999996</v>
      </c>
      <c r="I1279">
        <v>1.2300499999999999E-3</v>
      </c>
      <c r="J1279">
        <v>0.99972300000000003</v>
      </c>
      <c r="K1279">
        <v>0</v>
      </c>
      <c r="L1279" t="s">
        <v>43</v>
      </c>
    </row>
    <row r="1280" spans="1:12" x14ac:dyDescent="0.25">
      <c r="A1280" t="s">
        <v>78</v>
      </c>
      <c r="B1280">
        <v>2176.69</v>
      </c>
      <c r="C1280">
        <v>2176.5700000000002</v>
      </c>
      <c r="D1280">
        <v>2176.44</v>
      </c>
      <c r="E1280">
        <v>2173.92</v>
      </c>
      <c r="F1280">
        <v>124.08</v>
      </c>
      <c r="G1280">
        <v>0</v>
      </c>
      <c r="H1280">
        <v>85.872799999999998</v>
      </c>
      <c r="I1280">
        <v>1.2300499999999999E-3</v>
      </c>
      <c r="J1280">
        <v>0.99986600000000003</v>
      </c>
      <c r="K1280">
        <v>0</v>
      </c>
      <c r="L1280" t="s">
        <v>43</v>
      </c>
    </row>
    <row r="1281" spans="1:25" x14ac:dyDescent="0.25">
      <c r="A1281" t="s">
        <v>78</v>
      </c>
      <c r="B1281">
        <v>2173.86</v>
      </c>
      <c r="C1281">
        <v>2173.75</v>
      </c>
      <c r="D1281">
        <v>2173.62</v>
      </c>
      <c r="E1281">
        <v>2171.11</v>
      </c>
      <c r="F1281">
        <v>124.145</v>
      </c>
      <c r="G1281">
        <v>0</v>
      </c>
      <c r="H1281">
        <v>85.272499999999994</v>
      </c>
      <c r="I1281">
        <v>1.2300600000000001E-3</v>
      </c>
      <c r="J1281">
        <v>0.99945799999999996</v>
      </c>
      <c r="K1281">
        <v>0</v>
      </c>
      <c r="L1281" t="s">
        <v>43</v>
      </c>
    </row>
    <row r="1282" spans="1:25" x14ac:dyDescent="0.25">
      <c r="A1282" t="s">
        <v>78</v>
      </c>
      <c r="B1282">
        <v>2175.73</v>
      </c>
      <c r="C1282">
        <v>2175.62</v>
      </c>
      <c r="D1282">
        <v>2175.4899999999998</v>
      </c>
      <c r="E1282">
        <v>2172.98</v>
      </c>
      <c r="F1282">
        <v>124.10599999999999</v>
      </c>
      <c r="G1282">
        <v>0</v>
      </c>
      <c r="H1282">
        <v>85.661299999999997</v>
      </c>
      <c r="I1282">
        <v>1.2300499999999999E-3</v>
      </c>
      <c r="J1282">
        <v>0.99983699999999998</v>
      </c>
      <c r="K1282">
        <v>0</v>
      </c>
      <c r="L1282" t="s">
        <v>43</v>
      </c>
    </row>
    <row r="1283" spans="1:25" x14ac:dyDescent="0.25">
      <c r="A1283" t="s">
        <v>78</v>
      </c>
      <c r="B1283">
        <v>2174.5700000000002</v>
      </c>
      <c r="C1283">
        <v>2174.46</v>
      </c>
      <c r="D1283">
        <v>2174.33</v>
      </c>
      <c r="E1283">
        <v>2171.8200000000002</v>
      </c>
      <c r="F1283">
        <v>124.125</v>
      </c>
      <c r="G1283">
        <v>0</v>
      </c>
      <c r="H1283">
        <v>85.555300000000003</v>
      </c>
      <c r="I1283">
        <v>1.23007E-3</v>
      </c>
      <c r="J1283">
        <v>0.99934599999999996</v>
      </c>
      <c r="K1283">
        <v>0</v>
      </c>
      <c r="L1283" t="s">
        <v>43</v>
      </c>
    </row>
    <row r="1284" spans="1:25" x14ac:dyDescent="0.25">
      <c r="A1284" t="s">
        <v>78</v>
      </c>
      <c r="B1284">
        <v>2175.81</v>
      </c>
      <c r="C1284">
        <v>2175.6999999999998</v>
      </c>
      <c r="D1284">
        <v>2175.5700000000002</v>
      </c>
      <c r="E1284">
        <v>2173.06</v>
      </c>
      <c r="F1284">
        <v>124.152</v>
      </c>
      <c r="G1284">
        <v>0</v>
      </c>
      <c r="H1284">
        <v>85.254000000000005</v>
      </c>
      <c r="I1284">
        <v>1.2300600000000001E-3</v>
      </c>
      <c r="J1284">
        <v>0.99997800000000003</v>
      </c>
      <c r="K1284">
        <v>0</v>
      </c>
      <c r="L1284" t="s">
        <v>43</v>
      </c>
    </row>
    <row r="1285" spans="1:25" x14ac:dyDescent="0.25">
      <c r="A1285" t="s">
        <v>78</v>
      </c>
      <c r="B1285">
        <v>2177.1999999999998</v>
      </c>
      <c r="C1285">
        <v>2177.1</v>
      </c>
      <c r="D1285">
        <v>2176.9699999999998</v>
      </c>
      <c r="E1285">
        <v>2174.46</v>
      </c>
      <c r="F1285">
        <v>124.008</v>
      </c>
      <c r="G1285">
        <v>0</v>
      </c>
      <c r="H1285">
        <v>85.884200000000007</v>
      </c>
      <c r="I1285">
        <v>1.2300499999999999E-3</v>
      </c>
      <c r="J1285">
        <v>0.99934000000000001</v>
      </c>
      <c r="K1285">
        <v>0</v>
      </c>
      <c r="L1285" t="s">
        <v>43</v>
      </c>
    </row>
    <row r="1286" spans="1:25" x14ac:dyDescent="0.25">
      <c r="A1286" t="s">
        <v>78</v>
      </c>
      <c r="B1286">
        <v>2174.54</v>
      </c>
      <c r="C1286">
        <v>2174.44</v>
      </c>
      <c r="D1286">
        <v>2174.31</v>
      </c>
      <c r="E1286">
        <v>2171.8000000000002</v>
      </c>
      <c r="F1286">
        <v>124.102</v>
      </c>
      <c r="G1286">
        <v>0</v>
      </c>
      <c r="H1286">
        <v>85.619699999999995</v>
      </c>
      <c r="I1286">
        <v>1.2300499999999999E-3</v>
      </c>
      <c r="J1286">
        <v>0.999803</v>
      </c>
      <c r="K1286">
        <v>0</v>
      </c>
      <c r="L1286" t="s">
        <v>43</v>
      </c>
    </row>
    <row r="1287" spans="1:25" x14ac:dyDescent="0.25">
      <c r="A1287" t="s">
        <v>78</v>
      </c>
      <c r="B1287">
        <v>2174</v>
      </c>
      <c r="C1287">
        <v>2173.9</v>
      </c>
      <c r="D1287">
        <v>2173.77</v>
      </c>
      <c r="E1287">
        <v>2171.2600000000002</v>
      </c>
      <c r="F1287">
        <v>124.211</v>
      </c>
      <c r="G1287">
        <v>0</v>
      </c>
      <c r="H1287">
        <v>85.659400000000005</v>
      </c>
      <c r="I1287">
        <v>1.2300600000000001E-3</v>
      </c>
      <c r="J1287">
        <v>0.99965499999999996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2175.48</v>
      </c>
      <c r="C1288">
        <v>2175.39</v>
      </c>
      <c r="D1288">
        <v>2175.2600000000002</v>
      </c>
      <c r="E1288">
        <v>2172.7399999999998</v>
      </c>
      <c r="F1288">
        <v>124.15600000000001</v>
      </c>
      <c r="G1288">
        <v>0</v>
      </c>
      <c r="H1288">
        <v>85.262500000000003</v>
      </c>
      <c r="I1288">
        <v>1.2300499999999999E-3</v>
      </c>
      <c r="J1288">
        <v>0.99844200000000005</v>
      </c>
      <c r="K1288">
        <v>0</v>
      </c>
      <c r="L1288" t="s">
        <v>43</v>
      </c>
      <c r="R1288">
        <f>AVERAGE(B1239:B1288)</f>
        <v>2174.9982</v>
      </c>
      <c r="S1288">
        <f>AVERAGE(C1239:C1288)</f>
        <v>2174.898200000001</v>
      </c>
      <c r="U1288">
        <f>_xlfn.VAR.P(B1239:B1288)</f>
        <v>1.5374227599999974</v>
      </c>
      <c r="V1288">
        <f>_xlfn.VAR.P(C1239:C1288)</f>
        <v>1.5294507600000591</v>
      </c>
      <c r="X1288">
        <f>1.96*SQRT(U1288)/50</f>
        <v>4.8605198383777797E-2</v>
      </c>
      <c r="Y1288">
        <f>1.96*SQRT(V1288)/50</f>
        <v>4.8479018305309055E-2</v>
      </c>
    </row>
    <row r="1289" spans="1:25" x14ac:dyDescent="0.25">
      <c r="A1289" t="s">
        <v>78</v>
      </c>
      <c r="B1289">
        <v>108752.82004200001</v>
      </c>
      <c r="C1289" t="s">
        <v>37</v>
      </c>
    </row>
    <row r="1290" spans="1:25" x14ac:dyDescent="0.25">
      <c r="A1290" t="s">
        <v>172</v>
      </c>
      <c r="B1290">
        <v>2826.61</v>
      </c>
      <c r="C1290">
        <v>2775.98</v>
      </c>
      <c r="D1290">
        <v>2775.81</v>
      </c>
      <c r="E1290">
        <v>2772.95</v>
      </c>
      <c r="F1290">
        <v>129.798</v>
      </c>
      <c r="G1290">
        <v>641.94399999999996</v>
      </c>
      <c r="H1290">
        <v>85.400199999999998</v>
      </c>
      <c r="I1290">
        <v>83.114500000000007</v>
      </c>
      <c r="J1290">
        <v>388.94600000000003</v>
      </c>
      <c r="K1290">
        <v>1939.68</v>
      </c>
      <c r="L1290">
        <v>1.2300900000000001E-3</v>
      </c>
      <c r="M1290">
        <v>0.99978400000000001</v>
      </c>
      <c r="N1290">
        <v>0</v>
      </c>
      <c r="O1290" t="s">
        <v>43</v>
      </c>
    </row>
    <row r="1291" spans="1:25" x14ac:dyDescent="0.25">
      <c r="A1291" t="s">
        <v>172</v>
      </c>
      <c r="B1291">
        <v>2823.56</v>
      </c>
      <c r="C1291">
        <v>2772.63</v>
      </c>
      <c r="D1291">
        <v>2772.45</v>
      </c>
      <c r="E1291">
        <v>2769.6</v>
      </c>
      <c r="F1291">
        <v>129.59</v>
      </c>
      <c r="G1291">
        <v>641.74</v>
      </c>
      <c r="H1291">
        <v>85.373099999999994</v>
      </c>
      <c r="I1291">
        <v>83.194699999999997</v>
      </c>
      <c r="J1291">
        <v>388.69299999999998</v>
      </c>
      <c r="K1291">
        <v>1936.85</v>
      </c>
      <c r="L1291">
        <v>1.2300499999999999E-3</v>
      </c>
      <c r="M1291">
        <v>0.99812800000000002</v>
      </c>
      <c r="N1291">
        <v>0</v>
      </c>
      <c r="O1291" t="s">
        <v>43</v>
      </c>
    </row>
    <row r="1292" spans="1:25" x14ac:dyDescent="0.25">
      <c r="A1292" t="s">
        <v>172</v>
      </c>
      <c r="B1292">
        <v>2822.17</v>
      </c>
      <c r="C1292">
        <v>2771.64</v>
      </c>
      <c r="D1292">
        <v>2771.46</v>
      </c>
      <c r="E1292">
        <v>2768.61</v>
      </c>
      <c r="F1292">
        <v>130.06200000000001</v>
      </c>
      <c r="G1292">
        <v>641.70299999999997</v>
      </c>
      <c r="H1292">
        <v>85.474199999999996</v>
      </c>
      <c r="I1292">
        <v>83.057000000000002</v>
      </c>
      <c r="J1292">
        <v>388.61900000000003</v>
      </c>
      <c r="K1292">
        <v>1935.53</v>
      </c>
      <c r="L1292">
        <v>1.23007E-3</v>
      </c>
      <c r="M1292">
        <v>0.99993500000000002</v>
      </c>
      <c r="N1292">
        <v>0</v>
      </c>
      <c r="O1292" t="s">
        <v>43</v>
      </c>
    </row>
    <row r="1293" spans="1:25" x14ac:dyDescent="0.25">
      <c r="A1293" t="s">
        <v>172</v>
      </c>
      <c r="B1293">
        <v>2820.02</v>
      </c>
      <c r="C1293">
        <v>2769.58</v>
      </c>
      <c r="D1293">
        <v>2769.4</v>
      </c>
      <c r="E1293">
        <v>2766.54</v>
      </c>
      <c r="F1293">
        <v>129.727</v>
      </c>
      <c r="G1293">
        <v>641.625</v>
      </c>
      <c r="H1293">
        <v>85.4178</v>
      </c>
      <c r="I1293">
        <v>83.079599999999999</v>
      </c>
      <c r="J1293">
        <v>388.58300000000003</v>
      </c>
      <c r="K1293">
        <v>1933.82</v>
      </c>
      <c r="L1293">
        <v>1.2300499999999999E-3</v>
      </c>
      <c r="M1293">
        <v>0.99987000000000004</v>
      </c>
      <c r="N1293">
        <v>0</v>
      </c>
      <c r="O1293" t="s">
        <v>43</v>
      </c>
    </row>
    <row r="1294" spans="1:25" x14ac:dyDescent="0.25">
      <c r="A1294" t="s">
        <v>172</v>
      </c>
      <c r="B1294">
        <v>2821.99</v>
      </c>
      <c r="C1294">
        <v>2771.57</v>
      </c>
      <c r="D1294">
        <v>2771.39</v>
      </c>
      <c r="E1294">
        <v>2768.55</v>
      </c>
      <c r="F1294">
        <v>129.767</v>
      </c>
      <c r="G1294">
        <v>641.55700000000002</v>
      </c>
      <c r="H1294">
        <v>85.420599999999993</v>
      </c>
      <c r="I1294">
        <v>83.133600000000001</v>
      </c>
      <c r="J1294">
        <v>388.59199999999998</v>
      </c>
      <c r="K1294">
        <v>1935.83</v>
      </c>
      <c r="L1294">
        <v>1.2300499999999999E-3</v>
      </c>
      <c r="M1294">
        <v>0.99959399999999998</v>
      </c>
      <c r="N1294">
        <v>0</v>
      </c>
      <c r="O1294" t="s">
        <v>43</v>
      </c>
    </row>
    <row r="1295" spans="1:25" x14ac:dyDescent="0.25">
      <c r="A1295" t="s">
        <v>172</v>
      </c>
      <c r="B1295">
        <v>2819.97</v>
      </c>
      <c r="C1295">
        <v>2769.64</v>
      </c>
      <c r="D1295">
        <v>2769.45</v>
      </c>
      <c r="E1295">
        <v>2766.61</v>
      </c>
      <c r="F1295">
        <v>129.75899999999999</v>
      </c>
      <c r="G1295">
        <v>641.61</v>
      </c>
      <c r="H1295">
        <v>85.446100000000001</v>
      </c>
      <c r="I1295">
        <v>83.084800000000001</v>
      </c>
      <c r="J1295">
        <v>388.53300000000002</v>
      </c>
      <c r="K1295">
        <v>1933.91</v>
      </c>
      <c r="L1295">
        <v>1.2300499999999999E-3</v>
      </c>
      <c r="M1295">
        <v>0.99998500000000001</v>
      </c>
      <c r="N1295">
        <v>0</v>
      </c>
      <c r="O1295" t="s">
        <v>43</v>
      </c>
    </row>
    <row r="1296" spans="1:25" x14ac:dyDescent="0.25">
      <c r="A1296" t="s">
        <v>172</v>
      </c>
      <c r="B1296">
        <v>2823.1</v>
      </c>
      <c r="C1296">
        <v>2772.19</v>
      </c>
      <c r="D1296">
        <v>2772</v>
      </c>
      <c r="E1296">
        <v>2769.13</v>
      </c>
      <c r="F1296">
        <v>129.76599999999999</v>
      </c>
      <c r="G1296">
        <v>641.52599999999995</v>
      </c>
      <c r="H1296">
        <v>85.409599999999998</v>
      </c>
      <c r="I1296">
        <v>83.064800000000005</v>
      </c>
      <c r="J1296">
        <v>388.51900000000001</v>
      </c>
      <c r="K1296">
        <v>1936.44</v>
      </c>
      <c r="L1296">
        <v>1.2300600000000001E-3</v>
      </c>
      <c r="M1296">
        <v>0.99984799999999996</v>
      </c>
      <c r="N1296">
        <v>0</v>
      </c>
      <c r="O1296" t="s">
        <v>43</v>
      </c>
    </row>
    <row r="1297" spans="1:15" x14ac:dyDescent="0.25">
      <c r="A1297" t="s">
        <v>172</v>
      </c>
      <c r="B1297">
        <v>2820.22</v>
      </c>
      <c r="C1297">
        <v>2769.99</v>
      </c>
      <c r="D1297">
        <v>2769.81</v>
      </c>
      <c r="E1297">
        <v>2766.96</v>
      </c>
      <c r="F1297">
        <v>129.679</v>
      </c>
      <c r="G1297">
        <v>641.72400000000005</v>
      </c>
      <c r="H1297">
        <v>85.429500000000004</v>
      </c>
      <c r="I1297">
        <v>83.068600000000004</v>
      </c>
      <c r="J1297">
        <v>388.78199999999998</v>
      </c>
      <c r="K1297">
        <v>1934.17</v>
      </c>
      <c r="L1297">
        <v>1.2300600000000001E-3</v>
      </c>
      <c r="M1297">
        <v>0.99967200000000001</v>
      </c>
      <c r="N1297">
        <v>0</v>
      </c>
      <c r="O1297" t="s">
        <v>43</v>
      </c>
    </row>
    <row r="1298" spans="1:15" x14ac:dyDescent="0.25">
      <c r="A1298" t="s">
        <v>172</v>
      </c>
      <c r="B1298">
        <v>2822.69</v>
      </c>
      <c r="C1298">
        <v>2772.31</v>
      </c>
      <c r="D1298">
        <v>2772.13</v>
      </c>
      <c r="E1298">
        <v>2769.28</v>
      </c>
      <c r="F1298">
        <v>129.76499999999999</v>
      </c>
      <c r="G1298">
        <v>642.07299999999998</v>
      </c>
      <c r="H1298">
        <v>85.401200000000003</v>
      </c>
      <c r="I1298">
        <v>83.068299999999994</v>
      </c>
      <c r="J1298">
        <v>389.06400000000002</v>
      </c>
      <c r="K1298">
        <v>1936.21</v>
      </c>
      <c r="L1298">
        <v>1.2300499999999999E-3</v>
      </c>
      <c r="M1298">
        <v>0.99983500000000003</v>
      </c>
      <c r="N1298">
        <v>0</v>
      </c>
      <c r="O1298" t="s">
        <v>43</v>
      </c>
    </row>
    <row r="1299" spans="1:15" x14ac:dyDescent="0.25">
      <c r="A1299" t="s">
        <v>172</v>
      </c>
      <c r="B1299">
        <v>2823.5</v>
      </c>
      <c r="C1299">
        <v>2773.04</v>
      </c>
      <c r="D1299">
        <v>2772.86</v>
      </c>
      <c r="E1299">
        <v>2770</v>
      </c>
      <c r="F1299">
        <v>129.77500000000001</v>
      </c>
      <c r="G1299">
        <v>642.40700000000004</v>
      </c>
      <c r="H1299">
        <v>85.476200000000006</v>
      </c>
      <c r="I1299">
        <v>83.074200000000005</v>
      </c>
      <c r="J1299">
        <v>389.42200000000003</v>
      </c>
      <c r="K1299">
        <v>1936.35</v>
      </c>
      <c r="L1299">
        <v>1.2300499999999999E-3</v>
      </c>
      <c r="M1299">
        <v>0.99981500000000001</v>
      </c>
      <c r="N1299">
        <v>0</v>
      </c>
      <c r="O1299" t="s">
        <v>43</v>
      </c>
    </row>
    <row r="1300" spans="1:15" x14ac:dyDescent="0.25">
      <c r="A1300" t="s">
        <v>172</v>
      </c>
      <c r="B1300">
        <v>2825.06</v>
      </c>
      <c r="C1300">
        <v>2774.73</v>
      </c>
      <c r="D1300">
        <v>2774.55</v>
      </c>
      <c r="E1300">
        <v>2771.67</v>
      </c>
      <c r="F1300">
        <v>129.85</v>
      </c>
      <c r="G1300">
        <v>642.71199999999999</v>
      </c>
      <c r="H1300">
        <v>85.401300000000006</v>
      </c>
      <c r="I1300">
        <v>83.107100000000003</v>
      </c>
      <c r="J1300">
        <v>389.72199999999998</v>
      </c>
      <c r="K1300">
        <v>1937.68</v>
      </c>
      <c r="L1300">
        <v>1.23007E-3</v>
      </c>
      <c r="M1300">
        <v>0.99988500000000002</v>
      </c>
      <c r="N1300">
        <v>0</v>
      </c>
      <c r="O1300" t="s">
        <v>43</v>
      </c>
    </row>
    <row r="1301" spans="1:15" x14ac:dyDescent="0.25">
      <c r="A1301" t="s">
        <v>172</v>
      </c>
      <c r="B1301">
        <v>2825.44</v>
      </c>
      <c r="C1301">
        <v>2774.3</v>
      </c>
      <c r="D1301">
        <v>2774.12</v>
      </c>
      <c r="E1301">
        <v>2771.25</v>
      </c>
      <c r="F1301">
        <v>129.673</v>
      </c>
      <c r="G1301">
        <v>641.81399999999996</v>
      </c>
      <c r="H1301">
        <v>85.522199999999998</v>
      </c>
      <c r="I1301">
        <v>83.167500000000004</v>
      </c>
      <c r="J1301">
        <v>388.59899999999999</v>
      </c>
      <c r="K1301">
        <v>1938.4</v>
      </c>
      <c r="L1301">
        <v>1.2300499999999999E-3</v>
      </c>
      <c r="M1301">
        <v>0.99980199999999997</v>
      </c>
      <c r="N1301">
        <v>0</v>
      </c>
      <c r="O1301" t="s">
        <v>43</v>
      </c>
    </row>
    <row r="1302" spans="1:15" x14ac:dyDescent="0.25">
      <c r="A1302" t="s">
        <v>172</v>
      </c>
      <c r="B1302">
        <v>2824.48</v>
      </c>
      <c r="C1302">
        <v>2773.93</v>
      </c>
      <c r="D1302">
        <v>2773.75</v>
      </c>
      <c r="E1302">
        <v>2770.88</v>
      </c>
      <c r="F1302">
        <v>129.815</v>
      </c>
      <c r="G1302">
        <v>643.71199999999999</v>
      </c>
      <c r="H1302">
        <v>85.412599999999998</v>
      </c>
      <c r="I1302">
        <v>83.1678</v>
      </c>
      <c r="J1302">
        <v>390.625</v>
      </c>
      <c r="K1302">
        <v>1935.94</v>
      </c>
      <c r="L1302">
        <v>1.2300499999999999E-3</v>
      </c>
      <c r="M1302">
        <v>0.99982700000000002</v>
      </c>
      <c r="N1302">
        <v>0</v>
      </c>
      <c r="O1302" t="s">
        <v>43</v>
      </c>
    </row>
    <row r="1303" spans="1:15" x14ac:dyDescent="0.25">
      <c r="A1303" t="s">
        <v>172</v>
      </c>
      <c r="B1303">
        <v>2827.63</v>
      </c>
      <c r="C1303">
        <v>2776.34</v>
      </c>
      <c r="D1303">
        <v>2776.16</v>
      </c>
      <c r="E1303">
        <v>2773.29</v>
      </c>
      <c r="F1303">
        <v>129.69300000000001</v>
      </c>
      <c r="G1303">
        <v>643.11099999999999</v>
      </c>
      <c r="H1303">
        <v>85.571100000000001</v>
      </c>
      <c r="I1303">
        <v>83.194800000000001</v>
      </c>
      <c r="J1303">
        <v>389.69499999999999</v>
      </c>
      <c r="K1303">
        <v>1939.05</v>
      </c>
      <c r="L1303">
        <v>1.2300499999999999E-3</v>
      </c>
      <c r="M1303">
        <v>0.99977199999999999</v>
      </c>
      <c r="N1303">
        <v>0</v>
      </c>
      <c r="O1303" t="s">
        <v>43</v>
      </c>
    </row>
    <row r="1304" spans="1:15" x14ac:dyDescent="0.25">
      <c r="A1304" t="s">
        <v>172</v>
      </c>
      <c r="B1304">
        <v>2824.34</v>
      </c>
      <c r="C1304">
        <v>2773.42</v>
      </c>
      <c r="D1304">
        <v>2773.23</v>
      </c>
      <c r="E1304">
        <v>2770.38</v>
      </c>
      <c r="F1304">
        <v>130.00200000000001</v>
      </c>
      <c r="G1304">
        <v>640.98699999999997</v>
      </c>
      <c r="H1304">
        <v>85.512</v>
      </c>
      <c r="I1304">
        <v>83.083600000000004</v>
      </c>
      <c r="J1304">
        <v>387.87200000000001</v>
      </c>
      <c r="K1304">
        <v>1937.99</v>
      </c>
      <c r="L1304">
        <v>1.2300499999999999E-3</v>
      </c>
      <c r="M1304">
        <v>0.99985800000000002</v>
      </c>
      <c r="N1304">
        <v>0</v>
      </c>
      <c r="O1304" t="s">
        <v>43</v>
      </c>
    </row>
    <row r="1305" spans="1:15" x14ac:dyDescent="0.25">
      <c r="A1305" t="s">
        <v>172</v>
      </c>
      <c r="B1305">
        <v>2827.62</v>
      </c>
      <c r="C1305">
        <v>2777.09</v>
      </c>
      <c r="D1305">
        <v>2776.89</v>
      </c>
      <c r="E1305">
        <v>2774.04</v>
      </c>
      <c r="F1305">
        <v>129.864</v>
      </c>
      <c r="G1305">
        <v>642.24</v>
      </c>
      <c r="H1305">
        <v>85.454599999999999</v>
      </c>
      <c r="I1305">
        <v>83.118899999999996</v>
      </c>
      <c r="J1305">
        <v>389.23399999999998</v>
      </c>
      <c r="K1305">
        <v>1940.5</v>
      </c>
      <c r="L1305">
        <v>1.2300600000000001E-3</v>
      </c>
      <c r="M1305">
        <v>0.99996799999999997</v>
      </c>
      <c r="N1305">
        <v>0</v>
      </c>
      <c r="O1305" t="s">
        <v>43</v>
      </c>
    </row>
    <row r="1306" spans="1:15" x14ac:dyDescent="0.25">
      <c r="A1306" t="s">
        <v>172</v>
      </c>
      <c r="B1306">
        <v>2820.05</v>
      </c>
      <c r="C1306">
        <v>2769.46</v>
      </c>
      <c r="D1306">
        <v>2769.27</v>
      </c>
      <c r="E1306">
        <v>2766.42</v>
      </c>
      <c r="F1306">
        <v>129.738</v>
      </c>
      <c r="G1306">
        <v>641.25900000000001</v>
      </c>
      <c r="H1306">
        <v>85.413600000000002</v>
      </c>
      <c r="I1306">
        <v>83.072299999999998</v>
      </c>
      <c r="J1306">
        <v>388.23700000000002</v>
      </c>
      <c r="K1306">
        <v>1934.14</v>
      </c>
      <c r="L1306">
        <v>1.2300499999999999E-3</v>
      </c>
      <c r="M1306">
        <v>0.99651800000000001</v>
      </c>
      <c r="N1306">
        <v>0</v>
      </c>
      <c r="O1306" t="s">
        <v>43</v>
      </c>
    </row>
    <row r="1307" spans="1:15" x14ac:dyDescent="0.25">
      <c r="A1307" t="s">
        <v>172</v>
      </c>
      <c r="B1307">
        <v>2824.15</v>
      </c>
      <c r="C1307">
        <v>2773.27</v>
      </c>
      <c r="D1307">
        <v>2773.09</v>
      </c>
      <c r="E1307">
        <v>2770.24</v>
      </c>
      <c r="F1307">
        <v>129.66200000000001</v>
      </c>
      <c r="G1307">
        <v>641.96600000000001</v>
      </c>
      <c r="H1307">
        <v>85.429299999999998</v>
      </c>
      <c r="I1307">
        <v>83.060500000000005</v>
      </c>
      <c r="J1307">
        <v>388.95800000000003</v>
      </c>
      <c r="K1307">
        <v>1937.22</v>
      </c>
      <c r="L1307">
        <v>1.2300499999999999E-3</v>
      </c>
      <c r="M1307">
        <v>0.999942</v>
      </c>
      <c r="N1307">
        <v>0</v>
      </c>
      <c r="O1307" t="s">
        <v>43</v>
      </c>
    </row>
    <row r="1308" spans="1:15" x14ac:dyDescent="0.25">
      <c r="A1308" t="s">
        <v>172</v>
      </c>
      <c r="B1308">
        <v>2822.06</v>
      </c>
      <c r="C1308">
        <v>2771.51</v>
      </c>
      <c r="D1308">
        <v>2771.33</v>
      </c>
      <c r="E1308">
        <v>2768.47</v>
      </c>
      <c r="F1308">
        <v>129.79</v>
      </c>
      <c r="G1308">
        <v>641.90800000000002</v>
      </c>
      <c r="H1308">
        <v>85.419700000000006</v>
      </c>
      <c r="I1308">
        <v>83.12</v>
      </c>
      <c r="J1308">
        <v>388.77199999999999</v>
      </c>
      <c r="K1308">
        <v>1935.53</v>
      </c>
      <c r="L1308">
        <v>1.2300499999999999E-3</v>
      </c>
      <c r="M1308">
        <v>0.99943700000000002</v>
      </c>
      <c r="N1308">
        <v>0</v>
      </c>
      <c r="O1308" t="s">
        <v>43</v>
      </c>
    </row>
    <row r="1309" spans="1:15" x14ac:dyDescent="0.25">
      <c r="A1309" t="s">
        <v>172</v>
      </c>
      <c r="B1309">
        <v>2825.18</v>
      </c>
      <c r="C1309">
        <v>2774.71</v>
      </c>
      <c r="D1309">
        <v>2774.53</v>
      </c>
      <c r="E1309">
        <v>2771.67</v>
      </c>
      <c r="F1309">
        <v>129.83000000000001</v>
      </c>
      <c r="G1309">
        <v>642.75800000000004</v>
      </c>
      <c r="H1309">
        <v>85.415099999999995</v>
      </c>
      <c r="I1309">
        <v>83.158900000000003</v>
      </c>
      <c r="J1309">
        <v>389.65499999999997</v>
      </c>
      <c r="K1309">
        <v>1937.7</v>
      </c>
      <c r="L1309">
        <v>1.2300600000000001E-3</v>
      </c>
      <c r="M1309">
        <v>0.99970599999999998</v>
      </c>
      <c r="N1309">
        <v>0</v>
      </c>
      <c r="O1309" t="s">
        <v>43</v>
      </c>
    </row>
    <row r="1310" spans="1:15" x14ac:dyDescent="0.25">
      <c r="A1310" t="s">
        <v>172</v>
      </c>
      <c r="B1310">
        <v>2821.63</v>
      </c>
      <c r="C1310">
        <v>2771.23</v>
      </c>
      <c r="D1310">
        <v>2771.04</v>
      </c>
      <c r="E1310">
        <v>2768.2</v>
      </c>
      <c r="F1310">
        <v>129.874</v>
      </c>
      <c r="G1310">
        <v>641.88300000000004</v>
      </c>
      <c r="H1310">
        <v>85.417699999999996</v>
      </c>
      <c r="I1310">
        <v>83.069699999999997</v>
      </c>
      <c r="J1310">
        <v>388.85</v>
      </c>
      <c r="K1310">
        <v>1935.09</v>
      </c>
      <c r="L1310">
        <v>1.2300600000000001E-3</v>
      </c>
      <c r="M1310">
        <v>0.99971600000000005</v>
      </c>
      <c r="N1310">
        <v>0</v>
      </c>
      <c r="O1310" t="s">
        <v>43</v>
      </c>
    </row>
    <row r="1311" spans="1:15" x14ac:dyDescent="0.25">
      <c r="A1311" t="s">
        <v>172</v>
      </c>
      <c r="B1311">
        <v>2824.09</v>
      </c>
      <c r="C1311">
        <v>2773.69</v>
      </c>
      <c r="D1311">
        <v>2773.51</v>
      </c>
      <c r="E1311">
        <v>2770.65</v>
      </c>
      <c r="F1311">
        <v>129.79900000000001</v>
      </c>
      <c r="G1311">
        <v>644.23099999999999</v>
      </c>
      <c r="H1311">
        <v>85.408900000000003</v>
      </c>
      <c r="I1311">
        <v>83.058999999999997</v>
      </c>
      <c r="J1311">
        <v>391.267</v>
      </c>
      <c r="K1311">
        <v>1935.22</v>
      </c>
      <c r="L1311">
        <v>1.2300499999999999E-3</v>
      </c>
      <c r="M1311">
        <v>0.99983200000000005</v>
      </c>
      <c r="N1311">
        <v>0</v>
      </c>
      <c r="O1311" t="s">
        <v>43</v>
      </c>
    </row>
    <row r="1312" spans="1:15" x14ac:dyDescent="0.25">
      <c r="A1312" t="s">
        <v>172</v>
      </c>
      <c r="B1312">
        <v>2826.23</v>
      </c>
      <c r="C1312">
        <v>2775.69</v>
      </c>
      <c r="D1312">
        <v>2775.51</v>
      </c>
      <c r="E1312">
        <v>2772.65</v>
      </c>
      <c r="F1312">
        <v>129.79599999999999</v>
      </c>
      <c r="G1312">
        <v>644.84400000000005</v>
      </c>
      <c r="H1312">
        <v>85.444699999999997</v>
      </c>
      <c r="I1312">
        <v>83.078599999999994</v>
      </c>
      <c r="J1312">
        <v>391.721</v>
      </c>
      <c r="K1312">
        <v>1936.63</v>
      </c>
      <c r="L1312">
        <v>1.2300499999999999E-3</v>
      </c>
      <c r="M1312">
        <v>0.99976600000000004</v>
      </c>
      <c r="N1312">
        <v>0</v>
      </c>
      <c r="O1312" t="s">
        <v>43</v>
      </c>
    </row>
    <row r="1313" spans="1:15" x14ac:dyDescent="0.25">
      <c r="A1313" t="s">
        <v>172</v>
      </c>
      <c r="B1313">
        <v>2822.67</v>
      </c>
      <c r="C1313">
        <v>2772.07</v>
      </c>
      <c r="D1313">
        <v>2771.89</v>
      </c>
      <c r="E1313">
        <v>2769.04</v>
      </c>
      <c r="F1313">
        <v>129.79900000000001</v>
      </c>
      <c r="G1313">
        <v>642.04499999999996</v>
      </c>
      <c r="H1313">
        <v>85.492699999999999</v>
      </c>
      <c r="I1313">
        <v>83.0505</v>
      </c>
      <c r="J1313">
        <v>388.98399999999998</v>
      </c>
      <c r="K1313">
        <v>1935.75</v>
      </c>
      <c r="L1313">
        <v>1.2300499999999999E-3</v>
      </c>
      <c r="M1313">
        <v>0.99997499999999995</v>
      </c>
      <c r="N1313">
        <v>0</v>
      </c>
      <c r="O1313" t="s">
        <v>43</v>
      </c>
    </row>
    <row r="1314" spans="1:15" x14ac:dyDescent="0.25">
      <c r="A1314" t="s">
        <v>172</v>
      </c>
      <c r="B1314">
        <v>2821.8</v>
      </c>
      <c r="C1314">
        <v>2770.82</v>
      </c>
      <c r="D1314">
        <v>2770.64</v>
      </c>
      <c r="E1314">
        <v>2767.8</v>
      </c>
      <c r="F1314">
        <v>129.80000000000001</v>
      </c>
      <c r="G1314">
        <v>641.65099999999995</v>
      </c>
      <c r="H1314">
        <v>85.463399999999993</v>
      </c>
      <c r="I1314">
        <v>83.121399999999994</v>
      </c>
      <c r="J1314">
        <v>388.60700000000003</v>
      </c>
      <c r="K1314">
        <v>1934.99</v>
      </c>
      <c r="L1314">
        <v>1.2300499999999999E-3</v>
      </c>
      <c r="M1314">
        <v>0.99984099999999998</v>
      </c>
      <c r="N1314">
        <v>0</v>
      </c>
      <c r="O1314" t="s">
        <v>43</v>
      </c>
    </row>
    <row r="1315" spans="1:15" x14ac:dyDescent="0.25">
      <c r="A1315" t="s">
        <v>172</v>
      </c>
      <c r="B1315">
        <v>2821.86</v>
      </c>
      <c r="C1315">
        <v>2771.41</v>
      </c>
      <c r="D1315">
        <v>2771.22</v>
      </c>
      <c r="E1315">
        <v>2768.37</v>
      </c>
      <c r="F1315">
        <v>129.67500000000001</v>
      </c>
      <c r="G1315">
        <v>641.68499999999995</v>
      </c>
      <c r="H1315">
        <v>85.510800000000003</v>
      </c>
      <c r="I1315">
        <v>83.133799999999994</v>
      </c>
      <c r="J1315">
        <v>388.57</v>
      </c>
      <c r="K1315">
        <v>1935.69</v>
      </c>
      <c r="L1315">
        <v>1.23007E-3</v>
      </c>
      <c r="M1315">
        <v>0.99992199999999998</v>
      </c>
      <c r="N1315">
        <v>0</v>
      </c>
      <c r="O1315" t="s">
        <v>43</v>
      </c>
    </row>
    <row r="1316" spans="1:15" x14ac:dyDescent="0.25">
      <c r="A1316" t="s">
        <v>172</v>
      </c>
      <c r="B1316">
        <v>2821.12</v>
      </c>
      <c r="C1316">
        <v>2770.7</v>
      </c>
      <c r="D1316">
        <v>2770.52</v>
      </c>
      <c r="E1316">
        <v>2767.68</v>
      </c>
      <c r="F1316">
        <v>129.857</v>
      </c>
      <c r="G1316">
        <v>641.13400000000001</v>
      </c>
      <c r="H1316">
        <v>85.402600000000007</v>
      </c>
      <c r="I1316">
        <v>83.047899999999998</v>
      </c>
      <c r="J1316">
        <v>388.274</v>
      </c>
      <c r="K1316">
        <v>1935.3</v>
      </c>
      <c r="L1316">
        <v>1.2300499999999999E-3</v>
      </c>
      <c r="M1316">
        <v>0.99989300000000003</v>
      </c>
      <c r="N1316">
        <v>0</v>
      </c>
      <c r="O1316" t="s">
        <v>43</v>
      </c>
    </row>
    <row r="1317" spans="1:15" x14ac:dyDescent="0.25">
      <c r="A1317" t="s">
        <v>172</v>
      </c>
      <c r="B1317">
        <v>2824.07</v>
      </c>
      <c r="C1317">
        <v>2773.51</v>
      </c>
      <c r="D1317">
        <v>2773.33</v>
      </c>
      <c r="E1317">
        <v>2770.47</v>
      </c>
      <c r="F1317">
        <v>129.67500000000001</v>
      </c>
      <c r="G1317">
        <v>642.048</v>
      </c>
      <c r="H1317">
        <v>85.536699999999996</v>
      </c>
      <c r="I1317">
        <v>83.082499999999996</v>
      </c>
      <c r="J1317">
        <v>388.84800000000001</v>
      </c>
      <c r="K1317">
        <v>1937.42</v>
      </c>
      <c r="L1317">
        <v>1.2300499999999999E-3</v>
      </c>
      <c r="M1317">
        <v>0.99975400000000003</v>
      </c>
      <c r="N1317">
        <v>0</v>
      </c>
      <c r="O1317" t="s">
        <v>43</v>
      </c>
    </row>
    <row r="1318" spans="1:15" x14ac:dyDescent="0.25">
      <c r="A1318" t="s">
        <v>172</v>
      </c>
      <c r="B1318">
        <v>2825.63</v>
      </c>
      <c r="C1318">
        <v>2775.26</v>
      </c>
      <c r="D1318">
        <v>2775.08</v>
      </c>
      <c r="E1318">
        <v>2772.24</v>
      </c>
      <c r="F1318">
        <v>129.84399999999999</v>
      </c>
      <c r="G1318">
        <v>642.14200000000005</v>
      </c>
      <c r="H1318">
        <v>85.428100000000001</v>
      </c>
      <c r="I1318">
        <v>83.087199999999996</v>
      </c>
      <c r="J1318">
        <v>389.15600000000001</v>
      </c>
      <c r="K1318">
        <v>1938.87</v>
      </c>
      <c r="L1318">
        <v>1.2300499999999999E-3</v>
      </c>
      <c r="M1318">
        <v>0.99995599999999996</v>
      </c>
      <c r="N1318">
        <v>0</v>
      </c>
      <c r="O1318" t="s">
        <v>43</v>
      </c>
    </row>
    <row r="1319" spans="1:15" x14ac:dyDescent="0.25">
      <c r="A1319" t="s">
        <v>172</v>
      </c>
      <c r="B1319">
        <v>2825.33</v>
      </c>
      <c r="C1319">
        <v>2774.36</v>
      </c>
      <c r="D1319">
        <v>2774.18</v>
      </c>
      <c r="E1319">
        <v>2771.32</v>
      </c>
      <c r="F1319">
        <v>129.65199999999999</v>
      </c>
      <c r="G1319">
        <v>642.53099999999995</v>
      </c>
      <c r="H1319">
        <v>85.557500000000005</v>
      </c>
      <c r="I1319">
        <v>83.116299999999995</v>
      </c>
      <c r="J1319">
        <v>389.214</v>
      </c>
      <c r="K1319">
        <v>1937.73</v>
      </c>
      <c r="L1319">
        <v>1.2300499999999999E-3</v>
      </c>
      <c r="M1319">
        <v>0.999081</v>
      </c>
      <c r="N1319">
        <v>0</v>
      </c>
      <c r="O1319" t="s">
        <v>43</v>
      </c>
    </row>
    <row r="1320" spans="1:15" x14ac:dyDescent="0.25">
      <c r="A1320" t="s">
        <v>172</v>
      </c>
      <c r="B1320">
        <v>2821.2</v>
      </c>
      <c r="C1320">
        <v>2770.93</v>
      </c>
      <c r="D1320">
        <v>2770.74</v>
      </c>
      <c r="E1320">
        <v>2767.89</v>
      </c>
      <c r="F1320">
        <v>129.97</v>
      </c>
      <c r="G1320">
        <v>641.50699999999995</v>
      </c>
      <c r="H1320">
        <v>85.474199999999996</v>
      </c>
      <c r="I1320">
        <v>83.039199999999994</v>
      </c>
      <c r="J1320">
        <v>388.46100000000001</v>
      </c>
      <c r="K1320">
        <v>1935.05</v>
      </c>
      <c r="L1320">
        <v>1.2300600000000001E-3</v>
      </c>
      <c r="M1320">
        <v>0.99958499999999995</v>
      </c>
      <c r="N1320">
        <v>0</v>
      </c>
      <c r="O1320" t="s">
        <v>43</v>
      </c>
    </row>
    <row r="1321" spans="1:15" x14ac:dyDescent="0.25">
      <c r="A1321" t="s">
        <v>172</v>
      </c>
      <c r="B1321">
        <v>2820.91</v>
      </c>
      <c r="C1321">
        <v>2770.44</v>
      </c>
      <c r="D1321">
        <v>2770.26</v>
      </c>
      <c r="E1321">
        <v>2767.41</v>
      </c>
      <c r="F1321">
        <v>129.71100000000001</v>
      </c>
      <c r="G1321">
        <v>641.37199999999996</v>
      </c>
      <c r="H1321">
        <v>85.466999999999999</v>
      </c>
      <c r="I1321">
        <v>83.060900000000004</v>
      </c>
      <c r="J1321">
        <v>388.34</v>
      </c>
      <c r="K1321">
        <v>1935.03</v>
      </c>
      <c r="L1321">
        <v>1.2300600000000001E-3</v>
      </c>
      <c r="M1321">
        <v>0.99986799999999998</v>
      </c>
      <c r="N1321">
        <v>0</v>
      </c>
      <c r="O1321" t="s">
        <v>43</v>
      </c>
    </row>
    <row r="1322" spans="1:15" x14ac:dyDescent="0.25">
      <c r="A1322" t="s">
        <v>172</v>
      </c>
      <c r="B1322">
        <v>2820.03</v>
      </c>
      <c r="C1322">
        <v>2769.46</v>
      </c>
      <c r="D1322">
        <v>2769.28</v>
      </c>
      <c r="E1322">
        <v>2766.44</v>
      </c>
      <c r="F1322">
        <v>129.721</v>
      </c>
      <c r="G1322">
        <v>641.56100000000004</v>
      </c>
      <c r="H1322">
        <v>85.411900000000003</v>
      </c>
      <c r="I1322">
        <v>83.1327</v>
      </c>
      <c r="J1322">
        <v>388.54700000000003</v>
      </c>
      <c r="K1322">
        <v>1933.81</v>
      </c>
      <c r="L1322">
        <v>1.2300600000000001E-3</v>
      </c>
      <c r="M1322">
        <v>0.99990000000000001</v>
      </c>
      <c r="N1322">
        <v>0</v>
      </c>
      <c r="O1322" t="s">
        <v>43</v>
      </c>
    </row>
    <row r="1323" spans="1:15" x14ac:dyDescent="0.25">
      <c r="A1323" t="s">
        <v>172</v>
      </c>
      <c r="B1323">
        <v>2822.83</v>
      </c>
      <c r="C1323">
        <v>2772.32</v>
      </c>
      <c r="D1323">
        <v>2772.13</v>
      </c>
      <c r="E1323">
        <v>2769.29</v>
      </c>
      <c r="F1323">
        <v>129.77199999999999</v>
      </c>
      <c r="G1323">
        <v>642.54600000000005</v>
      </c>
      <c r="H1323">
        <v>85.567700000000002</v>
      </c>
      <c r="I1323">
        <v>83.146799999999999</v>
      </c>
      <c r="J1323">
        <v>389.31400000000002</v>
      </c>
      <c r="K1323">
        <v>1935.68</v>
      </c>
      <c r="L1323">
        <v>1.2300499999999999E-3</v>
      </c>
      <c r="M1323">
        <v>0.99997199999999997</v>
      </c>
      <c r="N1323">
        <v>0</v>
      </c>
      <c r="O1323" t="s">
        <v>43</v>
      </c>
    </row>
    <row r="1324" spans="1:15" x14ac:dyDescent="0.25">
      <c r="A1324" t="s">
        <v>172</v>
      </c>
      <c r="B1324">
        <v>2823.39</v>
      </c>
      <c r="C1324">
        <v>2772.4</v>
      </c>
      <c r="D1324">
        <v>2772.23</v>
      </c>
      <c r="E1324">
        <v>2769.38</v>
      </c>
      <c r="F1324">
        <v>129.68799999999999</v>
      </c>
      <c r="G1324">
        <v>641.56899999999996</v>
      </c>
      <c r="H1324">
        <v>85.434299999999993</v>
      </c>
      <c r="I1324">
        <v>83.0261</v>
      </c>
      <c r="J1324">
        <v>388.65699999999998</v>
      </c>
      <c r="K1324">
        <v>1936.74</v>
      </c>
      <c r="L1324">
        <v>1.2300499999999999E-3</v>
      </c>
      <c r="M1324">
        <v>0.99973599999999996</v>
      </c>
      <c r="N1324">
        <v>0</v>
      </c>
      <c r="O1324" t="s">
        <v>43</v>
      </c>
    </row>
    <row r="1325" spans="1:15" x14ac:dyDescent="0.25">
      <c r="A1325" t="s">
        <v>172</v>
      </c>
      <c r="B1325">
        <v>2820.48</v>
      </c>
      <c r="C1325">
        <v>2769.74</v>
      </c>
      <c r="D1325">
        <v>2769.57</v>
      </c>
      <c r="E1325">
        <v>2766.72</v>
      </c>
      <c r="F1325">
        <v>129.66800000000001</v>
      </c>
      <c r="G1325">
        <v>641.50400000000002</v>
      </c>
      <c r="H1325">
        <v>85.448499999999996</v>
      </c>
      <c r="I1325">
        <v>83.0441</v>
      </c>
      <c r="J1325">
        <v>388.49099999999999</v>
      </c>
      <c r="K1325">
        <v>1934.22</v>
      </c>
      <c r="L1325">
        <v>1.2300499999999999E-3</v>
      </c>
      <c r="M1325">
        <v>0.99993399999999999</v>
      </c>
      <c r="N1325">
        <v>0</v>
      </c>
      <c r="O1325" t="s">
        <v>43</v>
      </c>
    </row>
    <row r="1326" spans="1:15" x14ac:dyDescent="0.25">
      <c r="A1326" t="s">
        <v>172</v>
      </c>
      <c r="B1326">
        <v>2826.43</v>
      </c>
      <c r="C1326">
        <v>2775.52</v>
      </c>
      <c r="D1326">
        <v>2775.33</v>
      </c>
      <c r="E1326">
        <v>2772.45</v>
      </c>
      <c r="F1326">
        <v>129.988</v>
      </c>
      <c r="G1326">
        <v>642.28499999999997</v>
      </c>
      <c r="H1326">
        <v>85.521500000000003</v>
      </c>
      <c r="I1326">
        <v>83.224999999999994</v>
      </c>
      <c r="J1326">
        <v>388.78100000000001</v>
      </c>
      <c r="K1326">
        <v>1938.78</v>
      </c>
      <c r="L1326">
        <v>1.2300499999999999E-3</v>
      </c>
      <c r="M1326">
        <v>0.99835799999999997</v>
      </c>
      <c r="N1326">
        <v>0</v>
      </c>
      <c r="O1326" t="s">
        <v>43</v>
      </c>
    </row>
    <row r="1327" spans="1:15" x14ac:dyDescent="0.25">
      <c r="A1327" t="s">
        <v>172</v>
      </c>
      <c r="B1327">
        <v>2819.12</v>
      </c>
      <c r="C1327">
        <v>2768.73</v>
      </c>
      <c r="D1327">
        <v>2768.56</v>
      </c>
      <c r="E1327">
        <v>2765.7</v>
      </c>
      <c r="F1327">
        <v>129.66800000000001</v>
      </c>
      <c r="G1327">
        <v>642.36</v>
      </c>
      <c r="H1327">
        <v>85.532399999999996</v>
      </c>
      <c r="I1327">
        <v>83.085499999999996</v>
      </c>
      <c r="J1327">
        <v>389.238</v>
      </c>
      <c r="K1327">
        <v>1932.41</v>
      </c>
      <c r="L1327">
        <v>1.2300600000000001E-3</v>
      </c>
      <c r="M1327">
        <v>0.99993100000000001</v>
      </c>
      <c r="N1327">
        <v>0</v>
      </c>
      <c r="O1327" t="s">
        <v>43</v>
      </c>
    </row>
    <row r="1328" spans="1:15" x14ac:dyDescent="0.25">
      <c r="A1328" t="s">
        <v>172</v>
      </c>
      <c r="B1328">
        <v>2817.15</v>
      </c>
      <c r="C1328">
        <v>2766.97</v>
      </c>
      <c r="D1328">
        <v>2766.79</v>
      </c>
      <c r="E1328">
        <v>2763.95</v>
      </c>
      <c r="F1328">
        <v>129.64400000000001</v>
      </c>
      <c r="G1328">
        <v>639.77300000000002</v>
      </c>
      <c r="H1328">
        <v>85.427999999999997</v>
      </c>
      <c r="I1328">
        <v>82.985600000000005</v>
      </c>
      <c r="J1328">
        <v>386.91399999999999</v>
      </c>
      <c r="K1328">
        <v>1933.25</v>
      </c>
      <c r="L1328">
        <v>1.2300499999999999E-3</v>
      </c>
      <c r="M1328">
        <v>0.999861</v>
      </c>
      <c r="N1328">
        <v>0</v>
      </c>
      <c r="O1328" t="s">
        <v>43</v>
      </c>
    </row>
    <row r="1329" spans="1:25" x14ac:dyDescent="0.25">
      <c r="A1329" t="s">
        <v>172</v>
      </c>
      <c r="B1329">
        <v>2820.4</v>
      </c>
      <c r="C1329">
        <v>2770.06</v>
      </c>
      <c r="D1329">
        <v>2769.88</v>
      </c>
      <c r="E1329">
        <v>2767.04</v>
      </c>
      <c r="F1329">
        <v>129.61199999999999</v>
      </c>
      <c r="G1329">
        <v>640.56700000000001</v>
      </c>
      <c r="H1329">
        <v>85.485399999999998</v>
      </c>
      <c r="I1329">
        <v>83.067899999999995</v>
      </c>
      <c r="J1329">
        <v>387.52699999999999</v>
      </c>
      <c r="K1329">
        <v>1935.54</v>
      </c>
      <c r="L1329">
        <v>1.23007E-3</v>
      </c>
      <c r="M1329">
        <v>0.99978</v>
      </c>
      <c r="N1329">
        <v>0</v>
      </c>
      <c r="O1329" t="s">
        <v>43</v>
      </c>
    </row>
    <row r="1330" spans="1:25" x14ac:dyDescent="0.25">
      <c r="A1330" t="s">
        <v>172</v>
      </c>
      <c r="B1330">
        <v>2821.53</v>
      </c>
      <c r="C1330">
        <v>2771.36</v>
      </c>
      <c r="D1330">
        <v>2771.19</v>
      </c>
      <c r="E1330">
        <v>2768.35</v>
      </c>
      <c r="F1330">
        <v>129.78100000000001</v>
      </c>
      <c r="G1330">
        <v>641.37900000000002</v>
      </c>
      <c r="H1330">
        <v>85.403199999999998</v>
      </c>
      <c r="I1330">
        <v>83.070999999999998</v>
      </c>
      <c r="J1330">
        <v>388.48099999999999</v>
      </c>
      <c r="K1330">
        <v>1935.75</v>
      </c>
      <c r="L1330">
        <v>1.2300499999999999E-3</v>
      </c>
      <c r="M1330">
        <v>0.99993299999999996</v>
      </c>
      <c r="N1330">
        <v>0</v>
      </c>
      <c r="O1330" t="s">
        <v>43</v>
      </c>
    </row>
    <row r="1331" spans="1:25" x14ac:dyDescent="0.25">
      <c r="A1331" t="s">
        <v>172</v>
      </c>
      <c r="B1331">
        <v>2821.14</v>
      </c>
      <c r="C1331">
        <v>2771</v>
      </c>
      <c r="D1331">
        <v>2770.83</v>
      </c>
      <c r="E1331">
        <v>2767.99</v>
      </c>
      <c r="F1331">
        <v>129.66800000000001</v>
      </c>
      <c r="G1331">
        <v>640.51400000000001</v>
      </c>
      <c r="H1331">
        <v>85.433499999999995</v>
      </c>
      <c r="I1331">
        <v>83.082800000000006</v>
      </c>
      <c r="J1331">
        <v>387.42700000000002</v>
      </c>
      <c r="K1331">
        <v>1936.58</v>
      </c>
      <c r="L1331">
        <v>1.2300600000000001E-3</v>
      </c>
      <c r="M1331">
        <v>0.99925600000000003</v>
      </c>
      <c r="N1331">
        <v>0</v>
      </c>
      <c r="O1331" t="s">
        <v>43</v>
      </c>
    </row>
    <row r="1332" spans="1:25" x14ac:dyDescent="0.25">
      <c r="A1332" t="s">
        <v>172</v>
      </c>
      <c r="B1332">
        <v>2822.2</v>
      </c>
      <c r="C1332">
        <v>2772.04</v>
      </c>
      <c r="D1332">
        <v>2771.86</v>
      </c>
      <c r="E1332">
        <v>2769.02</v>
      </c>
      <c r="F1332">
        <v>129.86699999999999</v>
      </c>
      <c r="G1332">
        <v>640.99300000000005</v>
      </c>
      <c r="H1332">
        <v>85.378100000000003</v>
      </c>
      <c r="I1332">
        <v>83.009200000000007</v>
      </c>
      <c r="J1332">
        <v>388.15499999999997</v>
      </c>
      <c r="K1332">
        <v>1936.81</v>
      </c>
      <c r="L1332">
        <v>1.2300499999999999E-3</v>
      </c>
      <c r="M1332">
        <v>0.99992999999999999</v>
      </c>
      <c r="N1332">
        <v>0</v>
      </c>
      <c r="O1332" t="s">
        <v>43</v>
      </c>
    </row>
    <row r="1333" spans="1:25" x14ac:dyDescent="0.25">
      <c r="A1333" t="s">
        <v>172</v>
      </c>
      <c r="B1333">
        <v>2819.62</v>
      </c>
      <c r="C1333">
        <v>2769.28</v>
      </c>
      <c r="D1333">
        <v>2769.1</v>
      </c>
      <c r="E1333">
        <v>2766.25</v>
      </c>
      <c r="F1333">
        <v>129.66200000000001</v>
      </c>
      <c r="G1333">
        <v>640.83100000000002</v>
      </c>
      <c r="H1333">
        <v>85.385400000000004</v>
      </c>
      <c r="I1333">
        <v>82.969200000000001</v>
      </c>
      <c r="J1333">
        <v>387.89600000000002</v>
      </c>
      <c r="K1333">
        <v>1934.53</v>
      </c>
      <c r="L1333">
        <v>1.2300499999999999E-3</v>
      </c>
      <c r="M1333">
        <v>0.99986799999999998</v>
      </c>
      <c r="N1333">
        <v>30</v>
      </c>
      <c r="O1333" t="s">
        <v>43</v>
      </c>
    </row>
    <row r="1334" spans="1:25" x14ac:dyDescent="0.25">
      <c r="A1334" t="s">
        <v>172</v>
      </c>
      <c r="B1334">
        <v>2819.76</v>
      </c>
      <c r="C1334">
        <v>2769.7</v>
      </c>
      <c r="D1334">
        <v>2769.52</v>
      </c>
      <c r="E1334">
        <v>2766.68</v>
      </c>
      <c r="F1334">
        <v>129.773</v>
      </c>
      <c r="G1334">
        <v>640.67200000000003</v>
      </c>
      <c r="H1334">
        <v>85.385599999999997</v>
      </c>
      <c r="I1334">
        <v>82.998099999999994</v>
      </c>
      <c r="J1334">
        <v>387.81799999999998</v>
      </c>
      <c r="K1334">
        <v>1934.96</v>
      </c>
      <c r="L1334">
        <v>1.23007E-3</v>
      </c>
      <c r="M1334">
        <v>0.99966600000000005</v>
      </c>
      <c r="N1334">
        <v>0</v>
      </c>
      <c r="O1334" t="s">
        <v>43</v>
      </c>
    </row>
    <row r="1335" spans="1:25" x14ac:dyDescent="0.25">
      <c r="A1335" t="s">
        <v>172</v>
      </c>
      <c r="B1335">
        <v>2822.15</v>
      </c>
      <c r="C1335">
        <v>2771.92</v>
      </c>
      <c r="D1335">
        <v>2771.74</v>
      </c>
      <c r="E1335">
        <v>2768.89</v>
      </c>
      <c r="F1335">
        <v>129.6</v>
      </c>
      <c r="G1335">
        <v>640.55799999999999</v>
      </c>
      <c r="H1335">
        <v>85.380499999999998</v>
      </c>
      <c r="I1335">
        <v>83.018299999999996</v>
      </c>
      <c r="J1335">
        <v>387.79599999999999</v>
      </c>
      <c r="K1335">
        <v>1937.25</v>
      </c>
      <c r="L1335">
        <v>1.2300499999999999E-3</v>
      </c>
      <c r="M1335">
        <v>1</v>
      </c>
      <c r="N1335">
        <v>0</v>
      </c>
      <c r="O1335" t="s">
        <v>43</v>
      </c>
    </row>
    <row r="1336" spans="1:25" x14ac:dyDescent="0.25">
      <c r="A1336" t="s">
        <v>172</v>
      </c>
      <c r="B1336">
        <v>2821.49</v>
      </c>
      <c r="C1336">
        <v>2771.33</v>
      </c>
      <c r="D1336">
        <v>2771.15</v>
      </c>
      <c r="E1336">
        <v>2768.3</v>
      </c>
      <c r="F1336">
        <v>129.91200000000001</v>
      </c>
      <c r="G1336">
        <v>640.91099999999994</v>
      </c>
      <c r="H1336">
        <v>85.370599999999996</v>
      </c>
      <c r="I1336">
        <v>83.066599999999994</v>
      </c>
      <c r="J1336">
        <v>387.93</v>
      </c>
      <c r="K1336">
        <v>1936.21</v>
      </c>
      <c r="L1336">
        <v>1.2300600000000001E-3</v>
      </c>
      <c r="M1336">
        <v>0.99951999999999996</v>
      </c>
      <c r="N1336">
        <v>0</v>
      </c>
      <c r="O1336" t="s">
        <v>43</v>
      </c>
    </row>
    <row r="1337" spans="1:25" x14ac:dyDescent="0.25">
      <c r="A1337" t="s">
        <v>172</v>
      </c>
      <c r="B1337">
        <v>2821.55</v>
      </c>
      <c r="C1337">
        <v>2771.26</v>
      </c>
      <c r="D1337">
        <v>2771.08</v>
      </c>
      <c r="E1337">
        <v>2768.24</v>
      </c>
      <c r="F1337">
        <v>129.61099999999999</v>
      </c>
      <c r="G1337">
        <v>640.86699999999996</v>
      </c>
      <c r="H1337">
        <v>85.412000000000006</v>
      </c>
      <c r="I1337">
        <v>83.069100000000006</v>
      </c>
      <c r="J1337">
        <v>387.92399999999998</v>
      </c>
      <c r="K1337">
        <v>1936.45</v>
      </c>
      <c r="L1337">
        <v>1.2300499999999999E-3</v>
      </c>
      <c r="M1337">
        <v>0.99965400000000004</v>
      </c>
      <c r="N1337">
        <v>0</v>
      </c>
      <c r="O1337" t="s">
        <v>43</v>
      </c>
    </row>
    <row r="1338" spans="1:25" x14ac:dyDescent="0.25">
      <c r="A1338" t="s">
        <v>172</v>
      </c>
      <c r="B1338">
        <v>2817.32</v>
      </c>
      <c r="C1338">
        <v>2767.22</v>
      </c>
      <c r="D1338">
        <v>2767.04</v>
      </c>
      <c r="E1338">
        <v>2764.2</v>
      </c>
      <c r="F1338">
        <v>129.709</v>
      </c>
      <c r="G1338">
        <v>641.14800000000002</v>
      </c>
      <c r="H1338">
        <v>85.424199999999999</v>
      </c>
      <c r="I1338">
        <v>83.019199999999998</v>
      </c>
      <c r="J1338">
        <v>388.25799999999998</v>
      </c>
      <c r="K1338">
        <v>1932.03</v>
      </c>
      <c r="L1338">
        <v>1.2300600000000001E-3</v>
      </c>
      <c r="M1338">
        <v>0.99997199999999997</v>
      </c>
      <c r="N1338">
        <v>0</v>
      </c>
      <c r="O1338" t="s">
        <v>43</v>
      </c>
    </row>
    <row r="1339" spans="1:25" x14ac:dyDescent="0.25">
      <c r="A1339" t="s">
        <v>172</v>
      </c>
      <c r="B1339">
        <v>2822.14</v>
      </c>
      <c r="C1339">
        <v>2771.95</v>
      </c>
      <c r="D1339">
        <v>2771.77</v>
      </c>
      <c r="E1339">
        <v>2768.93</v>
      </c>
      <c r="F1339">
        <v>129.65100000000001</v>
      </c>
      <c r="G1339">
        <v>640.72500000000002</v>
      </c>
      <c r="H1339">
        <v>85.396600000000007</v>
      </c>
      <c r="I1339">
        <v>83.045599999999993</v>
      </c>
      <c r="J1339">
        <v>387.82799999999997</v>
      </c>
      <c r="K1339">
        <v>1937.18</v>
      </c>
      <c r="L1339">
        <v>1.2300499999999999E-3</v>
      </c>
      <c r="M1339">
        <v>0.99997499999999995</v>
      </c>
      <c r="N1339">
        <v>5</v>
      </c>
      <c r="O1339" t="s">
        <v>43</v>
      </c>
    </row>
    <row r="1340" spans="1:25" x14ac:dyDescent="0.25">
      <c r="A1340" t="s">
        <v>172</v>
      </c>
      <c r="B1340">
        <v>2820.04</v>
      </c>
      <c r="C1340">
        <v>2769.83</v>
      </c>
      <c r="D1340">
        <v>2769.65</v>
      </c>
      <c r="E1340">
        <v>2766.8</v>
      </c>
      <c r="F1340">
        <v>129.74299999999999</v>
      </c>
      <c r="G1340">
        <v>640.98699999999997</v>
      </c>
      <c r="H1340">
        <v>85.365099999999998</v>
      </c>
      <c r="I1340">
        <v>83.092600000000004</v>
      </c>
      <c r="J1340">
        <v>388.08800000000002</v>
      </c>
      <c r="K1340">
        <v>1934.71</v>
      </c>
      <c r="L1340">
        <v>1.23011E-3</v>
      </c>
      <c r="M1340">
        <v>0.99606899999999998</v>
      </c>
      <c r="N1340">
        <v>0</v>
      </c>
      <c r="O1340" t="s">
        <v>43</v>
      </c>
    </row>
    <row r="1341" spans="1:25" x14ac:dyDescent="0.25">
      <c r="A1341" t="s">
        <v>172</v>
      </c>
      <c r="B1341">
        <v>2821.49</v>
      </c>
      <c r="C1341">
        <v>2771.29</v>
      </c>
      <c r="D1341">
        <v>2771.11</v>
      </c>
      <c r="E1341">
        <v>2768.27</v>
      </c>
      <c r="F1341">
        <v>129.66200000000001</v>
      </c>
      <c r="G1341">
        <v>641.36500000000001</v>
      </c>
      <c r="H1341">
        <v>85.366799999999998</v>
      </c>
      <c r="I1341">
        <v>83.060699999999997</v>
      </c>
      <c r="J1341">
        <v>388.46300000000002</v>
      </c>
      <c r="K1341">
        <v>1935.87</v>
      </c>
      <c r="L1341">
        <v>1.2300600000000001E-3</v>
      </c>
      <c r="M1341">
        <v>0.999888</v>
      </c>
      <c r="N1341">
        <v>0</v>
      </c>
      <c r="O1341" t="s">
        <v>43</v>
      </c>
    </row>
    <row r="1342" spans="1:25" x14ac:dyDescent="0.25">
      <c r="A1342" t="s">
        <v>172</v>
      </c>
      <c r="B1342">
        <v>2819.16</v>
      </c>
      <c r="C1342">
        <v>2769.16</v>
      </c>
      <c r="D1342">
        <v>2768.97</v>
      </c>
      <c r="E1342">
        <v>2766.12</v>
      </c>
      <c r="F1342">
        <v>129.672</v>
      </c>
      <c r="G1342">
        <v>640.71900000000005</v>
      </c>
      <c r="H1342">
        <v>85.335599999999999</v>
      </c>
      <c r="I1342">
        <v>83.074700000000007</v>
      </c>
      <c r="J1342">
        <v>387.87900000000002</v>
      </c>
      <c r="K1342">
        <v>1934.43</v>
      </c>
      <c r="L1342">
        <v>1.2300499999999999E-3</v>
      </c>
      <c r="M1342">
        <v>0.99979099999999999</v>
      </c>
      <c r="N1342">
        <v>49</v>
      </c>
      <c r="O1342" t="s">
        <v>43</v>
      </c>
    </row>
    <row r="1343" spans="1:25" x14ac:dyDescent="0.25">
      <c r="A1343" t="s">
        <v>172</v>
      </c>
      <c r="B1343">
        <v>2821.03</v>
      </c>
      <c r="C1343">
        <v>2770.54</v>
      </c>
      <c r="D1343">
        <v>2770.35</v>
      </c>
      <c r="E1343">
        <v>2767.5</v>
      </c>
      <c r="F1343">
        <v>129.55099999999999</v>
      </c>
      <c r="G1343">
        <v>640.43399999999997</v>
      </c>
      <c r="H1343">
        <v>85.400199999999998</v>
      </c>
      <c r="I1343">
        <v>83.033600000000007</v>
      </c>
      <c r="J1343">
        <v>387.47300000000001</v>
      </c>
      <c r="K1343">
        <v>1936.25</v>
      </c>
      <c r="L1343">
        <v>1.2300499999999999E-3</v>
      </c>
      <c r="M1343">
        <v>0.999973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2820.52</v>
      </c>
      <c r="C1344">
        <v>2770.31</v>
      </c>
      <c r="D1344">
        <v>2770.13</v>
      </c>
      <c r="E1344">
        <v>2767.28</v>
      </c>
      <c r="F1344">
        <v>129.755</v>
      </c>
      <c r="G1344">
        <v>641.90800000000002</v>
      </c>
      <c r="H1344">
        <v>85.436899999999994</v>
      </c>
      <c r="I1344">
        <v>83.038700000000006</v>
      </c>
      <c r="J1344">
        <v>388.87400000000002</v>
      </c>
      <c r="K1344">
        <v>1934.51</v>
      </c>
      <c r="L1344">
        <v>1.2300499999999999E-3</v>
      </c>
      <c r="M1344">
        <v>0.99980100000000005</v>
      </c>
      <c r="N1344">
        <v>0</v>
      </c>
      <c r="O1344" t="s">
        <v>43</v>
      </c>
      <c r="R1344">
        <f>AVERAGE(B1295:B1344)</f>
        <v>2822.2599999999989</v>
      </c>
      <c r="S1344">
        <f>AVERAGE(C1295:C1344)</f>
        <v>2771.7885999999999</v>
      </c>
      <c r="U1344">
        <f>_xlfn.VAR.P(B1295:B1344)</f>
        <v>5.775055999999978</v>
      </c>
      <c r="V1344">
        <f>_xlfn.VAR.P(C1295:C1344)</f>
        <v>5.0042200400002779</v>
      </c>
      <c r="X1344">
        <f>1.96*SQRT(U1344)/50</f>
        <v>9.4202877088972001E-2</v>
      </c>
      <c r="Y1344">
        <f>1.96*SQRT(V1344)/50</f>
        <v>8.769084719778926E-2</v>
      </c>
    </row>
    <row r="1345" spans="1:14" x14ac:dyDescent="0.25">
      <c r="A1345" t="s">
        <v>173</v>
      </c>
      <c r="B1345">
        <v>141123.92288999999</v>
      </c>
      <c r="C1345" t="s">
        <v>37</v>
      </c>
    </row>
    <row r="1346" spans="1:14" x14ac:dyDescent="0.25">
      <c r="A1346" t="s">
        <v>174</v>
      </c>
      <c r="B1346">
        <v>2662.64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1.2300499999999999E-3</v>
      </c>
      <c r="L1346">
        <v>0.99975800000000004</v>
      </c>
      <c r="M1346">
        <v>0</v>
      </c>
      <c r="N1346" t="s">
        <v>43</v>
      </c>
    </row>
    <row r="1347" spans="1:14" x14ac:dyDescent="0.25">
      <c r="A1347" t="s">
        <v>174</v>
      </c>
      <c r="B1347">
        <v>2663.03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1.2300499999999999E-3</v>
      </c>
      <c r="L1347">
        <v>0.99982099999999996</v>
      </c>
      <c r="M1347">
        <v>0</v>
      </c>
      <c r="N1347" t="s">
        <v>43</v>
      </c>
    </row>
    <row r="1348" spans="1:14" x14ac:dyDescent="0.25">
      <c r="A1348" t="s">
        <v>174</v>
      </c>
      <c r="B1348">
        <v>2661.39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1.2300499999999999E-3</v>
      </c>
      <c r="L1348">
        <v>0.99970000000000003</v>
      </c>
      <c r="M1348">
        <v>0</v>
      </c>
      <c r="N1348" t="s">
        <v>43</v>
      </c>
    </row>
    <row r="1349" spans="1:14" x14ac:dyDescent="0.25">
      <c r="A1349" t="s">
        <v>174</v>
      </c>
      <c r="B1349">
        <v>2663.31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1.2300499999999999E-3</v>
      </c>
      <c r="L1349">
        <v>0.99641100000000005</v>
      </c>
      <c r="M1349">
        <v>0</v>
      </c>
      <c r="N1349" t="s">
        <v>43</v>
      </c>
    </row>
    <row r="1350" spans="1:14" x14ac:dyDescent="0.25">
      <c r="A1350" t="s">
        <v>174</v>
      </c>
      <c r="B1350">
        <v>2663.23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1.2300499999999999E-3</v>
      </c>
      <c r="L1350">
        <v>0.99989399999999995</v>
      </c>
      <c r="M1350">
        <v>0</v>
      </c>
      <c r="N1350" t="s">
        <v>43</v>
      </c>
    </row>
    <row r="1351" spans="1:14" x14ac:dyDescent="0.25">
      <c r="A1351" t="s">
        <v>174</v>
      </c>
      <c r="B1351">
        <v>2664.98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1.2300499999999999E-3</v>
      </c>
      <c r="L1351">
        <v>0.99993399999999999</v>
      </c>
      <c r="M1351">
        <v>0</v>
      </c>
      <c r="N1351" t="s">
        <v>43</v>
      </c>
    </row>
    <row r="1352" spans="1:14" x14ac:dyDescent="0.25">
      <c r="A1352" t="s">
        <v>174</v>
      </c>
      <c r="B1352">
        <v>2661.88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1.2300499999999999E-3</v>
      </c>
      <c r="L1352">
        <v>0.99951900000000005</v>
      </c>
      <c r="M1352">
        <v>0</v>
      </c>
      <c r="N1352" t="s">
        <v>43</v>
      </c>
    </row>
    <row r="1353" spans="1:14" x14ac:dyDescent="0.25">
      <c r="A1353" t="s">
        <v>174</v>
      </c>
      <c r="B1353">
        <v>2665.67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1.2300499999999999E-3</v>
      </c>
      <c r="L1353">
        <v>0.99994499999999997</v>
      </c>
      <c r="M1353">
        <v>0</v>
      </c>
      <c r="N1353" t="s">
        <v>43</v>
      </c>
    </row>
    <row r="1354" spans="1:14" x14ac:dyDescent="0.25">
      <c r="A1354" t="s">
        <v>174</v>
      </c>
      <c r="B1354">
        <v>2661.36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1.2300499999999999E-3</v>
      </c>
      <c r="L1354">
        <v>0.99903500000000001</v>
      </c>
      <c r="M1354">
        <v>353</v>
      </c>
      <c r="N1354" t="s">
        <v>43</v>
      </c>
    </row>
    <row r="1355" spans="1:14" x14ac:dyDescent="0.25">
      <c r="A1355" t="s">
        <v>174</v>
      </c>
      <c r="B1355">
        <v>2663.52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1.2300499999999999E-3</v>
      </c>
      <c r="L1355">
        <v>0.99973999999999996</v>
      </c>
      <c r="M1355">
        <v>0</v>
      </c>
      <c r="N1355" t="s">
        <v>43</v>
      </c>
    </row>
    <row r="1356" spans="1:14" x14ac:dyDescent="0.25">
      <c r="A1356" t="s">
        <v>174</v>
      </c>
      <c r="B1356">
        <v>2665.05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1.2300600000000001E-3</v>
      </c>
      <c r="L1356">
        <v>0.99992899999999996</v>
      </c>
      <c r="M1356">
        <v>0</v>
      </c>
      <c r="N1356" t="s">
        <v>43</v>
      </c>
    </row>
    <row r="1357" spans="1:14" x14ac:dyDescent="0.25">
      <c r="A1357" t="s">
        <v>174</v>
      </c>
      <c r="B1357">
        <v>2663.52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1.23007E-3</v>
      </c>
      <c r="L1357">
        <v>0.99962099999999998</v>
      </c>
      <c r="M1357">
        <v>0</v>
      </c>
      <c r="N1357" t="s">
        <v>43</v>
      </c>
    </row>
    <row r="1358" spans="1:14" x14ac:dyDescent="0.25">
      <c r="A1358" t="s">
        <v>174</v>
      </c>
      <c r="B1358">
        <v>2664.02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1.2300499999999999E-3</v>
      </c>
      <c r="L1358">
        <v>0.99997599999999998</v>
      </c>
      <c r="M1358">
        <v>0</v>
      </c>
      <c r="N1358" t="s">
        <v>43</v>
      </c>
    </row>
    <row r="1359" spans="1:14" x14ac:dyDescent="0.25">
      <c r="A1359" t="s">
        <v>174</v>
      </c>
      <c r="B1359">
        <v>2664.4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1.2300600000000001E-3</v>
      </c>
      <c r="L1359">
        <v>0.99997499999999995</v>
      </c>
      <c r="M1359">
        <v>87</v>
      </c>
      <c r="N1359" t="s">
        <v>43</v>
      </c>
    </row>
    <row r="1360" spans="1:14" x14ac:dyDescent="0.25">
      <c r="A1360" t="s">
        <v>174</v>
      </c>
      <c r="B1360">
        <v>2663.59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1.2300600000000001E-3</v>
      </c>
      <c r="L1360">
        <v>0.99993699999999996</v>
      </c>
      <c r="M1360">
        <v>0</v>
      </c>
      <c r="N1360" t="s">
        <v>43</v>
      </c>
    </row>
    <row r="1361" spans="1:14" x14ac:dyDescent="0.25">
      <c r="A1361" t="s">
        <v>174</v>
      </c>
      <c r="B1361">
        <v>2662.44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1.2300499999999999E-3</v>
      </c>
      <c r="L1361">
        <v>0.99979799999999996</v>
      </c>
      <c r="M1361">
        <v>0</v>
      </c>
      <c r="N1361" t="s">
        <v>43</v>
      </c>
    </row>
    <row r="1362" spans="1:14" x14ac:dyDescent="0.25">
      <c r="A1362" t="s">
        <v>174</v>
      </c>
      <c r="B1362">
        <v>2661.12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1.2300499999999999E-3</v>
      </c>
      <c r="L1362">
        <v>0.99822200000000005</v>
      </c>
      <c r="M1362">
        <v>0</v>
      </c>
      <c r="N1362" t="s">
        <v>43</v>
      </c>
    </row>
    <row r="1363" spans="1:14" x14ac:dyDescent="0.25">
      <c r="A1363" t="s">
        <v>174</v>
      </c>
      <c r="B1363">
        <v>2661.75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1.2300600000000001E-3</v>
      </c>
      <c r="L1363">
        <v>0.99992400000000004</v>
      </c>
      <c r="M1363">
        <v>0</v>
      </c>
      <c r="N1363" t="s">
        <v>43</v>
      </c>
    </row>
    <row r="1364" spans="1:14" x14ac:dyDescent="0.25">
      <c r="A1364" t="s">
        <v>174</v>
      </c>
      <c r="B1364">
        <v>2658.68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1.2300600000000001E-3</v>
      </c>
      <c r="L1364">
        <v>0.99960599999999999</v>
      </c>
      <c r="M1364">
        <v>0</v>
      </c>
      <c r="N1364" t="s">
        <v>43</v>
      </c>
    </row>
    <row r="1365" spans="1:14" x14ac:dyDescent="0.25">
      <c r="A1365" t="s">
        <v>174</v>
      </c>
      <c r="B1365">
        <v>2660.32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1.2300600000000001E-3</v>
      </c>
      <c r="L1365">
        <v>0.99948099999999995</v>
      </c>
      <c r="M1365">
        <v>0</v>
      </c>
      <c r="N1365" t="s">
        <v>43</v>
      </c>
    </row>
    <row r="1366" spans="1:14" x14ac:dyDescent="0.25">
      <c r="A1366" t="s">
        <v>174</v>
      </c>
      <c r="B1366">
        <v>2661.07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1.2300499999999999E-3</v>
      </c>
      <c r="L1366">
        <v>0.99878999999999996</v>
      </c>
      <c r="M1366">
        <v>0</v>
      </c>
      <c r="N1366" t="s">
        <v>43</v>
      </c>
    </row>
    <row r="1367" spans="1:14" x14ac:dyDescent="0.25">
      <c r="A1367" t="s">
        <v>174</v>
      </c>
      <c r="B1367">
        <v>2659.42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1.2300600000000001E-3</v>
      </c>
      <c r="L1367">
        <v>0.99992099999999995</v>
      </c>
      <c r="M1367">
        <v>0</v>
      </c>
      <c r="N1367" t="s">
        <v>43</v>
      </c>
    </row>
    <row r="1368" spans="1:14" x14ac:dyDescent="0.25">
      <c r="A1368" t="s">
        <v>174</v>
      </c>
      <c r="B1368">
        <v>2664.61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1.2300499999999999E-3</v>
      </c>
      <c r="L1368">
        <v>0.99985400000000002</v>
      </c>
      <c r="M1368">
        <v>0</v>
      </c>
      <c r="N1368" t="s">
        <v>43</v>
      </c>
    </row>
    <row r="1369" spans="1:14" x14ac:dyDescent="0.25">
      <c r="A1369" t="s">
        <v>174</v>
      </c>
      <c r="B1369">
        <v>2660.63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1.2300600000000001E-3</v>
      </c>
      <c r="L1369">
        <v>0.99982599999999999</v>
      </c>
      <c r="M1369">
        <v>0</v>
      </c>
      <c r="N1369" t="s">
        <v>43</v>
      </c>
    </row>
    <row r="1370" spans="1:14" x14ac:dyDescent="0.25">
      <c r="A1370" t="s">
        <v>174</v>
      </c>
      <c r="B1370">
        <v>2663.04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1.2300499999999999E-3</v>
      </c>
      <c r="L1370">
        <v>0.99961</v>
      </c>
      <c r="M1370">
        <v>0</v>
      </c>
      <c r="N1370" t="s">
        <v>43</v>
      </c>
    </row>
    <row r="1371" spans="1:14" x14ac:dyDescent="0.25">
      <c r="A1371" t="s">
        <v>174</v>
      </c>
      <c r="B1371">
        <v>2659.87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1.2300499999999999E-3</v>
      </c>
      <c r="L1371">
        <v>0.99982000000000004</v>
      </c>
      <c r="M1371">
        <v>0</v>
      </c>
      <c r="N1371" t="s">
        <v>43</v>
      </c>
    </row>
    <row r="1372" spans="1:14" x14ac:dyDescent="0.25">
      <c r="A1372" t="s">
        <v>174</v>
      </c>
      <c r="B1372">
        <v>2660.19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1.2300600000000001E-3</v>
      </c>
      <c r="L1372">
        <v>0.99936700000000001</v>
      </c>
      <c r="M1372">
        <v>0</v>
      </c>
      <c r="N1372" t="s">
        <v>43</v>
      </c>
    </row>
    <row r="1373" spans="1:14" x14ac:dyDescent="0.25">
      <c r="A1373" t="s">
        <v>174</v>
      </c>
      <c r="B1373">
        <v>2659.09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1.2300499999999999E-3</v>
      </c>
      <c r="L1373">
        <v>0.99869300000000005</v>
      </c>
      <c r="M1373">
        <v>0</v>
      </c>
      <c r="N1373" t="s">
        <v>43</v>
      </c>
    </row>
    <row r="1374" spans="1:14" x14ac:dyDescent="0.25">
      <c r="A1374" t="s">
        <v>174</v>
      </c>
      <c r="B1374">
        <v>2659.84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1.2300499999999999E-3</v>
      </c>
      <c r="L1374">
        <v>0.99972899999999998</v>
      </c>
      <c r="M1374">
        <v>26</v>
      </c>
      <c r="N1374" t="s">
        <v>43</v>
      </c>
    </row>
    <row r="1375" spans="1:14" x14ac:dyDescent="0.25">
      <c r="A1375" t="s">
        <v>174</v>
      </c>
      <c r="B1375">
        <v>2661.59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1.2300600000000001E-3</v>
      </c>
      <c r="L1375">
        <v>0.99998600000000004</v>
      </c>
      <c r="M1375">
        <v>0</v>
      </c>
      <c r="N1375" t="s">
        <v>43</v>
      </c>
    </row>
    <row r="1376" spans="1:14" x14ac:dyDescent="0.25">
      <c r="A1376" t="s">
        <v>174</v>
      </c>
      <c r="B1376">
        <v>2661.11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1.2300499999999999E-3</v>
      </c>
      <c r="L1376">
        <v>0.99989700000000004</v>
      </c>
      <c r="M1376">
        <v>0</v>
      </c>
      <c r="N1376" t="s">
        <v>43</v>
      </c>
    </row>
    <row r="1377" spans="1:14" x14ac:dyDescent="0.25">
      <c r="A1377" t="s">
        <v>174</v>
      </c>
      <c r="B1377">
        <v>2664.01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1.2300499999999999E-3</v>
      </c>
      <c r="L1377">
        <v>0.99961999999999995</v>
      </c>
      <c r="M1377">
        <v>0</v>
      </c>
      <c r="N1377" t="s">
        <v>43</v>
      </c>
    </row>
    <row r="1378" spans="1:14" x14ac:dyDescent="0.25">
      <c r="A1378" t="s">
        <v>174</v>
      </c>
      <c r="B1378">
        <v>2660.08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1.2300499999999999E-3</v>
      </c>
      <c r="L1378">
        <v>0.999973</v>
      </c>
      <c r="M1378">
        <v>0</v>
      </c>
      <c r="N1378" t="s">
        <v>43</v>
      </c>
    </row>
    <row r="1379" spans="1:14" x14ac:dyDescent="0.25">
      <c r="A1379" t="s">
        <v>174</v>
      </c>
      <c r="B1379">
        <v>2664.28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1.2300499999999999E-3</v>
      </c>
      <c r="L1379">
        <v>0.999946</v>
      </c>
      <c r="M1379">
        <v>0</v>
      </c>
      <c r="N1379" t="s">
        <v>43</v>
      </c>
    </row>
    <row r="1380" spans="1:14" x14ac:dyDescent="0.25">
      <c r="A1380" t="s">
        <v>174</v>
      </c>
      <c r="B1380">
        <v>2663.57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1.2300499999999999E-3</v>
      </c>
      <c r="L1380">
        <v>0.99959900000000002</v>
      </c>
      <c r="M1380">
        <v>0</v>
      </c>
      <c r="N1380" t="s">
        <v>43</v>
      </c>
    </row>
    <row r="1381" spans="1:14" x14ac:dyDescent="0.25">
      <c r="A1381" t="s">
        <v>174</v>
      </c>
      <c r="B1381">
        <v>2663.05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1.2300499999999999E-3</v>
      </c>
      <c r="L1381">
        <v>0.99982199999999999</v>
      </c>
      <c r="M1381">
        <v>0</v>
      </c>
      <c r="N1381" t="s">
        <v>43</v>
      </c>
    </row>
    <row r="1382" spans="1:14" x14ac:dyDescent="0.25">
      <c r="A1382" t="s">
        <v>174</v>
      </c>
      <c r="B1382">
        <v>2662.38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1.2300499999999999E-3</v>
      </c>
      <c r="L1382">
        <v>0.99919899999999995</v>
      </c>
      <c r="M1382">
        <v>0</v>
      </c>
      <c r="N1382" t="s">
        <v>43</v>
      </c>
    </row>
    <row r="1383" spans="1:14" x14ac:dyDescent="0.25">
      <c r="A1383" t="s">
        <v>174</v>
      </c>
      <c r="B1383">
        <v>2659.24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1.2300499999999999E-3</v>
      </c>
      <c r="L1383">
        <v>0.99970800000000004</v>
      </c>
      <c r="M1383">
        <v>0</v>
      </c>
      <c r="N1383" t="s">
        <v>43</v>
      </c>
    </row>
    <row r="1384" spans="1:14" x14ac:dyDescent="0.25">
      <c r="A1384" t="s">
        <v>174</v>
      </c>
      <c r="B1384">
        <v>2661.85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1.2300499999999999E-3</v>
      </c>
      <c r="L1384">
        <v>0.99994899999999998</v>
      </c>
      <c r="M1384">
        <v>0</v>
      </c>
      <c r="N1384" t="s">
        <v>43</v>
      </c>
    </row>
    <row r="1385" spans="1:14" x14ac:dyDescent="0.25">
      <c r="A1385" t="s">
        <v>174</v>
      </c>
      <c r="B1385">
        <v>2661.37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1.2300499999999999E-3</v>
      </c>
      <c r="L1385">
        <v>0.99970999999999999</v>
      </c>
      <c r="M1385">
        <v>0</v>
      </c>
      <c r="N1385" t="s">
        <v>43</v>
      </c>
    </row>
    <row r="1386" spans="1:14" x14ac:dyDescent="0.25">
      <c r="A1386" t="s">
        <v>174</v>
      </c>
      <c r="B1386">
        <v>2657.33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1.2300499999999999E-3</v>
      </c>
      <c r="L1386">
        <v>0.99979600000000002</v>
      </c>
      <c r="M1386">
        <v>0</v>
      </c>
      <c r="N1386" t="s">
        <v>43</v>
      </c>
    </row>
    <row r="1387" spans="1:14" x14ac:dyDescent="0.25">
      <c r="A1387" t="s">
        <v>174</v>
      </c>
      <c r="B1387">
        <v>2661.84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1.2300499999999999E-3</v>
      </c>
      <c r="L1387">
        <v>0.99996799999999997</v>
      </c>
      <c r="M1387">
        <v>0</v>
      </c>
      <c r="N1387" t="s">
        <v>43</v>
      </c>
    </row>
    <row r="1388" spans="1:14" x14ac:dyDescent="0.25">
      <c r="A1388" t="s">
        <v>174</v>
      </c>
      <c r="B1388">
        <v>2662.42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1.2300499999999999E-3</v>
      </c>
      <c r="L1388">
        <v>0.99978299999999998</v>
      </c>
      <c r="M1388">
        <v>0</v>
      </c>
      <c r="N1388" t="s">
        <v>43</v>
      </c>
    </row>
    <row r="1389" spans="1:14" x14ac:dyDescent="0.25">
      <c r="A1389" t="s">
        <v>174</v>
      </c>
      <c r="B1389">
        <v>2661.28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1.2300600000000001E-3</v>
      </c>
      <c r="L1389">
        <v>0.99985199999999996</v>
      </c>
      <c r="M1389">
        <v>0</v>
      </c>
      <c r="N1389" t="s">
        <v>43</v>
      </c>
    </row>
    <row r="1390" spans="1:14" x14ac:dyDescent="0.25">
      <c r="A1390" t="s">
        <v>174</v>
      </c>
      <c r="B1390">
        <v>2663.56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1.23007E-3</v>
      </c>
      <c r="L1390">
        <v>0.999803</v>
      </c>
      <c r="M1390">
        <v>0</v>
      </c>
      <c r="N1390" t="s">
        <v>43</v>
      </c>
    </row>
    <row r="1391" spans="1:14" x14ac:dyDescent="0.25">
      <c r="A1391" t="s">
        <v>174</v>
      </c>
      <c r="B1391">
        <v>2659.56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1.2300499999999999E-3</v>
      </c>
      <c r="L1391">
        <v>0.99945700000000004</v>
      </c>
      <c r="M1391">
        <v>0</v>
      </c>
      <c r="N1391" t="s">
        <v>43</v>
      </c>
    </row>
    <row r="1392" spans="1:14" x14ac:dyDescent="0.25">
      <c r="A1392" t="s">
        <v>174</v>
      </c>
      <c r="B1392">
        <v>2660.58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1.2300499999999999E-3</v>
      </c>
      <c r="L1392">
        <v>0.99806399999999995</v>
      </c>
      <c r="M1392">
        <v>0</v>
      </c>
      <c r="N1392" t="s">
        <v>43</v>
      </c>
    </row>
    <row r="1393" spans="1:25" x14ac:dyDescent="0.25">
      <c r="A1393" t="s">
        <v>174</v>
      </c>
      <c r="B1393">
        <v>2661.59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1.2300499999999999E-3</v>
      </c>
      <c r="L1393">
        <v>0.99963800000000003</v>
      </c>
      <c r="M1393">
        <v>0</v>
      </c>
      <c r="N1393" t="s">
        <v>43</v>
      </c>
    </row>
    <row r="1394" spans="1:25" x14ac:dyDescent="0.25">
      <c r="A1394" t="s">
        <v>174</v>
      </c>
      <c r="B1394">
        <v>2659.9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1.2300499999999999E-3</v>
      </c>
      <c r="L1394">
        <v>0.99972000000000005</v>
      </c>
      <c r="M1394">
        <v>0</v>
      </c>
      <c r="N1394" t="s">
        <v>43</v>
      </c>
    </row>
    <row r="1395" spans="1:25" x14ac:dyDescent="0.25">
      <c r="A1395" t="s">
        <v>174</v>
      </c>
      <c r="B1395">
        <v>2660.49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1.2300499999999999E-3</v>
      </c>
      <c r="L1395">
        <v>0.99914899999999995</v>
      </c>
      <c r="M1395">
        <v>0</v>
      </c>
      <c r="N1395" t="s">
        <v>43</v>
      </c>
    </row>
    <row r="1396" spans="1:25" x14ac:dyDescent="0.25">
      <c r="A1396" t="s">
        <v>174</v>
      </c>
      <c r="B1396">
        <v>2662.36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1.2300499999999999E-3</v>
      </c>
      <c r="L1396">
        <v>0.99992899999999996</v>
      </c>
      <c r="M1396">
        <v>0</v>
      </c>
      <c r="N1396" t="s">
        <v>43</v>
      </c>
    </row>
    <row r="1397" spans="1:25" x14ac:dyDescent="0.25">
      <c r="A1397" t="s">
        <v>174</v>
      </c>
      <c r="B1397">
        <v>2664.52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1.2300499999999999E-3</v>
      </c>
      <c r="L1397">
        <v>0.99989899999999998</v>
      </c>
      <c r="M1397">
        <v>0</v>
      </c>
      <c r="N1397" t="s">
        <v>43</v>
      </c>
    </row>
    <row r="1398" spans="1:25" x14ac:dyDescent="0.25">
      <c r="A1398" t="s">
        <v>174</v>
      </c>
      <c r="B1398">
        <v>2664.49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1.23007E-3</v>
      </c>
      <c r="L1398">
        <v>0.99984799999999996</v>
      </c>
      <c r="M1398">
        <v>0</v>
      </c>
      <c r="N1398" t="s">
        <v>43</v>
      </c>
    </row>
    <row r="1399" spans="1:25" x14ac:dyDescent="0.25">
      <c r="A1399" t="s">
        <v>174</v>
      </c>
      <c r="B1399">
        <v>2658.46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1.23011E-3</v>
      </c>
      <c r="L1399">
        <v>0.99968599999999996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2663.57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1.2300499999999999E-3</v>
      </c>
      <c r="L1400">
        <v>0.99983200000000005</v>
      </c>
      <c r="M1400">
        <v>0</v>
      </c>
      <c r="N1400" t="s">
        <v>43</v>
      </c>
      <c r="R1400">
        <f>AVERAGE(B1351:B1400)</f>
        <v>2661.8908000000001</v>
      </c>
      <c r="S1400">
        <f>AVERAGE(C1351:C1400)</f>
        <v>0</v>
      </c>
      <c r="U1400">
        <f>_xlfn.VAR.P(B1351:B1400)</f>
        <v>3.8936873600001212</v>
      </c>
      <c r="V1400">
        <f>_xlfn.VAR.P(C1351:C1400)</f>
        <v>0</v>
      </c>
      <c r="X1400">
        <f>1.96*SQRT(U1400)/50</f>
        <v>7.7351119868238408E-2</v>
      </c>
      <c r="Y1400">
        <f>1.96*SQRT(V1400)/50</f>
        <v>0</v>
      </c>
    </row>
    <row r="1401" spans="1:25" x14ac:dyDescent="0.25">
      <c r="A1401" t="s">
        <v>175</v>
      </c>
      <c r="B1401">
        <v>133105.02061899999</v>
      </c>
      <c r="C1401" t="s">
        <v>37</v>
      </c>
    </row>
    <row r="1402" spans="1:25" x14ac:dyDescent="0.25">
      <c r="A1402" t="s">
        <v>176</v>
      </c>
      <c r="B1402">
        <v>2135.56</v>
      </c>
      <c r="C1402">
        <v>2135.34</v>
      </c>
      <c r="D1402">
        <v>2135.17</v>
      </c>
      <c r="E1402">
        <v>2132.39</v>
      </c>
      <c r="F1402">
        <v>129.42500000000001</v>
      </c>
      <c r="G1402">
        <v>0</v>
      </c>
      <c r="H1402">
        <v>82.984200000000001</v>
      </c>
      <c r="I1402">
        <v>0</v>
      </c>
      <c r="J1402">
        <v>1.2300499999999999E-3</v>
      </c>
      <c r="K1402">
        <v>0.99884700000000004</v>
      </c>
      <c r="L1402">
        <v>0</v>
      </c>
      <c r="M1402" t="s">
        <v>43</v>
      </c>
    </row>
    <row r="1403" spans="1:25" x14ac:dyDescent="0.25">
      <c r="A1403" t="s">
        <v>176</v>
      </c>
      <c r="B1403">
        <v>2133.7199999999998</v>
      </c>
      <c r="C1403">
        <v>2133.5300000000002</v>
      </c>
      <c r="D1403">
        <v>2133.38</v>
      </c>
      <c r="E1403">
        <v>2130.61</v>
      </c>
      <c r="F1403">
        <v>129.42500000000001</v>
      </c>
      <c r="G1403">
        <v>0</v>
      </c>
      <c r="H1403">
        <v>82.906599999999997</v>
      </c>
      <c r="I1403">
        <v>0</v>
      </c>
      <c r="J1403">
        <v>1.2300499999999999E-3</v>
      </c>
      <c r="K1403">
        <v>0.999309</v>
      </c>
      <c r="L1403">
        <v>0</v>
      </c>
      <c r="M1403" t="s">
        <v>43</v>
      </c>
    </row>
    <row r="1404" spans="1:25" x14ac:dyDescent="0.25">
      <c r="A1404" t="s">
        <v>176</v>
      </c>
      <c r="B1404">
        <v>2133.2399999999998</v>
      </c>
      <c r="C1404">
        <v>2133.12</v>
      </c>
      <c r="D1404">
        <v>2132.9899999999998</v>
      </c>
      <c r="E1404">
        <v>2130.2199999999998</v>
      </c>
      <c r="F1404">
        <v>129.416</v>
      </c>
      <c r="G1404">
        <v>0</v>
      </c>
      <c r="H1404">
        <v>83.024299999999997</v>
      </c>
      <c r="I1404">
        <v>0</v>
      </c>
      <c r="J1404">
        <v>1.2300499999999999E-3</v>
      </c>
      <c r="K1404">
        <v>0.99949100000000002</v>
      </c>
      <c r="L1404">
        <v>0</v>
      </c>
      <c r="M1404" t="s">
        <v>43</v>
      </c>
    </row>
    <row r="1405" spans="1:25" x14ac:dyDescent="0.25">
      <c r="A1405" t="s">
        <v>176</v>
      </c>
      <c r="B1405">
        <v>2131.21</v>
      </c>
      <c r="C1405">
        <v>2131.11</v>
      </c>
      <c r="D1405">
        <v>2130.9699999999998</v>
      </c>
      <c r="E1405">
        <v>2128.1999999999998</v>
      </c>
      <c r="F1405">
        <v>129.45500000000001</v>
      </c>
      <c r="G1405">
        <v>0</v>
      </c>
      <c r="H1405">
        <v>83.009900000000002</v>
      </c>
      <c r="I1405">
        <v>0</v>
      </c>
      <c r="J1405">
        <v>1.2300600000000001E-3</v>
      </c>
      <c r="K1405">
        <v>0.99978400000000001</v>
      </c>
      <c r="L1405">
        <v>0</v>
      </c>
      <c r="M1405" t="s">
        <v>43</v>
      </c>
    </row>
    <row r="1406" spans="1:25" x14ac:dyDescent="0.25">
      <c r="A1406" t="s">
        <v>176</v>
      </c>
      <c r="B1406">
        <v>2131.5</v>
      </c>
      <c r="C1406">
        <v>2131.42</v>
      </c>
      <c r="D1406">
        <v>2131.2800000000002</v>
      </c>
      <c r="E1406">
        <v>2128.5100000000002</v>
      </c>
      <c r="F1406">
        <v>129.46</v>
      </c>
      <c r="G1406">
        <v>0</v>
      </c>
      <c r="H1406">
        <v>82.916499999999999</v>
      </c>
      <c r="I1406">
        <v>0</v>
      </c>
      <c r="J1406">
        <v>1.2300499999999999E-3</v>
      </c>
      <c r="K1406">
        <v>0.99998399999999998</v>
      </c>
      <c r="L1406">
        <v>0</v>
      </c>
      <c r="M1406" t="s">
        <v>43</v>
      </c>
    </row>
    <row r="1407" spans="1:25" x14ac:dyDescent="0.25">
      <c r="A1407" t="s">
        <v>176</v>
      </c>
      <c r="B1407">
        <v>2130.9299999999998</v>
      </c>
      <c r="C1407">
        <v>2130.84</v>
      </c>
      <c r="D1407">
        <v>2130.71</v>
      </c>
      <c r="E1407">
        <v>2127.94</v>
      </c>
      <c r="F1407">
        <v>129.452</v>
      </c>
      <c r="G1407">
        <v>0</v>
      </c>
      <c r="H1407">
        <v>82.832999999999998</v>
      </c>
      <c r="I1407">
        <v>0</v>
      </c>
      <c r="J1407">
        <v>1.2300499999999999E-3</v>
      </c>
      <c r="K1407">
        <v>0.999336</v>
      </c>
      <c r="L1407">
        <v>0</v>
      </c>
      <c r="M1407" t="s">
        <v>43</v>
      </c>
    </row>
    <row r="1408" spans="1:25" x14ac:dyDescent="0.25">
      <c r="A1408" t="s">
        <v>176</v>
      </c>
      <c r="B1408">
        <v>2129.37</v>
      </c>
      <c r="C1408">
        <v>2129.2800000000002</v>
      </c>
      <c r="D1408">
        <v>2129.15</v>
      </c>
      <c r="E1408">
        <v>2126.37</v>
      </c>
      <c r="F1408">
        <v>129.46799999999999</v>
      </c>
      <c r="G1408">
        <v>0</v>
      </c>
      <c r="H1408">
        <v>83.028000000000006</v>
      </c>
      <c r="I1408">
        <v>0</v>
      </c>
      <c r="J1408">
        <v>1.2300600000000001E-3</v>
      </c>
      <c r="K1408">
        <v>0.99999899999999997</v>
      </c>
      <c r="L1408">
        <v>0</v>
      </c>
      <c r="M1408" t="s">
        <v>43</v>
      </c>
    </row>
    <row r="1409" spans="1:13" x14ac:dyDescent="0.25">
      <c r="A1409" t="s">
        <v>176</v>
      </c>
      <c r="B1409">
        <v>2133.38</v>
      </c>
      <c r="C1409">
        <v>2133.3000000000002</v>
      </c>
      <c r="D1409">
        <v>2133.17</v>
      </c>
      <c r="E1409">
        <v>2130.4</v>
      </c>
      <c r="F1409">
        <v>129.517</v>
      </c>
      <c r="G1409">
        <v>0</v>
      </c>
      <c r="H1409">
        <v>82.882300000000001</v>
      </c>
      <c r="I1409">
        <v>0</v>
      </c>
      <c r="J1409">
        <v>1.2300499999999999E-3</v>
      </c>
      <c r="K1409">
        <v>0.99999199999999999</v>
      </c>
      <c r="L1409">
        <v>0</v>
      </c>
      <c r="M1409" t="s">
        <v>43</v>
      </c>
    </row>
    <row r="1410" spans="1:13" x14ac:dyDescent="0.25">
      <c r="A1410" t="s">
        <v>176</v>
      </c>
      <c r="B1410">
        <v>2132.6799999999998</v>
      </c>
      <c r="C1410">
        <v>2132.59</v>
      </c>
      <c r="D1410">
        <v>2132.46</v>
      </c>
      <c r="E1410">
        <v>2129.6799999999998</v>
      </c>
      <c r="F1410">
        <v>129.62700000000001</v>
      </c>
      <c r="G1410">
        <v>0</v>
      </c>
      <c r="H1410">
        <v>82.974100000000007</v>
      </c>
      <c r="I1410">
        <v>0</v>
      </c>
      <c r="J1410">
        <v>1.2300499999999999E-3</v>
      </c>
      <c r="K1410">
        <v>0.99990400000000002</v>
      </c>
      <c r="L1410">
        <v>0</v>
      </c>
      <c r="M1410" t="s">
        <v>43</v>
      </c>
    </row>
    <row r="1411" spans="1:13" x14ac:dyDescent="0.25">
      <c r="A1411" t="s">
        <v>176</v>
      </c>
      <c r="B1411">
        <v>2134.41</v>
      </c>
      <c r="C1411">
        <v>2134.3200000000002</v>
      </c>
      <c r="D1411">
        <v>2134.19</v>
      </c>
      <c r="E1411">
        <v>2131.4</v>
      </c>
      <c r="F1411">
        <v>129.50800000000001</v>
      </c>
      <c r="G1411">
        <v>0</v>
      </c>
      <c r="H1411">
        <v>82.944699999999997</v>
      </c>
      <c r="I1411">
        <v>0</v>
      </c>
      <c r="J1411">
        <v>1.2300600000000001E-3</v>
      </c>
      <c r="K1411">
        <v>0.99986200000000003</v>
      </c>
      <c r="L1411">
        <v>0</v>
      </c>
      <c r="M1411" t="s">
        <v>43</v>
      </c>
    </row>
    <row r="1412" spans="1:13" x14ac:dyDescent="0.25">
      <c r="A1412" t="s">
        <v>176</v>
      </c>
      <c r="B1412">
        <v>2132.64</v>
      </c>
      <c r="C1412">
        <v>2132.56</v>
      </c>
      <c r="D1412">
        <v>2132.42</v>
      </c>
      <c r="E1412">
        <v>2129.65</v>
      </c>
      <c r="F1412">
        <v>129.49</v>
      </c>
      <c r="G1412">
        <v>0</v>
      </c>
      <c r="H1412">
        <v>83.018600000000006</v>
      </c>
      <c r="I1412">
        <v>0</v>
      </c>
      <c r="J1412">
        <v>1.2300499999999999E-3</v>
      </c>
      <c r="K1412">
        <v>0.99969300000000005</v>
      </c>
      <c r="L1412">
        <v>0</v>
      </c>
      <c r="M1412" t="s">
        <v>43</v>
      </c>
    </row>
    <row r="1413" spans="1:13" x14ac:dyDescent="0.25">
      <c r="A1413" t="s">
        <v>176</v>
      </c>
      <c r="B1413">
        <v>2130.81</v>
      </c>
      <c r="C1413">
        <v>2130.7199999999998</v>
      </c>
      <c r="D1413">
        <v>2130.59</v>
      </c>
      <c r="E1413">
        <v>2127.81</v>
      </c>
      <c r="F1413">
        <v>129.59399999999999</v>
      </c>
      <c r="G1413">
        <v>0</v>
      </c>
      <c r="H1413">
        <v>82.910700000000006</v>
      </c>
      <c r="I1413">
        <v>0</v>
      </c>
      <c r="J1413">
        <v>1.2300600000000001E-3</v>
      </c>
      <c r="K1413">
        <v>0.99967099999999998</v>
      </c>
      <c r="L1413">
        <v>0</v>
      </c>
      <c r="M1413" t="s">
        <v>43</v>
      </c>
    </row>
    <row r="1414" spans="1:13" x14ac:dyDescent="0.25">
      <c r="A1414" t="s">
        <v>176</v>
      </c>
      <c r="B1414">
        <v>2132.29</v>
      </c>
      <c r="C1414">
        <v>2132.21</v>
      </c>
      <c r="D1414">
        <v>2132.0700000000002</v>
      </c>
      <c r="E1414">
        <v>2129.3000000000002</v>
      </c>
      <c r="F1414">
        <v>129.64500000000001</v>
      </c>
      <c r="G1414">
        <v>0</v>
      </c>
      <c r="H1414">
        <v>82.920299999999997</v>
      </c>
      <c r="I1414">
        <v>0</v>
      </c>
      <c r="J1414">
        <v>1.2300499999999999E-3</v>
      </c>
      <c r="K1414">
        <v>0.99945300000000004</v>
      </c>
      <c r="L1414">
        <v>0</v>
      </c>
      <c r="M1414" t="s">
        <v>43</v>
      </c>
    </row>
    <row r="1415" spans="1:13" x14ac:dyDescent="0.25">
      <c r="A1415" t="s">
        <v>176</v>
      </c>
      <c r="B1415">
        <v>2131.56</v>
      </c>
      <c r="C1415">
        <v>2131.4699999999998</v>
      </c>
      <c r="D1415">
        <v>2131.34</v>
      </c>
      <c r="E1415">
        <v>2128.5700000000002</v>
      </c>
      <c r="F1415">
        <v>129.48699999999999</v>
      </c>
      <c r="G1415">
        <v>0</v>
      </c>
      <c r="H1415">
        <v>82.952200000000005</v>
      </c>
      <c r="I1415">
        <v>0</v>
      </c>
      <c r="J1415">
        <v>1.2300499999999999E-3</v>
      </c>
      <c r="K1415">
        <v>0.99992000000000003</v>
      </c>
      <c r="L1415">
        <v>0</v>
      </c>
      <c r="M1415" t="s">
        <v>43</v>
      </c>
    </row>
    <row r="1416" spans="1:13" x14ac:dyDescent="0.25">
      <c r="A1416" t="s">
        <v>176</v>
      </c>
      <c r="B1416">
        <v>2132.89</v>
      </c>
      <c r="C1416">
        <v>2132.79</v>
      </c>
      <c r="D1416">
        <v>2132.65</v>
      </c>
      <c r="E1416">
        <v>2129.87</v>
      </c>
      <c r="F1416">
        <v>129.43799999999999</v>
      </c>
      <c r="G1416">
        <v>0</v>
      </c>
      <c r="H1416">
        <v>83.011799999999994</v>
      </c>
      <c r="I1416">
        <v>0</v>
      </c>
      <c r="J1416">
        <v>1.2300499999999999E-3</v>
      </c>
      <c r="K1416">
        <v>0.99980500000000005</v>
      </c>
      <c r="L1416">
        <v>0</v>
      </c>
      <c r="M1416" t="s">
        <v>43</v>
      </c>
    </row>
    <row r="1417" spans="1:13" x14ac:dyDescent="0.25">
      <c r="A1417" t="s">
        <v>176</v>
      </c>
      <c r="B1417">
        <v>2131.1</v>
      </c>
      <c r="C1417">
        <v>2130.98</v>
      </c>
      <c r="D1417">
        <v>2130.84</v>
      </c>
      <c r="E1417">
        <v>2128.08</v>
      </c>
      <c r="F1417">
        <v>129.447</v>
      </c>
      <c r="G1417">
        <v>0</v>
      </c>
      <c r="H1417">
        <v>82.911699999999996</v>
      </c>
      <c r="I1417">
        <v>0</v>
      </c>
      <c r="J1417">
        <v>1.2300499999999999E-3</v>
      </c>
      <c r="K1417">
        <v>0.99957399999999996</v>
      </c>
      <c r="L1417">
        <v>0</v>
      </c>
      <c r="M1417" t="s">
        <v>43</v>
      </c>
    </row>
    <row r="1418" spans="1:13" x14ac:dyDescent="0.25">
      <c r="A1418" t="s">
        <v>176</v>
      </c>
      <c r="B1418">
        <v>2131.83</v>
      </c>
      <c r="C1418">
        <v>2131.6999999999998</v>
      </c>
      <c r="D1418">
        <v>2131.5700000000002</v>
      </c>
      <c r="E1418">
        <v>2128.8000000000002</v>
      </c>
      <c r="F1418">
        <v>129.44</v>
      </c>
      <c r="G1418">
        <v>0</v>
      </c>
      <c r="H1418">
        <v>82.988399999999999</v>
      </c>
      <c r="I1418">
        <v>0</v>
      </c>
      <c r="J1418">
        <v>1.2300499999999999E-3</v>
      </c>
      <c r="K1418">
        <v>0.999969</v>
      </c>
      <c r="L1418">
        <v>0</v>
      </c>
      <c r="M1418" t="s">
        <v>43</v>
      </c>
    </row>
    <row r="1419" spans="1:13" x14ac:dyDescent="0.25">
      <c r="A1419" t="s">
        <v>176</v>
      </c>
      <c r="B1419">
        <v>2134.67</v>
      </c>
      <c r="C1419">
        <v>2134.5700000000002</v>
      </c>
      <c r="D1419">
        <v>2134.44</v>
      </c>
      <c r="E1419">
        <v>2131.67</v>
      </c>
      <c r="F1419">
        <v>129.45099999999999</v>
      </c>
      <c r="G1419">
        <v>0</v>
      </c>
      <c r="H1419">
        <v>82.918700000000001</v>
      </c>
      <c r="I1419">
        <v>0</v>
      </c>
      <c r="J1419">
        <v>1.2300499999999999E-3</v>
      </c>
      <c r="K1419">
        <v>0.99979600000000002</v>
      </c>
      <c r="L1419">
        <v>0</v>
      </c>
      <c r="M1419" t="s">
        <v>43</v>
      </c>
    </row>
    <row r="1420" spans="1:13" x14ac:dyDescent="0.25">
      <c r="A1420" t="s">
        <v>176</v>
      </c>
      <c r="B1420">
        <v>2131.42</v>
      </c>
      <c r="C1420">
        <v>2131.33</v>
      </c>
      <c r="D1420">
        <v>2131.1999999999998</v>
      </c>
      <c r="E1420">
        <v>2128.4299999999998</v>
      </c>
      <c r="F1420">
        <v>129.32400000000001</v>
      </c>
      <c r="G1420">
        <v>0</v>
      </c>
      <c r="H1420">
        <v>82.943600000000004</v>
      </c>
      <c r="I1420">
        <v>0</v>
      </c>
      <c r="J1420">
        <v>1.2300499999999999E-3</v>
      </c>
      <c r="K1420">
        <v>0.99994499999999997</v>
      </c>
      <c r="L1420">
        <v>0</v>
      </c>
      <c r="M1420" t="s">
        <v>43</v>
      </c>
    </row>
    <row r="1421" spans="1:13" x14ac:dyDescent="0.25">
      <c r="A1421" t="s">
        <v>176</v>
      </c>
      <c r="B1421">
        <v>2131.35</v>
      </c>
      <c r="C1421">
        <v>2131.27</v>
      </c>
      <c r="D1421">
        <v>2131.14</v>
      </c>
      <c r="E1421">
        <v>2128.37</v>
      </c>
      <c r="F1421">
        <v>129.42500000000001</v>
      </c>
      <c r="G1421">
        <v>0</v>
      </c>
      <c r="H1421">
        <v>82.967299999999994</v>
      </c>
      <c r="I1421">
        <v>0</v>
      </c>
      <c r="J1421">
        <v>1.2300600000000001E-3</v>
      </c>
      <c r="K1421">
        <v>0.99971200000000005</v>
      </c>
      <c r="L1421">
        <v>0</v>
      </c>
      <c r="M1421" t="s">
        <v>43</v>
      </c>
    </row>
    <row r="1422" spans="1:13" x14ac:dyDescent="0.25">
      <c r="A1422" t="s">
        <v>176</v>
      </c>
      <c r="B1422">
        <v>2130.04</v>
      </c>
      <c r="C1422">
        <v>2129.94</v>
      </c>
      <c r="D1422">
        <v>2129.81</v>
      </c>
      <c r="E1422">
        <v>2127.04</v>
      </c>
      <c r="F1422">
        <v>129.37700000000001</v>
      </c>
      <c r="G1422">
        <v>0</v>
      </c>
      <c r="H1422">
        <v>82.913799999999995</v>
      </c>
      <c r="I1422">
        <v>0</v>
      </c>
      <c r="J1422">
        <v>1.2300600000000001E-3</v>
      </c>
      <c r="K1422">
        <v>0.99935399999999996</v>
      </c>
      <c r="L1422">
        <v>0</v>
      </c>
      <c r="M1422" t="s">
        <v>43</v>
      </c>
    </row>
    <row r="1423" spans="1:13" x14ac:dyDescent="0.25">
      <c r="A1423" t="s">
        <v>176</v>
      </c>
      <c r="B1423">
        <v>2131.2600000000002</v>
      </c>
      <c r="C1423">
        <v>2131.1799999999998</v>
      </c>
      <c r="D1423">
        <v>2131.0500000000002</v>
      </c>
      <c r="E1423">
        <v>2128.29</v>
      </c>
      <c r="F1423">
        <v>129.38999999999999</v>
      </c>
      <c r="G1423">
        <v>0</v>
      </c>
      <c r="H1423">
        <v>82.952500000000001</v>
      </c>
      <c r="I1423">
        <v>0</v>
      </c>
      <c r="J1423">
        <v>1.2300499999999999E-3</v>
      </c>
      <c r="K1423">
        <v>0.99985500000000005</v>
      </c>
      <c r="L1423">
        <v>0</v>
      </c>
      <c r="M1423" t="s">
        <v>43</v>
      </c>
    </row>
    <row r="1424" spans="1:13" x14ac:dyDescent="0.25">
      <c r="A1424" t="s">
        <v>176</v>
      </c>
      <c r="B1424">
        <v>2131.81</v>
      </c>
      <c r="C1424">
        <v>2131.73</v>
      </c>
      <c r="D1424">
        <v>2131.59</v>
      </c>
      <c r="E1424">
        <v>2128.8200000000002</v>
      </c>
      <c r="F1424">
        <v>129.41200000000001</v>
      </c>
      <c r="G1424">
        <v>0</v>
      </c>
      <c r="H1424">
        <v>82.837000000000003</v>
      </c>
      <c r="I1424">
        <v>0</v>
      </c>
      <c r="J1424">
        <v>1.2300499999999999E-3</v>
      </c>
      <c r="K1424">
        <v>0.99992099999999995</v>
      </c>
      <c r="L1424">
        <v>0</v>
      </c>
      <c r="M1424" t="s">
        <v>43</v>
      </c>
    </row>
    <row r="1425" spans="1:13" x14ac:dyDescent="0.25">
      <c r="A1425" t="s">
        <v>176</v>
      </c>
      <c r="B1425">
        <v>2131.87</v>
      </c>
      <c r="C1425">
        <v>2131.7800000000002</v>
      </c>
      <c r="D1425">
        <v>2131.65</v>
      </c>
      <c r="E1425">
        <v>2128.88</v>
      </c>
      <c r="F1425">
        <v>129.482</v>
      </c>
      <c r="G1425">
        <v>0</v>
      </c>
      <c r="H1425">
        <v>83.028800000000004</v>
      </c>
      <c r="I1425">
        <v>0</v>
      </c>
      <c r="J1425">
        <v>1.2300499999999999E-3</v>
      </c>
      <c r="K1425">
        <v>0.999861</v>
      </c>
      <c r="L1425">
        <v>0</v>
      </c>
      <c r="M1425" t="s">
        <v>43</v>
      </c>
    </row>
    <row r="1426" spans="1:13" x14ac:dyDescent="0.25">
      <c r="A1426" t="s">
        <v>176</v>
      </c>
      <c r="B1426">
        <v>2130.94</v>
      </c>
      <c r="C1426">
        <v>2130.85</v>
      </c>
      <c r="D1426">
        <v>2130.7199999999998</v>
      </c>
      <c r="E1426">
        <v>2127.96</v>
      </c>
      <c r="F1426">
        <v>129.536</v>
      </c>
      <c r="G1426">
        <v>0</v>
      </c>
      <c r="H1426">
        <v>83.073099999999997</v>
      </c>
      <c r="I1426">
        <v>0</v>
      </c>
      <c r="J1426">
        <v>1.2300499999999999E-3</v>
      </c>
      <c r="K1426">
        <v>0.998108</v>
      </c>
      <c r="L1426">
        <v>0</v>
      </c>
      <c r="M1426" t="s">
        <v>43</v>
      </c>
    </row>
    <row r="1427" spans="1:13" x14ac:dyDescent="0.25">
      <c r="A1427" t="s">
        <v>176</v>
      </c>
      <c r="B1427">
        <v>2132.08</v>
      </c>
      <c r="C1427">
        <v>2131.9899999999998</v>
      </c>
      <c r="D1427">
        <v>2131.85</v>
      </c>
      <c r="E1427">
        <v>2129.08</v>
      </c>
      <c r="F1427">
        <v>129.51300000000001</v>
      </c>
      <c r="G1427">
        <v>0</v>
      </c>
      <c r="H1427">
        <v>82.968299999999999</v>
      </c>
      <c r="I1427">
        <v>0</v>
      </c>
      <c r="J1427">
        <v>1.2300499999999999E-3</v>
      </c>
      <c r="K1427">
        <v>0.99936800000000003</v>
      </c>
      <c r="L1427">
        <v>0</v>
      </c>
      <c r="M1427" t="s">
        <v>43</v>
      </c>
    </row>
    <row r="1428" spans="1:13" x14ac:dyDescent="0.25">
      <c r="A1428" t="s">
        <v>176</v>
      </c>
      <c r="B1428">
        <v>2133.2199999999998</v>
      </c>
      <c r="C1428">
        <v>2133.11</v>
      </c>
      <c r="D1428">
        <v>2132.98</v>
      </c>
      <c r="E1428">
        <v>2130.1999999999998</v>
      </c>
      <c r="F1428">
        <v>129.49100000000001</v>
      </c>
      <c r="G1428">
        <v>0</v>
      </c>
      <c r="H1428">
        <v>82.980400000000003</v>
      </c>
      <c r="I1428">
        <v>0</v>
      </c>
      <c r="J1428">
        <v>1.2300499999999999E-3</v>
      </c>
      <c r="K1428">
        <v>0.99871600000000005</v>
      </c>
      <c r="L1428">
        <v>0</v>
      </c>
      <c r="M1428" t="s">
        <v>43</v>
      </c>
    </row>
    <row r="1429" spans="1:13" x14ac:dyDescent="0.25">
      <c r="A1429" t="s">
        <v>176</v>
      </c>
      <c r="B1429">
        <v>2131.87</v>
      </c>
      <c r="C1429">
        <v>2131.7600000000002</v>
      </c>
      <c r="D1429">
        <v>2131.63</v>
      </c>
      <c r="E1429">
        <v>2128.86</v>
      </c>
      <c r="F1429">
        <v>129.43</v>
      </c>
      <c r="G1429">
        <v>0</v>
      </c>
      <c r="H1429">
        <v>82.9</v>
      </c>
      <c r="I1429">
        <v>0</v>
      </c>
      <c r="J1429">
        <v>1.2300499999999999E-3</v>
      </c>
      <c r="K1429">
        <v>0.99972300000000003</v>
      </c>
      <c r="L1429">
        <v>0</v>
      </c>
      <c r="M1429" t="s">
        <v>43</v>
      </c>
    </row>
    <row r="1430" spans="1:13" x14ac:dyDescent="0.25">
      <c r="A1430" t="s">
        <v>176</v>
      </c>
      <c r="B1430">
        <v>2133.2399999999998</v>
      </c>
      <c r="C1430">
        <v>2133.14</v>
      </c>
      <c r="D1430">
        <v>2133.0100000000002</v>
      </c>
      <c r="E1430">
        <v>2130.23</v>
      </c>
      <c r="F1430">
        <v>129.529</v>
      </c>
      <c r="G1430">
        <v>0</v>
      </c>
      <c r="H1430">
        <v>82.948599999999999</v>
      </c>
      <c r="I1430">
        <v>0</v>
      </c>
      <c r="J1430">
        <v>1.2300499999999999E-3</v>
      </c>
      <c r="K1430">
        <v>0.99969799999999998</v>
      </c>
      <c r="L1430">
        <v>0</v>
      </c>
      <c r="M1430" t="s">
        <v>43</v>
      </c>
    </row>
    <row r="1431" spans="1:13" x14ac:dyDescent="0.25">
      <c r="A1431" t="s">
        <v>176</v>
      </c>
      <c r="B1431">
        <v>2130.69</v>
      </c>
      <c r="C1431">
        <v>2130.59</v>
      </c>
      <c r="D1431">
        <v>2130.46</v>
      </c>
      <c r="E1431">
        <v>2127.6799999999998</v>
      </c>
      <c r="F1431">
        <v>129.45599999999999</v>
      </c>
      <c r="G1431">
        <v>0</v>
      </c>
      <c r="H1431">
        <v>82.886499999999998</v>
      </c>
      <c r="I1431">
        <v>0</v>
      </c>
      <c r="J1431">
        <v>1.2300499999999999E-3</v>
      </c>
      <c r="K1431">
        <v>0.99920900000000001</v>
      </c>
      <c r="L1431">
        <v>0</v>
      </c>
      <c r="M1431" t="s">
        <v>43</v>
      </c>
    </row>
    <row r="1432" spans="1:13" x14ac:dyDescent="0.25">
      <c r="A1432" t="s">
        <v>176</v>
      </c>
      <c r="B1432">
        <v>2131.63</v>
      </c>
      <c r="C1432">
        <v>2131.54</v>
      </c>
      <c r="D1432">
        <v>2131.41</v>
      </c>
      <c r="E1432">
        <v>2128.64</v>
      </c>
      <c r="F1432">
        <v>129.40799999999999</v>
      </c>
      <c r="G1432">
        <v>0</v>
      </c>
      <c r="H1432">
        <v>82.904399999999995</v>
      </c>
      <c r="I1432">
        <v>0</v>
      </c>
      <c r="J1432">
        <v>1.2300499999999999E-3</v>
      </c>
      <c r="K1432">
        <v>0.99931499999999995</v>
      </c>
      <c r="L1432">
        <v>0</v>
      </c>
      <c r="M1432" t="s">
        <v>43</v>
      </c>
    </row>
    <row r="1433" spans="1:13" x14ac:dyDescent="0.25">
      <c r="A1433" t="s">
        <v>176</v>
      </c>
      <c r="B1433">
        <v>2131.2199999999998</v>
      </c>
      <c r="C1433">
        <v>2131.13</v>
      </c>
      <c r="D1433">
        <v>2131</v>
      </c>
      <c r="E1433">
        <v>2128.23</v>
      </c>
      <c r="F1433">
        <v>129.452</v>
      </c>
      <c r="G1433">
        <v>0</v>
      </c>
      <c r="H1433">
        <v>82.910200000000003</v>
      </c>
      <c r="I1433">
        <v>0</v>
      </c>
      <c r="J1433">
        <v>1.2300499999999999E-3</v>
      </c>
      <c r="K1433">
        <v>0.99979899999999999</v>
      </c>
      <c r="L1433">
        <v>0</v>
      </c>
      <c r="M1433" t="s">
        <v>43</v>
      </c>
    </row>
    <row r="1434" spans="1:13" x14ac:dyDescent="0.25">
      <c r="A1434" t="s">
        <v>176</v>
      </c>
      <c r="B1434">
        <v>2131.27</v>
      </c>
      <c r="C1434">
        <v>2131.19</v>
      </c>
      <c r="D1434">
        <v>2131.0500000000002</v>
      </c>
      <c r="E1434">
        <v>2128.2800000000002</v>
      </c>
      <c r="F1434">
        <v>129.477</v>
      </c>
      <c r="G1434">
        <v>0</v>
      </c>
      <c r="H1434">
        <v>83.038300000000007</v>
      </c>
      <c r="I1434">
        <v>0</v>
      </c>
      <c r="J1434">
        <v>1.2300600000000001E-3</v>
      </c>
      <c r="K1434">
        <v>0.99999099999999996</v>
      </c>
      <c r="L1434">
        <v>0</v>
      </c>
      <c r="M1434" t="s">
        <v>43</v>
      </c>
    </row>
    <row r="1435" spans="1:13" x14ac:dyDescent="0.25">
      <c r="A1435" t="s">
        <v>176</v>
      </c>
      <c r="B1435">
        <v>2131</v>
      </c>
      <c r="C1435">
        <v>2130.92</v>
      </c>
      <c r="D1435">
        <v>2130.7800000000002</v>
      </c>
      <c r="E1435">
        <v>2128.0100000000002</v>
      </c>
      <c r="F1435">
        <v>129.47300000000001</v>
      </c>
      <c r="G1435">
        <v>0</v>
      </c>
      <c r="H1435">
        <v>82.891499999999994</v>
      </c>
      <c r="I1435">
        <v>0</v>
      </c>
      <c r="J1435">
        <v>1.2300499999999999E-3</v>
      </c>
      <c r="K1435">
        <v>0.99972799999999995</v>
      </c>
      <c r="L1435">
        <v>0</v>
      </c>
      <c r="M1435" t="s">
        <v>43</v>
      </c>
    </row>
    <row r="1436" spans="1:13" x14ac:dyDescent="0.25">
      <c r="A1436" t="s">
        <v>176</v>
      </c>
      <c r="B1436">
        <v>2133.75</v>
      </c>
      <c r="C1436">
        <v>2133.67</v>
      </c>
      <c r="D1436">
        <v>2133.54</v>
      </c>
      <c r="E1436">
        <v>2130.7600000000002</v>
      </c>
      <c r="F1436">
        <v>129.405</v>
      </c>
      <c r="G1436">
        <v>0</v>
      </c>
      <c r="H1436">
        <v>82.921899999999994</v>
      </c>
      <c r="I1436">
        <v>0</v>
      </c>
      <c r="J1436">
        <v>1.2300499999999999E-3</v>
      </c>
      <c r="K1436">
        <v>0.99988699999999997</v>
      </c>
      <c r="L1436">
        <v>0</v>
      </c>
      <c r="M1436" t="s">
        <v>43</v>
      </c>
    </row>
    <row r="1437" spans="1:13" x14ac:dyDescent="0.25">
      <c r="A1437" t="s">
        <v>176</v>
      </c>
      <c r="B1437">
        <v>2131.59</v>
      </c>
      <c r="C1437">
        <v>2131.5100000000002</v>
      </c>
      <c r="D1437">
        <v>2131.37</v>
      </c>
      <c r="E1437">
        <v>2128.6</v>
      </c>
      <c r="F1437">
        <v>129.53100000000001</v>
      </c>
      <c r="G1437">
        <v>0</v>
      </c>
      <c r="H1437">
        <v>82.901200000000003</v>
      </c>
      <c r="I1437">
        <v>0</v>
      </c>
      <c r="J1437">
        <v>1.2300600000000001E-3</v>
      </c>
      <c r="K1437">
        <v>0.99949299999999996</v>
      </c>
      <c r="L1437">
        <v>0</v>
      </c>
      <c r="M1437" t="s">
        <v>43</v>
      </c>
    </row>
    <row r="1438" spans="1:13" x14ac:dyDescent="0.25">
      <c r="A1438" t="s">
        <v>176</v>
      </c>
      <c r="B1438">
        <v>2133.66</v>
      </c>
      <c r="C1438">
        <v>2133.58</v>
      </c>
      <c r="D1438">
        <v>2133.4499999999998</v>
      </c>
      <c r="E1438">
        <v>2130.66</v>
      </c>
      <c r="F1438">
        <v>129.529</v>
      </c>
      <c r="G1438">
        <v>0</v>
      </c>
      <c r="H1438">
        <v>82.999899999999997</v>
      </c>
      <c r="I1438">
        <v>0</v>
      </c>
      <c r="J1438">
        <v>1.2300499999999999E-3</v>
      </c>
      <c r="K1438">
        <v>0.99967899999999998</v>
      </c>
      <c r="L1438">
        <v>0</v>
      </c>
      <c r="M1438" t="s">
        <v>43</v>
      </c>
    </row>
    <row r="1439" spans="1:13" x14ac:dyDescent="0.25">
      <c r="A1439" t="s">
        <v>176</v>
      </c>
      <c r="B1439">
        <v>2132.98</v>
      </c>
      <c r="C1439">
        <v>2132.89</v>
      </c>
      <c r="D1439">
        <v>2132.7600000000002</v>
      </c>
      <c r="E1439">
        <v>2129.9899999999998</v>
      </c>
      <c r="F1439">
        <v>129.44300000000001</v>
      </c>
      <c r="G1439">
        <v>0</v>
      </c>
      <c r="H1439">
        <v>82.936400000000006</v>
      </c>
      <c r="I1439">
        <v>0</v>
      </c>
      <c r="J1439">
        <v>1.2300600000000001E-3</v>
      </c>
      <c r="K1439">
        <v>0.99994400000000006</v>
      </c>
      <c r="L1439">
        <v>0</v>
      </c>
      <c r="M1439" t="s">
        <v>43</v>
      </c>
    </row>
    <row r="1440" spans="1:13" x14ac:dyDescent="0.25">
      <c r="A1440" t="s">
        <v>176</v>
      </c>
      <c r="B1440">
        <v>2132.4499999999998</v>
      </c>
      <c r="C1440">
        <v>2132.37</v>
      </c>
      <c r="D1440">
        <v>2132.2399999999998</v>
      </c>
      <c r="E1440">
        <v>2129.4699999999998</v>
      </c>
      <c r="F1440">
        <v>129.45400000000001</v>
      </c>
      <c r="G1440">
        <v>0</v>
      </c>
      <c r="H1440">
        <v>82.794300000000007</v>
      </c>
      <c r="I1440">
        <v>0</v>
      </c>
      <c r="J1440">
        <v>1.2300499999999999E-3</v>
      </c>
      <c r="K1440">
        <v>0.99936100000000005</v>
      </c>
      <c r="L1440">
        <v>0</v>
      </c>
      <c r="M1440" t="s">
        <v>43</v>
      </c>
    </row>
    <row r="1441" spans="1:25" x14ac:dyDescent="0.25">
      <c r="A1441" t="s">
        <v>176</v>
      </c>
      <c r="B1441">
        <v>2132.25</v>
      </c>
      <c r="C1441">
        <v>2132.17</v>
      </c>
      <c r="D1441">
        <v>2132.04</v>
      </c>
      <c r="E1441">
        <v>2129.27</v>
      </c>
      <c r="F1441">
        <v>129.46899999999999</v>
      </c>
      <c r="G1441">
        <v>0</v>
      </c>
      <c r="H1441">
        <v>83.053399999999996</v>
      </c>
      <c r="I1441">
        <v>0</v>
      </c>
      <c r="J1441">
        <v>1.2300499999999999E-3</v>
      </c>
      <c r="K1441">
        <v>0.99997199999999997</v>
      </c>
      <c r="L1441">
        <v>0</v>
      </c>
      <c r="M1441" t="s">
        <v>43</v>
      </c>
    </row>
    <row r="1442" spans="1:25" x14ac:dyDescent="0.25">
      <c r="A1442" t="s">
        <v>176</v>
      </c>
      <c r="B1442">
        <v>2134.38</v>
      </c>
      <c r="C1442">
        <v>2134.29</v>
      </c>
      <c r="D1442">
        <v>2134.16</v>
      </c>
      <c r="E1442">
        <v>2131.39</v>
      </c>
      <c r="F1442">
        <v>129.46799999999999</v>
      </c>
      <c r="G1442">
        <v>0</v>
      </c>
      <c r="H1442">
        <v>82.996300000000005</v>
      </c>
      <c r="I1442">
        <v>0</v>
      </c>
      <c r="J1442">
        <v>1.2300499999999999E-3</v>
      </c>
      <c r="K1442">
        <v>0.999305</v>
      </c>
      <c r="L1442">
        <v>0</v>
      </c>
      <c r="M1442" t="s">
        <v>43</v>
      </c>
    </row>
    <row r="1443" spans="1:25" x14ac:dyDescent="0.25">
      <c r="A1443" t="s">
        <v>176</v>
      </c>
      <c r="B1443">
        <v>2132.06</v>
      </c>
      <c r="C1443">
        <v>2131.9699999999998</v>
      </c>
      <c r="D1443">
        <v>2131.84</v>
      </c>
      <c r="E1443">
        <v>2129.0700000000002</v>
      </c>
      <c r="F1443">
        <v>129.46799999999999</v>
      </c>
      <c r="G1443">
        <v>0</v>
      </c>
      <c r="H1443">
        <v>83.022800000000004</v>
      </c>
      <c r="I1443">
        <v>0</v>
      </c>
      <c r="J1443">
        <v>1.2300499999999999E-3</v>
      </c>
      <c r="K1443">
        <v>0.99950799999999995</v>
      </c>
      <c r="L1443">
        <v>0</v>
      </c>
      <c r="M1443" t="s">
        <v>43</v>
      </c>
    </row>
    <row r="1444" spans="1:25" x14ac:dyDescent="0.25">
      <c r="A1444" t="s">
        <v>176</v>
      </c>
      <c r="B1444">
        <v>2134.08</v>
      </c>
      <c r="C1444">
        <v>2133.9899999999998</v>
      </c>
      <c r="D1444">
        <v>2133.86</v>
      </c>
      <c r="E1444">
        <v>2131.08</v>
      </c>
      <c r="F1444">
        <v>129.52799999999999</v>
      </c>
      <c r="G1444">
        <v>0</v>
      </c>
      <c r="H1444">
        <v>83.000299999999996</v>
      </c>
      <c r="I1444">
        <v>0</v>
      </c>
      <c r="J1444">
        <v>1.2300499999999999E-3</v>
      </c>
      <c r="K1444">
        <v>0.99969399999999997</v>
      </c>
      <c r="L1444">
        <v>0</v>
      </c>
      <c r="M1444" t="s">
        <v>43</v>
      </c>
    </row>
    <row r="1445" spans="1:25" x14ac:dyDescent="0.25">
      <c r="A1445" t="s">
        <v>176</v>
      </c>
      <c r="B1445">
        <v>2133.0300000000002</v>
      </c>
      <c r="C1445">
        <v>2132.94</v>
      </c>
      <c r="D1445">
        <v>2132.81</v>
      </c>
      <c r="E1445">
        <v>2130.04</v>
      </c>
      <c r="F1445">
        <v>129.41</v>
      </c>
      <c r="G1445">
        <v>0</v>
      </c>
      <c r="H1445">
        <v>82.953500000000005</v>
      </c>
      <c r="I1445">
        <v>0</v>
      </c>
      <c r="J1445">
        <v>1.2300499999999999E-3</v>
      </c>
      <c r="K1445">
        <v>0.99972000000000005</v>
      </c>
      <c r="L1445">
        <v>0</v>
      </c>
      <c r="M1445" t="s">
        <v>43</v>
      </c>
    </row>
    <row r="1446" spans="1:25" x14ac:dyDescent="0.25">
      <c r="A1446" t="s">
        <v>176</v>
      </c>
      <c r="B1446">
        <v>2134.81</v>
      </c>
      <c r="C1446">
        <v>2134.7199999999998</v>
      </c>
      <c r="D1446">
        <v>2134.58</v>
      </c>
      <c r="E1446">
        <v>2131.81</v>
      </c>
      <c r="F1446">
        <v>129.47300000000001</v>
      </c>
      <c r="G1446">
        <v>0</v>
      </c>
      <c r="H1446">
        <v>82.949200000000005</v>
      </c>
      <c r="I1446">
        <v>0</v>
      </c>
      <c r="J1446">
        <v>1.2300499999999999E-3</v>
      </c>
      <c r="K1446">
        <v>0.99942399999999998</v>
      </c>
      <c r="L1446">
        <v>0</v>
      </c>
      <c r="M1446" t="s">
        <v>43</v>
      </c>
    </row>
    <row r="1447" spans="1:25" x14ac:dyDescent="0.25">
      <c r="A1447" t="s">
        <v>176</v>
      </c>
      <c r="B1447">
        <v>2134.23</v>
      </c>
      <c r="C1447">
        <v>2134.14</v>
      </c>
      <c r="D1447">
        <v>2134.0100000000002</v>
      </c>
      <c r="E1447">
        <v>2131.2399999999998</v>
      </c>
      <c r="F1447">
        <v>129.476</v>
      </c>
      <c r="G1447">
        <v>0</v>
      </c>
      <c r="H1447">
        <v>83.070599999999999</v>
      </c>
      <c r="I1447">
        <v>0</v>
      </c>
      <c r="J1447">
        <v>1.2300499999999999E-3</v>
      </c>
      <c r="K1447">
        <v>0.99981799999999998</v>
      </c>
      <c r="L1447">
        <v>0</v>
      </c>
      <c r="M1447" t="s">
        <v>43</v>
      </c>
    </row>
    <row r="1448" spans="1:25" x14ac:dyDescent="0.25">
      <c r="A1448" t="s">
        <v>176</v>
      </c>
      <c r="B1448">
        <v>2130.3000000000002</v>
      </c>
      <c r="C1448">
        <v>2130.21</v>
      </c>
      <c r="D1448">
        <v>2130.08</v>
      </c>
      <c r="E1448">
        <v>2127.31</v>
      </c>
      <c r="F1448">
        <v>129.429</v>
      </c>
      <c r="G1448">
        <v>0</v>
      </c>
      <c r="H1448">
        <v>82.817899999999995</v>
      </c>
      <c r="I1448">
        <v>0</v>
      </c>
      <c r="J1448">
        <v>1.2300499999999999E-3</v>
      </c>
      <c r="K1448">
        <v>0.99989300000000003</v>
      </c>
      <c r="L1448">
        <v>0</v>
      </c>
      <c r="M1448" t="s">
        <v>43</v>
      </c>
    </row>
    <row r="1449" spans="1:25" x14ac:dyDescent="0.25">
      <c r="A1449" t="s">
        <v>176</v>
      </c>
      <c r="B1449">
        <v>2132.8200000000002</v>
      </c>
      <c r="C1449">
        <v>2132.7399999999998</v>
      </c>
      <c r="D1449">
        <v>2132.61</v>
      </c>
      <c r="E1449">
        <v>2129.84</v>
      </c>
      <c r="F1449">
        <v>129.501</v>
      </c>
      <c r="G1449">
        <v>0</v>
      </c>
      <c r="H1449">
        <v>83.029499999999999</v>
      </c>
      <c r="I1449">
        <v>0</v>
      </c>
      <c r="J1449">
        <v>1.2300499999999999E-3</v>
      </c>
      <c r="K1449">
        <v>0.99998900000000002</v>
      </c>
      <c r="L1449">
        <v>0</v>
      </c>
      <c r="M1449" t="s">
        <v>43</v>
      </c>
    </row>
    <row r="1450" spans="1:25" x14ac:dyDescent="0.25">
      <c r="A1450" t="s">
        <v>176</v>
      </c>
      <c r="B1450">
        <v>2132.7199999999998</v>
      </c>
      <c r="C1450">
        <v>2132.64</v>
      </c>
      <c r="D1450">
        <v>2132.5</v>
      </c>
      <c r="E1450">
        <v>2129.7399999999998</v>
      </c>
      <c r="F1450">
        <v>129.453</v>
      </c>
      <c r="G1450">
        <v>0</v>
      </c>
      <c r="H1450">
        <v>82.895799999999994</v>
      </c>
      <c r="I1450">
        <v>0</v>
      </c>
      <c r="J1450">
        <v>1.2300499999999999E-3</v>
      </c>
      <c r="K1450">
        <v>0.99969399999999997</v>
      </c>
      <c r="L1450">
        <v>0</v>
      </c>
      <c r="M1450" t="s">
        <v>43</v>
      </c>
    </row>
    <row r="1451" spans="1:25" x14ac:dyDescent="0.25">
      <c r="A1451" t="s">
        <v>176</v>
      </c>
      <c r="B1451">
        <v>2130.9299999999998</v>
      </c>
      <c r="C1451">
        <v>2130.85</v>
      </c>
      <c r="D1451">
        <v>2130.7199999999998</v>
      </c>
      <c r="E1451">
        <v>2127.9499999999998</v>
      </c>
      <c r="F1451">
        <v>129.44</v>
      </c>
      <c r="G1451">
        <v>0</v>
      </c>
      <c r="H1451">
        <v>82.879900000000006</v>
      </c>
      <c r="I1451">
        <v>0</v>
      </c>
      <c r="J1451">
        <v>1.2300499999999999E-3</v>
      </c>
      <c r="K1451">
        <v>0.99994499999999997</v>
      </c>
      <c r="L1451">
        <v>0</v>
      </c>
      <c r="M1451" t="s">
        <v>43</v>
      </c>
    </row>
    <row r="1452" spans="1:25" x14ac:dyDescent="0.25">
      <c r="A1452" t="s">
        <v>176</v>
      </c>
      <c r="B1452">
        <v>2134.7199999999998</v>
      </c>
      <c r="C1452">
        <v>2134.64</v>
      </c>
      <c r="D1452">
        <v>2134.5100000000002</v>
      </c>
      <c r="E1452">
        <v>2131.73</v>
      </c>
      <c r="F1452">
        <v>129.476</v>
      </c>
      <c r="G1452">
        <v>0</v>
      </c>
      <c r="H1452">
        <v>82.991299999999995</v>
      </c>
      <c r="I1452">
        <v>0</v>
      </c>
      <c r="J1452">
        <v>1.2300499999999999E-3</v>
      </c>
      <c r="K1452">
        <v>0.99999400000000005</v>
      </c>
      <c r="L1452">
        <v>0</v>
      </c>
      <c r="M1452" t="s">
        <v>43</v>
      </c>
    </row>
    <row r="1453" spans="1:25" x14ac:dyDescent="0.25">
      <c r="A1453" t="s">
        <v>176</v>
      </c>
      <c r="B1453">
        <v>2129.12</v>
      </c>
      <c r="C1453">
        <v>2129.04</v>
      </c>
      <c r="D1453">
        <v>2128.9</v>
      </c>
      <c r="E1453">
        <v>2126.13</v>
      </c>
      <c r="F1453">
        <v>129.43199999999999</v>
      </c>
      <c r="G1453">
        <v>0</v>
      </c>
      <c r="H1453">
        <v>82.911500000000004</v>
      </c>
      <c r="I1453">
        <v>0</v>
      </c>
      <c r="J1453">
        <v>1.2300499999999999E-3</v>
      </c>
      <c r="K1453">
        <v>0.99980500000000005</v>
      </c>
      <c r="L1453">
        <v>0</v>
      </c>
      <c r="M1453" t="s">
        <v>43</v>
      </c>
    </row>
    <row r="1454" spans="1:25" x14ac:dyDescent="0.25">
      <c r="A1454" t="s">
        <v>176</v>
      </c>
      <c r="B1454">
        <v>2133.3200000000002</v>
      </c>
      <c r="C1454">
        <v>2133.23</v>
      </c>
      <c r="D1454">
        <v>2133.1</v>
      </c>
      <c r="E1454">
        <v>2130.33</v>
      </c>
      <c r="F1454">
        <v>129.42500000000001</v>
      </c>
      <c r="G1454">
        <v>0</v>
      </c>
      <c r="H1454">
        <v>82.956500000000005</v>
      </c>
      <c r="I1454">
        <v>0</v>
      </c>
      <c r="J1454">
        <v>1.2300499999999999E-3</v>
      </c>
      <c r="K1454">
        <v>0.99987000000000004</v>
      </c>
      <c r="L1454">
        <v>0</v>
      </c>
      <c r="M1454" t="s">
        <v>43</v>
      </c>
    </row>
    <row r="1455" spans="1:25" x14ac:dyDescent="0.25">
      <c r="A1455" t="s">
        <v>176</v>
      </c>
      <c r="B1455">
        <v>2131.71</v>
      </c>
      <c r="C1455">
        <v>2131.62</v>
      </c>
      <c r="D1455">
        <v>2131.4899999999998</v>
      </c>
      <c r="E1455">
        <v>2128.7199999999998</v>
      </c>
      <c r="F1455">
        <v>129.42699999999999</v>
      </c>
      <c r="G1455">
        <v>0</v>
      </c>
      <c r="H1455">
        <v>82.906099999999995</v>
      </c>
      <c r="I1455">
        <v>0</v>
      </c>
      <c r="J1455">
        <v>1.2300499999999999E-3</v>
      </c>
      <c r="K1455">
        <v>0.99960599999999999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2135.11</v>
      </c>
      <c r="C1456">
        <v>2135.02</v>
      </c>
      <c r="D1456">
        <v>2134.89</v>
      </c>
      <c r="E1456">
        <v>2132.12</v>
      </c>
      <c r="F1456">
        <v>129.494</v>
      </c>
      <c r="G1456">
        <v>0</v>
      </c>
      <c r="H1456">
        <v>83.039500000000004</v>
      </c>
      <c r="I1456">
        <v>0</v>
      </c>
      <c r="J1456">
        <v>1.2300499999999999E-3</v>
      </c>
      <c r="K1456">
        <v>0.999977</v>
      </c>
      <c r="L1456">
        <v>0</v>
      </c>
      <c r="M1456" t="s">
        <v>43</v>
      </c>
      <c r="R1456">
        <f>AVERAGE(B1407:B1456)</f>
        <v>2132.2698</v>
      </c>
      <c r="S1456">
        <f>AVERAGE(C1407:C1456)</f>
        <v>2132.1801999999998</v>
      </c>
      <c r="U1456">
        <f>_xlfn.VAR.P(B1407:B1456)</f>
        <v>2.0076339600000104</v>
      </c>
      <c r="V1456">
        <f>_xlfn.VAR.P(C1407:C1456)</f>
        <v>2.0086019599999445</v>
      </c>
      <c r="X1456">
        <f>1.96*SQRT(U1456)/50</f>
        <v>5.5542872164611873E-2</v>
      </c>
      <c r="Y1456">
        <f>1.96*SQRT(V1456)/50</f>
        <v>5.5556260815630081E-2</v>
      </c>
    </row>
    <row r="1457" spans="1:3" x14ac:dyDescent="0.25">
      <c r="A1457" t="s">
        <v>177</v>
      </c>
      <c r="B1457">
        <v>106616.186672</v>
      </c>
      <c r="C1457" t="s">
        <v>37</v>
      </c>
    </row>
    <row r="1511" spans="18:25" x14ac:dyDescent="0.25">
      <c r="R1511" t="s">
        <v>70</v>
      </c>
      <c r="U1511" t="s">
        <v>69</v>
      </c>
      <c r="X1511" t="s">
        <v>67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70</v>
      </c>
      <c r="U1567" t="s">
        <v>69</v>
      </c>
      <c r="X1567" t="s">
        <v>67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70</v>
      </c>
      <c r="U1623" t="s">
        <v>69</v>
      </c>
      <c r="X1623" t="s">
        <v>67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70</v>
      </c>
      <c r="U1679" t="s">
        <v>69</v>
      </c>
      <c r="X1679" t="s">
        <v>67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70</v>
      </c>
      <c r="U1735" t="s">
        <v>69</v>
      </c>
      <c r="X1735" t="s">
        <v>67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70</v>
      </c>
      <c r="U1791" t="s">
        <v>69</v>
      </c>
      <c r="X1791" t="s">
        <v>67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9"/>
  <sheetViews>
    <sheetView topLeftCell="A204" zoomScale="85" zoomScaleNormal="85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  <col min="12" max="12" width="10.5703125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16.300540000000069</v>
      </c>
      <c r="E3">
        <f ca="1">OFFSET('42p trace'!$S$56,(A3-1)*56,0)-OFFSET('42p stat'!$H$1,A3*20,0)</f>
        <v>35.986336999999821</v>
      </c>
      <c r="F3">
        <f ca="1">OFFSET('42p stat'!$H$1,A3*20,0)-OFFSET('42p stat'!$K$1,A3*20,0)</f>
        <v>15.385473000000047</v>
      </c>
      <c r="G3">
        <f ca="1">OFFSET('42p stat'!$K$1,A3*20,0)-OFFSET('42p stat'!$N$1,A3*20,0)</f>
        <v>327.87678699999998</v>
      </c>
      <c r="H3">
        <f ca="1">OFFSET('42p stat'!$N$1,A3*20,0)</f>
        <v>305.333643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93.449239891599916</v>
      </c>
      <c r="E4" s="5">
        <f ca="1">OFFSET('42p trace'!$V$56,(A4-1)*56,0)</f>
        <v>93.903753582400043</v>
      </c>
      <c r="F4" s="5">
        <f ca="1">OFFSET('42p stat'!$H$1,A4*20,1)</f>
        <v>94.455915000000005</v>
      </c>
      <c r="G4" s="5">
        <f ca="1">OFFSET('42p stat'!$K$1,A4*20,1)</f>
        <v>93.746645999999998</v>
      </c>
      <c r="H4" s="5">
        <f ca="1">OFFSET('42p stat'!$N$1,A4*20,1)</f>
        <v>93.519510999999994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727.69708000000014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106.58589199360003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1.7196000000012646</v>
      </c>
      <c r="E7">
        <f ca="1">OFFSET('42p trace'!$S$56,(A7-1)*56,0)-OFFSET('42p stat'!$H$1,A7*20,0)</f>
        <v>89.566317999999683</v>
      </c>
      <c r="F7">
        <f ca="1">OFFSET('42p stat'!$H$1,A7*20,0)-OFFSET('42p stat'!$K$1,A7*20,0)</f>
        <v>28.030966999999691</v>
      </c>
      <c r="G7">
        <f ca="1">OFFSET('42p stat'!$K$1,A7*20,0)-OFFSET('42p stat'!$N$1,A7*20,0)</f>
        <v>2241.4455969999999</v>
      </c>
      <c r="H7">
        <f ca="1">OFFSET('42p stat'!$N$1,A7*20,0)</f>
        <v>594.64731800000004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424.57192595999948</v>
      </c>
      <c r="E8" s="5">
        <f ca="1">OFFSET('42p trace'!$V$56,(A8-1)*56,0)</f>
        <v>424.36392596000064</v>
      </c>
      <c r="F8" s="5">
        <f ca="1">OFFSET('42p stat'!$H$1,A8*20,1)</f>
        <v>405.72797600000001</v>
      </c>
      <c r="G8" s="5">
        <f ca="1">OFFSET('42p stat'!$K$1,A8*20,1)</f>
        <v>404.796828</v>
      </c>
      <c r="H8" s="5">
        <f ca="1">OFFSET('42p stat'!$N$1,A8*20,1)</f>
        <v>393.16622799999999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16.435100000000034</v>
      </c>
      <c r="E9">
        <f ca="1">OFFSET('42p trace'!$S$56,(A9-1)*56,0)-OFFSET('42p stat'!$H$1,A9*20,0)</f>
        <v>36.016445999999974</v>
      </c>
      <c r="F9">
        <f ca="1">OFFSET('42p stat'!$H$1,A9*20,0)-OFFSET('42p stat'!$K$1,A9*20,0)</f>
        <v>19.608906999999988</v>
      </c>
      <c r="G9">
        <f ca="1">OFFSET('42p stat'!$K$1,A9*20,0)-OFFSET('42p stat'!$N$1,A9*20,0)</f>
        <v>127.65300200000001</v>
      </c>
      <c r="H9">
        <f ca="1">OFFSET('42p stat'!$N$1,A9*20,0)</f>
        <v>347.00732499999998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8.0951522115999701</v>
      </c>
      <c r="E10" s="5">
        <f ca="1">OFFSET('42p trace'!$V$56,(A10-1)*56,0)</f>
        <v>7.7988558576000049</v>
      </c>
      <c r="F10" s="5">
        <f ca="1">OFFSET('42p stat'!$H$1,A10*20,1)</f>
        <v>7.6879030000000004</v>
      </c>
      <c r="G10" s="5">
        <f ca="1">OFFSET('42p stat'!$K$1,A10*20,1)</f>
        <v>7.6964880000000004</v>
      </c>
      <c r="H10" s="5">
        <f ca="1">OFFSET('42p stat'!$N$1,A10*20,1)</f>
        <v>7.6723619999999997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16.541519999999821</v>
      </c>
      <c r="E11">
        <f ca="1">OFFSET('42p trace'!$S$56,(A11-1)*56,0)-OFFSET('42p stat'!$H$1,A11*20,0)</f>
        <v>35.913695000000075</v>
      </c>
      <c r="F11">
        <f ca="1">OFFSET('42p stat'!$H$1,A11*20,0)-OFFSET('42p stat'!$K$1,A11*20,0)</f>
        <v>15.442488999999966</v>
      </c>
      <c r="G11">
        <f ca="1">OFFSET('42p stat'!$K$1,A11*20,0)-OFFSET('42p stat'!$N$1,A11*20,0)</f>
        <v>127.78680200000002</v>
      </c>
      <c r="H11">
        <f ca="1">OFFSET('42p stat'!$N$1,A11*20,0)</f>
        <v>300.90713399999999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0.12218143039999763</v>
      </c>
      <c r="E12" s="5">
        <f ca="1">OFFSET('42p trace'!$V$56,(A12-1)*56,0)</f>
        <v>7.4531385599999125E-2</v>
      </c>
      <c r="F12" s="5">
        <f ca="1">OFFSET('42p stat'!$H$1,A12*20,1)</f>
        <v>5.9965999999999998E-2</v>
      </c>
      <c r="G12" s="5">
        <f ca="1">OFFSET('42p stat'!$K$1,A12*20,1)</f>
        <v>5.8228000000000002E-2</v>
      </c>
      <c r="H12" s="5">
        <f ca="1">OFFSET('42p stat'!$N$1,A12*20,1)</f>
        <v>2.4390999999999999E-2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16.670420000000036</v>
      </c>
      <c r="E13">
        <f ca="1">OFFSET('42p trace'!$S$56,(A13-1)*56,0)-OFFSET('42p stat'!$H$1,A13*20,0)</f>
        <v>35.940146999999797</v>
      </c>
      <c r="F13">
        <f ca="1">OFFSET('42p stat'!$H$1,A13*20,0)-OFFSET('42p stat'!$K$1,A13*20,0)</f>
        <v>19.569468000000029</v>
      </c>
      <c r="G13">
        <f ca="1">OFFSET('42p stat'!$K$1,A13*20,0)-OFFSET('42p stat'!$N$1,A13*20,0)</f>
        <v>96.59367199999997</v>
      </c>
      <c r="H13">
        <f ca="1">OFFSET('42p stat'!$N$1,A13*20,0)</f>
        <v>346.39669300000003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7.8365036400000259</v>
      </c>
      <c r="E14" s="5">
        <f ca="1">OFFSET('42p trace'!$V$56,(A14-1)*56,0)</f>
        <v>7.7620558995999973</v>
      </c>
      <c r="F14" s="5">
        <f ca="1">OFFSET('42p stat'!$H$1,A14*20,1)</f>
        <v>7.711735</v>
      </c>
      <c r="G14" s="5">
        <f ca="1">OFFSET('42p stat'!$K$1,A14*20,1)</f>
        <v>7.7351260000000002</v>
      </c>
      <c r="H14" s="5">
        <f ca="1">OFFSET('42p stat'!$N$1,A14*20,1)</f>
        <v>7.7604160000000002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17.135120000000029</v>
      </c>
      <c r="E15">
        <f ca="1">OFFSET('42p trace'!$S$56,(A15-1)*56,0)-OFFSET('42p stat'!$H$1,A15*20,0)</f>
        <v>308.75333999999992</v>
      </c>
      <c r="F15">
        <f ca="1">OFFSET('42p stat'!$H$1,A15*20,0)-OFFSET('42p stat'!$K$1,A15*20,0)</f>
        <v>2.2653250000000185</v>
      </c>
      <c r="G15">
        <f ca="1">OFFSET('42p stat'!$K$1,A15*20,0)-OFFSET('42p stat'!$N$1,A15*20,0)</f>
        <v>202.07981999999998</v>
      </c>
      <c r="H15">
        <f ca="1">OFFSET('42p stat'!$N$1,A15*20,0)</f>
        <v>123.441075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1.7924288575999989</v>
      </c>
      <c r="E16" s="5">
        <f ca="1">OFFSET('42p trace'!$V$56,(A16-1)*56,0)</f>
        <v>1.5996432464000194</v>
      </c>
      <c r="F16" s="5">
        <f ca="1">OFFSET('42p stat'!$H$1,A16*20,1)</f>
        <v>0.49693599999999999</v>
      </c>
      <c r="G16" s="5">
        <f ca="1">OFFSET('42p stat'!$K$1,A16*20,1)</f>
        <v>0.68281099999999995</v>
      </c>
      <c r="H16" s="5">
        <f ca="1">OFFSET('42p stat'!$N$1,A16*20,1)</f>
        <v>5.0809999999999996E-3</v>
      </c>
    </row>
    <row r="17" spans="1:12" x14ac:dyDescent="0.25">
      <c r="A17">
        <v>8</v>
      </c>
      <c r="C17" t="str">
        <f ca="1">OFFSET('42p stat'!$A$1,A17*20,0)</f>
        <v>CUDA ant add CPU</v>
      </c>
      <c r="D17">
        <f ca="1">OFFSET('42p trace'!$R$56,(A17-1)*56,0)-OFFSET('42p trace'!$S$56,(A17-1)*56,0)</f>
        <v>638.64558</v>
      </c>
      <c r="E17">
        <f ca="1">OFFSET('42p trace'!$S$56,(A17-1)*56,0)-OFFSET('42p stat'!$H$1,A17*20,0)</f>
        <v>0</v>
      </c>
      <c r="F17">
        <f ca="1">OFFSET('42p stat'!$H$1,A17*20,0)-OFFSET('42p stat'!$K$1,A17*20,0)</f>
        <v>0</v>
      </c>
      <c r="G17">
        <f ca="1">OFFSET('42p stat'!$K$1,A17*20,0)-OFFSET('42p stat'!$N$1,A17*20,0)</f>
        <v>0</v>
      </c>
      <c r="H17">
        <f ca="1">OFFSET('42p stat'!$N$1,A17*20,0)</f>
        <v>0</v>
      </c>
    </row>
    <row r="18" spans="1:12" x14ac:dyDescent="0.25">
      <c r="A18">
        <v>8</v>
      </c>
      <c r="C18" t="str">
        <f ca="1">OFFSET('42p stat'!$A$1,A18*20,0)</f>
        <v>CUDA ant add CPU</v>
      </c>
      <c r="D18" s="5">
        <f ca="1">OFFSET('42p trace'!$U$56,(A18-1)*56,0)</f>
        <v>2.2310228036000197</v>
      </c>
      <c r="E18" s="5">
        <f ca="1">OFFSET('42p trace'!$V$56,(A18-1)*56,0)</f>
        <v>0</v>
      </c>
      <c r="F18" s="5">
        <f ca="1">OFFSET('42p stat'!$H$1,A18*20,1)</f>
        <v>0</v>
      </c>
      <c r="G18" s="5">
        <f ca="1">OFFSET('42p stat'!$K$1,A18*20,1)</f>
        <v>0</v>
      </c>
      <c r="H18" s="5">
        <f ca="1">OFFSET('42p stat'!$N$1,A18*20,1)</f>
        <v>0</v>
      </c>
    </row>
    <row r="19" spans="1:12" x14ac:dyDescent="0.25">
      <c r="A19">
        <v>9</v>
      </c>
      <c r="C19" t="str">
        <f ca="1">OFFSET('42p stat'!$A$1,A19*20,0)</f>
        <v>CUDA ant add CPU non hash</v>
      </c>
      <c r="D19">
        <f ca="1">OFFSET('42p trace'!$R$56,(A19-1)*56,0)-OFFSET('42p trace'!$S$56,(A19-1)*56,0)</f>
        <v>17.848359999999957</v>
      </c>
      <c r="E19">
        <f ca="1">OFFSET('42p trace'!$S$56,(A19-1)*56,0)-OFFSET('42p stat'!$H$1,A19*20,0)</f>
        <v>336.75326199999989</v>
      </c>
      <c r="F19">
        <f ca="1">OFFSET('42p stat'!$H$1,A19*20,0)-OFFSET('42p stat'!$K$1,A19*20,0)</f>
        <v>2.1142300000000205</v>
      </c>
      <c r="G19">
        <f ca="1">OFFSET('42p stat'!$K$1,A19*20,0)-OFFSET('42p stat'!$N$1,A19*20,0)</f>
        <v>184.93331799999999</v>
      </c>
      <c r="H19">
        <f ca="1">OFFSET('42p stat'!$N$1,A19*20,0)</f>
        <v>123.27213</v>
      </c>
    </row>
    <row r="20" spans="1:12" x14ac:dyDescent="0.25">
      <c r="A20">
        <v>9</v>
      </c>
      <c r="C20" t="str">
        <f ca="1">OFFSET('42p stat'!$A$1,A20*20,0)</f>
        <v>CUDA ant add CPU non hash</v>
      </c>
      <c r="D20" s="5">
        <f ca="1">OFFSET('42p trace'!$U$56,(A20-1)*56,0)</f>
        <v>620.10098453000012</v>
      </c>
      <c r="E20" s="5">
        <f ca="1">OFFSET('42p trace'!$V$56,(A20-1)*56,0)</f>
        <v>596.67716989639985</v>
      </c>
      <c r="F20" s="5">
        <f ca="1">OFFSET('42p stat'!$H$1,A20*20,1)</f>
        <v>71.905505000000005</v>
      </c>
      <c r="G20" s="5">
        <f ca="1">OFFSET('42p stat'!$K$1,A20*20,1)</f>
        <v>71.864339000000001</v>
      </c>
      <c r="H20" s="5">
        <f ca="1">OFFSET('42p stat'!$N$1,A20*20,1)</f>
        <v>7.6680000000000003E-3</v>
      </c>
    </row>
    <row r="21" spans="1:12" x14ac:dyDescent="0.25">
      <c r="A21">
        <v>10</v>
      </c>
      <c r="C21" t="str">
        <f ca="1">OFFSET('42p stat'!$A$1,A21*20,0)</f>
        <v>CUDA ant add CPU12</v>
      </c>
      <c r="D21">
        <f ca="1">OFFSET('42p trace'!$R$56,(A21-1)*56,0)-OFFSET('42p trace'!$S$56,(A21-1)*56,0)</f>
        <v>51.592599999998583</v>
      </c>
      <c r="E21">
        <f ca="1">OFFSET('42p trace'!$S$56,(A21-1)*56,0)-OFFSET('42p stat'!$H$1,A21*20,0)</f>
        <v>9.2115810000000238</v>
      </c>
      <c r="F21">
        <f ca="1">OFFSET('42p stat'!$H$1,A21*20,0)-OFFSET('42p stat'!$K$1,A21*20,0)</f>
        <v>28.084170000000086</v>
      </c>
      <c r="G21">
        <f ca="1">OFFSET('42p stat'!$K$1,A21*20,0)-OFFSET('42p stat'!$N$1,A21*20,0)</f>
        <v>2950.8277680000001</v>
      </c>
      <c r="H21">
        <f ca="1">OFFSET('42p stat'!$N$1,A21*20,0)</f>
        <v>601.08268099999998</v>
      </c>
    </row>
    <row r="22" spans="1:12" x14ac:dyDescent="0.25">
      <c r="A22">
        <v>10</v>
      </c>
      <c r="C22" t="str">
        <f ca="1">OFFSET('42p stat'!$A$1,A22*20,0)</f>
        <v>CUDA ant add CPU12</v>
      </c>
      <c r="D22" s="5">
        <f ca="1">OFFSET('42p trace'!$U$56,(A22-1)*56,0)</f>
        <v>34.669002559999896</v>
      </c>
      <c r="E22" s="5">
        <f ca="1">OFFSET('42p trace'!$V$56,(A22-1)*56,0)</f>
        <v>32.934027559999919</v>
      </c>
      <c r="F22" s="5">
        <f ca="1">OFFSET('42p stat'!$H$1,A22*20,1)</f>
        <v>32.728859999999997</v>
      </c>
      <c r="G22" s="5">
        <f ca="1">OFFSET('42p stat'!$K$1,A22*20,1)</f>
        <v>32.743510999999998</v>
      </c>
      <c r="H22" s="5">
        <f ca="1">OFFSET('42p stat'!$N$1,A22*20,1)</f>
        <v>0.38813300000000001</v>
      </c>
    </row>
    <row r="23" spans="1:12" x14ac:dyDescent="0.25">
      <c r="A23">
        <v>11</v>
      </c>
      <c r="C23" t="str">
        <f ca="1">OFFSET('42p stat'!$A$1,A23*20,0)</f>
        <v>CUDA opt</v>
      </c>
      <c r="D23">
        <f ca="1">OFFSET('42p trace'!$R$56,(A23-1)*56,0)-OFFSET('42p trace'!$S$56,(A23-1)*56,0)</f>
        <v>725.44533999999987</v>
      </c>
      <c r="E23">
        <f ca="1">OFFSET('42p trace'!$S$56,(A23-1)*56,0)-OFFSET('42p stat'!$H$1,A23*20,0)</f>
        <v>0</v>
      </c>
      <c r="F23">
        <f ca="1">OFFSET('42p stat'!$H$1,A23*20,0)-OFFSET('42p stat'!$K$1,A23*20,0)</f>
        <v>0</v>
      </c>
      <c r="G23">
        <f ca="1">OFFSET('42p stat'!$K$1,A23*20,0)-OFFSET('42p stat'!$N$1,A23*20,0)</f>
        <v>0</v>
      </c>
      <c r="H23">
        <f ca="1">OFFSET('42p stat'!$N$1,A23*20,0)</f>
        <v>0</v>
      </c>
    </row>
    <row r="24" spans="1:12" x14ac:dyDescent="0.25">
      <c r="A24">
        <v>11</v>
      </c>
      <c r="C24" t="str">
        <f ca="1">OFFSET('42p stat'!$A$1,A24*20,0)</f>
        <v>CUDA opt</v>
      </c>
      <c r="D24" s="5">
        <f ca="1">OFFSET('42p trace'!$U$56,(A24-1)*56,0)</f>
        <v>149.51334610440011</v>
      </c>
      <c r="E24" s="5">
        <f ca="1">OFFSET('42p trace'!$V$56,(A24-1)*56,0)</f>
        <v>0</v>
      </c>
      <c r="F24" s="5">
        <f ca="1">OFFSET('42p stat'!$H$1,A24*20,1)</f>
        <v>0</v>
      </c>
      <c r="G24" s="5">
        <f ca="1">OFFSET('42p stat'!$K$1,A24*20,1)</f>
        <v>0</v>
      </c>
      <c r="H24" s="5">
        <f ca="1">OFFSET('42p stat'!$N$1,A24*20,1)</f>
        <v>0</v>
      </c>
    </row>
    <row r="25" spans="1:12" x14ac:dyDescent="0.25">
      <c r="A25">
        <v>12</v>
      </c>
      <c r="C25" t="str">
        <f ca="1">OFFSET('42p stat'!$A$1,A25*20,0)</f>
        <v>CUDA opt Time</v>
      </c>
      <c r="D25">
        <f ca="1">OFFSET('42p trace'!$R$56,(A25-1)*56,0)-OFFSET('42p trace'!$S$56,(A25-1)*56,0)</f>
        <v>17.451699999999846</v>
      </c>
      <c r="E25">
        <f ca="1">OFFSET('42p trace'!$S$56,(A25-1)*56,0)-OFFSET('42p stat'!$H$1,A25*20,0)</f>
        <v>35.350387999999953</v>
      </c>
      <c r="F25">
        <f ca="1">OFFSET('42p stat'!$H$1,A25*20,0)-OFFSET('42p stat'!$K$1,A25*20,0)</f>
        <v>319.02556500000003</v>
      </c>
      <c r="G25">
        <f ca="1">OFFSET('42p stat'!$K$1,A25*20,0)-OFFSET('42p stat'!$N$1,A25*20,0)</f>
        <v>328.43316700000003</v>
      </c>
      <c r="H25">
        <f ca="1">OFFSET('42p stat'!$N$1,A25*20,0)</f>
        <v>0</v>
      </c>
    </row>
    <row r="26" spans="1:12" x14ac:dyDescent="0.25">
      <c r="A26">
        <v>12</v>
      </c>
      <c r="C26" t="str">
        <f ca="1">OFFSET('42p stat'!$A$1,A26*20,0)</f>
        <v>CUDA opt Time</v>
      </c>
      <c r="D26" s="5">
        <f ca="1">OFFSET('42p trace'!$U$56,(A26-1)*56,0)</f>
        <v>137.00831942759999</v>
      </c>
      <c r="E26" s="5">
        <f ca="1">OFFSET('42p trace'!$V$56,(A26-1)*56,0)</f>
        <v>135.9692987055999</v>
      </c>
      <c r="F26" s="5">
        <f ca="1">OFFSET('42p stat'!$H$1,A26*20,1)</f>
        <v>135.297719</v>
      </c>
      <c r="G26" s="5">
        <f ca="1">OFFSET('42p stat'!$K$1,A26*20,1)</f>
        <v>2.1221E-2</v>
      </c>
      <c r="H26" s="5">
        <f ca="1">OFFSET('42p stat'!$N$1,A26*20,1)</f>
        <v>0</v>
      </c>
    </row>
    <row r="27" spans="1:12" x14ac:dyDescent="0.25">
      <c r="A27">
        <v>13</v>
      </c>
      <c r="C27" t="str">
        <f ca="1">OFFSET('42p stat'!$A$1,A27*20,0)</f>
        <v>CUDA opt non hash</v>
      </c>
      <c r="D27">
        <f ca="1">OFFSET('42p trace'!$R$56,(A27-1)*56,0)-OFFSET('42p trace'!$S$56,(A27-1)*56,0)</f>
        <v>1.8550399999998035</v>
      </c>
      <c r="E27">
        <f ca="1">OFFSET('42p trace'!$S$56,(A27-1)*56,0)-OFFSET('42p stat'!$H$1,A27*20,0)</f>
        <v>35.207596000000194</v>
      </c>
      <c r="F27">
        <f ca="1">OFFSET('42p stat'!$H$1,A27*20,0)-OFFSET('42p stat'!$K$1,A27*20,0)</f>
        <v>312.07707500000004</v>
      </c>
      <c r="G27">
        <f ca="1">OFFSET('42p stat'!$K$1,A27*20,0)-OFFSET('42p stat'!$N$1,A27*20,0)</f>
        <v>176.00860900000001</v>
      </c>
      <c r="H27">
        <f ca="1">OFFSET('42p stat'!$N$1,A27*20,0)</f>
        <v>0</v>
      </c>
    </row>
    <row r="28" spans="1:12" x14ac:dyDescent="0.25">
      <c r="A28">
        <v>13</v>
      </c>
      <c r="C28" t="str">
        <f ca="1">OFFSET('42p stat'!$A$1,A28*20,0)</f>
        <v>CUDA opt non hash</v>
      </c>
      <c r="D28" s="5">
        <f ca="1">OFFSET('42p trace'!$U$56,(A28-1)*56,0)</f>
        <v>86.204172537599959</v>
      </c>
      <c r="E28" s="5">
        <f ca="1">OFFSET('42p trace'!$V$56,(A28-1)*56,0)</f>
        <v>85.088052081600111</v>
      </c>
      <c r="F28" s="5">
        <f ca="1">OFFSET('42p stat'!$H$1,A28*20,1)</f>
        <v>85.153428000000005</v>
      </c>
      <c r="G28" s="5">
        <f ca="1">OFFSET('42p stat'!$K$1,A28*20,1)</f>
        <v>1.3061E-2</v>
      </c>
      <c r="H28" s="5">
        <f ca="1">OFFSET('42p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16.300540000000069</v>
      </c>
      <c r="E31" s="5">
        <f ca="1">OFFSET('42p trace'!$S$56,(A31-1)*56,0)-OFFSET('42p stat'!$H$1,A31*20,0)</f>
        <v>35.986336999999821</v>
      </c>
      <c r="F31" s="5">
        <f ca="1">OFFSET('42p stat'!$H$1,A31*20,0)-OFFSET('42p stat'!$K$1,A31*20,0)</f>
        <v>15.385473000000047</v>
      </c>
      <c r="G31" s="5">
        <f ca="1">OFFSET('42p stat'!$K$1,A31*20,0)-OFFSET('42p stat'!$N$1,A31*20,0)</f>
        <v>327.87678699999998</v>
      </c>
      <c r="H31" s="5">
        <f ca="1">OFFSET('42p stat'!$N$1,A31*20,0)</f>
        <v>305.333643</v>
      </c>
      <c r="I31" s="5"/>
      <c r="J31" s="5">
        <f ca="1">SUM(D31:H31)</f>
        <v>700.88277999999991</v>
      </c>
      <c r="K31" s="10">
        <f ca="1">G31/J31</f>
        <v>0.46780545385920314</v>
      </c>
      <c r="L31">
        <f ca="1">$K$29*POWER(K31,2)*SQRT(G138/(POWER(G31,2)*$L$29)+J138/(POWER(J31,2)*$L$29))</f>
        <v>2.5927559548620601E-3</v>
      </c>
    </row>
    <row r="32" spans="1:12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727.69708000000014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43" ca="1" si="0">SUM(D32:H32)</f>
        <v>727.69708000000014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1.7196000000012646</v>
      </c>
      <c r="E33" s="5">
        <f ca="1">OFFSET('42p trace'!$S$56,(A33-1)*56,0)-OFFSET('42p stat'!$H$1,A33*20,0)</f>
        <v>89.566317999999683</v>
      </c>
      <c r="F33" s="5">
        <f ca="1">OFFSET('42p stat'!$H$1,A33*20,0)-OFFSET('42p stat'!$K$1,A33*20,0)</f>
        <v>28.030966999999691</v>
      </c>
      <c r="G33" s="5">
        <f ca="1">OFFSET('42p stat'!$K$1,A33*20,0)-OFFSET('42p stat'!$N$1,A33*20,0)</f>
        <v>2241.4455969999999</v>
      </c>
      <c r="H33" s="5">
        <f ca="1">OFFSET('42p stat'!$N$1,A33*20,0)</f>
        <v>594.64731800000004</v>
      </c>
      <c r="I33" s="5"/>
      <c r="J33" s="5">
        <f t="shared" ca="1" si="0"/>
        <v>2955.4098000000004</v>
      </c>
      <c r="K33" s="10">
        <f t="shared" ca="1" si="1"/>
        <v>0.75842125075175693</v>
      </c>
      <c r="L33">
        <f ca="1">$K$29*POWER(K33,2)*SQRT(G140/(POWER(G33,2)*$L$29)+J140/(POWER(J33,2)*$L$29))</f>
        <v>2.83232674586998E-3</v>
      </c>
    </row>
    <row r="34" spans="1:12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16.435100000000034</v>
      </c>
      <c r="E34" s="5">
        <f ca="1">OFFSET('42p trace'!$S$56,(A34-1)*56,0)-OFFSET('42p stat'!$H$1,A34*20,0)</f>
        <v>36.016445999999974</v>
      </c>
      <c r="F34" s="5">
        <f ca="1">OFFSET('42p stat'!$H$1,A34*20,0)-OFFSET('42p stat'!$K$1,A34*20,0)</f>
        <v>19.608906999999988</v>
      </c>
      <c r="G34" s="5">
        <f ca="1">OFFSET('42p stat'!$K$1,A34*20,0)-OFFSET('42p stat'!$N$1,A34*20,0)</f>
        <v>127.65300200000001</v>
      </c>
      <c r="H34" s="5">
        <f ca="1">OFFSET('42p stat'!$N$1,A34*20,0)</f>
        <v>347.00732499999998</v>
      </c>
      <c r="I34" s="5"/>
      <c r="J34" s="5">
        <f t="shared" ca="1" si="0"/>
        <v>546.72077999999999</v>
      </c>
      <c r="K34" s="10">
        <f t="shared" ca="1" si="1"/>
        <v>0.23348847651263596</v>
      </c>
      <c r="L34">
        <f ca="1">$K$29*POWER(K34,2)*SQRT(G141/(POWER(G34,2)*$L$29)+J141/(POWER(J34,2)*$L$29))</f>
        <v>3.7095893213212719E-4</v>
      </c>
    </row>
    <row r="35" spans="1:12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16.541519999999821</v>
      </c>
      <c r="E35" s="5">
        <f ca="1">OFFSET('42p trace'!$S$56,(A35-1)*56,0)-OFFSET('42p stat'!$H$1,A35*20,0)</f>
        <v>35.913695000000075</v>
      </c>
      <c r="F35" s="5">
        <f ca="1">OFFSET('42p stat'!$H$1,A35*20,0)-OFFSET('42p stat'!$K$1,A35*20,0)</f>
        <v>15.442488999999966</v>
      </c>
      <c r="G35" s="5">
        <f ca="1">OFFSET('42p stat'!$K$1,A35*20,0)-OFFSET('42p stat'!$N$1,A35*20,0)</f>
        <v>127.78680200000002</v>
      </c>
      <c r="H35" s="5">
        <f ca="1">OFFSET('42p stat'!$N$1,A35*20,0)</f>
        <v>300.90713399999999</v>
      </c>
      <c r="I35" s="5"/>
      <c r="J35" s="5">
        <f t="shared" ca="1" si="0"/>
        <v>496.59163999999987</v>
      </c>
      <c r="K35" s="10">
        <f ca="1">E35/J35</f>
        <v>7.2320377765521957E-2</v>
      </c>
      <c r="L35">
        <f ca="1">$K$29*POWER(K35,2)*SQRT(E142/(POWER(E35,2)*$L$29)+J142/(POWER(J35,2)*$L$29))</f>
        <v>1.1150945085372344E-5</v>
      </c>
    </row>
    <row r="36" spans="1:12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16.670420000000036</v>
      </c>
      <c r="E36" s="5">
        <f ca="1">OFFSET('42p trace'!$S$56,(A36-1)*56,0)-OFFSET('42p stat'!$H$1,A36*20,0)</f>
        <v>35.940146999999797</v>
      </c>
      <c r="F36" s="5">
        <f ca="1">OFFSET('42p stat'!$H$1,A36*20,0)-OFFSET('42p stat'!$K$1,A36*20,0)</f>
        <v>19.569468000000029</v>
      </c>
      <c r="G36" s="5">
        <f ca="1">OFFSET('42p stat'!$K$1,A36*20,0)-OFFSET('42p stat'!$N$1,A36*20,0)</f>
        <v>96.59367199999997</v>
      </c>
      <c r="H36" s="5">
        <f ca="1">OFFSET('42p stat'!$N$1,A36*20,0)</f>
        <v>346.39669300000003</v>
      </c>
      <c r="I36" s="5"/>
      <c r="J36" s="5">
        <f t="shared" ca="1" si="0"/>
        <v>515.17039999999986</v>
      </c>
      <c r="K36" s="10">
        <f ca="1">E36/J36</f>
        <v>6.9763610254004904E-2</v>
      </c>
      <c r="L36">
        <f ca="1">$K$29*POWER(K36,2)*SQRT(E143/(POWER(E36,2)*$L$29)+J143/(POWER(J36,2)*$L$29))</f>
        <v>1.0584195960218204E-4</v>
      </c>
    </row>
    <row r="37" spans="1:12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17.135120000000029</v>
      </c>
      <c r="E37" s="5">
        <f ca="1">OFFSET('42p trace'!$S$56,(A37-1)*56,0)-OFFSET('42p stat'!$H$1,A37*20,0)</f>
        <v>308.75333999999992</v>
      </c>
      <c r="F37" s="5">
        <f ca="1">OFFSET('42p stat'!$H$1,A37*20,0)-OFFSET('42p stat'!$K$1,A37*20,0)</f>
        <v>2.2653250000000185</v>
      </c>
      <c r="G37" s="5">
        <f ca="1">OFFSET('42p stat'!$K$1,A37*20,0)-OFFSET('42p stat'!$N$1,A37*20,0)</f>
        <v>202.07981999999998</v>
      </c>
      <c r="H37" s="5">
        <f ca="1">OFFSET('42p stat'!$N$1,A37*20,0)</f>
        <v>123.441075</v>
      </c>
      <c r="I37" s="5"/>
      <c r="J37" s="5">
        <f t="shared" ca="1" si="0"/>
        <v>653.67467999999985</v>
      </c>
      <c r="K37" s="10">
        <f t="shared" ca="1" si="1"/>
        <v>0.30914432849074103</v>
      </c>
      <c r="L37">
        <f t="shared" ref="L37:L43" ca="1" si="2">$K$29*POWER(K37,2)*SQRT(G144/(POWER(G37,2)*$L$29)+J144/(POWER(J37,2)*$L$29))</f>
        <v>1.3874699244699687E-4</v>
      </c>
    </row>
    <row r="38" spans="1:12" x14ac:dyDescent="0.25">
      <c r="A38">
        <v>8</v>
      </c>
      <c r="C38" t="str">
        <f ca="1">OFFSET('42p stat'!$A$1,A38*20,0)</f>
        <v>CUDA ant add CPU</v>
      </c>
      <c r="D38" s="5">
        <f ca="1">OFFSET('42p trace'!$R$56,(A38-1)*56,0)-OFFSET('42p trace'!$S$56,(A38-1)*56,0)</f>
        <v>638.64558</v>
      </c>
      <c r="E38" s="5">
        <f ca="1">OFFSET('42p trace'!$S$56,(A38-1)*56,0)-OFFSET('42p stat'!$H$1,A38*20,0)</f>
        <v>0</v>
      </c>
      <c r="F38" s="5">
        <f ca="1">OFFSET('42p stat'!$H$1,A38*20,0)-OFFSET('42p stat'!$K$1,A38*20,0)</f>
        <v>0</v>
      </c>
      <c r="G38" s="5">
        <f ca="1">OFFSET('42p stat'!$K$1,A38*20,0)-OFFSET('42p stat'!$N$1,A38*20,0)</f>
        <v>0</v>
      </c>
      <c r="H38" s="5">
        <f ca="1">OFFSET('42p stat'!$N$1,A38*20,0)</f>
        <v>0</v>
      </c>
      <c r="I38" s="5"/>
      <c r="J38" s="5">
        <f t="shared" ca="1" si="0"/>
        <v>638.64558</v>
      </c>
      <c r="K38" s="10">
        <f t="shared" ref="K38" ca="1" si="3">G38/J38</f>
        <v>0</v>
      </c>
      <c r="L38" t="e">
        <f t="shared" ca="1" si="2"/>
        <v>#DIV/0!</v>
      </c>
    </row>
    <row r="39" spans="1:12" x14ac:dyDescent="0.25">
      <c r="A39">
        <v>9</v>
      </c>
      <c r="C39" t="str">
        <f ca="1">OFFSET('42p stat'!$A$1,A39*20,0)</f>
        <v>CUDA ant add CPU non hash</v>
      </c>
      <c r="D39" s="5">
        <f ca="1">OFFSET('42p trace'!$R$56,(A39-1)*56,0)-OFFSET('42p trace'!$S$56,(A39-1)*56,0)</f>
        <v>17.848359999999957</v>
      </c>
      <c r="E39" s="5">
        <f ca="1">OFFSET('42p trace'!$S$56,(A39-1)*56,0)-OFFSET('42p stat'!$H$1,A39*20,0)</f>
        <v>336.75326199999989</v>
      </c>
      <c r="F39" s="5">
        <f ca="1">OFFSET('42p stat'!$H$1,A39*20,0)-OFFSET('42p stat'!$K$1,A39*20,0)</f>
        <v>2.1142300000000205</v>
      </c>
      <c r="G39" s="5">
        <f ca="1">OFFSET('42p stat'!$K$1,A39*20,0)-OFFSET('42p stat'!$N$1,A39*20,0)</f>
        <v>184.93331799999999</v>
      </c>
      <c r="H39" s="5">
        <f ca="1">OFFSET('42p stat'!$N$1,A39*20,0)</f>
        <v>123.27213</v>
      </c>
      <c r="I39" s="5"/>
      <c r="J39" s="5">
        <f t="shared" ca="1" si="0"/>
        <v>664.92129999999997</v>
      </c>
      <c r="K39" s="10">
        <f t="shared" ca="1" si="1"/>
        <v>0.27812813035166717</v>
      </c>
      <c r="L39">
        <f t="shared" ca="1" si="2"/>
        <v>1.5430068731783881E-3</v>
      </c>
    </row>
    <row r="40" spans="1:12" x14ac:dyDescent="0.25">
      <c r="A40">
        <v>10</v>
      </c>
      <c r="C40" t="str">
        <f ca="1">OFFSET('42p stat'!$A$1,A40*20,0)</f>
        <v>CUDA ant add CPU12</v>
      </c>
      <c r="D40" s="5">
        <f ca="1">OFFSET('42p trace'!$R$56,(A40-1)*56,0)-OFFSET('42p trace'!$S$56,(A40-1)*56,0)</f>
        <v>51.592599999998583</v>
      </c>
      <c r="E40" s="5">
        <f ca="1">OFFSET('42p trace'!$S$56,(A40-1)*56,0)-OFFSET('42p stat'!$H$1,A40*20,0)</f>
        <v>9.2115810000000238</v>
      </c>
      <c r="F40" s="5">
        <f ca="1">OFFSET('42p stat'!$H$1,A40*20,0)-OFFSET('42p stat'!$K$1,A40*20,0)</f>
        <v>28.084170000000086</v>
      </c>
      <c r="G40" s="5">
        <f ca="1">OFFSET('42p stat'!$K$1,A40*20,0)-OFFSET('42p stat'!$N$1,A40*20,0)</f>
        <v>2950.8277680000001</v>
      </c>
      <c r="H40" s="5">
        <f ca="1">OFFSET('42p stat'!$N$1,A40*20,0)</f>
        <v>601.08268099999998</v>
      </c>
      <c r="I40" s="5"/>
      <c r="J40" s="5">
        <f t="shared" ca="1" si="0"/>
        <v>3640.7987999999987</v>
      </c>
      <c r="K40" s="10">
        <f t="shared" ca="1" si="1"/>
        <v>0.81048910695092546</v>
      </c>
      <c r="L40">
        <f t="shared" ca="1" si="2"/>
        <v>6.7711332191296159E-4</v>
      </c>
    </row>
    <row r="41" spans="1:12" x14ac:dyDescent="0.25">
      <c r="A41">
        <v>11</v>
      </c>
      <c r="C41" t="str">
        <f ca="1">OFFSET('42p stat'!$A$1,A41*20,0)</f>
        <v>CUDA opt</v>
      </c>
      <c r="D41" s="5">
        <f ca="1">OFFSET('42p trace'!$R$56,(A41-1)*56,0)-OFFSET('42p trace'!$S$56,(A41-1)*56,0)</f>
        <v>725.44533999999987</v>
      </c>
      <c r="E41" s="5">
        <f ca="1">OFFSET('42p trace'!$S$56,(A41-1)*56,0)-OFFSET('42p stat'!$H$1,A41*20,0)</f>
        <v>0</v>
      </c>
      <c r="F41" s="5">
        <f ca="1">OFFSET('42p stat'!$H$1,A41*20,0)-OFFSET('42p stat'!$K$1,A41*20,0)</f>
        <v>0</v>
      </c>
      <c r="G41" s="5">
        <f ca="1">OFFSET('42p stat'!$K$1,A41*20,0)-OFFSET('42p stat'!$N$1,A41*20,0)</f>
        <v>0</v>
      </c>
      <c r="H41" s="5">
        <f ca="1">OFFSET('42p stat'!$N$1,A41*20,0)</f>
        <v>0</v>
      </c>
      <c r="I41" s="5"/>
      <c r="J41" s="5">
        <f t="shared" ca="1" si="0"/>
        <v>725.44533999999987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OFFSET('42p stat'!$A$1,A42*20,0)</f>
        <v>CUDA opt Time</v>
      </c>
      <c r="D42" s="5">
        <f ca="1">OFFSET('42p trace'!$R$56,(A42-1)*56,0)-OFFSET('42p trace'!$S$56,(A42-1)*56,0)</f>
        <v>17.451699999999846</v>
      </c>
      <c r="E42" s="5">
        <f ca="1">OFFSET('42p trace'!$S$56,(A42-1)*56,0)-OFFSET('42p stat'!$H$1,A42*20,0)</f>
        <v>35.350387999999953</v>
      </c>
      <c r="F42" s="5">
        <f ca="1">OFFSET('42p stat'!$H$1,A42*20,0)-OFFSET('42p stat'!$K$1,A42*20,0)</f>
        <v>319.02556500000003</v>
      </c>
      <c r="G42" s="5">
        <f ca="1">OFFSET('42p stat'!$K$1,A42*20,0)-OFFSET('42p stat'!$N$1,A42*20,0)</f>
        <v>328.43316700000003</v>
      </c>
      <c r="H42" s="5">
        <f ca="1">OFFSET('42p stat'!$N$1,A42*20,0)</f>
        <v>0</v>
      </c>
      <c r="I42" s="5"/>
      <c r="J42" s="5">
        <f t="shared" ca="1" si="0"/>
        <v>700.26081999999985</v>
      </c>
      <c r="K42" s="10">
        <f t="shared" ca="1" si="1"/>
        <v>0.46901548340231303</v>
      </c>
      <c r="L42">
        <f t="shared" ca="1" si="2"/>
        <v>1.759643789569719E-3</v>
      </c>
    </row>
    <row r="43" spans="1:12" x14ac:dyDescent="0.25">
      <c r="A43">
        <v>13</v>
      </c>
      <c r="C43" t="str">
        <f ca="1">OFFSET('42p stat'!$A$1,A43*20,0)</f>
        <v>CUDA opt non hash</v>
      </c>
      <c r="D43" s="5">
        <f ca="1">OFFSET('42p trace'!$R$56,(A43-1)*56,0)-OFFSET('42p trace'!$S$56,(A43-1)*56,0)</f>
        <v>1.8550399999998035</v>
      </c>
      <c r="E43" s="5">
        <f ca="1">OFFSET('42p trace'!$S$56,(A43-1)*56,0)-OFFSET('42p stat'!$H$1,A43*20,0)</f>
        <v>35.207596000000194</v>
      </c>
      <c r="F43" s="5">
        <f ca="1">OFFSET('42p stat'!$H$1,A43*20,0)-OFFSET('42p stat'!$K$1,A43*20,0)</f>
        <v>312.07707500000004</v>
      </c>
      <c r="G43" s="5">
        <f ca="1">OFFSET('42p stat'!$K$1,A43*20,0)-OFFSET('42p stat'!$N$1,A43*20,0)</f>
        <v>176.00860900000001</v>
      </c>
      <c r="H43" s="5">
        <f ca="1">OFFSET('42p stat'!$N$1,A43*20,0)</f>
        <v>0</v>
      </c>
      <c r="I43" s="5"/>
      <c r="J43" s="5">
        <f t="shared" ca="1" si="0"/>
        <v>525.14832000000001</v>
      </c>
      <c r="K43" s="10">
        <f t="shared" ca="1" si="1"/>
        <v>0.33515980590016931</v>
      </c>
      <c r="L43">
        <f t="shared" ca="1" si="2"/>
        <v>9.4972988747067644E-4</v>
      </c>
    </row>
    <row r="44" spans="1:12" x14ac:dyDescent="0.25">
      <c r="A44">
        <v>14</v>
      </c>
      <c r="C44" t="str">
        <f ca="1">OFFSET('42p stat'!$A$1,A44*20,0)</f>
        <v>CUDA opt ant</v>
      </c>
      <c r="D44" s="5">
        <f ca="1">OFFSET('42p trace'!$R$56,(A44-1)*56,0)-OFFSET('42p trace'!$S$56,(A44-1)*56,0)</f>
        <v>17.223859999999831</v>
      </c>
      <c r="E44" s="5">
        <f ca="1">OFFSET('42p trace'!$S$56,(A44-1)*56,0)-OFFSET('42p stat'!$H$1,A44*20,0)</f>
        <v>35.882019000000128</v>
      </c>
      <c r="F44" s="5">
        <f ca="1">OFFSET('42p stat'!$H$1,A44*20,0)-OFFSET('42p stat'!$K$1,A44*20,0)</f>
        <v>361.49047200000001</v>
      </c>
      <c r="G44" s="5">
        <f ca="1">OFFSET('42p stat'!$K$1,A44*20,0)-OFFSET('42p stat'!$N$1,A44*20,0)</f>
        <v>127.27852900000001</v>
      </c>
      <c r="H44" s="5">
        <f ca="1">OFFSET('42p stat'!$N$1,A44*20,0)</f>
        <v>0</v>
      </c>
      <c r="I44" s="5"/>
      <c r="J44" s="5">
        <f t="shared" ref="J44:J49" ca="1" si="4">SUM(D44:H44)</f>
        <v>541.87487999999996</v>
      </c>
      <c r="K44" s="10">
        <f t="shared" ref="K44:K49" ca="1" si="5">G44/J44</f>
        <v>0.23488545732180835</v>
      </c>
      <c r="L44">
        <f t="shared" ref="L44:L76" ca="1" si="6">$K$29*POWER(K44,2)*SQRT(G190/(POWER(G44,2)*$L$29)+J190/(POWER(J44,2)*$L$29))</f>
        <v>0</v>
      </c>
    </row>
    <row r="45" spans="1:12" x14ac:dyDescent="0.25">
      <c r="A45">
        <v>15</v>
      </c>
      <c r="C45" t="str">
        <f ca="1">OFFSET('42p stat'!$A$1,A45*20,0)</f>
        <v>CUDA opt ant non hash</v>
      </c>
      <c r="D45" s="5">
        <f ca="1">OFFSET('42p trace'!$R$56,(A45-1)*56,0)-OFFSET('42p trace'!$S$56,(A45-1)*56,0)</f>
        <v>17.168159999999943</v>
      </c>
      <c r="E45" s="5">
        <f ca="1">OFFSET('42p trace'!$S$56,(A45-1)*56,0)-OFFSET('42p stat'!$H$1,A45*20,0)</f>
        <v>35.895724999999914</v>
      </c>
      <c r="F45" s="5">
        <f ca="1">OFFSET('42p stat'!$H$1,A45*20,0)-OFFSET('42p stat'!$K$1,A45*20,0)</f>
        <v>361.51074899999998</v>
      </c>
      <c r="G45" s="5">
        <f ca="1">OFFSET('42p stat'!$K$1,A45*20,0)-OFFSET('42p stat'!$N$1,A45*20,0)</f>
        <v>96.279086000000007</v>
      </c>
      <c r="H45" s="5">
        <f ca="1">OFFSET('42p stat'!$N$1,A45*20,0)</f>
        <v>0</v>
      </c>
      <c r="I45" s="5"/>
      <c r="J45" s="5">
        <f t="shared" ca="1" si="4"/>
        <v>510.85371999999984</v>
      </c>
      <c r="K45" s="10">
        <f t="shared" ca="1" si="5"/>
        <v>0.18846703514266283</v>
      </c>
      <c r="L45">
        <f t="shared" ca="1" si="6"/>
        <v>0</v>
      </c>
    </row>
    <row r="46" spans="1:12" x14ac:dyDescent="0.25">
      <c r="A46">
        <v>16</v>
      </c>
      <c r="C46" t="str">
        <f ca="1">OFFSET('42p stat'!$A$1,A46*20,0)</f>
        <v>CUDA opt ant par</v>
      </c>
      <c r="D46" s="5">
        <f ca="1">OFFSET('42p trace'!$R$56,(A46-1)*56,0)-OFFSET('42p trace'!$S$56,(A46-1)*56,0)</f>
        <v>17.492379999999798</v>
      </c>
      <c r="E46" s="5">
        <f ca="1">OFFSET('42p trace'!$S$56,(A46-1)*56,0)-OFFSET('42p stat'!$H$1,A46*20,0)</f>
        <v>35.70139300000011</v>
      </c>
      <c r="F46" s="5">
        <f ca="1">OFFSET('42p stat'!$H$1,A46*20,0)-OFFSET('42p stat'!$K$1,A46*20,0)</f>
        <v>312.33944199999996</v>
      </c>
      <c r="G46" s="5">
        <f ca="1">OFFSET('42p stat'!$K$1,A46*20,0)-OFFSET('42p stat'!$N$1,A46*20,0)</f>
        <v>127.42614500000001</v>
      </c>
      <c r="H46" s="5">
        <f ca="1">OFFSET('42p stat'!$N$1,A46*20,0)</f>
        <v>0</v>
      </c>
      <c r="I46" s="5"/>
      <c r="J46" s="5">
        <f t="shared" ca="1" si="4"/>
        <v>492.95935999999989</v>
      </c>
      <c r="K46" s="10">
        <f t="shared" ca="1" si="5"/>
        <v>0.25849219091813175</v>
      </c>
      <c r="L46">
        <f t="shared" ca="1" si="6"/>
        <v>0</v>
      </c>
    </row>
    <row r="47" spans="1:12" x14ac:dyDescent="0.25">
      <c r="A47">
        <v>17</v>
      </c>
      <c r="C47" t="str">
        <f ca="1">OFFSET('42p stat'!$A$1,A47*20,0)</f>
        <v>non CUDA Time</v>
      </c>
      <c r="D47" s="5">
        <f ca="1">OFFSET('42p trace'!$R$56,(A47-1)*56,0)-OFFSET('42p trace'!$S$56,(A47-1)*56,0)</f>
        <v>49.858200000000579</v>
      </c>
      <c r="E47" s="5">
        <f ca="1">OFFSET('42p trace'!$S$56,(A47-1)*56,0)-OFFSET('42p stat'!$H$1,A47*20,0)</f>
        <v>0.17826599999989412</v>
      </c>
      <c r="F47" s="5">
        <f ca="1">OFFSET('42p stat'!$H$1,A47*20,0)-OFFSET('42p stat'!$K$1,A47*20,0)</f>
        <v>2.451654999999846</v>
      </c>
      <c r="G47" s="5">
        <f ca="1">OFFSET('42p stat'!$K$1,A47*20,0)-OFFSET('42p stat'!$N$1,A47*20,0)</f>
        <v>2621.471501</v>
      </c>
      <c r="H47" s="5">
        <f ca="1">OFFSET('42p stat'!$N$1,A47*20,0)</f>
        <v>124.81397800000001</v>
      </c>
      <c r="I47" s="5"/>
      <c r="J47" s="5">
        <f t="shared" ca="1" si="4"/>
        <v>2798.7736000000004</v>
      </c>
      <c r="K47" s="10">
        <f t="shared" ca="1" si="5"/>
        <v>0.93665007451835314</v>
      </c>
      <c r="L47" t="e">
        <f t="shared" ca="1" si="6"/>
        <v>#VALUE!</v>
      </c>
    </row>
    <row r="48" spans="1:12" x14ac:dyDescent="0.25">
      <c r="A48">
        <v>18</v>
      </c>
      <c r="C48" t="str">
        <f ca="1">OFFSET('42p stat'!$A$1,A48*20,0)</f>
        <v>non CUDA</v>
      </c>
      <c r="D48" s="5">
        <f ca="1">OFFSET('42p trace'!$R$56,(A48-1)*56,0)-OFFSET('42p trace'!$S$56,(A48-1)*56,0)</f>
        <v>2645.4637999999995</v>
      </c>
      <c r="E48" s="5">
        <f ca="1">OFFSET('42p trace'!$S$56,(A48-1)*56,0)-OFFSET('42p stat'!$H$1,A48*20,0)</f>
        <v>0</v>
      </c>
      <c r="F48" s="5">
        <f ca="1">OFFSET('42p stat'!$H$1,A48*20,0)-OFFSET('42p stat'!$K$1,A48*20,0)</f>
        <v>0</v>
      </c>
      <c r="G48" s="5">
        <f ca="1">OFFSET('42p stat'!$K$1,A48*20,0)-OFFSET('42p stat'!$N$1,A48*20,0)</f>
        <v>0</v>
      </c>
      <c r="H48" s="5">
        <f ca="1">OFFSET('42p stat'!$N$1,A48*20,0)</f>
        <v>0</v>
      </c>
      <c r="I48" s="5"/>
      <c r="J48" s="5">
        <f t="shared" ca="1" si="4"/>
        <v>2645.4637999999995</v>
      </c>
      <c r="K48" s="10">
        <f t="shared" ca="1" si="5"/>
        <v>0</v>
      </c>
      <c r="L48" t="e">
        <f t="shared" ca="1" si="6"/>
        <v>#DIV/0!</v>
      </c>
    </row>
    <row r="49" spans="1:12" x14ac:dyDescent="0.25">
      <c r="A49">
        <v>19</v>
      </c>
      <c r="C49" t="str">
        <f ca="1">OFFSET('42p stat'!$A$1,A49*20,0)</f>
        <v>non CUDA non hash</v>
      </c>
      <c r="D49" s="5">
        <f ca="1">OFFSET('42p trace'!$R$56,(A49-1)*56,0)-OFFSET('42p trace'!$S$56,(A49-1)*56,0)</f>
        <v>0.10099999999965803</v>
      </c>
      <c r="E49" s="5">
        <f ca="1">OFFSET('42p trace'!$S$56,(A49-1)*56,0)-OFFSET('42p stat'!$H$1,A49*20,0)</f>
        <v>0.13272800000004281</v>
      </c>
      <c r="F49" s="5">
        <f ca="1">OFFSET('42p stat'!$H$1,A49*20,0)-OFFSET('42p stat'!$K$1,A49*20,0)</f>
        <v>2.5157810000000609</v>
      </c>
      <c r="G49" s="5">
        <f ca="1">OFFSET('42p stat'!$K$1,A49*20,0)-OFFSET('42p stat'!$N$1,A49*20,0)</f>
        <v>1998.795243</v>
      </c>
      <c r="H49" s="5">
        <f ca="1">OFFSET('42p stat'!$N$1,A49*20,0)</f>
        <v>124.35324799999999</v>
      </c>
      <c r="I49" s="5"/>
      <c r="J49" s="5">
        <f t="shared" ca="1" si="4"/>
        <v>2125.8979999999997</v>
      </c>
      <c r="K49" s="10">
        <f t="shared" ca="1" si="5"/>
        <v>0.94021220350176737</v>
      </c>
      <c r="L49">
        <f t="shared" ca="1" si="6"/>
        <v>1.9498036501712233E-4</v>
      </c>
    </row>
    <row r="50" spans="1:12" x14ac:dyDescent="0.25">
      <c r="A50">
        <v>20</v>
      </c>
      <c r="C50" t="str">
        <f ca="1">OFFSET('42p stat'!$A$1,A50*20,0)</f>
        <v>Classic ACO</v>
      </c>
      <c r="D50" s="5">
        <f ca="1">OFFSET('42p trace'!$R$56,(A50-1)*56,0)-OFFSET('42p trace'!$S$56,(A50-1)*56,0)</f>
        <v>2190.3881999999958</v>
      </c>
      <c r="E50" s="5">
        <f ca="1">OFFSET('42p trace'!$S$56,(A50-1)*56,0)-OFFSET('42p stat'!$H$1,A50*20,0)</f>
        <v>15.783478000001196</v>
      </c>
      <c r="F50" s="5">
        <f ca="1">OFFSET('42p stat'!$H$1,A50*20,0)-OFFSET('42p stat'!$K$1,A50*20,0)</f>
        <v>4.3565520000001925</v>
      </c>
      <c r="G50" s="5">
        <f ca="1">OFFSET('42p stat'!$K$1,A50*20,0)-OFFSET('42p stat'!$N$1,A50*20,0)</f>
        <v>7728.5192070000003</v>
      </c>
      <c r="H50" s="5">
        <f ca="1">OFFSET('42p stat'!$N$1,A50*20,0)</f>
        <v>227.13456300000001</v>
      </c>
      <c r="I50" s="5"/>
      <c r="J50" s="5">
        <f t="shared" ref="J50:J59" ca="1" si="7">SUM(D50:H50)</f>
        <v>10166.181999999997</v>
      </c>
      <c r="K50" s="10">
        <f t="shared" ref="K50:K59" ca="1" si="8">G50/J50</f>
        <v>0.76021845831601309</v>
      </c>
      <c r="L50">
        <f t="shared" ca="1" si="6"/>
        <v>7.4257985378631993E-5</v>
      </c>
    </row>
    <row r="51" spans="1:12" x14ac:dyDescent="0.25">
      <c r="A51">
        <v>21</v>
      </c>
      <c r="C51" t="str">
        <f ca="1">OFFSET('42p stat'!$A$1,A51*20,0)</f>
        <v>Classic ACO non hash</v>
      </c>
      <c r="D51" s="5">
        <f ca="1">OFFSET('42p trace'!$R$56,(A51-1)*56,0)-OFFSET('42p trace'!$S$56,(A51-1)*56,0)</f>
        <v>0.20820000000003347</v>
      </c>
      <c r="E51" s="5">
        <f ca="1">OFFSET('42p trace'!$S$56,(A51-1)*56,0)-OFFSET('42p stat'!$H$1,A51*20,0)</f>
        <v>15.439649999999347</v>
      </c>
      <c r="F51" s="5">
        <f ca="1">OFFSET('42p stat'!$H$1,A51*20,0)-OFFSET('42p stat'!$K$1,A51*20,0)</f>
        <v>4.1724610000001121</v>
      </c>
      <c r="G51" s="5">
        <f ca="1">OFFSET('42p stat'!$K$1,A51*20,0)-OFFSET('42p stat'!$N$1,A51*20,0)</f>
        <v>6805.8264639999998</v>
      </c>
      <c r="H51" s="5">
        <f ca="1">OFFSET('42p stat'!$N$1,A51*20,0)</f>
        <v>226.25982500000001</v>
      </c>
      <c r="I51" s="5"/>
      <c r="J51" s="5">
        <f t="shared" ca="1" si="7"/>
        <v>7051.9065999999993</v>
      </c>
      <c r="K51" s="10">
        <f t="shared" ca="1" si="8"/>
        <v>0.96510445331195971</v>
      </c>
      <c r="L51">
        <f t="shared" ca="1" si="6"/>
        <v>5.8526650204354355E-5</v>
      </c>
    </row>
    <row r="52" spans="1:12" x14ac:dyDescent="0.25">
      <c r="A52">
        <v>22</v>
      </c>
      <c r="C52" t="str">
        <f ca="1">OFFSET('42p stat'!$A$1,A52*20,0)</f>
        <v>omp</v>
      </c>
      <c r="D52" s="5">
        <f ca="1">OFFSET('42p trace'!$R$56,(A52-1)*56,0)-OFFSET('42p trace'!$S$56,(A52-1)*56,0)</f>
        <v>50.76339999999982</v>
      </c>
      <c r="E52" s="5">
        <f ca="1">OFFSET('42p trace'!$S$56,(A52-1)*56,0)-OFFSET('42p stat'!$H$1,A52*20,0)</f>
        <v>0.1736839999998665</v>
      </c>
      <c r="F52" s="5">
        <f ca="1">OFFSET('42p stat'!$H$1,A52*20,0)-OFFSET('42p stat'!$K$1,A52*20,0)</f>
        <v>2.6001559999999699</v>
      </c>
      <c r="G52" s="5">
        <f ca="1">OFFSET('42p stat'!$K$1,A52*20,0)-OFFSET('42p stat'!$N$1,A52*20,0)</f>
        <v>2518.2749739999999</v>
      </c>
      <c r="H52" s="5">
        <f ca="1">OFFSET('42p stat'!$N$1,A52*20,0)</f>
        <v>124.714186</v>
      </c>
      <c r="I52" s="5"/>
      <c r="J52" s="5">
        <f t="shared" ca="1" si="7"/>
        <v>2696.5263999999997</v>
      </c>
      <c r="K52" s="10">
        <f t="shared" ca="1" si="8"/>
        <v>0.93389590919636467</v>
      </c>
      <c r="L52">
        <f t="shared" ca="1" si="6"/>
        <v>4.375097239475307E-5</v>
      </c>
    </row>
    <row r="53" spans="1:12" x14ac:dyDescent="0.25">
      <c r="A53">
        <v>23</v>
      </c>
      <c r="C53" t="str">
        <f ca="1">OFFSET('42p stat'!$A$1,A53*20,0)</f>
        <v>omp non hash</v>
      </c>
      <c r="D53" s="5">
        <f ca="1">OFFSET('42p trace'!$R$56,(A53-1)*56,0)-OFFSET('42p trace'!$S$56,(A53-1)*56,0)</f>
        <v>9.9999999998999556E-2</v>
      </c>
      <c r="E53" s="5">
        <f ca="1">OFFSET('42p trace'!$S$56,(A53-1)*56,0)-OFFSET('42p stat'!$H$1,A53*20,0)</f>
        <v>0.13235000000122454</v>
      </c>
      <c r="F53" s="5">
        <f ca="1">OFFSET('42p stat'!$H$1,A53*20,0)-OFFSET('42p stat'!$K$1,A53*20,0)</f>
        <v>2.5186719999996967</v>
      </c>
      <c r="G53" s="5">
        <f ca="1">OFFSET('42p stat'!$K$1,A53*20,0)-OFFSET('42p stat'!$N$1,A53*20,0)</f>
        <v>2048.1015070000003</v>
      </c>
      <c r="H53" s="5">
        <f ca="1">OFFSET('42p stat'!$N$1,A53*20,0)</f>
        <v>124.14567099999999</v>
      </c>
      <c r="I53" s="5"/>
      <c r="J53" s="5">
        <f t="shared" ca="1" si="7"/>
        <v>2174.9982</v>
      </c>
      <c r="K53" s="10">
        <f t="shared" ca="1" si="8"/>
        <v>0.94165664458940712</v>
      </c>
      <c r="L53">
        <f t="shared" ca="1" si="6"/>
        <v>1.8207860716146852E-4</v>
      </c>
    </row>
    <row r="54" spans="1:12" x14ac:dyDescent="0.25">
      <c r="A54">
        <v>24</v>
      </c>
      <c r="C54" t="str">
        <f ca="1">OFFSET('42p stat'!$A$1,A54*20,0)</f>
        <v>non CUDA transp Time</v>
      </c>
      <c r="D54" s="5">
        <f ca="1">OFFSET('42p trace'!$R$56,(A54-1)*56,0)-OFFSET('42p trace'!$S$56,(A54-1)*56,0)</f>
        <v>50.471399999998994</v>
      </c>
      <c r="E54" s="5">
        <f ca="1">OFFSET('42p trace'!$S$56,(A54-1)*56,0)-OFFSET('42p stat'!$H$1,A54*20,0)</f>
        <v>0.18168599999989965</v>
      </c>
      <c r="F54" s="5">
        <f ca="1">OFFSET('42p stat'!$H$1,A54*20,0)-OFFSET('42p stat'!$K$1,A54*20,0)</f>
        <v>2.8509030000000166</v>
      </c>
      <c r="G54" s="5">
        <f ca="1">OFFSET('42p stat'!$K$1,A54*20,0)-OFFSET('42p stat'!$N$1,A54*20,0)</f>
        <v>2639.0062669999998</v>
      </c>
      <c r="H54" s="5">
        <f ca="1">OFFSET('42p stat'!$N$1,A54*20,0)</f>
        <v>129.74974399999999</v>
      </c>
      <c r="I54" s="5"/>
      <c r="J54" s="5">
        <f t="shared" ca="1" si="7"/>
        <v>2822.2599999999989</v>
      </c>
      <c r="K54" s="10">
        <f t="shared" ca="1" si="8"/>
        <v>0.93506844408381962</v>
      </c>
      <c r="L54">
        <f t="shared" ca="1" si="6"/>
        <v>7.9402541623349804E-5</v>
      </c>
    </row>
    <row r="55" spans="1:12" x14ac:dyDescent="0.25">
      <c r="A55">
        <v>25</v>
      </c>
      <c r="C55" t="str">
        <f ca="1">OFFSET('42p stat'!$A$1,A55*20,0)</f>
        <v>non CUDA transp</v>
      </c>
      <c r="D55" s="5">
        <f ca="1">OFFSET('42p trace'!$R$56,(A55-1)*56,0)-OFFSET('42p trace'!$S$56,(A55-1)*56,0)</f>
        <v>2661.8908000000001</v>
      </c>
      <c r="E55" s="5">
        <f ca="1">OFFSET('42p trace'!$S$56,(A55-1)*56,0)-OFFSET('42p stat'!$H$1,A55*20,0)</f>
        <v>0</v>
      </c>
      <c r="F55" s="5">
        <f ca="1">OFFSET('42p stat'!$H$1,A55*20,0)-OFFSET('42p stat'!$K$1,A55*20,0)</f>
        <v>0</v>
      </c>
      <c r="G55" s="5">
        <f ca="1">OFFSET('42p stat'!$K$1,A55*20,0)-OFFSET('42p stat'!$N$1,A55*20,0)</f>
        <v>0</v>
      </c>
      <c r="H55" s="5">
        <f ca="1">OFFSET('42p stat'!$N$1,A55*20,0)</f>
        <v>0</v>
      </c>
      <c r="I55" s="5"/>
      <c r="J55" s="5">
        <f t="shared" ca="1" si="7"/>
        <v>2661.8908000000001</v>
      </c>
      <c r="K55" s="10">
        <f t="shared" ca="1" si="8"/>
        <v>0</v>
      </c>
      <c r="L55" t="e">
        <f t="shared" ca="1" si="6"/>
        <v>#DIV/0!</v>
      </c>
    </row>
    <row r="56" spans="1:12" x14ac:dyDescent="0.25">
      <c r="A56">
        <v>26</v>
      </c>
      <c r="C56" t="str">
        <f ca="1">OFFSET('42p stat'!$A$1,A56*20,0)</f>
        <v>non CUDA transp non hash</v>
      </c>
      <c r="D56" s="5">
        <f ca="1">OFFSET('42p trace'!$R$56,(A56-1)*56,0)-OFFSET('42p trace'!$S$56,(A56-1)*56,0)</f>
        <v>8.9600000000245927E-2</v>
      </c>
      <c r="E56" s="5">
        <f ca="1">OFFSET('42p trace'!$S$56,(A56-1)*56,0)-OFFSET('42p stat'!$H$1,A56*20,0)</f>
        <v>0.13313899999957357</v>
      </c>
      <c r="F56" s="5">
        <f ca="1">OFFSET('42p stat'!$H$1,A56*20,0)-OFFSET('42p stat'!$K$1,A56*20,0)</f>
        <v>2.7713730000000396</v>
      </c>
      <c r="G56" s="5">
        <f ca="1">OFFSET('42p stat'!$K$1,A56*20,0)-OFFSET('42p stat'!$N$1,A56*20,0)</f>
        <v>1999.8062900000002</v>
      </c>
      <c r="H56" s="5">
        <f ca="1">OFFSET('42p stat'!$N$1,A56*20,0)</f>
        <v>129.46939800000001</v>
      </c>
      <c r="I56" s="5"/>
      <c r="J56" s="5">
        <f t="shared" ca="1" si="7"/>
        <v>2132.2698</v>
      </c>
      <c r="K56" s="10">
        <f t="shared" ca="1" si="8"/>
        <v>0.93787675931066516</v>
      </c>
      <c r="L56">
        <f t="shared" ca="1" si="6"/>
        <v>4.1062077377529823E-4</v>
      </c>
    </row>
    <row r="57" spans="1:12" x14ac:dyDescent="0.25">
      <c r="A57">
        <v>27</v>
      </c>
      <c r="C57">
        <f ca="1">OFFSET('42p stat'!$A$1,A57*20,0)</f>
        <v>0</v>
      </c>
      <c r="D57" s="5" t="e">
        <f ca="1">OFFSET('42p trace'!$R$56,(A57-1)*56,0)-OFFSET('42p trace'!$S$56,(A57-1)*56,0)</f>
        <v>#DIV/0!</v>
      </c>
      <c r="E57" s="5" t="e">
        <f ca="1">OFFSET('42p trace'!$S$56,(A57-1)*56,0)-OFFSET('42p stat'!$H$1,A57*20,0)</f>
        <v>#DIV/0!</v>
      </c>
      <c r="F57" s="5">
        <f ca="1">OFFSET('42p stat'!$H$1,A57*20,0)-OFFSET('42p stat'!$K$1,A57*20,0)</f>
        <v>0</v>
      </c>
      <c r="G57" s="5">
        <f ca="1">OFFSET('42p stat'!$K$1,A57*20,0)-OFFSET('42p stat'!$N$1,A57*20,0)</f>
        <v>0</v>
      </c>
      <c r="H57" s="5">
        <f ca="1">OFFSET('42p stat'!$N$1,A57*20,0)</f>
        <v>0</v>
      </c>
      <c r="I57" s="5"/>
      <c r="J57" s="5" t="e">
        <f t="shared" ca="1" si="7"/>
        <v>#DIV/0!</v>
      </c>
      <c r="K57" s="10" t="e">
        <f t="shared" ca="1" si="8"/>
        <v>#DIV/0!</v>
      </c>
      <c r="L57" t="e">
        <f t="shared" ca="1" si="6"/>
        <v>#DIV/0!</v>
      </c>
    </row>
    <row r="58" spans="1:12" x14ac:dyDescent="0.25">
      <c r="A58">
        <v>28</v>
      </c>
      <c r="C58">
        <f ca="1">OFFSET('42p stat'!$A$1,A58*20,0)</f>
        <v>0</v>
      </c>
      <c r="D58" s="5" t="e">
        <f ca="1">OFFSET('42p trace'!$R$56,(A58-1)*56,0)-OFFSET('42p trace'!$S$56,(A58-1)*56,0)</f>
        <v>#DIV/0!</v>
      </c>
      <c r="E58" s="5" t="e">
        <f ca="1">OFFSET('42p trace'!$S$56,(A58-1)*56,0)-OFFSET('42p stat'!$H$1,A58*20,0)</f>
        <v>#DIV/0!</v>
      </c>
      <c r="F58" s="5">
        <f ca="1">OFFSET('42p stat'!$H$1,A58*20,0)-OFFSET('42p stat'!$K$1,A58*20,0)</f>
        <v>0</v>
      </c>
      <c r="G58" s="5">
        <f ca="1">OFFSET('42p stat'!$K$1,A58*20,0)-OFFSET('42p stat'!$N$1,A58*20,0)</f>
        <v>0</v>
      </c>
      <c r="H58" s="5">
        <f ca="1">OFFSET('42p stat'!$N$1,A58*20,0)</f>
        <v>0</v>
      </c>
      <c r="I58" s="5"/>
      <c r="J58" s="5" t="e">
        <f t="shared" ca="1" si="7"/>
        <v>#DIV/0!</v>
      </c>
      <c r="K58" s="10" t="e">
        <f t="shared" ca="1" si="8"/>
        <v>#DIV/0!</v>
      </c>
      <c r="L58" t="e">
        <f t="shared" ca="1" si="6"/>
        <v>#DIV/0!</v>
      </c>
    </row>
    <row r="59" spans="1:12" x14ac:dyDescent="0.25">
      <c r="A59">
        <v>29</v>
      </c>
      <c r="C59">
        <f ca="1">OFFSET('42p stat'!$A$1,A59*20,0)</f>
        <v>0</v>
      </c>
      <c r="D59" s="5" t="e">
        <f ca="1">OFFSET('42p trace'!$R$56,(A59-1)*56,0)-OFFSET('42p trace'!$S$56,(A59-1)*56,0)</f>
        <v>#DIV/0!</v>
      </c>
      <c r="E59" s="5" t="e">
        <f ca="1">OFFSET('42p trace'!$S$56,(A59-1)*56,0)-OFFSET('42p stat'!$H$1,A59*20,0)</f>
        <v>#DIV/0!</v>
      </c>
      <c r="F59" s="5">
        <f ca="1">OFFSET('42p stat'!$H$1,A59*20,0)-OFFSET('42p stat'!$K$1,A59*20,0)</f>
        <v>0</v>
      </c>
      <c r="G59" s="5">
        <f ca="1">OFFSET('42p stat'!$K$1,A59*20,0)-OFFSET('42p stat'!$N$1,A59*20,0)</f>
        <v>0</v>
      </c>
      <c r="H59" s="5">
        <f ca="1">OFFSET('42p stat'!$N$1,A59*20,0)</f>
        <v>0</v>
      </c>
      <c r="I59" s="5"/>
      <c r="J59" s="5" t="e">
        <f t="shared" ca="1" si="7"/>
        <v>#DIV/0!</v>
      </c>
      <c r="K59" s="10" t="e">
        <f t="shared" ca="1" si="8"/>
        <v>#DIV/0!</v>
      </c>
      <c r="L59" t="e">
        <f t="shared" ca="1" si="6"/>
        <v>#DIV/0!</v>
      </c>
    </row>
    <row r="60" spans="1:12" x14ac:dyDescent="0.25">
      <c r="A60">
        <v>30</v>
      </c>
      <c r="C60">
        <f ca="1">OFFSET('42p stat'!$A$1,A60*20,0)</f>
        <v>0</v>
      </c>
      <c r="D60" s="5" t="e">
        <f ca="1">OFFSET('42p trace'!$R$56,(A60-1)*56,0)-OFFSET('42p trace'!$S$56,(A60-1)*56,0)</f>
        <v>#DIV/0!</v>
      </c>
      <c r="E60" s="5" t="e">
        <f ca="1">OFFSET('42p trace'!$S$56,(A60-1)*56,0)-OFFSET('42p stat'!$H$1,A60*20,0)</f>
        <v>#DIV/0!</v>
      </c>
      <c r="F60" s="5">
        <f ca="1">OFFSET('42p stat'!$H$1,A60*20,0)-OFFSET('42p stat'!$K$1,A60*20,0)</f>
        <v>0</v>
      </c>
      <c r="G60" s="5">
        <f ca="1">OFFSET('42p stat'!$K$1,A60*20,0)-OFFSET('42p stat'!$N$1,A60*20,0)</f>
        <v>0</v>
      </c>
      <c r="H60" s="5">
        <f ca="1">OFFSET('42p stat'!$N$1,A60*20,0)</f>
        <v>0</v>
      </c>
      <c r="I60" s="5"/>
      <c r="J60" s="5" t="e">
        <f t="shared" ref="J60:J80" ca="1" si="9">SUM(D60:H60)</f>
        <v>#DIV/0!</v>
      </c>
      <c r="K60" s="10" t="e">
        <f t="shared" ref="K60:K80" ca="1" si="10">G60/J60</f>
        <v>#DIV/0!</v>
      </c>
      <c r="L60" t="e">
        <f t="shared" ca="1" si="6"/>
        <v>#DIV/0!</v>
      </c>
    </row>
    <row r="61" spans="1:12" x14ac:dyDescent="0.25">
      <c r="A61">
        <v>31</v>
      </c>
      <c r="C61">
        <f ca="1">OFFSET('42p stat'!$A$1,A61*20,0)</f>
        <v>0</v>
      </c>
      <c r="D61" s="5" t="e">
        <f ca="1">OFFSET('42p trace'!$R$56,(A61-1)*56,0)-OFFSET('42p trace'!$S$56,(A61-1)*56,0)</f>
        <v>#DIV/0!</v>
      </c>
      <c r="E61" s="5" t="e">
        <f ca="1">OFFSET('42p trace'!$S$56,(A61-1)*56,0)-OFFSET('42p stat'!$H$1,A61*20,0)</f>
        <v>#DIV/0!</v>
      </c>
      <c r="F61" s="5">
        <f ca="1">OFFSET('42p stat'!$H$1,A61*20,0)-OFFSET('42p stat'!$K$1,A61*20,0)</f>
        <v>0</v>
      </c>
      <c r="G61" s="5">
        <f ca="1">OFFSET('42p stat'!$K$1,A61*20,0)-OFFSET('42p stat'!$N$1,A61*20,0)</f>
        <v>0</v>
      </c>
      <c r="H61" s="5">
        <f ca="1">OFFSET('42p stat'!$N$1,A61*20,0)</f>
        <v>0</v>
      </c>
      <c r="I61" s="5"/>
      <c r="J61" s="5" t="e">
        <f t="shared" ca="1" si="9"/>
        <v>#DIV/0!</v>
      </c>
      <c r="K61" s="10" t="e">
        <f t="shared" ca="1" si="10"/>
        <v>#DIV/0!</v>
      </c>
      <c r="L61" t="e">
        <f t="shared" ca="1" si="6"/>
        <v>#DIV/0!</v>
      </c>
    </row>
    <row r="62" spans="1:12" x14ac:dyDescent="0.25">
      <c r="A62">
        <v>32</v>
      </c>
      <c r="C62">
        <f ca="1">OFFSET('42p stat'!$A$1,A62*20,0)</f>
        <v>0</v>
      </c>
      <c r="D62" s="5" t="e">
        <f ca="1">OFFSET('42p trace'!$R$56,(A62-1)*56,0)-OFFSET('42p trace'!$S$56,(A62-1)*56,0)</f>
        <v>#DIV/0!</v>
      </c>
      <c r="E62" s="5" t="e">
        <f ca="1">OFFSET('42p trace'!$S$56,(A62-1)*56,0)-OFFSET('42p stat'!$H$1,A62*20,0)</f>
        <v>#DIV/0!</v>
      </c>
      <c r="F62" s="5">
        <f ca="1">OFFSET('42p stat'!$H$1,A62*20,0)-OFFSET('42p stat'!$K$1,A62*20,0)</f>
        <v>0</v>
      </c>
      <c r="G62" s="5">
        <f ca="1">OFFSET('42p stat'!$K$1,A62*20,0)-OFFSET('42p stat'!$N$1,A62*20,0)</f>
        <v>0</v>
      </c>
      <c r="H62" s="5">
        <f ca="1">OFFSET('42p stat'!$N$1,A62*20,0)</f>
        <v>0</v>
      </c>
      <c r="I62" s="5"/>
      <c r="J62" s="5" t="e">
        <f t="shared" ca="1" si="9"/>
        <v>#DIV/0!</v>
      </c>
      <c r="K62" s="10" t="e">
        <f t="shared" ca="1" si="10"/>
        <v>#DIV/0!</v>
      </c>
      <c r="L62" t="e">
        <f t="shared" ca="1" si="6"/>
        <v>#DIV/0!</v>
      </c>
    </row>
    <row r="63" spans="1:12" x14ac:dyDescent="0.25">
      <c r="A63">
        <v>33</v>
      </c>
      <c r="C63">
        <f ca="1">OFFSET('42p stat'!$A$1,A63*20,0)</f>
        <v>0</v>
      </c>
      <c r="D63" s="5" t="e">
        <f ca="1">OFFSET('42p trace'!$R$56,(A63-1)*56,0)-OFFSET('42p trace'!$S$56,(A63-1)*56,0)</f>
        <v>#DIV/0!</v>
      </c>
      <c r="E63" s="5" t="e">
        <f ca="1">OFFSET('42p trace'!$S$56,(A63-1)*56,0)-OFFSET('42p stat'!$H$1,A63*20,0)</f>
        <v>#DIV/0!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 t="e">
        <f t="shared" ca="1" si="9"/>
        <v>#DIV/0!</v>
      </c>
      <c r="K63" s="10" t="e">
        <f t="shared" ca="1" si="10"/>
        <v>#DIV/0!</v>
      </c>
      <c r="L63" t="e">
        <f t="shared" ca="1" si="6"/>
        <v>#DIV/0!</v>
      </c>
    </row>
    <row r="64" spans="1:12" x14ac:dyDescent="0.25">
      <c r="A64">
        <v>34</v>
      </c>
      <c r="C64">
        <f ca="1">OFFSET('42p stat'!$A$1,A64*20,0)</f>
        <v>0</v>
      </c>
      <c r="D64" s="5" t="e">
        <f ca="1">OFFSET('42p trace'!$R$56,(A64-1)*56,0)-OFFSET('42p trace'!$S$56,(A64-1)*56,0)</f>
        <v>#DIV/0!</v>
      </c>
      <c r="E64" s="5" t="e">
        <f ca="1">OFFSET('42p trace'!$S$56,(A64-1)*56,0)-OFFSET('42p stat'!$H$1,A64*20,0)</f>
        <v>#DIV/0!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 t="e">
        <f t="shared" ca="1" si="9"/>
        <v>#DIV/0!</v>
      </c>
      <c r="K64" s="10" t="e">
        <f t="shared" ca="1" si="10"/>
        <v>#DIV/0!</v>
      </c>
      <c r="L64" t="e">
        <f t="shared" ca="1" si="6"/>
        <v>#DIV/0!</v>
      </c>
    </row>
    <row r="65" spans="1:12" x14ac:dyDescent="0.25">
      <c r="A65">
        <v>35</v>
      </c>
      <c r="C65">
        <f ca="1">OFFSET('42p stat'!$A$1,A65*20,0)</f>
        <v>0</v>
      </c>
      <c r="D65" s="5" t="e">
        <f ca="1">OFFSET('42p trace'!$R$56,(A65-1)*56,0)-OFFSET('42p trace'!$S$56,(A65-1)*56,0)</f>
        <v>#DIV/0!</v>
      </c>
      <c r="E65" s="5" t="e">
        <f ca="1">OFFSET('42p trace'!$S$56,(A65-1)*56,0)-OFFSET('42p stat'!$H$1,A65*20,0)</f>
        <v>#DIV/0!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 t="e">
        <f t="shared" ca="1" si="9"/>
        <v>#DIV/0!</v>
      </c>
      <c r="K65" s="10" t="e">
        <f t="shared" ca="1" si="10"/>
        <v>#DIV/0!</v>
      </c>
      <c r="L65" t="e">
        <f t="shared" ca="1" si="6"/>
        <v>#DIV/0!</v>
      </c>
    </row>
    <row r="66" spans="1:12" x14ac:dyDescent="0.25">
      <c r="A66">
        <v>36</v>
      </c>
      <c r="C66">
        <f ca="1">OFFSET('42p stat'!$A$1,A66*20,0)</f>
        <v>0</v>
      </c>
      <c r="D66" s="5" t="e">
        <f ca="1">OFFSET('42p trace'!$R$56,(A66-1)*56,0)-OFFSET('42p trace'!$S$56,(A66-1)*56,0)</f>
        <v>#DIV/0!</v>
      </c>
      <c r="E66" s="5" t="e">
        <f ca="1">OFFSET('42p trace'!$S$56,(A66-1)*56,0)-OFFSET('42p stat'!$H$1,A66*20,0)</f>
        <v>#DIV/0!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 t="e">
        <f t="shared" ca="1" si="9"/>
        <v>#DIV/0!</v>
      </c>
      <c r="K66" s="10" t="e">
        <f t="shared" ca="1" si="10"/>
        <v>#DIV/0!</v>
      </c>
      <c r="L66" t="e">
        <f t="shared" ca="1" si="6"/>
        <v>#DIV/0!</v>
      </c>
    </row>
    <row r="67" spans="1:12" x14ac:dyDescent="0.25">
      <c r="A67">
        <v>37</v>
      </c>
      <c r="C67">
        <f ca="1">OFFSET('42p stat'!$A$1,A67*20,0)</f>
        <v>0</v>
      </c>
      <c r="D67" s="5" t="e">
        <f ca="1">OFFSET('42p trace'!$R$56,(A67-1)*56,0)-OFFSET('42p trace'!$S$56,(A67-1)*56,0)</f>
        <v>#DIV/0!</v>
      </c>
      <c r="E67" s="5" t="e">
        <f ca="1">OFFSET('42p trace'!$S$56,(A67-1)*56,0)-OFFSET('42p stat'!$H$1,A67*20,0)</f>
        <v>#DIV/0!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 t="e">
        <f t="shared" ca="1" si="9"/>
        <v>#DIV/0!</v>
      </c>
      <c r="K67" s="10" t="e">
        <f t="shared" ca="1" si="10"/>
        <v>#DIV/0!</v>
      </c>
      <c r="L67" t="e">
        <f t="shared" ca="1" si="6"/>
        <v>#DIV/0!</v>
      </c>
    </row>
    <row r="68" spans="1:12" x14ac:dyDescent="0.25">
      <c r="A68">
        <v>38</v>
      </c>
      <c r="C68">
        <f ca="1">OFFSET('42p stat'!$A$1,A68*20,0)</f>
        <v>0</v>
      </c>
      <c r="D68" s="5" t="e">
        <f ca="1">OFFSET('42p trace'!$R$56,(A68-1)*56,0)-OFFSET('42p trace'!$S$56,(A68-1)*56,0)</f>
        <v>#DIV/0!</v>
      </c>
      <c r="E68" s="5" t="e">
        <f ca="1">OFFSET('42p trace'!$S$56,(A68-1)*56,0)-OFFSET('42p stat'!$H$1,A68*20,0)</f>
        <v>#DIV/0!</v>
      </c>
      <c r="F68" s="5">
        <f ca="1">OFFSET('42p stat'!$H$1,A68*20,0)-OFFSET('42p stat'!$K$1,A68*20,0)</f>
        <v>0</v>
      </c>
      <c r="G68" s="5">
        <f ca="1">OFFSET('42p stat'!$K$1,A68*20,0)-OFFSET('42p stat'!$N$1,A68*20,0)</f>
        <v>0</v>
      </c>
      <c r="H68" s="5">
        <f ca="1">OFFSET('42p stat'!$N$1,A68*20,0)</f>
        <v>0</v>
      </c>
      <c r="I68" s="5"/>
      <c r="J68" s="5" t="e">
        <f t="shared" ca="1" si="9"/>
        <v>#DIV/0!</v>
      </c>
      <c r="K68" s="10" t="e">
        <f t="shared" ca="1" si="10"/>
        <v>#DIV/0!</v>
      </c>
      <c r="L68" t="e">
        <f t="shared" ca="1" si="6"/>
        <v>#DIV/0!</v>
      </c>
    </row>
    <row r="69" spans="1:12" x14ac:dyDescent="0.25">
      <c r="A69">
        <v>39</v>
      </c>
      <c r="C69">
        <f ca="1">OFFSET('42p stat'!$A$1,A69*20,0)</f>
        <v>0</v>
      </c>
      <c r="D69" s="5" t="e">
        <f ca="1">OFFSET('42p trace'!$R$56,(A69-1)*56,0)-OFFSET('42p trace'!$S$56,(A69-1)*56,0)</f>
        <v>#DIV/0!</v>
      </c>
      <c r="E69" s="5" t="e">
        <f ca="1">OFFSET('42p trace'!$S$56,(A69-1)*56,0)-OFFSET('42p stat'!$H$1,A69*20,0)</f>
        <v>#DIV/0!</v>
      </c>
      <c r="F69" s="5">
        <f ca="1">OFFSET('42p stat'!$H$1,A69*20,0)-OFFSET('42p stat'!$K$1,A69*20,0)</f>
        <v>0</v>
      </c>
      <c r="G69" s="5">
        <f ca="1">OFFSET('42p stat'!$K$1,A69*20,0)-OFFSET('42p stat'!$N$1,A69*20,0)</f>
        <v>0</v>
      </c>
      <c r="H69" s="5">
        <f ca="1">OFFSET('42p stat'!$N$1,A69*20,0)</f>
        <v>0</v>
      </c>
      <c r="I69" s="5"/>
      <c r="J69" s="5" t="e">
        <f t="shared" ca="1" si="9"/>
        <v>#DIV/0!</v>
      </c>
      <c r="K69" s="10" t="e">
        <f t="shared" ca="1" si="10"/>
        <v>#DIV/0!</v>
      </c>
      <c r="L69" t="e">
        <f t="shared" ca="1" si="6"/>
        <v>#DIV/0!</v>
      </c>
    </row>
    <row r="70" spans="1:12" x14ac:dyDescent="0.25">
      <c r="A70">
        <v>40</v>
      </c>
      <c r="C70">
        <f ca="1">OFFSET('42p stat'!$A$1,A70*20,0)</f>
        <v>0</v>
      </c>
      <c r="D70" s="5" t="e">
        <f ca="1">OFFSET('42p trace'!$R$56,(A70-1)*56,0)-OFFSET('42p trace'!$S$56,(A70-1)*56,0)</f>
        <v>#DIV/0!</v>
      </c>
      <c r="E70" s="5" t="e">
        <f ca="1">OFFSET('42p trace'!$S$56,(A70-1)*56,0)-OFFSET('42p stat'!$H$1,A70*20,0)</f>
        <v>#DIV/0!</v>
      </c>
      <c r="F70" s="5">
        <f ca="1">OFFSET('42p stat'!$H$1,A70*20,0)-OFFSET('42p stat'!$K$1,A70*20,0)</f>
        <v>0</v>
      </c>
      <c r="G70" s="5">
        <f ca="1">OFFSET('42p stat'!$K$1,A70*20,0)-OFFSET('42p stat'!$N$1,A70*20,0)</f>
        <v>0</v>
      </c>
      <c r="H70" s="5">
        <f ca="1">OFFSET('42p stat'!$N$1,A70*20,0)</f>
        <v>0</v>
      </c>
      <c r="I70" s="5"/>
      <c r="J70" s="5" t="e">
        <f t="shared" ca="1" si="9"/>
        <v>#DIV/0!</v>
      </c>
      <c r="K70" s="10" t="e">
        <f t="shared" ca="1" si="10"/>
        <v>#DIV/0!</v>
      </c>
      <c r="L70" t="e">
        <f t="shared" ca="1" si="6"/>
        <v>#DIV/0!</v>
      </c>
    </row>
    <row r="71" spans="1:12" x14ac:dyDescent="0.25">
      <c r="A71">
        <v>41</v>
      </c>
      <c r="C71">
        <f ca="1">OFFSET('42p stat'!$A$1,A71*20,0)</f>
        <v>0</v>
      </c>
      <c r="D71" s="5" t="e">
        <f ca="1">OFFSET('42p trace'!$R$56,(A71-1)*56,0)-OFFSET('42p trace'!$S$56,(A71-1)*56,0)</f>
        <v>#DIV/0!</v>
      </c>
      <c r="E71" s="5" t="e">
        <f ca="1">OFFSET('42p trace'!$S$56,(A71-1)*56,0)-OFFSET('42p stat'!$H$1,A71*20,0)</f>
        <v>#DIV/0!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 t="e">
        <f t="shared" ca="1" si="9"/>
        <v>#DIV/0!</v>
      </c>
      <c r="K71" s="10" t="e">
        <f t="shared" ca="1" si="10"/>
        <v>#DIV/0!</v>
      </c>
      <c r="L71" t="e">
        <f t="shared" ca="1" si="6"/>
        <v>#DIV/0!</v>
      </c>
    </row>
    <row r="72" spans="1:12" x14ac:dyDescent="0.25">
      <c r="A72">
        <v>42</v>
      </c>
      <c r="C72">
        <f ca="1">OFFSET('42p stat'!$A$1,A72*20,0)</f>
        <v>0</v>
      </c>
      <c r="D72" s="5" t="e">
        <f ca="1">OFFSET('42p trace'!$R$56,(A72-1)*56,0)-OFFSET('42p trace'!$S$56,(A72-1)*56,0)</f>
        <v>#DIV/0!</v>
      </c>
      <c r="E72" s="5" t="e">
        <f ca="1">OFFSET('42p trace'!$S$56,(A72-1)*56,0)-OFFSET('42p stat'!$H$1,A72*20,0)</f>
        <v>#DIV/0!</v>
      </c>
      <c r="F72" s="5">
        <f ca="1">OFFSET('42p stat'!$H$1,A72*20,0)-OFFSET('42p stat'!$K$1,A72*20,0)</f>
        <v>0</v>
      </c>
      <c r="G72" s="5">
        <f ca="1">OFFSET('42p stat'!$K$1,A72*20,0)-OFFSET('42p stat'!$N$1,A72*20,0)</f>
        <v>0</v>
      </c>
      <c r="H72" s="5">
        <f ca="1">OFFSET('42p stat'!$N$1,A72*20,0)</f>
        <v>0</v>
      </c>
      <c r="I72" s="5"/>
      <c r="J72" s="5" t="e">
        <f t="shared" ca="1" si="9"/>
        <v>#DIV/0!</v>
      </c>
      <c r="K72" s="10" t="e">
        <f t="shared" ca="1" si="10"/>
        <v>#DIV/0!</v>
      </c>
      <c r="L72" t="e">
        <f t="shared" ca="1" si="6"/>
        <v>#DIV/0!</v>
      </c>
    </row>
    <row r="73" spans="1:12" x14ac:dyDescent="0.25">
      <c r="A73">
        <v>43</v>
      </c>
      <c r="C73">
        <f ca="1">OFFSET('42p stat'!$A$1,A73*20,0)</f>
        <v>0</v>
      </c>
      <c r="D73" s="5" t="e">
        <f ca="1">OFFSET('42p trace'!$R$56,(A73-1)*56,0)-OFFSET('42p trace'!$S$56,(A73-1)*56,0)</f>
        <v>#DIV/0!</v>
      </c>
      <c r="E73" s="5" t="e">
        <f ca="1">OFFSET('42p trace'!$S$56,(A73-1)*56,0)-OFFSET('42p stat'!$H$1,A73*20,0)</f>
        <v>#DIV/0!</v>
      </c>
      <c r="F73" s="5">
        <f ca="1">OFFSET('42p stat'!$H$1,A73*20,0)-OFFSET('42p stat'!$K$1,A73*20,0)</f>
        <v>0</v>
      </c>
      <c r="G73" s="5">
        <f ca="1">OFFSET('42p stat'!$K$1,A73*20,0)-OFFSET('42p stat'!$N$1,A73*20,0)</f>
        <v>0</v>
      </c>
      <c r="H73" s="5">
        <f ca="1">OFFSET('42p stat'!$N$1,A73*20,0)</f>
        <v>0</v>
      </c>
      <c r="I73" s="5"/>
      <c r="J73" s="5" t="e">
        <f t="shared" ca="1" si="9"/>
        <v>#DIV/0!</v>
      </c>
      <c r="K73" s="10" t="e">
        <f t="shared" ca="1" si="10"/>
        <v>#DIV/0!</v>
      </c>
      <c r="L73" t="e">
        <f t="shared" ca="1" si="6"/>
        <v>#DIV/0!</v>
      </c>
    </row>
    <row r="74" spans="1:12" x14ac:dyDescent="0.25">
      <c r="A74">
        <v>44</v>
      </c>
      <c r="C74">
        <f ca="1">OFFSET('42p stat'!$A$1,A74*20,0)</f>
        <v>0</v>
      </c>
      <c r="D74" s="5" t="e">
        <f ca="1">OFFSET('42p trace'!$R$56,(A74-1)*56,0)-OFFSET('42p trace'!$S$56,(A74-1)*56,0)</f>
        <v>#DIV/0!</v>
      </c>
      <c r="E74" s="5" t="e">
        <f ca="1">OFFSET('42p trace'!$S$56,(A74-1)*56,0)-OFFSET('42p stat'!$H$1,A74*20,0)</f>
        <v>#DIV/0!</v>
      </c>
      <c r="F74" s="5">
        <f ca="1">OFFSET('42p stat'!$H$1,A74*20,0)-OFFSET('42p stat'!$K$1,A74*20,0)</f>
        <v>0</v>
      </c>
      <c r="G74" s="5">
        <f ca="1">OFFSET('42p stat'!$K$1,A74*20,0)-OFFSET('42p stat'!$N$1,A74*20,0)</f>
        <v>0</v>
      </c>
      <c r="H74" s="5">
        <f ca="1">OFFSET('42p stat'!$N$1,A74*20,0)</f>
        <v>0</v>
      </c>
      <c r="I74" s="5"/>
      <c r="J74" s="5" t="e">
        <f t="shared" ca="1" si="9"/>
        <v>#DIV/0!</v>
      </c>
      <c r="K74" s="10" t="e">
        <f t="shared" ca="1" si="10"/>
        <v>#DIV/0!</v>
      </c>
      <c r="L74" t="e">
        <f t="shared" ca="1" si="6"/>
        <v>#DIV/0!</v>
      </c>
    </row>
    <row r="75" spans="1:12" x14ac:dyDescent="0.25">
      <c r="A75">
        <v>45</v>
      </c>
      <c r="C75">
        <f ca="1">OFFSET('42p stat'!$A$1,A75*20,0)</f>
        <v>0</v>
      </c>
      <c r="D75" s="5" t="e">
        <f ca="1">OFFSET('42p trace'!$R$56,(A75-1)*56,0)-OFFSET('42p trace'!$S$56,(A75-1)*56,0)</f>
        <v>#DIV/0!</v>
      </c>
      <c r="E75" s="5" t="e">
        <f ca="1">OFFSET('42p trace'!$S$56,(A75-1)*56,0)-OFFSET('42p stat'!$H$1,A75*20,0)</f>
        <v>#DIV/0!</v>
      </c>
      <c r="F75" s="5">
        <f ca="1">OFFSET('42p stat'!$H$1,A75*20,0)-OFFSET('42p stat'!$K$1,A75*20,0)</f>
        <v>0</v>
      </c>
      <c r="G75" s="5">
        <f ca="1">OFFSET('42p stat'!$K$1,A75*20,0)-OFFSET('42p stat'!$N$1,A75*20,0)</f>
        <v>0</v>
      </c>
      <c r="H75" s="5">
        <f ca="1">OFFSET('42p stat'!$N$1,A75*20,0)</f>
        <v>0</v>
      </c>
      <c r="I75" s="5"/>
      <c r="J75" s="5" t="e">
        <f t="shared" ca="1" si="9"/>
        <v>#DIV/0!</v>
      </c>
      <c r="K75" s="10" t="e">
        <f t="shared" ca="1" si="10"/>
        <v>#DIV/0!</v>
      </c>
      <c r="L75" t="e">
        <f t="shared" ca="1" si="6"/>
        <v>#DIV/0!</v>
      </c>
    </row>
    <row r="76" spans="1:12" x14ac:dyDescent="0.25">
      <c r="A76">
        <v>46</v>
      </c>
      <c r="C76">
        <f ca="1">OFFSET('42p stat'!$A$1,A76*20,0)</f>
        <v>0</v>
      </c>
      <c r="D76" s="5" t="e">
        <f ca="1">OFFSET('42p trace'!$R$56,(A76-1)*56,0)-OFFSET('42p trace'!$S$56,(A76-1)*56,0)</f>
        <v>#DIV/0!</v>
      </c>
      <c r="E76" s="5" t="e">
        <f ca="1">OFFSET('42p trace'!$S$56,(A76-1)*56,0)-OFFSET('42p stat'!$H$1,A76*20,0)</f>
        <v>#DIV/0!</v>
      </c>
      <c r="F76" s="5">
        <f ca="1">OFFSET('42p stat'!$H$1,A76*20,0)-OFFSET('42p stat'!$K$1,A76*20,0)</f>
        <v>0</v>
      </c>
      <c r="G76" s="5">
        <f ca="1">OFFSET('42p stat'!$K$1,A76*20,0)-OFFSET('42p stat'!$N$1,A76*20,0)</f>
        <v>0</v>
      </c>
      <c r="H76" s="5">
        <f ca="1">OFFSET('42p stat'!$N$1,A76*20,0)</f>
        <v>0</v>
      </c>
      <c r="I76" s="5"/>
      <c r="J76" s="5" t="e">
        <f t="shared" ca="1" si="9"/>
        <v>#DIV/0!</v>
      </c>
      <c r="K76" s="10" t="e">
        <f t="shared" ca="1" si="10"/>
        <v>#DIV/0!</v>
      </c>
      <c r="L76" t="e">
        <f t="shared" ca="1" si="6"/>
        <v>#DIV/0!</v>
      </c>
    </row>
    <row r="77" spans="1:12" x14ac:dyDescent="0.25">
      <c r="A77">
        <v>47</v>
      </c>
      <c r="C77">
        <f ca="1">OFFSET('42p stat'!$A$1,A77*20,0)</f>
        <v>0</v>
      </c>
      <c r="D77" s="5">
        <f ca="1">OFFSET('42p trace'!$R$56,(A77-1)*56,0)-OFFSET('42p trace'!$S$56,(A77-1)*56,0)</f>
        <v>0</v>
      </c>
      <c r="E77" s="5">
        <f ca="1">OFFSET('42p trace'!$S$56,(A77-1)*56,0)-OFFSET('42p stat'!$H$1,A77*20,0)</f>
        <v>0</v>
      </c>
      <c r="F77" s="5">
        <f ca="1">OFFSET('42p stat'!$H$1,A77*20,0)-OFFSET('42p stat'!$K$1,A77*20,0)</f>
        <v>0</v>
      </c>
      <c r="G77" s="5">
        <f ca="1">OFFSET('42p stat'!$K$1,A77*20,0)-OFFSET('42p stat'!$N$1,A77*20,0)</f>
        <v>0</v>
      </c>
      <c r="H77" s="5">
        <f ca="1">OFFSET('42p stat'!$N$1,A77*20,0)</f>
        <v>0</v>
      </c>
      <c r="I77" s="5"/>
      <c r="J77" s="5">
        <f t="shared" ca="1" si="9"/>
        <v>0</v>
      </c>
      <c r="K77" s="10" t="e">
        <f t="shared" ca="1" si="10"/>
        <v>#DIV/0!</v>
      </c>
      <c r="L77" t="e">
        <f ca="1">$K$29*POWER(K77,2)*SQRT(G228/(POWER(G77,2)*$L$29)+J228/(POWER(J77,2)*$L$29))</f>
        <v>#DIV/0!</v>
      </c>
    </row>
    <row r="78" spans="1:12" x14ac:dyDescent="0.25">
      <c r="A78">
        <v>48</v>
      </c>
      <c r="C78">
        <f ca="1">OFFSET('42p stat'!$A$1,A78*20,0)</f>
        <v>0</v>
      </c>
      <c r="D78" s="5">
        <f ca="1">OFFSET('42p trace'!$R$56,(A78-1)*56,0)-OFFSET('42p trace'!$S$56,(A78-1)*56,0)</f>
        <v>0</v>
      </c>
      <c r="E78" s="5">
        <f ca="1">OFFSET('42p trace'!$S$56,(A78-1)*56,0)-OFFSET('42p stat'!$H$1,A78*20,0)</f>
        <v>0</v>
      </c>
      <c r="F78" s="5">
        <f ca="1">OFFSET('42p stat'!$H$1,A78*20,0)-OFFSET('42p stat'!$K$1,A78*20,0)</f>
        <v>0</v>
      </c>
      <c r="G78" s="5">
        <f ca="1">OFFSET('42p stat'!$K$1,A78*20,0)-OFFSET('42p stat'!$N$1,A78*20,0)</f>
        <v>0</v>
      </c>
      <c r="H78" s="5">
        <f ca="1">OFFSET('42p stat'!$N$1,A78*20,0)</f>
        <v>0</v>
      </c>
      <c r="I78" s="5"/>
      <c r="J78" s="5">
        <f t="shared" ca="1" si="9"/>
        <v>0</v>
      </c>
      <c r="K78" s="10" t="e">
        <f t="shared" ca="1" si="10"/>
        <v>#DIV/0!</v>
      </c>
      <c r="L78" t="e">
        <f ca="1">$K$29*POWER(K78,2)*SQRT(G229/(POWER(G78,2)*$L$29)+J229/(POWER(J78,2)*$L$29))</f>
        <v>#DIV/0!</v>
      </c>
    </row>
    <row r="79" spans="1:12" x14ac:dyDescent="0.25">
      <c r="A79">
        <v>49</v>
      </c>
      <c r="C79">
        <f ca="1">OFFSET('42p stat'!$A$1,A79*20,0)</f>
        <v>0</v>
      </c>
      <c r="D79" s="5">
        <f ca="1">OFFSET('42p trace'!$R$56,(A79-1)*56,0)-OFFSET('42p trace'!$S$56,(A79-1)*56,0)</f>
        <v>0</v>
      </c>
      <c r="E79" s="5">
        <f ca="1">OFFSET('42p trace'!$S$56,(A79-1)*56,0)-OFFSET('42p stat'!$H$1,A79*20,0)</f>
        <v>0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>
        <f t="shared" ca="1" si="9"/>
        <v>0</v>
      </c>
      <c r="K79" s="10" t="e">
        <f t="shared" ca="1" si="10"/>
        <v>#DIV/0!</v>
      </c>
      <c r="L79" t="e">
        <f ca="1">$K$29*POWER(K79,2)*SQRT(G230/(POWER(G79,2)*$L$29)+J230/(POWER(J79,2)*$L$29))</f>
        <v>#DIV/0!</v>
      </c>
    </row>
    <row r="80" spans="1:12" x14ac:dyDescent="0.25">
      <c r="A80">
        <v>50</v>
      </c>
      <c r="C80">
        <f ca="1">OFFSET('42p stat'!$A$1,A80*20,0)</f>
        <v>0</v>
      </c>
      <c r="D80" s="5">
        <f ca="1">OFFSET('42p trace'!$R$56,(A80-1)*56,0)-OFFSET('42p trace'!$S$56,(A80-1)*56,0)</f>
        <v>0</v>
      </c>
      <c r="E80" s="5">
        <f ca="1">OFFSET('42p trace'!$S$56,(A80-1)*56,0)-OFFSET('42p stat'!$H$1,A80*20,0)</f>
        <v>0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>
        <f t="shared" ca="1" si="9"/>
        <v>0</v>
      </c>
      <c r="K80" s="10" t="e">
        <f t="shared" ca="1" si="10"/>
        <v>#DIV/0!</v>
      </c>
      <c r="L80" t="e">
        <f ca="1">$K$29*POWER(K80,2)*SQRT(G231/(POWER(G80,2)*$L$29)+J231/(POWER(J80,2)*$L$29))</f>
        <v>#DIV/0!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71</v>
      </c>
    </row>
    <row r="83" spans="1:11" x14ac:dyDescent="0.25">
      <c r="D83" t="s">
        <v>60</v>
      </c>
      <c r="E83" t="s">
        <v>56</v>
      </c>
      <c r="F83" t="s">
        <v>57</v>
      </c>
      <c r="G83" t="s">
        <v>58</v>
      </c>
      <c r="H83" t="s">
        <v>59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700.88277999999991</v>
      </c>
      <c r="E84" s="5">
        <f ca="1">OFFSET('42p trace'!$S$56,(A84-1)*56,0)</f>
        <v>684.58223999999984</v>
      </c>
      <c r="F84" s="5">
        <f ca="1">OFFSET('42p stat'!$H$1,A84*20,0)</f>
        <v>648.59590300000002</v>
      </c>
      <c r="G84" s="5">
        <f ca="1">OFFSET('42p stat'!$K$1,A84*20,0)</f>
        <v>633.21042999999997</v>
      </c>
      <c r="H84" s="5">
        <f ca="1">OFFSET('42p stat'!$N$1,A84*20,0)</f>
        <v>305.333643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727.69708000000014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2955.4098000000008</v>
      </c>
      <c r="E86" s="5">
        <f ca="1">OFFSET('42p trace'!$S$56,(A86-1)*56,0)</f>
        <v>2953.6901999999995</v>
      </c>
      <c r="F86" s="5">
        <f ca="1">OFFSET('42p stat'!$H$1,A86*20,0)</f>
        <v>2864.1238819999999</v>
      </c>
      <c r="G86" s="5">
        <f ca="1">OFFSET('42p stat'!$K$1,A86*20,0)</f>
        <v>2836.0929150000002</v>
      </c>
      <c r="H86" s="5">
        <f ca="1">OFFSET('42p stat'!$N$1,A86*20,0)</f>
        <v>594.64731800000004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546.72077999999999</v>
      </c>
      <c r="E87" s="5">
        <f ca="1">OFFSET('42p trace'!$S$56,(A87-1)*56,0)</f>
        <v>530.28567999999996</v>
      </c>
      <c r="F87" s="5">
        <f ca="1">OFFSET('42p stat'!$H$1,A87*20,0)</f>
        <v>494.26923399999998</v>
      </c>
      <c r="G87" s="5">
        <f ca="1">OFFSET('42p stat'!$K$1,A87*20,0)</f>
        <v>474.660327</v>
      </c>
      <c r="H87" s="5">
        <f ca="1">OFFSET('42p stat'!$N$1,A87*20,0)</f>
        <v>347.00732499999998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496.59163999999987</v>
      </c>
      <c r="E88" s="5">
        <f ca="1">OFFSET('42p trace'!$S$56,(A88-1)*56,0)</f>
        <v>480.05012000000005</v>
      </c>
      <c r="F88" s="5">
        <f ca="1">OFFSET('42p stat'!$H$1,A88*20,0)</f>
        <v>444.13642499999997</v>
      </c>
      <c r="G88" s="5">
        <f ca="1">OFFSET('42p stat'!$K$1,A88*20,0)</f>
        <v>428.69393600000001</v>
      </c>
      <c r="H88" s="5">
        <f ca="1">OFFSET('42p stat'!$N$1,A88*20,0)</f>
        <v>300.90713399999999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515.17039999999986</v>
      </c>
      <c r="E89" s="5">
        <f ca="1">OFFSET('42p trace'!$S$56,(A89-1)*56,0)</f>
        <v>498.49997999999982</v>
      </c>
      <c r="F89" s="5">
        <f ca="1">OFFSET('42p stat'!$H$1,A89*20,0)</f>
        <v>462.55983300000003</v>
      </c>
      <c r="G89" s="5">
        <f ca="1">OFFSET('42p stat'!$K$1,A89*20,0)</f>
        <v>442.990365</v>
      </c>
      <c r="H89" s="5">
        <f ca="1">OFFSET('42p stat'!$N$1,A89*20,0)</f>
        <v>346.39669300000003</v>
      </c>
    </row>
    <row r="90" spans="1:11" x14ac:dyDescent="0.25">
      <c r="A90">
        <v>7</v>
      </c>
      <c r="C90" t="str">
        <f ca="1">OFFSET('42p stat'!$A$1,A90*20,0)</f>
        <v>CUDA ant add CPU Time</v>
      </c>
      <c r="D90" s="5">
        <f ca="1">OFFSET('42p trace'!$R$56,(A90-1)*56,0)</f>
        <v>653.67467999999997</v>
      </c>
      <c r="E90" s="5">
        <f ca="1">OFFSET('42p trace'!$S$56,(A90-1)*56,0)</f>
        <v>636.53955999999994</v>
      </c>
      <c r="F90" s="5">
        <f ca="1">OFFSET('42p stat'!$H$1,A90*20,0)</f>
        <v>327.78622000000001</v>
      </c>
      <c r="G90" s="5">
        <f ca="1">OFFSET('42p stat'!$K$1,A90*20,0)</f>
        <v>325.520895</v>
      </c>
      <c r="H90" s="5">
        <f ca="1">OFFSET('42p stat'!$N$1,A90*20,0)</f>
        <v>123.441075</v>
      </c>
    </row>
    <row r="91" spans="1:11" x14ac:dyDescent="0.25">
      <c r="A91">
        <v>8</v>
      </c>
      <c r="C91" t="str">
        <f ca="1">OFFSET('42p stat'!$A$1,A91*20,0)</f>
        <v>CUDA ant add CPU</v>
      </c>
      <c r="D91" s="5">
        <f ca="1">OFFSET('42p trace'!$R$56,(A91-1)*56,0)</f>
        <v>638.64558</v>
      </c>
      <c r="E91" s="5">
        <f ca="1">OFFSET('42p trace'!$S$56,(A91-1)*56,0)</f>
        <v>0</v>
      </c>
      <c r="F91" s="5">
        <f ca="1">OFFSET('42p stat'!$H$1,A91*20,0)</f>
        <v>0</v>
      </c>
      <c r="G91" s="5">
        <f ca="1">OFFSET('42p stat'!$K$1,A91*20,0)</f>
        <v>0</v>
      </c>
      <c r="H91" s="5">
        <f ca="1">OFFSET('42p stat'!$N$1,A91*20,0)</f>
        <v>0</v>
      </c>
    </row>
    <row r="92" spans="1:11" x14ac:dyDescent="0.25">
      <c r="A92">
        <v>9</v>
      </c>
      <c r="C92" t="str">
        <f ca="1">OFFSET('42p stat'!$A$1,A92*20,0)</f>
        <v>CUDA ant add CPU non hash</v>
      </c>
      <c r="D92" s="5">
        <f ca="1">OFFSET('42p trace'!$R$56,(A92-1)*56,0)</f>
        <v>664.92129999999986</v>
      </c>
      <c r="E92" s="5">
        <f ca="1">OFFSET('42p trace'!$S$56,(A92-1)*56,0)</f>
        <v>647.0729399999999</v>
      </c>
      <c r="F92" s="5">
        <f ca="1">OFFSET('42p stat'!$H$1,A92*20,0)</f>
        <v>310.31967800000001</v>
      </c>
      <c r="G92" s="5">
        <f ca="1">OFFSET('42p stat'!$K$1,A92*20,0)</f>
        <v>308.20544799999999</v>
      </c>
      <c r="H92" s="5">
        <f ca="1">OFFSET('42p stat'!$N$1,A92*20,0)</f>
        <v>123.27213</v>
      </c>
    </row>
    <row r="93" spans="1:11" x14ac:dyDescent="0.25">
      <c r="A93">
        <v>10</v>
      </c>
      <c r="C93" t="str">
        <f ca="1">OFFSET('42p stat'!$A$1,A93*20,0)</f>
        <v>CUDA ant add CPU12</v>
      </c>
      <c r="D93" s="5">
        <f ca="1">OFFSET('42p trace'!$R$56,(A93-1)*56,0)</f>
        <v>3640.7987999999987</v>
      </c>
      <c r="E93" s="5">
        <f ca="1">OFFSET('42p trace'!$S$56,(A93-1)*56,0)</f>
        <v>3589.2062000000001</v>
      </c>
      <c r="F93" s="5">
        <f ca="1">OFFSET('42p stat'!$H$1,A93*20,0)</f>
        <v>3579.9946190000001</v>
      </c>
      <c r="G93" s="5">
        <f ca="1">OFFSET('42p stat'!$K$1,A93*20,0)</f>
        <v>3551.910449</v>
      </c>
      <c r="H93" s="5">
        <f ca="1">OFFSET('42p stat'!$N$1,A93*20,0)</f>
        <v>601.08268099999998</v>
      </c>
    </row>
    <row r="94" spans="1:11" x14ac:dyDescent="0.25">
      <c r="A94">
        <v>11</v>
      </c>
      <c r="C94" t="str">
        <f ca="1">OFFSET('42p stat'!$A$1,A94*20,0)</f>
        <v>CUDA opt</v>
      </c>
      <c r="D94" s="5">
        <f ca="1">OFFSET('42p trace'!$R$56,(A94-1)*56,0)</f>
        <v>725.44533999999987</v>
      </c>
      <c r="E94" s="5">
        <f ca="1">OFFSET('42p trace'!$S$56,(A94-1)*56,0)</f>
        <v>0</v>
      </c>
      <c r="F94" s="5">
        <f ca="1">OFFSET('42p stat'!$H$1,A94*20,0)</f>
        <v>0</v>
      </c>
      <c r="G94" s="5">
        <f ca="1">OFFSET('42p stat'!$K$1,A94*20,0)</f>
        <v>0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Time</v>
      </c>
      <c r="D95" s="5">
        <f ca="1">OFFSET('42p trace'!$R$56,(A95-1)*56,0)</f>
        <v>700.26081999999985</v>
      </c>
      <c r="E95" s="5">
        <f ca="1">OFFSET('42p trace'!$S$56,(A95-1)*56,0)</f>
        <v>682.80912000000001</v>
      </c>
      <c r="F95" s="5">
        <f ca="1">OFFSET('42p stat'!$H$1,A95*20,0)</f>
        <v>647.45873200000005</v>
      </c>
      <c r="G95" s="5">
        <f ca="1">OFFSET('42p stat'!$K$1,A95*20,0)</f>
        <v>328.43316700000003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non hash</v>
      </c>
      <c r="D96" s="5">
        <f ca="1">OFFSET('42p trace'!$R$56,(A96-1)*56,0)</f>
        <v>525.14832000000001</v>
      </c>
      <c r="E96" s="5">
        <f ca="1">OFFSET('42p trace'!$S$56,(A96-1)*56,0)</f>
        <v>523.29328000000021</v>
      </c>
      <c r="F96" s="5">
        <f ca="1">OFFSET('42p stat'!$H$1,A96*20,0)</f>
        <v>488.08568400000001</v>
      </c>
      <c r="G96" s="5">
        <f ca="1">OFFSET('42p stat'!$K$1,A96*20,0)</f>
        <v>176.00860900000001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ant</v>
      </c>
      <c r="D97" s="5">
        <f ca="1">OFFSET('42p trace'!$R$56,(A97-1)*56,0)</f>
        <v>541.87487999999996</v>
      </c>
      <c r="E97" s="5">
        <f ca="1">OFFSET('42p trace'!$S$56,(A97-1)*56,0)</f>
        <v>524.65102000000013</v>
      </c>
      <c r="F97" s="5">
        <f ca="1">OFFSET('42p stat'!$H$1,A97*20,0)</f>
        <v>488.769001</v>
      </c>
      <c r="G97" s="5">
        <f ca="1">OFFSET('42p stat'!$K$1,A97*20,0)</f>
        <v>127.27852900000001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CUDA opt ant non hash</v>
      </c>
      <c r="D98" s="5">
        <f ca="1">OFFSET('42p trace'!$R$56,(A98-1)*56,0)</f>
        <v>510.85371999999984</v>
      </c>
      <c r="E98" s="5">
        <f ca="1">OFFSET('42p trace'!$S$56,(A98-1)*56,0)</f>
        <v>493.6855599999999</v>
      </c>
      <c r="F98" s="5">
        <f ca="1">OFFSET('42p stat'!$H$1,A98*20,0)</f>
        <v>457.78983499999998</v>
      </c>
      <c r="G98" s="5">
        <f ca="1">OFFSET('42p stat'!$K$1,A98*20,0)</f>
        <v>96.279086000000007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CUDA opt ant par</v>
      </c>
      <c r="D99" s="5">
        <f ca="1">OFFSET('42p trace'!$R$56,(A99-1)*56,0)</f>
        <v>492.95935999999989</v>
      </c>
      <c r="E99" s="5">
        <f ca="1">OFFSET('42p trace'!$S$56,(A99-1)*56,0)</f>
        <v>475.46698000000009</v>
      </c>
      <c r="F99" s="5">
        <f ca="1">OFFSET('42p stat'!$H$1,A99*20,0)</f>
        <v>439.76558699999998</v>
      </c>
      <c r="G99" s="5">
        <f ca="1">OFFSET('42p stat'!$K$1,A99*20,0)</f>
        <v>127.42614500000001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non CUDA Time</v>
      </c>
      <c r="D100" s="5">
        <f ca="1">OFFSET('42p trace'!$R$56,(A100-1)*56,0)</f>
        <v>2798.7736000000004</v>
      </c>
      <c r="E100" s="5">
        <f ca="1">OFFSET('42p trace'!$S$56,(A100-1)*56,0)</f>
        <v>2748.9153999999999</v>
      </c>
      <c r="F100" s="5">
        <f ca="1">OFFSET('42p stat'!$H$1,A100*20,0)</f>
        <v>2748.737134</v>
      </c>
      <c r="G100" s="5">
        <f ca="1">OFFSET('42p stat'!$K$1,A100*20,0)</f>
        <v>2746.2854790000001</v>
      </c>
      <c r="H100" s="5">
        <f ca="1">OFFSET('42p stat'!$N$1,A100*20,0)</f>
        <v>124.81397800000001</v>
      </c>
    </row>
    <row r="101" spans="1:8" x14ac:dyDescent="0.25">
      <c r="A101">
        <v>18</v>
      </c>
      <c r="C101" t="str">
        <f ca="1">OFFSET('42p stat'!$A$1,A101*20,0)</f>
        <v>non CUDA</v>
      </c>
      <c r="D101" s="5">
        <f ca="1">OFFSET('42p trace'!$R$56,(A101-1)*56,0)</f>
        <v>2645.4637999999995</v>
      </c>
      <c r="E101" s="5">
        <f ca="1">OFFSET('42p trace'!$S$56,(A101-1)*56,0)</f>
        <v>0</v>
      </c>
      <c r="F101" s="5">
        <f ca="1">OFFSET('42p stat'!$H$1,A101*20,0)</f>
        <v>0</v>
      </c>
      <c r="G101" s="5">
        <f ca="1">OFFSET('42p stat'!$K$1,A101*20,0)</f>
        <v>0</v>
      </c>
      <c r="H101" s="5">
        <f ca="1">OFFSET('42p stat'!$N$1,A101*20,0)</f>
        <v>0</v>
      </c>
    </row>
    <row r="102" spans="1:8" x14ac:dyDescent="0.25">
      <c r="A102">
        <v>19</v>
      </c>
      <c r="C102" t="str">
        <f ca="1">OFFSET('42p stat'!$A$1,A102*20,0)</f>
        <v>non CUDA non hash</v>
      </c>
      <c r="D102" s="5">
        <f ca="1">OFFSET('42p trace'!$R$56,(A102-1)*56,0)</f>
        <v>2125.8979999999997</v>
      </c>
      <c r="E102" s="5">
        <f ca="1">OFFSET('42p trace'!$S$56,(A102-1)*56,0)</f>
        <v>2125.797</v>
      </c>
      <c r="F102" s="5">
        <f ca="1">OFFSET('42p stat'!$H$1,A102*20,0)</f>
        <v>2125.664272</v>
      </c>
      <c r="G102" s="5">
        <f ca="1">OFFSET('42p stat'!$K$1,A102*20,0)</f>
        <v>2123.1484909999999</v>
      </c>
      <c r="H102" s="5">
        <f ca="1">OFFSET('42p stat'!$N$1,A102*20,0)</f>
        <v>124.35324799999999</v>
      </c>
    </row>
    <row r="103" spans="1:8" x14ac:dyDescent="0.25">
      <c r="A103">
        <v>20</v>
      </c>
      <c r="C103" t="str">
        <f ca="1">OFFSET('42p stat'!$A$1,A103*20,0)</f>
        <v>Classic ACO</v>
      </c>
      <c r="D103" s="5">
        <f ca="1">OFFSET('42p trace'!$R$56,(A103-1)*56,0)</f>
        <v>10166.181999999997</v>
      </c>
      <c r="E103" s="5">
        <f ca="1">OFFSET('42p trace'!$S$56,(A103-1)*56,0)</f>
        <v>7975.7938000000013</v>
      </c>
      <c r="F103" s="5">
        <f ca="1">OFFSET('42p stat'!$H$1,A103*20,0)</f>
        <v>7960.0103220000001</v>
      </c>
      <c r="G103" s="5">
        <f ca="1">OFFSET('42p stat'!$K$1,A103*20,0)</f>
        <v>7955.6537699999999</v>
      </c>
      <c r="H103" s="5">
        <f ca="1">OFFSET('42p stat'!$N$1,A103*20,0)</f>
        <v>227.13456300000001</v>
      </c>
    </row>
    <row r="104" spans="1:8" x14ac:dyDescent="0.25">
      <c r="A104">
        <v>21</v>
      </c>
      <c r="C104" t="str">
        <f ca="1">OFFSET('42p stat'!$A$1,A104*20,0)</f>
        <v>Classic ACO non hash</v>
      </c>
      <c r="D104" s="5">
        <f ca="1">OFFSET('42p trace'!$R$56,(A104-1)*56,0)</f>
        <v>7051.9065999999993</v>
      </c>
      <c r="E104" s="5">
        <f ca="1">OFFSET('42p trace'!$S$56,(A104-1)*56,0)</f>
        <v>7051.6983999999993</v>
      </c>
      <c r="F104" s="5">
        <f ca="1">OFFSET('42p stat'!$H$1,A104*20,0)</f>
        <v>7036.25875</v>
      </c>
      <c r="G104" s="5">
        <f ca="1">OFFSET('42p stat'!$K$1,A104*20,0)</f>
        <v>7032.0862889999999</v>
      </c>
      <c r="H104" s="5">
        <f ca="1">OFFSET('42p stat'!$N$1,A104*20,0)</f>
        <v>226.25982500000001</v>
      </c>
    </row>
    <row r="105" spans="1:8" x14ac:dyDescent="0.25">
      <c r="A105">
        <v>22</v>
      </c>
      <c r="C105" t="str">
        <f ca="1">OFFSET('42p stat'!$A$1,A105*20,0)</f>
        <v>omp</v>
      </c>
      <c r="D105" s="5">
        <f ca="1">OFFSET('42p trace'!$R$56,(A105-1)*56,0)</f>
        <v>2696.5263999999997</v>
      </c>
      <c r="E105" s="5">
        <f ca="1">OFFSET('42p trace'!$S$56,(A105-1)*56,0)</f>
        <v>2645.7629999999999</v>
      </c>
      <c r="F105" s="5">
        <f ca="1">OFFSET('42p stat'!$H$1,A105*20,0)</f>
        <v>2645.5893160000001</v>
      </c>
      <c r="G105" s="5">
        <f ca="1">OFFSET('42p stat'!$K$1,A105*20,0)</f>
        <v>2642.9891600000001</v>
      </c>
      <c r="H105" s="5">
        <f ca="1">OFFSET('42p stat'!$N$1,A105*20,0)</f>
        <v>124.714186</v>
      </c>
    </row>
    <row r="106" spans="1:8" x14ac:dyDescent="0.25">
      <c r="A106">
        <v>23</v>
      </c>
      <c r="C106" t="str">
        <f ca="1">OFFSET('42p stat'!$A$1,A106*20,0)</f>
        <v>omp non hash</v>
      </c>
      <c r="D106" s="5">
        <f ca="1">OFFSET('42p trace'!$R$56,(A106-1)*56,0)</f>
        <v>2174.9982</v>
      </c>
      <c r="E106" s="5">
        <f ca="1">OFFSET('42p trace'!$S$56,(A106-1)*56,0)</f>
        <v>2174.898200000001</v>
      </c>
      <c r="F106" s="5">
        <f ca="1">OFFSET('42p stat'!$H$1,A106*20,0)</f>
        <v>2174.7658499999998</v>
      </c>
      <c r="G106" s="5">
        <f ca="1">OFFSET('42p stat'!$K$1,A106*20,0)</f>
        <v>2172.2471780000001</v>
      </c>
      <c r="H106" s="5">
        <f ca="1">OFFSET('42p stat'!$N$1,A106*20,0)</f>
        <v>124.14567099999999</v>
      </c>
    </row>
    <row r="107" spans="1:8" x14ac:dyDescent="0.25">
      <c r="A107">
        <v>24</v>
      </c>
      <c r="C107" t="str">
        <f ca="1">OFFSET('42p stat'!$A$1,A107*20,0)</f>
        <v>non CUDA transp Time</v>
      </c>
      <c r="D107" s="5">
        <f ca="1">OFFSET('42p trace'!$R$56,(A107-1)*56,0)</f>
        <v>2822.2599999999989</v>
      </c>
      <c r="E107" s="5">
        <f ca="1">OFFSET('42p trace'!$S$56,(A107-1)*56,0)</f>
        <v>2771.7885999999999</v>
      </c>
      <c r="F107" s="5">
        <f ca="1">OFFSET('42p stat'!$H$1,A107*20,0)</f>
        <v>2771.606914</v>
      </c>
      <c r="G107" s="5">
        <f ca="1">OFFSET('42p stat'!$K$1,A107*20,0)</f>
        <v>2768.7560109999999</v>
      </c>
      <c r="H107" s="5">
        <f ca="1">OFFSET('42p stat'!$N$1,A107*20,0)</f>
        <v>129.74974399999999</v>
      </c>
    </row>
    <row r="108" spans="1:8" x14ac:dyDescent="0.25">
      <c r="A108">
        <v>25</v>
      </c>
      <c r="C108" t="str">
        <f ca="1">OFFSET('42p stat'!$A$1,A108*20,0)</f>
        <v>non CUDA transp</v>
      </c>
      <c r="D108" s="5">
        <f ca="1">OFFSET('42p trace'!$R$56,(A108-1)*56,0)</f>
        <v>2661.8908000000001</v>
      </c>
      <c r="E108" s="5">
        <f ca="1">OFFSET('42p trace'!$S$56,(A108-1)*56,0)</f>
        <v>0</v>
      </c>
      <c r="F108" s="5">
        <f ca="1">OFFSET('42p stat'!$H$1,A108*20,0)</f>
        <v>0</v>
      </c>
      <c r="G108" s="5">
        <f ca="1">OFFSET('42p stat'!$K$1,A108*20,0)</f>
        <v>0</v>
      </c>
      <c r="H108" s="5">
        <f ca="1">OFFSET('42p stat'!$N$1,A108*20,0)</f>
        <v>0</v>
      </c>
    </row>
    <row r="109" spans="1:8" x14ac:dyDescent="0.25">
      <c r="A109">
        <v>26</v>
      </c>
      <c r="C109" t="str">
        <f ca="1">OFFSET('42p stat'!$A$1,A109*20,0)</f>
        <v>non CUDA transp non hash</v>
      </c>
      <c r="D109" s="5">
        <f ca="1">OFFSET('42p trace'!$R$56,(A109-1)*56,0)</f>
        <v>2132.2698</v>
      </c>
      <c r="E109" s="5">
        <f ca="1">OFFSET('42p trace'!$S$56,(A109-1)*56,0)</f>
        <v>2132.1801999999998</v>
      </c>
      <c r="F109" s="5">
        <f ca="1">OFFSET('42p stat'!$H$1,A109*20,0)</f>
        <v>2132.0470610000002</v>
      </c>
      <c r="G109" s="5">
        <f ca="1">OFFSET('42p stat'!$K$1,A109*20,0)</f>
        <v>2129.2756880000002</v>
      </c>
      <c r="H109" s="5">
        <f ca="1">OFFSET('42p stat'!$N$1,A109*20,0)</f>
        <v>129.46939800000001</v>
      </c>
    </row>
    <row r="110" spans="1:8" x14ac:dyDescent="0.25">
      <c r="A110">
        <v>27</v>
      </c>
      <c r="C110">
        <f ca="1">OFFSET('42p stat'!$A$1,A110*20,0)</f>
        <v>0</v>
      </c>
      <c r="D110" s="5" t="e">
        <f ca="1">OFFSET('42p trace'!$R$56,(A110-1)*56,0)</f>
        <v>#DIV/0!</v>
      </c>
      <c r="E110" s="5" t="e">
        <f ca="1">OFFSET('42p trace'!$S$56,(A110-1)*56,0)</f>
        <v>#DIV/0!</v>
      </c>
      <c r="F110" s="5">
        <f ca="1">OFFSET('42p stat'!$H$1,A110*20,0)</f>
        <v>0</v>
      </c>
      <c r="G110" s="5">
        <f ca="1">OFFSET('42p stat'!$K$1,A110*20,0)</f>
        <v>0</v>
      </c>
      <c r="H110" s="5">
        <f ca="1">OFFSET('42p stat'!$N$1,A110*20,0)</f>
        <v>0</v>
      </c>
    </row>
    <row r="111" spans="1:8" x14ac:dyDescent="0.25">
      <c r="A111">
        <v>28</v>
      </c>
      <c r="C111">
        <f ca="1">OFFSET('42p stat'!$A$1,A111*20,0)</f>
        <v>0</v>
      </c>
      <c r="D111" s="5" t="e">
        <f ca="1">OFFSET('42p trace'!$R$56,(A111-1)*56,0)</f>
        <v>#DIV/0!</v>
      </c>
      <c r="E111" s="5" t="e">
        <f ca="1">OFFSET('42p trace'!$S$56,(A111-1)*56,0)</f>
        <v>#DIV/0!</v>
      </c>
      <c r="F111" s="5">
        <f ca="1">OFFSET('42p stat'!$H$1,A111*20,0)</f>
        <v>0</v>
      </c>
      <c r="G111" s="5">
        <f ca="1">OFFSET('42p stat'!$K$1,A111*20,0)</f>
        <v>0</v>
      </c>
      <c r="H111" s="5">
        <f ca="1">OFFSET('42p stat'!$N$1,A111*20,0)</f>
        <v>0</v>
      </c>
    </row>
    <row r="112" spans="1:8" x14ac:dyDescent="0.25">
      <c r="A112">
        <v>29</v>
      </c>
      <c r="C112">
        <f ca="1">OFFSET('42p stat'!$A$1,A112*20,0)</f>
        <v>0</v>
      </c>
      <c r="D112" s="5" t="e">
        <f ca="1">OFFSET('42p trace'!$R$56,(A112-1)*56,0)</f>
        <v>#DIV/0!</v>
      </c>
      <c r="E112" s="5" t="e">
        <f ca="1">OFFSET('42p trace'!$S$56,(A112-1)*56,0)</f>
        <v>#DIV/0!</v>
      </c>
      <c r="F112" s="5">
        <f ca="1">OFFSET('42p stat'!$H$1,A112*20,0)</f>
        <v>0</v>
      </c>
      <c r="G112" s="5">
        <f ca="1">OFFSET('42p stat'!$K$1,A112*20,0)</f>
        <v>0</v>
      </c>
      <c r="H112" s="5">
        <f ca="1">OFFSET('42p stat'!$N$1,A112*20,0)</f>
        <v>0</v>
      </c>
    </row>
    <row r="113" spans="1:8" x14ac:dyDescent="0.25">
      <c r="A113">
        <v>30</v>
      </c>
      <c r="C113">
        <f ca="1">OFFSET('42p stat'!$A$1,A113*20,0)</f>
        <v>0</v>
      </c>
      <c r="D113" s="5" t="e">
        <f ca="1">OFFSET('42p trace'!$R$56,(A113-1)*56,0)</f>
        <v>#DIV/0!</v>
      </c>
      <c r="E113" s="5" t="e">
        <f ca="1">OFFSET('42p trace'!$S$56,(A113-1)*56,0)</f>
        <v>#DIV/0!</v>
      </c>
      <c r="F113" s="5">
        <f ca="1">OFFSET('42p stat'!$H$1,A113*20,0)</f>
        <v>0</v>
      </c>
      <c r="G113" s="5">
        <f ca="1">OFFSET('42p stat'!$K$1,A113*20,0)</f>
        <v>0</v>
      </c>
      <c r="H113" s="5">
        <f ca="1">OFFSET('42p stat'!$N$1,A113*20,0)</f>
        <v>0</v>
      </c>
    </row>
    <row r="114" spans="1:8" x14ac:dyDescent="0.25">
      <c r="A114">
        <v>31</v>
      </c>
      <c r="C114">
        <f ca="1">OFFSET('42p stat'!$A$1,A114*20,0)</f>
        <v>0</v>
      </c>
      <c r="D114" s="5" t="e">
        <f ca="1">OFFSET('42p trace'!$R$56,(A114-1)*56,0)</f>
        <v>#DIV/0!</v>
      </c>
      <c r="E114" s="5" t="e">
        <f ca="1">OFFSET('42p trace'!$S$56,(A114-1)*56,0)</f>
        <v>#DIV/0!</v>
      </c>
      <c r="F114" s="5">
        <f ca="1">OFFSET('42p stat'!$H$1,A114*20,0)</f>
        <v>0</v>
      </c>
      <c r="G114" s="5">
        <f ca="1">OFFSET('42p stat'!$K$1,A114*20,0)</f>
        <v>0</v>
      </c>
      <c r="H114" s="5">
        <f ca="1">OFFSET('42p stat'!$N$1,A114*20,0)</f>
        <v>0</v>
      </c>
    </row>
    <row r="115" spans="1:8" x14ac:dyDescent="0.25">
      <c r="A115">
        <v>32</v>
      </c>
      <c r="C115">
        <f ca="1">OFFSET('42p stat'!$A$1,A115*20,0)</f>
        <v>0</v>
      </c>
      <c r="D115" s="5" t="e">
        <f ca="1">OFFSET('42p trace'!$R$56,(A115-1)*56,0)</f>
        <v>#DIV/0!</v>
      </c>
      <c r="E115" s="5" t="e">
        <f ca="1">OFFSET('42p trace'!$S$56,(A115-1)*56,0)</f>
        <v>#DIV/0!</v>
      </c>
      <c r="F115" s="5">
        <f ca="1">OFFSET('42p stat'!$H$1,A115*20,0)</f>
        <v>0</v>
      </c>
      <c r="G115" s="5">
        <f ca="1">OFFSET('42p stat'!$K$1,A115*20,0)</f>
        <v>0</v>
      </c>
      <c r="H115" s="5">
        <f ca="1">OFFSET('42p stat'!$N$1,A115*20,0)</f>
        <v>0</v>
      </c>
    </row>
    <row r="116" spans="1:8" x14ac:dyDescent="0.25">
      <c r="A116">
        <v>33</v>
      </c>
      <c r="C116">
        <f ca="1">OFFSET('42p stat'!$A$1,A116*20,0)</f>
        <v>0</v>
      </c>
      <c r="D116" s="5" t="e">
        <f ca="1">OFFSET('42p trace'!$R$56,(A116-1)*56,0)</f>
        <v>#DIV/0!</v>
      </c>
      <c r="E116" s="5" t="e">
        <f ca="1">OFFSET('42p trace'!$S$56,(A116-1)*56,0)</f>
        <v>#DIV/0!</v>
      </c>
      <c r="F116" s="5">
        <f ca="1">OFFSET('42p stat'!$H$1,A116*20,0)</f>
        <v>0</v>
      </c>
      <c r="G116" s="5">
        <f ca="1">OFFSET('42p stat'!$K$1,A116*20,0)</f>
        <v>0</v>
      </c>
      <c r="H116" s="5">
        <f ca="1">OFFSET('42p stat'!$N$1,A116*20,0)</f>
        <v>0</v>
      </c>
    </row>
    <row r="117" spans="1:8" x14ac:dyDescent="0.25">
      <c r="A117">
        <v>34</v>
      </c>
      <c r="C117">
        <f ca="1">OFFSET('42p stat'!$A$1,A117*20,0)</f>
        <v>0</v>
      </c>
      <c r="D117" s="5" t="e">
        <f ca="1">OFFSET('42p trace'!$R$56,(A117-1)*56,0)</f>
        <v>#DIV/0!</v>
      </c>
      <c r="E117" s="5" t="e">
        <f ca="1">OFFSET('42p trace'!$S$56,(A117-1)*56,0)</f>
        <v>#DIV/0!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>
        <f ca="1">OFFSET('42p stat'!$A$1,A118*20,0)</f>
        <v>0</v>
      </c>
      <c r="D118" s="5" t="e">
        <f ca="1">OFFSET('42p trace'!$R$56,(A118-1)*56,0)</f>
        <v>#DIV/0!</v>
      </c>
      <c r="E118" s="5" t="e">
        <f ca="1">OFFSET('42p trace'!$S$56,(A118-1)*56,0)</f>
        <v>#DIV/0!</v>
      </c>
      <c r="F118" s="5">
        <f ca="1">OFFSET('42p stat'!$H$1,A118*20,0)</f>
        <v>0</v>
      </c>
      <c r="G118" s="5">
        <f ca="1">OFFSET('42p stat'!$K$1,A118*20,0)</f>
        <v>0</v>
      </c>
      <c r="H118" s="5">
        <f ca="1">OFFSET('42p stat'!$N$1,A118*20,0)</f>
        <v>0</v>
      </c>
    </row>
    <row r="119" spans="1:8" x14ac:dyDescent="0.25">
      <c r="A119">
        <v>36</v>
      </c>
      <c r="C119">
        <f ca="1">OFFSET('42p stat'!$A$1,A119*20,0)</f>
        <v>0</v>
      </c>
      <c r="D119" s="5" t="e">
        <f ca="1">OFFSET('42p trace'!$R$56,(A119-1)*56,0)</f>
        <v>#DIV/0!</v>
      </c>
      <c r="E119" s="5" t="e">
        <f ca="1">OFFSET('42p trace'!$S$56,(A119-1)*56,0)</f>
        <v>#DIV/0!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>
        <f ca="1">OFFSET('42p stat'!$A$1,A120*20,0)</f>
        <v>0</v>
      </c>
      <c r="D120" s="5" t="e">
        <f ca="1">OFFSET('42p trace'!$R$56,(A120-1)*56,0)</f>
        <v>#DIV/0!</v>
      </c>
      <c r="E120" s="5" t="e">
        <f ca="1">OFFSET('42p trace'!$S$56,(A120-1)*56,0)</f>
        <v>#DIV/0!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>
        <f ca="1">OFFSET('42p stat'!$A$1,A121*20,0)</f>
        <v>0</v>
      </c>
      <c r="D121" s="5" t="e">
        <f ca="1">OFFSET('42p trace'!$R$56,(A121-1)*56,0)</f>
        <v>#DIV/0!</v>
      </c>
      <c r="E121" s="5" t="e">
        <f ca="1">OFFSET('42p trace'!$S$56,(A121-1)*56,0)</f>
        <v>#DIV/0!</v>
      </c>
      <c r="F121" s="5">
        <f ca="1">OFFSET('42p stat'!$H$1,A121*20,0)</f>
        <v>0</v>
      </c>
      <c r="G121" s="5">
        <f ca="1">OFFSET('42p stat'!$K$1,A121*20,0)</f>
        <v>0</v>
      </c>
      <c r="H121" s="5">
        <f ca="1">OFFSET('42p stat'!$N$1,A121*20,0)</f>
        <v>0</v>
      </c>
    </row>
    <row r="122" spans="1:8" x14ac:dyDescent="0.25">
      <c r="A122">
        <v>39</v>
      </c>
      <c r="C122">
        <f ca="1">OFFSET('42p stat'!$A$1,A122*20,0)</f>
        <v>0</v>
      </c>
      <c r="D122" s="5" t="e">
        <f ca="1">OFFSET('42p trace'!$R$56,(A122-1)*56,0)</f>
        <v>#DIV/0!</v>
      </c>
      <c r="E122" s="5" t="e">
        <f ca="1">OFFSET('42p trace'!$S$56,(A122-1)*56,0)</f>
        <v>#DIV/0!</v>
      </c>
      <c r="F122" s="5">
        <f ca="1">OFFSET('42p stat'!$H$1,A122*20,0)</f>
        <v>0</v>
      </c>
      <c r="G122" s="5">
        <f ca="1">OFFSET('42p stat'!$K$1,A122*20,0)</f>
        <v>0</v>
      </c>
      <c r="H122" s="5">
        <f ca="1">OFFSET('42p stat'!$N$1,A122*20,0)</f>
        <v>0</v>
      </c>
    </row>
    <row r="123" spans="1:8" x14ac:dyDescent="0.25">
      <c r="A123">
        <v>40</v>
      </c>
      <c r="C123">
        <f ca="1">OFFSET('42p stat'!$A$1,A123*20,0)</f>
        <v>0</v>
      </c>
      <c r="D123" s="5" t="e">
        <f ca="1">OFFSET('42p trace'!$R$56,(A123-1)*56,0)</f>
        <v>#DIV/0!</v>
      </c>
      <c r="E123" s="5" t="e">
        <f ca="1">OFFSET('42p trace'!$S$56,(A123-1)*56,0)</f>
        <v>#DIV/0!</v>
      </c>
      <c r="F123" s="5">
        <f ca="1">OFFSET('42p stat'!$H$1,A123*20,0)</f>
        <v>0</v>
      </c>
      <c r="G123" s="5">
        <f ca="1">OFFSET('42p stat'!$K$1,A123*20,0)</f>
        <v>0</v>
      </c>
      <c r="H123" s="5">
        <f ca="1">OFFSET('42p stat'!$N$1,A123*20,0)</f>
        <v>0</v>
      </c>
    </row>
    <row r="124" spans="1:8" x14ac:dyDescent="0.25">
      <c r="A124">
        <v>41</v>
      </c>
      <c r="C124">
        <f ca="1">OFFSET('42p stat'!$A$1,A124*20,0)</f>
        <v>0</v>
      </c>
      <c r="D124" s="5" t="e">
        <f ca="1">OFFSET('42p trace'!$R$56,(A124-1)*56,0)</f>
        <v>#DIV/0!</v>
      </c>
      <c r="E124" s="5" t="e">
        <f ca="1">OFFSET('42p trace'!$S$56,(A124-1)*56,0)</f>
        <v>#DIV/0!</v>
      </c>
      <c r="F124" s="5">
        <f ca="1">OFFSET('42p stat'!$H$1,A124*20,0)</f>
        <v>0</v>
      </c>
      <c r="G124" s="5">
        <f ca="1">OFFSET('42p stat'!$K$1,A124*20,0)</f>
        <v>0</v>
      </c>
      <c r="H124" s="5">
        <f ca="1">OFFSET('42p stat'!$N$1,A124*20,0)</f>
        <v>0</v>
      </c>
    </row>
    <row r="125" spans="1:8" x14ac:dyDescent="0.25">
      <c r="A125">
        <v>42</v>
      </c>
      <c r="C125">
        <f ca="1">OFFSET('42p stat'!$A$1,A125*20,0)</f>
        <v>0</v>
      </c>
      <c r="D125" s="5" t="e">
        <f ca="1">OFFSET('42p trace'!$R$56,(A125-1)*56,0)</f>
        <v>#DIV/0!</v>
      </c>
      <c r="E125" s="5" t="e">
        <f ca="1">OFFSET('42p trace'!$S$56,(A125-1)*56,0)</f>
        <v>#DIV/0!</v>
      </c>
      <c r="F125" s="5">
        <f ca="1">OFFSET('42p stat'!$H$1,A125*20,0)</f>
        <v>0</v>
      </c>
      <c r="G125" s="5">
        <f ca="1">OFFSET('42p stat'!$K$1,A125*20,0)</f>
        <v>0</v>
      </c>
      <c r="H125" s="5">
        <f ca="1">OFFSET('42p stat'!$N$1,A125*20,0)</f>
        <v>0</v>
      </c>
    </row>
    <row r="126" spans="1:8" x14ac:dyDescent="0.25">
      <c r="A126">
        <v>43</v>
      </c>
      <c r="C126">
        <f ca="1">OFFSET('42p stat'!$A$1,A126*20,0)</f>
        <v>0</v>
      </c>
      <c r="D126" s="5" t="e">
        <f ca="1">OFFSET('42p trace'!$R$56,(A126-1)*56,0)</f>
        <v>#DIV/0!</v>
      </c>
      <c r="E126" s="5" t="e">
        <f ca="1">OFFSET('42p trace'!$S$56,(A126-1)*56,0)</f>
        <v>#DIV/0!</v>
      </c>
      <c r="F126" s="5">
        <f ca="1">OFFSET('42p stat'!$H$1,A126*20,0)</f>
        <v>0</v>
      </c>
      <c r="G126" s="5">
        <f ca="1">OFFSET('42p stat'!$K$1,A126*20,0)</f>
        <v>0</v>
      </c>
      <c r="H126" s="5">
        <f ca="1">OFFSET('42p stat'!$N$1,A126*20,0)</f>
        <v>0</v>
      </c>
    </row>
    <row r="127" spans="1:8" x14ac:dyDescent="0.25">
      <c r="A127">
        <v>44</v>
      </c>
      <c r="C127">
        <f ca="1">OFFSET('42p stat'!$A$1,A127*20,0)</f>
        <v>0</v>
      </c>
      <c r="D127" s="5" t="e">
        <f ca="1">OFFSET('42p trace'!$R$56,(A127-1)*56,0)</f>
        <v>#DIV/0!</v>
      </c>
      <c r="E127" s="5" t="e">
        <f ca="1">OFFSET('42p trace'!$S$56,(A127-1)*56,0)</f>
        <v>#DIV/0!</v>
      </c>
      <c r="F127" s="5">
        <f ca="1">OFFSET('42p stat'!$H$1,A127*20,0)</f>
        <v>0</v>
      </c>
      <c r="G127" s="5">
        <f ca="1">OFFSET('42p stat'!$K$1,A127*20,0)</f>
        <v>0</v>
      </c>
      <c r="H127" s="5">
        <f ca="1">OFFSET('42p stat'!$N$1,A127*20,0)</f>
        <v>0</v>
      </c>
    </row>
    <row r="128" spans="1:8" x14ac:dyDescent="0.25">
      <c r="A128">
        <v>45</v>
      </c>
      <c r="C128">
        <f ca="1">OFFSET('42p stat'!$A$1,A128*20,0)</f>
        <v>0</v>
      </c>
      <c r="D128" s="5" t="e">
        <f ca="1">OFFSET('42p trace'!$R$56,(A128-1)*56,0)</f>
        <v>#DIV/0!</v>
      </c>
      <c r="E128" s="5" t="e">
        <f ca="1">OFFSET('42p trace'!$S$56,(A128-1)*56,0)</f>
        <v>#DIV/0!</v>
      </c>
      <c r="F128" s="5">
        <f ca="1">OFFSET('42p stat'!$H$1,A128*20,0)</f>
        <v>0</v>
      </c>
      <c r="G128" s="5">
        <f ca="1">OFFSET('42p stat'!$K$1,A128*20,0)</f>
        <v>0</v>
      </c>
      <c r="H128" s="5">
        <f ca="1">OFFSET('42p stat'!$N$1,A128*20,0)</f>
        <v>0</v>
      </c>
    </row>
    <row r="129" spans="1:10" x14ac:dyDescent="0.25">
      <c r="A129">
        <v>46</v>
      </c>
      <c r="C129">
        <f ca="1">OFFSET('42p stat'!$A$1,A129*20,0)</f>
        <v>0</v>
      </c>
      <c r="D129" s="5" t="e">
        <f ca="1">OFFSET('42p trace'!$R$56,(A129-1)*56,0)</f>
        <v>#DIV/0!</v>
      </c>
      <c r="E129" s="5" t="e">
        <f ca="1">OFFSET('42p trace'!$S$56,(A129-1)*56,0)</f>
        <v>#DIV/0!</v>
      </c>
      <c r="F129" s="5">
        <f ca="1">OFFSET('42p stat'!$H$1,A129*20,0)</f>
        <v>0</v>
      </c>
      <c r="G129" s="5">
        <f ca="1">OFFSET('42p stat'!$K$1,A129*20,0)</f>
        <v>0</v>
      </c>
      <c r="H129" s="5">
        <f ca="1">OFFSET('42p stat'!$N$1,A129*20,0)</f>
        <v>0</v>
      </c>
    </row>
    <row r="130" spans="1:10" x14ac:dyDescent="0.25">
      <c r="A130">
        <v>47</v>
      </c>
      <c r="C130">
        <f ca="1">OFFSET('42p stat'!$A$1,A130*20,0)</f>
        <v>0</v>
      </c>
      <c r="D130" s="5">
        <f ca="1">OFFSET('42p trace'!$R$56,(A130-1)*56,0)</f>
        <v>0</v>
      </c>
      <c r="E130" s="5">
        <f ca="1">OFFSET('42p trace'!$S$56,(A130-1)*56,0)</f>
        <v>0</v>
      </c>
      <c r="F130" s="5">
        <f ca="1">OFFSET('42p stat'!$H$1,A130*20,0)</f>
        <v>0</v>
      </c>
      <c r="G130" s="5">
        <f ca="1">OFFSET('42p stat'!$K$1,A130*20,0)</f>
        <v>0</v>
      </c>
      <c r="H130" s="5">
        <f ca="1">OFFSET('42p stat'!$N$1,A130*20,0)</f>
        <v>0</v>
      </c>
    </row>
    <row r="131" spans="1:10" x14ac:dyDescent="0.25">
      <c r="A131">
        <v>48</v>
      </c>
      <c r="C131">
        <f ca="1">OFFSET('42p stat'!$A$1,A131*20,0)</f>
        <v>0</v>
      </c>
      <c r="D131" s="5">
        <f ca="1">OFFSET('42p trace'!$R$56,(A131-1)*56,0)</f>
        <v>0</v>
      </c>
      <c r="E131" s="5">
        <f ca="1">OFFSET('42p trace'!$S$56,(A131-1)*56,0)</f>
        <v>0</v>
      </c>
      <c r="F131" s="5">
        <f ca="1">OFFSET('42p stat'!$H$1,A131*20,0)</f>
        <v>0</v>
      </c>
      <c r="G131" s="5">
        <f ca="1">OFFSET('42p stat'!$K$1,A131*20,0)</f>
        <v>0</v>
      </c>
      <c r="H131" s="5">
        <f ca="1">OFFSET('42p stat'!$N$1,A131*20,0)</f>
        <v>0</v>
      </c>
    </row>
    <row r="132" spans="1:10" x14ac:dyDescent="0.25">
      <c r="A132">
        <v>49</v>
      </c>
      <c r="C132">
        <f ca="1">OFFSET('42p stat'!$A$1,A132*20,0)</f>
        <v>0</v>
      </c>
      <c r="D132" s="5">
        <f ca="1">OFFSET('42p trace'!$R$56,(A132-1)*56,0)</f>
        <v>0</v>
      </c>
      <c r="E132" s="5">
        <f ca="1">OFFSET('42p trace'!$S$56,(A132-1)*56,0)</f>
        <v>0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>
        <f ca="1">OFFSET('42p trace'!$R$56,(A133-1)*56,0)</f>
        <v>0</v>
      </c>
      <c r="E133" s="5">
        <f ca="1">OFFSET('42p trace'!$S$56,(A133-1)*56,0)</f>
        <v>0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80</v>
      </c>
    </row>
    <row r="137" spans="1:10" x14ac:dyDescent="0.25">
      <c r="D137" t="s">
        <v>60</v>
      </c>
      <c r="E137" t="s">
        <v>56</v>
      </c>
      <c r="F137" t="s">
        <v>57</v>
      </c>
      <c r="G137" t="s">
        <v>58</v>
      </c>
      <c r="H137" t="s">
        <v>59</v>
      </c>
      <c r="J137" t="s">
        <v>79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93.449239891599916</v>
      </c>
      <c r="E138" s="5">
        <f ca="1">OFFSET('42p trace'!$V$56,(A31-1)*56,0)</f>
        <v>93.903753582400043</v>
      </c>
      <c r="F138" s="5">
        <f ca="1">OFFSET('42p stat'!$H$1,A138*20,1)</f>
        <v>94.455915000000005</v>
      </c>
      <c r="G138" s="5">
        <f ca="1">OFFSET('42p stat'!$K$1,A138*20,1)</f>
        <v>93.746645999999998</v>
      </c>
      <c r="H138" s="5">
        <f ca="1">OFFSET('42p stat'!$N$1,A138*20,1)</f>
        <v>93.519510999999994</v>
      </c>
      <c r="J138" s="5">
        <f ca="1">SUM(D138:H138)</f>
        <v>469.07506547399998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106.58589199360003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50" ca="1" si="11">SUM(D139:H139)</f>
        <v>106.58589199360003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424.57192595999948</v>
      </c>
      <c r="E140" s="5">
        <f ca="1">OFFSET('42p trace'!$V$56,(A33-1)*56,0)</f>
        <v>424.36392596000064</v>
      </c>
      <c r="F140" s="5">
        <f ca="1">OFFSET('42p stat'!$H$1,A140*20,1)</f>
        <v>405.72797600000001</v>
      </c>
      <c r="G140" s="5">
        <f ca="1">OFFSET('42p stat'!$K$1,A140*20,1)</f>
        <v>404.796828</v>
      </c>
      <c r="H140" s="5">
        <f ca="1">OFFSET('42p stat'!$N$1,A140*20,1)</f>
        <v>393.16622799999999</v>
      </c>
      <c r="J140" s="5">
        <f t="shared" ca="1" si="11"/>
        <v>2052.6268839200002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8.0951522115999701</v>
      </c>
      <c r="E141" s="5">
        <f ca="1">OFFSET('42p trace'!$V$56,(A34-1)*56,0)</f>
        <v>7.7988558576000049</v>
      </c>
      <c r="F141" s="5">
        <f ca="1">OFFSET('42p stat'!$H$1,A141*20,1)</f>
        <v>7.6879030000000004</v>
      </c>
      <c r="G141" s="5">
        <f ca="1">OFFSET('42p stat'!$K$1,A141*20,1)</f>
        <v>7.6964880000000004</v>
      </c>
      <c r="H141" s="5">
        <f ca="1">OFFSET('42p stat'!$N$1,A141*20,1)</f>
        <v>7.6723619999999997</v>
      </c>
      <c r="J141" s="5">
        <f t="shared" ca="1" si="11"/>
        <v>38.950761069199977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0.12218143039999763</v>
      </c>
      <c r="E142" s="5">
        <f ca="1">OFFSET('42p trace'!$V$56,(A35-1)*56,0)</f>
        <v>7.4531385599999125E-2</v>
      </c>
      <c r="F142" s="5">
        <f ca="1">OFFSET('42p stat'!$H$1,A142*20,1)</f>
        <v>5.9965999999999998E-2</v>
      </c>
      <c r="G142" s="5">
        <f ca="1">OFFSET('42p stat'!$K$1,A142*20,1)</f>
        <v>5.8228000000000002E-2</v>
      </c>
      <c r="H142" s="5">
        <f ca="1">OFFSET('42p stat'!$N$1,A142*20,1)</f>
        <v>2.4390999999999999E-2</v>
      </c>
      <c r="J142" s="5">
        <f t="shared" ca="1" si="11"/>
        <v>0.33929781599999675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7.8365036400000259</v>
      </c>
      <c r="E143" s="5">
        <f ca="1">OFFSET('42p trace'!$V$56,(A36-1)*56,0)</f>
        <v>7.7620558995999973</v>
      </c>
      <c r="F143" s="5">
        <f ca="1">OFFSET('42p stat'!$H$1,A143*20,1)</f>
        <v>7.711735</v>
      </c>
      <c r="G143" s="5">
        <f ca="1">OFFSET('42p stat'!$K$1,A143*20,1)</f>
        <v>7.7351260000000002</v>
      </c>
      <c r="H143" s="5">
        <f ca="1">OFFSET('42p stat'!$N$1,A143*20,1)</f>
        <v>7.7604160000000002</v>
      </c>
      <c r="J143" s="5">
        <f t="shared" ca="1" si="11"/>
        <v>38.805836539600023</v>
      </c>
    </row>
    <row r="144" spans="1:10" x14ac:dyDescent="0.25">
      <c r="A144">
        <v>7</v>
      </c>
      <c r="C144" t="str">
        <f ca="1">OFFSET('42p stat'!$A$1,A144*20,0)</f>
        <v>CUDA ant add CPU Time</v>
      </c>
      <c r="D144" s="5">
        <f ca="1">OFFSET('42p trace'!$U$56,(A37-1)*56,0)</f>
        <v>1.7924288575999989</v>
      </c>
      <c r="E144" s="5">
        <f ca="1">OFFSET('42p trace'!$V$56,(A37-1)*56,0)</f>
        <v>1.5996432464000194</v>
      </c>
      <c r="F144" s="5">
        <f ca="1">OFFSET('42p stat'!$H$1,A144*20,1)</f>
        <v>0.49693599999999999</v>
      </c>
      <c r="G144" s="5">
        <f ca="1">OFFSET('42p stat'!$K$1,A144*20,1)</f>
        <v>0.68281099999999995</v>
      </c>
      <c r="H144" s="5">
        <f ca="1">OFFSET('42p stat'!$N$1,A144*20,1)</f>
        <v>5.0809999999999996E-3</v>
      </c>
      <c r="J144" s="5">
        <f t="shared" ca="1" si="11"/>
        <v>4.5769001040000177</v>
      </c>
    </row>
    <row r="145" spans="1:10" x14ac:dyDescent="0.25">
      <c r="A145">
        <v>8</v>
      </c>
      <c r="C145" t="str">
        <f ca="1">OFFSET('42p stat'!$A$1,A145*20,0)</f>
        <v>CUDA ant add CPU</v>
      </c>
      <c r="D145" s="5">
        <f ca="1">OFFSET('42p trace'!$U$56,(A38-1)*56,0)</f>
        <v>2.2310228036000197</v>
      </c>
      <c r="E145" s="5">
        <f ca="1">OFFSET('42p trace'!$V$56,(A38-1)*56,0)</f>
        <v>0</v>
      </c>
      <c r="F145" s="5">
        <f ca="1">OFFSET('42p stat'!$H$1,A145*20,1)</f>
        <v>0</v>
      </c>
      <c r="G145" s="5">
        <f ca="1">OFFSET('42p stat'!$K$1,A145*20,1)</f>
        <v>0</v>
      </c>
      <c r="H145" s="5">
        <f ca="1">OFFSET('42p stat'!$N$1,A145*20,1)</f>
        <v>0</v>
      </c>
      <c r="J145" s="5">
        <f t="shared" ca="1" si="11"/>
        <v>2.2310228036000197</v>
      </c>
    </row>
    <row r="146" spans="1:10" x14ac:dyDescent="0.25">
      <c r="A146">
        <v>9</v>
      </c>
      <c r="C146" t="str">
        <f ca="1">OFFSET('42p stat'!$A$1,A146*20,0)</f>
        <v>CUDA ant add CPU non hash</v>
      </c>
      <c r="D146" s="5">
        <f ca="1">OFFSET('42p trace'!$U$56,(A39-1)*56,0)</f>
        <v>620.10098453000012</v>
      </c>
      <c r="E146" s="5">
        <f ca="1">OFFSET('42p trace'!$V$56,(A39-1)*56,0)</f>
        <v>596.67716989639985</v>
      </c>
      <c r="F146" s="5">
        <f ca="1">OFFSET('42p stat'!$H$1,A146*20,1)</f>
        <v>71.905505000000005</v>
      </c>
      <c r="G146" s="5">
        <f ca="1">OFFSET('42p stat'!$K$1,A146*20,1)</f>
        <v>71.864339000000001</v>
      </c>
      <c r="H146" s="5">
        <f ca="1">OFFSET('42p stat'!$N$1,A146*20,1)</f>
        <v>7.6680000000000003E-3</v>
      </c>
      <c r="J146" s="5">
        <f t="shared" ca="1" si="11"/>
        <v>1360.5556664263997</v>
      </c>
    </row>
    <row r="147" spans="1:10" x14ac:dyDescent="0.25">
      <c r="A147">
        <v>10</v>
      </c>
      <c r="C147" t="str">
        <f ca="1">OFFSET('42p stat'!$A$1,A147*20,0)</f>
        <v>CUDA ant add CPU12</v>
      </c>
      <c r="D147" s="5">
        <f ca="1">OFFSET('42p trace'!$U$56,(A40-1)*56,0)</f>
        <v>34.669002559999896</v>
      </c>
      <c r="E147" s="5">
        <f ca="1">OFFSET('42p trace'!$V$56,(A40-1)*56,0)</f>
        <v>32.934027559999919</v>
      </c>
      <c r="F147" s="5">
        <f ca="1">OFFSET('42p stat'!$H$1,A147*20,1)</f>
        <v>32.728859999999997</v>
      </c>
      <c r="G147" s="5">
        <f ca="1">OFFSET('42p stat'!$K$1,A147*20,1)</f>
        <v>32.743510999999998</v>
      </c>
      <c r="H147" s="5">
        <f ca="1">OFFSET('42p stat'!$N$1,A147*20,1)</f>
        <v>0.38813300000000001</v>
      </c>
      <c r="J147" s="5">
        <f t="shared" ca="1" si="11"/>
        <v>133.46353411999982</v>
      </c>
    </row>
    <row r="148" spans="1:10" x14ac:dyDescent="0.25">
      <c r="A148">
        <v>11</v>
      </c>
      <c r="C148" t="str">
        <f ca="1">OFFSET('42p stat'!$A$1,A148*20,0)</f>
        <v>CUDA opt</v>
      </c>
      <c r="D148" s="5">
        <f ca="1">OFFSET('42p trace'!$U$56,(A41-1)*56,0)</f>
        <v>149.51334610440011</v>
      </c>
      <c r="E148" s="5">
        <f ca="1">OFFSET('42p trace'!$V$56,(A41-1)*56,0)</f>
        <v>0</v>
      </c>
      <c r="F148" s="5">
        <f ca="1">OFFSET('42p stat'!$H$1,A148*20,1)</f>
        <v>0</v>
      </c>
      <c r="G148" s="5">
        <f ca="1">OFFSET('42p stat'!$K$1,A148*20,1)</f>
        <v>0</v>
      </c>
      <c r="H148" s="5">
        <f ca="1">OFFSET('42p stat'!$N$1,A148*20,1)</f>
        <v>0</v>
      </c>
      <c r="J148" s="5">
        <f t="shared" ca="1" si="11"/>
        <v>149.51334610440011</v>
      </c>
    </row>
    <row r="149" spans="1:10" x14ac:dyDescent="0.25">
      <c r="A149">
        <v>12</v>
      </c>
      <c r="C149" t="str">
        <f ca="1">OFFSET('42p stat'!$A$1,A149*20,0)</f>
        <v>CUDA opt Time</v>
      </c>
      <c r="D149" s="5">
        <f ca="1">OFFSET('42p trace'!$U$56,(A42-1)*56,0)</f>
        <v>137.00831942759999</v>
      </c>
      <c r="E149" s="5">
        <f ca="1">OFFSET('42p trace'!$V$56,(A42-1)*56,0)</f>
        <v>135.9692987055999</v>
      </c>
      <c r="F149" s="5">
        <f ca="1">OFFSET('42p stat'!$H$1,A149*20,1)</f>
        <v>135.297719</v>
      </c>
      <c r="G149" s="5">
        <f ca="1">OFFSET('42p stat'!$K$1,A149*20,1)</f>
        <v>2.1221E-2</v>
      </c>
      <c r="H149" s="5">
        <f ca="1">OFFSET('42p stat'!$N$1,A149*20,1)</f>
        <v>0</v>
      </c>
      <c r="J149" s="5">
        <f t="shared" ca="1" si="11"/>
        <v>408.29655813319988</v>
      </c>
    </row>
    <row r="150" spans="1:10" x14ac:dyDescent="0.25">
      <c r="A150">
        <v>13</v>
      </c>
      <c r="C150" t="str">
        <f ca="1">OFFSET('42p stat'!$A$1,A150*20,0)</f>
        <v>CUDA opt non hash</v>
      </c>
      <c r="D150" s="5">
        <f ca="1">OFFSET('42p trace'!$U$56,(A43-1)*56,0)</f>
        <v>86.204172537599959</v>
      </c>
      <c r="E150" s="5">
        <f ca="1">OFFSET('42p trace'!$V$56,(A43-1)*56,0)</f>
        <v>85.088052081600111</v>
      </c>
      <c r="F150" s="5">
        <f ca="1">OFFSET('42p stat'!$H$1,A150*20,1)</f>
        <v>85.153428000000005</v>
      </c>
      <c r="G150" s="5">
        <f ca="1">OFFSET('42p stat'!$K$1,A150*20,1)</f>
        <v>1.3061E-2</v>
      </c>
      <c r="H150" s="5">
        <f ca="1">OFFSET('42p stat'!$N$1,A150*20,1)</f>
        <v>0</v>
      </c>
      <c r="J150" s="5">
        <f t="shared" ca="1" si="11"/>
        <v>256.45871361920007</v>
      </c>
    </row>
    <row r="151" spans="1:10" x14ac:dyDescent="0.25">
      <c r="A151">
        <v>14</v>
      </c>
      <c r="C151" t="str">
        <f ca="1">OFFSET('42p stat'!$A$1,A151*20,0)</f>
        <v>CUDA opt ant</v>
      </c>
      <c r="D151" s="5">
        <f ca="1">OFFSET('42p trace'!$U$56,(A44-1)*56,0)</f>
        <v>0.50373954559999434</v>
      </c>
      <c r="E151" s="5">
        <f ca="1">OFFSET('42p trace'!$V$56,(A44-1)*56,0)</f>
        <v>0.51634713960000045</v>
      </c>
      <c r="F151" s="5">
        <f ca="1">OFFSET('42p stat'!$H$1,A151*20,1)</f>
        <v>0.463339</v>
      </c>
      <c r="G151" s="5">
        <f ca="1">OFFSET('42p stat'!$K$1,A151*20,1)</f>
        <v>2.2898000000000002E-2</v>
      </c>
      <c r="H151" s="5">
        <f ca="1">OFFSET('42p stat'!$N$1,A151*20,1)</f>
        <v>0</v>
      </c>
      <c r="J151" s="5">
        <f t="shared" ref="J151:J156" ca="1" si="12">SUM(D151:H151)</f>
        <v>1.5063236851999948</v>
      </c>
    </row>
    <row r="152" spans="1:10" x14ac:dyDescent="0.25">
      <c r="A152">
        <v>15</v>
      </c>
      <c r="C152" t="str">
        <f ca="1">OFFSET('42p stat'!$A$1,A152*20,0)</f>
        <v>CUDA opt ant non hash</v>
      </c>
      <c r="D152" s="5">
        <f ca="1">OFFSET('42p trace'!$U$56,(A45-1)*56,0)</f>
        <v>0.62805324159999787</v>
      </c>
      <c r="E152" s="5">
        <f ca="1">OFFSET('42p trace'!$V$56,(A45-1)*56,0)</f>
        <v>0.59126092640000028</v>
      </c>
      <c r="F152" s="5">
        <f ca="1">OFFSET('42p stat'!$H$1,A152*20,1)</f>
        <v>0.50763999999999998</v>
      </c>
      <c r="G152" s="5">
        <f ca="1">OFFSET('42p stat'!$K$1,A152*20,1)</f>
        <v>8.2970000000000006E-3</v>
      </c>
      <c r="H152" s="5">
        <f ca="1">OFFSET('42p stat'!$N$1,A152*20,1)</f>
        <v>0</v>
      </c>
      <c r="J152" s="5">
        <f t="shared" ca="1" si="12"/>
        <v>1.735251167999998</v>
      </c>
    </row>
    <row r="153" spans="1:10" x14ac:dyDescent="0.25">
      <c r="A153">
        <v>16</v>
      </c>
      <c r="C153" t="str">
        <f ca="1">OFFSET('42p stat'!$A$1,A153*20,0)</f>
        <v>CUDA opt ant par</v>
      </c>
      <c r="D153" s="5">
        <f ca="1">OFFSET('42p trace'!$U$56,(A46-1)*56,0)</f>
        <v>0.54514787040000456</v>
      </c>
      <c r="E153" s="5">
        <f ca="1">OFFSET('42p trace'!$V$56,(A46-1)*56,0)</f>
        <v>0.23066813960000254</v>
      </c>
      <c r="F153" s="5">
        <f ca="1">OFFSET('42p stat'!$H$1,A153*20,1)</f>
        <v>6.1698000000000003E-2</v>
      </c>
      <c r="G153" s="5">
        <f ca="1">OFFSET('42p stat'!$K$1,A153*20,1)</f>
        <v>2.1316000000000002E-2</v>
      </c>
      <c r="H153" s="5">
        <f ca="1">OFFSET('42p stat'!$N$1,A153*20,1)</f>
        <v>0</v>
      </c>
      <c r="J153" s="5">
        <f t="shared" ca="1" si="12"/>
        <v>0.85883001000000714</v>
      </c>
    </row>
    <row r="154" spans="1:10" x14ac:dyDescent="0.25">
      <c r="A154">
        <v>17</v>
      </c>
      <c r="C154" t="str">
        <f ca="1">OFFSET('42p stat'!$A$1,A154*20,0)</f>
        <v>non CUDA Time</v>
      </c>
      <c r="D154" s="5">
        <f ca="1">OFFSET('42p trace'!$U$56,(A47-1)*56,0)</f>
        <v>2.7048710399999876</v>
      </c>
      <c r="E154" s="5">
        <f ca="1">OFFSET('42p trace'!$V$56,(A47-1)*56,0)</f>
        <v>2.6873088400000387</v>
      </c>
      <c r="F154" s="5">
        <f ca="1">OFFSET('42p stat'!$H$1,A154*20,1)</f>
        <v>2.683227</v>
      </c>
      <c r="G154" s="5">
        <f ca="1">OFFSET('42p stat'!$K$1,A154*20,1)</f>
        <v>2.6833619999999998</v>
      </c>
      <c r="H154" s="5">
        <f ca="1">OFFSET('42p stat'!$N$1,A154*20,1)</f>
        <v>2.9652000000000001E-2</v>
      </c>
      <c r="J154" s="5">
        <f t="shared" ca="1" si="12"/>
        <v>10.788420880000027</v>
      </c>
    </row>
    <row r="155" spans="1:10" x14ac:dyDescent="0.25">
      <c r="A155">
        <v>18</v>
      </c>
      <c r="C155" t="str">
        <f ca="1">OFFSET('42p stat'!$A$1,A155*20,0)</f>
        <v>non CUDA</v>
      </c>
      <c r="D155" s="5">
        <f ca="1">OFFSET('42p trace'!$U$56,(A48-1)*56,0)</f>
        <v>6.4012515599999507</v>
      </c>
      <c r="E155" s="5">
        <f ca="1">OFFSET('42p trace'!$V$56,(A48-1)*56,0)</f>
        <v>0</v>
      </c>
      <c r="F155" s="5">
        <f ca="1">OFFSET('42p stat'!$H$1,A155*20,1)</f>
        <v>0</v>
      </c>
      <c r="G155" s="5">
        <f ca="1">OFFSET('42p stat'!$K$1,A155*20,1)</f>
        <v>0</v>
      </c>
      <c r="H155" s="5">
        <f ca="1">OFFSET('42p stat'!$N$1,A155*20,1)</f>
        <v>0</v>
      </c>
      <c r="J155" s="5">
        <f t="shared" ca="1" si="12"/>
        <v>6.4012515599999507</v>
      </c>
    </row>
    <row r="156" spans="1:10" x14ac:dyDescent="0.25">
      <c r="A156">
        <v>19</v>
      </c>
      <c r="C156" t="str">
        <f ca="1">OFFSET('42p stat'!$A$1,A156*20,0)</f>
        <v>non CUDA non hash</v>
      </c>
      <c r="D156" s="5">
        <f ca="1">OFFSET('42p trace'!$U$56,(A49-1)*56,0)</f>
        <v>3.9615840000000246</v>
      </c>
      <c r="E156" s="5">
        <f ca="1">OFFSET('42p trace'!$V$56,(A49-1)*56,0)</f>
        <v>3.9526369999999234</v>
      </c>
      <c r="F156" s="5">
        <f ca="1">OFFSET('42p stat'!$H$1,A156*20,1)</f>
        <v>3.9491640000000001</v>
      </c>
      <c r="G156" s="5">
        <f ca="1">OFFSET('42p stat'!$K$1,A156*20,1)</f>
        <v>3.9485679999999999</v>
      </c>
      <c r="H156" s="5">
        <f ca="1">OFFSET('42p stat'!$N$1,A156*20,1)</f>
        <v>9.7149999999999997E-3</v>
      </c>
      <c r="J156" s="5">
        <f t="shared" ca="1" si="12"/>
        <v>15.821667999999947</v>
      </c>
    </row>
    <row r="157" spans="1:10" x14ac:dyDescent="0.25">
      <c r="A157">
        <v>20</v>
      </c>
      <c r="C157" t="str">
        <f ca="1">OFFSET('42p stat'!$A$1,A157*20,0)</f>
        <v>Classic ACO</v>
      </c>
      <c r="D157" s="5">
        <f ca="1">OFFSET('42p trace'!$U$56,(A50-1)*56,0)</f>
        <v>529.50347599999566</v>
      </c>
      <c r="E157" s="5">
        <f ca="1">OFFSET('42p trace'!$V$56,(A50-1)*56,0)</f>
        <v>489.28488756000087</v>
      </c>
      <c r="F157" s="5">
        <f ca="1">OFFSET('42p stat'!$H$1,A157*20,1)</f>
        <v>489.37876</v>
      </c>
      <c r="G157" s="5">
        <f ca="1">OFFSET('42p stat'!$K$1,A157*20,1)</f>
        <v>489.44123999999999</v>
      </c>
      <c r="H157" s="5">
        <f ca="1">OFFSET('42p stat'!$N$1,A157*20,1)</f>
        <v>0.52594600000000002</v>
      </c>
      <c r="J157" s="5">
        <f t="shared" ref="J157:J166" ca="1" si="13">SUM(D157:H157)</f>
        <v>1998.1343095599966</v>
      </c>
    </row>
    <row r="158" spans="1:10" x14ac:dyDescent="0.25">
      <c r="A158">
        <v>21</v>
      </c>
      <c r="C158" t="str">
        <f ca="1">OFFSET('42p stat'!$A$1,A158*20,0)</f>
        <v>Classic ACO non hash</v>
      </c>
      <c r="D158" s="5">
        <f ca="1">OFFSET('42p trace'!$U$56,(A51-1)*56,0)</f>
        <v>598.2797664400008</v>
      </c>
      <c r="E158" s="5">
        <f ca="1">OFFSET('42p trace'!$V$56,(A51-1)*56,0)</f>
        <v>598.2566414399995</v>
      </c>
      <c r="F158" s="5">
        <f ca="1">OFFSET('42p stat'!$H$1,A158*20,1)</f>
        <v>598.17487800000004</v>
      </c>
      <c r="G158" s="5">
        <f ca="1">OFFSET('42p stat'!$K$1,A158*20,1)</f>
        <v>599.57934299999999</v>
      </c>
      <c r="H158" s="5">
        <f ca="1">OFFSET('42p stat'!$N$1,A158*20,1)</f>
        <v>0.19308600000000001</v>
      </c>
      <c r="J158" s="5">
        <f t="shared" ca="1" si="13"/>
        <v>2394.4837148800007</v>
      </c>
    </row>
    <row r="159" spans="1:10" x14ac:dyDescent="0.25">
      <c r="A159">
        <v>22</v>
      </c>
      <c r="C159" t="str">
        <f ca="1">OFFSET('42p stat'!$A$1,A159*20,0)</f>
        <v>omp</v>
      </c>
      <c r="D159" s="5">
        <f ca="1">OFFSET('42p trace'!$U$56,(A52-1)*56,0)</f>
        <v>4.5914590399999664</v>
      </c>
      <c r="E159" s="5">
        <f ca="1">OFFSET('42p trace'!$V$56,(A52-1)*56,0)</f>
        <v>4.4166649999999263</v>
      </c>
      <c r="F159" s="5">
        <f ca="1">OFFSET('42p stat'!$H$1,A159*20,1)</f>
        <v>4.4179789999999999</v>
      </c>
      <c r="G159" s="5">
        <f ca="1">OFFSET('42p stat'!$K$1,A159*20,1)</f>
        <v>4.4180000000000001</v>
      </c>
      <c r="H159" s="5">
        <f ca="1">OFFSET('42p stat'!$N$1,A159*20,1)</f>
        <v>1.3467E-2</v>
      </c>
      <c r="J159" s="5">
        <f t="shared" ca="1" si="13"/>
        <v>17.857570039999889</v>
      </c>
    </row>
    <row r="160" spans="1:10" x14ac:dyDescent="0.25">
      <c r="A160">
        <v>23</v>
      </c>
      <c r="C160" t="str">
        <f ca="1">OFFSET('42p stat'!$A$1,A160*20,0)</f>
        <v>omp non hash</v>
      </c>
      <c r="D160" s="5">
        <f ca="1">OFFSET('42p trace'!$U$56,(A53-1)*56,0)</f>
        <v>1.5374227599999974</v>
      </c>
      <c r="E160" s="5">
        <f ca="1">OFFSET('42p trace'!$V$56,(A53-1)*56,0)</f>
        <v>1.5294507600000591</v>
      </c>
      <c r="F160" s="5">
        <f ca="1">OFFSET('42p stat'!$H$1,A160*20,1)</f>
        <v>1.5285679999999999</v>
      </c>
      <c r="G160" s="5">
        <f ca="1">OFFSET('42p stat'!$K$1,A160*20,1)</f>
        <v>1.527067</v>
      </c>
      <c r="H160" s="5">
        <f ca="1">OFFSET('42p stat'!$N$1,A160*20,1)</f>
        <v>4.581E-3</v>
      </c>
      <c r="J160" s="5">
        <f t="shared" ca="1" si="13"/>
        <v>6.1270895200000561</v>
      </c>
    </row>
    <row r="161" spans="1:10" x14ac:dyDescent="0.25">
      <c r="A161">
        <v>24</v>
      </c>
      <c r="C161" t="str">
        <f ca="1">OFFSET('42p stat'!$A$1,A161*20,0)</f>
        <v>non CUDA transp Time</v>
      </c>
      <c r="D161" s="5">
        <f ca="1">OFFSET('42p trace'!$U$56,(A54-1)*56,0)</f>
        <v>5.775055999999978</v>
      </c>
      <c r="E161" s="5">
        <f ca="1">OFFSET('42p trace'!$V$56,(A54-1)*56,0)</f>
        <v>5.0042200400002779</v>
      </c>
      <c r="F161" s="5">
        <f ca="1">OFFSET('42p stat'!$H$1,A161*20,1)</f>
        <v>5.0004099999999996</v>
      </c>
      <c r="G161" s="5">
        <f ca="1">OFFSET('42p stat'!$K$1,A161*20,1)</f>
        <v>4.9694320000000003</v>
      </c>
      <c r="H161" s="5">
        <f ca="1">OFFSET('42p stat'!$N$1,A161*20,1)</f>
        <v>1.0123E-2</v>
      </c>
      <c r="J161" s="5">
        <f t="shared" ca="1" si="13"/>
        <v>20.759241040000255</v>
      </c>
    </row>
    <row r="162" spans="1:10" x14ac:dyDescent="0.25">
      <c r="A162">
        <v>25</v>
      </c>
      <c r="C162" t="str">
        <f ca="1">OFFSET('42p stat'!$A$1,A162*20,0)</f>
        <v>non CUDA transp</v>
      </c>
      <c r="D162" s="5">
        <f ca="1">OFFSET('42p trace'!$U$56,(A55-1)*56,0)</f>
        <v>3.8936873600001212</v>
      </c>
      <c r="E162" s="5">
        <f ca="1">OFFSET('42p trace'!$V$56,(A55-1)*56,0)</f>
        <v>0</v>
      </c>
      <c r="F162" s="5">
        <f ca="1">OFFSET('42p stat'!$H$1,A162*20,1)</f>
        <v>0</v>
      </c>
      <c r="G162" s="5">
        <f ca="1">OFFSET('42p stat'!$K$1,A162*20,1)</f>
        <v>0</v>
      </c>
      <c r="H162" s="5">
        <f ca="1">OFFSET('42p stat'!$N$1,A162*20,1)</f>
        <v>0</v>
      </c>
      <c r="J162" s="5">
        <f t="shared" ca="1" si="13"/>
        <v>3.8936873600001212</v>
      </c>
    </row>
    <row r="163" spans="1:10" x14ac:dyDescent="0.25">
      <c r="A163">
        <v>26</v>
      </c>
      <c r="C163" t="str">
        <f ca="1">OFFSET('42p stat'!$A$1,A163*20,0)</f>
        <v>non CUDA transp non hash</v>
      </c>
      <c r="D163" s="5">
        <f ca="1">OFFSET('42p trace'!$U$56,(A56-1)*56,0)</f>
        <v>2.0076339600000104</v>
      </c>
      <c r="E163" s="5">
        <f ca="1">OFFSET('42p trace'!$V$56,(A56-1)*56,0)</f>
        <v>2.0086019599999445</v>
      </c>
      <c r="F163" s="5">
        <f ca="1">OFFSET('42p stat'!$H$1,A163*20,1)</f>
        <v>2.0088900000000001</v>
      </c>
      <c r="G163" s="5">
        <f ca="1">OFFSET('42p stat'!$K$1,A163*20,1)</f>
        <v>2.003371</v>
      </c>
      <c r="H163" s="5">
        <f ca="1">OFFSET('42p stat'!$N$1,A163*20,1)</f>
        <v>3.297E-3</v>
      </c>
      <c r="J163" s="5">
        <f t="shared" ca="1" si="13"/>
        <v>8.0317939199999557</v>
      </c>
    </row>
    <row r="164" spans="1:10" x14ac:dyDescent="0.25">
      <c r="A164">
        <v>27</v>
      </c>
      <c r="C164">
        <f ca="1">OFFSET('42p stat'!$A$1,A164*20,0)</f>
        <v>0</v>
      </c>
      <c r="D164" s="5" t="e">
        <f ca="1">OFFSET('42p trace'!$U$56,(A57-1)*56,0)</f>
        <v>#DIV/0!</v>
      </c>
      <c r="E164" s="5" t="e">
        <f ca="1">OFFSET('42p trace'!$V$56,(A57-1)*56,0)</f>
        <v>#DIV/0!</v>
      </c>
      <c r="F164" s="5">
        <f ca="1">OFFSET('42p stat'!$H$1,A164*20,1)</f>
        <v>0</v>
      </c>
      <c r="G164" s="5">
        <f ca="1">OFFSET('42p stat'!$K$1,A164*20,1)</f>
        <v>0</v>
      </c>
      <c r="H164" s="5">
        <f ca="1">OFFSET('42p stat'!$N$1,A164*20,1)</f>
        <v>0</v>
      </c>
      <c r="J164" s="5" t="e">
        <f t="shared" ca="1" si="13"/>
        <v>#DIV/0!</v>
      </c>
    </row>
    <row r="165" spans="1:10" x14ac:dyDescent="0.25">
      <c r="A165">
        <v>28</v>
      </c>
      <c r="C165">
        <f ca="1">OFFSET('42p stat'!$A$1,A165*20,0)</f>
        <v>0</v>
      </c>
      <c r="D165" s="5" t="e">
        <f ca="1">OFFSET('42p trace'!$U$56,(A58-1)*56,0)</f>
        <v>#DIV/0!</v>
      </c>
      <c r="E165" s="5" t="e">
        <f ca="1">OFFSET('42p trace'!$V$56,(A58-1)*56,0)</f>
        <v>#DIV/0!</v>
      </c>
      <c r="F165" s="5">
        <f ca="1">OFFSET('42p stat'!$H$1,A165*20,1)</f>
        <v>0</v>
      </c>
      <c r="G165" s="5">
        <f ca="1">OFFSET('42p stat'!$K$1,A165*20,1)</f>
        <v>0</v>
      </c>
      <c r="H165" s="5">
        <f ca="1">OFFSET('42p stat'!$N$1,A165*20,1)</f>
        <v>0</v>
      </c>
      <c r="J165" s="5" t="e">
        <f t="shared" ca="1" si="13"/>
        <v>#DIV/0!</v>
      </c>
    </row>
    <row r="166" spans="1:10" x14ac:dyDescent="0.25">
      <c r="A166">
        <v>29</v>
      </c>
      <c r="C166">
        <f ca="1">OFFSET('42p stat'!$A$1,A166*20,0)</f>
        <v>0</v>
      </c>
      <c r="D166" s="5" t="e">
        <f ca="1">OFFSET('42p trace'!$U$56,(A59-1)*56,0)</f>
        <v>#DIV/0!</v>
      </c>
      <c r="E166" s="5" t="e">
        <f ca="1">OFFSET('42p trace'!$V$56,(A59-1)*56,0)</f>
        <v>#DIV/0!</v>
      </c>
      <c r="F166" s="5">
        <f ca="1">OFFSET('42p stat'!$H$1,A166*20,1)</f>
        <v>0</v>
      </c>
      <c r="G166" s="5">
        <f ca="1">OFFSET('42p stat'!$K$1,A166*20,1)</f>
        <v>0</v>
      </c>
      <c r="H166" s="5">
        <f ca="1">OFFSET('42p stat'!$N$1,A166*20,1)</f>
        <v>0</v>
      </c>
      <c r="J166" s="5" t="e">
        <f t="shared" ca="1" si="13"/>
        <v>#DIV/0!</v>
      </c>
    </row>
    <row r="167" spans="1:10" x14ac:dyDescent="0.25">
      <c r="A167">
        <v>30</v>
      </c>
      <c r="C167">
        <f ca="1">OFFSET('42p stat'!$A$1,A167*20,0)</f>
        <v>0</v>
      </c>
      <c r="D167" s="5" t="e">
        <f ca="1">OFFSET('42p trace'!$U$56,(A60-1)*56,0)</f>
        <v>#DIV/0!</v>
      </c>
      <c r="E167" s="5" t="e">
        <f ca="1">OFFSET('42p trace'!$V$56,(A60-1)*56,0)</f>
        <v>#DIV/0!</v>
      </c>
      <c r="F167" s="5">
        <f ca="1">OFFSET('42p stat'!$H$1,A167*20,1)</f>
        <v>0</v>
      </c>
      <c r="G167" s="5">
        <f ca="1">OFFSET('42p stat'!$K$1,A167*20,1)</f>
        <v>0</v>
      </c>
      <c r="H167" s="5">
        <f ca="1">OFFSET('42p stat'!$N$1,A167*20,1)</f>
        <v>0</v>
      </c>
      <c r="J167" s="5" t="e">
        <f t="shared" ref="J167:J187" ca="1" si="14">SUM(D167:H167)</f>
        <v>#DIV/0!</v>
      </c>
    </row>
    <row r="168" spans="1:10" x14ac:dyDescent="0.25">
      <c r="A168">
        <v>31</v>
      </c>
      <c r="C168">
        <f ca="1">OFFSET('42p stat'!$A$1,A168*20,0)</f>
        <v>0</v>
      </c>
      <c r="D168" s="5" t="e">
        <f ca="1">OFFSET('42p trace'!$U$56,(A61-1)*56,0)</f>
        <v>#DIV/0!</v>
      </c>
      <c r="E168" s="5" t="e">
        <f ca="1">OFFSET('42p trace'!$V$56,(A61-1)*56,0)</f>
        <v>#DIV/0!</v>
      </c>
      <c r="F168" s="5">
        <f ca="1">OFFSET('42p stat'!$H$1,A168*20,1)</f>
        <v>0</v>
      </c>
      <c r="G168" s="5">
        <f ca="1">OFFSET('42p stat'!$K$1,A168*20,1)</f>
        <v>0</v>
      </c>
      <c r="H168" s="5">
        <f ca="1">OFFSET('42p stat'!$N$1,A168*20,1)</f>
        <v>0</v>
      </c>
      <c r="J168" s="5" t="e">
        <f t="shared" ca="1" si="14"/>
        <v>#DIV/0!</v>
      </c>
    </row>
    <row r="169" spans="1:10" x14ac:dyDescent="0.25">
      <c r="A169">
        <v>32</v>
      </c>
      <c r="C169">
        <f ca="1">OFFSET('42p stat'!$A$1,A169*20,0)</f>
        <v>0</v>
      </c>
      <c r="D169" s="5" t="e">
        <f ca="1">OFFSET('42p trace'!$U$56,(A62-1)*56,0)</f>
        <v>#DIV/0!</v>
      </c>
      <c r="E169" s="5" t="e">
        <f ca="1">OFFSET('42p trace'!$V$56,(A62-1)*56,0)</f>
        <v>#DIV/0!</v>
      </c>
      <c r="F169" s="5">
        <f ca="1">OFFSET('42p stat'!$H$1,A169*20,1)</f>
        <v>0</v>
      </c>
      <c r="G169" s="5">
        <f ca="1">OFFSET('42p stat'!$K$1,A169*20,1)</f>
        <v>0</v>
      </c>
      <c r="H169" s="5">
        <f ca="1">OFFSET('42p stat'!$N$1,A169*20,1)</f>
        <v>0</v>
      </c>
      <c r="J169" s="5" t="e">
        <f t="shared" ca="1" si="14"/>
        <v>#DIV/0!</v>
      </c>
    </row>
    <row r="170" spans="1:10" x14ac:dyDescent="0.25">
      <c r="A170">
        <v>33</v>
      </c>
      <c r="C170">
        <f ca="1">OFFSET('42p stat'!$A$1,A170*20,0)</f>
        <v>0</v>
      </c>
      <c r="D170" s="5" t="e">
        <f ca="1">OFFSET('42p trace'!$U$56,(A63-1)*56,0)</f>
        <v>#DIV/0!</v>
      </c>
      <c r="E170" s="5" t="e">
        <f ca="1">OFFSET('42p trace'!$V$56,(A63-1)*56,0)</f>
        <v>#DIV/0!</v>
      </c>
      <c r="F170" s="5">
        <f ca="1">OFFSET('42p stat'!$H$1,A170*20,1)</f>
        <v>0</v>
      </c>
      <c r="G170" s="5">
        <f ca="1">OFFSET('42p stat'!$K$1,A170*20,1)</f>
        <v>0</v>
      </c>
      <c r="H170" s="5">
        <f ca="1">OFFSET('42p stat'!$N$1,A170*20,1)</f>
        <v>0</v>
      </c>
      <c r="J170" s="5" t="e">
        <f t="shared" ca="1" si="14"/>
        <v>#DIV/0!</v>
      </c>
    </row>
    <row r="171" spans="1:10" x14ac:dyDescent="0.25">
      <c r="A171">
        <v>34</v>
      </c>
      <c r="C171">
        <f ca="1">OFFSET('42p stat'!$A$1,A171*20,0)</f>
        <v>0</v>
      </c>
      <c r="D171" s="5" t="e">
        <f ca="1">OFFSET('42p trace'!$U$56,(A64-1)*56,0)</f>
        <v>#DIV/0!</v>
      </c>
      <c r="E171" s="5" t="e">
        <f ca="1">OFFSET('42p trace'!$V$56,(A64-1)*56,0)</f>
        <v>#DIV/0!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 t="e">
        <f t="shared" ca="1" si="14"/>
        <v>#DIV/0!</v>
      </c>
    </row>
    <row r="172" spans="1:10" x14ac:dyDescent="0.25">
      <c r="A172">
        <v>35</v>
      </c>
      <c r="C172">
        <f ca="1">OFFSET('42p stat'!$A$1,A172*20,0)</f>
        <v>0</v>
      </c>
      <c r="D172" s="5" t="e">
        <f ca="1">OFFSET('42p trace'!$U$56,(A65-1)*56,0)</f>
        <v>#DIV/0!</v>
      </c>
      <c r="E172" s="5" t="e">
        <f ca="1">OFFSET('42p trace'!$V$56,(A65-1)*56,0)</f>
        <v>#DIV/0!</v>
      </c>
      <c r="F172" s="5">
        <f ca="1">OFFSET('42p stat'!$H$1,A172*20,1)</f>
        <v>0</v>
      </c>
      <c r="G172" s="5">
        <f ca="1">OFFSET('42p stat'!$K$1,A172*20,1)</f>
        <v>0</v>
      </c>
      <c r="H172" s="5">
        <f ca="1">OFFSET('42p stat'!$N$1,A172*20,1)</f>
        <v>0</v>
      </c>
      <c r="J172" s="5" t="e">
        <f t="shared" ca="1" si="14"/>
        <v>#DIV/0!</v>
      </c>
    </row>
    <row r="173" spans="1:10" x14ac:dyDescent="0.25">
      <c r="A173">
        <v>36</v>
      </c>
      <c r="C173">
        <f ca="1">OFFSET('42p stat'!$A$1,A173*20,0)</f>
        <v>0</v>
      </c>
      <c r="D173" s="5" t="e">
        <f ca="1">OFFSET('42p trace'!$U$56,(A66-1)*56,0)</f>
        <v>#DIV/0!</v>
      </c>
      <c r="E173" s="5" t="e">
        <f ca="1">OFFSET('42p trace'!$V$56,(A66-1)*56,0)</f>
        <v>#DIV/0!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 t="e">
        <f t="shared" ca="1" si="14"/>
        <v>#DIV/0!</v>
      </c>
    </row>
    <row r="174" spans="1:10" x14ac:dyDescent="0.25">
      <c r="A174">
        <v>37</v>
      </c>
      <c r="C174">
        <f ca="1">OFFSET('42p stat'!$A$1,A174*20,0)</f>
        <v>0</v>
      </c>
      <c r="D174" s="5" t="e">
        <f ca="1">OFFSET('42p trace'!$U$56,(A67-1)*56,0)</f>
        <v>#DIV/0!</v>
      </c>
      <c r="E174" s="5" t="e">
        <f ca="1">OFFSET('42p trace'!$V$56,(A67-1)*56,0)</f>
        <v>#DIV/0!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 t="e">
        <f t="shared" ca="1" si="14"/>
        <v>#DIV/0!</v>
      </c>
    </row>
    <row r="175" spans="1:10" x14ac:dyDescent="0.25">
      <c r="A175">
        <v>38</v>
      </c>
      <c r="C175">
        <f ca="1">OFFSET('42p stat'!$A$1,A175*20,0)</f>
        <v>0</v>
      </c>
      <c r="D175" s="5" t="e">
        <f ca="1">OFFSET('42p trace'!$U$56,(A68-1)*56,0)</f>
        <v>#DIV/0!</v>
      </c>
      <c r="E175" s="5" t="e">
        <f ca="1">OFFSET('42p trace'!$V$56,(A68-1)*56,0)</f>
        <v>#DIV/0!</v>
      </c>
      <c r="F175" s="5">
        <f ca="1">OFFSET('42p stat'!$H$1,A175*20,1)</f>
        <v>0</v>
      </c>
      <c r="G175" s="5">
        <f ca="1">OFFSET('42p stat'!$K$1,A175*20,1)</f>
        <v>0</v>
      </c>
      <c r="H175" s="5">
        <f ca="1">OFFSET('42p stat'!$N$1,A175*20,1)</f>
        <v>0</v>
      </c>
      <c r="J175" s="5" t="e">
        <f t="shared" ca="1" si="14"/>
        <v>#DIV/0!</v>
      </c>
    </row>
    <row r="176" spans="1:10" x14ac:dyDescent="0.25">
      <c r="A176">
        <v>39</v>
      </c>
      <c r="C176">
        <f ca="1">OFFSET('42p stat'!$A$1,A176*20,0)</f>
        <v>0</v>
      </c>
      <c r="D176" s="5" t="e">
        <f ca="1">OFFSET('42p trace'!$U$56,(A69-1)*56,0)</f>
        <v>#DIV/0!</v>
      </c>
      <c r="E176" s="5" t="e">
        <f ca="1">OFFSET('42p trace'!$V$56,(A69-1)*56,0)</f>
        <v>#DIV/0!</v>
      </c>
      <c r="F176" s="5">
        <f ca="1">OFFSET('42p stat'!$H$1,A176*20,1)</f>
        <v>0</v>
      </c>
      <c r="G176" s="5">
        <f ca="1">OFFSET('42p stat'!$K$1,A176*20,1)</f>
        <v>0</v>
      </c>
      <c r="H176" s="5">
        <f ca="1">OFFSET('42p stat'!$N$1,A176*20,1)</f>
        <v>0</v>
      </c>
      <c r="J176" s="5" t="e">
        <f t="shared" ca="1" si="14"/>
        <v>#DIV/0!</v>
      </c>
    </row>
    <row r="177" spans="1:10" x14ac:dyDescent="0.25">
      <c r="A177">
        <v>40</v>
      </c>
      <c r="C177">
        <f ca="1">OFFSET('42p stat'!$A$1,A177*20,0)</f>
        <v>0</v>
      </c>
      <c r="D177" s="5" t="e">
        <f ca="1">OFFSET('42p trace'!$U$56,(A70-1)*56,0)</f>
        <v>#DIV/0!</v>
      </c>
      <c r="E177" s="5" t="e">
        <f ca="1">OFFSET('42p trace'!$V$56,(A70-1)*56,0)</f>
        <v>#DIV/0!</v>
      </c>
      <c r="F177" s="5">
        <f ca="1">OFFSET('42p stat'!$H$1,A177*20,1)</f>
        <v>0</v>
      </c>
      <c r="G177" s="5">
        <f ca="1">OFFSET('42p stat'!$K$1,A177*20,1)</f>
        <v>0</v>
      </c>
      <c r="H177" s="5">
        <f ca="1">OFFSET('42p stat'!$N$1,A177*20,1)</f>
        <v>0</v>
      </c>
      <c r="J177" s="5" t="e">
        <f t="shared" ca="1" si="14"/>
        <v>#DIV/0!</v>
      </c>
    </row>
    <row r="178" spans="1:10" x14ac:dyDescent="0.25">
      <c r="A178">
        <v>41</v>
      </c>
      <c r="C178">
        <f ca="1">OFFSET('42p stat'!$A$1,A178*20,0)</f>
        <v>0</v>
      </c>
      <c r="D178" s="5" t="e">
        <f ca="1">OFFSET('42p trace'!$U$56,(A71-1)*56,0)</f>
        <v>#DIV/0!</v>
      </c>
      <c r="E178" s="5" t="e">
        <f ca="1">OFFSET('42p trace'!$V$56,(A71-1)*56,0)</f>
        <v>#DIV/0!</v>
      </c>
      <c r="F178" s="5">
        <f ca="1">OFFSET('42p stat'!$H$1,A178*20,1)</f>
        <v>0</v>
      </c>
      <c r="G178" s="5">
        <f ca="1">OFFSET('42p stat'!$K$1,A178*20,1)</f>
        <v>0</v>
      </c>
      <c r="H178" s="5">
        <f ca="1">OFFSET('42p stat'!$N$1,A178*20,1)</f>
        <v>0</v>
      </c>
      <c r="J178" s="5" t="e">
        <f t="shared" ca="1" si="14"/>
        <v>#DIV/0!</v>
      </c>
    </row>
    <row r="179" spans="1:10" x14ac:dyDescent="0.25">
      <c r="A179">
        <v>42</v>
      </c>
      <c r="C179">
        <f ca="1">OFFSET('42p stat'!$A$1,A179*20,0)</f>
        <v>0</v>
      </c>
      <c r="D179" s="5" t="e">
        <f ca="1">OFFSET('42p trace'!$U$56,(A72-1)*56,0)</f>
        <v>#DIV/0!</v>
      </c>
      <c r="E179" s="5" t="e">
        <f ca="1">OFFSET('42p trace'!$V$56,(A72-1)*56,0)</f>
        <v>#DIV/0!</v>
      </c>
      <c r="F179" s="5">
        <f ca="1">OFFSET('42p stat'!$H$1,A179*20,1)</f>
        <v>0</v>
      </c>
      <c r="G179" s="5">
        <f ca="1">OFFSET('42p stat'!$K$1,A179*20,1)</f>
        <v>0</v>
      </c>
      <c r="H179" s="5">
        <f ca="1">OFFSET('42p stat'!$N$1,A179*20,1)</f>
        <v>0</v>
      </c>
      <c r="J179" s="5" t="e">
        <f t="shared" ca="1" si="14"/>
        <v>#DIV/0!</v>
      </c>
    </row>
    <row r="180" spans="1:10" x14ac:dyDescent="0.25">
      <c r="A180">
        <v>43</v>
      </c>
      <c r="C180">
        <f ca="1">OFFSET('42p stat'!$A$1,A180*20,0)</f>
        <v>0</v>
      </c>
      <c r="D180" s="5" t="e">
        <f ca="1">OFFSET('42p trace'!$U$56,(A73-1)*56,0)</f>
        <v>#DIV/0!</v>
      </c>
      <c r="E180" s="5" t="e">
        <f ca="1">OFFSET('42p trace'!$V$56,(A73-1)*56,0)</f>
        <v>#DIV/0!</v>
      </c>
      <c r="F180" s="5">
        <f ca="1">OFFSET('42p stat'!$H$1,A180*20,1)</f>
        <v>0</v>
      </c>
      <c r="G180" s="5">
        <f ca="1">OFFSET('42p stat'!$K$1,A180*20,1)</f>
        <v>0</v>
      </c>
      <c r="H180" s="5">
        <f ca="1">OFFSET('42p stat'!$N$1,A180*20,1)</f>
        <v>0</v>
      </c>
      <c r="J180" s="5" t="e">
        <f t="shared" ca="1" si="14"/>
        <v>#DIV/0!</v>
      </c>
    </row>
    <row r="181" spans="1:10" x14ac:dyDescent="0.25">
      <c r="A181">
        <v>44</v>
      </c>
      <c r="C181">
        <f ca="1">OFFSET('42p stat'!$A$1,A181*20,0)</f>
        <v>0</v>
      </c>
      <c r="D181" s="5" t="e">
        <f ca="1">OFFSET('42p trace'!$U$56,(A74-1)*56,0)</f>
        <v>#DIV/0!</v>
      </c>
      <c r="E181" s="5" t="e">
        <f ca="1">OFFSET('42p trace'!$V$56,(A74-1)*56,0)</f>
        <v>#DIV/0!</v>
      </c>
      <c r="F181" s="5">
        <f ca="1">OFFSET('42p stat'!$H$1,A181*20,1)</f>
        <v>0</v>
      </c>
      <c r="G181" s="5">
        <f ca="1">OFFSET('42p stat'!$K$1,A181*20,1)</f>
        <v>0</v>
      </c>
      <c r="H181" s="5">
        <f ca="1">OFFSET('42p stat'!$N$1,A181*20,1)</f>
        <v>0</v>
      </c>
      <c r="J181" s="5" t="e">
        <f t="shared" ca="1" si="14"/>
        <v>#DIV/0!</v>
      </c>
    </row>
    <row r="182" spans="1:10" x14ac:dyDescent="0.25">
      <c r="A182">
        <v>45</v>
      </c>
      <c r="C182">
        <f ca="1">OFFSET('42p stat'!$A$1,A182*20,0)</f>
        <v>0</v>
      </c>
      <c r="D182" s="5" t="e">
        <f ca="1">OFFSET('42p trace'!$U$56,(A75-1)*56,0)</f>
        <v>#DIV/0!</v>
      </c>
      <c r="E182" s="5" t="e">
        <f ca="1">OFFSET('42p trace'!$V$56,(A75-1)*56,0)</f>
        <v>#DIV/0!</v>
      </c>
      <c r="F182" s="5">
        <f ca="1">OFFSET('42p stat'!$H$1,A182*20,1)</f>
        <v>0</v>
      </c>
      <c r="G182" s="5">
        <f ca="1">OFFSET('42p stat'!$K$1,A182*20,1)</f>
        <v>0</v>
      </c>
      <c r="H182" s="5">
        <f ca="1">OFFSET('42p stat'!$N$1,A182*20,1)</f>
        <v>0</v>
      </c>
      <c r="J182" s="5" t="e">
        <f t="shared" ca="1" si="14"/>
        <v>#DIV/0!</v>
      </c>
    </row>
    <row r="183" spans="1:10" x14ac:dyDescent="0.25">
      <c r="A183">
        <v>46</v>
      </c>
      <c r="C183">
        <f ca="1">OFFSET('42p stat'!$A$1,A183*20,0)</f>
        <v>0</v>
      </c>
      <c r="D183" s="5" t="e">
        <f ca="1">OFFSET('42p trace'!$U$56,(A76-1)*56,0)</f>
        <v>#DIV/0!</v>
      </c>
      <c r="E183" s="5" t="e">
        <f ca="1">OFFSET('42p trace'!$V$56,(A76-1)*56,0)</f>
        <v>#DIV/0!</v>
      </c>
      <c r="F183" s="5">
        <f ca="1">OFFSET('42p stat'!$H$1,A183*20,1)</f>
        <v>0</v>
      </c>
      <c r="G183" s="5">
        <f ca="1">OFFSET('42p stat'!$K$1,A183*20,1)</f>
        <v>0</v>
      </c>
      <c r="H183" s="5">
        <f ca="1">OFFSET('42p stat'!$N$1,A183*20,1)</f>
        <v>0</v>
      </c>
      <c r="J183" s="5" t="e">
        <f t="shared" ca="1" si="14"/>
        <v>#DIV/0!</v>
      </c>
    </row>
    <row r="184" spans="1:10" x14ac:dyDescent="0.25">
      <c r="A184">
        <v>47</v>
      </c>
      <c r="C184">
        <f ca="1">OFFSET('42p stat'!$A$1,A184*20,0)</f>
        <v>0</v>
      </c>
      <c r="D184" s="5">
        <f ca="1">OFFSET('42p trace'!$U$56,(A77-1)*56,0)</f>
        <v>0</v>
      </c>
      <c r="E184" s="5">
        <f ca="1">OFFSET('42p trace'!$V$56,(A77-1)*56,0)</f>
        <v>0</v>
      </c>
      <c r="F184" s="5">
        <f ca="1">OFFSET('42p stat'!$H$1,A184*20,1)</f>
        <v>0</v>
      </c>
      <c r="G184" s="5">
        <f ca="1">OFFSET('42p stat'!$K$1,A184*20,1)</f>
        <v>0</v>
      </c>
      <c r="H184" s="5">
        <f ca="1">OFFSET('42p stat'!$N$1,A184*20,1)</f>
        <v>0</v>
      </c>
      <c r="J184" s="5">
        <f t="shared" ca="1" si="14"/>
        <v>0</v>
      </c>
    </row>
    <row r="185" spans="1:10" x14ac:dyDescent="0.25">
      <c r="A185">
        <v>48</v>
      </c>
      <c r="C185">
        <f ca="1">OFFSET('42p stat'!$A$1,A185*20,0)</f>
        <v>0</v>
      </c>
      <c r="D185" s="5">
        <f ca="1">OFFSET('42p trace'!$U$56,(A78-1)*56,0)</f>
        <v>0</v>
      </c>
      <c r="E185" s="5">
        <f ca="1">OFFSET('42p trace'!$V$56,(A78-1)*56,0)</f>
        <v>0</v>
      </c>
      <c r="F185" s="5">
        <f ca="1">OFFSET('42p stat'!$H$1,A185*20,1)</f>
        <v>0</v>
      </c>
      <c r="G185" s="5">
        <f ca="1">OFFSET('42p stat'!$K$1,A185*20,1)</f>
        <v>0</v>
      </c>
      <c r="H185" s="5">
        <f ca="1">OFFSET('42p stat'!$N$1,A185*20,1)</f>
        <v>0</v>
      </c>
      <c r="J185" s="5">
        <f t="shared" ca="1" si="14"/>
        <v>0</v>
      </c>
    </row>
    <row r="186" spans="1:10" x14ac:dyDescent="0.25">
      <c r="A186">
        <v>49</v>
      </c>
      <c r="C186">
        <f ca="1">OFFSET('42p stat'!$A$1,A186*20,0)</f>
        <v>0</v>
      </c>
      <c r="D186" s="5">
        <f ca="1">OFFSET('42p trace'!$U$56,(A79-1)*56,0)</f>
        <v>0</v>
      </c>
      <c r="E186" s="5">
        <f ca="1">OFFSET('42p trace'!$V$56,(A79-1)*56,0)</f>
        <v>0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>
        <f t="shared" ca="1" si="14"/>
        <v>0</v>
      </c>
    </row>
    <row r="187" spans="1:10" x14ac:dyDescent="0.25">
      <c r="A187">
        <v>50</v>
      </c>
      <c r="C187">
        <f ca="1">OFFSET('42p stat'!$A$1,A187*20,0)</f>
        <v>0</v>
      </c>
      <c r="D187" s="5">
        <f ca="1">OFFSET('42p trace'!$U$56,(A80-1)*56,0)</f>
        <v>0</v>
      </c>
      <c r="E187" s="5">
        <f ca="1">OFFSET('42p trace'!$V$56,(A80-1)*56,0)</f>
        <v>0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>
        <f t="shared" ca="1" si="14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2.6795320485770278</v>
      </c>
      <c r="E194" s="8">
        <f ca="1">$D$192*SQRT(E138)/$E$192</f>
        <v>2.6860404306791361</v>
      </c>
      <c r="F194" s="8">
        <f ca="1">$D$192*SQRT(F138)/$E$192</f>
        <v>2.6939259197832444</v>
      </c>
      <c r="G194" s="8">
        <f ca="1">$D$192*SQRT(G138)/$E$192</f>
        <v>2.6837925228064856</v>
      </c>
      <c r="H194" s="8">
        <f ca="1">$D$192*SQRT(H138)/$E$192</f>
        <v>2.6805393243062112</v>
      </c>
      <c r="J194" s="8">
        <f ca="1">$D$192*SQRT(J138)/$E$192</f>
        <v>6.0033303615991658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15">$D$192*SQRT(D139)/$E$192</f>
        <v>2.8616790969031238</v>
      </c>
      <c r="E195" s="8">
        <f t="shared" ca="1" si="15"/>
        <v>0</v>
      </c>
      <c r="F195" s="8">
        <f t="shared" ca="1" si="15"/>
        <v>0</v>
      </c>
      <c r="G195" s="8">
        <f t="shared" ca="1" si="15"/>
        <v>0</v>
      </c>
      <c r="H195" s="8">
        <f t="shared" ca="1" si="15"/>
        <v>0</v>
      </c>
      <c r="J195" s="8">
        <f t="shared" ref="J195:J243" ca="1" si="16">$D$192*SQRT(J139)/$E$192</f>
        <v>2.8616790969031238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7">$D$192*SQRT(D140)/$E$192</f>
        <v>5.7114542995071469</v>
      </c>
      <c r="E196" s="8">
        <f t="shared" ca="1" si="17"/>
        <v>5.7100550924976874</v>
      </c>
      <c r="F196" s="8">
        <f t="shared" ca="1" si="17"/>
        <v>5.5832689217009772</v>
      </c>
      <c r="G196" s="8">
        <f t="shared" ca="1" si="17"/>
        <v>5.5768584246774635</v>
      </c>
      <c r="H196" s="8">
        <f t="shared" ca="1" si="17"/>
        <v>5.4961575331949861</v>
      </c>
      <c r="J196" s="8">
        <f t="shared" ca="1" si="16"/>
        <v>12.558161837838428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8">$D$192*SQRT(D141)/$E$192</f>
        <v>0.78864867635826841</v>
      </c>
      <c r="E197" s="8">
        <f t="shared" ca="1" si="18"/>
        <v>0.77408119293206157</v>
      </c>
      <c r="F197" s="8">
        <f t="shared" ca="1" si="18"/>
        <v>0.7685551140263136</v>
      </c>
      <c r="G197" s="8">
        <f t="shared" ca="1" si="18"/>
        <v>0.76898411298023572</v>
      </c>
      <c r="H197" s="8">
        <f t="shared" ca="1" si="18"/>
        <v>0.76777790876268381</v>
      </c>
      <c r="J197" s="8">
        <f t="shared" ca="1" si="16"/>
        <v>1.7299320433094396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9">$D$192*SQRT(D142)/$E$192</f>
        <v>9.6888821132742747E-2</v>
      </c>
      <c r="E198" s="8">
        <f t="shared" ca="1" si="19"/>
        <v>7.5672950374748402E-2</v>
      </c>
      <c r="F198" s="8">
        <f t="shared" ca="1" si="19"/>
        <v>6.7877151619672435E-2</v>
      </c>
      <c r="G198" s="8">
        <f t="shared" ca="1" si="19"/>
        <v>6.6886274346834418E-2</v>
      </c>
      <c r="H198" s="8">
        <f t="shared" ca="1" si="19"/>
        <v>4.3289829198092239E-2</v>
      </c>
      <c r="J198" s="8">
        <f t="shared" ca="1" si="16"/>
        <v>0.16145875572080859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ref="D199:H199" ca="1" si="20">$D$192*SQRT(D143)/$E$192</f>
        <v>0.77594732274071399</v>
      </c>
      <c r="E199" s="8">
        <f t="shared" ca="1" si="20"/>
        <v>0.77225272992594007</v>
      </c>
      <c r="F199" s="8">
        <f t="shared" ca="1" si="20"/>
        <v>0.76974542773568966</v>
      </c>
      <c r="G199" s="8">
        <f t="shared" ca="1" si="20"/>
        <v>0.77091192806441899</v>
      </c>
      <c r="H199" s="8">
        <f t="shared" ca="1" si="20"/>
        <v>0.77217114819967214</v>
      </c>
      <c r="J199" s="8">
        <f t="shared" ca="1" si="16"/>
        <v>1.726710755456903</v>
      </c>
    </row>
    <row r="200" spans="1:10" x14ac:dyDescent="0.25">
      <c r="A200">
        <v>7</v>
      </c>
      <c r="C200" t="str">
        <f ca="1">OFFSET('42p stat'!$A$1,A200*20,0)</f>
        <v>CUDA ant add CPU Time</v>
      </c>
      <c r="D200" s="8">
        <f t="shared" ref="D200:H200" ca="1" si="21">$D$192*SQRT(D144)/$E$192</f>
        <v>0.37110092156598468</v>
      </c>
      <c r="E200" s="8">
        <f t="shared" ca="1" si="21"/>
        <v>0.35057636815308346</v>
      </c>
      <c r="F200" s="8">
        <f t="shared" ca="1" si="21"/>
        <v>0.19539853313676639</v>
      </c>
      <c r="G200" s="8">
        <f t="shared" ca="1" si="21"/>
        <v>0.22904526791007926</v>
      </c>
      <c r="H200" s="8">
        <f t="shared" ca="1" si="21"/>
        <v>1.9758122177980376E-2</v>
      </c>
      <c r="J200" s="8">
        <f t="shared" ca="1" si="16"/>
        <v>0.59300285732071256</v>
      </c>
    </row>
    <row r="201" spans="1:10" x14ac:dyDescent="0.25">
      <c r="A201">
        <v>8</v>
      </c>
      <c r="C201" t="str">
        <f ca="1">OFFSET('42p stat'!$A$1,A201*20,0)</f>
        <v>CUDA ant add CPU</v>
      </c>
      <c r="D201" s="8">
        <f t="shared" ref="D201:H201" ca="1" si="22">$D$192*SQRT(D145)/$E$192</f>
        <v>0.41402167098618969</v>
      </c>
      <c r="E201" s="8">
        <f t="shared" ca="1" si="22"/>
        <v>0</v>
      </c>
      <c r="F201" s="8">
        <f t="shared" ca="1" si="22"/>
        <v>0</v>
      </c>
      <c r="G201" s="8">
        <f t="shared" ca="1" si="22"/>
        <v>0</v>
      </c>
      <c r="H201" s="8">
        <f t="shared" ca="1" si="22"/>
        <v>0</v>
      </c>
      <c r="J201" s="8">
        <f t="shared" ca="1" si="16"/>
        <v>0.41402167098618969</v>
      </c>
    </row>
    <row r="202" spans="1:10" x14ac:dyDescent="0.25">
      <c r="A202">
        <v>9</v>
      </c>
      <c r="C202" t="str">
        <f ca="1">OFFSET('42p stat'!$A$1,A202*20,0)</f>
        <v>CUDA ant add CPU non hash</v>
      </c>
      <c r="D202" s="8">
        <f t="shared" ref="D202:H202" ca="1" si="23">$D$192*SQRT(D146)/$E$192</f>
        <v>6.9024342694015548</v>
      </c>
      <c r="E202" s="8">
        <f t="shared" ca="1" si="23"/>
        <v>6.7708123823866364</v>
      </c>
      <c r="F202" s="8">
        <f t="shared" ca="1" si="23"/>
        <v>2.3504560749267362</v>
      </c>
      <c r="G202" s="8">
        <f t="shared" ca="1" si="23"/>
        <v>2.3497831589421181</v>
      </c>
      <c r="H202" s="8">
        <f t="shared" ca="1" si="23"/>
        <v>2.4272366510087143E-2</v>
      </c>
      <c r="J202" s="8">
        <f t="shared" ca="1" si="16"/>
        <v>10.224197423899497</v>
      </c>
    </row>
    <row r="203" spans="1:10" x14ac:dyDescent="0.25">
      <c r="A203">
        <v>10</v>
      </c>
      <c r="C203" t="str">
        <f ca="1">OFFSET('42p stat'!$A$1,A203*20,0)</f>
        <v>CUDA ant add CPU12</v>
      </c>
      <c r="D203" s="8">
        <f t="shared" ref="D203:H203" ca="1" si="24">$D$192*SQRT(D147)/$E$192</f>
        <v>1.6320811268714286</v>
      </c>
      <c r="E203" s="8">
        <f t="shared" ca="1" si="24"/>
        <v>1.5907190844048844</v>
      </c>
      <c r="F203" s="8">
        <f t="shared" ca="1" si="24"/>
        <v>1.5857565297106615</v>
      </c>
      <c r="G203" s="8">
        <f t="shared" ca="1" si="24"/>
        <v>1.5861114201568562</v>
      </c>
      <c r="H203" s="8">
        <f t="shared" ca="1" si="24"/>
        <v>0.17268767951420277</v>
      </c>
      <c r="J203" s="8">
        <f t="shared" ca="1" si="16"/>
        <v>3.2022289508259441</v>
      </c>
    </row>
    <row r="204" spans="1:10" x14ac:dyDescent="0.25">
      <c r="A204">
        <v>11</v>
      </c>
      <c r="C204" t="str">
        <f ca="1">OFFSET('42p stat'!$A$1,A204*20,0)</f>
        <v>CUDA opt</v>
      </c>
      <c r="D204" s="8">
        <f t="shared" ref="D204:H204" ca="1" si="25">$D$192*SQRT(D148)/$E$192</f>
        <v>3.389308101647484</v>
      </c>
      <c r="E204" s="8">
        <f t="shared" ca="1" si="25"/>
        <v>0</v>
      </c>
      <c r="F204" s="8">
        <f t="shared" ca="1" si="25"/>
        <v>0</v>
      </c>
      <c r="G204" s="8">
        <f t="shared" ca="1" si="25"/>
        <v>0</v>
      </c>
      <c r="H204" s="8">
        <f t="shared" ca="1" si="25"/>
        <v>0</v>
      </c>
      <c r="J204" s="8">
        <f t="shared" ca="1" si="16"/>
        <v>3.389308101647484</v>
      </c>
    </row>
    <row r="205" spans="1:10" x14ac:dyDescent="0.25">
      <c r="A205">
        <v>12</v>
      </c>
      <c r="C205" t="str">
        <f ca="1">OFFSET('42p stat'!$A$1,A205*20,0)</f>
        <v>CUDA opt Time</v>
      </c>
      <c r="D205" s="8">
        <f t="shared" ref="D205:H205" ca="1" si="26">$D$192*SQRT(D149)/$E$192</f>
        <v>3.2444757971452591</v>
      </c>
      <c r="E205" s="8">
        <f t="shared" ca="1" si="26"/>
        <v>3.2321499281668</v>
      </c>
      <c r="F205" s="8">
        <f t="shared" ca="1" si="26"/>
        <v>3.2241579282361461</v>
      </c>
      <c r="G205" s="8">
        <f t="shared" ca="1" si="26"/>
        <v>4.0378854268044793E-2</v>
      </c>
      <c r="H205" s="8">
        <f t="shared" ca="1" si="26"/>
        <v>0</v>
      </c>
      <c r="J205" s="8">
        <f t="shared" ca="1" si="16"/>
        <v>5.6009143141535391</v>
      </c>
    </row>
    <row r="206" spans="1:10" x14ac:dyDescent="0.25">
      <c r="A206">
        <v>13</v>
      </c>
      <c r="C206" t="str">
        <f ca="1">OFFSET('42p stat'!$A$1,A206*20,0)</f>
        <v>CUDA opt non hash</v>
      </c>
      <c r="D206" s="8">
        <f t="shared" ref="D206:H206" ca="1" si="27">$D$192*SQRT(D150)/$E$192</f>
        <v>2.5735654226012747</v>
      </c>
      <c r="E206" s="8">
        <f t="shared" ca="1" si="27"/>
        <v>2.5568506443540064</v>
      </c>
      <c r="F206" s="8">
        <f t="shared" ca="1" si="27"/>
        <v>2.5578327115149651</v>
      </c>
      <c r="G206" s="8">
        <f t="shared" ca="1" si="27"/>
        <v>3.1678111559876793E-2</v>
      </c>
      <c r="H206" s="8">
        <f t="shared" ca="1" si="27"/>
        <v>0</v>
      </c>
      <c r="J206" s="8">
        <f t="shared" ca="1" si="16"/>
        <v>4.4389453572656619</v>
      </c>
    </row>
    <row r="207" spans="1:10" x14ac:dyDescent="0.25">
      <c r="A207">
        <v>14</v>
      </c>
      <c r="C207" t="str">
        <f ca="1">OFFSET('42p stat'!$A$1,A207*20,0)</f>
        <v>CUDA opt ant</v>
      </c>
      <c r="D207" s="8">
        <f t="shared" ref="D207:H207" ca="1" si="28">$D$192*SQRT(D151)/$E$192</f>
        <v>0.19673158558690762</v>
      </c>
      <c r="E207" s="8">
        <f t="shared" ca="1" si="28"/>
        <v>0.19917827047584089</v>
      </c>
      <c r="F207" s="8">
        <f t="shared" ca="1" si="28"/>
        <v>0.18867766706210884</v>
      </c>
      <c r="G207" s="8">
        <f t="shared" ca="1" si="28"/>
        <v>4.1944000000000009E-2</v>
      </c>
      <c r="H207" s="8">
        <f t="shared" ca="1" si="28"/>
        <v>0</v>
      </c>
      <c r="J207" s="8">
        <f t="shared" ca="1" si="16"/>
        <v>0.34019679801739167</v>
      </c>
    </row>
    <row r="208" spans="1:10" x14ac:dyDescent="0.25">
      <c r="A208">
        <v>15</v>
      </c>
      <c r="C208" t="str">
        <f ca="1">OFFSET('42p stat'!$A$1,A208*20,0)</f>
        <v>CUDA opt ant non hash</v>
      </c>
      <c r="D208" s="8">
        <f t="shared" ref="D208:H208" ca="1" si="29">$D$192*SQRT(D152)/$E$192</f>
        <v>0.2196692665317819</v>
      </c>
      <c r="E208" s="8">
        <f t="shared" ca="1" si="29"/>
        <v>0.21313788845994702</v>
      </c>
      <c r="F208" s="8">
        <f t="shared" ca="1" si="29"/>
        <v>0.19749176306874167</v>
      </c>
      <c r="G208" s="8">
        <f t="shared" ca="1" si="29"/>
        <v>2.5248269326827135E-2</v>
      </c>
      <c r="H208" s="8">
        <f t="shared" ca="1" si="29"/>
        <v>0</v>
      </c>
      <c r="J208" s="8">
        <f t="shared" ca="1" si="16"/>
        <v>0.36513397231670436</v>
      </c>
    </row>
    <row r="209" spans="1:10" x14ac:dyDescent="0.25">
      <c r="A209">
        <v>16</v>
      </c>
      <c r="C209" t="str">
        <f ca="1">OFFSET('42p stat'!$A$1,A209*20,0)</f>
        <v>CUDA opt ant par</v>
      </c>
      <c r="D209" s="8">
        <f t="shared" ref="D209:H209" ca="1" si="30">$D$192*SQRT(D153)/$E$192</f>
        <v>0.20465776598647104</v>
      </c>
      <c r="E209" s="8">
        <f t="shared" ca="1" si="30"/>
        <v>0.13312661079493984</v>
      </c>
      <c r="F209" s="8">
        <f t="shared" ca="1" si="30"/>
        <v>6.885042291809107E-2</v>
      </c>
      <c r="G209" s="8">
        <f t="shared" ca="1" si="30"/>
        <v>4.0469135300868493E-2</v>
      </c>
      <c r="H209" s="8">
        <f t="shared" ca="1" si="30"/>
        <v>0</v>
      </c>
      <c r="J209" s="8">
        <f t="shared" ca="1" si="16"/>
        <v>0.25687667727592661</v>
      </c>
    </row>
    <row r="210" spans="1:10" x14ac:dyDescent="0.25">
      <c r="A210">
        <v>17</v>
      </c>
      <c r="C210" t="str">
        <f ca="1">OFFSET('42p stat'!$A$1,A210*20,0)</f>
        <v>non CUDA Time</v>
      </c>
      <c r="D210" s="8">
        <f t="shared" ref="D210:H210" ca="1" si="31">$D$192*SQRT(D154)/$E$192</f>
        <v>0.45587350410533733</v>
      </c>
      <c r="E210" s="8">
        <f t="shared" ca="1" si="31"/>
        <v>0.45439114515457157</v>
      </c>
      <c r="F210" s="8">
        <f t="shared" ca="1" si="31"/>
        <v>0.45404591933415722</v>
      </c>
      <c r="G210" s="8">
        <f t="shared" ca="1" si="31"/>
        <v>0.45405734129512754</v>
      </c>
      <c r="H210" s="8">
        <f t="shared" ca="1" si="31"/>
        <v>4.773072871851005E-2</v>
      </c>
      <c r="J210" s="8">
        <f t="shared" ca="1" si="16"/>
        <v>0.9104372318024796</v>
      </c>
    </row>
    <row r="211" spans="1:10" x14ac:dyDescent="0.25">
      <c r="A211">
        <v>18</v>
      </c>
      <c r="C211" t="str">
        <f ca="1">OFFSET('42p stat'!$A$1,A211*20,0)</f>
        <v>non CUDA</v>
      </c>
      <c r="D211" s="8">
        <f t="shared" ref="D211:H211" ca="1" si="32">$D$192*SQRT(D155)/$E$192</f>
        <v>0.70129947943650728</v>
      </c>
      <c r="E211" s="8">
        <f t="shared" ca="1" si="32"/>
        <v>0</v>
      </c>
      <c r="F211" s="8">
        <f t="shared" ca="1" si="32"/>
        <v>0</v>
      </c>
      <c r="G211" s="8">
        <f t="shared" ca="1" si="32"/>
        <v>0</v>
      </c>
      <c r="H211" s="8">
        <f t="shared" ca="1" si="32"/>
        <v>0</v>
      </c>
      <c r="J211" s="8">
        <f t="shared" ca="1" si="16"/>
        <v>0.70129947943650728</v>
      </c>
    </row>
    <row r="212" spans="1:10" x14ac:dyDescent="0.25">
      <c r="A212">
        <v>19</v>
      </c>
      <c r="C212" t="str">
        <f ca="1">OFFSET('42p stat'!$A$1,A212*20,0)</f>
        <v>non CUDA non hash</v>
      </c>
      <c r="D212" s="8">
        <f t="shared" ref="D212:H212" ca="1" si="33">$D$192*SQRT(D156)/$E$192</f>
        <v>0.55170320090425606</v>
      </c>
      <c r="E212" s="8">
        <f t="shared" ca="1" si="33"/>
        <v>0.55107985445304941</v>
      </c>
      <c r="F212" s="8">
        <f t="shared" ca="1" si="33"/>
        <v>0.55083769701065299</v>
      </c>
      <c r="G212" s="8">
        <f t="shared" ca="1" si="33"/>
        <v>0.55079612977580006</v>
      </c>
      <c r="H212" s="8">
        <f t="shared" ca="1" si="33"/>
        <v>2.732074083915002E-2</v>
      </c>
      <c r="J212" s="8">
        <f t="shared" ca="1" si="16"/>
        <v>1.1025472306327724</v>
      </c>
    </row>
    <row r="213" spans="1:10" x14ac:dyDescent="0.25">
      <c r="A213">
        <v>20</v>
      </c>
      <c r="C213" t="str">
        <f ca="1">OFFSET('42p stat'!$A$1,A213*20,0)</f>
        <v>Classic ACO</v>
      </c>
      <c r="D213" s="8">
        <f t="shared" ref="D213:H213" ca="1" si="34">$D$192*SQRT(D157)/$E$192</f>
        <v>6.378307853030587</v>
      </c>
      <c r="E213" s="8">
        <f t="shared" ca="1" si="34"/>
        <v>6.131291583427589</v>
      </c>
      <c r="F213" s="8">
        <f t="shared" ca="1" si="34"/>
        <v>6.1318797190029741</v>
      </c>
      <c r="G213" s="8">
        <f t="shared" ca="1" si="34"/>
        <v>6.1322711414026703</v>
      </c>
      <c r="H213" s="8">
        <f t="shared" ca="1" si="34"/>
        <v>0.20102110106155521</v>
      </c>
      <c r="J213" s="8">
        <f t="shared" ca="1" si="16"/>
        <v>12.390345244266346</v>
      </c>
    </row>
    <row r="214" spans="1:10" x14ac:dyDescent="0.25">
      <c r="A214">
        <v>21</v>
      </c>
      <c r="C214" t="str">
        <f ca="1">OFFSET('42p stat'!$A$1,A214*20,0)</f>
        <v>Classic ACO non hash</v>
      </c>
      <c r="D214" s="8">
        <f t="shared" ref="D214:H214" ca="1" si="35">$D$192*SQRT(D158)/$E$192</f>
        <v>6.7798990416611762</v>
      </c>
      <c r="E214" s="8">
        <f t="shared" ca="1" si="35"/>
        <v>6.7797680104202716</v>
      </c>
      <c r="F214" s="8">
        <f t="shared" ca="1" si="35"/>
        <v>6.7793047008152687</v>
      </c>
      <c r="G214" s="8">
        <f t="shared" ca="1" si="35"/>
        <v>6.7872586573207894</v>
      </c>
      <c r="H214" s="8">
        <f t="shared" ca="1" si="35"/>
        <v>0.12179976827564164</v>
      </c>
      <c r="J214" s="8">
        <f t="shared" ca="1" si="16"/>
        <v>13.563663693178924</v>
      </c>
    </row>
    <row r="215" spans="1:10" x14ac:dyDescent="0.25">
      <c r="A215">
        <v>22</v>
      </c>
      <c r="C215" t="str">
        <f ca="1">OFFSET('42p stat'!$A$1,A215*20,0)</f>
        <v>omp</v>
      </c>
      <c r="D215" s="8">
        <f t="shared" ref="D215:H215" ca="1" si="36">$D$192*SQRT(D159)/$E$192</f>
        <v>0.59394526764785094</v>
      </c>
      <c r="E215" s="8">
        <f t="shared" ca="1" si="36"/>
        <v>0.58253000375945807</v>
      </c>
      <c r="F215" s="8">
        <f t="shared" ca="1" si="36"/>
        <v>0.58261665143385666</v>
      </c>
      <c r="G215" s="8">
        <f t="shared" ca="1" si="36"/>
        <v>0.58261803610942209</v>
      </c>
      <c r="H215" s="8">
        <f t="shared" ca="1" si="36"/>
        <v>3.2166699302228693E-2</v>
      </c>
      <c r="J215" s="8">
        <f t="shared" ca="1" si="16"/>
        <v>1.1713380474112804</v>
      </c>
    </row>
    <row r="216" spans="1:10" x14ac:dyDescent="0.25">
      <c r="A216">
        <v>23</v>
      </c>
      <c r="C216" t="str">
        <f ca="1">OFFSET('42p stat'!$A$1,A216*20,0)</f>
        <v>omp non hash</v>
      </c>
      <c r="D216" s="8">
        <f t="shared" ref="D216:H216" ca="1" si="37">$D$192*SQRT(D160)/$E$192</f>
        <v>0.34369065378086699</v>
      </c>
      <c r="E216" s="8">
        <f t="shared" ca="1" si="37"/>
        <v>0.34279842588950804</v>
      </c>
      <c r="F216" s="8">
        <f t="shared" ca="1" si="37"/>
        <v>0.34269948435327413</v>
      </c>
      <c r="G216" s="8">
        <f t="shared" ca="1" si="37"/>
        <v>0.34253118360814971</v>
      </c>
      <c r="H216" s="8">
        <f t="shared" ca="1" si="37"/>
        <v>1.8760794013047529E-2</v>
      </c>
      <c r="J216" s="8">
        <f t="shared" ca="1" si="16"/>
        <v>0.68611700314206203</v>
      </c>
    </row>
    <row r="217" spans="1:10" x14ac:dyDescent="0.25">
      <c r="A217">
        <v>24</v>
      </c>
      <c r="C217" t="str">
        <f ca="1">OFFSET('42p stat'!$A$1,A217*20,0)</f>
        <v>non CUDA transp Time</v>
      </c>
      <c r="D217" s="8">
        <f t="shared" ref="D217:H217" ca="1" si="38">$D$192*SQRT(D161)/$E$192</f>
        <v>0.66611493196894955</v>
      </c>
      <c r="E217" s="8">
        <f t="shared" ca="1" si="38"/>
        <v>0.6200679270155014</v>
      </c>
      <c r="F217" s="8">
        <f t="shared" ca="1" si="38"/>
        <v>0.61983183293535338</v>
      </c>
      <c r="G217" s="8">
        <f t="shared" ca="1" si="38"/>
        <v>0.6179088924946784</v>
      </c>
      <c r="H217" s="8">
        <f t="shared" ca="1" si="38"/>
        <v>2.7888534131431147E-2</v>
      </c>
      <c r="J217" s="8">
        <f t="shared" ca="1" si="16"/>
        <v>1.2629228034940612</v>
      </c>
    </row>
    <row r="218" spans="1:10" x14ac:dyDescent="0.25">
      <c r="A218">
        <v>25</v>
      </c>
      <c r="C218" t="str">
        <f ca="1">OFFSET('42p stat'!$A$1,A218*20,0)</f>
        <v>non CUDA transp</v>
      </c>
      <c r="D218" s="8">
        <f t="shared" ref="D218:H218" ca="1" si="39">$D$192*SQRT(D162)/$E$192</f>
        <v>0.54695501391204859</v>
      </c>
      <c r="E218" s="8">
        <f t="shared" ca="1" si="39"/>
        <v>0</v>
      </c>
      <c r="F218" s="8">
        <f t="shared" ca="1" si="39"/>
        <v>0</v>
      </c>
      <c r="G218" s="8">
        <f t="shared" ca="1" si="39"/>
        <v>0</v>
      </c>
      <c r="H218" s="8">
        <f t="shared" ca="1" si="39"/>
        <v>0</v>
      </c>
      <c r="J218" s="8">
        <f t="shared" ca="1" si="16"/>
        <v>0.54695501391204859</v>
      </c>
    </row>
    <row r="219" spans="1:10" x14ac:dyDescent="0.25">
      <c r="A219">
        <v>26</v>
      </c>
      <c r="C219" t="str">
        <f ca="1">OFFSET('42p stat'!$A$1,A219*20,0)</f>
        <v>non CUDA transp non hash</v>
      </c>
      <c r="D219" s="8">
        <f t="shared" ref="D219:H219" ca="1" si="40">$D$192*SQRT(D163)/$E$192</f>
        <v>0.39274741554174586</v>
      </c>
      <c r="E219" s="8">
        <f t="shared" ca="1" si="40"/>
        <v>0.39284208760100503</v>
      </c>
      <c r="F219" s="8">
        <f t="shared" ca="1" si="40"/>
        <v>0.39287025400251419</v>
      </c>
      <c r="G219" s="8">
        <f t="shared" ca="1" si="40"/>
        <v>0.39233021891258896</v>
      </c>
      <c r="H219" s="8">
        <f t="shared" ca="1" si="40"/>
        <v>1.5915875847718843E-2</v>
      </c>
      <c r="J219" s="8">
        <f t="shared" ca="1" si="16"/>
        <v>0.78555635727899009</v>
      </c>
    </row>
    <row r="220" spans="1:10" x14ac:dyDescent="0.25">
      <c r="A220">
        <v>27</v>
      </c>
      <c r="C220">
        <f ca="1">OFFSET('42p stat'!$A$1,A220*20,0)</f>
        <v>0</v>
      </c>
      <c r="D220" s="8" t="e">
        <f t="shared" ref="D220:H220" ca="1" si="41">$D$192*SQRT(D164)/$E$192</f>
        <v>#DIV/0!</v>
      </c>
      <c r="E220" s="8" t="e">
        <f t="shared" ca="1" si="41"/>
        <v>#DIV/0!</v>
      </c>
      <c r="F220" s="8">
        <f t="shared" ca="1" si="41"/>
        <v>0</v>
      </c>
      <c r="G220" s="8">
        <f t="shared" ca="1" si="41"/>
        <v>0</v>
      </c>
      <c r="H220" s="8">
        <f t="shared" ca="1" si="41"/>
        <v>0</v>
      </c>
      <c r="J220" s="8" t="e">
        <f t="shared" ca="1" si="16"/>
        <v>#DIV/0!</v>
      </c>
    </row>
    <row r="221" spans="1:10" x14ac:dyDescent="0.25">
      <c r="A221">
        <v>28</v>
      </c>
      <c r="C221">
        <f ca="1">OFFSET('42p stat'!$A$1,A221*20,0)</f>
        <v>0</v>
      </c>
      <c r="D221" s="8" t="e">
        <f t="shared" ref="D221:H221" ca="1" si="42">$D$192*SQRT(D165)/$E$192</f>
        <v>#DIV/0!</v>
      </c>
      <c r="E221" s="8" t="e">
        <f t="shared" ca="1" si="42"/>
        <v>#DIV/0!</v>
      </c>
      <c r="F221" s="8">
        <f t="shared" ca="1" si="42"/>
        <v>0</v>
      </c>
      <c r="G221" s="8">
        <f t="shared" ca="1" si="42"/>
        <v>0</v>
      </c>
      <c r="H221" s="8">
        <f t="shared" ca="1" si="42"/>
        <v>0</v>
      </c>
      <c r="J221" s="8" t="e">
        <f t="shared" ca="1" si="16"/>
        <v>#DIV/0!</v>
      </c>
    </row>
    <row r="222" spans="1:10" x14ac:dyDescent="0.25">
      <c r="A222">
        <v>29</v>
      </c>
      <c r="C222">
        <f ca="1">OFFSET('42p stat'!$A$1,A222*20,0)</f>
        <v>0</v>
      </c>
      <c r="D222" s="8" t="e">
        <f t="shared" ref="D222:H222" ca="1" si="43">$D$192*SQRT(D166)/$E$192</f>
        <v>#DIV/0!</v>
      </c>
      <c r="E222" s="8" t="e">
        <f t="shared" ca="1" si="43"/>
        <v>#DIV/0!</v>
      </c>
      <c r="F222" s="8">
        <f t="shared" ca="1" si="43"/>
        <v>0</v>
      </c>
      <c r="G222" s="8">
        <f t="shared" ca="1" si="43"/>
        <v>0</v>
      </c>
      <c r="H222" s="8">
        <f t="shared" ca="1" si="43"/>
        <v>0</v>
      </c>
      <c r="J222" s="8" t="e">
        <f t="shared" ca="1" si="16"/>
        <v>#DIV/0!</v>
      </c>
    </row>
    <row r="223" spans="1:10" x14ac:dyDescent="0.25">
      <c r="A223">
        <v>30</v>
      </c>
      <c r="C223">
        <f ca="1">OFFSET('42p stat'!$A$1,A223*20,0)</f>
        <v>0</v>
      </c>
      <c r="D223" s="8" t="e">
        <f t="shared" ref="D223:H223" ca="1" si="44">$D$192*SQRT(D167)/$E$192</f>
        <v>#DIV/0!</v>
      </c>
      <c r="E223" s="8" t="e">
        <f t="shared" ca="1" si="44"/>
        <v>#DIV/0!</v>
      </c>
      <c r="F223" s="8">
        <f t="shared" ca="1" si="44"/>
        <v>0</v>
      </c>
      <c r="G223" s="8">
        <f t="shared" ca="1" si="44"/>
        <v>0</v>
      </c>
      <c r="H223" s="8">
        <f t="shared" ca="1" si="44"/>
        <v>0</v>
      </c>
      <c r="J223" s="8" t="e">
        <f t="shared" ca="1" si="16"/>
        <v>#DIV/0!</v>
      </c>
    </row>
    <row r="224" spans="1:10" x14ac:dyDescent="0.25">
      <c r="A224">
        <v>31</v>
      </c>
      <c r="C224">
        <f ca="1">OFFSET('42p stat'!$A$1,A224*20,0)</f>
        <v>0</v>
      </c>
      <c r="D224" s="8" t="e">
        <f t="shared" ref="D224:H224" ca="1" si="45">$D$192*SQRT(D168)/$E$192</f>
        <v>#DIV/0!</v>
      </c>
      <c r="E224" s="8" t="e">
        <f t="shared" ca="1" si="45"/>
        <v>#DIV/0!</v>
      </c>
      <c r="F224" s="8">
        <f t="shared" ca="1" si="45"/>
        <v>0</v>
      </c>
      <c r="G224" s="8">
        <f t="shared" ca="1" si="45"/>
        <v>0</v>
      </c>
      <c r="H224" s="8">
        <f t="shared" ca="1" si="45"/>
        <v>0</v>
      </c>
      <c r="J224" s="8" t="e">
        <f t="shared" ca="1" si="16"/>
        <v>#DIV/0!</v>
      </c>
    </row>
    <row r="225" spans="1:10" x14ac:dyDescent="0.25">
      <c r="A225">
        <v>32</v>
      </c>
      <c r="C225">
        <f ca="1">OFFSET('42p stat'!$A$1,A225*20,0)</f>
        <v>0</v>
      </c>
      <c r="D225" s="8" t="e">
        <f t="shared" ref="D225:H225" ca="1" si="46">$D$192*SQRT(D169)/$E$192</f>
        <v>#DIV/0!</v>
      </c>
      <c r="E225" s="8" t="e">
        <f t="shared" ca="1" si="46"/>
        <v>#DIV/0!</v>
      </c>
      <c r="F225" s="8">
        <f t="shared" ca="1" si="46"/>
        <v>0</v>
      </c>
      <c r="G225" s="8">
        <f t="shared" ca="1" si="46"/>
        <v>0</v>
      </c>
      <c r="H225" s="8">
        <f t="shared" ca="1" si="46"/>
        <v>0</v>
      </c>
      <c r="J225" s="8" t="e">
        <f t="shared" ca="1" si="16"/>
        <v>#DIV/0!</v>
      </c>
    </row>
    <row r="226" spans="1:10" x14ac:dyDescent="0.25">
      <c r="A226">
        <v>33</v>
      </c>
      <c r="C226">
        <f ca="1">OFFSET('42p stat'!$A$1,A226*20,0)</f>
        <v>0</v>
      </c>
      <c r="D226" s="8" t="e">
        <f t="shared" ref="D226:H226" ca="1" si="47">$D$192*SQRT(D170)/$E$192</f>
        <v>#DIV/0!</v>
      </c>
      <c r="E226" s="8" t="e">
        <f t="shared" ca="1" si="47"/>
        <v>#DIV/0!</v>
      </c>
      <c r="F226" s="8">
        <f t="shared" ca="1" si="47"/>
        <v>0</v>
      </c>
      <c r="G226" s="8">
        <f t="shared" ca="1" si="47"/>
        <v>0</v>
      </c>
      <c r="H226" s="8">
        <f t="shared" ca="1" si="47"/>
        <v>0</v>
      </c>
      <c r="J226" s="8" t="e">
        <f t="shared" ca="1" si="16"/>
        <v>#DIV/0!</v>
      </c>
    </row>
    <row r="227" spans="1:10" x14ac:dyDescent="0.25">
      <c r="A227">
        <v>34</v>
      </c>
      <c r="C227">
        <f ca="1">OFFSET('42p stat'!$A$1,A227*20,0)</f>
        <v>0</v>
      </c>
      <c r="D227" s="8" t="e">
        <f t="shared" ref="D227:H227" ca="1" si="48">$D$192*SQRT(D171)/$E$192</f>
        <v>#DIV/0!</v>
      </c>
      <c r="E227" s="8" t="e">
        <f t="shared" ca="1" si="48"/>
        <v>#DIV/0!</v>
      </c>
      <c r="F227" s="8">
        <f t="shared" ca="1" si="48"/>
        <v>0</v>
      </c>
      <c r="G227" s="8">
        <f t="shared" ca="1" si="48"/>
        <v>0</v>
      </c>
      <c r="H227" s="8">
        <f t="shared" ca="1" si="48"/>
        <v>0</v>
      </c>
      <c r="J227" s="8" t="e">
        <f t="shared" ca="1" si="16"/>
        <v>#DIV/0!</v>
      </c>
    </row>
    <row r="228" spans="1:10" x14ac:dyDescent="0.25">
      <c r="A228">
        <v>35</v>
      </c>
      <c r="C228">
        <f ca="1">OFFSET('42p stat'!$A$1,A228*20,0)</f>
        <v>0</v>
      </c>
      <c r="D228" s="8" t="e">
        <f t="shared" ref="D228:H228" ca="1" si="49">$D$192*SQRT(D172)/$E$192</f>
        <v>#DIV/0!</v>
      </c>
      <c r="E228" s="8" t="e">
        <f t="shared" ca="1" si="49"/>
        <v>#DIV/0!</v>
      </c>
      <c r="F228" s="8">
        <f t="shared" ca="1" si="49"/>
        <v>0</v>
      </c>
      <c r="G228" s="8">
        <f t="shared" ca="1" si="49"/>
        <v>0</v>
      </c>
      <c r="H228" s="8">
        <f t="shared" ca="1" si="49"/>
        <v>0</v>
      </c>
      <c r="J228" s="8" t="e">
        <f t="shared" ca="1" si="16"/>
        <v>#DIV/0!</v>
      </c>
    </row>
    <row r="229" spans="1:10" x14ac:dyDescent="0.25">
      <c r="A229">
        <v>36</v>
      </c>
      <c r="C229">
        <f ca="1">OFFSET('42p stat'!$A$1,A229*20,0)</f>
        <v>0</v>
      </c>
      <c r="D229" s="8" t="e">
        <f t="shared" ref="D229:H229" ca="1" si="50">$D$192*SQRT(D173)/$E$192</f>
        <v>#DIV/0!</v>
      </c>
      <c r="E229" s="8" t="e">
        <f t="shared" ca="1" si="50"/>
        <v>#DIV/0!</v>
      </c>
      <c r="F229" s="8">
        <f t="shared" ca="1" si="50"/>
        <v>0</v>
      </c>
      <c r="G229" s="8">
        <f t="shared" ca="1" si="50"/>
        <v>0</v>
      </c>
      <c r="H229" s="8">
        <f t="shared" ca="1" si="50"/>
        <v>0</v>
      </c>
      <c r="J229" s="8" t="e">
        <f t="shared" ca="1" si="16"/>
        <v>#DIV/0!</v>
      </c>
    </row>
    <row r="230" spans="1:10" x14ac:dyDescent="0.25">
      <c r="A230">
        <v>37</v>
      </c>
      <c r="C230">
        <f ca="1">OFFSET('42p stat'!$A$1,A230*20,0)</f>
        <v>0</v>
      </c>
      <c r="D230" s="8" t="e">
        <f t="shared" ref="D230:H230" ca="1" si="51">$D$192*SQRT(D174)/$E$192</f>
        <v>#DIV/0!</v>
      </c>
      <c r="E230" s="8" t="e">
        <f t="shared" ca="1" si="51"/>
        <v>#DIV/0!</v>
      </c>
      <c r="F230" s="8">
        <f t="shared" ca="1" si="51"/>
        <v>0</v>
      </c>
      <c r="G230" s="8">
        <f t="shared" ca="1" si="51"/>
        <v>0</v>
      </c>
      <c r="H230" s="8">
        <f t="shared" ca="1" si="51"/>
        <v>0</v>
      </c>
      <c r="J230" s="8" t="e">
        <f t="shared" ca="1" si="16"/>
        <v>#DIV/0!</v>
      </c>
    </row>
    <row r="231" spans="1:10" x14ac:dyDescent="0.25">
      <c r="A231">
        <v>38</v>
      </c>
      <c r="C231">
        <f ca="1">OFFSET('42p stat'!$A$1,A231*20,0)</f>
        <v>0</v>
      </c>
      <c r="D231" s="8" t="e">
        <f t="shared" ref="D231:H231" ca="1" si="52">$D$192*SQRT(D175)/$E$192</f>
        <v>#DIV/0!</v>
      </c>
      <c r="E231" s="8" t="e">
        <f t="shared" ca="1" si="52"/>
        <v>#DIV/0!</v>
      </c>
      <c r="F231" s="8">
        <f t="shared" ca="1" si="52"/>
        <v>0</v>
      </c>
      <c r="G231" s="8">
        <f t="shared" ca="1" si="52"/>
        <v>0</v>
      </c>
      <c r="H231" s="8">
        <f t="shared" ca="1" si="52"/>
        <v>0</v>
      </c>
      <c r="J231" s="8" t="e">
        <f t="shared" ca="1" si="16"/>
        <v>#DIV/0!</v>
      </c>
    </row>
    <row r="232" spans="1:10" x14ac:dyDescent="0.25">
      <c r="A232">
        <v>39</v>
      </c>
      <c r="C232">
        <f ca="1">OFFSET('42p stat'!$A$1,A232*20,0)</f>
        <v>0</v>
      </c>
      <c r="D232" s="8" t="e">
        <f t="shared" ref="D232:H232" ca="1" si="53">$D$192*SQRT(D176)/$E$192</f>
        <v>#DIV/0!</v>
      </c>
      <c r="E232" s="8" t="e">
        <f t="shared" ca="1" si="53"/>
        <v>#DIV/0!</v>
      </c>
      <c r="F232" s="8">
        <f t="shared" ca="1" si="53"/>
        <v>0</v>
      </c>
      <c r="G232" s="8">
        <f t="shared" ca="1" si="53"/>
        <v>0</v>
      </c>
      <c r="H232" s="8">
        <f t="shared" ca="1" si="53"/>
        <v>0</v>
      </c>
      <c r="J232" s="8" t="e">
        <f t="shared" ca="1" si="16"/>
        <v>#DIV/0!</v>
      </c>
    </row>
    <row r="233" spans="1:10" x14ac:dyDescent="0.25">
      <c r="A233">
        <v>40</v>
      </c>
      <c r="C233">
        <f ca="1">OFFSET('42p stat'!$A$1,A233*20,0)</f>
        <v>0</v>
      </c>
      <c r="D233" s="8" t="e">
        <f t="shared" ref="D233:H233" ca="1" si="54">$D$192*SQRT(D177)/$E$192</f>
        <v>#DIV/0!</v>
      </c>
      <c r="E233" s="8" t="e">
        <f t="shared" ca="1" si="54"/>
        <v>#DIV/0!</v>
      </c>
      <c r="F233" s="8">
        <f t="shared" ca="1" si="54"/>
        <v>0</v>
      </c>
      <c r="G233" s="8">
        <f t="shared" ca="1" si="54"/>
        <v>0</v>
      </c>
      <c r="H233" s="8">
        <f t="shared" ca="1" si="54"/>
        <v>0</v>
      </c>
      <c r="J233" s="8" t="e">
        <f t="shared" ca="1" si="16"/>
        <v>#DIV/0!</v>
      </c>
    </row>
    <row r="234" spans="1:10" x14ac:dyDescent="0.25">
      <c r="A234">
        <v>41</v>
      </c>
      <c r="C234">
        <f ca="1">OFFSET('42p stat'!$A$1,A234*20,0)</f>
        <v>0</v>
      </c>
      <c r="D234" s="8" t="e">
        <f t="shared" ref="D234:H234" ca="1" si="55">$D$192*SQRT(D178)/$E$192</f>
        <v>#DIV/0!</v>
      </c>
      <c r="E234" s="8" t="e">
        <f t="shared" ca="1" si="55"/>
        <v>#DIV/0!</v>
      </c>
      <c r="F234" s="8">
        <f t="shared" ca="1" si="55"/>
        <v>0</v>
      </c>
      <c r="G234" s="8">
        <f t="shared" ca="1" si="55"/>
        <v>0</v>
      </c>
      <c r="H234" s="8">
        <f t="shared" ca="1" si="55"/>
        <v>0</v>
      </c>
      <c r="J234" s="8" t="e">
        <f t="shared" ca="1" si="16"/>
        <v>#DIV/0!</v>
      </c>
    </row>
    <row r="235" spans="1:10" x14ac:dyDescent="0.25">
      <c r="A235">
        <v>42</v>
      </c>
      <c r="C235">
        <f ca="1">OFFSET('42p stat'!$A$1,A235*20,0)</f>
        <v>0</v>
      </c>
      <c r="D235" s="8" t="e">
        <f t="shared" ref="D235:H235" ca="1" si="56">$D$192*SQRT(D179)/$E$192</f>
        <v>#DIV/0!</v>
      </c>
      <c r="E235" s="8" t="e">
        <f t="shared" ca="1" si="56"/>
        <v>#DIV/0!</v>
      </c>
      <c r="F235" s="8">
        <f t="shared" ca="1" si="56"/>
        <v>0</v>
      </c>
      <c r="G235" s="8">
        <f t="shared" ca="1" si="56"/>
        <v>0</v>
      </c>
      <c r="H235" s="8">
        <f t="shared" ca="1" si="56"/>
        <v>0</v>
      </c>
      <c r="J235" s="8" t="e">
        <f t="shared" ca="1" si="16"/>
        <v>#DIV/0!</v>
      </c>
    </row>
    <row r="236" spans="1:10" x14ac:dyDescent="0.25">
      <c r="A236">
        <v>43</v>
      </c>
      <c r="C236">
        <f ca="1">OFFSET('42p stat'!$A$1,A236*20,0)</f>
        <v>0</v>
      </c>
      <c r="D236" s="8" t="e">
        <f t="shared" ref="D236:H236" ca="1" si="57">$D$192*SQRT(D180)/$E$192</f>
        <v>#DIV/0!</v>
      </c>
      <c r="E236" s="8" t="e">
        <f t="shared" ca="1" si="57"/>
        <v>#DIV/0!</v>
      </c>
      <c r="F236" s="8">
        <f t="shared" ca="1" si="57"/>
        <v>0</v>
      </c>
      <c r="G236" s="8">
        <f t="shared" ca="1" si="57"/>
        <v>0</v>
      </c>
      <c r="H236" s="8">
        <f t="shared" ca="1" si="57"/>
        <v>0</v>
      </c>
      <c r="J236" s="8" t="e">
        <f t="shared" ca="1" si="16"/>
        <v>#DIV/0!</v>
      </c>
    </row>
    <row r="237" spans="1:10" x14ac:dyDescent="0.25">
      <c r="A237">
        <v>44</v>
      </c>
      <c r="C237">
        <f ca="1">OFFSET('42p stat'!$A$1,A237*20,0)</f>
        <v>0</v>
      </c>
      <c r="D237" s="8" t="e">
        <f t="shared" ref="D237:H237" ca="1" si="58">$D$192*SQRT(D181)/$E$192</f>
        <v>#DIV/0!</v>
      </c>
      <c r="E237" s="8" t="e">
        <f t="shared" ca="1" si="58"/>
        <v>#DIV/0!</v>
      </c>
      <c r="F237" s="8">
        <f t="shared" ca="1" si="58"/>
        <v>0</v>
      </c>
      <c r="G237" s="8">
        <f t="shared" ca="1" si="58"/>
        <v>0</v>
      </c>
      <c r="H237" s="8">
        <f t="shared" ca="1" si="58"/>
        <v>0</v>
      </c>
      <c r="J237" s="8" t="e">
        <f t="shared" ca="1" si="16"/>
        <v>#DIV/0!</v>
      </c>
    </row>
    <row r="238" spans="1:10" x14ac:dyDescent="0.25">
      <c r="A238">
        <v>45</v>
      </c>
      <c r="C238">
        <f ca="1">OFFSET('42p stat'!$A$1,A238*20,0)</f>
        <v>0</v>
      </c>
      <c r="D238" s="8" t="e">
        <f t="shared" ref="D238:H238" ca="1" si="59">$D$192*SQRT(D182)/$E$192</f>
        <v>#DIV/0!</v>
      </c>
      <c r="E238" s="8" t="e">
        <f t="shared" ca="1" si="59"/>
        <v>#DIV/0!</v>
      </c>
      <c r="F238" s="8">
        <f t="shared" ca="1" si="59"/>
        <v>0</v>
      </c>
      <c r="G238" s="8">
        <f t="shared" ca="1" si="59"/>
        <v>0</v>
      </c>
      <c r="H238" s="8">
        <f t="shared" ca="1" si="59"/>
        <v>0</v>
      </c>
      <c r="J238" s="8" t="e">
        <f t="shared" ca="1" si="16"/>
        <v>#DIV/0!</v>
      </c>
    </row>
    <row r="239" spans="1:10" x14ac:dyDescent="0.25">
      <c r="A239">
        <v>46</v>
      </c>
      <c r="C239">
        <f ca="1">OFFSET('42p stat'!$A$1,A239*20,0)</f>
        <v>0</v>
      </c>
      <c r="D239" s="8" t="e">
        <f t="shared" ref="D239:H239" ca="1" si="60">$D$192*SQRT(D183)/$E$192</f>
        <v>#DIV/0!</v>
      </c>
      <c r="E239" s="8" t="e">
        <f t="shared" ca="1" si="60"/>
        <v>#DIV/0!</v>
      </c>
      <c r="F239" s="8">
        <f t="shared" ca="1" si="60"/>
        <v>0</v>
      </c>
      <c r="G239" s="8">
        <f t="shared" ca="1" si="60"/>
        <v>0</v>
      </c>
      <c r="H239" s="8">
        <f t="shared" ca="1" si="60"/>
        <v>0</v>
      </c>
      <c r="J239" s="8" t="e">
        <f t="shared" ca="1" si="16"/>
        <v>#DIV/0!</v>
      </c>
    </row>
    <row r="240" spans="1:10" x14ac:dyDescent="0.25">
      <c r="A240">
        <v>47</v>
      </c>
      <c r="C240">
        <f ca="1">OFFSET('42p stat'!$A$1,A240*20,0)</f>
        <v>0</v>
      </c>
      <c r="D240" s="8">
        <f t="shared" ref="D240:H240" ca="1" si="61">$D$192*SQRT(D184)/$E$192</f>
        <v>0</v>
      </c>
      <c r="E240" s="8">
        <f t="shared" ca="1" si="61"/>
        <v>0</v>
      </c>
      <c r="F240" s="8">
        <f t="shared" ca="1" si="61"/>
        <v>0</v>
      </c>
      <c r="G240" s="8">
        <f t="shared" ca="1" si="61"/>
        <v>0</v>
      </c>
      <c r="H240" s="8">
        <f t="shared" ca="1" si="61"/>
        <v>0</v>
      </c>
      <c r="J240" s="8">
        <f t="shared" ca="1" si="16"/>
        <v>0</v>
      </c>
    </row>
    <row r="241" spans="1:10" x14ac:dyDescent="0.25">
      <c r="A241">
        <v>48</v>
      </c>
      <c r="C241">
        <f ca="1">OFFSET('42p stat'!$A$1,A241*20,0)</f>
        <v>0</v>
      </c>
      <c r="D241" s="8">
        <f t="shared" ref="D241:H241" ca="1" si="62">$D$192*SQRT(D185)/$E$192</f>
        <v>0</v>
      </c>
      <c r="E241" s="8">
        <f t="shared" ca="1" si="62"/>
        <v>0</v>
      </c>
      <c r="F241" s="8">
        <f t="shared" ca="1" si="62"/>
        <v>0</v>
      </c>
      <c r="G241" s="8">
        <f t="shared" ca="1" si="62"/>
        <v>0</v>
      </c>
      <c r="H241" s="8">
        <f t="shared" ca="1" si="62"/>
        <v>0</v>
      </c>
      <c r="J241" s="8">
        <f t="shared" ca="1" si="16"/>
        <v>0</v>
      </c>
    </row>
    <row r="242" spans="1:10" x14ac:dyDescent="0.25">
      <c r="A242">
        <v>49</v>
      </c>
      <c r="C242">
        <f ca="1">OFFSET('42p stat'!$A$1,A242*20,0)</f>
        <v>0</v>
      </c>
      <c r="D242" s="8">
        <f t="shared" ref="D242:H242" ca="1" si="63">$D$192*SQRT(D186)/$E$192</f>
        <v>0</v>
      </c>
      <c r="E242" s="8">
        <f t="shared" ca="1" si="63"/>
        <v>0</v>
      </c>
      <c r="F242" s="8">
        <f t="shared" ca="1" si="63"/>
        <v>0</v>
      </c>
      <c r="G242" s="8">
        <f t="shared" ca="1" si="63"/>
        <v>0</v>
      </c>
      <c r="H242" s="8">
        <f t="shared" ca="1" si="63"/>
        <v>0</v>
      </c>
      <c r="J242" s="8">
        <f t="shared" ca="1" si="16"/>
        <v>0</v>
      </c>
    </row>
    <row r="243" spans="1:10" x14ac:dyDescent="0.25">
      <c r="A243">
        <v>50</v>
      </c>
      <c r="C243">
        <f ca="1">OFFSET('42p stat'!$A$1,A243*20,0)</f>
        <v>0</v>
      </c>
      <c r="D243" s="8">
        <f t="shared" ref="D243:H243" ca="1" si="64">$D$192*SQRT(D187)/$E$192</f>
        <v>0</v>
      </c>
      <c r="E243" s="8">
        <f t="shared" ca="1" si="64"/>
        <v>0</v>
      </c>
      <c r="F243" s="8">
        <f t="shared" ca="1" si="64"/>
        <v>0</v>
      </c>
      <c r="G243" s="8">
        <f t="shared" ca="1" si="64"/>
        <v>0</v>
      </c>
      <c r="H243" s="8">
        <f t="shared" ca="1" si="64"/>
        <v>0</v>
      </c>
      <c r="J243" s="8">
        <f t="shared" ca="1" si="16"/>
        <v>0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67</v>
      </c>
      <c r="D249">
        <v>1.96</v>
      </c>
      <c r="E249">
        <v>50</v>
      </c>
    </row>
    <row r="250" spans="1:10" x14ac:dyDescent="0.25">
      <c r="D250" t="s">
        <v>60</v>
      </c>
      <c r="E250" t="s">
        <v>56</v>
      </c>
      <c r="F250" t="s">
        <v>57</v>
      </c>
      <c r="G250" t="s">
        <v>58</v>
      </c>
      <c r="H250" t="s">
        <v>59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65">POWER(SQRT(D138)/D84,2)</f>
        <v>1.9023262177108441E-4</v>
      </c>
      <c r="E251" s="9">
        <f t="shared" ca="1" si="65"/>
        <v>2.0036953775098948E-4</v>
      </c>
      <c r="F251" s="9">
        <f t="shared" ca="1" si="65"/>
        <v>2.2453329899689239E-4</v>
      </c>
      <c r="G251" s="9">
        <f t="shared" ca="1" si="65"/>
        <v>2.3380813582436503E-4</v>
      </c>
      <c r="H251" s="9">
        <f t="shared" ca="1" si="65"/>
        <v>1.0031200441460925E-3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65"/>
        <v>2.0127899697291288E-4</v>
      </c>
      <c r="E252" s="9" t="e">
        <f t="shared" ca="1" si="65"/>
        <v>#DIV/0!</v>
      </c>
      <c r="F252" s="9" t="e">
        <f t="shared" ca="1" si="65"/>
        <v>#DIV/0!</v>
      </c>
      <c r="G252" s="9" t="e">
        <f t="shared" ca="1" si="65"/>
        <v>#DIV/0!</v>
      </c>
      <c r="H252" s="9" t="e">
        <f t="shared" ca="1" si="65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65"/>
        <v>4.8608906984350836E-5</v>
      </c>
      <c r="E253" s="9">
        <f t="shared" ca="1" si="65"/>
        <v>4.8641680913056093E-5</v>
      </c>
      <c r="F253" s="9">
        <f t="shared" ca="1" si="65"/>
        <v>4.9459686276063242E-5</v>
      </c>
      <c r="G253" s="9">
        <f t="shared" ca="1" si="65"/>
        <v>5.0326437745098205E-5</v>
      </c>
      <c r="H253" s="9">
        <f t="shared" ca="1" si="65"/>
        <v>1.1118783579811928E-3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65"/>
        <v>2.708281836017577E-5</v>
      </c>
      <c r="E254" s="9">
        <f t="shared" ca="1" si="65"/>
        <v>2.7733909538900034E-5</v>
      </c>
      <c r="F254" s="9">
        <f t="shared" ca="1" si="65"/>
        <v>3.1468840281583088E-5</v>
      </c>
      <c r="G254" s="9">
        <f t="shared" ca="1" si="65"/>
        <v>3.4160697404350833E-5</v>
      </c>
      <c r="H254" s="9">
        <f t="shared" ca="1" si="65"/>
        <v>6.3716483740005597E-5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65"/>
        <v>4.9545748879010112E-7</v>
      </c>
      <c r="E255" s="9">
        <f t="shared" ca="1" si="65"/>
        <v>3.2341937239487132E-7</v>
      </c>
      <c r="F255" s="9">
        <f t="shared" ca="1" si="65"/>
        <v>3.0399909833651823E-7</v>
      </c>
      <c r="G255" s="9">
        <f t="shared" ca="1" si="65"/>
        <v>3.1683794854445763E-7</v>
      </c>
      <c r="H255" s="9">
        <f t="shared" ca="1" si="65"/>
        <v>2.6937955906147525E-7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65"/>
        <v>2.9527082384253049E-5</v>
      </c>
      <c r="E256" s="9">
        <f t="shared" ca="1" si="65"/>
        <v>3.1235357114203235E-5</v>
      </c>
      <c r="F256" s="9">
        <f t="shared" ca="1" si="65"/>
        <v>3.6042612469987939E-5</v>
      </c>
      <c r="G256" s="9">
        <f t="shared" ca="1" si="65"/>
        <v>3.9416570174767538E-5</v>
      </c>
      <c r="H256" s="9">
        <f t="shared" ca="1" si="65"/>
        <v>6.467516240856686E-5</v>
      </c>
    </row>
    <row r="257" spans="1:8" x14ac:dyDescent="0.25">
      <c r="A257">
        <v>7</v>
      </c>
      <c r="C257" t="str">
        <f ca="1">OFFSET('42p stat'!$A$1,A257*20,0)</f>
        <v>CUDA ant add CPU Time</v>
      </c>
      <c r="D257" s="9">
        <f t="shared" ca="1" si="65"/>
        <v>4.1948709168600758E-6</v>
      </c>
      <c r="E257" s="9">
        <f t="shared" ca="1" si="65"/>
        <v>3.9479563071456797E-6</v>
      </c>
      <c r="F257" s="9">
        <f t="shared" ca="1" si="65"/>
        <v>4.6250781538655125E-6</v>
      </c>
      <c r="G257" s="9">
        <f t="shared" ca="1" si="65"/>
        <v>6.4438106027928052E-6</v>
      </c>
      <c r="H257" s="9">
        <f t="shared" ca="1" si="65"/>
        <v>3.3344929578596176E-7</v>
      </c>
    </row>
    <row r="258" spans="1:8" x14ac:dyDescent="0.25">
      <c r="A258">
        <v>8</v>
      </c>
      <c r="C258" t="str">
        <f ca="1">OFFSET('42p stat'!$A$1,A258*20,0)</f>
        <v>CUDA ant add CPU</v>
      </c>
      <c r="D258" s="9">
        <f t="shared" ca="1" si="65"/>
        <v>5.4699604681371587E-6</v>
      </c>
      <c r="E258" s="9" t="e">
        <f t="shared" ca="1" si="65"/>
        <v>#DIV/0!</v>
      </c>
      <c r="F258" s="9" t="e">
        <f t="shared" ca="1" si="65"/>
        <v>#DIV/0!</v>
      </c>
      <c r="G258" s="9" t="e">
        <f t="shared" ca="1" si="65"/>
        <v>#DIV/0!</v>
      </c>
      <c r="H258" s="9" t="e">
        <f t="shared" ca="1" si="65"/>
        <v>#DIV/0!</v>
      </c>
    </row>
    <row r="259" spans="1:8" x14ac:dyDescent="0.25">
      <c r="A259">
        <v>9</v>
      </c>
      <c r="C259" t="str">
        <f ca="1">OFFSET('42p stat'!$A$1,A259*20,0)</f>
        <v>CUDA ant add CPU non hash</v>
      </c>
      <c r="D259" s="9">
        <f t="shared" ca="1" si="65"/>
        <v>1.4025615543296337E-3</v>
      </c>
      <c r="E259" s="9">
        <f t="shared" ca="1" si="65"/>
        <v>1.4250593250560303E-3</v>
      </c>
      <c r="F259" s="9">
        <f t="shared" ca="1" si="65"/>
        <v>7.4669545664795872E-4</v>
      </c>
      <c r="G259" s="9">
        <f t="shared" ca="1" si="65"/>
        <v>7.5654159863466062E-4</v>
      </c>
      <c r="H259" s="9">
        <f t="shared" ca="1" si="65"/>
        <v>5.0460587651788488E-7</v>
      </c>
    </row>
    <row r="260" spans="1:8" x14ac:dyDescent="0.25">
      <c r="A260">
        <v>10</v>
      </c>
      <c r="C260" t="str">
        <f ca="1">OFFSET('42p stat'!$A$1,A260*20,0)</f>
        <v>CUDA ant add CPU12</v>
      </c>
      <c r="D260" s="9">
        <f t="shared" ca="1" si="65"/>
        <v>2.6154594330424595E-6</v>
      </c>
      <c r="E260" s="9">
        <f t="shared" ca="1" si="65"/>
        <v>2.5565131209971041E-6</v>
      </c>
      <c r="F260" s="9">
        <f t="shared" ca="1" si="65"/>
        <v>2.5536779741525622E-6</v>
      </c>
      <c r="G260" s="9">
        <f t="shared" ca="1" si="65"/>
        <v>2.595381653078481E-6</v>
      </c>
      <c r="H260" s="9">
        <f t="shared" ca="1" si="65"/>
        <v>1.0742667635829288E-6</v>
      </c>
    </row>
    <row r="261" spans="1:8" x14ac:dyDescent="0.25">
      <c r="A261">
        <v>11</v>
      </c>
      <c r="C261" t="str">
        <f ca="1">OFFSET('42p stat'!$A$1,A261*20,0)</f>
        <v>CUDA opt</v>
      </c>
      <c r="D261" s="9">
        <f t="shared" ref="D261:H269" ca="1" si="66">POWER(SQRT(D148)/D94,2)</f>
        <v>2.8409956614210304E-4</v>
      </c>
      <c r="E261" s="9" t="e">
        <f t="shared" ca="1" si="66"/>
        <v>#DIV/0!</v>
      </c>
      <c r="F261" s="9" t="e">
        <f t="shared" ca="1" si="66"/>
        <v>#DIV/0!</v>
      </c>
      <c r="G261" s="9" t="e">
        <f t="shared" ca="1" si="66"/>
        <v>#DIV/0!</v>
      </c>
      <c r="H261" s="9" t="e">
        <f t="shared" ca="1" si="66"/>
        <v>#DIV/0!</v>
      </c>
    </row>
    <row r="262" spans="1:8" x14ac:dyDescent="0.25">
      <c r="A262">
        <v>12</v>
      </c>
      <c r="C262" t="str">
        <f ca="1">OFFSET('42p stat'!$A$1,A262*20,0)</f>
        <v>CUDA opt Time</v>
      </c>
      <c r="D262" s="9">
        <f t="shared" ca="1" si="66"/>
        <v>2.7940056706639646E-4</v>
      </c>
      <c r="E262" s="9">
        <f t="shared" ca="1" si="66"/>
        <v>2.9163673752073487E-4</v>
      </c>
      <c r="F262" s="9">
        <f t="shared" ca="1" si="66"/>
        <v>3.227500290735319E-4</v>
      </c>
      <c r="G262" s="9">
        <f t="shared" ca="1" si="66"/>
        <v>1.9673056042045499E-7</v>
      </c>
      <c r="H262" s="9" t="e">
        <f t="shared" ca="1" si="66"/>
        <v>#DIV/0!</v>
      </c>
    </row>
    <row r="263" spans="1:8" x14ac:dyDescent="0.25">
      <c r="A263">
        <v>13</v>
      </c>
      <c r="C263" t="str">
        <f ca="1">OFFSET('42p stat'!$A$1,A263*20,0)</f>
        <v>CUDA opt non hash</v>
      </c>
      <c r="D263" s="9">
        <f t="shared" ca="1" si="66"/>
        <v>3.1258225977451277E-4</v>
      </c>
      <c r="E263" s="9">
        <f t="shared" ca="1" si="66"/>
        <v>3.1072648062594144E-4</v>
      </c>
      <c r="F263" s="9">
        <f t="shared" ca="1" si="66"/>
        <v>3.5744563399011661E-4</v>
      </c>
      <c r="G263" s="9">
        <f t="shared" ca="1" si="66"/>
        <v>4.2160777188959528E-7</v>
      </c>
      <c r="H263" s="9" t="e">
        <f t="shared" ca="1" si="66"/>
        <v>#DIV/0!</v>
      </c>
    </row>
    <row r="264" spans="1:8" x14ac:dyDescent="0.25">
      <c r="A264">
        <v>14</v>
      </c>
      <c r="C264" t="str">
        <f ca="1">OFFSET('42p stat'!$A$1,A264*20,0)</f>
        <v>CUDA opt ant</v>
      </c>
      <c r="D264" s="9">
        <f t="shared" ca="1" si="66"/>
        <v>1.7155682840864237E-6</v>
      </c>
      <c r="E264" s="9">
        <f t="shared" ca="1" si="66"/>
        <v>1.8758613374636738E-6</v>
      </c>
      <c r="F264" s="9">
        <f t="shared" ca="1" si="66"/>
        <v>1.9395078824183464E-6</v>
      </c>
      <c r="G264" s="9">
        <f t="shared" ca="1" si="66"/>
        <v>1.4134721512149532E-6</v>
      </c>
      <c r="H264" s="9" t="e">
        <f t="shared" ca="1" si="66"/>
        <v>#DIV/0!</v>
      </c>
    </row>
    <row r="265" spans="1:8" x14ac:dyDescent="0.25">
      <c r="A265">
        <v>15</v>
      </c>
      <c r="C265" t="str">
        <f ca="1">OFFSET('42p stat'!$A$1,A265*20,0)</f>
        <v>CUDA opt ant non hash</v>
      </c>
      <c r="D265" s="9">
        <f t="shared" ca="1" si="66"/>
        <v>2.4065968340446752E-6</v>
      </c>
      <c r="E265" s="9">
        <f t="shared" ca="1" si="66"/>
        <v>2.4259303642551885E-6</v>
      </c>
      <c r="F265" s="9">
        <f t="shared" ca="1" si="66"/>
        <v>2.4222755479340859E-6</v>
      </c>
      <c r="G265" s="9">
        <f t="shared" ca="1" si="66"/>
        <v>8.9507035327511497E-7</v>
      </c>
      <c r="H265" s="9" t="e">
        <f t="shared" ca="1" si="66"/>
        <v>#DIV/0!</v>
      </c>
    </row>
    <row r="266" spans="1:8" x14ac:dyDescent="0.25">
      <c r="A266">
        <v>16</v>
      </c>
      <c r="C266" t="str">
        <f ca="1">OFFSET('42p stat'!$A$1,A266*20,0)</f>
        <v>CUDA opt ant par</v>
      </c>
      <c r="D266" s="9">
        <f t="shared" ca="1" si="66"/>
        <v>2.2433244285630413E-6</v>
      </c>
      <c r="E266" s="9">
        <f t="shared" ca="1" si="66"/>
        <v>1.0203446452202329E-6</v>
      </c>
      <c r="F266" s="9">
        <f t="shared" ca="1" si="66"/>
        <v>3.1902785450866358E-7</v>
      </c>
      <c r="G266" s="9">
        <f t="shared" ca="1" si="66"/>
        <v>1.3127699357746077E-6</v>
      </c>
      <c r="H266" s="9" t="e">
        <f t="shared" ca="1" si="66"/>
        <v>#DIV/0!</v>
      </c>
    </row>
    <row r="267" spans="1:8" x14ac:dyDescent="0.25">
      <c r="A267">
        <v>17</v>
      </c>
      <c r="C267" t="str">
        <f ca="1">OFFSET('42p stat'!$A$1,A267*20,0)</f>
        <v>non CUDA Time</v>
      </c>
      <c r="D267" s="9">
        <f t="shared" ca="1" si="66"/>
        <v>3.4531148784190062E-7</v>
      </c>
      <c r="E267" s="9">
        <f t="shared" ca="1" si="66"/>
        <v>3.5562708679886942E-7</v>
      </c>
      <c r="F267" s="9">
        <f t="shared" ca="1" si="66"/>
        <v>3.5513297230839428E-7</v>
      </c>
      <c r="G267" s="9">
        <f t="shared" ca="1" si="66"/>
        <v>3.5578522118478682E-7</v>
      </c>
      <c r="H267" s="9">
        <f t="shared" ca="1" si="66"/>
        <v>1.903388940104448E-6</v>
      </c>
    </row>
    <row r="268" spans="1:8" x14ac:dyDescent="0.25">
      <c r="A268">
        <v>18</v>
      </c>
      <c r="C268" t="str">
        <f ca="1">OFFSET('42p stat'!$A$1,A268*20,0)</f>
        <v>non CUDA</v>
      </c>
      <c r="D268" s="9">
        <f t="shared" ca="1" si="66"/>
        <v>9.1466328880155938E-7</v>
      </c>
      <c r="E268" s="9" t="e">
        <f t="shared" ca="1" si="66"/>
        <v>#DIV/0!</v>
      </c>
      <c r="F268" s="9" t="e">
        <f t="shared" ca="1" si="66"/>
        <v>#DIV/0!</v>
      </c>
      <c r="G268" s="9" t="e">
        <f t="shared" ca="1" si="66"/>
        <v>#DIV/0!</v>
      </c>
      <c r="H268" s="9" t="e">
        <f t="shared" ca="1" si="66"/>
        <v>#DIV/0!</v>
      </c>
    </row>
    <row r="269" spans="1:8" x14ac:dyDescent="0.25">
      <c r="A269">
        <v>19</v>
      </c>
      <c r="C269" t="str">
        <f ca="1">OFFSET('42p stat'!$A$1,A269*20,0)</f>
        <v>non CUDA non hash</v>
      </c>
      <c r="D269" s="9">
        <f t="shared" ca="1" si="66"/>
        <v>8.7656479083414891E-7</v>
      </c>
      <c r="E269" s="9">
        <f t="shared" ca="1" si="66"/>
        <v>8.7466822963420641E-7</v>
      </c>
      <c r="F269" s="9">
        <f t="shared" ca="1" si="66"/>
        <v>8.7400883621806661E-7</v>
      </c>
      <c r="G269" s="9">
        <f t="shared" ca="1" si="66"/>
        <v>8.7594912439423386E-7</v>
      </c>
      <c r="H269" s="9">
        <f t="shared" ca="1" si="66"/>
        <v>6.2824427346906107E-7</v>
      </c>
    </row>
    <row r="270" spans="1:8" x14ac:dyDescent="0.25">
      <c r="A270">
        <v>20</v>
      </c>
      <c r="C270" t="str">
        <f ca="1">OFFSET('42p stat'!$A$1,A270*20,0)</f>
        <v>Classic ACO</v>
      </c>
      <c r="D270" s="9">
        <f t="shared" ref="D270:H270" ca="1" si="67">POWER(SQRT(D157)/D103,2)</f>
        <v>5.1233385461517252E-6</v>
      </c>
      <c r="E270" s="9">
        <f t="shared" ca="1" si="67"/>
        <v>7.6915517596016274E-6</v>
      </c>
      <c r="F270" s="9">
        <f t="shared" ca="1" si="67"/>
        <v>7.7235658634668189E-6</v>
      </c>
      <c r="G270" s="9">
        <f t="shared" ca="1" si="67"/>
        <v>7.7330142626786358E-6</v>
      </c>
      <c r="H270" s="9">
        <f t="shared" ca="1" si="67"/>
        <v>1.0194705980751167E-5</v>
      </c>
    </row>
    <row r="271" spans="1:8" x14ac:dyDescent="0.25">
      <c r="A271">
        <v>21</v>
      </c>
      <c r="C271" t="str">
        <f ca="1">OFFSET('42p stat'!$A$1,A271*20,0)</f>
        <v>Classic ACO non hash</v>
      </c>
      <c r="D271" s="9">
        <f t="shared" ref="D271:H271" ca="1" si="68">POWER(SQRT(D158)/D104,2)</f>
        <v>1.2030708725765722E-5</v>
      </c>
      <c r="E271" s="9">
        <f t="shared" ca="1" si="68"/>
        <v>1.2030954100588369E-5</v>
      </c>
      <c r="F271" s="9">
        <f t="shared" ca="1" si="68"/>
        <v>1.2082159542637724E-5</v>
      </c>
      <c r="G271" s="9">
        <f t="shared" ca="1" si="68"/>
        <v>1.212490318331056E-5</v>
      </c>
      <c r="H271" s="9">
        <f t="shared" ca="1" si="68"/>
        <v>3.7716891457655845E-6</v>
      </c>
    </row>
    <row r="272" spans="1:8" x14ac:dyDescent="0.25">
      <c r="A272">
        <v>22</v>
      </c>
      <c r="C272" t="str">
        <f ca="1">OFFSET('42p stat'!$A$1,A272*20,0)</f>
        <v>omp</v>
      </c>
      <c r="D272" s="9">
        <f t="shared" ref="D272:H272" ca="1" si="69">POWER(SQRT(D159)/D105,2)</f>
        <v>6.3145348034536448E-7</v>
      </c>
      <c r="E272" s="9">
        <f t="shared" ca="1" si="69"/>
        <v>6.3094656779802628E-7</v>
      </c>
      <c r="F272" s="9">
        <f t="shared" ca="1" si="69"/>
        <v>6.3121715158273013E-7</v>
      </c>
      <c r="G272" s="9">
        <f t="shared" ca="1" si="69"/>
        <v>6.3246274365365536E-7</v>
      </c>
      <c r="H272" s="9">
        <f t="shared" ca="1" si="69"/>
        <v>8.6584299404610224E-7</v>
      </c>
    </row>
    <row r="273" spans="1:8" x14ac:dyDescent="0.25">
      <c r="A273">
        <v>23</v>
      </c>
      <c r="C273" t="str">
        <f ca="1">OFFSET('42p stat'!$A$1,A273*20,0)</f>
        <v>omp non hash</v>
      </c>
      <c r="D273" s="9">
        <f t="shared" ref="D273:H273" ca="1" si="70">POWER(SQRT(D160)/D106,2)</f>
        <v>3.2499411910749569E-7</v>
      </c>
      <c r="E273" s="9">
        <f t="shared" ca="1" si="70"/>
        <v>3.2333865836064014E-7</v>
      </c>
      <c r="F273" s="9">
        <f t="shared" ca="1" si="70"/>
        <v>3.2319136893273999E-7</v>
      </c>
      <c r="G273" s="9">
        <f t="shared" ca="1" si="70"/>
        <v>3.2362317081910309E-7</v>
      </c>
      <c r="H273" s="9">
        <f t="shared" ca="1" si="70"/>
        <v>2.9723307293433361E-7</v>
      </c>
    </row>
    <row r="274" spans="1:8" x14ac:dyDescent="0.25">
      <c r="A274">
        <v>24</v>
      </c>
      <c r="C274" t="str">
        <f ca="1">OFFSET('42p stat'!$A$1,A274*20,0)</f>
        <v>non CUDA transp Time</v>
      </c>
      <c r="D274" s="9">
        <f t="shared" ref="D274:H274" ca="1" si="71">POWER(SQRT(D161)/D107,2)</f>
        <v>7.2504032026128784E-7</v>
      </c>
      <c r="E274" s="9">
        <f t="shared" ca="1" si="71"/>
        <v>6.513526573256664E-7</v>
      </c>
      <c r="F274" s="9">
        <f t="shared" ca="1" si="71"/>
        <v>6.5094207342954611E-7</v>
      </c>
      <c r="G274" s="9">
        <f t="shared" ca="1" si="71"/>
        <v>6.482423187866975E-7</v>
      </c>
      <c r="H274" s="9">
        <f t="shared" ca="1" si="71"/>
        <v>6.0130694174633137E-7</v>
      </c>
    </row>
    <row r="275" spans="1:8" x14ac:dyDescent="0.25">
      <c r="A275">
        <v>25</v>
      </c>
      <c r="C275" t="str">
        <f ca="1">OFFSET('42p stat'!$A$1,A275*20,0)</f>
        <v>non CUDA transp</v>
      </c>
      <c r="D275" s="9">
        <f t="shared" ref="D275:H275" ca="1" si="72">POWER(SQRT(D162)/D108,2)</f>
        <v>5.4951633498561193E-7</v>
      </c>
      <c r="E275" s="9" t="e">
        <f t="shared" ca="1" si="72"/>
        <v>#DIV/0!</v>
      </c>
      <c r="F275" s="9" t="e">
        <f t="shared" ca="1" si="72"/>
        <v>#DIV/0!</v>
      </c>
      <c r="G275" s="9" t="e">
        <f t="shared" ca="1" si="72"/>
        <v>#DIV/0!</v>
      </c>
      <c r="H275" s="9" t="e">
        <f t="shared" ca="1" si="72"/>
        <v>#DIV/0!</v>
      </c>
    </row>
    <row r="276" spans="1:8" x14ac:dyDescent="0.25">
      <c r="A276">
        <v>26</v>
      </c>
      <c r="C276" t="str">
        <f ca="1">OFFSET('42p stat'!$A$1,A276*20,0)</f>
        <v>non CUDA transp non hash</v>
      </c>
      <c r="D276" s="9">
        <f t="shared" ref="D276:H276" ca="1" si="73">POWER(SQRT(D163)/D109,2)</f>
        <v>4.4157067260275289E-7</v>
      </c>
      <c r="E276" s="9">
        <f t="shared" ca="1" si="73"/>
        <v>4.4182071081519753E-7</v>
      </c>
      <c r="F276" s="9">
        <f t="shared" ca="1" si="73"/>
        <v>4.4193925933157545E-7</v>
      </c>
      <c r="G276" s="9">
        <f t="shared" ca="1" si="73"/>
        <v>4.4187312884620893E-7</v>
      </c>
      <c r="H276" s="9">
        <f t="shared" ca="1" si="73"/>
        <v>1.9669109126357321E-7</v>
      </c>
    </row>
    <row r="277" spans="1:8" x14ac:dyDescent="0.25">
      <c r="A277">
        <v>27</v>
      </c>
      <c r="C277">
        <f ca="1">OFFSET('42p stat'!$A$1,A277*20,0)</f>
        <v>0</v>
      </c>
      <c r="D277" s="9" t="e">
        <f t="shared" ref="D277:H277" ca="1" si="74">POWER(SQRT(D164)/D110,2)</f>
        <v>#DIV/0!</v>
      </c>
      <c r="E277" s="9" t="e">
        <f t="shared" ca="1" si="74"/>
        <v>#DIV/0!</v>
      </c>
      <c r="F277" s="9" t="e">
        <f t="shared" ca="1" si="74"/>
        <v>#DIV/0!</v>
      </c>
      <c r="G277" s="9" t="e">
        <f t="shared" ca="1" si="74"/>
        <v>#DIV/0!</v>
      </c>
      <c r="H277" s="9" t="e">
        <f t="shared" ca="1" si="74"/>
        <v>#DIV/0!</v>
      </c>
    </row>
    <row r="278" spans="1:8" x14ac:dyDescent="0.25">
      <c r="A278">
        <v>28</v>
      </c>
      <c r="C278">
        <f ca="1">OFFSET('42p stat'!$A$1,A278*20,0)</f>
        <v>0</v>
      </c>
      <c r="D278" s="9" t="e">
        <f t="shared" ref="D278:H278" ca="1" si="75">POWER(SQRT(D165)/D111,2)</f>
        <v>#DIV/0!</v>
      </c>
      <c r="E278" s="9" t="e">
        <f t="shared" ca="1" si="75"/>
        <v>#DIV/0!</v>
      </c>
      <c r="F278" s="9" t="e">
        <f t="shared" ca="1" si="75"/>
        <v>#DIV/0!</v>
      </c>
      <c r="G278" s="9" t="e">
        <f t="shared" ca="1" si="75"/>
        <v>#DIV/0!</v>
      </c>
      <c r="H278" s="9" t="e">
        <f t="shared" ca="1" si="75"/>
        <v>#DIV/0!</v>
      </c>
    </row>
    <row r="279" spans="1:8" x14ac:dyDescent="0.25">
      <c r="A279">
        <v>29</v>
      </c>
      <c r="C279">
        <f ca="1">OFFSET('42p stat'!$A$1,A279*20,0)</f>
        <v>0</v>
      </c>
      <c r="D279" s="9" t="e">
        <f t="shared" ref="D279:H279" ca="1" si="76">POWER(SQRT(D166)/D112,2)</f>
        <v>#DIV/0!</v>
      </c>
      <c r="E279" s="9" t="e">
        <f t="shared" ca="1" si="76"/>
        <v>#DIV/0!</v>
      </c>
      <c r="F279" s="9" t="e">
        <f t="shared" ca="1" si="76"/>
        <v>#DIV/0!</v>
      </c>
      <c r="G279" s="9" t="e">
        <f t="shared" ca="1" si="76"/>
        <v>#DIV/0!</v>
      </c>
      <c r="H279" s="9" t="e">
        <f t="shared" ca="1" si="76"/>
        <v>#DIV/0!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81"/>
  <sheetViews>
    <sheetView workbookViewId="0">
      <selection activeCell="A2" sqref="A2:AN522"/>
    </sheetView>
  </sheetViews>
  <sheetFormatPr defaultRowHeight="15" x14ac:dyDescent="0.25"/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68.049543</v>
      </c>
      <c r="I2">
        <v>9.5530000000000007E-3</v>
      </c>
      <c r="J2" t="s">
        <v>3</v>
      </c>
      <c r="K2">
        <v>67.223416</v>
      </c>
      <c r="L2">
        <v>9.7429999999999999E-3</v>
      </c>
      <c r="M2" t="s">
        <v>4</v>
      </c>
      <c r="N2">
        <v>24.962458999999999</v>
      </c>
      <c r="O2">
        <v>6.1850000000000004E-3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136.48763199999999</v>
      </c>
      <c r="I3">
        <v>4.1169999999999998E-2</v>
      </c>
      <c r="J3" t="s">
        <v>3</v>
      </c>
      <c r="K3">
        <v>134.84649300000001</v>
      </c>
      <c r="L3">
        <v>4.1665000000000001E-2</v>
      </c>
      <c r="M3" t="s">
        <v>4</v>
      </c>
      <c r="N3">
        <v>50.321357999999996</v>
      </c>
      <c r="O3">
        <v>2.947E-2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204.93664699999999</v>
      </c>
      <c r="I4">
        <v>9.4655000000000003E-2</v>
      </c>
      <c r="J4" t="s">
        <v>3</v>
      </c>
      <c r="K4">
        <v>202.48060000000001</v>
      </c>
      <c r="L4">
        <v>9.5048999999999995E-2</v>
      </c>
      <c r="M4" t="s">
        <v>4</v>
      </c>
      <c r="N4">
        <v>75.689963000000006</v>
      </c>
      <c r="O4">
        <v>6.5686999999999995E-2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273.39615800000001</v>
      </c>
      <c r="I5">
        <v>0.15692999999999999</v>
      </c>
      <c r="J5" t="s">
        <v>3</v>
      </c>
      <c r="K5">
        <v>270.12555800000001</v>
      </c>
      <c r="L5">
        <v>0.15734899999999999</v>
      </c>
      <c r="M5" t="s">
        <v>4</v>
      </c>
      <c r="N5">
        <v>101.066135</v>
      </c>
      <c r="O5">
        <v>0.111512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341.84893399999999</v>
      </c>
      <c r="I6">
        <v>0.23939099999999999</v>
      </c>
      <c r="J6" t="s">
        <v>3</v>
      </c>
      <c r="K6">
        <v>337.76346899999999</v>
      </c>
      <c r="L6">
        <v>0.23932400000000001</v>
      </c>
      <c r="M6" t="s">
        <v>4</v>
      </c>
      <c r="N6">
        <v>126.441684</v>
      </c>
      <c r="O6">
        <v>0.16803799999999999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410.30970300000001</v>
      </c>
      <c r="I7">
        <v>0.33300299999999999</v>
      </c>
      <c r="J7" t="s">
        <v>3</v>
      </c>
      <c r="K7">
        <v>405.40993800000001</v>
      </c>
      <c r="L7">
        <v>0.33279399999999998</v>
      </c>
      <c r="M7" t="s">
        <v>4</v>
      </c>
      <c r="N7">
        <v>151.82065600000001</v>
      </c>
      <c r="O7">
        <v>0.23458799999999999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478.76426900000001</v>
      </c>
      <c r="I8">
        <v>0.43160999999999999</v>
      </c>
      <c r="J8" t="s">
        <v>3</v>
      </c>
      <c r="K8">
        <v>473.050342</v>
      </c>
      <c r="L8">
        <v>0.43124499999999999</v>
      </c>
      <c r="M8" t="s">
        <v>4</v>
      </c>
      <c r="N8">
        <v>177.190877</v>
      </c>
      <c r="O8">
        <v>0.31378299999999998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547.22753799999998</v>
      </c>
      <c r="I9">
        <v>0.55316799999999999</v>
      </c>
      <c r="J9" t="s">
        <v>3</v>
      </c>
      <c r="K9">
        <v>540.69880499999999</v>
      </c>
      <c r="L9">
        <v>0.55241899999999999</v>
      </c>
      <c r="M9" t="s">
        <v>4</v>
      </c>
      <c r="N9">
        <v>202.57209499999999</v>
      </c>
      <c r="O9">
        <v>0.40298400000000001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615.67996800000003</v>
      </c>
      <c r="I10">
        <v>0.69383099999999998</v>
      </c>
      <c r="J10" t="s">
        <v>3</v>
      </c>
      <c r="K10">
        <v>608.33633699999996</v>
      </c>
      <c r="L10">
        <v>0.69221699999999997</v>
      </c>
      <c r="M10" t="s">
        <v>4</v>
      </c>
      <c r="N10">
        <v>227.94405699999999</v>
      </c>
      <c r="O10">
        <v>0.50687499999999996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684.14928799999996</v>
      </c>
      <c r="I11">
        <v>0.83722399999999997</v>
      </c>
      <c r="J11" t="s">
        <v>3</v>
      </c>
      <c r="K11">
        <v>675.99070400000005</v>
      </c>
      <c r="L11">
        <v>0.83585799999999999</v>
      </c>
      <c r="M11" t="s">
        <v>4</v>
      </c>
      <c r="N11">
        <v>253.31818799999999</v>
      </c>
      <c r="O11">
        <v>0.61812100000000003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752.59265100000005</v>
      </c>
      <c r="I12">
        <v>1.003417</v>
      </c>
      <c r="J12" t="s">
        <v>3</v>
      </c>
      <c r="K12">
        <v>743.61937499999999</v>
      </c>
      <c r="L12">
        <v>1.0021279999999999</v>
      </c>
      <c r="M12" t="s">
        <v>4</v>
      </c>
      <c r="N12">
        <v>278.68952000000002</v>
      </c>
      <c r="O12">
        <v>0.741286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821.02764400000001</v>
      </c>
      <c r="I13">
        <v>1.1852819999999999</v>
      </c>
      <c r="J13" t="s">
        <v>3</v>
      </c>
      <c r="K13">
        <v>811.23972500000002</v>
      </c>
      <c r="L13">
        <v>1.18347</v>
      </c>
      <c r="M13" t="s">
        <v>4</v>
      </c>
      <c r="N13">
        <v>304.05491999999998</v>
      </c>
      <c r="O13">
        <v>0.88313200000000003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889.48180500000001</v>
      </c>
      <c r="I14">
        <v>1.3928419999999999</v>
      </c>
      <c r="J14" t="s">
        <v>3</v>
      </c>
      <c r="K14">
        <v>878.87941999999998</v>
      </c>
      <c r="L14">
        <v>1.3912469999999999</v>
      </c>
      <c r="M14" t="s">
        <v>4</v>
      </c>
      <c r="N14">
        <v>329.427099</v>
      </c>
      <c r="O14">
        <v>1.0517110000000001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957.92289700000003</v>
      </c>
      <c r="I15">
        <v>1.6139520000000001</v>
      </c>
      <c r="J15" t="s">
        <v>3</v>
      </c>
      <c r="K15">
        <v>946.50600799999995</v>
      </c>
      <c r="L15">
        <v>1.6118509999999999</v>
      </c>
      <c r="M15" t="s">
        <v>4</v>
      </c>
      <c r="N15">
        <v>354.79570000000001</v>
      </c>
      <c r="O15">
        <v>1.196207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1026.362944</v>
      </c>
      <c r="I16">
        <v>1.868053</v>
      </c>
      <c r="J16" t="s">
        <v>3</v>
      </c>
      <c r="K16">
        <v>1014.131222</v>
      </c>
      <c r="L16">
        <v>1.866763</v>
      </c>
      <c r="M16" t="s">
        <v>4</v>
      </c>
      <c r="N16">
        <v>380.16091399999999</v>
      </c>
      <c r="O16">
        <v>1.3954569999999999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1094.8159519999999</v>
      </c>
      <c r="I17">
        <v>2.1234500000000001</v>
      </c>
      <c r="J17" t="s">
        <v>3</v>
      </c>
      <c r="K17">
        <v>1081.769419</v>
      </c>
      <c r="L17">
        <v>2.121416</v>
      </c>
      <c r="M17" t="s">
        <v>4</v>
      </c>
      <c r="N17">
        <v>405.53470199999998</v>
      </c>
      <c r="O17">
        <v>1.59718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1163.258296</v>
      </c>
      <c r="I18">
        <v>2.3707950000000002</v>
      </c>
      <c r="J18" t="s">
        <v>3</v>
      </c>
      <c r="K18">
        <v>1149.3969039999999</v>
      </c>
      <c r="L18">
        <v>2.3678669999999999</v>
      </c>
      <c r="M18" t="s">
        <v>4</v>
      </c>
      <c r="N18">
        <v>430.90675599999997</v>
      </c>
      <c r="O18">
        <v>1.8046450000000001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1231.7050019999999</v>
      </c>
      <c r="I19">
        <v>2.6200359999999998</v>
      </c>
      <c r="J19" t="s">
        <v>3</v>
      </c>
      <c r="K19">
        <v>1217.028538</v>
      </c>
      <c r="L19">
        <v>2.6155379999999999</v>
      </c>
      <c r="M19" t="s">
        <v>4</v>
      </c>
      <c r="N19">
        <v>456.27661599999999</v>
      </c>
      <c r="O19">
        <v>2.0277750000000001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1300.172024</v>
      </c>
      <c r="I20">
        <v>2.8426559999999998</v>
      </c>
      <c r="J20" t="s">
        <v>3</v>
      </c>
      <c r="K20">
        <v>1284.68074</v>
      </c>
      <c r="L20">
        <v>2.8386680000000002</v>
      </c>
      <c r="M20" t="s">
        <v>4</v>
      </c>
      <c r="N20">
        <v>481.65554900000001</v>
      </c>
      <c r="O20">
        <v>2.2489680000000001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1368.617227</v>
      </c>
      <c r="I21">
        <v>3.144374</v>
      </c>
      <c r="J21" t="s">
        <v>3</v>
      </c>
      <c r="K21">
        <v>1352.3111039999999</v>
      </c>
      <c r="L21">
        <v>3.1399490000000001</v>
      </c>
      <c r="M21" t="s">
        <v>4</v>
      </c>
      <c r="N21">
        <v>507.034313</v>
      </c>
      <c r="O21">
        <v>2.4909720000000002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0.02</v>
      </c>
      <c r="AM24">
        <v>1.9599999999999999E-2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0.02</v>
      </c>
      <c r="AM25">
        <v>1.9599999999999999E-2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0.04</v>
      </c>
      <c r="AM26">
        <v>3.8399999999999997E-2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2.3199999999999998</v>
      </c>
      <c r="AM27">
        <v>254.57759999999999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2.3199999999999998</v>
      </c>
      <c r="AM28">
        <v>254.57759999999999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4.26</v>
      </c>
      <c r="AM29">
        <v>872.31240000000003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4.3</v>
      </c>
      <c r="AM30">
        <v>872.01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4.3</v>
      </c>
      <c r="AM31">
        <v>872.01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4.3600000000000003</v>
      </c>
      <c r="AM32">
        <v>871.55039999999997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4.3600000000000003</v>
      </c>
      <c r="AM33">
        <v>871.55039999999997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4.38</v>
      </c>
      <c r="AM34">
        <v>871.39559999999994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4.4000000000000004</v>
      </c>
      <c r="AM35">
        <v>871.24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4.4000000000000004</v>
      </c>
      <c r="AM36">
        <v>871.24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4.4000000000000004</v>
      </c>
      <c r="AM37">
        <v>871.24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4.42</v>
      </c>
      <c r="AM38">
        <v>871.08360000000005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4.42</v>
      </c>
      <c r="AM39">
        <v>871.08360000000005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5.0999999999999996</v>
      </c>
      <c r="AM40">
        <v>885.13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6.56</v>
      </c>
      <c r="AM41">
        <v>966.20640000000003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263.78624100000002</v>
      </c>
      <c r="I42">
        <v>0.90253700000000003</v>
      </c>
      <c r="J42" t="s">
        <v>3</v>
      </c>
      <c r="K42">
        <v>262.26443999999998</v>
      </c>
      <c r="L42">
        <v>0.89260399999999995</v>
      </c>
      <c r="M42" t="s">
        <v>4</v>
      </c>
      <c r="N42">
        <v>50.326529999999998</v>
      </c>
      <c r="O42">
        <v>0.124317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527.38028299999996</v>
      </c>
      <c r="I43">
        <v>2.1472540000000002</v>
      </c>
      <c r="J43" t="s">
        <v>3</v>
      </c>
      <c r="K43">
        <v>524.34608000000003</v>
      </c>
      <c r="L43">
        <v>2.1283530000000002</v>
      </c>
      <c r="M43" t="s">
        <v>4</v>
      </c>
      <c r="N43">
        <v>100.666788</v>
      </c>
      <c r="O43">
        <v>0.45890799999999998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791.05478600000004</v>
      </c>
      <c r="I44">
        <v>2.8823970000000001</v>
      </c>
      <c r="J44" t="s">
        <v>3</v>
      </c>
      <c r="K44">
        <v>786.50849200000005</v>
      </c>
      <c r="L44">
        <v>2.8566980000000002</v>
      </c>
      <c r="M44" t="s">
        <v>4</v>
      </c>
      <c r="N44">
        <v>151.03139899999999</v>
      </c>
      <c r="O44">
        <v>0.97138999999999998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1054.7909500000001</v>
      </c>
      <c r="I45">
        <v>5.2377969999999996</v>
      </c>
      <c r="J45" t="s">
        <v>3</v>
      </c>
      <c r="K45">
        <v>1048.7313770000001</v>
      </c>
      <c r="L45">
        <v>5.1914129999999998</v>
      </c>
      <c r="M45" t="s">
        <v>4</v>
      </c>
      <c r="N45">
        <v>201.36069699999999</v>
      </c>
      <c r="O45">
        <v>1.7766120000000001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1318.4798269999999</v>
      </c>
      <c r="I46">
        <v>6.8640739999999996</v>
      </c>
      <c r="J46" t="s">
        <v>3</v>
      </c>
      <c r="K46">
        <v>1310.907363</v>
      </c>
      <c r="L46">
        <v>6.812068</v>
      </c>
      <c r="M46" t="s">
        <v>4</v>
      </c>
      <c r="N46">
        <v>251.71257399999999</v>
      </c>
      <c r="O46">
        <v>2.7603879999999998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1582.0078080000001</v>
      </c>
      <c r="I47">
        <v>10.549303</v>
      </c>
      <c r="J47" t="s">
        <v>3</v>
      </c>
      <c r="K47">
        <v>1572.9237209999999</v>
      </c>
      <c r="L47">
        <v>10.472853000000001</v>
      </c>
      <c r="M47" t="s">
        <v>4</v>
      </c>
      <c r="N47">
        <v>302.05521900000002</v>
      </c>
      <c r="O47">
        <v>3.9138630000000001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1845.78343</v>
      </c>
      <c r="I48">
        <v>12.630337000000001</v>
      </c>
      <c r="J48" t="s">
        <v>3</v>
      </c>
      <c r="K48">
        <v>1835.1865889999999</v>
      </c>
      <c r="L48">
        <v>12.547089</v>
      </c>
      <c r="M48" t="s">
        <v>4</v>
      </c>
      <c r="N48">
        <v>352.37907799999999</v>
      </c>
      <c r="O48">
        <v>5.2227690000000004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2109.560688</v>
      </c>
      <c r="I49">
        <v>14.872182</v>
      </c>
      <c r="J49" t="s">
        <v>3</v>
      </c>
      <c r="K49">
        <v>2097.4503960000002</v>
      </c>
      <c r="L49">
        <v>14.782607</v>
      </c>
      <c r="M49" t="s">
        <v>4</v>
      </c>
      <c r="N49">
        <v>402.73098700000003</v>
      </c>
      <c r="O49">
        <v>6.763331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2373.0451170000001</v>
      </c>
      <c r="I50">
        <v>20.197092000000001</v>
      </c>
      <c r="J50" t="s">
        <v>3</v>
      </c>
      <c r="K50">
        <v>2359.4221189999998</v>
      </c>
      <c r="L50">
        <v>20.070352</v>
      </c>
      <c r="M50" t="s">
        <v>4</v>
      </c>
      <c r="N50">
        <v>453.068713</v>
      </c>
      <c r="O50">
        <v>8.7238769999999999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2636.8723340000001</v>
      </c>
      <c r="I51">
        <v>22.913049999999998</v>
      </c>
      <c r="J51" t="s">
        <v>3</v>
      </c>
      <c r="K51">
        <v>2621.73585</v>
      </c>
      <c r="L51">
        <v>22.772779</v>
      </c>
      <c r="M51" t="s">
        <v>4</v>
      </c>
      <c r="N51">
        <v>503.42960299999999</v>
      </c>
      <c r="O51">
        <v>10.666895999999999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2900.437778</v>
      </c>
      <c r="I52">
        <v>24.489353000000001</v>
      </c>
      <c r="J52" t="s">
        <v>3</v>
      </c>
      <c r="K52">
        <v>2883.7890090000001</v>
      </c>
      <c r="L52">
        <v>24.343111</v>
      </c>
      <c r="M52" t="s">
        <v>4</v>
      </c>
      <c r="N52">
        <v>553.74889900000005</v>
      </c>
      <c r="O52">
        <v>13.022878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3164.1314600000001</v>
      </c>
      <c r="I53">
        <v>29.839699</v>
      </c>
      <c r="J53" t="s">
        <v>3</v>
      </c>
      <c r="K53">
        <v>3145.9693750000001</v>
      </c>
      <c r="L53">
        <v>29.659022</v>
      </c>
      <c r="M53" t="s">
        <v>4</v>
      </c>
      <c r="N53">
        <v>604.09280799999999</v>
      </c>
      <c r="O53">
        <v>15.479361000000001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3427.8746630000001</v>
      </c>
      <c r="I54">
        <v>32.129086999999998</v>
      </c>
      <c r="J54" t="s">
        <v>3</v>
      </c>
      <c r="K54">
        <v>3408.1999219999998</v>
      </c>
      <c r="L54">
        <v>31.929894999999998</v>
      </c>
      <c r="M54" t="s">
        <v>4</v>
      </c>
      <c r="N54">
        <v>654.44431799999995</v>
      </c>
      <c r="O54">
        <v>17.997845999999999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3691.5053419999999</v>
      </c>
      <c r="I55">
        <v>37.427446000000003</v>
      </c>
      <c r="J55" t="s">
        <v>3</v>
      </c>
      <c r="K55">
        <v>3670.3178370000001</v>
      </c>
      <c r="L55">
        <v>37.199672999999997</v>
      </c>
      <c r="M55" t="s">
        <v>4</v>
      </c>
      <c r="N55">
        <v>704.77820699999995</v>
      </c>
      <c r="O55">
        <v>20.868417999999998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3954.9595119999999</v>
      </c>
      <c r="I56">
        <v>41.650936000000002</v>
      </c>
      <c r="J56" t="s">
        <v>3</v>
      </c>
      <c r="K56">
        <v>3932.2611080000001</v>
      </c>
      <c r="L56">
        <v>41.407395000000001</v>
      </c>
      <c r="M56" t="s">
        <v>4</v>
      </c>
      <c r="N56">
        <v>755.10826299999997</v>
      </c>
      <c r="O56">
        <v>23.991821000000002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4218.6734859999997</v>
      </c>
      <c r="I57">
        <v>49.101795000000003</v>
      </c>
      <c r="J57" t="s">
        <v>3</v>
      </c>
      <c r="K57">
        <v>4194.4625100000003</v>
      </c>
      <c r="L57">
        <v>48.817312000000001</v>
      </c>
      <c r="M57" t="s">
        <v>4</v>
      </c>
      <c r="N57">
        <v>805.45474100000001</v>
      </c>
      <c r="O57">
        <v>27.442779000000002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4482.1238869999997</v>
      </c>
      <c r="I58">
        <v>56.587006000000002</v>
      </c>
      <c r="J58" t="s">
        <v>3</v>
      </c>
      <c r="K58">
        <v>4456.4012700000003</v>
      </c>
      <c r="L58">
        <v>56.248514</v>
      </c>
      <c r="M58" t="s">
        <v>4</v>
      </c>
      <c r="N58">
        <v>855.80292399999996</v>
      </c>
      <c r="O58">
        <v>30.986438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4745.9041699999998</v>
      </c>
      <c r="I59">
        <v>59.839593000000001</v>
      </c>
      <c r="J59" t="s">
        <v>3</v>
      </c>
      <c r="K59">
        <v>4718.6676660000003</v>
      </c>
      <c r="L59">
        <v>59.468834999999999</v>
      </c>
      <c r="M59" t="s">
        <v>4</v>
      </c>
      <c r="N59">
        <v>906.16093499999999</v>
      </c>
      <c r="O59">
        <v>35.104249000000003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5009.5849509999998</v>
      </c>
      <c r="I60">
        <v>67.567402999999999</v>
      </c>
      <c r="J60" t="s">
        <v>3</v>
      </c>
      <c r="K60">
        <v>4980.8360940000002</v>
      </c>
      <c r="L60">
        <v>67.142882</v>
      </c>
      <c r="M60" t="s">
        <v>4</v>
      </c>
      <c r="N60">
        <v>956.501169</v>
      </c>
      <c r="O60">
        <v>39.332374999999999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5273.0701069999996</v>
      </c>
      <c r="I61">
        <v>72.719297999999995</v>
      </c>
      <c r="J61" t="s">
        <v>3</v>
      </c>
      <c r="K61">
        <v>5242.8090039999997</v>
      </c>
      <c r="L61">
        <v>72.254368999999997</v>
      </c>
      <c r="M61" t="s">
        <v>4</v>
      </c>
      <c r="N61">
        <v>1006.81826</v>
      </c>
      <c r="O61">
        <v>43.380544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39.122807999999999</v>
      </c>
      <c r="I62">
        <v>1.704E-3</v>
      </c>
      <c r="J62" t="s">
        <v>3</v>
      </c>
      <c r="K62">
        <v>37.646771999999999</v>
      </c>
      <c r="L62">
        <v>1.681E-3</v>
      </c>
      <c r="M62" t="s">
        <v>4</v>
      </c>
      <c r="N62">
        <v>26.080568</v>
      </c>
      <c r="O62">
        <v>3.88E-4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78.376097000000001</v>
      </c>
      <c r="I63">
        <v>5.3080000000000002E-3</v>
      </c>
      <c r="J63" t="s">
        <v>3</v>
      </c>
      <c r="K63">
        <v>75.434916999999999</v>
      </c>
      <c r="L63">
        <v>5.1370000000000001E-3</v>
      </c>
      <c r="M63" t="s">
        <v>4</v>
      </c>
      <c r="N63">
        <v>52.163518000000003</v>
      </c>
      <c r="O63">
        <v>1.1999999999999999E-3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0.02</v>
      </c>
      <c r="AM63">
        <v>1.9599999999999999E-2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117.736813</v>
      </c>
      <c r="I64">
        <v>1.0519000000000001E-2</v>
      </c>
      <c r="J64" t="s">
        <v>3</v>
      </c>
      <c r="K64">
        <v>113.32958499999999</v>
      </c>
      <c r="L64">
        <v>1.027E-2</v>
      </c>
      <c r="M64" t="s">
        <v>4</v>
      </c>
      <c r="N64">
        <v>78.249420000000001</v>
      </c>
      <c r="O64">
        <v>2.4970000000000001E-3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0.02</v>
      </c>
      <c r="AM64">
        <v>1.9599999999999999E-2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157.16369900000001</v>
      </c>
      <c r="I65">
        <v>1.6563999999999999E-2</v>
      </c>
      <c r="J65" t="s">
        <v>3</v>
      </c>
      <c r="K65">
        <v>151.29166699999999</v>
      </c>
      <c r="L65">
        <v>1.6182999999999999E-2</v>
      </c>
      <c r="M65" t="s">
        <v>4</v>
      </c>
      <c r="N65">
        <v>104.33620500000001</v>
      </c>
      <c r="O65">
        <v>4.2030000000000001E-3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0.04</v>
      </c>
      <c r="AM65">
        <v>3.8399999999999997E-2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196.65779499999999</v>
      </c>
      <c r="I66">
        <v>2.2565999999999999E-2</v>
      </c>
      <c r="J66" t="s">
        <v>3</v>
      </c>
      <c r="K66">
        <v>189.320706</v>
      </c>
      <c r="L66">
        <v>2.1725000000000001E-2</v>
      </c>
      <c r="M66" t="s">
        <v>4</v>
      </c>
      <c r="N66">
        <v>130.41986700000001</v>
      </c>
      <c r="O66">
        <v>6.4310000000000001E-3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0.08</v>
      </c>
      <c r="AM66">
        <v>7.3599999999999999E-2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236.22098700000001</v>
      </c>
      <c r="I67">
        <v>3.1014E-2</v>
      </c>
      <c r="J67" t="s">
        <v>3</v>
      </c>
      <c r="K67">
        <v>227.419465</v>
      </c>
      <c r="L67">
        <v>2.9707000000000001E-2</v>
      </c>
      <c r="M67" t="s">
        <v>4</v>
      </c>
      <c r="N67">
        <v>156.504738</v>
      </c>
      <c r="O67">
        <v>9.2630000000000004E-3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0.08</v>
      </c>
      <c r="AM67">
        <v>7.3599999999999999E-2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275.85780799999998</v>
      </c>
      <c r="I68">
        <v>3.6669E-2</v>
      </c>
      <c r="J68" t="s">
        <v>3</v>
      </c>
      <c r="K68">
        <v>265.591588</v>
      </c>
      <c r="L68">
        <v>3.5175999999999999E-2</v>
      </c>
      <c r="M68" t="s">
        <v>4</v>
      </c>
      <c r="N68">
        <v>182.590067</v>
      </c>
      <c r="O68">
        <v>1.2154999999999999E-2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0.08</v>
      </c>
      <c r="AM68">
        <v>7.3599999999999999E-2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315.555001</v>
      </c>
      <c r="I69">
        <v>4.7870000000000003E-2</v>
      </c>
      <c r="J69" t="s">
        <v>3</v>
      </c>
      <c r="K69">
        <v>303.82334900000001</v>
      </c>
      <c r="L69">
        <v>4.5636000000000003E-2</v>
      </c>
      <c r="M69" t="s">
        <v>4</v>
      </c>
      <c r="N69">
        <v>208.677235</v>
      </c>
      <c r="O69">
        <v>1.6213000000000002E-2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0.08</v>
      </c>
      <c r="AM69">
        <v>7.3599999999999999E-2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355.32520099999999</v>
      </c>
      <c r="I70">
        <v>5.3634000000000001E-2</v>
      </c>
      <c r="J70" t="s">
        <v>3</v>
      </c>
      <c r="K70">
        <v>342.12815699999999</v>
      </c>
      <c r="L70">
        <v>5.0950000000000002E-2</v>
      </c>
      <c r="M70" t="s">
        <v>4</v>
      </c>
      <c r="N70">
        <v>234.76558700000001</v>
      </c>
      <c r="O70">
        <v>2.0643000000000002E-2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0.1</v>
      </c>
      <c r="AM70">
        <v>0.09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395.14599399999997</v>
      </c>
      <c r="I71">
        <v>7.2942999999999994E-2</v>
      </c>
      <c r="J71" t="s">
        <v>3</v>
      </c>
      <c r="K71">
        <v>380.48339099999998</v>
      </c>
      <c r="L71">
        <v>6.9564000000000001E-2</v>
      </c>
      <c r="M71" t="s">
        <v>4</v>
      </c>
      <c r="N71">
        <v>260.85626500000001</v>
      </c>
      <c r="O71">
        <v>2.5777000000000001E-2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0.14000000000000001</v>
      </c>
      <c r="AM71">
        <v>0.16039999999999999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435.03619300000003</v>
      </c>
      <c r="I72">
        <v>9.1218999999999995E-2</v>
      </c>
      <c r="J72" t="s">
        <v>3</v>
      </c>
      <c r="K72">
        <v>418.90826199999998</v>
      </c>
      <c r="L72">
        <v>8.7246000000000004E-2</v>
      </c>
      <c r="M72" t="s">
        <v>4</v>
      </c>
      <c r="N72">
        <v>286.94645400000002</v>
      </c>
      <c r="O72">
        <v>3.1716000000000001E-2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0.14000000000000001</v>
      </c>
      <c r="AM72">
        <v>0.16039999999999999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474.99224099999998</v>
      </c>
      <c r="I73">
        <v>0.10116600000000001</v>
      </c>
      <c r="J73" t="s">
        <v>3</v>
      </c>
      <c r="K73">
        <v>457.39899700000001</v>
      </c>
      <c r="L73">
        <v>9.7053E-2</v>
      </c>
      <c r="M73" t="s">
        <v>4</v>
      </c>
      <c r="N73">
        <v>313.03565400000002</v>
      </c>
      <c r="O73">
        <v>3.7484999999999997E-2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0.14000000000000001</v>
      </c>
      <c r="AM73">
        <v>0.16039999999999999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515.01288899999997</v>
      </c>
      <c r="I74">
        <v>0.112709</v>
      </c>
      <c r="J74" t="s">
        <v>3</v>
      </c>
      <c r="K74">
        <v>495.95336099999997</v>
      </c>
      <c r="L74">
        <v>0.108541</v>
      </c>
      <c r="M74" t="s">
        <v>4</v>
      </c>
      <c r="N74">
        <v>339.12156399999998</v>
      </c>
      <c r="O74">
        <v>4.2311000000000001E-2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0.18</v>
      </c>
      <c r="AM74">
        <v>0.2276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555.07797500000004</v>
      </c>
      <c r="I75">
        <v>0.12330099999999999</v>
      </c>
      <c r="J75" t="s">
        <v>3</v>
      </c>
      <c r="K75">
        <v>534.55305999999996</v>
      </c>
      <c r="L75">
        <v>0.119209</v>
      </c>
      <c r="M75" t="s">
        <v>4</v>
      </c>
      <c r="N75">
        <v>365.207717</v>
      </c>
      <c r="O75">
        <v>4.6346999999999999E-2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0.18</v>
      </c>
      <c r="AM75">
        <v>0.2276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595.21044300000005</v>
      </c>
      <c r="I76">
        <v>0.13145100000000001</v>
      </c>
      <c r="J76" t="s">
        <v>3</v>
      </c>
      <c r="K76">
        <v>573.21989499999995</v>
      </c>
      <c r="L76">
        <v>0.127501</v>
      </c>
      <c r="M76" t="s">
        <v>4</v>
      </c>
      <c r="N76">
        <v>391.29336499999999</v>
      </c>
      <c r="O76">
        <v>5.0231999999999999E-2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0.18</v>
      </c>
      <c r="AM76">
        <v>0.2276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635.40301599999998</v>
      </c>
      <c r="I77">
        <v>0.13039999999999999</v>
      </c>
      <c r="J77" t="s">
        <v>3</v>
      </c>
      <c r="K77">
        <v>611.94714399999998</v>
      </c>
      <c r="L77">
        <v>0.12653300000000001</v>
      </c>
      <c r="M77" t="s">
        <v>4</v>
      </c>
      <c r="N77">
        <v>417.38065899999998</v>
      </c>
      <c r="O77">
        <v>5.4739000000000003E-2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0.2</v>
      </c>
      <c r="AM77">
        <v>0.24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675.65958999999998</v>
      </c>
      <c r="I78">
        <v>0.13589399999999999</v>
      </c>
      <c r="J78" t="s">
        <v>3</v>
      </c>
      <c r="K78">
        <v>650.738203</v>
      </c>
      <c r="L78">
        <v>0.13200100000000001</v>
      </c>
      <c r="M78" t="s">
        <v>4</v>
      </c>
      <c r="N78">
        <v>443.468163</v>
      </c>
      <c r="O78">
        <v>6.0254000000000002E-2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0.22</v>
      </c>
      <c r="AM78">
        <v>0.25159999999999999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715.967443</v>
      </c>
      <c r="I79">
        <v>0.14812700000000001</v>
      </c>
      <c r="J79" t="s">
        <v>3</v>
      </c>
      <c r="K79">
        <v>689.58021599999995</v>
      </c>
      <c r="L79">
        <v>0.14393500000000001</v>
      </c>
      <c r="M79" t="s">
        <v>4</v>
      </c>
      <c r="N79">
        <v>469.55805099999998</v>
      </c>
      <c r="O79">
        <v>6.4655000000000004E-2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0.22</v>
      </c>
      <c r="AM79">
        <v>0.25159999999999999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756.32921299999998</v>
      </c>
      <c r="I80">
        <v>0.150647</v>
      </c>
      <c r="J80" t="s">
        <v>3</v>
      </c>
      <c r="K80">
        <v>728.475818</v>
      </c>
      <c r="L80">
        <v>0.14586499999999999</v>
      </c>
      <c r="M80" t="s">
        <v>4</v>
      </c>
      <c r="N80">
        <v>495.64780000000002</v>
      </c>
      <c r="O80">
        <v>7.0513000000000006E-2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0.22</v>
      </c>
      <c r="AM80">
        <v>0.25159999999999999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796.74730099999999</v>
      </c>
      <c r="I81">
        <v>0.16380800000000001</v>
      </c>
      <c r="J81" t="s">
        <v>3</v>
      </c>
      <c r="K81">
        <v>767.42851700000006</v>
      </c>
      <c r="L81">
        <v>0.15861600000000001</v>
      </c>
      <c r="M81" t="s">
        <v>4</v>
      </c>
      <c r="N81">
        <v>521.738204</v>
      </c>
      <c r="O81">
        <v>7.4478000000000003E-2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0.22</v>
      </c>
      <c r="AM81">
        <v>0.25159999999999999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28.350429999999999</v>
      </c>
      <c r="I82">
        <v>1.727E-3</v>
      </c>
      <c r="J82" t="s">
        <v>3</v>
      </c>
      <c r="K82">
        <v>27.545608000000001</v>
      </c>
      <c r="L82">
        <v>1.66E-3</v>
      </c>
      <c r="M82" t="s">
        <v>4</v>
      </c>
      <c r="N82">
        <v>15.968474000000001</v>
      </c>
      <c r="O82">
        <v>2.5599999999999999E-4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56.832397</v>
      </c>
      <c r="I83">
        <v>5.012E-3</v>
      </c>
      <c r="J83" t="s">
        <v>3</v>
      </c>
      <c r="K83">
        <v>55.232314000000002</v>
      </c>
      <c r="L83">
        <v>4.8830000000000002E-3</v>
      </c>
      <c r="M83" t="s">
        <v>4</v>
      </c>
      <c r="N83">
        <v>31.937360000000002</v>
      </c>
      <c r="O83">
        <v>9.2199999999999997E-4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0.02</v>
      </c>
      <c r="AM83">
        <v>1.9599999999999999E-2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85.406544999999994</v>
      </c>
      <c r="I84">
        <v>6.9230000000000003E-3</v>
      </c>
      <c r="J84" t="s">
        <v>3</v>
      </c>
      <c r="K84">
        <v>83.010885999999999</v>
      </c>
      <c r="L84">
        <v>6.8389999999999996E-3</v>
      </c>
      <c r="M84" t="s">
        <v>4</v>
      </c>
      <c r="N84">
        <v>47.90851</v>
      </c>
      <c r="O84">
        <v>1.8730000000000001E-3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0.02</v>
      </c>
      <c r="AM84">
        <v>1.9599999999999999E-2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114.069096</v>
      </c>
      <c r="I85">
        <v>1.1310000000000001E-2</v>
      </c>
      <c r="J85" t="s">
        <v>3</v>
      </c>
      <c r="K85">
        <v>110.87836299999999</v>
      </c>
      <c r="L85">
        <v>1.1165E-2</v>
      </c>
      <c r="M85" t="s">
        <v>4</v>
      </c>
      <c r="N85">
        <v>63.878855999999999</v>
      </c>
      <c r="O85">
        <v>3.261E-3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0.06</v>
      </c>
      <c r="AM85">
        <v>9.64E-2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142.79631699999999</v>
      </c>
      <c r="I86">
        <v>1.4786000000000001E-2</v>
      </c>
      <c r="J86" t="s">
        <v>3</v>
      </c>
      <c r="K86">
        <v>138.81072499999999</v>
      </c>
      <c r="L86">
        <v>1.4614E-2</v>
      </c>
      <c r="M86" t="s">
        <v>4</v>
      </c>
      <c r="N86">
        <v>79.848125999999993</v>
      </c>
      <c r="O86">
        <v>5.1510000000000002E-3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0.08</v>
      </c>
      <c r="AM86">
        <v>0.11360000000000001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171.587703</v>
      </c>
      <c r="I87">
        <v>2.0778000000000001E-2</v>
      </c>
      <c r="J87" t="s">
        <v>3</v>
      </c>
      <c r="K87">
        <v>166.80726999999999</v>
      </c>
      <c r="L87">
        <v>2.0476000000000001E-2</v>
      </c>
      <c r="M87" t="s">
        <v>4</v>
      </c>
      <c r="N87">
        <v>95.816844000000003</v>
      </c>
      <c r="O87">
        <v>7.718E-3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0.08</v>
      </c>
      <c r="AM87">
        <v>0.11360000000000001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200.45082500000001</v>
      </c>
      <c r="I88">
        <v>2.5007000000000001E-2</v>
      </c>
      <c r="J88" t="s">
        <v>3</v>
      </c>
      <c r="K88">
        <v>194.87580800000001</v>
      </c>
      <c r="L88">
        <v>2.4601999999999999E-2</v>
      </c>
      <c r="M88" t="s">
        <v>4</v>
      </c>
      <c r="N88">
        <v>111.785172</v>
      </c>
      <c r="O88">
        <v>1.0534999999999999E-2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0.1</v>
      </c>
      <c r="AM88">
        <v>0.13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229.374504</v>
      </c>
      <c r="I89">
        <v>3.4659000000000002E-2</v>
      </c>
      <c r="J89" t="s">
        <v>3</v>
      </c>
      <c r="K89">
        <v>223.00495599999999</v>
      </c>
      <c r="L89">
        <v>3.4118999999999997E-2</v>
      </c>
      <c r="M89" t="s">
        <v>4</v>
      </c>
      <c r="N89">
        <v>127.75355</v>
      </c>
      <c r="O89">
        <v>1.4297000000000001E-2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0.14000000000000001</v>
      </c>
      <c r="AM89">
        <v>0.16039999999999999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258.36226399999998</v>
      </c>
      <c r="I90">
        <v>4.4630000000000003E-2</v>
      </c>
      <c r="J90" t="s">
        <v>3</v>
      </c>
      <c r="K90">
        <v>251.19728900000001</v>
      </c>
      <c r="L90">
        <v>4.3712000000000001E-2</v>
      </c>
      <c r="M90" t="s">
        <v>4</v>
      </c>
      <c r="N90">
        <v>143.72088299999999</v>
      </c>
      <c r="O90">
        <v>1.8016999999999998E-2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0.16</v>
      </c>
      <c r="AM90">
        <v>0.1744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287.40801399999998</v>
      </c>
      <c r="I91">
        <v>5.3099E-2</v>
      </c>
      <c r="J91" t="s">
        <v>3</v>
      </c>
      <c r="K91">
        <v>279.44845299999997</v>
      </c>
      <c r="L91">
        <v>5.2059000000000001E-2</v>
      </c>
      <c r="M91" t="s">
        <v>4</v>
      </c>
      <c r="N91">
        <v>159.68934899999999</v>
      </c>
      <c r="O91">
        <v>2.2297000000000001E-2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0.16</v>
      </c>
      <c r="AM91">
        <v>0.1744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316.49937399999999</v>
      </c>
      <c r="I92">
        <v>7.3094999999999993E-2</v>
      </c>
      <c r="J92" t="s">
        <v>3</v>
      </c>
      <c r="K92">
        <v>307.74448699999999</v>
      </c>
      <c r="L92">
        <v>7.2295999999999999E-2</v>
      </c>
      <c r="M92" t="s">
        <v>4</v>
      </c>
      <c r="N92">
        <v>175.65729200000001</v>
      </c>
      <c r="O92">
        <v>2.7407000000000001E-2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0.16</v>
      </c>
      <c r="AM92">
        <v>0.1744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345.67598500000003</v>
      </c>
      <c r="I93">
        <v>8.9677999999999994E-2</v>
      </c>
      <c r="J93" t="s">
        <v>3</v>
      </c>
      <c r="K93">
        <v>336.12660099999999</v>
      </c>
      <c r="L93">
        <v>8.8387999999999994E-2</v>
      </c>
      <c r="M93" t="s">
        <v>4</v>
      </c>
      <c r="N93">
        <v>191.624177</v>
      </c>
      <c r="O93">
        <v>3.2695000000000002E-2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0.18</v>
      </c>
      <c r="AM93">
        <v>0.2276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374.90626200000003</v>
      </c>
      <c r="I94">
        <v>9.7042000000000003E-2</v>
      </c>
      <c r="J94" t="s">
        <v>3</v>
      </c>
      <c r="K94">
        <v>364.562096</v>
      </c>
      <c r="L94">
        <v>9.5784999999999995E-2</v>
      </c>
      <c r="M94" t="s">
        <v>4</v>
      </c>
      <c r="N94">
        <v>207.592017</v>
      </c>
      <c r="O94">
        <v>3.8155000000000001E-2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0.18</v>
      </c>
      <c r="AM94">
        <v>0.2276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404.20225299999998</v>
      </c>
      <c r="I95">
        <v>0.114104</v>
      </c>
      <c r="J95" t="s">
        <v>3</v>
      </c>
      <c r="K95">
        <v>393.06350200000003</v>
      </c>
      <c r="L95">
        <v>0.11304599999999999</v>
      </c>
      <c r="M95" t="s">
        <v>4</v>
      </c>
      <c r="N95">
        <v>223.556331</v>
      </c>
      <c r="O95">
        <v>4.4585E-2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0.22</v>
      </c>
      <c r="AM95">
        <v>0.25159999999999999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433.54574400000001</v>
      </c>
      <c r="I96">
        <v>0.12834499999999999</v>
      </c>
      <c r="J96" t="s">
        <v>3</v>
      </c>
      <c r="K96">
        <v>421.61256100000003</v>
      </c>
      <c r="L96">
        <v>0.12729799999999999</v>
      </c>
      <c r="M96" t="s">
        <v>4</v>
      </c>
      <c r="N96">
        <v>239.52203800000001</v>
      </c>
      <c r="O96">
        <v>5.0644000000000002E-2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0.24</v>
      </c>
      <c r="AM96">
        <v>0.26240000000000002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462.94249100000002</v>
      </c>
      <c r="I97">
        <v>0.139542</v>
      </c>
      <c r="J97" t="s">
        <v>3</v>
      </c>
      <c r="K97">
        <v>450.21433000000002</v>
      </c>
      <c r="L97">
        <v>0.13822300000000001</v>
      </c>
      <c r="M97" t="s">
        <v>4</v>
      </c>
      <c r="N97">
        <v>255.48685900000001</v>
      </c>
      <c r="O97">
        <v>5.7523999999999999E-2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0.24</v>
      </c>
      <c r="AM97">
        <v>0.26240000000000002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492.40259900000001</v>
      </c>
      <c r="I98">
        <v>0.15621299999999999</v>
      </c>
      <c r="J98" t="s">
        <v>3</v>
      </c>
      <c r="K98">
        <v>478.87939</v>
      </c>
      <c r="L98">
        <v>0.15478900000000001</v>
      </c>
      <c r="M98" t="s">
        <v>4</v>
      </c>
      <c r="N98">
        <v>271.451774</v>
      </c>
      <c r="O98">
        <v>6.4167000000000002E-2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0.24</v>
      </c>
      <c r="AM98">
        <v>0.26240000000000002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521.91627100000005</v>
      </c>
      <c r="I99">
        <v>0.17260800000000001</v>
      </c>
      <c r="J99" t="s">
        <v>3</v>
      </c>
      <c r="K99">
        <v>507.59800999999999</v>
      </c>
      <c r="L99">
        <v>0.17111799999999999</v>
      </c>
      <c r="M99" t="s">
        <v>4</v>
      </c>
      <c r="N99">
        <v>287.415683</v>
      </c>
      <c r="O99">
        <v>7.0527000000000006E-2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0.24</v>
      </c>
      <c r="AM99">
        <v>0.26240000000000002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551.465194</v>
      </c>
      <c r="I100">
        <v>0.18861900000000001</v>
      </c>
      <c r="J100" t="s">
        <v>3</v>
      </c>
      <c r="K100">
        <v>536.35191899999995</v>
      </c>
      <c r="L100">
        <v>0.18704799999999999</v>
      </c>
      <c r="M100" t="s">
        <v>4</v>
      </c>
      <c r="N100">
        <v>303.381122</v>
      </c>
      <c r="O100">
        <v>7.7499999999999999E-2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0.24</v>
      </c>
      <c r="AM100">
        <v>0.26240000000000002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581.08885699999996</v>
      </c>
      <c r="I101">
        <v>0.207092</v>
      </c>
      <c r="J101" t="s">
        <v>3</v>
      </c>
      <c r="K101">
        <v>565.18091900000002</v>
      </c>
      <c r="L101">
        <v>0.20554900000000001</v>
      </c>
      <c r="M101" t="s">
        <v>4</v>
      </c>
      <c r="N101">
        <v>319.34851500000002</v>
      </c>
      <c r="O101">
        <v>8.5905999999999996E-2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0.24</v>
      </c>
      <c r="AM101">
        <v>0.26240000000000002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37.037160999999998</v>
      </c>
      <c r="I102">
        <v>5.5099999999999995E-4</v>
      </c>
      <c r="J102" t="s">
        <v>3</v>
      </c>
      <c r="K102">
        <v>35.561345000000003</v>
      </c>
      <c r="L102">
        <v>4.6200000000000001E-4</v>
      </c>
      <c r="M102" t="s">
        <v>4</v>
      </c>
      <c r="N102">
        <v>26.076891</v>
      </c>
      <c r="O102">
        <v>2.7599999999999999E-4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74.052572999999995</v>
      </c>
      <c r="I103">
        <v>1.25E-3</v>
      </c>
      <c r="J103" t="s">
        <v>3</v>
      </c>
      <c r="K103">
        <v>71.111051000000003</v>
      </c>
      <c r="L103">
        <v>1.0529999999999999E-3</v>
      </c>
      <c r="M103" t="s">
        <v>4</v>
      </c>
      <c r="N103">
        <v>52.157167000000001</v>
      </c>
      <c r="O103">
        <v>5.9999999999999995E-4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111.066965</v>
      </c>
      <c r="I104">
        <v>2.5019999999999999E-3</v>
      </c>
      <c r="J104" t="s">
        <v>3</v>
      </c>
      <c r="K104">
        <v>106.659988</v>
      </c>
      <c r="L104">
        <v>2.173E-3</v>
      </c>
      <c r="M104" t="s">
        <v>4</v>
      </c>
      <c r="N104">
        <v>78.236523000000005</v>
      </c>
      <c r="O104">
        <v>1.2520000000000001E-3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148.08549600000001</v>
      </c>
      <c r="I105">
        <v>4.3210000000000002E-3</v>
      </c>
      <c r="J105" t="s">
        <v>3</v>
      </c>
      <c r="K105">
        <v>142.212558</v>
      </c>
      <c r="L105">
        <v>3.7789999999999998E-3</v>
      </c>
      <c r="M105" t="s">
        <v>4</v>
      </c>
      <c r="N105">
        <v>104.319102</v>
      </c>
      <c r="O105">
        <v>2.1159999999999998E-3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185.10589899999999</v>
      </c>
      <c r="I106">
        <v>7.0010000000000003E-3</v>
      </c>
      <c r="J106" t="s">
        <v>3</v>
      </c>
      <c r="K106">
        <v>177.76706899999999</v>
      </c>
      <c r="L106">
        <v>6.2519999999999997E-3</v>
      </c>
      <c r="M106" t="s">
        <v>4</v>
      </c>
      <c r="N106">
        <v>130.40337700000001</v>
      </c>
      <c r="O106">
        <v>3.424E-3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222.12576000000001</v>
      </c>
      <c r="I107">
        <v>9.4029999999999999E-3</v>
      </c>
      <c r="J107" t="s">
        <v>3</v>
      </c>
      <c r="K107">
        <v>213.321641</v>
      </c>
      <c r="L107">
        <v>8.3359999999999997E-3</v>
      </c>
      <c r="M107" t="s">
        <v>4</v>
      </c>
      <c r="N107">
        <v>156.48734300000001</v>
      </c>
      <c r="O107">
        <v>4.5440000000000003E-3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259.14510899999999</v>
      </c>
      <c r="I108">
        <v>1.1414000000000001E-2</v>
      </c>
      <c r="J108" t="s">
        <v>3</v>
      </c>
      <c r="K108">
        <v>248.874853</v>
      </c>
      <c r="L108">
        <v>1.0163999999999999E-2</v>
      </c>
      <c r="M108" t="s">
        <v>4</v>
      </c>
      <c r="N108">
        <v>182.57031000000001</v>
      </c>
      <c r="O108">
        <v>5.5389999999999997E-3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296.16152599999998</v>
      </c>
      <c r="I109">
        <v>1.3341E-2</v>
      </c>
      <c r="J109" t="s">
        <v>3</v>
      </c>
      <c r="K109">
        <v>284.42559399999999</v>
      </c>
      <c r="L109">
        <v>1.1827000000000001E-2</v>
      </c>
      <c r="M109" t="s">
        <v>4</v>
      </c>
      <c r="N109">
        <v>208.65081799999999</v>
      </c>
      <c r="O109">
        <v>6.5420000000000001E-3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333.175275</v>
      </c>
      <c r="I110">
        <v>1.5561999999999999E-2</v>
      </c>
      <c r="J110" t="s">
        <v>3</v>
      </c>
      <c r="K110">
        <v>319.97418299999998</v>
      </c>
      <c r="L110">
        <v>1.3794000000000001E-2</v>
      </c>
      <c r="M110" t="s">
        <v>4</v>
      </c>
      <c r="N110">
        <v>234.73051699999999</v>
      </c>
      <c r="O110">
        <v>7.5449999999999996E-3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370.18627800000002</v>
      </c>
      <c r="I111">
        <v>1.7197E-2</v>
      </c>
      <c r="J111" t="s">
        <v>3</v>
      </c>
      <c r="K111">
        <v>355.51953500000002</v>
      </c>
      <c r="L111">
        <v>1.5408E-2</v>
      </c>
      <c r="M111" t="s">
        <v>4</v>
      </c>
      <c r="N111">
        <v>260.80767900000001</v>
      </c>
      <c r="O111">
        <v>8.4370000000000001E-3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407.20008100000001</v>
      </c>
      <c r="I112">
        <v>2.078E-2</v>
      </c>
      <c r="J112" t="s">
        <v>3</v>
      </c>
      <c r="K112">
        <v>391.06804899999997</v>
      </c>
      <c r="L112">
        <v>1.8499999999999999E-2</v>
      </c>
      <c r="M112" t="s">
        <v>4</v>
      </c>
      <c r="N112">
        <v>286.88739600000002</v>
      </c>
      <c r="O112">
        <v>9.9620000000000004E-3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444.21259400000002</v>
      </c>
      <c r="I113">
        <v>2.401E-2</v>
      </c>
      <c r="J113" t="s">
        <v>3</v>
      </c>
      <c r="K113">
        <v>426.61544700000002</v>
      </c>
      <c r="L113">
        <v>2.1683999999999998E-2</v>
      </c>
      <c r="M113" t="s">
        <v>4</v>
      </c>
      <c r="N113">
        <v>312.96656999999999</v>
      </c>
      <c r="O113">
        <v>1.1807E-2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481.227373</v>
      </c>
      <c r="I114">
        <v>2.8132999999999998E-2</v>
      </c>
      <c r="J114" t="s">
        <v>3</v>
      </c>
      <c r="K114">
        <v>462.16434600000002</v>
      </c>
      <c r="L114">
        <v>2.5440999999999998E-2</v>
      </c>
      <c r="M114" t="s">
        <v>4</v>
      </c>
      <c r="N114">
        <v>339.04672399999998</v>
      </c>
      <c r="O114">
        <v>1.4009000000000001E-2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518.24337300000002</v>
      </c>
      <c r="I115">
        <v>3.1948999999999998E-2</v>
      </c>
      <c r="J115" t="s">
        <v>3</v>
      </c>
      <c r="K115">
        <v>497.71472499999999</v>
      </c>
      <c r="L115">
        <v>2.8948000000000002E-2</v>
      </c>
      <c r="M115" t="s">
        <v>4</v>
      </c>
      <c r="N115">
        <v>365.12772999999999</v>
      </c>
      <c r="O115">
        <v>1.5975E-2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555.26045199999999</v>
      </c>
      <c r="I116">
        <v>3.5411999999999999E-2</v>
      </c>
      <c r="J116" t="s">
        <v>3</v>
      </c>
      <c r="K116">
        <v>533.26625899999999</v>
      </c>
      <c r="L116">
        <v>3.2072000000000003E-2</v>
      </c>
      <c r="M116" t="s">
        <v>4</v>
      </c>
      <c r="N116">
        <v>391.21014500000001</v>
      </c>
      <c r="O116">
        <v>1.7930999999999999E-2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592.27998500000001</v>
      </c>
      <c r="I117">
        <v>3.9143999999999998E-2</v>
      </c>
      <c r="J117" t="s">
        <v>3</v>
      </c>
      <c r="K117">
        <v>568.82003199999997</v>
      </c>
      <c r="L117">
        <v>3.5675999999999999E-2</v>
      </c>
      <c r="M117" t="s">
        <v>4</v>
      </c>
      <c r="N117">
        <v>417.293813</v>
      </c>
      <c r="O117">
        <v>2.0219999999999998E-2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629.29489899999999</v>
      </c>
      <c r="I118">
        <v>4.4248999999999997E-2</v>
      </c>
      <c r="J118" t="s">
        <v>3</v>
      </c>
      <c r="K118">
        <v>604.36942699999997</v>
      </c>
      <c r="L118">
        <v>4.0285000000000001E-2</v>
      </c>
      <c r="M118" t="s">
        <v>4</v>
      </c>
      <c r="N118">
        <v>443.373831</v>
      </c>
      <c r="O118">
        <v>2.2664E-2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666.31162200000006</v>
      </c>
      <c r="I119">
        <v>4.8965000000000002E-2</v>
      </c>
      <c r="J119" t="s">
        <v>3</v>
      </c>
      <c r="K119">
        <v>639.92110600000001</v>
      </c>
      <c r="L119">
        <v>4.4576999999999999E-2</v>
      </c>
      <c r="M119" t="s">
        <v>4</v>
      </c>
      <c r="N119">
        <v>469.45540299999999</v>
      </c>
      <c r="O119">
        <v>2.5194999999999999E-2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703.32707000000005</v>
      </c>
      <c r="I120">
        <v>5.4783999999999999E-2</v>
      </c>
      <c r="J120" t="s">
        <v>3</v>
      </c>
      <c r="K120">
        <v>675.47103600000003</v>
      </c>
      <c r="L120">
        <v>4.9994999999999998E-2</v>
      </c>
      <c r="M120" t="s">
        <v>4</v>
      </c>
      <c r="N120">
        <v>495.53555699999998</v>
      </c>
      <c r="O120">
        <v>2.826E-2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740.34054300000003</v>
      </c>
      <c r="I121">
        <v>6.0971999999999998E-2</v>
      </c>
      <c r="J121" t="s">
        <v>3</v>
      </c>
      <c r="K121">
        <v>711.01880500000004</v>
      </c>
      <c r="L121">
        <v>5.5546999999999999E-2</v>
      </c>
      <c r="M121" t="s">
        <v>4</v>
      </c>
      <c r="N121">
        <v>521.61487199999999</v>
      </c>
      <c r="O121">
        <v>3.1265000000000001E-2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28.644801000000001</v>
      </c>
      <c r="I122">
        <v>1.8884999999999999E-2</v>
      </c>
      <c r="J122" t="s">
        <v>3</v>
      </c>
      <c r="K122">
        <v>28.411546999999999</v>
      </c>
      <c r="L122">
        <v>1.9630999999999999E-2</v>
      </c>
      <c r="M122" t="s">
        <v>4</v>
      </c>
      <c r="N122">
        <v>12.271993999999999</v>
      </c>
      <c r="O122">
        <v>3.1799999999999998E-4</v>
      </c>
      <c r="P122" t="s">
        <v>5</v>
      </c>
      <c r="Q122">
        <v>0.25640800000000002</v>
      </c>
      <c r="R122">
        <v>6.0000000000000002E-6</v>
      </c>
      <c r="S122" t="s">
        <v>6</v>
      </c>
      <c r="T122">
        <v>11.804717</v>
      </c>
      <c r="U122">
        <v>1.4250000000000001E-3</v>
      </c>
      <c r="V122" t="s">
        <v>7</v>
      </c>
      <c r="W122">
        <v>0.20067099999999999</v>
      </c>
      <c r="X122">
        <v>4.6299999999999998E-4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5.7450000000000001E-3</v>
      </c>
      <c r="AG122">
        <v>1.4E-5</v>
      </c>
      <c r="AH122" t="s">
        <v>11</v>
      </c>
      <c r="AI122">
        <v>0.99497000000000002</v>
      </c>
      <c r="AJ122">
        <v>0</v>
      </c>
      <c r="AK122" t="s">
        <v>12</v>
      </c>
      <c r="AL122">
        <v>0.22</v>
      </c>
      <c r="AM122">
        <v>0.21160000000000001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57.303907000000002</v>
      </c>
      <c r="I123">
        <v>1.8717000000000001E-2</v>
      </c>
      <c r="J123" t="s">
        <v>3</v>
      </c>
      <c r="K123">
        <v>56.836815000000001</v>
      </c>
      <c r="L123">
        <v>1.9331999999999998E-2</v>
      </c>
      <c r="M123" t="s">
        <v>4</v>
      </c>
      <c r="N123">
        <v>24.532962000000001</v>
      </c>
      <c r="O123">
        <v>4.37E-4</v>
      </c>
      <c r="P123" t="s">
        <v>5</v>
      </c>
      <c r="Q123">
        <v>0.51175999999999999</v>
      </c>
      <c r="R123">
        <v>9.0000000000000002E-6</v>
      </c>
      <c r="S123" t="s">
        <v>6</v>
      </c>
      <c r="T123">
        <v>23.720973000000001</v>
      </c>
      <c r="U123">
        <v>3.0839999999999999E-3</v>
      </c>
      <c r="V123" t="s">
        <v>7</v>
      </c>
      <c r="W123">
        <v>0.38881100000000002</v>
      </c>
      <c r="X123">
        <v>4.6999999999999999E-4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4.0260000000000001E-3</v>
      </c>
      <c r="AG123">
        <v>1.0000000000000001E-5</v>
      </c>
      <c r="AH123" t="s">
        <v>11</v>
      </c>
      <c r="AI123">
        <v>0.99505500000000002</v>
      </c>
      <c r="AJ123">
        <v>0</v>
      </c>
      <c r="AK123" t="s">
        <v>12</v>
      </c>
      <c r="AL123">
        <v>0.82</v>
      </c>
      <c r="AM123">
        <v>0.42759999999999998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86.088723000000002</v>
      </c>
      <c r="I124">
        <v>3.0914000000000001E-2</v>
      </c>
      <c r="J124" t="s">
        <v>3</v>
      </c>
      <c r="K124">
        <v>85.388274999999993</v>
      </c>
      <c r="L124">
        <v>3.1404000000000001E-2</v>
      </c>
      <c r="M124" t="s">
        <v>4</v>
      </c>
      <c r="N124">
        <v>36.795408000000002</v>
      </c>
      <c r="O124">
        <v>6.1899999999999998E-4</v>
      </c>
      <c r="P124" t="s">
        <v>5</v>
      </c>
      <c r="Q124">
        <v>0.76735200000000003</v>
      </c>
      <c r="R124">
        <v>1.4E-5</v>
      </c>
      <c r="S124" t="s">
        <v>6</v>
      </c>
      <c r="T124">
        <v>35.747663000000003</v>
      </c>
      <c r="U124">
        <v>5.2189999999999997E-3</v>
      </c>
      <c r="V124" t="s">
        <v>7</v>
      </c>
      <c r="W124">
        <v>0.57697200000000004</v>
      </c>
      <c r="X124">
        <v>4.6000000000000001E-4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2.7109999999999999E-3</v>
      </c>
      <c r="AG124">
        <v>3.9999999999999998E-6</v>
      </c>
      <c r="AH124" t="s">
        <v>11</v>
      </c>
      <c r="AI124">
        <v>0.99508600000000003</v>
      </c>
      <c r="AJ124">
        <v>0</v>
      </c>
      <c r="AK124" t="s">
        <v>12</v>
      </c>
      <c r="AL124">
        <v>1.76</v>
      </c>
      <c r="AM124">
        <v>0.62239999999999995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114.934211</v>
      </c>
      <c r="I125">
        <v>4.3130000000000002E-2</v>
      </c>
      <c r="J125" t="s">
        <v>3</v>
      </c>
      <c r="K125">
        <v>114.000456</v>
      </c>
      <c r="L125">
        <v>4.3903999999999999E-2</v>
      </c>
      <c r="M125" t="s">
        <v>4</v>
      </c>
      <c r="N125">
        <v>49.055534000000002</v>
      </c>
      <c r="O125">
        <v>9.7999999999999997E-4</v>
      </c>
      <c r="P125" t="s">
        <v>5</v>
      </c>
      <c r="Q125">
        <v>1.022486</v>
      </c>
      <c r="R125">
        <v>1.7E-5</v>
      </c>
      <c r="S125" t="s">
        <v>6</v>
      </c>
      <c r="T125">
        <v>47.841099</v>
      </c>
      <c r="U125">
        <v>6.9699999999999996E-3</v>
      </c>
      <c r="V125" t="s">
        <v>7</v>
      </c>
      <c r="W125">
        <v>0.76433300000000004</v>
      </c>
      <c r="X125">
        <v>4.66E-4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2.454E-3</v>
      </c>
      <c r="AG125">
        <v>3.9999999999999998E-6</v>
      </c>
      <c r="AH125" t="s">
        <v>11</v>
      </c>
      <c r="AI125">
        <v>0.99509899999999996</v>
      </c>
      <c r="AJ125">
        <v>0</v>
      </c>
      <c r="AK125" t="s">
        <v>12</v>
      </c>
      <c r="AL125">
        <v>2.66</v>
      </c>
      <c r="AM125">
        <v>1.1044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143.83564000000001</v>
      </c>
      <c r="I126">
        <v>4.5476999999999997E-2</v>
      </c>
      <c r="J126" t="s">
        <v>3</v>
      </c>
      <c r="K126">
        <v>142.66847100000001</v>
      </c>
      <c r="L126">
        <v>4.5608000000000003E-2</v>
      </c>
      <c r="M126" t="s">
        <v>4</v>
      </c>
      <c r="N126">
        <v>61.316119999999998</v>
      </c>
      <c r="O126">
        <v>1.3450000000000001E-3</v>
      </c>
      <c r="P126" t="s">
        <v>5</v>
      </c>
      <c r="Q126">
        <v>1.2779290000000001</v>
      </c>
      <c r="R126">
        <v>2.3E-5</v>
      </c>
      <c r="S126" t="s">
        <v>6</v>
      </c>
      <c r="T126">
        <v>60.002298000000003</v>
      </c>
      <c r="U126">
        <v>8.7899999999999992E-3</v>
      </c>
      <c r="V126" t="s">
        <v>7</v>
      </c>
      <c r="W126">
        <v>0.95184599999999997</v>
      </c>
      <c r="X126">
        <v>4.75E-4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2.1050000000000001E-3</v>
      </c>
      <c r="AG126">
        <v>1.9999999999999999E-6</v>
      </c>
      <c r="AH126" t="s">
        <v>11</v>
      </c>
      <c r="AI126">
        <v>0.99510399999999999</v>
      </c>
      <c r="AJ126">
        <v>0</v>
      </c>
      <c r="AK126" t="s">
        <v>12</v>
      </c>
      <c r="AL126">
        <v>3.48</v>
      </c>
      <c r="AM126">
        <v>1.4496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172.82137599999999</v>
      </c>
      <c r="I127">
        <v>6.7893999999999996E-2</v>
      </c>
      <c r="J127" t="s">
        <v>3</v>
      </c>
      <c r="K127">
        <v>171.42069900000001</v>
      </c>
      <c r="L127">
        <v>6.8951999999999999E-2</v>
      </c>
      <c r="M127" t="s">
        <v>4</v>
      </c>
      <c r="N127">
        <v>73.585318000000001</v>
      </c>
      <c r="O127">
        <v>3.0479999999999999E-3</v>
      </c>
      <c r="P127" t="s">
        <v>5</v>
      </c>
      <c r="Q127">
        <v>1.5332870000000001</v>
      </c>
      <c r="R127">
        <v>3.1999999999999999E-5</v>
      </c>
      <c r="S127" t="s">
        <v>6</v>
      </c>
      <c r="T127">
        <v>72.223014000000006</v>
      </c>
      <c r="U127">
        <v>1.1228999999999999E-2</v>
      </c>
      <c r="V127" t="s">
        <v>7</v>
      </c>
      <c r="W127">
        <v>1.139232</v>
      </c>
      <c r="X127">
        <v>5.1000000000000004E-4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1.812E-3</v>
      </c>
      <c r="AG127">
        <v>9.9999999999999995E-7</v>
      </c>
      <c r="AH127" t="s">
        <v>11</v>
      </c>
      <c r="AI127">
        <v>0.99510600000000005</v>
      </c>
      <c r="AJ127">
        <v>0</v>
      </c>
      <c r="AK127" t="s">
        <v>12</v>
      </c>
      <c r="AL127">
        <v>4.46</v>
      </c>
      <c r="AM127">
        <v>1.7283999999999999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201.858857</v>
      </c>
      <c r="I128">
        <v>7.0763999999999994E-2</v>
      </c>
      <c r="J128" t="s">
        <v>3</v>
      </c>
      <c r="K128">
        <v>200.22573600000001</v>
      </c>
      <c r="L128">
        <v>7.1853E-2</v>
      </c>
      <c r="M128" t="s">
        <v>4</v>
      </c>
      <c r="N128">
        <v>85.850436999999999</v>
      </c>
      <c r="O128">
        <v>4.0130000000000001E-3</v>
      </c>
      <c r="P128" t="s">
        <v>5</v>
      </c>
      <c r="Q128">
        <v>1.78874</v>
      </c>
      <c r="R128">
        <v>3.8000000000000002E-5</v>
      </c>
      <c r="S128" t="s">
        <v>6</v>
      </c>
      <c r="T128">
        <v>84.522648000000004</v>
      </c>
      <c r="U128">
        <v>1.4435999999999999E-2</v>
      </c>
      <c r="V128" t="s">
        <v>7</v>
      </c>
      <c r="W128">
        <v>1.327348</v>
      </c>
      <c r="X128">
        <v>5.2099999999999998E-4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1.691E-3</v>
      </c>
      <c r="AG128">
        <v>9.9999999999999995E-7</v>
      </c>
      <c r="AH128" t="s">
        <v>11</v>
      </c>
      <c r="AI128">
        <v>0.99511000000000005</v>
      </c>
      <c r="AJ128">
        <v>0</v>
      </c>
      <c r="AK128" t="s">
        <v>12</v>
      </c>
      <c r="AL128">
        <v>5.44</v>
      </c>
      <c r="AM128">
        <v>1.8064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230.96499900000001</v>
      </c>
      <c r="I129">
        <v>6.7956000000000003E-2</v>
      </c>
      <c r="J129" t="s">
        <v>3</v>
      </c>
      <c r="K129">
        <v>229.099255</v>
      </c>
      <c r="L129">
        <v>6.9060999999999997E-2</v>
      </c>
      <c r="M129" t="s">
        <v>4</v>
      </c>
      <c r="N129">
        <v>98.113288999999995</v>
      </c>
      <c r="O129">
        <v>3.9719999999999998E-3</v>
      </c>
      <c r="P129" t="s">
        <v>5</v>
      </c>
      <c r="Q129">
        <v>2.0440710000000002</v>
      </c>
      <c r="R129">
        <v>4.3000000000000002E-5</v>
      </c>
      <c r="S129" t="s">
        <v>6</v>
      </c>
      <c r="T129">
        <v>96.892529999999994</v>
      </c>
      <c r="U129">
        <v>1.6799000000000001E-2</v>
      </c>
      <c r="V129" t="s">
        <v>7</v>
      </c>
      <c r="W129">
        <v>1.5149760000000001</v>
      </c>
      <c r="X129">
        <v>5.2300000000000003E-4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1.6019999999999999E-3</v>
      </c>
      <c r="AG129">
        <v>9.9999999999999995E-7</v>
      </c>
      <c r="AH129" t="s">
        <v>11</v>
      </c>
      <c r="AI129">
        <v>0.99511099999999997</v>
      </c>
      <c r="AJ129">
        <v>0</v>
      </c>
      <c r="AK129" t="s">
        <v>12</v>
      </c>
      <c r="AL129">
        <v>6.5</v>
      </c>
      <c r="AM129">
        <v>2.25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260.11919399999999</v>
      </c>
      <c r="I130">
        <v>7.2617000000000001E-2</v>
      </c>
      <c r="J130" t="s">
        <v>3</v>
      </c>
      <c r="K130">
        <v>258.02184599999998</v>
      </c>
      <c r="L130">
        <v>7.3588000000000001E-2</v>
      </c>
      <c r="M130" t="s">
        <v>4</v>
      </c>
      <c r="N130">
        <v>110.374639</v>
      </c>
      <c r="O130">
        <v>4.019E-3</v>
      </c>
      <c r="P130" t="s">
        <v>5</v>
      </c>
      <c r="Q130">
        <v>2.298889</v>
      </c>
      <c r="R130">
        <v>4.5000000000000003E-5</v>
      </c>
      <c r="S130" t="s">
        <v>6</v>
      </c>
      <c r="T130">
        <v>109.320311</v>
      </c>
      <c r="U130">
        <v>1.7675E-2</v>
      </c>
      <c r="V130" t="s">
        <v>7</v>
      </c>
      <c r="W130">
        <v>1.7011890000000001</v>
      </c>
      <c r="X130">
        <v>5.3799999999999996E-4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1.593E-3</v>
      </c>
      <c r="AG130">
        <v>9.9999999999999995E-7</v>
      </c>
      <c r="AH130" t="s">
        <v>11</v>
      </c>
      <c r="AI130">
        <v>0.995112</v>
      </c>
      <c r="AJ130">
        <v>0</v>
      </c>
      <c r="AK130" t="s">
        <v>12</v>
      </c>
      <c r="AL130">
        <v>7.72</v>
      </c>
      <c r="AM130">
        <v>2.8016000000000001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289.33324900000002</v>
      </c>
      <c r="I131">
        <v>7.6138999999999998E-2</v>
      </c>
      <c r="J131" t="s">
        <v>3</v>
      </c>
      <c r="K131">
        <v>287.00422500000002</v>
      </c>
      <c r="L131">
        <v>7.6007000000000005E-2</v>
      </c>
      <c r="M131" t="s">
        <v>4</v>
      </c>
      <c r="N131">
        <v>122.63799299999999</v>
      </c>
      <c r="O131">
        <v>3.8890000000000001E-3</v>
      </c>
      <c r="P131" t="s">
        <v>5</v>
      </c>
      <c r="Q131">
        <v>2.5540790000000002</v>
      </c>
      <c r="R131">
        <v>5.1E-5</v>
      </c>
      <c r="S131" t="s">
        <v>6</v>
      </c>
      <c r="T131">
        <v>121.80239</v>
      </c>
      <c r="U131">
        <v>1.9604E-2</v>
      </c>
      <c r="V131" t="s">
        <v>7</v>
      </c>
      <c r="W131">
        <v>1.887489</v>
      </c>
      <c r="X131">
        <v>5.5000000000000003E-4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1.4400000000000001E-3</v>
      </c>
      <c r="AG131">
        <v>0</v>
      </c>
      <c r="AH131" t="s">
        <v>11</v>
      </c>
      <c r="AI131">
        <v>0.99511300000000003</v>
      </c>
      <c r="AJ131">
        <v>0</v>
      </c>
      <c r="AK131" t="s">
        <v>12</v>
      </c>
      <c r="AL131">
        <v>8.94</v>
      </c>
      <c r="AM131">
        <v>4.2564000000000002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318.65131700000001</v>
      </c>
      <c r="I132">
        <v>0.107511</v>
      </c>
      <c r="J132" t="s">
        <v>3</v>
      </c>
      <c r="K132">
        <v>316.08993500000003</v>
      </c>
      <c r="L132">
        <v>0.1071</v>
      </c>
      <c r="M132" t="s">
        <v>4</v>
      </c>
      <c r="N132">
        <v>134.902964</v>
      </c>
      <c r="O132">
        <v>4.1359999999999999E-3</v>
      </c>
      <c r="P132" t="s">
        <v>5</v>
      </c>
      <c r="Q132">
        <v>2.8093119999999998</v>
      </c>
      <c r="R132">
        <v>5.3000000000000001E-5</v>
      </c>
      <c r="S132" t="s">
        <v>6</v>
      </c>
      <c r="T132">
        <v>134.35655800000001</v>
      </c>
      <c r="U132">
        <v>2.8986999999999999E-2</v>
      </c>
      <c r="V132" t="s">
        <v>7</v>
      </c>
      <c r="W132">
        <v>2.07355</v>
      </c>
      <c r="X132">
        <v>5.7200000000000003E-4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1.389E-3</v>
      </c>
      <c r="AG132">
        <v>0</v>
      </c>
      <c r="AH132" t="s">
        <v>11</v>
      </c>
      <c r="AI132">
        <v>0.99511300000000003</v>
      </c>
      <c r="AJ132">
        <v>0</v>
      </c>
      <c r="AK132" t="s">
        <v>12</v>
      </c>
      <c r="AL132">
        <v>10.32</v>
      </c>
      <c r="AM132">
        <v>5.3376000000000001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348.028212</v>
      </c>
      <c r="I133">
        <v>0.120406</v>
      </c>
      <c r="J133" t="s">
        <v>3</v>
      </c>
      <c r="K133">
        <v>345.23540300000002</v>
      </c>
      <c r="L133">
        <v>0.12005399999999999</v>
      </c>
      <c r="M133" t="s">
        <v>4</v>
      </c>
      <c r="N133">
        <v>147.17402200000001</v>
      </c>
      <c r="O133">
        <v>4.5779999999999996E-3</v>
      </c>
      <c r="P133" t="s">
        <v>5</v>
      </c>
      <c r="Q133">
        <v>3.0642610000000001</v>
      </c>
      <c r="R133">
        <v>6.0999999999999999E-5</v>
      </c>
      <c r="S133" t="s">
        <v>6</v>
      </c>
      <c r="T133">
        <v>146.98134200000001</v>
      </c>
      <c r="U133">
        <v>3.1283999999999999E-2</v>
      </c>
      <c r="V133" t="s">
        <v>7</v>
      </c>
      <c r="W133">
        <v>2.2600929999999999</v>
      </c>
      <c r="X133">
        <v>5.8299999999999997E-4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1.384E-3</v>
      </c>
      <c r="AG133">
        <v>0</v>
      </c>
      <c r="AH133" t="s">
        <v>11</v>
      </c>
      <c r="AI133">
        <v>0.99511400000000005</v>
      </c>
      <c r="AJ133">
        <v>0</v>
      </c>
      <c r="AK133" t="s">
        <v>12</v>
      </c>
      <c r="AL133">
        <v>12.14</v>
      </c>
      <c r="AM133">
        <v>6.8003999999999998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377.440135</v>
      </c>
      <c r="I134">
        <v>0.12942999999999999</v>
      </c>
      <c r="J134" t="s">
        <v>3</v>
      </c>
      <c r="K134">
        <v>374.41503799999998</v>
      </c>
      <c r="L134">
        <v>0.129584</v>
      </c>
      <c r="M134" t="s">
        <v>4</v>
      </c>
      <c r="N134">
        <v>159.43915100000001</v>
      </c>
      <c r="O134">
        <v>5.3489999999999996E-3</v>
      </c>
      <c r="P134" t="s">
        <v>5</v>
      </c>
      <c r="Q134">
        <v>3.3199960000000002</v>
      </c>
      <c r="R134">
        <v>6.4999999999999994E-5</v>
      </c>
      <c r="S134" t="s">
        <v>6</v>
      </c>
      <c r="T134">
        <v>159.660056</v>
      </c>
      <c r="U134">
        <v>4.1065999999999998E-2</v>
      </c>
      <c r="V134" t="s">
        <v>7</v>
      </c>
      <c r="W134">
        <v>2.4463029999999999</v>
      </c>
      <c r="X134">
        <v>5.7799999999999995E-4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1.359E-3</v>
      </c>
      <c r="AG134">
        <v>0</v>
      </c>
      <c r="AH134" t="s">
        <v>11</v>
      </c>
      <c r="AI134">
        <v>0.99511400000000005</v>
      </c>
      <c r="AJ134">
        <v>0</v>
      </c>
      <c r="AK134" t="s">
        <v>12</v>
      </c>
      <c r="AL134">
        <v>13.6</v>
      </c>
      <c r="AM134">
        <v>7.8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406.90595500000001</v>
      </c>
      <c r="I135">
        <v>0.13553799999999999</v>
      </c>
      <c r="J135" t="s">
        <v>3</v>
      </c>
      <c r="K135">
        <v>403.64842499999997</v>
      </c>
      <c r="L135">
        <v>0.13686499999999999</v>
      </c>
      <c r="M135" t="s">
        <v>4</v>
      </c>
      <c r="N135">
        <v>171.70139599999999</v>
      </c>
      <c r="O135">
        <v>5.3749999999999996E-3</v>
      </c>
      <c r="P135" t="s">
        <v>5</v>
      </c>
      <c r="Q135">
        <v>3.5753509999999999</v>
      </c>
      <c r="R135">
        <v>7.8999999999999996E-5</v>
      </c>
      <c r="S135" t="s">
        <v>6</v>
      </c>
      <c r="T135">
        <v>172.397693</v>
      </c>
      <c r="U135">
        <v>4.9334999999999997E-2</v>
      </c>
      <c r="V135" t="s">
        <v>7</v>
      </c>
      <c r="W135">
        <v>2.632428</v>
      </c>
      <c r="X135">
        <v>5.9500000000000004E-4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1.3470000000000001E-3</v>
      </c>
      <c r="AG135">
        <v>0</v>
      </c>
      <c r="AH135" t="s">
        <v>11</v>
      </c>
      <c r="AI135">
        <v>0.99511400000000005</v>
      </c>
      <c r="AJ135">
        <v>0</v>
      </c>
      <c r="AK135" t="s">
        <v>12</v>
      </c>
      <c r="AL135">
        <v>15.16</v>
      </c>
      <c r="AM135">
        <v>6.9344000000000001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436.44897099999997</v>
      </c>
      <c r="I136">
        <v>0.18340600000000001</v>
      </c>
      <c r="J136" t="s">
        <v>3</v>
      </c>
      <c r="K136">
        <v>432.95928800000002</v>
      </c>
      <c r="L136">
        <v>0.18373800000000001</v>
      </c>
      <c r="M136" t="s">
        <v>4</v>
      </c>
      <c r="N136">
        <v>183.96377699999999</v>
      </c>
      <c r="O136">
        <v>5.3839999999999999E-3</v>
      </c>
      <c r="P136" t="s">
        <v>5</v>
      </c>
      <c r="Q136">
        <v>3.830425</v>
      </c>
      <c r="R136">
        <v>8.6000000000000003E-5</v>
      </c>
      <c r="S136" t="s">
        <v>6</v>
      </c>
      <c r="T136">
        <v>185.18009699999999</v>
      </c>
      <c r="U136">
        <v>5.4822999999999997E-2</v>
      </c>
      <c r="V136" t="s">
        <v>7</v>
      </c>
      <c r="W136">
        <v>2.8185479999999998</v>
      </c>
      <c r="X136">
        <v>6.2E-4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1.3259999999999999E-3</v>
      </c>
      <c r="AG136">
        <v>0</v>
      </c>
      <c r="AH136" t="s">
        <v>11</v>
      </c>
      <c r="AI136">
        <v>0.99511400000000005</v>
      </c>
      <c r="AJ136">
        <v>0</v>
      </c>
      <c r="AK136" t="s">
        <v>12</v>
      </c>
      <c r="AL136">
        <v>16.86</v>
      </c>
      <c r="AM136">
        <v>7.9203999999999999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466.02375999999998</v>
      </c>
      <c r="I137">
        <v>0.19442200000000001</v>
      </c>
      <c r="J137" t="s">
        <v>3</v>
      </c>
      <c r="K137">
        <v>462.30249300000003</v>
      </c>
      <c r="L137">
        <v>0.19559000000000001</v>
      </c>
      <c r="M137" t="s">
        <v>4</v>
      </c>
      <c r="N137">
        <v>196.22456099999999</v>
      </c>
      <c r="O137">
        <v>5.6259999999999999E-3</v>
      </c>
      <c r="P137" t="s">
        <v>5</v>
      </c>
      <c r="Q137">
        <v>4.0852909999999998</v>
      </c>
      <c r="R137">
        <v>9.2999999999999997E-5</v>
      </c>
      <c r="S137" t="s">
        <v>6</v>
      </c>
      <c r="T137">
        <v>198.027321</v>
      </c>
      <c r="U137">
        <v>6.4491999999999994E-2</v>
      </c>
      <c r="V137" t="s">
        <v>7</v>
      </c>
      <c r="W137">
        <v>3.0045609999999998</v>
      </c>
      <c r="X137">
        <v>6.4000000000000005E-4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1.322E-3</v>
      </c>
      <c r="AG137">
        <v>0</v>
      </c>
      <c r="AH137" t="s">
        <v>11</v>
      </c>
      <c r="AI137">
        <v>0.99511499999999997</v>
      </c>
      <c r="AJ137">
        <v>0</v>
      </c>
      <c r="AK137" t="s">
        <v>12</v>
      </c>
      <c r="AL137">
        <v>18.82</v>
      </c>
      <c r="AM137">
        <v>8.5876000000000001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495.64546000000001</v>
      </c>
      <c r="I138">
        <v>0.19831499999999999</v>
      </c>
      <c r="J138" t="s">
        <v>3</v>
      </c>
      <c r="K138">
        <v>491.692477</v>
      </c>
      <c r="L138">
        <v>0.19981599999999999</v>
      </c>
      <c r="M138" t="s">
        <v>4</v>
      </c>
      <c r="N138">
        <v>208.488168</v>
      </c>
      <c r="O138">
        <v>5.4860000000000004E-3</v>
      </c>
      <c r="P138" t="s">
        <v>5</v>
      </c>
      <c r="Q138">
        <v>4.3400829999999999</v>
      </c>
      <c r="R138">
        <v>1E-4</v>
      </c>
      <c r="S138" t="s">
        <v>6</v>
      </c>
      <c r="T138">
        <v>210.92145099999999</v>
      </c>
      <c r="U138">
        <v>7.1873999999999993E-2</v>
      </c>
      <c r="V138" t="s">
        <v>7</v>
      </c>
      <c r="W138">
        <v>3.1904979999999998</v>
      </c>
      <c r="X138">
        <v>6.6200000000000005E-4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1.317E-3</v>
      </c>
      <c r="AG138">
        <v>0</v>
      </c>
      <c r="AH138" t="s">
        <v>11</v>
      </c>
      <c r="AI138">
        <v>0.99511499999999997</v>
      </c>
      <c r="AJ138">
        <v>0</v>
      </c>
      <c r="AK138" t="s">
        <v>12</v>
      </c>
      <c r="AL138">
        <v>20.66</v>
      </c>
      <c r="AM138">
        <v>9.8244000000000007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525.33883700000001</v>
      </c>
      <c r="I139">
        <v>0.20957999999999999</v>
      </c>
      <c r="J139" t="s">
        <v>3</v>
      </c>
      <c r="K139">
        <v>521.15324599999997</v>
      </c>
      <c r="L139">
        <v>0.210674</v>
      </c>
      <c r="M139" t="s">
        <v>4</v>
      </c>
      <c r="N139">
        <v>220.75063700000001</v>
      </c>
      <c r="O139">
        <v>6.0159999999999996E-3</v>
      </c>
      <c r="P139" t="s">
        <v>5</v>
      </c>
      <c r="Q139">
        <v>4.5956169999999998</v>
      </c>
      <c r="R139">
        <v>1.16E-4</v>
      </c>
      <c r="S139" t="s">
        <v>6</v>
      </c>
      <c r="T139">
        <v>223.888103</v>
      </c>
      <c r="U139">
        <v>9.0056999999999998E-2</v>
      </c>
      <c r="V139" t="s">
        <v>7</v>
      </c>
      <c r="W139">
        <v>3.3768639999999999</v>
      </c>
      <c r="X139">
        <v>6.9200000000000002E-4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1.3010000000000001E-3</v>
      </c>
      <c r="AG139">
        <v>0</v>
      </c>
      <c r="AH139" t="s">
        <v>11</v>
      </c>
      <c r="AI139">
        <v>0.99511499999999997</v>
      </c>
      <c r="AJ139">
        <v>0</v>
      </c>
      <c r="AK139" t="s">
        <v>12</v>
      </c>
      <c r="AL139">
        <v>22.82</v>
      </c>
      <c r="AM139">
        <v>9.9475999999999996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555.07646499999998</v>
      </c>
      <c r="I140">
        <v>0.21188899999999999</v>
      </c>
      <c r="J140" t="s">
        <v>3</v>
      </c>
      <c r="K140">
        <v>550.65923799999996</v>
      </c>
      <c r="L140">
        <v>0.21377399999999999</v>
      </c>
      <c r="M140" t="s">
        <v>4</v>
      </c>
      <c r="N140">
        <v>233.012092</v>
      </c>
      <c r="O140">
        <v>6.1380000000000002E-3</v>
      </c>
      <c r="P140" t="s">
        <v>5</v>
      </c>
      <c r="Q140">
        <v>4.8504389999999997</v>
      </c>
      <c r="R140">
        <v>1.18E-4</v>
      </c>
      <c r="S140" t="s">
        <v>6</v>
      </c>
      <c r="T140">
        <v>236.90195499999999</v>
      </c>
      <c r="U140">
        <v>0.10240100000000001</v>
      </c>
      <c r="V140" t="s">
        <v>7</v>
      </c>
      <c r="W140">
        <v>3.563231</v>
      </c>
      <c r="X140">
        <v>7.1500000000000003E-4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1.3010000000000001E-3</v>
      </c>
      <c r="AG140">
        <v>0</v>
      </c>
      <c r="AH140" t="s">
        <v>11</v>
      </c>
      <c r="AI140">
        <v>0.99511499999999997</v>
      </c>
      <c r="AJ140">
        <v>0</v>
      </c>
      <c r="AK140" t="s">
        <v>12</v>
      </c>
      <c r="AL140">
        <v>24.92</v>
      </c>
      <c r="AM140">
        <v>9.1135999999999999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584.88313100000005</v>
      </c>
      <c r="I141">
        <v>0.22416800000000001</v>
      </c>
      <c r="J141" t="s">
        <v>3</v>
      </c>
      <c r="K141">
        <v>580.23402299999998</v>
      </c>
      <c r="L141">
        <v>0.22684499999999999</v>
      </c>
      <c r="M141" t="s">
        <v>4</v>
      </c>
      <c r="N141">
        <v>245.270602</v>
      </c>
      <c r="O141">
        <v>6.2760000000000003E-3</v>
      </c>
      <c r="P141" t="s">
        <v>5</v>
      </c>
      <c r="Q141">
        <v>5.1050990000000001</v>
      </c>
      <c r="R141">
        <v>1.16E-4</v>
      </c>
      <c r="S141" t="s">
        <v>6</v>
      </c>
      <c r="T141">
        <v>249.97042200000001</v>
      </c>
      <c r="U141">
        <v>0.10617600000000001</v>
      </c>
      <c r="V141" t="s">
        <v>7</v>
      </c>
      <c r="W141">
        <v>3.749279</v>
      </c>
      <c r="X141">
        <v>7.3499999999999998E-4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1.2999999999999999E-3</v>
      </c>
      <c r="AG141">
        <v>0</v>
      </c>
      <c r="AH141" t="s">
        <v>11</v>
      </c>
      <c r="AI141">
        <v>0.99511499999999997</v>
      </c>
      <c r="AJ141">
        <v>0</v>
      </c>
      <c r="AK141" t="s">
        <v>12</v>
      </c>
      <c r="AL141">
        <v>27.12</v>
      </c>
      <c r="AM141">
        <v>10.1456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28.788616000000001</v>
      </c>
      <c r="I162">
        <v>0.47591800000000001</v>
      </c>
      <c r="J162" t="s">
        <v>3</v>
      </c>
      <c r="K162">
        <v>28.566274</v>
      </c>
      <c r="L162">
        <v>0.47695700000000002</v>
      </c>
      <c r="M162" t="s">
        <v>4</v>
      </c>
      <c r="N162">
        <v>12.308923</v>
      </c>
      <c r="O162">
        <v>2.4359999999999998E-3</v>
      </c>
      <c r="P162" t="s">
        <v>5</v>
      </c>
      <c r="Q162">
        <v>0.25242300000000001</v>
      </c>
      <c r="R162">
        <v>2.1999999999999999E-5</v>
      </c>
      <c r="S162" t="s">
        <v>6</v>
      </c>
      <c r="T162">
        <v>11.467032</v>
      </c>
      <c r="U162">
        <v>0.20349999999999999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6.1720000000000004E-3</v>
      </c>
      <c r="AG162">
        <v>1.5999999999999999E-5</v>
      </c>
      <c r="AH162" t="s">
        <v>11</v>
      </c>
      <c r="AI162">
        <v>0.994672</v>
      </c>
      <c r="AJ162">
        <v>1.9999999999999999E-6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57.181159999999998</v>
      </c>
      <c r="I163">
        <v>1.3379220000000001</v>
      </c>
      <c r="J163" t="s">
        <v>3</v>
      </c>
      <c r="K163">
        <v>56.735151000000002</v>
      </c>
      <c r="L163">
        <v>1.3391900000000001</v>
      </c>
      <c r="M163" t="s">
        <v>4</v>
      </c>
      <c r="N163">
        <v>24.615677999999999</v>
      </c>
      <c r="O163">
        <v>2.2305999999999999E-2</v>
      </c>
      <c r="P163" t="s">
        <v>5</v>
      </c>
      <c r="Q163">
        <v>0.502332</v>
      </c>
      <c r="R163">
        <v>2.6999999999999999E-5</v>
      </c>
      <c r="S163" t="s">
        <v>6</v>
      </c>
      <c r="T163">
        <v>22.871976</v>
      </c>
      <c r="U163">
        <v>0.79259100000000005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4.0130000000000001E-3</v>
      </c>
      <c r="AG163">
        <v>1.0000000000000001E-5</v>
      </c>
      <c r="AH163" t="s">
        <v>11</v>
      </c>
      <c r="AI163">
        <v>0.99501700000000004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85.542141000000001</v>
      </c>
      <c r="I164">
        <v>2.7020279999999999</v>
      </c>
      <c r="J164" t="s">
        <v>3</v>
      </c>
      <c r="K164">
        <v>84.872155000000006</v>
      </c>
      <c r="L164">
        <v>2.7026669999999999</v>
      </c>
      <c r="M164" t="s">
        <v>4</v>
      </c>
      <c r="N164">
        <v>36.899005000000002</v>
      </c>
      <c r="O164">
        <v>2.8858000000000002E-2</v>
      </c>
      <c r="P164" t="s">
        <v>5</v>
      </c>
      <c r="Q164">
        <v>0.75119000000000002</v>
      </c>
      <c r="R164">
        <v>3.6999999999999998E-5</v>
      </c>
      <c r="S164" t="s">
        <v>6</v>
      </c>
      <c r="T164">
        <v>34.277720000000002</v>
      </c>
      <c r="U164">
        <v>1.7668429999999999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3.199E-3</v>
      </c>
      <c r="AG164">
        <v>7.9999999999999996E-6</v>
      </c>
      <c r="AH164" t="s">
        <v>11</v>
      </c>
      <c r="AI164">
        <v>0.99506799999999995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113.925119</v>
      </c>
      <c r="I165">
        <v>4.5599889999999998</v>
      </c>
      <c r="J165" t="s">
        <v>3</v>
      </c>
      <c r="K165">
        <v>113.030637</v>
      </c>
      <c r="L165">
        <v>4.5592649999999999</v>
      </c>
      <c r="M165" t="s">
        <v>4</v>
      </c>
      <c r="N165">
        <v>49.169502999999999</v>
      </c>
      <c r="O165">
        <v>2.7185000000000001E-2</v>
      </c>
      <c r="P165" t="s">
        <v>5</v>
      </c>
      <c r="Q165">
        <v>1.000658</v>
      </c>
      <c r="R165">
        <v>5.3999999999999998E-5</v>
      </c>
      <c r="S165" t="s">
        <v>6</v>
      </c>
      <c r="T165">
        <v>45.684013</v>
      </c>
      <c r="U165">
        <v>3.1259229999999998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2.8479999999999998E-3</v>
      </c>
      <c r="AG165">
        <v>6.0000000000000002E-6</v>
      </c>
      <c r="AH165" t="s">
        <v>11</v>
      </c>
      <c r="AI165">
        <v>0.99509199999999998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142.27318500000001</v>
      </c>
      <c r="I166">
        <v>6.9115630000000001</v>
      </c>
      <c r="J166" t="s">
        <v>3</v>
      </c>
      <c r="K166">
        <v>141.15444500000001</v>
      </c>
      <c r="L166">
        <v>6.9125740000000002</v>
      </c>
      <c r="M166" t="s">
        <v>4</v>
      </c>
      <c r="N166">
        <v>61.437806000000002</v>
      </c>
      <c r="O166">
        <v>2.5819000000000002E-2</v>
      </c>
      <c r="P166" t="s">
        <v>5</v>
      </c>
      <c r="Q166">
        <v>1.2502070000000001</v>
      </c>
      <c r="R166">
        <v>7.8999999999999996E-5</v>
      </c>
      <c r="S166" t="s">
        <v>6</v>
      </c>
      <c r="T166">
        <v>57.088825</v>
      </c>
      <c r="U166">
        <v>4.8815949999999999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2.7430000000000002E-3</v>
      </c>
      <c r="AG166">
        <v>6.0000000000000002E-6</v>
      </c>
      <c r="AH166" t="s">
        <v>11</v>
      </c>
      <c r="AI166">
        <v>0.99509499999999995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170.628208</v>
      </c>
      <c r="I167">
        <v>9.7775580000000009</v>
      </c>
      <c r="J167" t="s">
        <v>3</v>
      </c>
      <c r="K167">
        <v>169.28585200000001</v>
      </c>
      <c r="L167">
        <v>9.7802880000000005</v>
      </c>
      <c r="M167" t="s">
        <v>4</v>
      </c>
      <c r="N167">
        <v>73.712373999999997</v>
      </c>
      <c r="O167">
        <v>2.8596E-2</v>
      </c>
      <c r="P167" t="s">
        <v>5</v>
      </c>
      <c r="Q167">
        <v>1.499117</v>
      </c>
      <c r="R167">
        <v>9.8999999999999994E-5</v>
      </c>
      <c r="S167" t="s">
        <v>6</v>
      </c>
      <c r="T167">
        <v>68.492231000000004</v>
      </c>
      <c r="U167">
        <v>7.0273969999999997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2.614E-3</v>
      </c>
      <c r="AG167">
        <v>6.0000000000000002E-6</v>
      </c>
      <c r="AH167" t="s">
        <v>11</v>
      </c>
      <c r="AI167">
        <v>0.99509800000000004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198.98118700000001</v>
      </c>
      <c r="I168">
        <v>13.197747</v>
      </c>
      <c r="J168" t="s">
        <v>3</v>
      </c>
      <c r="K168">
        <v>197.41592299999999</v>
      </c>
      <c r="L168">
        <v>13.198264</v>
      </c>
      <c r="M168" t="s">
        <v>4</v>
      </c>
      <c r="N168">
        <v>85.992607000000007</v>
      </c>
      <c r="O168">
        <v>3.5482E-2</v>
      </c>
      <c r="P168" t="s">
        <v>5</v>
      </c>
      <c r="Q168">
        <v>1.747949</v>
      </c>
      <c r="R168">
        <v>1.03E-4</v>
      </c>
      <c r="S168" t="s">
        <v>6</v>
      </c>
      <c r="T168">
        <v>79.896986999999996</v>
      </c>
      <c r="U168">
        <v>9.5674759999999992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2.1220000000000002E-3</v>
      </c>
      <c r="AG168">
        <v>1.9999999999999999E-6</v>
      </c>
      <c r="AH168" t="s">
        <v>11</v>
      </c>
      <c r="AI168">
        <v>0.99510200000000004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227.32625200000001</v>
      </c>
      <c r="I169">
        <v>17.134753</v>
      </c>
      <c r="J169" t="s">
        <v>3</v>
      </c>
      <c r="K169">
        <v>225.538466</v>
      </c>
      <c r="L169">
        <v>17.137222000000001</v>
      </c>
      <c r="M169" t="s">
        <v>4</v>
      </c>
      <c r="N169">
        <v>98.268286000000003</v>
      </c>
      <c r="O169">
        <v>4.2909999999999997E-2</v>
      </c>
      <c r="P169" t="s">
        <v>5</v>
      </c>
      <c r="Q169">
        <v>1.996556</v>
      </c>
      <c r="R169">
        <v>1.12E-4</v>
      </c>
      <c r="S169" t="s">
        <v>6</v>
      </c>
      <c r="T169">
        <v>91.300178000000002</v>
      </c>
      <c r="U169">
        <v>12.48771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1.81E-3</v>
      </c>
      <c r="AG169">
        <v>9.9999999999999995E-7</v>
      </c>
      <c r="AH169" t="s">
        <v>11</v>
      </c>
      <c r="AI169">
        <v>0.99511000000000005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255.63576399999999</v>
      </c>
      <c r="I170">
        <v>21.403969</v>
      </c>
      <c r="J170" t="s">
        <v>3</v>
      </c>
      <c r="K170">
        <v>253.625316</v>
      </c>
      <c r="L170">
        <v>21.406392</v>
      </c>
      <c r="M170" t="s">
        <v>4</v>
      </c>
      <c r="N170">
        <v>110.538796</v>
      </c>
      <c r="O170">
        <v>4.6050000000000001E-2</v>
      </c>
      <c r="P170" t="s">
        <v>5</v>
      </c>
      <c r="Q170">
        <v>2.2450920000000001</v>
      </c>
      <c r="R170">
        <v>1.16E-4</v>
      </c>
      <c r="S170" t="s">
        <v>6</v>
      </c>
      <c r="T170">
        <v>102.70366199999999</v>
      </c>
      <c r="U170">
        <v>15.807492999999999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1.7459999999999999E-3</v>
      </c>
      <c r="AG170">
        <v>9.9999999999999995E-7</v>
      </c>
      <c r="AH170" t="s">
        <v>11</v>
      </c>
      <c r="AI170">
        <v>0.99511300000000003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283.95313900000002</v>
      </c>
      <c r="I171">
        <v>26.131803999999999</v>
      </c>
      <c r="J171" t="s">
        <v>3</v>
      </c>
      <c r="K171">
        <v>281.71991300000002</v>
      </c>
      <c r="L171">
        <v>26.136966999999999</v>
      </c>
      <c r="M171" t="s">
        <v>4</v>
      </c>
      <c r="N171">
        <v>122.814667</v>
      </c>
      <c r="O171">
        <v>4.1746999999999999E-2</v>
      </c>
      <c r="P171" t="s">
        <v>5</v>
      </c>
      <c r="Q171">
        <v>2.4943759999999999</v>
      </c>
      <c r="R171">
        <v>1.15E-4</v>
      </c>
      <c r="S171" t="s">
        <v>6</v>
      </c>
      <c r="T171">
        <v>114.10679</v>
      </c>
      <c r="U171">
        <v>19.502666000000001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1.7340000000000001E-3</v>
      </c>
      <c r="AG171">
        <v>9.9999999999999995E-7</v>
      </c>
      <c r="AH171" t="s">
        <v>11</v>
      </c>
      <c r="AI171">
        <v>0.99511300000000003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312.32285100000001</v>
      </c>
      <c r="I172">
        <v>31.791277999999998</v>
      </c>
      <c r="J172" t="s">
        <v>3</v>
      </c>
      <c r="K172">
        <v>309.86561799999998</v>
      </c>
      <c r="L172">
        <v>31.797456</v>
      </c>
      <c r="M172" t="s">
        <v>4</v>
      </c>
      <c r="N172">
        <v>135.08889500000001</v>
      </c>
      <c r="O172">
        <v>4.0717999999999997E-2</v>
      </c>
      <c r="P172" t="s">
        <v>5</v>
      </c>
      <c r="Q172">
        <v>2.7436859999999998</v>
      </c>
      <c r="R172">
        <v>1.2899999999999999E-4</v>
      </c>
      <c r="S172" t="s">
        <v>6</v>
      </c>
      <c r="T172">
        <v>125.508627</v>
      </c>
      <c r="U172">
        <v>23.593561000000001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1.6050000000000001E-3</v>
      </c>
      <c r="AG172">
        <v>9.9999999999999995E-7</v>
      </c>
      <c r="AH172" t="s">
        <v>11</v>
      </c>
      <c r="AI172">
        <v>0.99511300000000003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340.68114600000001</v>
      </c>
      <c r="I173">
        <v>37.834952999999999</v>
      </c>
      <c r="J173" t="s">
        <v>3</v>
      </c>
      <c r="K173">
        <v>337.99934200000001</v>
      </c>
      <c r="L173">
        <v>37.843981999999997</v>
      </c>
      <c r="M173" t="s">
        <v>4</v>
      </c>
      <c r="N173">
        <v>147.383871</v>
      </c>
      <c r="O173">
        <v>5.0493000000000003E-2</v>
      </c>
      <c r="P173" t="s">
        <v>5</v>
      </c>
      <c r="Q173">
        <v>2.9938470000000001</v>
      </c>
      <c r="R173">
        <v>1.95E-4</v>
      </c>
      <c r="S173" t="s">
        <v>6</v>
      </c>
      <c r="T173">
        <v>136.91355999999999</v>
      </c>
      <c r="U173">
        <v>28.076930000000001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1.536E-3</v>
      </c>
      <c r="AG173">
        <v>0</v>
      </c>
      <c r="AH173" t="s">
        <v>11</v>
      </c>
      <c r="AI173">
        <v>0.99511300000000003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368.99460800000003</v>
      </c>
      <c r="I174">
        <v>44.158095000000003</v>
      </c>
      <c r="J174" t="s">
        <v>3</v>
      </c>
      <c r="K174">
        <v>366.08993299999997</v>
      </c>
      <c r="L174">
        <v>44.170591999999999</v>
      </c>
      <c r="M174" t="s">
        <v>4</v>
      </c>
      <c r="N174">
        <v>159.66701699999999</v>
      </c>
      <c r="O174">
        <v>5.4656999999999997E-2</v>
      </c>
      <c r="P174" t="s">
        <v>5</v>
      </c>
      <c r="Q174">
        <v>3.2429429999999999</v>
      </c>
      <c r="R174">
        <v>2.1499999999999999E-4</v>
      </c>
      <c r="S174" t="s">
        <v>6</v>
      </c>
      <c r="T174">
        <v>148.317418</v>
      </c>
      <c r="U174">
        <v>32.960501999999998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1.493E-3</v>
      </c>
      <c r="AG174">
        <v>0</v>
      </c>
      <c r="AH174" t="s">
        <v>11</v>
      </c>
      <c r="AI174">
        <v>0.99511400000000005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397.33636000000001</v>
      </c>
      <c r="I175">
        <v>51.254362999999998</v>
      </c>
      <c r="J175" t="s">
        <v>3</v>
      </c>
      <c r="K175">
        <v>394.20819899999998</v>
      </c>
      <c r="L175">
        <v>51.278801999999999</v>
      </c>
      <c r="M175" t="s">
        <v>4</v>
      </c>
      <c r="N175">
        <v>171.950987</v>
      </c>
      <c r="O175">
        <v>6.1170000000000002E-2</v>
      </c>
      <c r="P175" t="s">
        <v>5</v>
      </c>
      <c r="Q175">
        <v>3.4925090000000001</v>
      </c>
      <c r="R175">
        <v>2.9599999999999998E-4</v>
      </c>
      <c r="S175" t="s">
        <v>6</v>
      </c>
      <c r="T175">
        <v>159.720699</v>
      </c>
      <c r="U175">
        <v>38.262180000000001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1.4809999999999999E-3</v>
      </c>
      <c r="AG175">
        <v>0</v>
      </c>
      <c r="AH175" t="s">
        <v>11</v>
      </c>
      <c r="AI175">
        <v>0.99511400000000005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425.64996300000001</v>
      </c>
      <c r="I176">
        <v>58.723663999999999</v>
      </c>
      <c r="J176" t="s">
        <v>3</v>
      </c>
      <c r="K176">
        <v>422.29831799999999</v>
      </c>
      <c r="L176">
        <v>58.751781999999999</v>
      </c>
      <c r="M176" t="s">
        <v>4</v>
      </c>
      <c r="N176">
        <v>184.23682600000001</v>
      </c>
      <c r="O176">
        <v>6.2475000000000003E-2</v>
      </c>
      <c r="P176" t="s">
        <v>5</v>
      </c>
      <c r="Q176">
        <v>3.7417379999999998</v>
      </c>
      <c r="R176">
        <v>3.21E-4</v>
      </c>
      <c r="S176" t="s">
        <v>6</v>
      </c>
      <c r="T176">
        <v>171.12372199999999</v>
      </c>
      <c r="U176">
        <v>43.935361999999998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1.4450000000000001E-3</v>
      </c>
      <c r="AG176">
        <v>0</v>
      </c>
      <c r="AH176" t="s">
        <v>11</v>
      </c>
      <c r="AI176">
        <v>0.99511400000000005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454.013465</v>
      </c>
      <c r="I177">
        <v>66.658852999999993</v>
      </c>
      <c r="J177" t="s">
        <v>3</v>
      </c>
      <c r="K177">
        <v>450.43824799999999</v>
      </c>
      <c r="L177">
        <v>66.709468999999999</v>
      </c>
      <c r="M177" t="s">
        <v>4</v>
      </c>
      <c r="N177">
        <v>196.51334399999999</v>
      </c>
      <c r="O177">
        <v>6.0040999999999997E-2</v>
      </c>
      <c r="P177" t="s">
        <v>5</v>
      </c>
      <c r="Q177">
        <v>3.9909430000000001</v>
      </c>
      <c r="R177">
        <v>3.3300000000000002E-4</v>
      </c>
      <c r="S177" t="s">
        <v>6</v>
      </c>
      <c r="T177">
        <v>182.52773199999999</v>
      </c>
      <c r="U177">
        <v>49.975670999999998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1.3879999999999999E-3</v>
      </c>
      <c r="AG177">
        <v>0</v>
      </c>
      <c r="AH177" t="s">
        <v>11</v>
      </c>
      <c r="AI177">
        <v>0.99511400000000005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482.33882599999998</v>
      </c>
      <c r="I178">
        <v>74.971896999999998</v>
      </c>
      <c r="J178" t="s">
        <v>3</v>
      </c>
      <c r="K178">
        <v>478.540527</v>
      </c>
      <c r="L178">
        <v>75.018302000000006</v>
      </c>
      <c r="M178" t="s">
        <v>4</v>
      </c>
      <c r="N178">
        <v>208.79801900000001</v>
      </c>
      <c r="O178">
        <v>6.1719999999999997E-2</v>
      </c>
      <c r="P178" t="s">
        <v>5</v>
      </c>
      <c r="Q178">
        <v>4.2400919999999998</v>
      </c>
      <c r="R178">
        <v>3.5799999999999997E-4</v>
      </c>
      <c r="S178" t="s">
        <v>6</v>
      </c>
      <c r="T178">
        <v>193.932119</v>
      </c>
      <c r="U178">
        <v>56.413072999999997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1.3879999999999999E-3</v>
      </c>
      <c r="AG178">
        <v>0</v>
      </c>
      <c r="AH178" t="s">
        <v>11</v>
      </c>
      <c r="AI178">
        <v>0.99511400000000005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510.64562100000001</v>
      </c>
      <c r="I179">
        <v>83.826500999999993</v>
      </c>
      <c r="J179" t="s">
        <v>3</v>
      </c>
      <c r="K179">
        <v>506.624075</v>
      </c>
      <c r="L179">
        <v>83.885773999999998</v>
      </c>
      <c r="M179" t="s">
        <v>4</v>
      </c>
      <c r="N179">
        <v>221.07029600000001</v>
      </c>
      <c r="O179">
        <v>6.6283999999999996E-2</v>
      </c>
      <c r="P179" t="s">
        <v>5</v>
      </c>
      <c r="Q179">
        <v>4.489001</v>
      </c>
      <c r="R179">
        <v>3.7399999999999998E-4</v>
      </c>
      <c r="S179" t="s">
        <v>6</v>
      </c>
      <c r="T179">
        <v>205.337155</v>
      </c>
      <c r="U179">
        <v>63.257601000000001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1.3849999999999999E-3</v>
      </c>
      <c r="AG179">
        <v>0</v>
      </c>
      <c r="AH179" t="s">
        <v>11</v>
      </c>
      <c r="AI179">
        <v>0.99511400000000005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538.96225500000003</v>
      </c>
      <c r="I180">
        <v>93.066800999999998</v>
      </c>
      <c r="J180" t="s">
        <v>3</v>
      </c>
      <c r="K180">
        <v>534.71863599999995</v>
      </c>
      <c r="L180">
        <v>93.139818000000005</v>
      </c>
      <c r="M180" t="s">
        <v>4</v>
      </c>
      <c r="N180">
        <v>233.35209</v>
      </c>
      <c r="O180">
        <v>7.2291999999999995E-2</v>
      </c>
      <c r="P180" t="s">
        <v>5</v>
      </c>
      <c r="Q180">
        <v>4.7376680000000002</v>
      </c>
      <c r="R180">
        <v>3.8999999999999999E-4</v>
      </c>
      <c r="S180" t="s">
        <v>6</v>
      </c>
      <c r="T180">
        <v>216.74083099999999</v>
      </c>
      <c r="U180">
        <v>70.463477999999995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1.3669999999999999E-3</v>
      </c>
      <c r="AG180">
        <v>0</v>
      </c>
      <c r="AH180" t="s">
        <v>11</v>
      </c>
      <c r="AI180">
        <v>0.99511499999999997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567.31301599999995</v>
      </c>
      <c r="I181">
        <v>102.241328</v>
      </c>
      <c r="J181" t="s">
        <v>3</v>
      </c>
      <c r="K181">
        <v>562.84614499999998</v>
      </c>
      <c r="L181">
        <v>102.32135700000001</v>
      </c>
      <c r="M181" t="s">
        <v>4</v>
      </c>
      <c r="N181">
        <v>245.632012</v>
      </c>
      <c r="O181">
        <v>7.5560000000000002E-2</v>
      </c>
      <c r="P181" t="s">
        <v>5</v>
      </c>
      <c r="Q181">
        <v>4.9867900000000001</v>
      </c>
      <c r="R181">
        <v>3.97E-4</v>
      </c>
      <c r="S181" t="s">
        <v>6</v>
      </c>
      <c r="T181">
        <v>228.15112999999999</v>
      </c>
      <c r="U181">
        <v>77.640626999999995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1.3389999999999999E-3</v>
      </c>
      <c r="AG181">
        <v>0</v>
      </c>
      <c r="AH181" t="s">
        <v>11</v>
      </c>
      <c r="AI181">
        <v>0.99511499999999997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280.56621899999999</v>
      </c>
      <c r="I182">
        <v>4.5456589999999997</v>
      </c>
      <c r="J182" t="s">
        <v>3</v>
      </c>
      <c r="K182">
        <v>279.02046100000001</v>
      </c>
      <c r="L182">
        <v>4.5602119999999999</v>
      </c>
      <c r="M182" t="s">
        <v>4</v>
      </c>
      <c r="N182">
        <v>31.809035000000002</v>
      </c>
      <c r="O182">
        <v>5.0199999999999995E-4</v>
      </c>
      <c r="P182" t="s">
        <v>5</v>
      </c>
      <c r="Q182">
        <v>221.918891</v>
      </c>
      <c r="R182">
        <v>4.3083000000000003E-2</v>
      </c>
      <c r="S182" t="s">
        <v>6</v>
      </c>
      <c r="T182">
        <v>277.779268</v>
      </c>
      <c r="U182">
        <v>3.3222700000000001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6.9069999999999999E-3</v>
      </c>
      <c r="AG182">
        <v>1.5E-5</v>
      </c>
      <c r="AH182" t="s">
        <v>11</v>
      </c>
      <c r="AI182">
        <v>0.994919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561.03085199999998</v>
      </c>
      <c r="I183">
        <v>9.1015920000000001</v>
      </c>
      <c r="J183" t="s">
        <v>3</v>
      </c>
      <c r="K183">
        <v>558.00059399999998</v>
      </c>
      <c r="L183">
        <v>9.1254570000000008</v>
      </c>
      <c r="M183" t="s">
        <v>4</v>
      </c>
      <c r="N183">
        <v>63.628431999999997</v>
      </c>
      <c r="O183">
        <v>1.421E-3</v>
      </c>
      <c r="P183" t="s">
        <v>5</v>
      </c>
      <c r="Q183">
        <v>444.04994900000003</v>
      </c>
      <c r="R183">
        <v>9.7203999999999999E-2</v>
      </c>
      <c r="S183" t="s">
        <v>6</v>
      </c>
      <c r="T183">
        <v>555.59780599999999</v>
      </c>
      <c r="U183">
        <v>6.8507030000000002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4.2900000000000004E-3</v>
      </c>
      <c r="AG183">
        <v>1.1E-5</v>
      </c>
      <c r="AH183" t="s">
        <v>11</v>
      </c>
      <c r="AI183">
        <v>0.99504400000000004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841.83045300000003</v>
      </c>
      <c r="I184">
        <v>14.289956999999999</v>
      </c>
      <c r="J184" t="s">
        <v>3</v>
      </c>
      <c r="K184">
        <v>837.31291099999999</v>
      </c>
      <c r="L184">
        <v>14.338203999999999</v>
      </c>
      <c r="M184" t="s">
        <v>4</v>
      </c>
      <c r="N184">
        <v>95.414556000000005</v>
      </c>
      <c r="O184">
        <v>2.689E-3</v>
      </c>
      <c r="P184" t="s">
        <v>5</v>
      </c>
      <c r="Q184">
        <v>666.23298799999998</v>
      </c>
      <c r="R184">
        <v>0.17213899999999999</v>
      </c>
      <c r="S184" t="s">
        <v>6</v>
      </c>
      <c r="T184">
        <v>833.66859599999998</v>
      </c>
      <c r="U184">
        <v>10.894724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3.192E-3</v>
      </c>
      <c r="AG184">
        <v>7.9999999999999996E-6</v>
      </c>
      <c r="AH184" t="s">
        <v>11</v>
      </c>
      <c r="AI184">
        <v>0.99508799999999997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1122.080359</v>
      </c>
      <c r="I185">
        <v>17.235775</v>
      </c>
      <c r="J185" t="s">
        <v>3</v>
      </c>
      <c r="K185">
        <v>1116.076912</v>
      </c>
      <c r="L185">
        <v>17.285378999999999</v>
      </c>
      <c r="M185" t="s">
        <v>4</v>
      </c>
      <c r="N185">
        <v>127.23893099999999</v>
      </c>
      <c r="O185">
        <v>4.0130000000000001E-3</v>
      </c>
      <c r="P185" t="s">
        <v>5</v>
      </c>
      <c r="Q185">
        <v>888.36408600000004</v>
      </c>
      <c r="R185">
        <v>0.29170499999999999</v>
      </c>
      <c r="S185" t="s">
        <v>6</v>
      </c>
      <c r="T185">
        <v>1111.189282</v>
      </c>
      <c r="U185">
        <v>13.130829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2.6879999999999999E-3</v>
      </c>
      <c r="AG185">
        <v>5.0000000000000004E-6</v>
      </c>
      <c r="AH185" t="s">
        <v>11</v>
      </c>
      <c r="AI185">
        <v>0.99509499999999995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1402.5183569999999</v>
      </c>
      <c r="I186">
        <v>25.427315</v>
      </c>
      <c r="J186" t="s">
        <v>3</v>
      </c>
      <c r="K186">
        <v>1395.028669</v>
      </c>
      <c r="L186">
        <v>25.485208</v>
      </c>
      <c r="M186" t="s">
        <v>4</v>
      </c>
      <c r="N186">
        <v>159.02580599999999</v>
      </c>
      <c r="O186">
        <v>6.0699999999999999E-3</v>
      </c>
      <c r="P186" t="s">
        <v>5</v>
      </c>
      <c r="Q186">
        <v>1110.56033</v>
      </c>
      <c r="R186">
        <v>0.47889999999999999</v>
      </c>
      <c r="S186" t="s">
        <v>6</v>
      </c>
      <c r="T186">
        <v>1388.9563310000001</v>
      </c>
      <c r="U186">
        <v>19.498794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2.1259999999999999E-3</v>
      </c>
      <c r="AG186">
        <v>3.0000000000000001E-6</v>
      </c>
      <c r="AH186" t="s">
        <v>11</v>
      </c>
      <c r="AI186">
        <v>0.99510699999999996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1682.797249</v>
      </c>
      <c r="I187">
        <v>30.445796000000001</v>
      </c>
      <c r="J187" t="s">
        <v>3</v>
      </c>
      <c r="K187">
        <v>1673.820383</v>
      </c>
      <c r="L187">
        <v>30.50122</v>
      </c>
      <c r="M187" t="s">
        <v>4</v>
      </c>
      <c r="N187">
        <v>190.85034899999999</v>
      </c>
      <c r="O187">
        <v>8.0590000000000002E-3</v>
      </c>
      <c r="P187" t="s">
        <v>5</v>
      </c>
      <c r="Q187">
        <v>1332.9106079999999</v>
      </c>
      <c r="R187">
        <v>1.7032910000000001</v>
      </c>
      <c r="S187" t="s">
        <v>6</v>
      </c>
      <c r="T187">
        <v>1666.5911249999999</v>
      </c>
      <c r="U187">
        <v>23.374641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1.9239999999999999E-3</v>
      </c>
      <c r="AG187">
        <v>1.9999999999999999E-6</v>
      </c>
      <c r="AH187" t="s">
        <v>11</v>
      </c>
      <c r="AI187">
        <v>0.99510900000000002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1963.5537300000001</v>
      </c>
      <c r="I188">
        <v>43.532980999999999</v>
      </c>
      <c r="J188" t="s">
        <v>3</v>
      </c>
      <c r="K188">
        <v>1953.088342</v>
      </c>
      <c r="L188">
        <v>43.626175000000003</v>
      </c>
      <c r="M188" t="s">
        <v>4</v>
      </c>
      <c r="N188">
        <v>222.63437300000001</v>
      </c>
      <c r="O188">
        <v>1.0278000000000001E-2</v>
      </c>
      <c r="P188" t="s">
        <v>5</v>
      </c>
      <c r="Q188">
        <v>1555.128201</v>
      </c>
      <c r="R188">
        <v>2.0730599999999999</v>
      </c>
      <c r="S188" t="s">
        <v>6</v>
      </c>
      <c r="T188">
        <v>1944.624495</v>
      </c>
      <c r="U188">
        <v>33.666493000000003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1.634E-3</v>
      </c>
      <c r="AG188">
        <v>9.9999999999999995E-7</v>
      </c>
      <c r="AH188" t="s">
        <v>11</v>
      </c>
      <c r="AI188">
        <v>0.99511099999999997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2244.0012700000002</v>
      </c>
      <c r="I189">
        <v>51.320239999999998</v>
      </c>
      <c r="J189" t="s">
        <v>3</v>
      </c>
      <c r="K189">
        <v>2232.0461719999998</v>
      </c>
      <c r="L189">
        <v>51.388303000000001</v>
      </c>
      <c r="M189" t="s">
        <v>4</v>
      </c>
      <c r="N189">
        <v>254.44841</v>
      </c>
      <c r="O189">
        <v>1.554E-2</v>
      </c>
      <c r="P189" t="s">
        <v>5</v>
      </c>
      <c r="Q189">
        <v>1777.3408199999999</v>
      </c>
      <c r="R189">
        <v>2.3589410000000002</v>
      </c>
      <c r="S189" t="s">
        <v>6</v>
      </c>
      <c r="T189">
        <v>2222.363828</v>
      </c>
      <c r="U189">
        <v>39.597403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1.5690000000000001E-3</v>
      </c>
      <c r="AG189">
        <v>0</v>
      </c>
      <c r="AH189" t="s">
        <v>11</v>
      </c>
      <c r="AI189">
        <v>0.995112</v>
      </c>
      <c r="AJ189">
        <v>0</v>
      </c>
      <c r="AK189" t="s">
        <v>12</v>
      </c>
      <c r="AL189">
        <v>3.4</v>
      </c>
      <c r="AM189">
        <v>566.44000000000005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2524.3067289999999</v>
      </c>
      <c r="I190">
        <v>61.939239999999998</v>
      </c>
      <c r="J190" t="s">
        <v>3</v>
      </c>
      <c r="K190">
        <v>2510.863613</v>
      </c>
      <c r="L190">
        <v>62.000425</v>
      </c>
      <c r="M190" t="s">
        <v>4</v>
      </c>
      <c r="N190">
        <v>286.23683599999998</v>
      </c>
      <c r="O190">
        <v>1.9553999999999998E-2</v>
      </c>
      <c r="P190" t="s">
        <v>5</v>
      </c>
      <c r="Q190">
        <v>1999.568088</v>
      </c>
      <c r="R190">
        <v>2.78565</v>
      </c>
      <c r="S190" t="s">
        <v>6</v>
      </c>
      <c r="T190">
        <v>2500.0417870000001</v>
      </c>
      <c r="U190">
        <v>47.551150999999997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1.4829999999999999E-3</v>
      </c>
      <c r="AG190">
        <v>0</v>
      </c>
      <c r="AH190" t="s">
        <v>11</v>
      </c>
      <c r="AI190">
        <v>0.99511300000000003</v>
      </c>
      <c r="AJ190">
        <v>0</v>
      </c>
      <c r="AK190" t="s">
        <v>12</v>
      </c>
      <c r="AL190">
        <v>3.4</v>
      </c>
      <c r="AM190">
        <v>566.44000000000005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2804.5119380000001</v>
      </c>
      <c r="I191">
        <v>70.679846999999995</v>
      </c>
      <c r="J191" t="s">
        <v>3</v>
      </c>
      <c r="K191">
        <v>2789.5804349999999</v>
      </c>
      <c r="L191">
        <v>70.785568999999995</v>
      </c>
      <c r="M191" t="s">
        <v>4</v>
      </c>
      <c r="N191">
        <v>318.05771399999998</v>
      </c>
      <c r="O191">
        <v>2.2904000000000001E-2</v>
      </c>
      <c r="P191" t="s">
        <v>5</v>
      </c>
      <c r="Q191">
        <v>2221.820483</v>
      </c>
      <c r="R191">
        <v>3.1699329999999999</v>
      </c>
      <c r="S191" t="s">
        <v>6</v>
      </c>
      <c r="T191">
        <v>2777.621772</v>
      </c>
      <c r="U191">
        <v>53.981827000000003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1.4430000000000001E-3</v>
      </c>
      <c r="AG191">
        <v>0</v>
      </c>
      <c r="AH191" t="s">
        <v>11</v>
      </c>
      <c r="AI191">
        <v>0.99511300000000003</v>
      </c>
      <c r="AJ191">
        <v>0</v>
      </c>
      <c r="AK191" t="s">
        <v>12</v>
      </c>
      <c r="AL191">
        <v>3.4</v>
      </c>
      <c r="AM191">
        <v>566.44000000000005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3085.3295170000001</v>
      </c>
      <c r="I192">
        <v>83.471536</v>
      </c>
      <c r="J192" t="s">
        <v>3</v>
      </c>
      <c r="K192">
        <v>3068.9093210000001</v>
      </c>
      <c r="L192">
        <v>83.580776999999998</v>
      </c>
      <c r="M192" t="s">
        <v>4</v>
      </c>
      <c r="N192">
        <v>349.84058199999998</v>
      </c>
      <c r="O192">
        <v>2.6884999999999999E-2</v>
      </c>
      <c r="P192" t="s">
        <v>5</v>
      </c>
      <c r="Q192">
        <v>2444.0159859999999</v>
      </c>
      <c r="R192">
        <v>3.6118790000000001</v>
      </c>
      <c r="S192" t="s">
        <v>6</v>
      </c>
      <c r="T192">
        <v>3055.6693599999999</v>
      </c>
      <c r="U192">
        <v>63.203403000000002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1.433E-3</v>
      </c>
      <c r="AG192">
        <v>0</v>
      </c>
      <c r="AH192" t="s">
        <v>11</v>
      </c>
      <c r="AI192">
        <v>0.99511300000000003</v>
      </c>
      <c r="AJ192">
        <v>0</v>
      </c>
      <c r="AK192" t="s">
        <v>12</v>
      </c>
      <c r="AL192">
        <v>4.34</v>
      </c>
      <c r="AM192">
        <v>603.34439999999995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3365.5683250000002</v>
      </c>
      <c r="I193">
        <v>91.502196999999995</v>
      </c>
      <c r="J193" t="s">
        <v>3</v>
      </c>
      <c r="K193">
        <v>3347.654951</v>
      </c>
      <c r="L193">
        <v>91.569967000000005</v>
      </c>
      <c r="M193" t="s">
        <v>4</v>
      </c>
      <c r="N193">
        <v>381.66352599999999</v>
      </c>
      <c r="O193">
        <v>3.0876000000000001E-2</v>
      </c>
      <c r="P193" t="s">
        <v>5</v>
      </c>
      <c r="Q193">
        <v>2666.2092769999999</v>
      </c>
      <c r="R193">
        <v>4.0560780000000003</v>
      </c>
      <c r="S193" t="s">
        <v>6</v>
      </c>
      <c r="T193">
        <v>3333.230845</v>
      </c>
      <c r="U193">
        <v>69.077152999999996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1.4159999999999999E-3</v>
      </c>
      <c r="AG193">
        <v>0</v>
      </c>
      <c r="AH193" t="s">
        <v>11</v>
      </c>
      <c r="AI193">
        <v>0.99511300000000003</v>
      </c>
      <c r="AJ193">
        <v>0</v>
      </c>
      <c r="AK193" t="s">
        <v>12</v>
      </c>
      <c r="AL193">
        <v>4.34</v>
      </c>
      <c r="AM193">
        <v>603.34439999999995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3645.8634280000001</v>
      </c>
      <c r="I194">
        <v>115.408259</v>
      </c>
      <c r="J194" t="s">
        <v>3</v>
      </c>
      <c r="K194">
        <v>3626.4644870000002</v>
      </c>
      <c r="L194">
        <v>115.45795099999999</v>
      </c>
      <c r="M194" t="s">
        <v>4</v>
      </c>
      <c r="N194">
        <v>413.44898000000001</v>
      </c>
      <c r="O194">
        <v>3.5429000000000002E-2</v>
      </c>
      <c r="P194" t="s">
        <v>5</v>
      </c>
      <c r="Q194">
        <v>2888.4366650000002</v>
      </c>
      <c r="R194">
        <v>4.6299299999999999</v>
      </c>
      <c r="S194" t="s">
        <v>6</v>
      </c>
      <c r="T194">
        <v>3610.8610349999999</v>
      </c>
      <c r="U194">
        <v>86.142208999999994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1.4159999999999999E-3</v>
      </c>
      <c r="AG194">
        <v>0</v>
      </c>
      <c r="AH194" t="s">
        <v>11</v>
      </c>
      <c r="AI194">
        <v>0.99511400000000005</v>
      </c>
      <c r="AJ194">
        <v>0</v>
      </c>
      <c r="AK194" t="s">
        <v>12</v>
      </c>
      <c r="AL194">
        <v>4.34</v>
      </c>
      <c r="AM194">
        <v>603.34439999999995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3926.1768510000002</v>
      </c>
      <c r="I195">
        <v>126.12797399999999</v>
      </c>
      <c r="J195" t="s">
        <v>3</v>
      </c>
      <c r="K195">
        <v>3905.2859279999998</v>
      </c>
      <c r="L195">
        <v>126.244512</v>
      </c>
      <c r="M195" t="s">
        <v>4</v>
      </c>
      <c r="N195">
        <v>445.26509600000003</v>
      </c>
      <c r="O195">
        <v>4.0875000000000002E-2</v>
      </c>
      <c r="P195" t="s">
        <v>5</v>
      </c>
      <c r="Q195">
        <v>3110.6770069999998</v>
      </c>
      <c r="R195">
        <v>5.090649</v>
      </c>
      <c r="S195" t="s">
        <v>6</v>
      </c>
      <c r="T195">
        <v>3888.5212160000001</v>
      </c>
      <c r="U195">
        <v>93.626688999999999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1.4120000000000001E-3</v>
      </c>
      <c r="AG195">
        <v>0</v>
      </c>
      <c r="AH195" t="s">
        <v>11</v>
      </c>
      <c r="AI195">
        <v>0.99511400000000005</v>
      </c>
      <c r="AJ195">
        <v>0</v>
      </c>
      <c r="AK195" t="s">
        <v>12</v>
      </c>
      <c r="AL195">
        <v>4.34</v>
      </c>
      <c r="AM195">
        <v>603.34439999999995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4206.6623829999999</v>
      </c>
      <c r="I196">
        <v>146.55816899999999</v>
      </c>
      <c r="J196" t="s">
        <v>3</v>
      </c>
      <c r="K196">
        <v>4184.282158</v>
      </c>
      <c r="L196">
        <v>146.61047500000001</v>
      </c>
      <c r="M196" t="s">
        <v>4</v>
      </c>
      <c r="N196">
        <v>477.01670000000001</v>
      </c>
      <c r="O196">
        <v>7.5746999999999995E-2</v>
      </c>
      <c r="P196" t="s">
        <v>5</v>
      </c>
      <c r="Q196">
        <v>3332.8916749999999</v>
      </c>
      <c r="R196">
        <v>5.6039339999999997</v>
      </c>
      <c r="S196" t="s">
        <v>6</v>
      </c>
      <c r="T196">
        <v>4166.3188179999997</v>
      </c>
      <c r="U196">
        <v>107.372421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1.3569999999999999E-3</v>
      </c>
      <c r="AG196">
        <v>0</v>
      </c>
      <c r="AH196" t="s">
        <v>11</v>
      </c>
      <c r="AI196">
        <v>0.99511400000000005</v>
      </c>
      <c r="AJ196">
        <v>0</v>
      </c>
      <c r="AK196" t="s">
        <v>12</v>
      </c>
      <c r="AL196">
        <v>19.8</v>
      </c>
      <c r="AM196">
        <v>6213.84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4487.0056249999998</v>
      </c>
      <c r="I197">
        <v>157.86396199999999</v>
      </c>
      <c r="J197" t="s">
        <v>3</v>
      </c>
      <c r="K197">
        <v>4463.1334770000003</v>
      </c>
      <c r="L197">
        <v>157.89538300000001</v>
      </c>
      <c r="M197" t="s">
        <v>4</v>
      </c>
      <c r="N197">
        <v>508.83347099999997</v>
      </c>
      <c r="O197">
        <v>8.1012000000000001E-2</v>
      </c>
      <c r="P197" t="s">
        <v>5</v>
      </c>
      <c r="Q197">
        <v>3555.1428219999998</v>
      </c>
      <c r="R197">
        <v>6.1554149999999996</v>
      </c>
      <c r="S197" t="s">
        <v>6</v>
      </c>
      <c r="T197">
        <v>4443.9901460000001</v>
      </c>
      <c r="U197">
        <v>115.619938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1.333E-3</v>
      </c>
      <c r="AG197">
        <v>0</v>
      </c>
      <c r="AH197" t="s">
        <v>11</v>
      </c>
      <c r="AI197">
        <v>0.99511400000000005</v>
      </c>
      <c r="AJ197">
        <v>0</v>
      </c>
      <c r="AK197" t="s">
        <v>12</v>
      </c>
      <c r="AL197">
        <v>19.8</v>
      </c>
      <c r="AM197">
        <v>6213.84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4767.600625</v>
      </c>
      <c r="I198">
        <v>189.87462300000001</v>
      </c>
      <c r="J198" t="s">
        <v>3</v>
      </c>
      <c r="K198">
        <v>4742.2381450000003</v>
      </c>
      <c r="L198">
        <v>189.997939</v>
      </c>
      <c r="M198" t="s">
        <v>4</v>
      </c>
      <c r="N198">
        <v>540.61597300000005</v>
      </c>
      <c r="O198">
        <v>8.8664999999999994E-2</v>
      </c>
      <c r="P198" t="s">
        <v>5</v>
      </c>
      <c r="Q198">
        <v>3777.392002</v>
      </c>
      <c r="R198">
        <v>6.7498579999999997</v>
      </c>
      <c r="S198" t="s">
        <v>6</v>
      </c>
      <c r="T198">
        <v>4721.8796679999996</v>
      </c>
      <c r="U198">
        <v>138.447214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1.3090000000000001E-3</v>
      </c>
      <c r="AG198">
        <v>0</v>
      </c>
      <c r="AH198" t="s">
        <v>11</v>
      </c>
      <c r="AI198">
        <v>0.99511400000000005</v>
      </c>
      <c r="AJ198">
        <v>0</v>
      </c>
      <c r="AK198" t="s">
        <v>12</v>
      </c>
      <c r="AL198">
        <v>19.8</v>
      </c>
      <c r="AM198">
        <v>6213.84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5047.6722360000003</v>
      </c>
      <c r="I199">
        <v>201.259005</v>
      </c>
      <c r="J199" t="s">
        <v>3</v>
      </c>
      <c r="K199">
        <v>5020.8196969999999</v>
      </c>
      <c r="L199">
        <v>201.341183</v>
      </c>
      <c r="M199" t="s">
        <v>4</v>
      </c>
      <c r="N199">
        <v>572.43487300000004</v>
      </c>
      <c r="O199">
        <v>9.4522999999999996E-2</v>
      </c>
      <c r="P199" t="s">
        <v>5</v>
      </c>
      <c r="Q199">
        <v>3999.6427389999999</v>
      </c>
      <c r="R199">
        <v>7.2381840000000004</v>
      </c>
      <c r="S199" t="s">
        <v>6</v>
      </c>
      <c r="T199">
        <v>4999.3256449999999</v>
      </c>
      <c r="U199">
        <v>147.24750700000001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1.302E-3</v>
      </c>
      <c r="AG199">
        <v>0</v>
      </c>
      <c r="AH199" t="s">
        <v>11</v>
      </c>
      <c r="AI199">
        <v>0.99511499999999997</v>
      </c>
      <c r="AJ199">
        <v>0</v>
      </c>
      <c r="AK199" t="s">
        <v>12</v>
      </c>
      <c r="AL199">
        <v>19.8</v>
      </c>
      <c r="AM199">
        <v>6213.84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5328.0221289999999</v>
      </c>
      <c r="I200">
        <v>220.46305000000001</v>
      </c>
      <c r="J200" t="s">
        <v>3</v>
      </c>
      <c r="K200">
        <v>5299.6762010000002</v>
      </c>
      <c r="L200">
        <v>220.38436300000001</v>
      </c>
      <c r="M200" t="s">
        <v>4</v>
      </c>
      <c r="N200">
        <v>604.22008700000004</v>
      </c>
      <c r="O200">
        <v>0.10140200000000001</v>
      </c>
      <c r="P200" t="s">
        <v>5</v>
      </c>
      <c r="Q200">
        <v>4221.9298829999998</v>
      </c>
      <c r="R200">
        <v>7.8057910000000001</v>
      </c>
      <c r="S200" t="s">
        <v>6</v>
      </c>
      <c r="T200">
        <v>5277.0405179999998</v>
      </c>
      <c r="U200">
        <v>160.490736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1.2960000000000001E-3</v>
      </c>
      <c r="AG200">
        <v>0</v>
      </c>
      <c r="AH200" t="s">
        <v>11</v>
      </c>
      <c r="AI200">
        <v>0.99511499999999997</v>
      </c>
      <c r="AJ200">
        <v>0</v>
      </c>
      <c r="AK200" t="s">
        <v>12</v>
      </c>
      <c r="AL200">
        <v>19.8</v>
      </c>
      <c r="AM200">
        <v>6213.84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5608.487881</v>
      </c>
      <c r="I201">
        <v>247.691495</v>
      </c>
      <c r="J201" t="s">
        <v>3</v>
      </c>
      <c r="K201">
        <v>5578.6538179999998</v>
      </c>
      <c r="L201">
        <v>247.67833899999999</v>
      </c>
      <c r="M201" t="s">
        <v>4</v>
      </c>
      <c r="N201">
        <v>636.03689299999996</v>
      </c>
      <c r="O201">
        <v>0.110302</v>
      </c>
      <c r="P201" t="s">
        <v>5</v>
      </c>
      <c r="Q201">
        <v>4444.2084080000004</v>
      </c>
      <c r="R201">
        <v>8.4528490000000005</v>
      </c>
      <c r="S201" t="s">
        <v>6</v>
      </c>
      <c r="T201">
        <v>5554.8198439999996</v>
      </c>
      <c r="U201">
        <v>178.86071200000001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1.2930000000000001E-3</v>
      </c>
      <c r="AG201">
        <v>0</v>
      </c>
      <c r="AH201" t="s">
        <v>11</v>
      </c>
      <c r="AI201">
        <v>0.99511499999999997</v>
      </c>
      <c r="AJ201">
        <v>0</v>
      </c>
      <c r="AK201" t="s">
        <v>12</v>
      </c>
      <c r="AL201">
        <v>19.8</v>
      </c>
      <c r="AM201">
        <v>6213.84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0.22</v>
      </c>
      <c r="AM203">
        <v>2.3715999999999999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0.22</v>
      </c>
      <c r="AM204">
        <v>2.3715999999999999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0.24</v>
      </c>
      <c r="AM205">
        <v>2.3824000000000001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0.28000000000000003</v>
      </c>
      <c r="AM206">
        <v>2.4016000000000002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0.28000000000000003</v>
      </c>
      <c r="AM207">
        <v>2.4016000000000002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1.62</v>
      </c>
      <c r="AM208">
        <v>89.635599999999997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1.64</v>
      </c>
      <c r="AM209">
        <v>89.590400000000002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2.08</v>
      </c>
      <c r="AM210">
        <v>98.513599999999997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2.08</v>
      </c>
      <c r="AM211">
        <v>98.513599999999997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2.1</v>
      </c>
      <c r="AM212">
        <v>98.45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2.1</v>
      </c>
      <c r="AM213">
        <v>98.45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3.18</v>
      </c>
      <c r="AM214">
        <v>139.54759999999999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3.18</v>
      </c>
      <c r="AM215">
        <v>139.54759999999999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3.42</v>
      </c>
      <c r="AM216">
        <v>140.84360000000001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3.72</v>
      </c>
      <c r="AM217">
        <v>148.80160000000001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3.74</v>
      </c>
      <c r="AM218">
        <v>148.67240000000001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3.74</v>
      </c>
      <c r="AM219">
        <v>148.67240000000001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4.0199999999999996</v>
      </c>
      <c r="AM220">
        <v>153.0196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4.0199999999999996</v>
      </c>
      <c r="AM221">
        <v>153.0196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67.628538000000006</v>
      </c>
      <c r="I222">
        <v>2.3664999999999999E-2</v>
      </c>
      <c r="J222" t="s">
        <v>3</v>
      </c>
      <c r="K222">
        <v>42.278143</v>
      </c>
      <c r="L222">
        <v>2.2539999999999999E-3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135.96579</v>
      </c>
      <c r="I223">
        <v>7.3932999999999999E-2</v>
      </c>
      <c r="J223" t="s">
        <v>3</v>
      </c>
      <c r="K223">
        <v>84.549458999999999</v>
      </c>
      <c r="L223">
        <v>4.8149999999999998E-3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204.305972</v>
      </c>
      <c r="I224">
        <v>0.154195</v>
      </c>
      <c r="J224" t="s">
        <v>3</v>
      </c>
      <c r="K224">
        <v>126.82229599999999</v>
      </c>
      <c r="L224">
        <v>6.9519999999999998E-3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272.64813199999998</v>
      </c>
      <c r="I225">
        <v>0.25553700000000001</v>
      </c>
      <c r="J225" t="s">
        <v>3</v>
      </c>
      <c r="K225">
        <v>169.09687700000001</v>
      </c>
      <c r="L225">
        <v>1.1351E-2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340.98585500000002</v>
      </c>
      <c r="I226">
        <v>0.40140500000000001</v>
      </c>
      <c r="J226" t="s">
        <v>3</v>
      </c>
      <c r="K226">
        <v>211.36845</v>
      </c>
      <c r="L226">
        <v>1.6452999999999999E-2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409.32241199999999</v>
      </c>
      <c r="I227">
        <v>0.563863</v>
      </c>
      <c r="J227" t="s">
        <v>3</v>
      </c>
      <c r="K227">
        <v>253.63964999999999</v>
      </c>
      <c r="L227">
        <v>2.4839E-2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477.65669400000002</v>
      </c>
      <c r="I228">
        <v>0.76848099999999997</v>
      </c>
      <c r="J228" t="s">
        <v>3</v>
      </c>
      <c r="K228">
        <v>295.91060399999998</v>
      </c>
      <c r="L228">
        <v>3.0084E-2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546.00296800000001</v>
      </c>
      <c r="I229">
        <v>0.98809199999999997</v>
      </c>
      <c r="J229" t="s">
        <v>3</v>
      </c>
      <c r="K229">
        <v>338.18410699999998</v>
      </c>
      <c r="L229">
        <v>3.6706000000000003E-2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614.33662600000002</v>
      </c>
      <c r="I230">
        <v>1.232299</v>
      </c>
      <c r="J230" t="s">
        <v>3</v>
      </c>
      <c r="K230">
        <v>380.45541500000002</v>
      </c>
      <c r="L230">
        <v>3.9912000000000003E-2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682.68269199999997</v>
      </c>
      <c r="I231">
        <v>1.5449820000000001</v>
      </c>
      <c r="J231" t="s">
        <v>3</v>
      </c>
      <c r="K231">
        <v>422.73958499999998</v>
      </c>
      <c r="L231">
        <v>4.5338000000000003E-2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751.02699800000005</v>
      </c>
      <c r="I232">
        <v>1.8426979999999999</v>
      </c>
      <c r="J232" t="s">
        <v>3</v>
      </c>
      <c r="K232">
        <v>465.017627</v>
      </c>
      <c r="L232">
        <v>5.1267E-2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819.37397699999997</v>
      </c>
      <c r="I233">
        <v>2.1973370000000001</v>
      </c>
      <c r="J233" t="s">
        <v>3</v>
      </c>
      <c r="K233">
        <v>507.29973799999999</v>
      </c>
      <c r="L233">
        <v>5.9676E-2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887.70990500000005</v>
      </c>
      <c r="I234">
        <v>2.578954</v>
      </c>
      <c r="J234" t="s">
        <v>3</v>
      </c>
      <c r="K234">
        <v>549.569973</v>
      </c>
      <c r="L234">
        <v>6.9997000000000004E-2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956.03466100000003</v>
      </c>
      <c r="I235">
        <v>3.001601</v>
      </c>
      <c r="J235" t="s">
        <v>3</v>
      </c>
      <c r="K235">
        <v>591.83617300000003</v>
      </c>
      <c r="L235">
        <v>7.8134999999999996E-2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1024.3763590000001</v>
      </c>
      <c r="I236">
        <v>3.4138470000000001</v>
      </c>
      <c r="J236" t="s">
        <v>3</v>
      </c>
      <c r="K236">
        <v>634.114597</v>
      </c>
      <c r="L236">
        <v>8.3198999999999995E-2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1092.7133690000001</v>
      </c>
      <c r="I237">
        <v>3.872274</v>
      </c>
      <c r="J237" t="s">
        <v>3</v>
      </c>
      <c r="K237">
        <v>676.39108799999997</v>
      </c>
      <c r="L237">
        <v>9.1819999999999999E-2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1161.0502389999999</v>
      </c>
      <c r="I238">
        <v>4.3726399999999996</v>
      </c>
      <c r="J238" t="s">
        <v>3</v>
      </c>
      <c r="K238">
        <v>718.66693499999997</v>
      </c>
      <c r="L238">
        <v>9.2464000000000005E-2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1229.3979420000001</v>
      </c>
      <c r="I239">
        <v>4.8989640000000003</v>
      </c>
      <c r="J239" t="s">
        <v>3</v>
      </c>
      <c r="K239">
        <v>760.95027700000003</v>
      </c>
      <c r="L239">
        <v>9.9167000000000005E-2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1297.7243040000001</v>
      </c>
      <c r="I240">
        <v>5.5505899999999997</v>
      </c>
      <c r="J240" t="s">
        <v>3</v>
      </c>
      <c r="K240">
        <v>803.219337</v>
      </c>
      <c r="L240">
        <v>0.102857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1366.0523189999999</v>
      </c>
      <c r="I241">
        <v>6.1747860000000001</v>
      </c>
      <c r="J241" t="s">
        <v>3</v>
      </c>
      <c r="K241">
        <v>845.48615800000005</v>
      </c>
      <c r="L241">
        <v>0.10732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45.282296000000002</v>
      </c>
      <c r="I242">
        <v>1.7544000000000001E-2</v>
      </c>
      <c r="J242" t="s">
        <v>3</v>
      </c>
      <c r="K242">
        <v>19.693997</v>
      </c>
      <c r="L242">
        <v>4.46E-4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91.016508999999999</v>
      </c>
      <c r="I243">
        <v>7.6067999999999997E-2</v>
      </c>
      <c r="J243" t="s">
        <v>3</v>
      </c>
      <c r="K243">
        <v>39.382168</v>
      </c>
      <c r="L243">
        <v>9.4899999999999997E-4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136.74976799999999</v>
      </c>
      <c r="I244">
        <v>0.18432799999999999</v>
      </c>
      <c r="J244" t="s">
        <v>3</v>
      </c>
      <c r="K244">
        <v>59.067914000000002</v>
      </c>
      <c r="L244">
        <v>1.688E-3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182.480144</v>
      </c>
      <c r="I245">
        <v>0.33909800000000001</v>
      </c>
      <c r="J245" t="s">
        <v>3</v>
      </c>
      <c r="K245">
        <v>78.754445000000004</v>
      </c>
      <c r="L245">
        <v>2.2369999999999998E-3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228.20452499999999</v>
      </c>
      <c r="I246">
        <v>0.52171000000000001</v>
      </c>
      <c r="J246" t="s">
        <v>3</v>
      </c>
      <c r="K246">
        <v>98.441545000000005</v>
      </c>
      <c r="L246">
        <v>3.009E-3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273.93002300000001</v>
      </c>
      <c r="I247">
        <v>0.77149699999999999</v>
      </c>
      <c r="J247" t="s">
        <v>3</v>
      </c>
      <c r="K247">
        <v>118.131694</v>
      </c>
      <c r="L247">
        <v>4.5519999999999996E-3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319.64250399999997</v>
      </c>
      <c r="I248">
        <v>1.0271110000000001</v>
      </c>
      <c r="J248" t="s">
        <v>3</v>
      </c>
      <c r="K248">
        <v>137.81971300000001</v>
      </c>
      <c r="L248">
        <v>5.875E-3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365.37061</v>
      </c>
      <c r="I249">
        <v>1.328546</v>
      </c>
      <c r="J249" t="s">
        <v>3</v>
      </c>
      <c r="K249">
        <v>157.50684100000001</v>
      </c>
      <c r="L249">
        <v>7.5360000000000002E-3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411.103272</v>
      </c>
      <c r="I250">
        <v>1.672688</v>
      </c>
      <c r="J250" t="s">
        <v>3</v>
      </c>
      <c r="K250">
        <v>177.19107500000001</v>
      </c>
      <c r="L250">
        <v>8.8450000000000004E-3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456.84127899999999</v>
      </c>
      <c r="I251">
        <v>2.09687</v>
      </c>
      <c r="J251" t="s">
        <v>3</v>
      </c>
      <c r="K251">
        <v>196.87475599999999</v>
      </c>
      <c r="L251">
        <v>1.1124E-2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502.56690900000001</v>
      </c>
      <c r="I252">
        <v>2.5493359999999998</v>
      </c>
      <c r="J252" t="s">
        <v>3</v>
      </c>
      <c r="K252">
        <v>216.55937800000001</v>
      </c>
      <c r="L252">
        <v>1.319E-2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548.274092</v>
      </c>
      <c r="I253">
        <v>3.0373760000000001</v>
      </c>
      <c r="J253" t="s">
        <v>3</v>
      </c>
      <c r="K253">
        <v>236.24243200000001</v>
      </c>
      <c r="L253">
        <v>1.478E-2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593.99586899999997</v>
      </c>
      <c r="I254">
        <v>3.5942259999999999</v>
      </c>
      <c r="J254" t="s">
        <v>3</v>
      </c>
      <c r="K254">
        <v>255.930995</v>
      </c>
      <c r="L254">
        <v>1.7419E-2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639.72049400000003</v>
      </c>
      <c r="I255">
        <v>4.2395649999999998</v>
      </c>
      <c r="J255" t="s">
        <v>3</v>
      </c>
      <c r="K255">
        <v>275.61598199999997</v>
      </c>
      <c r="L255">
        <v>1.9139E-2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685.43114300000002</v>
      </c>
      <c r="I256">
        <v>4.8797119999999996</v>
      </c>
      <c r="J256" t="s">
        <v>3</v>
      </c>
      <c r="K256">
        <v>295.30400500000002</v>
      </c>
      <c r="L256">
        <v>2.103E-2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731.159446</v>
      </c>
      <c r="I257">
        <v>5.5820699999999999</v>
      </c>
      <c r="J257" t="s">
        <v>3</v>
      </c>
      <c r="K257">
        <v>314.98883899999998</v>
      </c>
      <c r="L257">
        <v>2.2436999999999999E-2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776.88729999999998</v>
      </c>
      <c r="I258">
        <v>6.2571820000000002</v>
      </c>
      <c r="J258" t="s">
        <v>3</v>
      </c>
      <c r="K258">
        <v>334.67229400000002</v>
      </c>
      <c r="L258">
        <v>2.5356E-2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822.60084400000005</v>
      </c>
      <c r="I259">
        <v>7.0069270000000001</v>
      </c>
      <c r="J259" t="s">
        <v>3</v>
      </c>
      <c r="K259">
        <v>354.357889</v>
      </c>
      <c r="L259">
        <v>2.7088000000000001E-2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868.30622700000004</v>
      </c>
      <c r="I260">
        <v>7.8029549999999999</v>
      </c>
      <c r="J260" t="s">
        <v>3</v>
      </c>
      <c r="K260">
        <v>374.04113999999998</v>
      </c>
      <c r="L260">
        <v>2.9159000000000001E-2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914.02579800000001</v>
      </c>
      <c r="I261">
        <v>8.5873720000000002</v>
      </c>
      <c r="J261" t="s">
        <v>3</v>
      </c>
      <c r="K261">
        <v>393.72832699999998</v>
      </c>
      <c r="L261">
        <v>3.1814000000000002E-2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38.772717999999998</v>
      </c>
      <c r="I262">
        <v>1.9759999999999999E-3</v>
      </c>
      <c r="J262" t="s">
        <v>3</v>
      </c>
      <c r="K262">
        <v>11.536049999999999</v>
      </c>
      <c r="L262">
        <v>1.0610000000000001E-3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77.715547999999998</v>
      </c>
      <c r="I263">
        <v>5.4580000000000002E-3</v>
      </c>
      <c r="J263" t="s">
        <v>3</v>
      </c>
      <c r="K263">
        <v>23.211064</v>
      </c>
      <c r="L263">
        <v>2.6519999999999998E-3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116.752433</v>
      </c>
      <c r="I264">
        <v>9.3860000000000002E-3</v>
      </c>
      <c r="J264" t="s">
        <v>3</v>
      </c>
      <c r="K264">
        <v>34.977806000000001</v>
      </c>
      <c r="L264">
        <v>4.3099999999999996E-3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0.02</v>
      </c>
      <c r="AM264">
        <v>1.9599999999999999E-2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155.883489</v>
      </c>
      <c r="I265">
        <v>1.4718999999999999E-2</v>
      </c>
      <c r="J265" t="s">
        <v>3</v>
      </c>
      <c r="K265">
        <v>46.835993000000002</v>
      </c>
      <c r="L265">
        <v>6.6899999999999998E-3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0.02</v>
      </c>
      <c r="AM265">
        <v>1.9599999999999999E-2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195.08407399999999</v>
      </c>
      <c r="I266">
        <v>2.2842000000000001E-2</v>
      </c>
      <c r="J266" t="s">
        <v>3</v>
      </c>
      <c r="K266">
        <v>58.765127</v>
      </c>
      <c r="L266">
        <v>8.8059999999999996E-3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0.02</v>
      </c>
      <c r="AM266">
        <v>1.9599999999999999E-2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234.34339499999999</v>
      </c>
      <c r="I267">
        <v>3.1525999999999998E-2</v>
      </c>
      <c r="J267" t="s">
        <v>3</v>
      </c>
      <c r="K267">
        <v>70.751373000000001</v>
      </c>
      <c r="L267">
        <v>1.4177E-2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0.02</v>
      </c>
      <c r="AM267">
        <v>1.9599999999999999E-2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273.658995</v>
      </c>
      <c r="I268">
        <v>3.5027000000000003E-2</v>
      </c>
      <c r="J268" t="s">
        <v>3</v>
      </c>
      <c r="K268">
        <v>82.798266999999996</v>
      </c>
      <c r="L268">
        <v>1.6233000000000001E-2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0.04</v>
      </c>
      <c r="AM268">
        <v>3.8399999999999997E-2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313.05230999999998</v>
      </c>
      <c r="I269">
        <v>4.1180000000000001E-2</v>
      </c>
      <c r="J269" t="s">
        <v>3</v>
      </c>
      <c r="K269">
        <v>94.921064999999999</v>
      </c>
      <c r="L269">
        <v>1.9619000000000001E-2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0.04</v>
      </c>
      <c r="AM269">
        <v>3.8399999999999997E-2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352.49483199999997</v>
      </c>
      <c r="I270">
        <v>4.3709999999999999E-2</v>
      </c>
      <c r="J270" t="s">
        <v>3</v>
      </c>
      <c r="K270">
        <v>107.09188899999999</v>
      </c>
      <c r="L270">
        <v>1.9448E-2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0.04</v>
      </c>
      <c r="AM270">
        <v>3.8399999999999997E-2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392.01304299999998</v>
      </c>
      <c r="I271">
        <v>4.4239000000000001E-2</v>
      </c>
      <c r="J271" t="s">
        <v>3</v>
      </c>
      <c r="K271">
        <v>119.334765</v>
      </c>
      <c r="L271">
        <v>1.9554999999999999E-2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0.1</v>
      </c>
      <c r="AM271">
        <v>0.09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431.59764000000001</v>
      </c>
      <c r="I272">
        <v>5.1805999999999998E-2</v>
      </c>
      <c r="J272" t="s">
        <v>3</v>
      </c>
      <c r="K272">
        <v>131.649001</v>
      </c>
      <c r="L272">
        <v>2.3969000000000001E-2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0.1</v>
      </c>
      <c r="AM272">
        <v>0.09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471.23036300000001</v>
      </c>
      <c r="I273">
        <v>5.9974E-2</v>
      </c>
      <c r="J273" t="s">
        <v>3</v>
      </c>
      <c r="K273">
        <v>144.01202000000001</v>
      </c>
      <c r="L273">
        <v>2.8537E-2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0.12</v>
      </c>
      <c r="AM273">
        <v>0.1056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510.94743099999999</v>
      </c>
      <c r="I274">
        <v>6.6302E-2</v>
      </c>
      <c r="J274" t="s">
        <v>3</v>
      </c>
      <c r="K274">
        <v>156.45954800000001</v>
      </c>
      <c r="L274">
        <v>3.0821999999999999E-2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0.14000000000000001</v>
      </c>
      <c r="AM274">
        <v>0.12039999999999999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550.71844099999998</v>
      </c>
      <c r="I275">
        <v>8.2924999999999999E-2</v>
      </c>
      <c r="J275" t="s">
        <v>3</v>
      </c>
      <c r="K275">
        <v>168.96337399999999</v>
      </c>
      <c r="L275">
        <v>3.8951E-2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0.14000000000000001</v>
      </c>
      <c r="AM275">
        <v>0.12039999999999999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590.54690200000005</v>
      </c>
      <c r="I276">
        <v>8.8216000000000003E-2</v>
      </c>
      <c r="J276" t="s">
        <v>3</v>
      </c>
      <c r="K276">
        <v>181.51926599999999</v>
      </c>
      <c r="L276">
        <v>4.1196999999999998E-2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0.14000000000000001</v>
      </c>
      <c r="AM276">
        <v>0.12039999999999999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630.42564100000004</v>
      </c>
      <c r="I277">
        <v>0.10007099999999999</v>
      </c>
      <c r="J277" t="s">
        <v>3</v>
      </c>
      <c r="K277">
        <v>194.12410600000001</v>
      </c>
      <c r="L277">
        <v>4.3140999999999999E-2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0.14000000000000001</v>
      </c>
      <c r="AM277">
        <v>0.12039999999999999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670.34695299999998</v>
      </c>
      <c r="I278">
        <v>0.11403099999999999</v>
      </c>
      <c r="J278" t="s">
        <v>3</v>
      </c>
      <c r="K278">
        <v>206.774169</v>
      </c>
      <c r="L278">
        <v>4.9123E-2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0.16</v>
      </c>
      <c r="AM278">
        <v>0.13439999999999999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710.32054100000005</v>
      </c>
      <c r="I279">
        <v>0.112446</v>
      </c>
      <c r="J279" t="s">
        <v>3</v>
      </c>
      <c r="K279">
        <v>219.47532200000001</v>
      </c>
      <c r="L279">
        <v>4.6150999999999998E-2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0.16</v>
      </c>
      <c r="AM279">
        <v>0.13439999999999999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750.35904500000004</v>
      </c>
      <c r="I280">
        <v>0.121571</v>
      </c>
      <c r="J280" t="s">
        <v>3</v>
      </c>
      <c r="K280">
        <v>232.24472399999999</v>
      </c>
      <c r="L280">
        <v>5.4394999999999999E-2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0.16</v>
      </c>
      <c r="AM280">
        <v>0.13439999999999999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790.44742099999996</v>
      </c>
      <c r="I281">
        <v>0.129189</v>
      </c>
      <c r="J281" t="s">
        <v>3</v>
      </c>
      <c r="K281">
        <v>245.06754599999999</v>
      </c>
      <c r="L281">
        <v>5.7895000000000002E-2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0.16</v>
      </c>
      <c r="AM281">
        <v>0.13439999999999999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36.703626999999997</v>
      </c>
      <c r="I282">
        <v>6.7900000000000002E-4</v>
      </c>
      <c r="J282" t="s">
        <v>3</v>
      </c>
      <c r="K282">
        <v>9.4611940000000008</v>
      </c>
      <c r="L282">
        <v>5.5000000000000002E-5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73.420709000000002</v>
      </c>
      <c r="I283">
        <v>2.2959999999999999E-3</v>
      </c>
      <c r="J283" t="s">
        <v>3</v>
      </c>
      <c r="K283">
        <v>18.907073</v>
      </c>
      <c r="L283">
        <v>1.5899999999999999E-4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110.140522</v>
      </c>
      <c r="I284">
        <v>4.3920000000000001E-3</v>
      </c>
      <c r="J284" t="s">
        <v>3</v>
      </c>
      <c r="K284">
        <v>28.353916999999999</v>
      </c>
      <c r="L284">
        <v>3.1199999999999999E-4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146.86289300000001</v>
      </c>
      <c r="I285">
        <v>7.7559999999999999E-3</v>
      </c>
      <c r="J285" t="s">
        <v>3</v>
      </c>
      <c r="K285">
        <v>37.801583999999998</v>
      </c>
      <c r="L285">
        <v>5.3700000000000004E-4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183.57948500000001</v>
      </c>
      <c r="I286">
        <v>1.188E-2</v>
      </c>
      <c r="J286" t="s">
        <v>3</v>
      </c>
      <c r="K286">
        <v>47.247700000000002</v>
      </c>
      <c r="L286">
        <v>8.0699999999999999E-4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220.293519</v>
      </c>
      <c r="I287">
        <v>1.5587E-2</v>
      </c>
      <c r="J287" t="s">
        <v>3</v>
      </c>
      <c r="K287">
        <v>56.693804999999998</v>
      </c>
      <c r="L287">
        <v>1.129E-3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257.00978199999997</v>
      </c>
      <c r="I288">
        <v>1.8855E-2</v>
      </c>
      <c r="J288" t="s">
        <v>3</v>
      </c>
      <c r="K288">
        <v>66.139837</v>
      </c>
      <c r="L288">
        <v>1.3749999999999999E-3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293.72958299999999</v>
      </c>
      <c r="I289">
        <v>2.3636999999999998E-2</v>
      </c>
      <c r="J289" t="s">
        <v>3</v>
      </c>
      <c r="K289">
        <v>75.587214000000003</v>
      </c>
      <c r="L289">
        <v>1.7440000000000001E-3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330.45094799999998</v>
      </c>
      <c r="I290">
        <v>2.9352E-2</v>
      </c>
      <c r="J290" t="s">
        <v>3</v>
      </c>
      <c r="K290">
        <v>85.035233000000005</v>
      </c>
      <c r="L290">
        <v>2.0560000000000001E-3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367.17037499999998</v>
      </c>
      <c r="I291">
        <v>3.3645000000000001E-2</v>
      </c>
      <c r="J291" t="s">
        <v>3</v>
      </c>
      <c r="K291">
        <v>94.483166999999995</v>
      </c>
      <c r="L291">
        <v>2.215E-3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403.89241800000002</v>
      </c>
      <c r="I292">
        <v>3.8946000000000001E-2</v>
      </c>
      <c r="J292" t="s">
        <v>3</v>
      </c>
      <c r="K292">
        <v>103.931225</v>
      </c>
      <c r="L292">
        <v>2.562E-3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440.61114300000003</v>
      </c>
      <c r="I293">
        <v>4.3457000000000003E-2</v>
      </c>
      <c r="J293" t="s">
        <v>3</v>
      </c>
      <c r="K293">
        <v>113.378151</v>
      </c>
      <c r="L293">
        <v>2.9369999999999999E-3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477.33133500000002</v>
      </c>
      <c r="I294">
        <v>4.9373E-2</v>
      </c>
      <c r="J294" t="s">
        <v>3</v>
      </c>
      <c r="K294">
        <v>122.82556099999999</v>
      </c>
      <c r="L294">
        <v>3.3909999999999999E-3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514.05542800000001</v>
      </c>
      <c r="I295">
        <v>5.4837999999999998E-2</v>
      </c>
      <c r="J295" t="s">
        <v>3</v>
      </c>
      <c r="K295">
        <v>132.273932</v>
      </c>
      <c r="L295">
        <v>3.7369999999999999E-3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550.77745500000003</v>
      </c>
      <c r="I296">
        <v>6.1043E-2</v>
      </c>
      <c r="J296" t="s">
        <v>3</v>
      </c>
      <c r="K296">
        <v>141.72158999999999</v>
      </c>
      <c r="L296">
        <v>4.2209999999999999E-3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587.50023199999998</v>
      </c>
      <c r="I297">
        <v>6.8052000000000001E-2</v>
      </c>
      <c r="J297" t="s">
        <v>3</v>
      </c>
      <c r="K297">
        <v>151.169679</v>
      </c>
      <c r="L297">
        <v>4.9129999999999998E-3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624.22087399999998</v>
      </c>
      <c r="I298">
        <v>7.7313999999999994E-2</v>
      </c>
      <c r="J298" t="s">
        <v>3</v>
      </c>
      <c r="K298">
        <v>160.61715100000001</v>
      </c>
      <c r="L298">
        <v>5.5950000000000001E-3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660.93920000000003</v>
      </c>
      <c r="I299">
        <v>8.6602999999999999E-2</v>
      </c>
      <c r="J299" t="s">
        <v>3</v>
      </c>
      <c r="K299">
        <v>170.06384199999999</v>
      </c>
      <c r="L299">
        <v>6.2449999999999997E-3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697.65903400000002</v>
      </c>
      <c r="I300">
        <v>9.4298999999999994E-2</v>
      </c>
      <c r="J300" t="s">
        <v>3</v>
      </c>
      <c r="K300">
        <v>179.51071400000001</v>
      </c>
      <c r="L300">
        <v>6.9350000000000002E-3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734.381484</v>
      </c>
      <c r="I301">
        <v>0.106715</v>
      </c>
      <c r="J301" t="s">
        <v>3</v>
      </c>
      <c r="K301">
        <v>188.95882800000001</v>
      </c>
      <c r="L301">
        <v>7.7720000000000003E-3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28.176476999999998</v>
      </c>
      <c r="I302">
        <v>3.3998E-2</v>
      </c>
      <c r="J302" t="s">
        <v>3</v>
      </c>
      <c r="K302">
        <v>11.557892000000001</v>
      </c>
      <c r="L302">
        <v>8.7500000000000002E-4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56.441451999999998</v>
      </c>
      <c r="I303">
        <v>0.10662099999999999</v>
      </c>
      <c r="J303" t="s">
        <v>3</v>
      </c>
      <c r="K303">
        <v>23.257867999999998</v>
      </c>
      <c r="L303">
        <v>2.0860000000000002E-3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84.788657999999998</v>
      </c>
      <c r="I304">
        <v>0.23211899999999999</v>
      </c>
      <c r="J304" t="s">
        <v>3</v>
      </c>
      <c r="K304">
        <v>35.038355000000003</v>
      </c>
      <c r="L304">
        <v>3.1679999999999998E-3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113.224473</v>
      </c>
      <c r="I305">
        <v>0.40351799999999999</v>
      </c>
      <c r="J305" t="s">
        <v>3</v>
      </c>
      <c r="K305">
        <v>46.908093999999998</v>
      </c>
      <c r="L305">
        <v>4.8849999999999996E-3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141.73331899999999</v>
      </c>
      <c r="I306">
        <v>0.62307500000000005</v>
      </c>
      <c r="J306" t="s">
        <v>3</v>
      </c>
      <c r="K306">
        <v>58.848675999999998</v>
      </c>
      <c r="L306">
        <v>4.6940000000000003E-3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0.02</v>
      </c>
      <c r="AM306">
        <v>1.9599999999999999E-2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170.297833</v>
      </c>
      <c r="I307">
        <v>0.87945899999999999</v>
      </c>
      <c r="J307" t="s">
        <v>3</v>
      </c>
      <c r="K307">
        <v>70.846682000000001</v>
      </c>
      <c r="L307">
        <v>6.5859999999999998E-3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0.02</v>
      </c>
      <c r="AM307">
        <v>1.9599999999999999E-2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198.92679699999999</v>
      </c>
      <c r="I308">
        <v>1.1725810000000001</v>
      </c>
      <c r="J308" t="s">
        <v>3</v>
      </c>
      <c r="K308">
        <v>82.909026999999995</v>
      </c>
      <c r="L308">
        <v>1.0409E-2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0.02</v>
      </c>
      <c r="AM308">
        <v>1.9599999999999999E-2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227.625788</v>
      </c>
      <c r="I309">
        <v>1.5474140000000001</v>
      </c>
      <c r="J309" t="s">
        <v>3</v>
      </c>
      <c r="K309">
        <v>95.043087</v>
      </c>
      <c r="L309">
        <v>1.3348E-2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0.02</v>
      </c>
      <c r="AM309">
        <v>1.9599999999999999E-2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256.37607500000001</v>
      </c>
      <c r="I310">
        <v>1.9673339999999999</v>
      </c>
      <c r="J310" t="s">
        <v>3</v>
      </c>
      <c r="K310">
        <v>107.22850200000001</v>
      </c>
      <c r="L310">
        <v>1.5363999999999999E-2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0.02</v>
      </c>
      <c r="AM310">
        <v>1.9599999999999999E-2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285.188872</v>
      </c>
      <c r="I311">
        <v>2.464356</v>
      </c>
      <c r="J311" t="s">
        <v>3</v>
      </c>
      <c r="K311">
        <v>119.47398800000001</v>
      </c>
      <c r="L311">
        <v>2.1146999999999999E-2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0.02</v>
      </c>
      <c r="AM311">
        <v>1.9599999999999999E-2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314.08372900000001</v>
      </c>
      <c r="I312">
        <v>2.9583409999999999</v>
      </c>
      <c r="J312" t="s">
        <v>3</v>
      </c>
      <c r="K312">
        <v>131.802099</v>
      </c>
      <c r="L312">
        <v>2.2950999999999999E-2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0.1</v>
      </c>
      <c r="AM312">
        <v>0.09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343.034132</v>
      </c>
      <c r="I313">
        <v>3.4630719999999999</v>
      </c>
      <c r="J313" t="s">
        <v>3</v>
      </c>
      <c r="K313">
        <v>144.18504899999999</v>
      </c>
      <c r="L313">
        <v>2.4070999999999999E-2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0.12</v>
      </c>
      <c r="AM313">
        <v>0.1056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372.04079999999999</v>
      </c>
      <c r="I314">
        <v>4.02013</v>
      </c>
      <c r="J314" t="s">
        <v>3</v>
      </c>
      <c r="K314">
        <v>156.62355299999999</v>
      </c>
      <c r="L314">
        <v>2.8080999999999998E-2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0.12</v>
      </c>
      <c r="AM314">
        <v>0.1056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401.11925400000001</v>
      </c>
      <c r="I315">
        <v>4.6944309999999998</v>
      </c>
      <c r="J315" t="s">
        <v>3</v>
      </c>
      <c r="K315">
        <v>169.13498200000001</v>
      </c>
      <c r="L315">
        <v>3.0596000000000002E-2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0.12</v>
      </c>
      <c r="AM315">
        <v>0.1056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430.23012499999999</v>
      </c>
      <c r="I316">
        <v>5.4567459999999999</v>
      </c>
      <c r="J316" t="s">
        <v>3</v>
      </c>
      <c r="K316">
        <v>181.67834300000001</v>
      </c>
      <c r="L316">
        <v>3.0384000000000001E-2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0.16</v>
      </c>
      <c r="AM316">
        <v>0.13439999999999999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459.414379</v>
      </c>
      <c r="I317">
        <v>6.2880260000000003</v>
      </c>
      <c r="J317" t="s">
        <v>3</v>
      </c>
      <c r="K317">
        <v>194.295154</v>
      </c>
      <c r="L317">
        <v>3.3604000000000002E-2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0.16</v>
      </c>
      <c r="AM317">
        <v>0.13439999999999999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488.65791200000001</v>
      </c>
      <c r="I318">
        <v>7.1222620000000001</v>
      </c>
      <c r="J318" t="s">
        <v>3</v>
      </c>
      <c r="K318">
        <v>206.97248200000001</v>
      </c>
      <c r="L318">
        <v>3.7724000000000001E-2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0.16</v>
      </c>
      <c r="AM318">
        <v>0.13439999999999999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517.96404099999995</v>
      </c>
      <c r="I319">
        <v>8.012283</v>
      </c>
      <c r="J319" t="s">
        <v>3</v>
      </c>
      <c r="K319">
        <v>219.712141</v>
      </c>
      <c r="L319">
        <v>4.2720000000000001E-2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0.18</v>
      </c>
      <c r="AM319">
        <v>0.14760000000000001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547.30580599999996</v>
      </c>
      <c r="I320">
        <v>8.8647150000000003</v>
      </c>
      <c r="J320" t="s">
        <v>3</v>
      </c>
      <c r="K320">
        <v>232.487088</v>
      </c>
      <c r="L320">
        <v>4.3980999999999999E-2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0.2</v>
      </c>
      <c r="AM320">
        <v>0.2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576.71304599999996</v>
      </c>
      <c r="I321">
        <v>9.8194160000000004</v>
      </c>
      <c r="J321" t="s">
        <v>3</v>
      </c>
      <c r="K321">
        <v>245.331119</v>
      </c>
      <c r="L321">
        <v>5.1270000000000003E-2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0.24</v>
      </c>
      <c r="AM321">
        <v>0.22239999999999999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253.05907199999999</v>
      </c>
      <c r="I322">
        <v>4.9348000000000003E-2</v>
      </c>
      <c r="J322" t="s">
        <v>3</v>
      </c>
      <c r="K322">
        <v>252.81616099999999</v>
      </c>
      <c r="L322">
        <v>4.9299999999999997E-2</v>
      </c>
      <c r="M322" t="s">
        <v>4</v>
      </c>
      <c r="N322">
        <v>12.344873</v>
      </c>
      <c r="O322">
        <v>7.2300000000000001E-4</v>
      </c>
      <c r="P322" t="s">
        <v>5</v>
      </c>
      <c r="Q322">
        <v>40.583514999999998</v>
      </c>
      <c r="R322">
        <v>7.1240000000000001E-3</v>
      </c>
      <c r="S322" t="s">
        <v>6</v>
      </c>
      <c r="T322">
        <v>6.6975559999999996</v>
      </c>
      <c r="U322">
        <v>1.37E-4</v>
      </c>
      <c r="V322" t="s">
        <v>7</v>
      </c>
      <c r="W322">
        <v>6.7722949999999997</v>
      </c>
      <c r="X322">
        <v>5.9299999999999999E-4</v>
      </c>
      <c r="Y322" t="s">
        <v>8</v>
      </c>
      <c r="Z322">
        <v>22.887747000000001</v>
      </c>
      <c r="AA322">
        <v>6.4869999999999997E-3</v>
      </c>
      <c r="AB322" t="s">
        <v>9</v>
      </c>
      <c r="AC322">
        <v>196.83023900000001</v>
      </c>
      <c r="AD322">
        <v>3.6614000000000001E-2</v>
      </c>
      <c r="AE322" t="s">
        <v>10</v>
      </c>
      <c r="AF322">
        <v>6.2950000000000002E-3</v>
      </c>
      <c r="AG322">
        <v>1.5999999999999999E-5</v>
      </c>
      <c r="AH322" t="s">
        <v>11</v>
      </c>
      <c r="AI322">
        <v>0.99490999999999996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505.78106400000001</v>
      </c>
      <c r="I323">
        <v>0.131887</v>
      </c>
      <c r="J323" t="s">
        <v>3</v>
      </c>
      <c r="K323">
        <v>505.29712799999999</v>
      </c>
      <c r="L323">
        <v>0.131832</v>
      </c>
      <c r="M323" t="s">
        <v>4</v>
      </c>
      <c r="N323">
        <v>24.695187000000001</v>
      </c>
      <c r="O323">
        <v>1.1329999999999999E-3</v>
      </c>
      <c r="P323" t="s">
        <v>5</v>
      </c>
      <c r="Q323">
        <v>81.460942000000003</v>
      </c>
      <c r="R323">
        <v>9.5060000000000006E-3</v>
      </c>
      <c r="S323" t="s">
        <v>6</v>
      </c>
      <c r="T323">
        <v>13.368757</v>
      </c>
      <c r="U323">
        <v>2.32E-4</v>
      </c>
      <c r="V323" t="s">
        <v>7</v>
      </c>
      <c r="W323">
        <v>13.531297</v>
      </c>
      <c r="X323">
        <v>9.0300000000000005E-4</v>
      </c>
      <c r="Y323" t="s">
        <v>8</v>
      </c>
      <c r="Z323">
        <v>46.110717000000001</v>
      </c>
      <c r="AA323">
        <v>9.5779999999999997E-3</v>
      </c>
      <c r="AB323" t="s">
        <v>9</v>
      </c>
      <c r="AC323">
        <v>393.04784100000001</v>
      </c>
      <c r="AD323">
        <v>0.10768</v>
      </c>
      <c r="AE323" t="s">
        <v>10</v>
      </c>
      <c r="AF323">
        <v>3.784E-3</v>
      </c>
      <c r="AG323">
        <v>9.0000000000000002E-6</v>
      </c>
      <c r="AH323" t="s">
        <v>11</v>
      </c>
      <c r="AI323">
        <v>0.99504499999999996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758.48501999999996</v>
      </c>
      <c r="I324">
        <v>0.26493800000000001</v>
      </c>
      <c r="J324" t="s">
        <v>3</v>
      </c>
      <c r="K324">
        <v>757.75997700000005</v>
      </c>
      <c r="L324">
        <v>0.26451400000000003</v>
      </c>
      <c r="M324" t="s">
        <v>4</v>
      </c>
      <c r="N324">
        <v>37.033512000000002</v>
      </c>
      <c r="O324">
        <v>1.315E-3</v>
      </c>
      <c r="P324" t="s">
        <v>5</v>
      </c>
      <c r="Q324">
        <v>122.35596700000001</v>
      </c>
      <c r="R324">
        <v>4.0363999999999997E-2</v>
      </c>
      <c r="S324" t="s">
        <v>6</v>
      </c>
      <c r="T324">
        <v>20.043977999999999</v>
      </c>
      <c r="U324">
        <v>4.3800000000000002E-4</v>
      </c>
      <c r="V324" t="s">
        <v>7</v>
      </c>
      <c r="W324">
        <v>20.288633999999998</v>
      </c>
      <c r="X324">
        <v>1.25E-3</v>
      </c>
      <c r="Y324" t="s">
        <v>8</v>
      </c>
      <c r="Z324">
        <v>69.349424999999997</v>
      </c>
      <c r="AA324">
        <v>4.5816000000000003E-2</v>
      </c>
      <c r="AB324" t="s">
        <v>9</v>
      </c>
      <c r="AC324">
        <v>589.22906699999999</v>
      </c>
      <c r="AD324">
        <v>0.27243400000000001</v>
      </c>
      <c r="AE324" t="s">
        <v>10</v>
      </c>
      <c r="AF324">
        <v>3.1640000000000001E-3</v>
      </c>
      <c r="AG324">
        <v>6.9999999999999999E-6</v>
      </c>
      <c r="AH324" t="s">
        <v>11</v>
      </c>
      <c r="AI324">
        <v>0.99507400000000001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1011.227877</v>
      </c>
      <c r="I325">
        <v>0.52829199999999998</v>
      </c>
      <c r="J325" t="s">
        <v>3</v>
      </c>
      <c r="K325">
        <v>1010.261569</v>
      </c>
      <c r="L325">
        <v>0.52685099999999996</v>
      </c>
      <c r="M325" t="s">
        <v>4</v>
      </c>
      <c r="N325">
        <v>49.380180000000003</v>
      </c>
      <c r="O325">
        <v>1.993E-3</v>
      </c>
      <c r="P325" t="s">
        <v>5</v>
      </c>
      <c r="Q325">
        <v>163.280371</v>
      </c>
      <c r="R325">
        <v>1.9834999999999998E-2</v>
      </c>
      <c r="S325" t="s">
        <v>6</v>
      </c>
      <c r="T325">
        <v>26.712907999999999</v>
      </c>
      <c r="U325">
        <v>4.9200000000000003E-4</v>
      </c>
      <c r="V325" t="s">
        <v>7</v>
      </c>
      <c r="W325">
        <v>27.046672999999998</v>
      </c>
      <c r="X325">
        <v>1.4530000000000001E-3</v>
      </c>
      <c r="Y325" t="s">
        <v>8</v>
      </c>
      <c r="Z325">
        <v>92.645345000000006</v>
      </c>
      <c r="AA325">
        <v>1.9998999999999999E-2</v>
      </c>
      <c r="AB325" t="s">
        <v>9</v>
      </c>
      <c r="AC325">
        <v>785.36701000000005</v>
      </c>
      <c r="AD325">
        <v>0.44090200000000002</v>
      </c>
      <c r="AE325" t="s">
        <v>10</v>
      </c>
      <c r="AF325">
        <v>2.5379999999999999E-3</v>
      </c>
      <c r="AG325">
        <v>5.0000000000000004E-6</v>
      </c>
      <c r="AH325" t="s">
        <v>11</v>
      </c>
      <c r="AI325">
        <v>0.99509499999999995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1264.011362</v>
      </c>
      <c r="I326">
        <v>0.71653500000000003</v>
      </c>
      <c r="J326" t="s">
        <v>3</v>
      </c>
      <c r="K326">
        <v>1262.8039940000001</v>
      </c>
      <c r="L326">
        <v>0.71509500000000004</v>
      </c>
      <c r="M326" t="s">
        <v>4</v>
      </c>
      <c r="N326">
        <v>61.720699000000003</v>
      </c>
      <c r="O326">
        <v>3.2049999999999999E-3</v>
      </c>
      <c r="P326" t="s">
        <v>5</v>
      </c>
      <c r="Q326">
        <v>204.268978</v>
      </c>
      <c r="R326">
        <v>5.9928000000000002E-2</v>
      </c>
      <c r="S326" t="s">
        <v>6</v>
      </c>
      <c r="T326">
        <v>33.381314000000003</v>
      </c>
      <c r="U326">
        <v>6.1200000000000002E-4</v>
      </c>
      <c r="V326" t="s">
        <v>7</v>
      </c>
      <c r="W326">
        <v>33.808732999999997</v>
      </c>
      <c r="X326">
        <v>1.7329999999999999E-3</v>
      </c>
      <c r="Y326" t="s">
        <v>8</v>
      </c>
      <c r="Z326">
        <v>116.011034</v>
      </c>
      <c r="AA326">
        <v>5.7215000000000002E-2</v>
      </c>
      <c r="AB326" t="s">
        <v>9</v>
      </c>
      <c r="AC326">
        <v>981.48530000000005</v>
      </c>
      <c r="AD326">
        <v>0.51446599999999998</v>
      </c>
      <c r="AE326" t="s">
        <v>10</v>
      </c>
      <c r="AF326">
        <v>2.2039999999999998E-3</v>
      </c>
      <c r="AG326">
        <v>3.0000000000000001E-6</v>
      </c>
      <c r="AH326" t="s">
        <v>11</v>
      </c>
      <c r="AI326">
        <v>0.99510699999999996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1516.7982320000001</v>
      </c>
      <c r="I327">
        <v>1.01322</v>
      </c>
      <c r="J327" t="s">
        <v>3</v>
      </c>
      <c r="K327">
        <v>1515.3502539999999</v>
      </c>
      <c r="L327">
        <v>1.0112099999999999</v>
      </c>
      <c r="M327" t="s">
        <v>4</v>
      </c>
      <c r="N327">
        <v>74.065132000000006</v>
      </c>
      <c r="O327">
        <v>4.875E-3</v>
      </c>
      <c r="P327" t="s">
        <v>5</v>
      </c>
      <c r="Q327">
        <v>245.277424</v>
      </c>
      <c r="R327">
        <v>0.10124900000000001</v>
      </c>
      <c r="S327" t="s">
        <v>6</v>
      </c>
      <c r="T327">
        <v>40.055672999999999</v>
      </c>
      <c r="U327">
        <v>6.11E-4</v>
      </c>
      <c r="V327" t="s">
        <v>7</v>
      </c>
      <c r="W327">
        <v>40.577036</v>
      </c>
      <c r="X327">
        <v>1.867E-3</v>
      </c>
      <c r="Y327" t="s">
        <v>8</v>
      </c>
      <c r="Z327">
        <v>139.40483800000001</v>
      </c>
      <c r="AA327">
        <v>9.2241000000000004E-2</v>
      </c>
      <c r="AB327" t="s">
        <v>9</v>
      </c>
      <c r="AC327">
        <v>1177.55573</v>
      </c>
      <c r="AD327">
        <v>0.65038300000000004</v>
      </c>
      <c r="AE327" t="s">
        <v>10</v>
      </c>
      <c r="AF327">
        <v>1.7639999999999999E-3</v>
      </c>
      <c r="AG327">
        <v>9.9999999999999995E-7</v>
      </c>
      <c r="AH327" t="s">
        <v>11</v>
      </c>
      <c r="AI327">
        <v>0.99510799999999999</v>
      </c>
      <c r="AJ327">
        <v>0</v>
      </c>
      <c r="AK327" t="s">
        <v>12</v>
      </c>
      <c r="AL327">
        <v>0.6</v>
      </c>
      <c r="AM327">
        <v>17.64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1769.5630369999999</v>
      </c>
      <c r="I328">
        <v>1.20367</v>
      </c>
      <c r="J328" t="s">
        <v>3</v>
      </c>
      <c r="K328">
        <v>1767.8740769999999</v>
      </c>
      <c r="L328">
        <v>1.201746</v>
      </c>
      <c r="M328" t="s">
        <v>4</v>
      </c>
      <c r="N328">
        <v>86.406880999999998</v>
      </c>
      <c r="O328">
        <v>5.084E-3</v>
      </c>
      <c r="P328" t="s">
        <v>5</v>
      </c>
      <c r="Q328">
        <v>286.30361499999998</v>
      </c>
      <c r="R328">
        <v>0.157913</v>
      </c>
      <c r="S328" t="s">
        <v>6</v>
      </c>
      <c r="T328">
        <v>46.731665999999997</v>
      </c>
      <c r="U328">
        <v>8.0400000000000003E-4</v>
      </c>
      <c r="V328" t="s">
        <v>7</v>
      </c>
      <c r="W328">
        <v>47.350333999999997</v>
      </c>
      <c r="X328">
        <v>2.3600000000000001E-3</v>
      </c>
      <c r="Y328" t="s">
        <v>8</v>
      </c>
      <c r="Z328">
        <v>162.80226500000001</v>
      </c>
      <c r="AA328">
        <v>0.14796100000000001</v>
      </c>
      <c r="AB328" t="s">
        <v>9</v>
      </c>
      <c r="AC328">
        <v>1373.5953689999999</v>
      </c>
      <c r="AD328">
        <v>0.73003700000000005</v>
      </c>
      <c r="AE328" t="s">
        <v>10</v>
      </c>
      <c r="AF328">
        <v>1.689E-3</v>
      </c>
      <c r="AG328">
        <v>9.9999999999999995E-7</v>
      </c>
      <c r="AH328" t="s">
        <v>11</v>
      </c>
      <c r="AI328">
        <v>0.99510900000000002</v>
      </c>
      <c r="AJ328">
        <v>0</v>
      </c>
      <c r="AK328" t="s">
        <v>12</v>
      </c>
      <c r="AL328">
        <v>0.6</v>
      </c>
      <c r="AM328">
        <v>17.64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2022.3069210000001</v>
      </c>
      <c r="I329">
        <v>1.5637449999999999</v>
      </c>
      <c r="J329" t="s">
        <v>3</v>
      </c>
      <c r="K329">
        <v>2020.376804</v>
      </c>
      <c r="L329">
        <v>1.561202</v>
      </c>
      <c r="M329" t="s">
        <v>4</v>
      </c>
      <c r="N329">
        <v>98.745109999999997</v>
      </c>
      <c r="O329">
        <v>7.1120000000000003E-3</v>
      </c>
      <c r="P329" t="s">
        <v>5</v>
      </c>
      <c r="Q329">
        <v>327.30497100000002</v>
      </c>
      <c r="R329">
        <v>0.25953799999999999</v>
      </c>
      <c r="S329" t="s">
        <v>6</v>
      </c>
      <c r="T329">
        <v>53.406131000000002</v>
      </c>
      <c r="U329">
        <v>1.2470000000000001E-3</v>
      </c>
      <c r="V329" t="s">
        <v>7</v>
      </c>
      <c r="W329">
        <v>54.119799999999998</v>
      </c>
      <c r="X329">
        <v>2.4949999999999998E-3</v>
      </c>
      <c r="Y329" t="s">
        <v>8</v>
      </c>
      <c r="Z329">
        <v>186.177977</v>
      </c>
      <c r="AA329">
        <v>0.240955</v>
      </c>
      <c r="AB329" t="s">
        <v>9</v>
      </c>
      <c r="AC329">
        <v>1569.6442549999999</v>
      </c>
      <c r="AD329">
        <v>0.88892599999999999</v>
      </c>
      <c r="AE329" t="s">
        <v>10</v>
      </c>
      <c r="AF329">
        <v>1.573E-3</v>
      </c>
      <c r="AG329">
        <v>0</v>
      </c>
      <c r="AH329" t="s">
        <v>11</v>
      </c>
      <c r="AI329">
        <v>0.99511099999999997</v>
      </c>
      <c r="AJ329">
        <v>0</v>
      </c>
      <c r="AK329" t="s">
        <v>12</v>
      </c>
      <c r="AL329">
        <v>0.6</v>
      </c>
      <c r="AM329">
        <v>17.64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2275.0821190000001</v>
      </c>
      <c r="I330">
        <v>1.8487199999999999</v>
      </c>
      <c r="J330" t="s">
        <v>3</v>
      </c>
      <c r="K330">
        <v>2272.9110500000002</v>
      </c>
      <c r="L330">
        <v>1.8454870000000001</v>
      </c>
      <c r="M330" t="s">
        <v>4</v>
      </c>
      <c r="N330">
        <v>111.081255</v>
      </c>
      <c r="O330">
        <v>7.7219999999999997E-3</v>
      </c>
      <c r="P330" t="s">
        <v>5</v>
      </c>
      <c r="Q330">
        <v>368.333054</v>
      </c>
      <c r="R330">
        <v>0.301898</v>
      </c>
      <c r="S330" t="s">
        <v>6</v>
      </c>
      <c r="T330">
        <v>60.080643999999999</v>
      </c>
      <c r="U330">
        <v>1.5349999999999999E-3</v>
      </c>
      <c r="V330" t="s">
        <v>7</v>
      </c>
      <c r="W330">
        <v>60.893183000000001</v>
      </c>
      <c r="X330">
        <v>2.624E-3</v>
      </c>
      <c r="Y330" t="s">
        <v>8</v>
      </c>
      <c r="Z330">
        <v>209.57502199999999</v>
      </c>
      <c r="AA330">
        <v>0.28586299999999998</v>
      </c>
      <c r="AB330" t="s">
        <v>9</v>
      </c>
      <c r="AC330">
        <v>1765.7009029999999</v>
      </c>
      <c r="AD330">
        <v>1.0898890000000001</v>
      </c>
      <c r="AE330" t="s">
        <v>10</v>
      </c>
      <c r="AF330">
        <v>1.544E-3</v>
      </c>
      <c r="AG330">
        <v>0</v>
      </c>
      <c r="AH330" t="s">
        <v>11</v>
      </c>
      <c r="AI330">
        <v>0.99511400000000005</v>
      </c>
      <c r="AJ330">
        <v>0</v>
      </c>
      <c r="AK330" t="s">
        <v>12</v>
      </c>
      <c r="AL330">
        <v>0.74</v>
      </c>
      <c r="AM330">
        <v>18.432400000000001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2527.8632670000002</v>
      </c>
      <c r="I331">
        <v>2.061242</v>
      </c>
      <c r="J331" t="s">
        <v>3</v>
      </c>
      <c r="K331">
        <v>2525.451333</v>
      </c>
      <c r="L331">
        <v>2.0586060000000002</v>
      </c>
      <c r="M331" t="s">
        <v>4</v>
      </c>
      <c r="N331">
        <v>123.413957</v>
      </c>
      <c r="O331">
        <v>8.2749999999999994E-3</v>
      </c>
      <c r="P331" t="s">
        <v>5</v>
      </c>
      <c r="Q331">
        <v>409.38250900000003</v>
      </c>
      <c r="R331">
        <v>0.30820399999999998</v>
      </c>
      <c r="S331" t="s">
        <v>6</v>
      </c>
      <c r="T331">
        <v>66.742935000000003</v>
      </c>
      <c r="U331">
        <v>1.7279999999999999E-3</v>
      </c>
      <c r="V331" t="s">
        <v>7</v>
      </c>
      <c r="W331">
        <v>67.646142999999995</v>
      </c>
      <c r="X331">
        <v>2.5330000000000001E-3</v>
      </c>
      <c r="Y331" t="s">
        <v>8</v>
      </c>
      <c r="Z331">
        <v>232.997646</v>
      </c>
      <c r="AA331">
        <v>0.29192400000000002</v>
      </c>
      <c r="AB331" t="s">
        <v>9</v>
      </c>
      <c r="AC331">
        <v>1961.7465990000001</v>
      </c>
      <c r="AD331">
        <v>1.260246</v>
      </c>
      <c r="AE331" t="s">
        <v>10</v>
      </c>
      <c r="AF331">
        <v>1.498E-3</v>
      </c>
      <c r="AG331">
        <v>0</v>
      </c>
      <c r="AH331" t="s">
        <v>11</v>
      </c>
      <c r="AI331">
        <v>0.99511400000000005</v>
      </c>
      <c r="AJ331">
        <v>0</v>
      </c>
      <c r="AK331" t="s">
        <v>12</v>
      </c>
      <c r="AL331">
        <v>1.92</v>
      </c>
      <c r="AM331">
        <v>84.913600000000002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2780.6205129999998</v>
      </c>
      <c r="I332">
        <v>2.309577</v>
      </c>
      <c r="J332" t="s">
        <v>3</v>
      </c>
      <c r="K332">
        <v>2777.9677830000001</v>
      </c>
      <c r="L332">
        <v>2.306657</v>
      </c>
      <c r="M332" t="s">
        <v>4</v>
      </c>
      <c r="N332">
        <v>135.74648500000001</v>
      </c>
      <c r="O332">
        <v>9.1129999999999996E-3</v>
      </c>
      <c r="P332" t="s">
        <v>5</v>
      </c>
      <c r="Q332">
        <v>450.42227600000001</v>
      </c>
      <c r="R332">
        <v>0.33532800000000001</v>
      </c>
      <c r="S332" t="s">
        <v>6</v>
      </c>
      <c r="T332">
        <v>73.393947999999995</v>
      </c>
      <c r="U332">
        <v>2.0769999999999999E-3</v>
      </c>
      <c r="V332" t="s">
        <v>7</v>
      </c>
      <c r="W332">
        <v>74.38467</v>
      </c>
      <c r="X332">
        <v>2.8540000000000002E-3</v>
      </c>
      <c r="Y332" t="s">
        <v>8</v>
      </c>
      <c r="Z332">
        <v>256.40889099999998</v>
      </c>
      <c r="AA332">
        <v>0.302842</v>
      </c>
      <c r="AB332" t="s">
        <v>9</v>
      </c>
      <c r="AC332">
        <v>2157.7815719999999</v>
      </c>
      <c r="AD332">
        <v>1.409141</v>
      </c>
      <c r="AE332" t="s">
        <v>10</v>
      </c>
      <c r="AF332">
        <v>1.475E-3</v>
      </c>
      <c r="AG332">
        <v>0</v>
      </c>
      <c r="AH332" t="s">
        <v>11</v>
      </c>
      <c r="AI332">
        <v>0.99511400000000005</v>
      </c>
      <c r="AJ332">
        <v>0</v>
      </c>
      <c r="AK332" t="s">
        <v>12</v>
      </c>
      <c r="AL332">
        <v>1.92</v>
      </c>
      <c r="AM332">
        <v>84.913600000000002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3033.4093750000002</v>
      </c>
      <c r="I333">
        <v>2.4389249999999998</v>
      </c>
      <c r="J333" t="s">
        <v>3</v>
      </c>
      <c r="K333">
        <v>3030.5160209999999</v>
      </c>
      <c r="L333">
        <v>2.4356499999999999</v>
      </c>
      <c r="M333" t="s">
        <v>4</v>
      </c>
      <c r="N333">
        <v>148.08074099999999</v>
      </c>
      <c r="O333">
        <v>1.0139E-2</v>
      </c>
      <c r="P333" t="s">
        <v>5</v>
      </c>
      <c r="Q333">
        <v>491.46978899999999</v>
      </c>
      <c r="R333">
        <v>0.35538799999999998</v>
      </c>
      <c r="S333" t="s">
        <v>6</v>
      </c>
      <c r="T333">
        <v>80.047809000000001</v>
      </c>
      <c r="U333">
        <v>2.5089999999999999E-3</v>
      </c>
      <c r="V333" t="s">
        <v>7</v>
      </c>
      <c r="W333">
        <v>81.124061999999995</v>
      </c>
      <c r="X333">
        <v>2.686E-3</v>
      </c>
      <c r="Y333" t="s">
        <v>8</v>
      </c>
      <c r="Z333">
        <v>279.80976500000003</v>
      </c>
      <c r="AA333">
        <v>0.31455699999999998</v>
      </c>
      <c r="AB333" t="s">
        <v>9</v>
      </c>
      <c r="AC333">
        <v>2353.841504</v>
      </c>
      <c r="AD333">
        <v>1.5716399999999999</v>
      </c>
      <c r="AE333" t="s">
        <v>10</v>
      </c>
      <c r="AF333">
        <v>1.441E-3</v>
      </c>
      <c r="AG333">
        <v>0</v>
      </c>
      <c r="AH333" t="s">
        <v>11</v>
      </c>
      <c r="AI333">
        <v>0.99511400000000005</v>
      </c>
      <c r="AJ333">
        <v>0</v>
      </c>
      <c r="AK333" t="s">
        <v>12</v>
      </c>
      <c r="AL333">
        <v>1.92</v>
      </c>
      <c r="AM333">
        <v>84.913600000000002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3286.134204</v>
      </c>
      <c r="I334">
        <v>2.7334139999999998</v>
      </c>
      <c r="J334" t="s">
        <v>3</v>
      </c>
      <c r="K334">
        <v>3283.000391</v>
      </c>
      <c r="L334">
        <v>2.7303679999999999</v>
      </c>
      <c r="M334" t="s">
        <v>4</v>
      </c>
      <c r="N334">
        <v>160.415966</v>
      </c>
      <c r="O334">
        <v>1.1709000000000001E-2</v>
      </c>
      <c r="P334" t="s">
        <v>5</v>
      </c>
      <c r="Q334">
        <v>532.53731700000003</v>
      </c>
      <c r="R334">
        <v>0.39262999999999998</v>
      </c>
      <c r="S334" t="s">
        <v>6</v>
      </c>
      <c r="T334">
        <v>86.697030999999996</v>
      </c>
      <c r="U334">
        <v>2.4750000000000002E-3</v>
      </c>
      <c r="V334" t="s">
        <v>7</v>
      </c>
      <c r="W334">
        <v>87.862138999999999</v>
      </c>
      <c r="X334">
        <v>2.7959999999999999E-3</v>
      </c>
      <c r="Y334" t="s">
        <v>8</v>
      </c>
      <c r="Z334">
        <v>303.20455800000002</v>
      </c>
      <c r="AA334">
        <v>0.34723500000000002</v>
      </c>
      <c r="AB334" t="s">
        <v>9</v>
      </c>
      <c r="AC334">
        <v>2549.854214</v>
      </c>
      <c r="AD334">
        <v>1.7396769999999999</v>
      </c>
      <c r="AE334" t="s">
        <v>10</v>
      </c>
      <c r="AF334">
        <v>1.441E-3</v>
      </c>
      <c r="AG334">
        <v>0</v>
      </c>
      <c r="AH334" t="s">
        <v>11</v>
      </c>
      <c r="AI334">
        <v>0.99511499999999997</v>
      </c>
      <c r="AJ334">
        <v>0</v>
      </c>
      <c r="AK334" t="s">
        <v>12</v>
      </c>
      <c r="AL334">
        <v>1.92</v>
      </c>
      <c r="AM334">
        <v>84.913600000000002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3538.9361909999998</v>
      </c>
      <c r="I335">
        <v>3.112365</v>
      </c>
      <c r="J335" t="s">
        <v>3</v>
      </c>
      <c r="K335">
        <v>3535.559424</v>
      </c>
      <c r="L335">
        <v>3.114671</v>
      </c>
      <c r="M335" t="s">
        <v>4</v>
      </c>
      <c r="N335">
        <v>172.74998099999999</v>
      </c>
      <c r="O335">
        <v>1.2466E-2</v>
      </c>
      <c r="P335" t="s">
        <v>5</v>
      </c>
      <c r="Q335">
        <v>573.66307300000005</v>
      </c>
      <c r="R335">
        <v>0.429253</v>
      </c>
      <c r="S335" t="s">
        <v>6</v>
      </c>
      <c r="T335">
        <v>93.350234999999998</v>
      </c>
      <c r="U335">
        <v>2.63E-3</v>
      </c>
      <c r="V335" t="s">
        <v>7</v>
      </c>
      <c r="W335">
        <v>94.604748000000001</v>
      </c>
      <c r="X335">
        <v>3.4099999999999998E-3</v>
      </c>
      <c r="Y335" t="s">
        <v>8</v>
      </c>
      <c r="Z335">
        <v>326.61050899999998</v>
      </c>
      <c r="AA335">
        <v>0.37756600000000001</v>
      </c>
      <c r="AB335" t="s">
        <v>9</v>
      </c>
      <c r="AC335">
        <v>2745.9158640000001</v>
      </c>
      <c r="AD335">
        <v>1.966315</v>
      </c>
      <c r="AE335" t="s">
        <v>10</v>
      </c>
      <c r="AF335">
        <v>1.3960000000000001E-3</v>
      </c>
      <c r="AG335">
        <v>0</v>
      </c>
      <c r="AH335" t="s">
        <v>11</v>
      </c>
      <c r="AI335">
        <v>0.99511499999999997</v>
      </c>
      <c r="AJ335">
        <v>0</v>
      </c>
      <c r="AK335" t="s">
        <v>12</v>
      </c>
      <c r="AL335">
        <v>1.92</v>
      </c>
      <c r="AM335">
        <v>84.913600000000002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3791.7816939999998</v>
      </c>
      <c r="I336">
        <v>3.2348319999999999</v>
      </c>
      <c r="J336" t="s">
        <v>3</v>
      </c>
      <c r="K336">
        <v>3788.1640189999998</v>
      </c>
      <c r="L336">
        <v>3.2355990000000001</v>
      </c>
      <c r="M336" t="s">
        <v>4</v>
      </c>
      <c r="N336">
        <v>185.09329500000001</v>
      </c>
      <c r="O336">
        <v>1.3738E-2</v>
      </c>
      <c r="P336" t="s">
        <v>5</v>
      </c>
      <c r="Q336">
        <v>614.806331</v>
      </c>
      <c r="R336">
        <v>0.46015400000000001</v>
      </c>
      <c r="S336" t="s">
        <v>6</v>
      </c>
      <c r="T336">
        <v>99.999711000000005</v>
      </c>
      <c r="U336">
        <v>3.0349999999999999E-3</v>
      </c>
      <c r="V336" t="s">
        <v>7</v>
      </c>
      <c r="W336">
        <v>101.345597</v>
      </c>
      <c r="X336">
        <v>3.7420000000000001E-3</v>
      </c>
      <c r="Y336" t="s">
        <v>8</v>
      </c>
      <c r="Z336">
        <v>350.03634299999999</v>
      </c>
      <c r="AA336">
        <v>0.39535999999999999</v>
      </c>
      <c r="AB336" t="s">
        <v>9</v>
      </c>
      <c r="AC336">
        <v>2941.9984810000001</v>
      </c>
      <c r="AD336">
        <v>2.0775779999999999</v>
      </c>
      <c r="AE336" t="s">
        <v>10</v>
      </c>
      <c r="AF336">
        <v>1.3910000000000001E-3</v>
      </c>
      <c r="AG336">
        <v>0</v>
      </c>
      <c r="AH336" t="s">
        <v>11</v>
      </c>
      <c r="AI336">
        <v>0.99511499999999997</v>
      </c>
      <c r="AJ336">
        <v>0</v>
      </c>
      <c r="AK336" t="s">
        <v>12</v>
      </c>
      <c r="AL336">
        <v>1.92</v>
      </c>
      <c r="AM336">
        <v>84.913600000000002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4044.575957</v>
      </c>
      <c r="I337">
        <v>3.1944219999999999</v>
      </c>
      <c r="J337" t="s">
        <v>3</v>
      </c>
      <c r="K337">
        <v>4040.7173779999998</v>
      </c>
      <c r="L337">
        <v>3.1936529999999999</v>
      </c>
      <c r="M337" t="s">
        <v>4</v>
      </c>
      <c r="N337">
        <v>197.425544</v>
      </c>
      <c r="O337">
        <v>1.4055E-2</v>
      </c>
      <c r="P337" t="s">
        <v>5</v>
      </c>
      <c r="Q337">
        <v>655.92945099999997</v>
      </c>
      <c r="R337">
        <v>0.47120800000000002</v>
      </c>
      <c r="S337" t="s">
        <v>6</v>
      </c>
      <c r="T337">
        <v>106.650147</v>
      </c>
      <c r="U337">
        <v>3.0980000000000001E-3</v>
      </c>
      <c r="V337" t="s">
        <v>7</v>
      </c>
      <c r="W337">
        <v>108.087127</v>
      </c>
      <c r="X337">
        <v>4.0600000000000002E-3</v>
      </c>
      <c r="Y337" t="s">
        <v>8</v>
      </c>
      <c r="Z337">
        <v>373.44539600000002</v>
      </c>
      <c r="AA337">
        <v>0.40794200000000003</v>
      </c>
      <c r="AB337" t="s">
        <v>9</v>
      </c>
      <c r="AC337">
        <v>3138.0609279999999</v>
      </c>
      <c r="AD337">
        <v>2.1912430000000001</v>
      </c>
      <c r="AE337" t="s">
        <v>10</v>
      </c>
      <c r="AF337">
        <v>1.3439999999999999E-3</v>
      </c>
      <c r="AG337">
        <v>0</v>
      </c>
      <c r="AH337" t="s">
        <v>11</v>
      </c>
      <c r="AI337">
        <v>0.99511499999999997</v>
      </c>
      <c r="AJ337">
        <v>0</v>
      </c>
      <c r="AK337" t="s">
        <v>12</v>
      </c>
      <c r="AL337">
        <v>1.92</v>
      </c>
      <c r="AM337">
        <v>84.913600000000002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4297.3857129999997</v>
      </c>
      <c r="I338">
        <v>3.372627</v>
      </c>
      <c r="J338" t="s">
        <v>3</v>
      </c>
      <c r="K338">
        <v>4293.2865629999997</v>
      </c>
      <c r="L338">
        <v>3.372363</v>
      </c>
      <c r="M338" t="s">
        <v>4</v>
      </c>
      <c r="N338">
        <v>209.760277</v>
      </c>
      <c r="O338">
        <v>1.4397E-2</v>
      </c>
      <c r="P338" t="s">
        <v>5</v>
      </c>
      <c r="Q338">
        <v>697.08301900000004</v>
      </c>
      <c r="R338">
        <v>0.52041899999999996</v>
      </c>
      <c r="S338" t="s">
        <v>6</v>
      </c>
      <c r="T338">
        <v>113.30068199999999</v>
      </c>
      <c r="U338">
        <v>3.088E-3</v>
      </c>
      <c r="V338" t="s">
        <v>7</v>
      </c>
      <c r="W338">
        <v>114.827455</v>
      </c>
      <c r="X338">
        <v>4.0850000000000001E-3</v>
      </c>
      <c r="Y338" t="s">
        <v>8</v>
      </c>
      <c r="Z338">
        <v>396.885648</v>
      </c>
      <c r="AA338">
        <v>0.44834800000000002</v>
      </c>
      <c r="AB338" t="s">
        <v>9</v>
      </c>
      <c r="AC338">
        <v>3334.1066409999999</v>
      </c>
      <c r="AD338">
        <v>2.3618739999999998</v>
      </c>
      <c r="AE338" t="s">
        <v>10</v>
      </c>
      <c r="AF338">
        <v>1.3420000000000001E-3</v>
      </c>
      <c r="AG338">
        <v>0</v>
      </c>
      <c r="AH338" t="s">
        <v>11</v>
      </c>
      <c r="AI338">
        <v>0.99511499999999997</v>
      </c>
      <c r="AJ338">
        <v>0</v>
      </c>
      <c r="AK338" t="s">
        <v>12</v>
      </c>
      <c r="AL338">
        <v>1.92</v>
      </c>
      <c r="AM338">
        <v>84.913600000000002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4550.2430569999997</v>
      </c>
      <c r="I339">
        <v>3.6786720000000002</v>
      </c>
      <c r="J339" t="s">
        <v>3</v>
      </c>
      <c r="K339">
        <v>4545.9033890000001</v>
      </c>
      <c r="L339">
        <v>3.6781779999999999</v>
      </c>
      <c r="M339" t="s">
        <v>4</v>
      </c>
      <c r="N339">
        <v>222.098601</v>
      </c>
      <c r="O339">
        <v>1.5341E-2</v>
      </c>
      <c r="P339" t="s">
        <v>5</v>
      </c>
      <c r="Q339">
        <v>738.23427600000002</v>
      </c>
      <c r="R339">
        <v>0.57988300000000004</v>
      </c>
      <c r="S339" t="s">
        <v>6</v>
      </c>
      <c r="T339">
        <v>119.949653</v>
      </c>
      <c r="U339">
        <v>4.2849999999999997E-3</v>
      </c>
      <c r="V339" t="s">
        <v>7</v>
      </c>
      <c r="W339">
        <v>121.568262</v>
      </c>
      <c r="X339">
        <v>5.0140000000000002E-3</v>
      </c>
      <c r="Y339" t="s">
        <v>8</v>
      </c>
      <c r="Z339">
        <v>420.32242400000001</v>
      </c>
      <c r="AA339">
        <v>0.48130299999999998</v>
      </c>
      <c r="AB339" t="s">
        <v>9</v>
      </c>
      <c r="AC339">
        <v>3530.1962010000002</v>
      </c>
      <c r="AD339">
        <v>2.6385839999999998</v>
      </c>
      <c r="AE339" t="s">
        <v>10</v>
      </c>
      <c r="AF339">
        <v>1.3389999999999999E-3</v>
      </c>
      <c r="AG339">
        <v>0</v>
      </c>
      <c r="AH339" t="s">
        <v>11</v>
      </c>
      <c r="AI339">
        <v>0.99511499999999997</v>
      </c>
      <c r="AJ339">
        <v>0</v>
      </c>
      <c r="AK339" t="s">
        <v>12</v>
      </c>
      <c r="AL339">
        <v>6.68</v>
      </c>
      <c r="AM339">
        <v>1176.8576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4803.0385640000004</v>
      </c>
      <c r="I340">
        <v>4.1029540000000004</v>
      </c>
      <c r="J340" t="s">
        <v>3</v>
      </c>
      <c r="K340">
        <v>4798.4574899999998</v>
      </c>
      <c r="L340">
        <v>4.1034379999999997</v>
      </c>
      <c r="M340" t="s">
        <v>4</v>
      </c>
      <c r="N340">
        <v>234.43373500000001</v>
      </c>
      <c r="O340">
        <v>1.6573000000000001E-2</v>
      </c>
      <c r="P340" t="s">
        <v>5</v>
      </c>
      <c r="Q340">
        <v>779.35498299999995</v>
      </c>
      <c r="R340">
        <v>0.650204</v>
      </c>
      <c r="S340" t="s">
        <v>6</v>
      </c>
      <c r="T340">
        <v>126.59838000000001</v>
      </c>
      <c r="U340">
        <v>4.5519999999999996E-3</v>
      </c>
      <c r="V340" t="s">
        <v>7</v>
      </c>
      <c r="W340">
        <v>128.31976800000001</v>
      </c>
      <c r="X340">
        <v>6.2630000000000003E-3</v>
      </c>
      <c r="Y340" t="s">
        <v>8</v>
      </c>
      <c r="Z340">
        <v>443.724875</v>
      </c>
      <c r="AA340">
        <v>0.52965499999999999</v>
      </c>
      <c r="AB340" t="s">
        <v>9</v>
      </c>
      <c r="AC340">
        <v>3726.2623389999999</v>
      </c>
      <c r="AD340">
        <v>2.9793970000000001</v>
      </c>
      <c r="AE340" t="s">
        <v>10</v>
      </c>
      <c r="AF340">
        <v>1.338E-3</v>
      </c>
      <c r="AG340">
        <v>0</v>
      </c>
      <c r="AH340" t="s">
        <v>11</v>
      </c>
      <c r="AI340">
        <v>0.99511499999999997</v>
      </c>
      <c r="AJ340">
        <v>0</v>
      </c>
      <c r="AK340" t="s">
        <v>12</v>
      </c>
      <c r="AL340">
        <v>6.68</v>
      </c>
      <c r="AM340">
        <v>1176.8576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5055.8666990000002</v>
      </c>
      <c r="I341">
        <v>4.2434060000000002</v>
      </c>
      <c r="J341" t="s">
        <v>3</v>
      </c>
      <c r="K341">
        <v>5051.0449900000003</v>
      </c>
      <c r="L341">
        <v>4.2446020000000004</v>
      </c>
      <c r="M341" t="s">
        <v>4</v>
      </c>
      <c r="N341">
        <v>246.77284</v>
      </c>
      <c r="O341">
        <v>1.5997999999999998E-2</v>
      </c>
      <c r="P341" t="s">
        <v>5</v>
      </c>
      <c r="Q341">
        <v>820.47568200000001</v>
      </c>
      <c r="R341">
        <v>0.678786</v>
      </c>
      <c r="S341" t="s">
        <v>6</v>
      </c>
      <c r="T341">
        <v>133.29694000000001</v>
      </c>
      <c r="U341">
        <v>5.5420000000000001E-3</v>
      </c>
      <c r="V341" t="s">
        <v>7</v>
      </c>
      <c r="W341">
        <v>135.14801900000001</v>
      </c>
      <c r="X341">
        <v>6.953E-3</v>
      </c>
      <c r="Y341" t="s">
        <v>8</v>
      </c>
      <c r="Z341">
        <v>467.136189</v>
      </c>
      <c r="AA341">
        <v>0.540439</v>
      </c>
      <c r="AB341" t="s">
        <v>9</v>
      </c>
      <c r="AC341">
        <v>3922.3512940000001</v>
      </c>
      <c r="AD341">
        <v>3.2204739999999998</v>
      </c>
      <c r="AE341" t="s">
        <v>10</v>
      </c>
      <c r="AF341">
        <v>1.3270000000000001E-3</v>
      </c>
      <c r="AG341">
        <v>0</v>
      </c>
      <c r="AH341" t="s">
        <v>11</v>
      </c>
      <c r="AI341">
        <v>0.99511499999999997</v>
      </c>
      <c r="AJ341">
        <v>0</v>
      </c>
      <c r="AK341" t="s">
        <v>12</v>
      </c>
      <c r="AL341">
        <v>12.56</v>
      </c>
      <c r="AM341">
        <v>1988.9264000000001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216.02394100000001</v>
      </c>
      <c r="I362">
        <v>6.2154000000000001E-2</v>
      </c>
      <c r="J362" t="s">
        <v>3</v>
      </c>
      <c r="K362">
        <v>215.79323199999999</v>
      </c>
      <c r="L362">
        <v>6.1450999999999999E-2</v>
      </c>
      <c r="M362" t="s">
        <v>4</v>
      </c>
      <c r="N362">
        <v>12.323268000000001</v>
      </c>
      <c r="O362">
        <v>5.8100000000000003E-4</v>
      </c>
      <c r="P362" t="s">
        <v>5</v>
      </c>
      <c r="Q362">
        <v>0</v>
      </c>
      <c r="R362">
        <v>0</v>
      </c>
      <c r="S362" t="s">
        <v>6</v>
      </c>
      <c r="T362">
        <v>6.5630059999999997</v>
      </c>
      <c r="U362">
        <v>2.4399999999999999E-4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6.9179999999999997E-3</v>
      </c>
      <c r="AD362">
        <v>1.5999999999999999E-5</v>
      </c>
      <c r="AE362" t="s">
        <v>10</v>
      </c>
      <c r="AF362">
        <v>0</v>
      </c>
      <c r="AG362">
        <v>0</v>
      </c>
      <c r="AH362" t="s">
        <v>11</v>
      </c>
      <c r="AI362">
        <v>0.99498900000000001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431.97318200000001</v>
      </c>
      <c r="I363">
        <v>0.14419199999999999</v>
      </c>
      <c r="J363" t="s">
        <v>3</v>
      </c>
      <c r="K363">
        <v>431.51249100000001</v>
      </c>
      <c r="L363">
        <v>0.14391499999999999</v>
      </c>
      <c r="M363" t="s">
        <v>4</v>
      </c>
      <c r="N363">
        <v>24.651675999999998</v>
      </c>
      <c r="O363">
        <v>1.634E-3</v>
      </c>
      <c r="P363" t="s">
        <v>5</v>
      </c>
      <c r="Q363">
        <v>0</v>
      </c>
      <c r="R363">
        <v>0</v>
      </c>
      <c r="S363" t="s">
        <v>6</v>
      </c>
      <c r="T363">
        <v>13.121143</v>
      </c>
      <c r="U363">
        <v>3.4699999999999998E-4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3.7439999999999999E-3</v>
      </c>
      <c r="AD363">
        <v>1.1E-5</v>
      </c>
      <c r="AE363" t="s">
        <v>10</v>
      </c>
      <c r="AF363">
        <v>0</v>
      </c>
      <c r="AG363">
        <v>0</v>
      </c>
      <c r="AH363" t="s">
        <v>11</v>
      </c>
      <c r="AI363">
        <v>0.995058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647.90859999999998</v>
      </c>
      <c r="I364">
        <v>0.22836999999999999</v>
      </c>
      <c r="J364" t="s">
        <v>3</v>
      </c>
      <c r="K364">
        <v>647.21770500000002</v>
      </c>
      <c r="L364">
        <v>0.22809599999999999</v>
      </c>
      <c r="M364" t="s">
        <v>4</v>
      </c>
      <c r="N364">
        <v>36.968800999999999</v>
      </c>
      <c r="O364">
        <v>1.771E-3</v>
      </c>
      <c r="P364" t="s">
        <v>5</v>
      </c>
      <c r="Q364">
        <v>0</v>
      </c>
      <c r="R364">
        <v>0</v>
      </c>
      <c r="S364" t="s">
        <v>6</v>
      </c>
      <c r="T364">
        <v>19.678066999999999</v>
      </c>
      <c r="U364">
        <v>4.4799999999999999E-4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2.7599999999999999E-3</v>
      </c>
      <c r="AD364">
        <v>6.9999999999999999E-6</v>
      </c>
      <c r="AE364" t="s">
        <v>10</v>
      </c>
      <c r="AF364">
        <v>0</v>
      </c>
      <c r="AG364">
        <v>0</v>
      </c>
      <c r="AH364" t="s">
        <v>11</v>
      </c>
      <c r="AI364">
        <v>0.99509800000000004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863.89585</v>
      </c>
      <c r="I365">
        <v>0.30274499999999999</v>
      </c>
      <c r="J365" t="s">
        <v>3</v>
      </c>
      <c r="K365">
        <v>862.97482100000002</v>
      </c>
      <c r="L365">
        <v>0.30288100000000001</v>
      </c>
      <c r="M365" t="s">
        <v>4</v>
      </c>
      <c r="N365">
        <v>49.286825999999998</v>
      </c>
      <c r="O365">
        <v>1.8680000000000001E-3</v>
      </c>
      <c r="P365" t="s">
        <v>5</v>
      </c>
      <c r="Q365">
        <v>0</v>
      </c>
      <c r="R365">
        <v>0</v>
      </c>
      <c r="S365" t="s">
        <v>6</v>
      </c>
      <c r="T365">
        <v>26.234866</v>
      </c>
      <c r="U365">
        <v>4.9899999999999999E-4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2.1440000000000001E-3</v>
      </c>
      <c r="AD365">
        <v>3.9999999999999998E-6</v>
      </c>
      <c r="AE365" t="s">
        <v>10</v>
      </c>
      <c r="AF365">
        <v>0</v>
      </c>
      <c r="AG365">
        <v>0</v>
      </c>
      <c r="AH365" t="s">
        <v>11</v>
      </c>
      <c r="AI365">
        <v>0.99510600000000005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1079.8531860000001</v>
      </c>
      <c r="I366">
        <v>0.43098500000000001</v>
      </c>
      <c r="J366" t="s">
        <v>3</v>
      </c>
      <c r="K366">
        <v>1078.702102</v>
      </c>
      <c r="L366">
        <v>0.43077500000000002</v>
      </c>
      <c r="M366" t="s">
        <v>4</v>
      </c>
      <c r="N366">
        <v>61.611590999999997</v>
      </c>
      <c r="O366">
        <v>1.92E-3</v>
      </c>
      <c r="P366" t="s">
        <v>5</v>
      </c>
      <c r="Q366">
        <v>0</v>
      </c>
      <c r="R366">
        <v>0</v>
      </c>
      <c r="S366" t="s">
        <v>6</v>
      </c>
      <c r="T366">
        <v>32.792758999999997</v>
      </c>
      <c r="U366">
        <v>5.6099999999999998E-4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1.91E-3</v>
      </c>
      <c r="AD366">
        <v>1.9999999999999999E-6</v>
      </c>
      <c r="AE366" t="s">
        <v>10</v>
      </c>
      <c r="AF366">
        <v>0</v>
      </c>
      <c r="AG366">
        <v>0</v>
      </c>
      <c r="AH366" t="s">
        <v>11</v>
      </c>
      <c r="AI366">
        <v>0.99510799999999999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1295.880977</v>
      </c>
      <c r="I367">
        <v>0.59409500000000004</v>
      </c>
      <c r="J367" t="s">
        <v>3</v>
      </c>
      <c r="K367">
        <v>1294.499517</v>
      </c>
      <c r="L367">
        <v>0.59422399999999997</v>
      </c>
      <c r="M367" t="s">
        <v>4</v>
      </c>
      <c r="N367">
        <v>73.931325999999999</v>
      </c>
      <c r="O367">
        <v>2.3509999999999998E-3</v>
      </c>
      <c r="P367" t="s">
        <v>5</v>
      </c>
      <c r="Q367">
        <v>0</v>
      </c>
      <c r="R367">
        <v>0</v>
      </c>
      <c r="S367" t="s">
        <v>6</v>
      </c>
      <c r="T367">
        <v>39.356185000000004</v>
      </c>
      <c r="U367">
        <v>6.3400000000000001E-4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1.8890000000000001E-3</v>
      </c>
      <c r="AD367">
        <v>1.9999999999999999E-6</v>
      </c>
      <c r="AE367" t="s">
        <v>10</v>
      </c>
      <c r="AF367">
        <v>0</v>
      </c>
      <c r="AG367">
        <v>0</v>
      </c>
      <c r="AH367" t="s">
        <v>11</v>
      </c>
      <c r="AI367">
        <v>0.99511099999999997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1511.8919599999999</v>
      </c>
      <c r="I368">
        <v>0.81776000000000004</v>
      </c>
      <c r="J368" t="s">
        <v>3</v>
      </c>
      <c r="K368">
        <v>1510.2805049999999</v>
      </c>
      <c r="L368">
        <v>0.81714600000000004</v>
      </c>
      <c r="M368" t="s">
        <v>4</v>
      </c>
      <c r="N368">
        <v>86.252469000000005</v>
      </c>
      <c r="O368">
        <v>2.879E-3</v>
      </c>
      <c r="P368" t="s">
        <v>5</v>
      </c>
      <c r="Q368">
        <v>0</v>
      </c>
      <c r="R368">
        <v>0</v>
      </c>
      <c r="S368" t="s">
        <v>6</v>
      </c>
      <c r="T368">
        <v>45.921700000000001</v>
      </c>
      <c r="U368">
        <v>8.5099999999999998E-4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1.8730000000000001E-3</v>
      </c>
      <c r="AD368">
        <v>1.9999999999999999E-6</v>
      </c>
      <c r="AE368" t="s">
        <v>10</v>
      </c>
      <c r="AF368">
        <v>0</v>
      </c>
      <c r="AG368">
        <v>0</v>
      </c>
      <c r="AH368" t="s">
        <v>11</v>
      </c>
      <c r="AI368">
        <v>0.99511300000000003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1727.8690260000001</v>
      </c>
      <c r="I369">
        <v>1.0627249999999999</v>
      </c>
      <c r="J369" t="s">
        <v>3</v>
      </c>
      <c r="K369">
        <v>1726.0273930000001</v>
      </c>
      <c r="L369">
        <v>1.062702</v>
      </c>
      <c r="M369" t="s">
        <v>4</v>
      </c>
      <c r="N369">
        <v>98.577318000000005</v>
      </c>
      <c r="O369">
        <v>3.1849999999999999E-3</v>
      </c>
      <c r="P369" t="s">
        <v>5</v>
      </c>
      <c r="Q369">
        <v>0</v>
      </c>
      <c r="R369">
        <v>0</v>
      </c>
      <c r="S369" t="s">
        <v>6</v>
      </c>
      <c r="T369">
        <v>52.484171000000003</v>
      </c>
      <c r="U369">
        <v>1.0219999999999999E-3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1.668E-3</v>
      </c>
      <c r="AD369">
        <v>9.9999999999999995E-7</v>
      </c>
      <c r="AE369" t="s">
        <v>10</v>
      </c>
      <c r="AF369">
        <v>0</v>
      </c>
      <c r="AG369">
        <v>0</v>
      </c>
      <c r="AH369" t="s">
        <v>11</v>
      </c>
      <c r="AI369">
        <v>0.99511300000000003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1943.816165</v>
      </c>
      <c r="I370">
        <v>1.248515</v>
      </c>
      <c r="J370" t="s">
        <v>3</v>
      </c>
      <c r="K370">
        <v>1941.744089</v>
      </c>
      <c r="L370">
        <v>1.2486999999999999</v>
      </c>
      <c r="M370" t="s">
        <v>4</v>
      </c>
      <c r="N370">
        <v>110.89927900000001</v>
      </c>
      <c r="O370">
        <v>3.6949999999999999E-3</v>
      </c>
      <c r="P370" t="s">
        <v>5</v>
      </c>
      <c r="Q370">
        <v>0</v>
      </c>
      <c r="R370">
        <v>0</v>
      </c>
      <c r="S370" t="s">
        <v>6</v>
      </c>
      <c r="T370">
        <v>59.049318</v>
      </c>
      <c r="U370">
        <v>1.2310000000000001E-3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1.536E-3</v>
      </c>
      <c r="AD370">
        <v>9.9999999999999995E-7</v>
      </c>
      <c r="AE370" t="s">
        <v>10</v>
      </c>
      <c r="AF370">
        <v>0</v>
      </c>
      <c r="AG370">
        <v>0</v>
      </c>
      <c r="AH370" t="s">
        <v>11</v>
      </c>
      <c r="AI370">
        <v>0.99511400000000005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2159.7805619999999</v>
      </c>
      <c r="I371">
        <v>1.504764</v>
      </c>
      <c r="J371" t="s">
        <v>3</v>
      </c>
      <c r="K371">
        <v>2157.478071</v>
      </c>
      <c r="L371">
        <v>1.5041929999999999</v>
      </c>
      <c r="M371" t="s">
        <v>4</v>
      </c>
      <c r="N371">
        <v>123.22244499999999</v>
      </c>
      <c r="O371">
        <v>3.65E-3</v>
      </c>
      <c r="P371" t="s">
        <v>5</v>
      </c>
      <c r="Q371">
        <v>0</v>
      </c>
      <c r="R371">
        <v>0</v>
      </c>
      <c r="S371" t="s">
        <v>6</v>
      </c>
      <c r="T371">
        <v>65.607949000000005</v>
      </c>
      <c r="U371">
        <v>1.4890000000000001E-3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1.534E-3</v>
      </c>
      <c r="AD371">
        <v>9.9999999999999995E-7</v>
      </c>
      <c r="AE371" t="s">
        <v>10</v>
      </c>
      <c r="AF371">
        <v>0</v>
      </c>
      <c r="AG371">
        <v>0</v>
      </c>
      <c r="AH371" t="s">
        <v>11</v>
      </c>
      <c r="AI371">
        <v>0.99511400000000005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2375.6799510000001</v>
      </c>
      <c r="I372">
        <v>1.658704</v>
      </c>
      <c r="J372" t="s">
        <v>3</v>
      </c>
      <c r="K372">
        <v>2373.1476269999998</v>
      </c>
      <c r="L372">
        <v>1.6581220000000001</v>
      </c>
      <c r="M372" t="s">
        <v>4</v>
      </c>
      <c r="N372">
        <v>135.543397</v>
      </c>
      <c r="O372">
        <v>4.1510000000000002E-3</v>
      </c>
      <c r="P372" t="s">
        <v>5</v>
      </c>
      <c r="Q372">
        <v>0</v>
      </c>
      <c r="R372">
        <v>0</v>
      </c>
      <c r="S372" t="s">
        <v>6</v>
      </c>
      <c r="T372">
        <v>72.150397999999996</v>
      </c>
      <c r="U372">
        <v>1.4940000000000001E-3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1.5E-3</v>
      </c>
      <c r="AD372">
        <v>9.9999999999999995E-7</v>
      </c>
      <c r="AE372" t="s">
        <v>10</v>
      </c>
      <c r="AF372">
        <v>0</v>
      </c>
      <c r="AG372">
        <v>0</v>
      </c>
      <c r="AH372" t="s">
        <v>11</v>
      </c>
      <c r="AI372">
        <v>0.99511499999999997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2591.5941459999999</v>
      </c>
      <c r="I373">
        <v>1.878217</v>
      </c>
      <c r="J373" t="s">
        <v>3</v>
      </c>
      <c r="K373">
        <v>2588.8316890000001</v>
      </c>
      <c r="L373">
        <v>1.8772930000000001</v>
      </c>
      <c r="M373" t="s">
        <v>4</v>
      </c>
      <c r="N373">
        <v>147.86304899999999</v>
      </c>
      <c r="O373">
        <v>4.6379999999999998E-3</v>
      </c>
      <c r="P373" t="s">
        <v>5</v>
      </c>
      <c r="Q373">
        <v>0</v>
      </c>
      <c r="R373">
        <v>0</v>
      </c>
      <c r="S373" t="s">
        <v>6</v>
      </c>
      <c r="T373">
        <v>78.693478999999996</v>
      </c>
      <c r="U373">
        <v>1.5269999999999999E-3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1.3489999999999999E-3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0.99511499999999997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2807.5547219999999</v>
      </c>
      <c r="I374">
        <v>2.1376149999999998</v>
      </c>
      <c r="J374" t="s">
        <v>3</v>
      </c>
      <c r="K374">
        <v>2804.5624459999999</v>
      </c>
      <c r="L374">
        <v>2.1376400000000002</v>
      </c>
      <c r="M374" t="s">
        <v>4</v>
      </c>
      <c r="N374">
        <v>160.184843</v>
      </c>
      <c r="O374">
        <v>5.13E-3</v>
      </c>
      <c r="P374" t="s">
        <v>5</v>
      </c>
      <c r="Q374">
        <v>0</v>
      </c>
      <c r="R374">
        <v>0</v>
      </c>
      <c r="S374" t="s">
        <v>6</v>
      </c>
      <c r="T374">
        <v>85.238169999999997</v>
      </c>
      <c r="U374">
        <v>1.6299999999999999E-3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1.341E-3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0.99511499999999997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3023.49728</v>
      </c>
      <c r="I375">
        <v>2.3373360000000001</v>
      </c>
      <c r="J375" t="s">
        <v>3</v>
      </c>
      <c r="K375">
        <v>3020.2750339999998</v>
      </c>
      <c r="L375">
        <v>2.3381799999999999</v>
      </c>
      <c r="M375" t="s">
        <v>4</v>
      </c>
      <c r="N375">
        <v>172.51114200000001</v>
      </c>
      <c r="O375">
        <v>5.8040000000000001E-3</v>
      </c>
      <c r="P375" t="s">
        <v>5</v>
      </c>
      <c r="Q375">
        <v>0</v>
      </c>
      <c r="R375">
        <v>0</v>
      </c>
      <c r="S375" t="s">
        <v>6</v>
      </c>
      <c r="T375">
        <v>91.780812999999995</v>
      </c>
      <c r="U375">
        <v>1.5969999999999999E-3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1.3060000000000001E-3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0.99511499999999997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3239.4712060000002</v>
      </c>
      <c r="I376">
        <v>2.3633820000000001</v>
      </c>
      <c r="J376" t="s">
        <v>3</v>
      </c>
      <c r="K376">
        <v>3236.0190280000002</v>
      </c>
      <c r="L376">
        <v>2.3638349999999999</v>
      </c>
      <c r="M376" t="s">
        <v>4</v>
      </c>
      <c r="N376">
        <v>184.83394899999999</v>
      </c>
      <c r="O376">
        <v>6.2969999999999996E-3</v>
      </c>
      <c r="P376" t="s">
        <v>5</v>
      </c>
      <c r="Q376">
        <v>0</v>
      </c>
      <c r="R376">
        <v>0</v>
      </c>
      <c r="S376" t="s">
        <v>6</v>
      </c>
      <c r="T376">
        <v>98.325598999999997</v>
      </c>
      <c r="U376">
        <v>1.8890000000000001E-3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1.304E-3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0.99511499999999997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3455.4520459999999</v>
      </c>
      <c r="I377">
        <v>2.565391</v>
      </c>
      <c r="J377" t="s">
        <v>3</v>
      </c>
      <c r="K377">
        <v>3451.7699269999998</v>
      </c>
      <c r="L377">
        <v>2.5669420000000001</v>
      </c>
      <c r="M377" t="s">
        <v>4</v>
      </c>
      <c r="N377">
        <v>197.15642099999999</v>
      </c>
      <c r="O377">
        <v>6.777E-3</v>
      </c>
      <c r="P377" t="s">
        <v>5</v>
      </c>
      <c r="Q377">
        <v>0</v>
      </c>
      <c r="R377">
        <v>0</v>
      </c>
      <c r="S377" t="s">
        <v>6</v>
      </c>
      <c r="T377">
        <v>104.869913</v>
      </c>
      <c r="U377">
        <v>1.8940000000000001E-3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1.302E-3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0.99511499999999997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3671.4164110000002</v>
      </c>
      <c r="I378">
        <v>2.722092</v>
      </c>
      <c r="J378" t="s">
        <v>3</v>
      </c>
      <c r="K378">
        <v>3667.50396</v>
      </c>
      <c r="L378">
        <v>2.7238190000000002</v>
      </c>
      <c r="M378" t="s">
        <v>4</v>
      </c>
      <c r="N378">
        <v>209.477475</v>
      </c>
      <c r="O378">
        <v>7.3720000000000001E-3</v>
      </c>
      <c r="P378" t="s">
        <v>5</v>
      </c>
      <c r="Q378">
        <v>0</v>
      </c>
      <c r="R378">
        <v>0</v>
      </c>
      <c r="S378" t="s">
        <v>6</v>
      </c>
      <c r="T378">
        <v>111.414593</v>
      </c>
      <c r="U378">
        <v>2.2720000000000001E-3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1.291E-3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0.99511499999999997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3887.3917240000001</v>
      </c>
      <c r="I379">
        <v>3.2412190000000001</v>
      </c>
      <c r="J379" t="s">
        <v>3</v>
      </c>
      <c r="K379">
        <v>3883.2490819999998</v>
      </c>
      <c r="L379">
        <v>3.24221</v>
      </c>
      <c r="M379" t="s">
        <v>4</v>
      </c>
      <c r="N379">
        <v>221.797057</v>
      </c>
      <c r="O379">
        <v>7.5510000000000004E-3</v>
      </c>
      <c r="P379" t="s">
        <v>5</v>
      </c>
      <c r="Q379">
        <v>0</v>
      </c>
      <c r="R379">
        <v>0</v>
      </c>
      <c r="S379" t="s">
        <v>6</v>
      </c>
      <c r="T379">
        <v>117.95756900000001</v>
      </c>
      <c r="U379">
        <v>2.1740000000000002E-3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1.289E-3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0.99511499999999997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4103.4061229999998</v>
      </c>
      <c r="I380">
        <v>3.4976080000000001</v>
      </c>
      <c r="J380" t="s">
        <v>3</v>
      </c>
      <c r="K380">
        <v>4099.0331399999995</v>
      </c>
      <c r="L380">
        <v>3.500159</v>
      </c>
      <c r="M380" t="s">
        <v>4</v>
      </c>
      <c r="N380">
        <v>234.12303399999999</v>
      </c>
      <c r="O380">
        <v>8.0630000000000007E-3</v>
      </c>
      <c r="P380" t="s">
        <v>5</v>
      </c>
      <c r="Q380">
        <v>0</v>
      </c>
      <c r="R380">
        <v>0</v>
      </c>
      <c r="S380" t="s">
        <v>6</v>
      </c>
      <c r="T380">
        <v>124.503489</v>
      </c>
      <c r="U380">
        <v>2.5170000000000001E-3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1.2849999999999999E-3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0.99511499999999997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4319.358193</v>
      </c>
      <c r="I381">
        <v>3.656479</v>
      </c>
      <c r="J381" t="s">
        <v>3</v>
      </c>
      <c r="K381">
        <v>4314.7550680000004</v>
      </c>
      <c r="L381">
        <v>3.6601189999999999</v>
      </c>
      <c r="M381" t="s">
        <v>4</v>
      </c>
      <c r="N381">
        <v>246.44718</v>
      </c>
      <c r="O381">
        <v>8.8389999999999996E-3</v>
      </c>
      <c r="P381" t="s">
        <v>5</v>
      </c>
      <c r="Q381">
        <v>0</v>
      </c>
      <c r="R381">
        <v>0</v>
      </c>
      <c r="S381" t="s">
        <v>6</v>
      </c>
      <c r="T381">
        <v>131.073375</v>
      </c>
      <c r="U381">
        <v>2.6940000000000002E-3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1.2849999999999999E-3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0.99511499999999997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726.07574799999998</v>
      </c>
      <c r="I382">
        <v>2.3787660000000002</v>
      </c>
      <c r="J382" t="s">
        <v>3</v>
      </c>
      <c r="K382">
        <v>725.69841599999995</v>
      </c>
      <c r="L382">
        <v>2.3804949999999998</v>
      </c>
      <c r="M382" t="s">
        <v>4</v>
      </c>
      <c r="N382">
        <v>22.463981</v>
      </c>
      <c r="O382">
        <v>1.2701E-2</v>
      </c>
      <c r="P382" t="s">
        <v>5</v>
      </c>
      <c r="Q382">
        <v>71.541507999999993</v>
      </c>
      <c r="R382">
        <v>4.6346999999999999E-2</v>
      </c>
      <c r="S382" t="s">
        <v>6</v>
      </c>
      <c r="T382">
        <v>20.327356000000002</v>
      </c>
      <c r="U382">
        <v>2.7910000000000001E-3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5.2760000000000003E-3</v>
      </c>
      <c r="AG382">
        <v>1.5E-5</v>
      </c>
      <c r="AH382" t="s">
        <v>11</v>
      </c>
      <c r="AI382">
        <v>0.99467799999999995</v>
      </c>
      <c r="AJ382">
        <v>9.9999999999999995E-7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1454.9931079999999</v>
      </c>
      <c r="I383">
        <v>10.323608</v>
      </c>
      <c r="J383" t="s">
        <v>3</v>
      </c>
      <c r="K383">
        <v>1454.2422340000001</v>
      </c>
      <c r="L383">
        <v>10.329276</v>
      </c>
      <c r="M383" t="s">
        <v>4</v>
      </c>
      <c r="N383">
        <v>44.975146000000002</v>
      </c>
      <c r="O383">
        <v>2.8739000000000001E-2</v>
      </c>
      <c r="P383" t="s">
        <v>5</v>
      </c>
      <c r="Q383">
        <v>143.17125999999999</v>
      </c>
      <c r="R383">
        <v>0.13059599999999999</v>
      </c>
      <c r="S383" t="s">
        <v>6</v>
      </c>
      <c r="T383">
        <v>40.682633000000003</v>
      </c>
      <c r="U383">
        <v>1.1667E-2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3.529E-3</v>
      </c>
      <c r="AG383">
        <v>9.0000000000000002E-6</v>
      </c>
      <c r="AH383" t="s">
        <v>11</v>
      </c>
      <c r="AI383">
        <v>0.99503600000000003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2183.824165</v>
      </c>
      <c r="I384">
        <v>22.625727000000001</v>
      </c>
      <c r="J384" t="s">
        <v>3</v>
      </c>
      <c r="K384">
        <v>2182.7003030000001</v>
      </c>
      <c r="L384">
        <v>22.639303999999999</v>
      </c>
      <c r="M384" t="s">
        <v>4</v>
      </c>
      <c r="N384">
        <v>67.498002999999997</v>
      </c>
      <c r="O384">
        <v>7.0565000000000003E-2</v>
      </c>
      <c r="P384" t="s">
        <v>5</v>
      </c>
      <c r="Q384">
        <v>214.89755600000001</v>
      </c>
      <c r="R384">
        <v>0.25167499999999998</v>
      </c>
      <c r="S384" t="s">
        <v>6</v>
      </c>
      <c r="T384">
        <v>61.036799999999999</v>
      </c>
      <c r="U384">
        <v>2.5125999999999999E-2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2.4580000000000001E-3</v>
      </c>
      <c r="AG384">
        <v>5.0000000000000004E-6</v>
      </c>
      <c r="AH384" t="s">
        <v>11</v>
      </c>
      <c r="AI384">
        <v>0.99509400000000003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2913.0117089999999</v>
      </c>
      <c r="I385">
        <v>41.220129</v>
      </c>
      <c r="J385" t="s">
        <v>3</v>
      </c>
      <c r="K385">
        <v>2911.5138870000001</v>
      </c>
      <c r="L385">
        <v>41.264527999999999</v>
      </c>
      <c r="M385" t="s">
        <v>4</v>
      </c>
      <c r="N385">
        <v>90.035623000000001</v>
      </c>
      <c r="O385">
        <v>9.9412E-2</v>
      </c>
      <c r="P385" t="s">
        <v>5</v>
      </c>
      <c r="Q385">
        <v>286.71824500000002</v>
      </c>
      <c r="R385">
        <v>0.47107700000000002</v>
      </c>
      <c r="S385" t="s">
        <v>6</v>
      </c>
      <c r="T385">
        <v>81.410325999999998</v>
      </c>
      <c r="U385">
        <v>4.1496999999999999E-2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1.7589999999999999E-3</v>
      </c>
      <c r="AG385">
        <v>9.9999999999999995E-7</v>
      </c>
      <c r="AH385" t="s">
        <v>11</v>
      </c>
      <c r="AI385">
        <v>0.99510100000000001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3642.2087940000001</v>
      </c>
      <c r="I386">
        <v>66.595575999999994</v>
      </c>
      <c r="J386" t="s">
        <v>3</v>
      </c>
      <c r="K386">
        <v>3640.3375390000001</v>
      </c>
      <c r="L386">
        <v>66.661066000000005</v>
      </c>
      <c r="M386" t="s">
        <v>4</v>
      </c>
      <c r="N386">
        <v>112.554253</v>
      </c>
      <c r="O386">
        <v>0.16562499999999999</v>
      </c>
      <c r="P386" t="s">
        <v>5</v>
      </c>
      <c r="Q386">
        <v>358.540481</v>
      </c>
      <c r="R386">
        <v>0.71784599999999998</v>
      </c>
      <c r="S386" t="s">
        <v>6</v>
      </c>
      <c r="T386">
        <v>101.76950100000001</v>
      </c>
      <c r="U386">
        <v>6.3728999999999994E-2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1.622E-3</v>
      </c>
      <c r="AG386">
        <v>0</v>
      </c>
      <c r="AH386" t="s">
        <v>11</v>
      </c>
      <c r="AI386">
        <v>0.99510399999999999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4371.7995799999999</v>
      </c>
      <c r="I387">
        <v>97.199601999999999</v>
      </c>
      <c r="J387" t="s">
        <v>3</v>
      </c>
      <c r="K387">
        <v>4369.5549410000003</v>
      </c>
      <c r="L387">
        <v>97.273972999999998</v>
      </c>
      <c r="M387" t="s">
        <v>4</v>
      </c>
      <c r="N387">
        <v>135.10244800000001</v>
      </c>
      <c r="O387">
        <v>0.23133200000000001</v>
      </c>
      <c r="P387" t="s">
        <v>5</v>
      </c>
      <c r="Q387">
        <v>430.52748400000002</v>
      </c>
      <c r="R387">
        <v>1.0611660000000001</v>
      </c>
      <c r="S387" t="s">
        <v>6</v>
      </c>
      <c r="T387">
        <v>122.147263</v>
      </c>
      <c r="U387">
        <v>9.8083000000000004E-2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1.5740000000000001E-3</v>
      </c>
      <c r="AG387">
        <v>0</v>
      </c>
      <c r="AH387" t="s">
        <v>11</v>
      </c>
      <c r="AI387">
        <v>0.99510900000000002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5101.3477249999996</v>
      </c>
      <c r="I388">
        <v>134.201652</v>
      </c>
      <c r="J388" t="s">
        <v>3</v>
      </c>
      <c r="K388">
        <v>5098.7304000000004</v>
      </c>
      <c r="L388">
        <v>134.29867200000001</v>
      </c>
      <c r="M388" t="s">
        <v>4</v>
      </c>
      <c r="N388">
        <v>157.61413099999999</v>
      </c>
      <c r="O388">
        <v>0.28364800000000001</v>
      </c>
      <c r="P388" t="s">
        <v>5</v>
      </c>
      <c r="Q388">
        <v>502.53801199999998</v>
      </c>
      <c r="R388">
        <v>1.458261</v>
      </c>
      <c r="S388" t="s">
        <v>6</v>
      </c>
      <c r="T388">
        <v>142.53061199999999</v>
      </c>
      <c r="U388">
        <v>0.13149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1.5499999999999999E-3</v>
      </c>
      <c r="AG388">
        <v>0</v>
      </c>
      <c r="AH388" t="s">
        <v>11</v>
      </c>
      <c r="AI388">
        <v>0.99511300000000003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5830.7896289999999</v>
      </c>
      <c r="I389">
        <v>174.35273599999999</v>
      </c>
      <c r="J389" t="s">
        <v>3</v>
      </c>
      <c r="K389">
        <v>5827.7970409999998</v>
      </c>
      <c r="L389">
        <v>174.40652700000001</v>
      </c>
      <c r="M389" t="s">
        <v>4</v>
      </c>
      <c r="N389">
        <v>180.19136399999999</v>
      </c>
      <c r="O389">
        <v>0.39493699999999998</v>
      </c>
      <c r="P389" t="s">
        <v>5</v>
      </c>
      <c r="Q389">
        <v>574.64724200000001</v>
      </c>
      <c r="R389">
        <v>1.926612</v>
      </c>
      <c r="S389" t="s">
        <v>6</v>
      </c>
      <c r="T389">
        <v>162.91001700000001</v>
      </c>
      <c r="U389">
        <v>0.17555699999999999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1.428E-3</v>
      </c>
      <c r="AG389">
        <v>0</v>
      </c>
      <c r="AH389" t="s">
        <v>11</v>
      </c>
      <c r="AI389">
        <v>0.99511300000000003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6560.4343159999999</v>
      </c>
      <c r="I390">
        <v>222.64876699999999</v>
      </c>
      <c r="J390" t="s">
        <v>3</v>
      </c>
      <c r="K390">
        <v>6557.0687109999999</v>
      </c>
      <c r="L390">
        <v>222.717772</v>
      </c>
      <c r="M390" t="s">
        <v>4</v>
      </c>
      <c r="N390">
        <v>202.73322999999999</v>
      </c>
      <c r="O390">
        <v>0.49755700000000003</v>
      </c>
      <c r="P390" t="s">
        <v>5</v>
      </c>
      <c r="Q390">
        <v>646.81730800000003</v>
      </c>
      <c r="R390">
        <v>2.359162</v>
      </c>
      <c r="S390" t="s">
        <v>6</v>
      </c>
      <c r="T390">
        <v>183.29954699999999</v>
      </c>
      <c r="U390">
        <v>0.223911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1.3910000000000001E-3</v>
      </c>
      <c r="AG390">
        <v>0</v>
      </c>
      <c r="AH390" t="s">
        <v>11</v>
      </c>
      <c r="AI390">
        <v>0.99511300000000003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7290.1294040000002</v>
      </c>
      <c r="I391">
        <v>272.14155899999997</v>
      </c>
      <c r="J391" t="s">
        <v>3</v>
      </c>
      <c r="K391">
        <v>7286.3908110000002</v>
      </c>
      <c r="L391">
        <v>272.27203400000002</v>
      </c>
      <c r="M391" t="s">
        <v>4</v>
      </c>
      <c r="N391">
        <v>225.25181699999999</v>
      </c>
      <c r="O391">
        <v>0.580206</v>
      </c>
      <c r="P391" t="s">
        <v>5</v>
      </c>
      <c r="Q391">
        <v>719.01058</v>
      </c>
      <c r="R391">
        <v>2.7937430000000001</v>
      </c>
      <c r="S391" t="s">
        <v>6</v>
      </c>
      <c r="T391">
        <v>203.68385599999999</v>
      </c>
      <c r="U391">
        <v>0.27510000000000001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1.3860000000000001E-3</v>
      </c>
      <c r="AG391">
        <v>0</v>
      </c>
      <c r="AH391" t="s">
        <v>11</v>
      </c>
      <c r="AI391">
        <v>0.99511400000000005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8019.7657810000001</v>
      </c>
      <c r="I392">
        <v>329.53034700000001</v>
      </c>
      <c r="J392" t="s">
        <v>3</v>
      </c>
      <c r="K392">
        <v>8015.6541699999998</v>
      </c>
      <c r="L392">
        <v>329.70331499999998</v>
      </c>
      <c r="M392" t="s">
        <v>4</v>
      </c>
      <c r="N392">
        <v>247.77136400000001</v>
      </c>
      <c r="O392">
        <v>0.68601999999999996</v>
      </c>
      <c r="P392" t="s">
        <v>5</v>
      </c>
      <c r="Q392">
        <v>791.23333000000002</v>
      </c>
      <c r="R392">
        <v>3.2544930000000001</v>
      </c>
      <c r="S392" t="s">
        <v>6</v>
      </c>
      <c r="T392">
        <v>224.07271299999999</v>
      </c>
      <c r="U392">
        <v>0.33927600000000002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1.343E-3</v>
      </c>
      <c r="AG392">
        <v>0</v>
      </c>
      <c r="AH392" t="s">
        <v>11</v>
      </c>
      <c r="AI392">
        <v>0.99511400000000005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8749.5420900000008</v>
      </c>
      <c r="I393">
        <v>394.21728000000002</v>
      </c>
      <c r="J393" t="s">
        <v>3</v>
      </c>
      <c r="K393">
        <v>8745.0570900000002</v>
      </c>
      <c r="L393">
        <v>394.397561</v>
      </c>
      <c r="M393" t="s">
        <v>4</v>
      </c>
      <c r="N393">
        <v>270.31402600000001</v>
      </c>
      <c r="O393">
        <v>0.81484000000000001</v>
      </c>
      <c r="P393" t="s">
        <v>5</v>
      </c>
      <c r="Q393">
        <v>863.48979899999995</v>
      </c>
      <c r="R393">
        <v>3.7200190000000002</v>
      </c>
      <c r="S393" t="s">
        <v>6</v>
      </c>
      <c r="T393">
        <v>244.45305300000001</v>
      </c>
      <c r="U393">
        <v>0.39470499999999997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1.3190000000000001E-3</v>
      </c>
      <c r="AG393">
        <v>0</v>
      </c>
      <c r="AH393" t="s">
        <v>11</v>
      </c>
      <c r="AI393">
        <v>0.99511499999999997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9479.3599799999993</v>
      </c>
      <c r="I394">
        <v>468.93050799999997</v>
      </c>
      <c r="J394" t="s">
        <v>3</v>
      </c>
      <c r="K394">
        <v>9474.5024410000005</v>
      </c>
      <c r="L394">
        <v>469.14030200000002</v>
      </c>
      <c r="M394" t="s">
        <v>4</v>
      </c>
      <c r="N394">
        <v>292.846744</v>
      </c>
      <c r="O394">
        <v>0.938527</v>
      </c>
      <c r="P394" t="s">
        <v>5</v>
      </c>
      <c r="Q394">
        <v>935.756304</v>
      </c>
      <c r="R394">
        <v>4.2322290000000002</v>
      </c>
      <c r="S394" t="s">
        <v>6</v>
      </c>
      <c r="T394">
        <v>264.80590699999999</v>
      </c>
      <c r="U394">
        <v>0.45813500000000001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1.3179999999999999E-3</v>
      </c>
      <c r="AG394">
        <v>0</v>
      </c>
      <c r="AH394" t="s">
        <v>11</v>
      </c>
      <c r="AI394">
        <v>0.99511499999999997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10209.292616999999</v>
      </c>
      <c r="I395">
        <v>545.09570900000006</v>
      </c>
      <c r="J395" t="s">
        <v>3</v>
      </c>
      <c r="K395">
        <v>10204.061953</v>
      </c>
      <c r="L395">
        <v>545.33989099999997</v>
      </c>
      <c r="M395" t="s">
        <v>4</v>
      </c>
      <c r="N395">
        <v>315.38766099999998</v>
      </c>
      <c r="O395">
        <v>1.0787580000000001</v>
      </c>
      <c r="P395" t="s">
        <v>5</v>
      </c>
      <c r="Q395">
        <v>1008.084204</v>
      </c>
      <c r="R395">
        <v>4.9137909999999998</v>
      </c>
      <c r="S395" t="s">
        <v>6</v>
      </c>
      <c r="T395">
        <v>285.12869000000001</v>
      </c>
      <c r="U395">
        <v>0.55089299999999997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1.317E-3</v>
      </c>
      <c r="AG395">
        <v>0</v>
      </c>
      <c r="AH395" t="s">
        <v>11</v>
      </c>
      <c r="AI395">
        <v>0.99511499999999997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10939.399844</v>
      </c>
      <c r="I396">
        <v>634.22056599999996</v>
      </c>
      <c r="J396" t="s">
        <v>3</v>
      </c>
      <c r="K396">
        <v>10933.797012000001</v>
      </c>
      <c r="L396">
        <v>634.50874099999999</v>
      </c>
      <c r="M396" t="s">
        <v>4</v>
      </c>
      <c r="N396">
        <v>337.89939299999998</v>
      </c>
      <c r="O396">
        <v>1.173637</v>
      </c>
      <c r="P396" t="s">
        <v>5</v>
      </c>
      <c r="Q396">
        <v>1080.426228</v>
      </c>
      <c r="R396">
        <v>5.59633</v>
      </c>
      <c r="S396" t="s">
        <v>6</v>
      </c>
      <c r="T396">
        <v>305.45295700000003</v>
      </c>
      <c r="U396">
        <v>0.64254500000000003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1.3159999999999999E-3</v>
      </c>
      <c r="AG396">
        <v>0</v>
      </c>
      <c r="AH396" t="s">
        <v>11</v>
      </c>
      <c r="AI396">
        <v>0.99511499999999997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11669.647676000001</v>
      </c>
      <c r="I397">
        <v>724.34632099999999</v>
      </c>
      <c r="J397" t="s">
        <v>3</v>
      </c>
      <c r="K397">
        <v>11663.671504</v>
      </c>
      <c r="L397">
        <v>724.67599800000005</v>
      </c>
      <c r="M397" t="s">
        <v>4</v>
      </c>
      <c r="N397">
        <v>360.44330300000001</v>
      </c>
      <c r="O397">
        <v>1.286815</v>
      </c>
      <c r="P397" t="s">
        <v>5</v>
      </c>
      <c r="Q397">
        <v>1152.8168800000001</v>
      </c>
      <c r="R397">
        <v>6.1524070000000002</v>
      </c>
      <c r="S397" t="s">
        <v>6</v>
      </c>
      <c r="T397">
        <v>325.78166099999999</v>
      </c>
      <c r="U397">
        <v>0.74637200000000004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1.289E-3</v>
      </c>
      <c r="AG397">
        <v>0</v>
      </c>
      <c r="AH397" t="s">
        <v>11</v>
      </c>
      <c r="AI397">
        <v>0.99511499999999997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12399.856582</v>
      </c>
      <c r="I398">
        <v>823.17373899999996</v>
      </c>
      <c r="J398" t="s">
        <v>3</v>
      </c>
      <c r="K398">
        <v>12393.507871</v>
      </c>
      <c r="L398">
        <v>823.54776800000002</v>
      </c>
      <c r="M398" t="s">
        <v>4</v>
      </c>
      <c r="N398">
        <v>382.97575699999999</v>
      </c>
      <c r="O398">
        <v>1.4778610000000001</v>
      </c>
      <c r="P398" t="s">
        <v>5</v>
      </c>
      <c r="Q398">
        <v>1225.236482</v>
      </c>
      <c r="R398">
        <v>6.7246119999999996</v>
      </c>
      <c r="S398" t="s">
        <v>6</v>
      </c>
      <c r="T398">
        <v>346.11442099999999</v>
      </c>
      <c r="U398">
        <v>0.84920200000000001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1.2769999999999999E-3</v>
      </c>
      <c r="AG398">
        <v>0</v>
      </c>
      <c r="AH398" t="s">
        <v>11</v>
      </c>
      <c r="AI398">
        <v>0.99511499999999997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13130.154648</v>
      </c>
      <c r="I399">
        <v>927.86203599999999</v>
      </c>
      <c r="J399" t="s">
        <v>3</v>
      </c>
      <c r="K399">
        <v>13123.433008</v>
      </c>
      <c r="L399">
        <v>928.28290100000004</v>
      </c>
      <c r="M399" t="s">
        <v>4</v>
      </c>
      <c r="N399">
        <v>405.517473</v>
      </c>
      <c r="O399">
        <v>1.6126050000000001</v>
      </c>
      <c r="P399" t="s">
        <v>5</v>
      </c>
      <c r="Q399">
        <v>1297.640396</v>
      </c>
      <c r="R399">
        <v>7.8354920000000003</v>
      </c>
      <c r="S399" t="s">
        <v>6</v>
      </c>
      <c r="T399">
        <v>366.45011</v>
      </c>
      <c r="U399">
        <v>0.96282800000000002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1.261E-3</v>
      </c>
      <c r="AG399">
        <v>0</v>
      </c>
      <c r="AH399" t="s">
        <v>11</v>
      </c>
      <c r="AI399">
        <v>0.99511499999999997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13860.502246</v>
      </c>
      <c r="I400">
        <v>1046.0716660000001</v>
      </c>
      <c r="J400" t="s">
        <v>3</v>
      </c>
      <c r="K400">
        <v>13853.408242</v>
      </c>
      <c r="L400">
        <v>1046.5269949999999</v>
      </c>
      <c r="M400" t="s">
        <v>4</v>
      </c>
      <c r="N400">
        <v>428.05779100000001</v>
      </c>
      <c r="O400">
        <v>1.7681830000000001</v>
      </c>
      <c r="P400" t="s">
        <v>5</v>
      </c>
      <c r="Q400">
        <v>1369.9821750000001</v>
      </c>
      <c r="R400">
        <v>9.0054189999999998</v>
      </c>
      <c r="S400" t="s">
        <v>6</v>
      </c>
      <c r="T400">
        <v>386.78162600000002</v>
      </c>
      <c r="U400">
        <v>1.0708949999999999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1.261E-3</v>
      </c>
      <c r="AG400">
        <v>0</v>
      </c>
      <c r="AH400" t="s">
        <v>11</v>
      </c>
      <c r="AI400">
        <v>0.99511499999999997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14590.853496</v>
      </c>
      <c r="I401">
        <v>1161.2977289999999</v>
      </c>
      <c r="J401" t="s">
        <v>3</v>
      </c>
      <c r="K401">
        <v>14583.386758000001</v>
      </c>
      <c r="L401">
        <v>1161.878602</v>
      </c>
      <c r="M401" t="s">
        <v>4</v>
      </c>
      <c r="N401">
        <v>450.606043</v>
      </c>
      <c r="O401">
        <v>1.985017</v>
      </c>
      <c r="P401" t="s">
        <v>5</v>
      </c>
      <c r="Q401">
        <v>1442.263479</v>
      </c>
      <c r="R401">
        <v>10.994671</v>
      </c>
      <c r="S401" t="s">
        <v>6</v>
      </c>
      <c r="T401">
        <v>407.114285</v>
      </c>
      <c r="U401">
        <v>1.1916310000000001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1.2589999999999999E-3</v>
      </c>
      <c r="AG401">
        <v>0</v>
      </c>
      <c r="AH401" t="s">
        <v>11</v>
      </c>
      <c r="AI401">
        <v>0.99511499999999997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670.36448099999996</v>
      </c>
      <c r="I402">
        <v>2.3423419999999999</v>
      </c>
      <c r="J402" t="s">
        <v>3</v>
      </c>
      <c r="K402">
        <v>669.99451999999997</v>
      </c>
      <c r="L402">
        <v>2.341688</v>
      </c>
      <c r="M402" t="s">
        <v>4</v>
      </c>
      <c r="N402">
        <v>21.994478999999998</v>
      </c>
      <c r="O402">
        <v>1.6254000000000001E-2</v>
      </c>
      <c r="P402" t="s">
        <v>5</v>
      </c>
      <c r="Q402">
        <v>0</v>
      </c>
      <c r="R402">
        <v>0</v>
      </c>
      <c r="S402" t="s">
        <v>6</v>
      </c>
      <c r="T402">
        <v>20.255299000000001</v>
      </c>
      <c r="U402">
        <v>7.0429999999999998E-3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6.9810000000000002E-3</v>
      </c>
      <c r="AG402">
        <v>1.5999999999999999E-5</v>
      </c>
      <c r="AH402" t="s">
        <v>11</v>
      </c>
      <c r="AI402">
        <v>0.99488399999999999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1342.7328910000001</v>
      </c>
      <c r="I403">
        <v>12.223734</v>
      </c>
      <c r="J403" t="s">
        <v>3</v>
      </c>
      <c r="K403">
        <v>1341.995471</v>
      </c>
      <c r="L403">
        <v>12.233627</v>
      </c>
      <c r="M403" t="s">
        <v>4</v>
      </c>
      <c r="N403">
        <v>43.984293000000001</v>
      </c>
      <c r="O403">
        <v>5.2356E-2</v>
      </c>
      <c r="P403" t="s">
        <v>5</v>
      </c>
      <c r="Q403">
        <v>0</v>
      </c>
      <c r="R403">
        <v>0</v>
      </c>
      <c r="S403" t="s">
        <v>6</v>
      </c>
      <c r="T403">
        <v>40.502690000000001</v>
      </c>
      <c r="U403">
        <v>2.6889E-2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4.8780000000000004E-3</v>
      </c>
      <c r="AG403">
        <v>1.2999999999999999E-5</v>
      </c>
      <c r="AH403" t="s">
        <v>11</v>
      </c>
      <c r="AI403">
        <v>0.99507800000000002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2014.982424</v>
      </c>
      <c r="I404">
        <v>30.020917000000001</v>
      </c>
      <c r="J404" t="s">
        <v>3</v>
      </c>
      <c r="K404">
        <v>2013.878999</v>
      </c>
      <c r="L404">
        <v>30.047070999999999</v>
      </c>
      <c r="M404" t="s">
        <v>4</v>
      </c>
      <c r="N404">
        <v>65.968103999999997</v>
      </c>
      <c r="O404">
        <v>0.111314</v>
      </c>
      <c r="P404" t="s">
        <v>5</v>
      </c>
      <c r="Q404">
        <v>0</v>
      </c>
      <c r="R404">
        <v>0</v>
      </c>
      <c r="S404" t="s">
        <v>6</v>
      </c>
      <c r="T404">
        <v>60.746561999999997</v>
      </c>
      <c r="U404">
        <v>5.9485999999999997E-2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3.8419999999999999E-3</v>
      </c>
      <c r="AG404">
        <v>1.0000000000000001E-5</v>
      </c>
      <c r="AH404" t="s">
        <v>11</v>
      </c>
      <c r="AI404">
        <v>0.99508700000000005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2687.2479389999999</v>
      </c>
      <c r="I405">
        <v>55.339958000000003</v>
      </c>
      <c r="J405" t="s">
        <v>3</v>
      </c>
      <c r="K405">
        <v>2685.7781199999999</v>
      </c>
      <c r="L405">
        <v>55.394044000000001</v>
      </c>
      <c r="M405" t="s">
        <v>4</v>
      </c>
      <c r="N405">
        <v>87.947615999999996</v>
      </c>
      <c r="O405">
        <v>0.19791700000000001</v>
      </c>
      <c r="P405" t="s">
        <v>5</v>
      </c>
      <c r="Q405">
        <v>0</v>
      </c>
      <c r="R405">
        <v>0</v>
      </c>
      <c r="S405" t="s">
        <v>6</v>
      </c>
      <c r="T405">
        <v>81.003141999999997</v>
      </c>
      <c r="U405">
        <v>0.105643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2.6029999999999998E-3</v>
      </c>
      <c r="AG405">
        <v>5.0000000000000004E-6</v>
      </c>
      <c r="AH405" t="s">
        <v>11</v>
      </c>
      <c r="AI405">
        <v>0.99509800000000004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3359.533257</v>
      </c>
      <c r="I406">
        <v>88.155880999999994</v>
      </c>
      <c r="J406" t="s">
        <v>3</v>
      </c>
      <c r="K406">
        <v>3357.6968069999998</v>
      </c>
      <c r="L406">
        <v>88.254773999999998</v>
      </c>
      <c r="M406" t="s">
        <v>4</v>
      </c>
      <c r="N406">
        <v>109.93090599999999</v>
      </c>
      <c r="O406">
        <v>0.30220900000000001</v>
      </c>
      <c r="P406" t="s">
        <v>5</v>
      </c>
      <c r="Q406">
        <v>0</v>
      </c>
      <c r="R406">
        <v>0</v>
      </c>
      <c r="S406" t="s">
        <v>6</v>
      </c>
      <c r="T406">
        <v>101.25572</v>
      </c>
      <c r="U406">
        <v>0.15870400000000001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2.258E-3</v>
      </c>
      <c r="AG406">
        <v>3.9999999999999998E-6</v>
      </c>
      <c r="AH406" t="s">
        <v>11</v>
      </c>
      <c r="AI406">
        <v>0.99510799999999999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4031.6725240000001</v>
      </c>
      <c r="I407">
        <v>127.79854400000001</v>
      </c>
      <c r="J407" t="s">
        <v>3</v>
      </c>
      <c r="K407">
        <v>4029.4699660000001</v>
      </c>
      <c r="L407">
        <v>127.952686</v>
      </c>
      <c r="M407" t="s">
        <v>4</v>
      </c>
      <c r="N407">
        <v>131.90831499999999</v>
      </c>
      <c r="O407">
        <v>0.41825400000000001</v>
      </c>
      <c r="P407" t="s">
        <v>5</v>
      </c>
      <c r="Q407">
        <v>0</v>
      </c>
      <c r="R407">
        <v>0</v>
      </c>
      <c r="S407" t="s">
        <v>6</v>
      </c>
      <c r="T407">
        <v>121.51223400000001</v>
      </c>
      <c r="U407">
        <v>0.22925000000000001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2.1050000000000001E-3</v>
      </c>
      <c r="AG407">
        <v>3.0000000000000001E-6</v>
      </c>
      <c r="AH407" t="s">
        <v>11</v>
      </c>
      <c r="AI407">
        <v>0.99511000000000005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4703.7338479999999</v>
      </c>
      <c r="I408">
        <v>175.99297999999999</v>
      </c>
      <c r="J408" t="s">
        <v>3</v>
      </c>
      <c r="K408">
        <v>4701.1647460000004</v>
      </c>
      <c r="L408">
        <v>176.206231</v>
      </c>
      <c r="M408" t="s">
        <v>4</v>
      </c>
      <c r="N408">
        <v>153.90374600000001</v>
      </c>
      <c r="O408">
        <v>0.58300399999999997</v>
      </c>
      <c r="P408" t="s">
        <v>5</v>
      </c>
      <c r="Q408">
        <v>0</v>
      </c>
      <c r="R408">
        <v>0</v>
      </c>
      <c r="S408" t="s">
        <v>6</v>
      </c>
      <c r="T408">
        <v>141.777266</v>
      </c>
      <c r="U408">
        <v>0.30066500000000002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1.6119999999999999E-3</v>
      </c>
      <c r="AG408">
        <v>0</v>
      </c>
      <c r="AH408" t="s">
        <v>11</v>
      </c>
      <c r="AI408">
        <v>0.99511300000000003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5376.1207809999996</v>
      </c>
      <c r="I409">
        <v>234.149024</v>
      </c>
      <c r="J409" t="s">
        <v>3</v>
      </c>
      <c r="K409">
        <v>5373.1850979999999</v>
      </c>
      <c r="L409">
        <v>234.442522</v>
      </c>
      <c r="M409" t="s">
        <v>4</v>
      </c>
      <c r="N409">
        <v>175.878929</v>
      </c>
      <c r="O409">
        <v>0.76546000000000003</v>
      </c>
      <c r="P409" t="s">
        <v>5</v>
      </c>
      <c r="Q409">
        <v>0</v>
      </c>
      <c r="R409">
        <v>0</v>
      </c>
      <c r="S409" t="s">
        <v>6</v>
      </c>
      <c r="T409">
        <v>162.04669200000001</v>
      </c>
      <c r="U409">
        <v>0.383073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1.5900000000000001E-3</v>
      </c>
      <c r="AG409">
        <v>0</v>
      </c>
      <c r="AH409" t="s">
        <v>11</v>
      </c>
      <c r="AI409">
        <v>0.99511300000000003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6048.5415229999999</v>
      </c>
      <c r="I410">
        <v>294.81805400000002</v>
      </c>
      <c r="J410" t="s">
        <v>3</v>
      </c>
      <c r="K410">
        <v>6045.2396390000004</v>
      </c>
      <c r="L410">
        <v>295.21734700000002</v>
      </c>
      <c r="M410" t="s">
        <v>4</v>
      </c>
      <c r="N410">
        <v>197.85906800000001</v>
      </c>
      <c r="O410">
        <v>0.95793499999999998</v>
      </c>
      <c r="P410" t="s">
        <v>5</v>
      </c>
      <c r="Q410">
        <v>0</v>
      </c>
      <c r="R410">
        <v>0</v>
      </c>
      <c r="S410" t="s">
        <v>6</v>
      </c>
      <c r="T410">
        <v>182.31622999999999</v>
      </c>
      <c r="U410">
        <v>0.48522500000000002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1.547E-3</v>
      </c>
      <c r="AG410">
        <v>0</v>
      </c>
      <c r="AH410" t="s">
        <v>11</v>
      </c>
      <c r="AI410">
        <v>0.99511400000000005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6720.745664</v>
      </c>
      <c r="I411">
        <v>363.96654100000001</v>
      </c>
      <c r="J411" t="s">
        <v>3</v>
      </c>
      <c r="K411">
        <v>6717.0764749999998</v>
      </c>
      <c r="L411">
        <v>364.478272</v>
      </c>
      <c r="M411" t="s">
        <v>4</v>
      </c>
      <c r="N411">
        <v>219.86553599999999</v>
      </c>
      <c r="O411">
        <v>1.183549</v>
      </c>
      <c r="P411" t="s">
        <v>5</v>
      </c>
      <c r="Q411">
        <v>0</v>
      </c>
      <c r="R411">
        <v>0</v>
      </c>
      <c r="S411" t="s">
        <v>6</v>
      </c>
      <c r="T411">
        <v>202.576245</v>
      </c>
      <c r="U411">
        <v>0.59865100000000004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1.475E-3</v>
      </c>
      <c r="AG411">
        <v>0</v>
      </c>
      <c r="AH411" t="s">
        <v>11</v>
      </c>
      <c r="AI411">
        <v>0.99511400000000005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7392.9336229999999</v>
      </c>
      <c r="I412">
        <v>440.56061699999998</v>
      </c>
      <c r="J412" t="s">
        <v>3</v>
      </c>
      <c r="K412">
        <v>7388.8968649999997</v>
      </c>
      <c r="L412">
        <v>441.16203999999999</v>
      </c>
      <c r="M412" t="s">
        <v>4</v>
      </c>
      <c r="N412">
        <v>241.84284199999999</v>
      </c>
      <c r="O412">
        <v>1.3637600000000001</v>
      </c>
      <c r="P412" t="s">
        <v>5</v>
      </c>
      <c r="Q412">
        <v>0</v>
      </c>
      <c r="R412">
        <v>0</v>
      </c>
      <c r="S412" t="s">
        <v>6</v>
      </c>
      <c r="T412">
        <v>222.83924300000001</v>
      </c>
      <c r="U412">
        <v>0.72165599999999996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1.4289999999999999E-3</v>
      </c>
      <c r="AG412">
        <v>0</v>
      </c>
      <c r="AH412" t="s">
        <v>11</v>
      </c>
      <c r="AI412">
        <v>0.99511400000000005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8065.2495609999996</v>
      </c>
      <c r="I413">
        <v>520.99074399999995</v>
      </c>
      <c r="J413" t="s">
        <v>3</v>
      </c>
      <c r="K413">
        <v>8060.8461619999998</v>
      </c>
      <c r="L413">
        <v>521.69142999999997</v>
      </c>
      <c r="M413" t="s">
        <v>4</v>
      </c>
      <c r="N413">
        <v>263.813648</v>
      </c>
      <c r="O413">
        <v>1.612695</v>
      </c>
      <c r="P413" t="s">
        <v>5</v>
      </c>
      <c r="Q413">
        <v>0</v>
      </c>
      <c r="R413">
        <v>0</v>
      </c>
      <c r="S413" t="s">
        <v>6</v>
      </c>
      <c r="T413">
        <v>243.109028</v>
      </c>
      <c r="U413">
        <v>0.86052799999999996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1.421E-3</v>
      </c>
      <c r="AG413">
        <v>0</v>
      </c>
      <c r="AH413" t="s">
        <v>11</v>
      </c>
      <c r="AI413">
        <v>0.99511400000000005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8737.5627929999991</v>
      </c>
      <c r="I414">
        <v>609.08331999999996</v>
      </c>
      <c r="J414" t="s">
        <v>3</v>
      </c>
      <c r="K414">
        <v>8732.7925200000009</v>
      </c>
      <c r="L414">
        <v>609.87469599999997</v>
      </c>
      <c r="M414" t="s">
        <v>4</v>
      </c>
      <c r="N414">
        <v>285.81248399999998</v>
      </c>
      <c r="O414">
        <v>1.928221</v>
      </c>
      <c r="P414" t="s">
        <v>5</v>
      </c>
      <c r="Q414">
        <v>0</v>
      </c>
      <c r="R414">
        <v>0</v>
      </c>
      <c r="S414" t="s">
        <v>6</v>
      </c>
      <c r="T414">
        <v>263.345463</v>
      </c>
      <c r="U414">
        <v>1.0113669999999999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1.4009999999999999E-3</v>
      </c>
      <c r="AG414">
        <v>0</v>
      </c>
      <c r="AH414" t="s">
        <v>11</v>
      </c>
      <c r="AI414">
        <v>0.99511400000000005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9409.8172460000005</v>
      </c>
      <c r="I415">
        <v>699.76330199999995</v>
      </c>
      <c r="J415" t="s">
        <v>3</v>
      </c>
      <c r="K415">
        <v>9404.6787889999996</v>
      </c>
      <c r="L415">
        <v>700.62029600000005</v>
      </c>
      <c r="M415" t="s">
        <v>4</v>
      </c>
      <c r="N415">
        <v>307.79318699999999</v>
      </c>
      <c r="O415">
        <v>2.2623139999999999</v>
      </c>
      <c r="P415" t="s">
        <v>5</v>
      </c>
      <c r="Q415">
        <v>0</v>
      </c>
      <c r="R415">
        <v>0</v>
      </c>
      <c r="S415" t="s">
        <v>6</v>
      </c>
      <c r="T415">
        <v>283.537938</v>
      </c>
      <c r="U415">
        <v>1.181028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1.374E-3</v>
      </c>
      <c r="AG415">
        <v>0</v>
      </c>
      <c r="AH415" t="s">
        <v>11</v>
      </c>
      <c r="AI415">
        <v>0.99511499999999997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10082.144141000001</v>
      </c>
      <c r="I416">
        <v>798.00704499999995</v>
      </c>
      <c r="J416" t="s">
        <v>3</v>
      </c>
      <c r="K416">
        <v>10076.639569999999</v>
      </c>
      <c r="L416">
        <v>798.97043900000006</v>
      </c>
      <c r="M416" t="s">
        <v>4</v>
      </c>
      <c r="N416">
        <v>329.77788299999997</v>
      </c>
      <c r="O416">
        <v>2.582141</v>
      </c>
      <c r="P416" t="s">
        <v>5</v>
      </c>
      <c r="Q416">
        <v>0</v>
      </c>
      <c r="R416">
        <v>0</v>
      </c>
      <c r="S416" t="s">
        <v>6</v>
      </c>
      <c r="T416">
        <v>303.725345</v>
      </c>
      <c r="U416">
        <v>1.371313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1.3489999999999999E-3</v>
      </c>
      <c r="AG416">
        <v>0</v>
      </c>
      <c r="AH416" t="s">
        <v>11</v>
      </c>
      <c r="AI416">
        <v>0.99511499999999997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10754.410996000001</v>
      </c>
      <c r="I417">
        <v>912.65904</v>
      </c>
      <c r="J417" t="s">
        <v>3</v>
      </c>
      <c r="K417">
        <v>10748.539237999999</v>
      </c>
      <c r="L417">
        <v>913.77900299999999</v>
      </c>
      <c r="M417" t="s">
        <v>4</v>
      </c>
      <c r="N417">
        <v>351.76249300000001</v>
      </c>
      <c r="O417">
        <v>2.8790830000000001</v>
      </c>
      <c r="P417" t="s">
        <v>5</v>
      </c>
      <c r="Q417">
        <v>0</v>
      </c>
      <c r="R417">
        <v>0</v>
      </c>
      <c r="S417" t="s">
        <v>6</v>
      </c>
      <c r="T417">
        <v>323.90983499999999</v>
      </c>
      <c r="U417">
        <v>1.598908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1.3489999999999999E-3</v>
      </c>
      <c r="AG417">
        <v>0</v>
      </c>
      <c r="AH417" t="s">
        <v>11</v>
      </c>
      <c r="AI417">
        <v>0.99511499999999997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11426.674746000001</v>
      </c>
      <c r="I418">
        <v>1039.2061189999999</v>
      </c>
      <c r="J418" t="s">
        <v>3</v>
      </c>
      <c r="K418">
        <v>11420.436347999999</v>
      </c>
      <c r="L418">
        <v>1040.4336020000001</v>
      </c>
      <c r="M418" t="s">
        <v>4</v>
      </c>
      <c r="N418">
        <v>373.74097399999999</v>
      </c>
      <c r="O418">
        <v>3.2596500000000002</v>
      </c>
      <c r="P418" t="s">
        <v>5</v>
      </c>
      <c r="Q418">
        <v>0</v>
      </c>
      <c r="R418">
        <v>0</v>
      </c>
      <c r="S418" t="s">
        <v>6</v>
      </c>
      <c r="T418">
        <v>344.09019699999999</v>
      </c>
      <c r="U418">
        <v>1.843842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1.3489999999999999E-3</v>
      </c>
      <c r="AG418">
        <v>0</v>
      </c>
      <c r="AH418" t="s">
        <v>11</v>
      </c>
      <c r="AI418">
        <v>0.99511499999999997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12098.862207</v>
      </c>
      <c r="I419">
        <v>1183.7785530000001</v>
      </c>
      <c r="J419" t="s">
        <v>3</v>
      </c>
      <c r="K419">
        <v>12092.257266000001</v>
      </c>
      <c r="L419">
        <v>1185.134364</v>
      </c>
      <c r="M419" t="s">
        <v>4</v>
      </c>
      <c r="N419">
        <v>395.72031600000003</v>
      </c>
      <c r="O419">
        <v>3.5323790000000002</v>
      </c>
      <c r="P419" t="s">
        <v>5</v>
      </c>
      <c r="Q419">
        <v>0</v>
      </c>
      <c r="R419">
        <v>0</v>
      </c>
      <c r="S419" t="s">
        <v>6</v>
      </c>
      <c r="T419">
        <v>364.27119299999998</v>
      </c>
      <c r="U419">
        <v>2.1051600000000001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1.3450000000000001E-3</v>
      </c>
      <c r="AG419">
        <v>0</v>
      </c>
      <c r="AH419" t="s">
        <v>11</v>
      </c>
      <c r="AI419">
        <v>0.99511499999999997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12770.967812000001</v>
      </c>
      <c r="I420">
        <v>1311.6352449999999</v>
      </c>
      <c r="J420" t="s">
        <v>3</v>
      </c>
      <c r="K420">
        <v>12763.996641</v>
      </c>
      <c r="L420">
        <v>1313.121112</v>
      </c>
      <c r="M420" t="s">
        <v>4</v>
      </c>
      <c r="N420">
        <v>417.69044600000001</v>
      </c>
      <c r="O420">
        <v>3.9083030000000001</v>
      </c>
      <c r="P420" t="s">
        <v>5</v>
      </c>
      <c r="Q420">
        <v>0</v>
      </c>
      <c r="R420">
        <v>0</v>
      </c>
      <c r="S420" t="s">
        <v>6</v>
      </c>
      <c r="T420">
        <v>384.457784</v>
      </c>
      <c r="U420">
        <v>2.3713980000000001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1.343E-3</v>
      </c>
      <c r="AG420">
        <v>0</v>
      </c>
      <c r="AH420" t="s">
        <v>11</v>
      </c>
      <c r="AI420">
        <v>0.99511499999999997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13443.072147999999</v>
      </c>
      <c r="I421">
        <v>1439.8504390000001</v>
      </c>
      <c r="J421" t="s">
        <v>3</v>
      </c>
      <c r="K421">
        <v>13435.734219</v>
      </c>
      <c r="L421">
        <v>1441.498374</v>
      </c>
      <c r="M421" t="s">
        <v>4</v>
      </c>
      <c r="N421">
        <v>439.66774900000001</v>
      </c>
      <c r="O421">
        <v>4.3021440000000002</v>
      </c>
      <c r="P421" t="s">
        <v>5</v>
      </c>
      <c r="Q421">
        <v>0</v>
      </c>
      <c r="R421">
        <v>0</v>
      </c>
      <c r="S421" t="s">
        <v>6</v>
      </c>
      <c r="T421">
        <v>404.64362199999999</v>
      </c>
      <c r="U421">
        <v>2.6501269999999999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1.3309999999999999E-3</v>
      </c>
      <c r="AG421">
        <v>0</v>
      </c>
      <c r="AH421" t="s">
        <v>11</v>
      </c>
      <c r="AI421">
        <v>0.99511499999999997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246.95894999999999</v>
      </c>
      <c r="I422">
        <v>4.1078000000000003E-2</v>
      </c>
      <c r="J422" t="s">
        <v>3</v>
      </c>
      <c r="K422">
        <v>246.71111200000001</v>
      </c>
      <c r="L422">
        <v>4.1221000000000001E-2</v>
      </c>
      <c r="M422" t="s">
        <v>4</v>
      </c>
      <c r="N422">
        <v>12.340697</v>
      </c>
      <c r="O422">
        <v>9.5600000000000004E-4</v>
      </c>
      <c r="P422" t="s">
        <v>5</v>
      </c>
      <c r="Q422">
        <v>37.675901000000003</v>
      </c>
      <c r="R422">
        <v>1.124E-2</v>
      </c>
      <c r="S422" t="s">
        <v>6</v>
      </c>
      <c r="T422">
        <v>6.6205280000000002</v>
      </c>
      <c r="U422">
        <v>1.193E-3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6.7229999999999998E-3</v>
      </c>
      <c r="AG422">
        <v>1.7E-5</v>
      </c>
      <c r="AH422" t="s">
        <v>11</v>
      </c>
      <c r="AI422">
        <v>0.99456800000000001</v>
      </c>
      <c r="AJ422">
        <v>1.9999999999999999E-6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493.68633699999998</v>
      </c>
      <c r="I423">
        <v>0.122672</v>
      </c>
      <c r="J423" t="s">
        <v>3</v>
      </c>
      <c r="K423">
        <v>493.19198499999999</v>
      </c>
      <c r="L423">
        <v>0.12221700000000001</v>
      </c>
      <c r="M423" t="s">
        <v>4</v>
      </c>
      <c r="N423">
        <v>24.682784000000002</v>
      </c>
      <c r="O423">
        <v>4.5789999999999997E-3</v>
      </c>
      <c r="P423" t="s">
        <v>5</v>
      </c>
      <c r="Q423">
        <v>75.677678999999998</v>
      </c>
      <c r="R423">
        <v>1.0366E-2</v>
      </c>
      <c r="S423" t="s">
        <v>6</v>
      </c>
      <c r="T423">
        <v>13.213988000000001</v>
      </c>
      <c r="U423">
        <v>1.4840000000000001E-3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4.901E-3</v>
      </c>
      <c r="AG423">
        <v>1.2999999999999999E-5</v>
      </c>
      <c r="AH423" t="s">
        <v>11</v>
      </c>
      <c r="AI423">
        <v>0.99501399999999995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740.42211099999997</v>
      </c>
      <c r="I424">
        <v>0.21218200000000001</v>
      </c>
      <c r="J424" t="s">
        <v>3</v>
      </c>
      <c r="K424">
        <v>739.68123300000002</v>
      </c>
      <c r="L424">
        <v>0.21162300000000001</v>
      </c>
      <c r="M424" t="s">
        <v>4</v>
      </c>
      <c r="N424">
        <v>37.018478000000002</v>
      </c>
      <c r="O424">
        <v>5.7320000000000001E-3</v>
      </c>
      <c r="P424" t="s">
        <v>5</v>
      </c>
      <c r="Q424">
        <v>113.685867</v>
      </c>
      <c r="R424">
        <v>2.1321E-2</v>
      </c>
      <c r="S424" t="s">
        <v>6</v>
      </c>
      <c r="T424">
        <v>19.809787</v>
      </c>
      <c r="U424">
        <v>2.245E-3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3.571E-3</v>
      </c>
      <c r="AG424">
        <v>9.0000000000000002E-6</v>
      </c>
      <c r="AH424" t="s">
        <v>11</v>
      </c>
      <c r="AI424">
        <v>0.99507500000000004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987.19960300000002</v>
      </c>
      <c r="I425">
        <v>0.30057699999999998</v>
      </c>
      <c r="J425" t="s">
        <v>3</v>
      </c>
      <c r="K425">
        <v>986.21217899999999</v>
      </c>
      <c r="L425">
        <v>0.29916999999999999</v>
      </c>
      <c r="M425" t="s">
        <v>4</v>
      </c>
      <c r="N425">
        <v>49.356813000000002</v>
      </c>
      <c r="O425">
        <v>6.5050000000000004E-3</v>
      </c>
      <c r="P425" t="s">
        <v>5</v>
      </c>
      <c r="Q425">
        <v>151.74054599999999</v>
      </c>
      <c r="R425">
        <v>4.1104000000000002E-2</v>
      </c>
      <c r="S425" t="s">
        <v>6</v>
      </c>
      <c r="T425">
        <v>26.394485</v>
      </c>
      <c r="U425">
        <v>2.843E-3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2.4060000000000002E-3</v>
      </c>
      <c r="AG425">
        <v>3.9999999999999998E-6</v>
      </c>
      <c r="AH425" t="s">
        <v>11</v>
      </c>
      <c r="AI425">
        <v>0.99509800000000004</v>
      </c>
      <c r="AJ425">
        <v>0</v>
      </c>
      <c r="AK425" t="s">
        <v>12</v>
      </c>
      <c r="AL425">
        <v>5.2</v>
      </c>
      <c r="AM425">
        <v>1324.96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1234.0590669999999</v>
      </c>
      <c r="I426">
        <v>0.37572899999999998</v>
      </c>
      <c r="J426" t="s">
        <v>3</v>
      </c>
      <c r="K426">
        <v>1232.8253440000001</v>
      </c>
      <c r="L426">
        <v>0.37359700000000001</v>
      </c>
      <c r="M426" t="s">
        <v>4</v>
      </c>
      <c r="N426">
        <v>61.697485</v>
      </c>
      <c r="O426">
        <v>8.6149999999999994E-3</v>
      </c>
      <c r="P426" t="s">
        <v>5</v>
      </c>
      <c r="Q426">
        <v>189.84701899999999</v>
      </c>
      <c r="R426">
        <v>5.4810999999999999E-2</v>
      </c>
      <c r="S426" t="s">
        <v>6</v>
      </c>
      <c r="T426">
        <v>32.983262000000003</v>
      </c>
      <c r="U426">
        <v>3.2360000000000002E-3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2.2569999999999999E-3</v>
      </c>
      <c r="AG426">
        <v>3.9999999999999998E-6</v>
      </c>
      <c r="AH426" t="s">
        <v>11</v>
      </c>
      <c r="AI426">
        <v>0.99510799999999999</v>
      </c>
      <c r="AJ426">
        <v>0</v>
      </c>
      <c r="AK426" t="s">
        <v>12</v>
      </c>
      <c r="AL426">
        <v>7.46</v>
      </c>
      <c r="AM426">
        <v>1551.7284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1480.906851</v>
      </c>
      <c r="I427">
        <v>0.49257200000000001</v>
      </c>
      <c r="J427" t="s">
        <v>3</v>
      </c>
      <c r="K427">
        <v>1479.4271220000001</v>
      </c>
      <c r="L427">
        <v>0.48994900000000002</v>
      </c>
      <c r="M427" t="s">
        <v>4</v>
      </c>
      <c r="N427">
        <v>74.018169</v>
      </c>
      <c r="O427">
        <v>9.3860000000000002E-3</v>
      </c>
      <c r="P427" t="s">
        <v>5</v>
      </c>
      <c r="Q427">
        <v>228.013475</v>
      </c>
      <c r="R427">
        <v>6.5446000000000004E-2</v>
      </c>
      <c r="S427" t="s">
        <v>6</v>
      </c>
      <c r="T427">
        <v>39.575249999999997</v>
      </c>
      <c r="U427">
        <v>3.947E-3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1.9189999999999999E-3</v>
      </c>
      <c r="AG427">
        <v>1.9999999999999999E-6</v>
      </c>
      <c r="AH427" t="s">
        <v>11</v>
      </c>
      <c r="AI427">
        <v>0.99511000000000005</v>
      </c>
      <c r="AJ427">
        <v>0</v>
      </c>
      <c r="AK427" t="s">
        <v>12</v>
      </c>
      <c r="AL427">
        <v>7.46</v>
      </c>
      <c r="AM427">
        <v>1551.7284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1727.794097</v>
      </c>
      <c r="I428">
        <v>0.69364300000000001</v>
      </c>
      <c r="J428" t="s">
        <v>3</v>
      </c>
      <c r="K428">
        <v>1726.0683280000001</v>
      </c>
      <c r="L428">
        <v>0.69023900000000005</v>
      </c>
      <c r="M428" t="s">
        <v>4</v>
      </c>
      <c r="N428">
        <v>86.351097999999993</v>
      </c>
      <c r="O428">
        <v>1.0904E-2</v>
      </c>
      <c r="P428" t="s">
        <v>5</v>
      </c>
      <c r="Q428">
        <v>266.20936999999998</v>
      </c>
      <c r="R428">
        <v>7.7318999999999999E-2</v>
      </c>
      <c r="S428" t="s">
        <v>6</v>
      </c>
      <c r="T428">
        <v>46.169862999999999</v>
      </c>
      <c r="U428">
        <v>3.8040000000000001E-3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1.614E-3</v>
      </c>
      <c r="AG428">
        <v>0</v>
      </c>
      <c r="AH428" t="s">
        <v>11</v>
      </c>
      <c r="AI428">
        <v>0.995112</v>
      </c>
      <c r="AJ428">
        <v>0</v>
      </c>
      <c r="AK428" t="s">
        <v>12</v>
      </c>
      <c r="AL428">
        <v>7.46</v>
      </c>
      <c r="AM428">
        <v>1551.7284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1974.6122949999999</v>
      </c>
      <c r="I429">
        <v>0.813527</v>
      </c>
      <c r="J429" t="s">
        <v>3</v>
      </c>
      <c r="K429">
        <v>1972.6410470000001</v>
      </c>
      <c r="L429">
        <v>0.81005300000000002</v>
      </c>
      <c r="M429" t="s">
        <v>4</v>
      </c>
      <c r="N429">
        <v>98.674520000000001</v>
      </c>
      <c r="O429">
        <v>1.146E-2</v>
      </c>
      <c r="P429" t="s">
        <v>5</v>
      </c>
      <c r="Q429">
        <v>304.42183499999999</v>
      </c>
      <c r="R429">
        <v>9.4593999999999998E-2</v>
      </c>
      <c r="S429" t="s">
        <v>6</v>
      </c>
      <c r="T429">
        <v>52.756436999999998</v>
      </c>
      <c r="U429">
        <v>4.7689999999999998E-3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1.585E-3</v>
      </c>
      <c r="AG429">
        <v>0</v>
      </c>
      <c r="AH429" t="s">
        <v>11</v>
      </c>
      <c r="AI429">
        <v>0.99511300000000003</v>
      </c>
      <c r="AJ429">
        <v>0</v>
      </c>
      <c r="AK429" t="s">
        <v>12</v>
      </c>
      <c r="AL429">
        <v>7.46</v>
      </c>
      <c r="AM429">
        <v>1551.7284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2221.4771479999999</v>
      </c>
      <c r="I430">
        <v>0.91703000000000001</v>
      </c>
      <c r="J430" t="s">
        <v>3</v>
      </c>
      <c r="K430">
        <v>2219.2597310000001</v>
      </c>
      <c r="L430">
        <v>0.91282099999999999</v>
      </c>
      <c r="M430" t="s">
        <v>4</v>
      </c>
      <c r="N430">
        <v>110.994732</v>
      </c>
      <c r="O430">
        <v>1.1823999999999999E-2</v>
      </c>
      <c r="P430" t="s">
        <v>5</v>
      </c>
      <c r="Q430">
        <v>342.66244899999998</v>
      </c>
      <c r="R430">
        <v>0.100013</v>
      </c>
      <c r="S430" t="s">
        <v>6</v>
      </c>
      <c r="T430">
        <v>59.349392999999999</v>
      </c>
      <c r="U430">
        <v>6.613E-3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1.487E-3</v>
      </c>
      <c r="AG430">
        <v>0</v>
      </c>
      <c r="AH430" t="s">
        <v>11</v>
      </c>
      <c r="AI430">
        <v>0.99511300000000003</v>
      </c>
      <c r="AJ430">
        <v>0</v>
      </c>
      <c r="AK430" t="s">
        <v>12</v>
      </c>
      <c r="AL430">
        <v>8.3000000000000007</v>
      </c>
      <c r="AM430">
        <v>1573.77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2468.341406</v>
      </c>
      <c r="I431">
        <v>1.1803380000000001</v>
      </c>
      <c r="J431" t="s">
        <v>3</v>
      </c>
      <c r="K431">
        <v>2465.8780860000002</v>
      </c>
      <c r="L431">
        <v>1.1766749999999999</v>
      </c>
      <c r="M431" t="s">
        <v>4</v>
      </c>
      <c r="N431">
        <v>123.31799100000001</v>
      </c>
      <c r="O431">
        <v>1.1891000000000001E-2</v>
      </c>
      <c r="P431" t="s">
        <v>5</v>
      </c>
      <c r="Q431">
        <v>380.92607700000002</v>
      </c>
      <c r="R431">
        <v>9.2874999999999999E-2</v>
      </c>
      <c r="S431" t="s">
        <v>6</v>
      </c>
      <c r="T431">
        <v>65.933807999999999</v>
      </c>
      <c r="U431">
        <v>8.0689999999999998E-3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1.408E-3</v>
      </c>
      <c r="AG431">
        <v>0</v>
      </c>
      <c r="AH431" t="s">
        <v>11</v>
      </c>
      <c r="AI431">
        <v>0.99511400000000005</v>
      </c>
      <c r="AJ431">
        <v>0</v>
      </c>
      <c r="AK431" t="s">
        <v>12</v>
      </c>
      <c r="AL431">
        <v>8.3000000000000007</v>
      </c>
      <c r="AM431">
        <v>1573.77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2715.2249710000001</v>
      </c>
      <c r="I432">
        <v>1.53931</v>
      </c>
      <c r="J432" t="s">
        <v>3</v>
      </c>
      <c r="K432">
        <v>2712.5156539999998</v>
      </c>
      <c r="L432">
        <v>1.533676</v>
      </c>
      <c r="M432" t="s">
        <v>4</v>
      </c>
      <c r="N432">
        <v>135.63434799999999</v>
      </c>
      <c r="O432">
        <v>1.2297000000000001E-2</v>
      </c>
      <c r="P432" t="s">
        <v>5</v>
      </c>
      <c r="Q432">
        <v>419.18804699999998</v>
      </c>
      <c r="R432">
        <v>0.103751</v>
      </c>
      <c r="S432" t="s">
        <v>6</v>
      </c>
      <c r="T432">
        <v>72.500949000000006</v>
      </c>
      <c r="U432">
        <v>7.9209999999999992E-3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1.361E-3</v>
      </c>
      <c r="AG432">
        <v>0</v>
      </c>
      <c r="AH432" t="s">
        <v>11</v>
      </c>
      <c r="AI432">
        <v>0.99511400000000005</v>
      </c>
      <c r="AJ432">
        <v>0</v>
      </c>
      <c r="AK432" t="s">
        <v>12</v>
      </c>
      <c r="AL432">
        <v>8.3000000000000007</v>
      </c>
      <c r="AM432">
        <v>1573.77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2962.003569</v>
      </c>
      <c r="I433">
        <v>1.8206960000000001</v>
      </c>
      <c r="J433" t="s">
        <v>3</v>
      </c>
      <c r="K433">
        <v>2959.04835</v>
      </c>
      <c r="L433">
        <v>1.815463</v>
      </c>
      <c r="M433" t="s">
        <v>4</v>
      </c>
      <c r="N433">
        <v>147.953194</v>
      </c>
      <c r="O433">
        <v>1.2219000000000001E-2</v>
      </c>
      <c r="P433" t="s">
        <v>5</v>
      </c>
      <c r="Q433">
        <v>457.40881000000002</v>
      </c>
      <c r="R433">
        <v>0.15499299999999999</v>
      </c>
      <c r="S433" t="s">
        <v>6</v>
      </c>
      <c r="T433">
        <v>79.070305000000005</v>
      </c>
      <c r="U433">
        <v>8.855E-3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1.33E-3</v>
      </c>
      <c r="AG433">
        <v>0</v>
      </c>
      <c r="AH433" t="s">
        <v>11</v>
      </c>
      <c r="AI433">
        <v>0.99511400000000005</v>
      </c>
      <c r="AJ433">
        <v>0</v>
      </c>
      <c r="AK433" t="s">
        <v>12</v>
      </c>
      <c r="AL433">
        <v>8.3000000000000007</v>
      </c>
      <c r="AM433">
        <v>1573.77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3208.8587940000002</v>
      </c>
      <c r="I434">
        <v>2.2656130000000001</v>
      </c>
      <c r="J434" t="s">
        <v>3</v>
      </c>
      <c r="K434">
        <v>3205.657866</v>
      </c>
      <c r="L434">
        <v>2.259188</v>
      </c>
      <c r="M434" t="s">
        <v>4</v>
      </c>
      <c r="N434">
        <v>160.27285599999999</v>
      </c>
      <c r="O434">
        <v>1.2774000000000001E-2</v>
      </c>
      <c r="P434" t="s">
        <v>5</v>
      </c>
      <c r="Q434">
        <v>495.64227099999999</v>
      </c>
      <c r="R434">
        <v>0.17693600000000001</v>
      </c>
      <c r="S434" t="s">
        <v>6</v>
      </c>
      <c r="T434">
        <v>85.646782999999999</v>
      </c>
      <c r="U434">
        <v>1.0095E-2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1.3190000000000001E-3</v>
      </c>
      <c r="AG434">
        <v>0</v>
      </c>
      <c r="AH434" t="s">
        <v>11</v>
      </c>
      <c r="AI434">
        <v>0.99511499999999997</v>
      </c>
      <c r="AJ434">
        <v>0</v>
      </c>
      <c r="AK434" t="s">
        <v>12</v>
      </c>
      <c r="AL434">
        <v>8.3000000000000007</v>
      </c>
      <c r="AM434">
        <v>1573.77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3455.801641</v>
      </c>
      <c r="I435">
        <v>2.493576</v>
      </c>
      <c r="J435" t="s">
        <v>3</v>
      </c>
      <c r="K435">
        <v>3452.3539839999999</v>
      </c>
      <c r="L435">
        <v>2.4868329999999998</v>
      </c>
      <c r="M435" t="s">
        <v>4</v>
      </c>
      <c r="N435">
        <v>172.59108000000001</v>
      </c>
      <c r="O435">
        <v>1.3017000000000001E-2</v>
      </c>
      <c r="P435" t="s">
        <v>5</v>
      </c>
      <c r="Q435">
        <v>533.91027699999995</v>
      </c>
      <c r="R435">
        <v>0.15959000000000001</v>
      </c>
      <c r="S435" t="s">
        <v>6</v>
      </c>
      <c r="T435">
        <v>92.219441000000003</v>
      </c>
      <c r="U435">
        <v>1.0272999999999999E-2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1.3190000000000001E-3</v>
      </c>
      <c r="AG435">
        <v>0</v>
      </c>
      <c r="AH435" t="s">
        <v>11</v>
      </c>
      <c r="AI435">
        <v>0.99511499999999997</v>
      </c>
      <c r="AJ435">
        <v>0</v>
      </c>
      <c r="AK435" t="s">
        <v>12</v>
      </c>
      <c r="AL435">
        <v>8.3000000000000007</v>
      </c>
      <c r="AM435">
        <v>1573.77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3702.6696480000001</v>
      </c>
      <c r="I436">
        <v>2.7150949999999998</v>
      </c>
      <c r="J436" t="s">
        <v>3</v>
      </c>
      <c r="K436">
        <v>3698.9756689999999</v>
      </c>
      <c r="L436">
        <v>2.7079520000000001</v>
      </c>
      <c r="M436" t="s">
        <v>4</v>
      </c>
      <c r="N436">
        <v>184.90956</v>
      </c>
      <c r="O436">
        <v>1.2704E-2</v>
      </c>
      <c r="P436" t="s">
        <v>5</v>
      </c>
      <c r="Q436">
        <v>572.17335000000003</v>
      </c>
      <c r="R436">
        <v>0.164349</v>
      </c>
      <c r="S436" t="s">
        <v>6</v>
      </c>
      <c r="T436">
        <v>98.789854000000005</v>
      </c>
      <c r="U436">
        <v>1.2141000000000001E-2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1.315E-3</v>
      </c>
      <c r="AG436">
        <v>0</v>
      </c>
      <c r="AH436" t="s">
        <v>11</v>
      </c>
      <c r="AI436">
        <v>0.99511499999999997</v>
      </c>
      <c r="AJ436">
        <v>0</v>
      </c>
      <c r="AK436" t="s">
        <v>12</v>
      </c>
      <c r="AL436">
        <v>8.3000000000000007</v>
      </c>
      <c r="AM436">
        <v>1573.77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3949.5954489999999</v>
      </c>
      <c r="I437">
        <v>2.942256</v>
      </c>
      <c r="J437" t="s">
        <v>3</v>
      </c>
      <c r="K437">
        <v>3945.6552339999998</v>
      </c>
      <c r="L437">
        <v>2.9335870000000002</v>
      </c>
      <c r="M437" t="s">
        <v>4</v>
      </c>
      <c r="N437">
        <v>197.23393999999999</v>
      </c>
      <c r="O437">
        <v>1.2317E-2</v>
      </c>
      <c r="P437" t="s">
        <v>5</v>
      </c>
      <c r="Q437">
        <v>610.38307299999997</v>
      </c>
      <c r="R437">
        <v>0.21082699999999999</v>
      </c>
      <c r="S437" t="s">
        <v>6</v>
      </c>
      <c r="T437">
        <v>105.359966</v>
      </c>
      <c r="U437">
        <v>1.1875E-2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1.315E-3</v>
      </c>
      <c r="AG437">
        <v>0</v>
      </c>
      <c r="AH437" t="s">
        <v>11</v>
      </c>
      <c r="AI437">
        <v>0.99511499999999997</v>
      </c>
      <c r="AJ437">
        <v>0</v>
      </c>
      <c r="AK437" t="s">
        <v>12</v>
      </c>
      <c r="AL437">
        <v>8.3000000000000007</v>
      </c>
      <c r="AM437">
        <v>1573.77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4196.5453909999997</v>
      </c>
      <c r="I438">
        <v>3.3300459999999998</v>
      </c>
      <c r="J438" t="s">
        <v>3</v>
      </c>
      <c r="K438">
        <v>4192.3597170000003</v>
      </c>
      <c r="L438">
        <v>3.3213710000000001</v>
      </c>
      <c r="M438" t="s">
        <v>4</v>
      </c>
      <c r="N438">
        <v>209.55796799999999</v>
      </c>
      <c r="O438">
        <v>1.3110999999999999E-2</v>
      </c>
      <c r="P438" t="s">
        <v>5</v>
      </c>
      <c r="Q438">
        <v>648.64782300000002</v>
      </c>
      <c r="R438">
        <v>0.27011200000000002</v>
      </c>
      <c r="S438" t="s">
        <v>6</v>
      </c>
      <c r="T438">
        <v>111.932491</v>
      </c>
      <c r="U438">
        <v>1.3119E-2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1.3140000000000001E-3</v>
      </c>
      <c r="AG438">
        <v>0</v>
      </c>
      <c r="AH438" t="s">
        <v>11</v>
      </c>
      <c r="AI438">
        <v>0.99511499999999997</v>
      </c>
      <c r="AJ438">
        <v>0</v>
      </c>
      <c r="AK438" t="s">
        <v>12</v>
      </c>
      <c r="AL438">
        <v>8.3000000000000007</v>
      </c>
      <c r="AM438">
        <v>1573.77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4443.4909180000004</v>
      </c>
      <c r="I439">
        <v>3.589928</v>
      </c>
      <c r="J439" t="s">
        <v>3</v>
      </c>
      <c r="K439">
        <v>4439.0593360000003</v>
      </c>
      <c r="L439">
        <v>3.580006</v>
      </c>
      <c r="M439" t="s">
        <v>4</v>
      </c>
      <c r="N439">
        <v>221.877184</v>
      </c>
      <c r="O439">
        <v>1.2612E-2</v>
      </c>
      <c r="P439" t="s">
        <v>5</v>
      </c>
      <c r="Q439">
        <v>686.95296299999995</v>
      </c>
      <c r="R439">
        <v>0.32555099999999998</v>
      </c>
      <c r="S439" t="s">
        <v>6</v>
      </c>
      <c r="T439">
        <v>118.508253</v>
      </c>
      <c r="U439">
        <v>1.4670000000000001E-2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1.3129999999999999E-3</v>
      </c>
      <c r="AG439">
        <v>0</v>
      </c>
      <c r="AH439" t="s">
        <v>11</v>
      </c>
      <c r="AI439">
        <v>0.99511499999999997</v>
      </c>
      <c r="AJ439">
        <v>0</v>
      </c>
      <c r="AK439" t="s">
        <v>12</v>
      </c>
      <c r="AL439">
        <v>8.3000000000000007</v>
      </c>
      <c r="AM439">
        <v>1573.77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4690.4902149999998</v>
      </c>
      <c r="I440">
        <v>4.0161680000000004</v>
      </c>
      <c r="J440" t="s">
        <v>3</v>
      </c>
      <c r="K440">
        <v>4685.8124019999996</v>
      </c>
      <c r="L440">
        <v>4.0056520000000004</v>
      </c>
      <c r="M440" t="s">
        <v>4</v>
      </c>
      <c r="N440">
        <v>234.20134999999999</v>
      </c>
      <c r="O440">
        <v>1.2801E-2</v>
      </c>
      <c r="P440" t="s">
        <v>5</v>
      </c>
      <c r="Q440">
        <v>725.27154099999996</v>
      </c>
      <c r="R440">
        <v>0.33437</v>
      </c>
      <c r="S440" t="s">
        <v>6</v>
      </c>
      <c r="T440">
        <v>125.078591</v>
      </c>
      <c r="U440">
        <v>1.541E-2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1.3129999999999999E-3</v>
      </c>
      <c r="AG440">
        <v>0</v>
      </c>
      <c r="AH440" t="s">
        <v>11</v>
      </c>
      <c r="AI440">
        <v>0.99511499999999997</v>
      </c>
      <c r="AJ440">
        <v>0</v>
      </c>
      <c r="AK440" t="s">
        <v>12</v>
      </c>
      <c r="AL440">
        <v>8.3000000000000007</v>
      </c>
      <c r="AM440">
        <v>1573.77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4937.4538279999997</v>
      </c>
      <c r="I441">
        <v>4.5636010000000002</v>
      </c>
      <c r="J441" t="s">
        <v>3</v>
      </c>
      <c r="K441">
        <v>4932.5299709999999</v>
      </c>
      <c r="L441">
        <v>4.5507030000000004</v>
      </c>
      <c r="M441" t="s">
        <v>4</v>
      </c>
      <c r="N441">
        <v>246.520408</v>
      </c>
      <c r="O441">
        <v>1.3868E-2</v>
      </c>
      <c r="P441" t="s">
        <v>5</v>
      </c>
      <c r="Q441">
        <v>763.55137000000002</v>
      </c>
      <c r="R441">
        <v>0.38266800000000001</v>
      </c>
      <c r="S441" t="s">
        <v>6</v>
      </c>
      <c r="T441">
        <v>131.68200200000001</v>
      </c>
      <c r="U441">
        <v>1.6746E-2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1.2949999999999999E-3</v>
      </c>
      <c r="AG441">
        <v>0</v>
      </c>
      <c r="AH441" t="s">
        <v>11</v>
      </c>
      <c r="AI441">
        <v>0.99511499999999997</v>
      </c>
      <c r="AJ441">
        <v>0</v>
      </c>
      <c r="AK441" t="s">
        <v>12</v>
      </c>
      <c r="AL441">
        <v>8.3000000000000007</v>
      </c>
      <c r="AM441">
        <v>1573.77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209.24755200000001</v>
      </c>
      <c r="I442">
        <v>4.1640999999999997E-2</v>
      </c>
      <c r="J442" t="s">
        <v>3</v>
      </c>
      <c r="K442">
        <v>209.01670799999999</v>
      </c>
      <c r="L442">
        <v>4.1515999999999997E-2</v>
      </c>
      <c r="M442" t="s">
        <v>4</v>
      </c>
      <c r="N442">
        <v>12.311265000000001</v>
      </c>
      <c r="O442">
        <v>1.4580000000000001E-3</v>
      </c>
      <c r="P442" t="s">
        <v>5</v>
      </c>
      <c r="Q442">
        <v>0</v>
      </c>
      <c r="R442">
        <v>0</v>
      </c>
      <c r="S442" t="s">
        <v>6</v>
      </c>
      <c r="T442">
        <v>6.5221710000000002</v>
      </c>
      <c r="U442">
        <v>3.9599999999999998E-4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6.4549999999999998E-3</v>
      </c>
      <c r="AG442">
        <v>1.7E-5</v>
      </c>
      <c r="AH442" t="s">
        <v>11</v>
      </c>
      <c r="AI442">
        <v>0.99478</v>
      </c>
      <c r="AJ442">
        <v>9.9999999999999995E-7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418.50753200000003</v>
      </c>
      <c r="I443">
        <v>0.12790099999999999</v>
      </c>
      <c r="J443" t="s">
        <v>3</v>
      </c>
      <c r="K443">
        <v>418.04620999999997</v>
      </c>
      <c r="L443">
        <v>0.12759000000000001</v>
      </c>
      <c r="M443" t="s">
        <v>4</v>
      </c>
      <c r="N443">
        <v>24.613232</v>
      </c>
      <c r="O443">
        <v>1.6609999999999999E-3</v>
      </c>
      <c r="P443" t="s">
        <v>5</v>
      </c>
      <c r="Q443">
        <v>0</v>
      </c>
      <c r="R443">
        <v>0</v>
      </c>
      <c r="S443" t="s">
        <v>6</v>
      </c>
      <c r="T443">
        <v>13.103631</v>
      </c>
      <c r="U443">
        <v>2.2550000000000001E-3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4.8399999999999997E-3</v>
      </c>
      <c r="AG443">
        <v>1.4E-5</v>
      </c>
      <c r="AH443" t="s">
        <v>11</v>
      </c>
      <c r="AI443">
        <v>0.99507999999999996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627.77208399999995</v>
      </c>
      <c r="I444">
        <v>0.22852600000000001</v>
      </c>
      <c r="J444" t="s">
        <v>3</v>
      </c>
      <c r="K444">
        <v>627.08060999999998</v>
      </c>
      <c r="L444">
        <v>0.22798399999999999</v>
      </c>
      <c r="M444" t="s">
        <v>4</v>
      </c>
      <c r="N444">
        <v>36.907196999999996</v>
      </c>
      <c r="O444">
        <v>1.9919999999999998E-3</v>
      </c>
      <c r="P444" t="s">
        <v>5</v>
      </c>
      <c r="Q444">
        <v>0</v>
      </c>
      <c r="R444">
        <v>0</v>
      </c>
      <c r="S444" t="s">
        <v>6</v>
      </c>
      <c r="T444">
        <v>19.682345000000002</v>
      </c>
      <c r="U444">
        <v>5.6420000000000003E-3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3.5720000000000001E-3</v>
      </c>
      <c r="AG444">
        <v>1.1E-5</v>
      </c>
      <c r="AH444" t="s">
        <v>11</v>
      </c>
      <c r="AI444">
        <v>0.99509300000000001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837.05825800000002</v>
      </c>
      <c r="I445">
        <v>0.46754800000000002</v>
      </c>
      <c r="J445" t="s">
        <v>3</v>
      </c>
      <c r="K445">
        <v>836.13633300000004</v>
      </c>
      <c r="L445">
        <v>0.46641199999999999</v>
      </c>
      <c r="M445" t="s">
        <v>4</v>
      </c>
      <c r="N445">
        <v>49.206829999999997</v>
      </c>
      <c r="O445">
        <v>3.3519999999999999E-3</v>
      </c>
      <c r="P445" t="s">
        <v>5</v>
      </c>
      <c r="Q445">
        <v>0</v>
      </c>
      <c r="R445">
        <v>0</v>
      </c>
      <c r="S445" t="s">
        <v>6</v>
      </c>
      <c r="T445">
        <v>26.261054999999999</v>
      </c>
      <c r="U445">
        <v>1.0449E-2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2.8860000000000001E-3</v>
      </c>
      <c r="AG445">
        <v>9.0000000000000002E-6</v>
      </c>
      <c r="AH445" t="s">
        <v>11</v>
      </c>
      <c r="AI445">
        <v>0.99509999999999998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1046.3611960000001</v>
      </c>
      <c r="I446">
        <v>0.88709300000000002</v>
      </c>
      <c r="J446" t="s">
        <v>3</v>
      </c>
      <c r="K446">
        <v>1045.2084620000001</v>
      </c>
      <c r="L446">
        <v>0.88509899999999997</v>
      </c>
      <c r="M446" t="s">
        <v>4</v>
      </c>
      <c r="N446">
        <v>61.531066000000003</v>
      </c>
      <c r="O446">
        <v>3.8612E-2</v>
      </c>
      <c r="P446" t="s">
        <v>5</v>
      </c>
      <c r="Q446">
        <v>0</v>
      </c>
      <c r="R446">
        <v>0</v>
      </c>
      <c r="S446" t="s">
        <v>6</v>
      </c>
      <c r="T446">
        <v>32.839937999999997</v>
      </c>
      <c r="U446">
        <v>1.5169999999999999E-2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2.098E-3</v>
      </c>
      <c r="AG446">
        <v>3.9999999999999998E-6</v>
      </c>
      <c r="AH446" t="s">
        <v>11</v>
      </c>
      <c r="AI446">
        <v>0.99510299999999996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1255.6314649999999</v>
      </c>
      <c r="I447">
        <v>1.178196</v>
      </c>
      <c r="J447" t="s">
        <v>3</v>
      </c>
      <c r="K447">
        <v>1254.2487450000001</v>
      </c>
      <c r="L447">
        <v>1.176099</v>
      </c>
      <c r="M447" t="s">
        <v>4</v>
      </c>
      <c r="N447">
        <v>73.827134999999998</v>
      </c>
      <c r="O447">
        <v>4.1442E-2</v>
      </c>
      <c r="P447" t="s">
        <v>5</v>
      </c>
      <c r="Q447">
        <v>0</v>
      </c>
      <c r="R447">
        <v>0</v>
      </c>
      <c r="S447" t="s">
        <v>6</v>
      </c>
      <c r="T447">
        <v>39.425395999999999</v>
      </c>
      <c r="U447">
        <v>2.1056999999999999E-2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1.9239999999999999E-3</v>
      </c>
      <c r="AG447">
        <v>3.0000000000000001E-6</v>
      </c>
      <c r="AH447" t="s">
        <v>11</v>
      </c>
      <c r="AI447">
        <v>0.99510799999999999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1464.887424</v>
      </c>
      <c r="I448">
        <v>1.4561839999999999</v>
      </c>
      <c r="J448" t="s">
        <v>3</v>
      </c>
      <c r="K448">
        <v>1463.2746119999999</v>
      </c>
      <c r="L448">
        <v>1.454485</v>
      </c>
      <c r="M448" t="s">
        <v>4</v>
      </c>
      <c r="N448">
        <v>86.123002</v>
      </c>
      <c r="O448">
        <v>4.1279999999999997E-2</v>
      </c>
      <c r="P448" t="s">
        <v>5</v>
      </c>
      <c r="Q448">
        <v>0</v>
      </c>
      <c r="R448">
        <v>0</v>
      </c>
      <c r="S448" t="s">
        <v>6</v>
      </c>
      <c r="T448">
        <v>46.012011000000001</v>
      </c>
      <c r="U448">
        <v>2.8771999999999999E-2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1.825E-3</v>
      </c>
      <c r="AG448">
        <v>3.0000000000000001E-6</v>
      </c>
      <c r="AH448" t="s">
        <v>11</v>
      </c>
      <c r="AI448">
        <v>0.99510900000000002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1674.155964</v>
      </c>
      <c r="I449">
        <v>1.816522</v>
      </c>
      <c r="J449" t="s">
        <v>3</v>
      </c>
      <c r="K449">
        <v>1672.3128810000001</v>
      </c>
      <c r="L449">
        <v>1.81484</v>
      </c>
      <c r="M449" t="s">
        <v>4</v>
      </c>
      <c r="N449">
        <v>98.423220999999998</v>
      </c>
      <c r="O449">
        <v>4.0638000000000001E-2</v>
      </c>
      <c r="P449" t="s">
        <v>5</v>
      </c>
      <c r="Q449">
        <v>0</v>
      </c>
      <c r="R449">
        <v>0</v>
      </c>
      <c r="S449" t="s">
        <v>6</v>
      </c>
      <c r="T449">
        <v>52.593156</v>
      </c>
      <c r="U449">
        <v>3.6249000000000003E-2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1.596E-3</v>
      </c>
      <c r="AG449">
        <v>1.9999999999999999E-6</v>
      </c>
      <c r="AH449" t="s">
        <v>11</v>
      </c>
      <c r="AI449">
        <v>0.99511000000000005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1883.3726200000001</v>
      </c>
      <c r="I450">
        <v>2.114697</v>
      </c>
      <c r="J450" t="s">
        <v>3</v>
      </c>
      <c r="K450">
        <v>1881.2991850000001</v>
      </c>
      <c r="L450">
        <v>2.1128179999999999</v>
      </c>
      <c r="M450" t="s">
        <v>4</v>
      </c>
      <c r="N450">
        <v>110.725728</v>
      </c>
      <c r="O450">
        <v>3.9919000000000003E-2</v>
      </c>
      <c r="P450" t="s">
        <v>5</v>
      </c>
      <c r="Q450">
        <v>0</v>
      </c>
      <c r="R450">
        <v>0</v>
      </c>
      <c r="S450" t="s">
        <v>6</v>
      </c>
      <c r="T450">
        <v>59.171160999999998</v>
      </c>
      <c r="U450">
        <v>4.2277000000000002E-2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1.389E-3</v>
      </c>
      <c r="AG450">
        <v>0</v>
      </c>
      <c r="AH450" t="s">
        <v>11</v>
      </c>
      <c r="AI450">
        <v>0.99511099999999997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2092.6183940000001</v>
      </c>
      <c r="I451">
        <v>2.5366170000000001</v>
      </c>
      <c r="J451" t="s">
        <v>3</v>
      </c>
      <c r="K451">
        <v>2090.3145949999998</v>
      </c>
      <c r="L451">
        <v>2.5351530000000002</v>
      </c>
      <c r="M451" t="s">
        <v>4</v>
      </c>
      <c r="N451">
        <v>123.027507</v>
      </c>
      <c r="O451">
        <v>4.0261999999999999E-2</v>
      </c>
      <c r="P451" t="s">
        <v>5</v>
      </c>
      <c r="Q451">
        <v>0</v>
      </c>
      <c r="R451">
        <v>0</v>
      </c>
      <c r="S451" t="s">
        <v>6</v>
      </c>
      <c r="T451">
        <v>65.744499000000005</v>
      </c>
      <c r="U451">
        <v>4.8454999999999998E-2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1.3730000000000001E-3</v>
      </c>
      <c r="AG451">
        <v>0</v>
      </c>
      <c r="AH451" t="s">
        <v>11</v>
      </c>
      <c r="AI451">
        <v>0.99511300000000003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2301.8509669999999</v>
      </c>
      <c r="I452">
        <v>3.0748489999999999</v>
      </c>
      <c r="J452" t="s">
        <v>3</v>
      </c>
      <c r="K452">
        <v>2299.3169779999998</v>
      </c>
      <c r="L452">
        <v>3.0735980000000001</v>
      </c>
      <c r="M452" t="s">
        <v>4</v>
      </c>
      <c r="N452">
        <v>135.32730699999999</v>
      </c>
      <c r="O452">
        <v>3.9807000000000002E-2</v>
      </c>
      <c r="P452" t="s">
        <v>5</v>
      </c>
      <c r="Q452">
        <v>0</v>
      </c>
      <c r="R452">
        <v>0</v>
      </c>
      <c r="S452" t="s">
        <v>6</v>
      </c>
      <c r="T452">
        <v>72.304575999999997</v>
      </c>
      <c r="U452">
        <v>5.6262E-2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1.3600000000000001E-3</v>
      </c>
      <c r="AG452">
        <v>0</v>
      </c>
      <c r="AH452" t="s">
        <v>11</v>
      </c>
      <c r="AI452">
        <v>0.99511400000000005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2511.1663429999999</v>
      </c>
      <c r="I453">
        <v>4.1917939999999998</v>
      </c>
      <c r="J453" t="s">
        <v>3</v>
      </c>
      <c r="K453">
        <v>2508.4017480000002</v>
      </c>
      <c r="L453">
        <v>4.1876709999999999</v>
      </c>
      <c r="M453" t="s">
        <v>4</v>
      </c>
      <c r="N453">
        <v>147.63111499999999</v>
      </c>
      <c r="O453">
        <v>4.3572E-2</v>
      </c>
      <c r="P453" t="s">
        <v>5</v>
      </c>
      <c r="Q453">
        <v>0</v>
      </c>
      <c r="R453">
        <v>0</v>
      </c>
      <c r="S453" t="s">
        <v>6</v>
      </c>
      <c r="T453">
        <v>78.869731000000002</v>
      </c>
      <c r="U453">
        <v>6.5154000000000004E-2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1.34E-3</v>
      </c>
      <c r="AG453">
        <v>0</v>
      </c>
      <c r="AH453" t="s">
        <v>11</v>
      </c>
      <c r="AI453">
        <v>0.99511499999999997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2720.3672660000002</v>
      </c>
      <c r="I454">
        <v>4.7068490000000001</v>
      </c>
      <c r="J454" t="s">
        <v>3</v>
      </c>
      <c r="K454">
        <v>2717.3722509999998</v>
      </c>
      <c r="L454">
        <v>4.7022750000000002</v>
      </c>
      <c r="M454" t="s">
        <v>4</v>
      </c>
      <c r="N454">
        <v>159.92896200000001</v>
      </c>
      <c r="O454">
        <v>4.5142000000000002E-2</v>
      </c>
      <c r="P454" t="s">
        <v>5</v>
      </c>
      <c r="Q454">
        <v>0</v>
      </c>
      <c r="R454">
        <v>0</v>
      </c>
      <c r="S454" t="s">
        <v>6</v>
      </c>
      <c r="T454">
        <v>85.431281999999996</v>
      </c>
      <c r="U454">
        <v>7.1563000000000002E-2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1.3179999999999999E-3</v>
      </c>
      <c r="AG454">
        <v>0</v>
      </c>
      <c r="AH454" t="s">
        <v>11</v>
      </c>
      <c r="AI454">
        <v>0.99511499999999997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2929.620942</v>
      </c>
      <c r="I455">
        <v>5.2905730000000002</v>
      </c>
      <c r="J455" t="s">
        <v>3</v>
      </c>
      <c r="K455">
        <v>2926.395771</v>
      </c>
      <c r="L455">
        <v>5.2855540000000003</v>
      </c>
      <c r="M455" t="s">
        <v>4</v>
      </c>
      <c r="N455">
        <v>172.233487</v>
      </c>
      <c r="O455">
        <v>4.5841E-2</v>
      </c>
      <c r="P455" t="s">
        <v>5</v>
      </c>
      <c r="Q455">
        <v>0</v>
      </c>
      <c r="R455">
        <v>0</v>
      </c>
      <c r="S455" t="s">
        <v>6</v>
      </c>
      <c r="T455">
        <v>91.989006000000003</v>
      </c>
      <c r="U455">
        <v>7.6021000000000005E-2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1.3140000000000001E-3</v>
      </c>
      <c r="AG455">
        <v>0</v>
      </c>
      <c r="AH455" t="s">
        <v>11</v>
      </c>
      <c r="AI455">
        <v>0.99511499999999997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3138.9320120000002</v>
      </c>
      <c r="I456">
        <v>6.4776150000000001</v>
      </c>
      <c r="J456" t="s">
        <v>3</v>
      </c>
      <c r="K456">
        <v>3135.4764839999998</v>
      </c>
      <c r="L456">
        <v>6.4714919999999996</v>
      </c>
      <c r="M456" t="s">
        <v>4</v>
      </c>
      <c r="N456">
        <v>184.53437</v>
      </c>
      <c r="O456">
        <v>4.9508000000000003E-2</v>
      </c>
      <c r="P456" t="s">
        <v>5</v>
      </c>
      <c r="Q456">
        <v>0</v>
      </c>
      <c r="R456">
        <v>0</v>
      </c>
      <c r="S456" t="s">
        <v>6</v>
      </c>
      <c r="T456">
        <v>98.545923000000002</v>
      </c>
      <c r="U456">
        <v>8.0632999999999996E-2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1.3079999999999999E-3</v>
      </c>
      <c r="AG456">
        <v>0</v>
      </c>
      <c r="AH456" t="s">
        <v>11</v>
      </c>
      <c r="AI456">
        <v>0.99511499999999997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3348.1645509999998</v>
      </c>
      <c r="I457">
        <v>7.0598939999999999</v>
      </c>
      <c r="J457" t="s">
        <v>3</v>
      </c>
      <c r="K457">
        <v>3344.4787839999999</v>
      </c>
      <c r="L457">
        <v>7.0540609999999999</v>
      </c>
      <c r="M457" t="s">
        <v>4</v>
      </c>
      <c r="N457">
        <v>196.834306</v>
      </c>
      <c r="O457">
        <v>5.1048000000000003E-2</v>
      </c>
      <c r="P457" t="s">
        <v>5</v>
      </c>
      <c r="Q457">
        <v>0</v>
      </c>
      <c r="R457">
        <v>0</v>
      </c>
      <c r="S457" t="s">
        <v>6</v>
      </c>
      <c r="T457">
        <v>105.100567</v>
      </c>
      <c r="U457">
        <v>8.6206000000000005E-2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1.2999999999999999E-3</v>
      </c>
      <c r="AG457">
        <v>0</v>
      </c>
      <c r="AH457" t="s">
        <v>11</v>
      </c>
      <c r="AI457">
        <v>0.99511499999999997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3557.4281930000002</v>
      </c>
      <c r="I458">
        <v>7.8688669999999998</v>
      </c>
      <c r="J458" t="s">
        <v>3</v>
      </c>
      <c r="K458">
        <v>3553.5123389999999</v>
      </c>
      <c r="L458">
        <v>7.8631250000000001</v>
      </c>
      <c r="M458" t="s">
        <v>4</v>
      </c>
      <c r="N458">
        <v>209.132384</v>
      </c>
      <c r="O458">
        <v>5.4757E-2</v>
      </c>
      <c r="P458" t="s">
        <v>5</v>
      </c>
      <c r="Q458">
        <v>0</v>
      </c>
      <c r="R458">
        <v>0</v>
      </c>
      <c r="S458" t="s">
        <v>6</v>
      </c>
      <c r="T458">
        <v>111.65788999999999</v>
      </c>
      <c r="U458">
        <v>9.1086E-2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1.2960000000000001E-3</v>
      </c>
      <c r="AG458">
        <v>0</v>
      </c>
      <c r="AH458" t="s">
        <v>11</v>
      </c>
      <c r="AI458">
        <v>0.99511499999999997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3766.6747270000001</v>
      </c>
      <c r="I459">
        <v>8.6784440000000007</v>
      </c>
      <c r="J459" t="s">
        <v>3</v>
      </c>
      <c r="K459">
        <v>3762.5288719999999</v>
      </c>
      <c r="L459">
        <v>8.6726860000000006</v>
      </c>
      <c r="M459" t="s">
        <v>4</v>
      </c>
      <c r="N459">
        <v>221.43188900000001</v>
      </c>
      <c r="O459">
        <v>5.4255999999999999E-2</v>
      </c>
      <c r="P459" t="s">
        <v>5</v>
      </c>
      <c r="Q459">
        <v>0</v>
      </c>
      <c r="R459">
        <v>0</v>
      </c>
      <c r="S459" t="s">
        <v>6</v>
      </c>
      <c r="T459">
        <v>118.21892200000001</v>
      </c>
      <c r="U459">
        <v>9.7434000000000007E-2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1.289E-3</v>
      </c>
      <c r="AG459">
        <v>0</v>
      </c>
      <c r="AH459" t="s">
        <v>11</v>
      </c>
      <c r="AI459">
        <v>0.99511499999999997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3975.9562350000001</v>
      </c>
      <c r="I460">
        <v>9.3886369999999992</v>
      </c>
      <c r="J460" t="s">
        <v>3</v>
      </c>
      <c r="K460">
        <v>3971.5800290000002</v>
      </c>
      <c r="L460">
        <v>9.3839480000000002</v>
      </c>
      <c r="M460" t="s">
        <v>4</v>
      </c>
      <c r="N460">
        <v>233.731447</v>
      </c>
      <c r="O460">
        <v>5.4276999999999999E-2</v>
      </c>
      <c r="P460" t="s">
        <v>5</v>
      </c>
      <c r="Q460">
        <v>0</v>
      </c>
      <c r="R460">
        <v>0</v>
      </c>
      <c r="S460" t="s">
        <v>6</v>
      </c>
      <c r="T460">
        <v>124.779599</v>
      </c>
      <c r="U460">
        <v>0.104821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1.2869999999999999E-3</v>
      </c>
      <c r="AG460">
        <v>0</v>
      </c>
      <c r="AH460" t="s">
        <v>11</v>
      </c>
      <c r="AI460">
        <v>0.99511499999999997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4185.2605759999997</v>
      </c>
      <c r="I461">
        <v>9.9788010000000007</v>
      </c>
      <c r="J461" t="s">
        <v>3</v>
      </c>
      <c r="K461">
        <v>4180.6541889999999</v>
      </c>
      <c r="L461">
        <v>9.9719250000000006</v>
      </c>
      <c r="M461" t="s">
        <v>4</v>
      </c>
      <c r="N461">
        <v>246.03097199999999</v>
      </c>
      <c r="O461">
        <v>5.3960000000000001E-2</v>
      </c>
      <c r="P461" t="s">
        <v>5</v>
      </c>
      <c r="Q461">
        <v>0</v>
      </c>
      <c r="R461">
        <v>0</v>
      </c>
      <c r="S461" t="s">
        <v>6</v>
      </c>
      <c r="T461">
        <v>131.37191799999999</v>
      </c>
      <c r="U461">
        <v>0.115442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1.2819999999999999E-3</v>
      </c>
      <c r="AG461">
        <v>0</v>
      </c>
      <c r="AH461" t="s">
        <v>11</v>
      </c>
      <c r="AI461">
        <v>0.99511499999999997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161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253.76398599999999</v>
      </c>
      <c r="I462">
        <v>6.5753000000000006E-2</v>
      </c>
      <c r="J462" t="s">
        <v>3</v>
      </c>
      <c r="K462">
        <v>253.49144100000001</v>
      </c>
      <c r="L462">
        <v>6.6198999999999994E-2</v>
      </c>
      <c r="M462" t="s">
        <v>4</v>
      </c>
      <c r="N462">
        <v>12.871503000000001</v>
      </c>
      <c r="O462">
        <v>5.4199999999999995E-4</v>
      </c>
      <c r="P462" t="s">
        <v>5</v>
      </c>
      <c r="Q462">
        <v>40.601053999999998</v>
      </c>
      <c r="R462">
        <v>6.5100000000000002E-3</v>
      </c>
      <c r="S462" t="s">
        <v>6</v>
      </c>
      <c r="T462">
        <v>6.6867970000000003</v>
      </c>
      <c r="U462">
        <v>1.25E-4</v>
      </c>
      <c r="V462" t="s">
        <v>7</v>
      </c>
      <c r="W462">
        <v>6.7692880000000004</v>
      </c>
      <c r="X462">
        <v>3.57E-4</v>
      </c>
      <c r="Y462" t="s">
        <v>8</v>
      </c>
      <c r="Z462">
        <v>22.920424000000001</v>
      </c>
      <c r="AA462">
        <v>5.7489999999999998E-3</v>
      </c>
      <c r="AB462" t="s">
        <v>9</v>
      </c>
      <c r="AC462">
        <v>196.946956</v>
      </c>
      <c r="AD462">
        <v>5.0965999999999997E-2</v>
      </c>
      <c r="AE462" t="s">
        <v>10</v>
      </c>
      <c r="AF462">
        <v>7.1029999999999999E-3</v>
      </c>
      <c r="AG462">
        <v>1.7E-5</v>
      </c>
      <c r="AH462" t="s">
        <v>11</v>
      </c>
      <c r="AI462">
        <v>0.99467799999999995</v>
      </c>
      <c r="AJ462">
        <v>3.9999999999999998E-6</v>
      </c>
      <c r="AK462" t="s">
        <v>12</v>
      </c>
      <c r="AL462">
        <v>0</v>
      </c>
      <c r="AM462">
        <v>0</v>
      </c>
    </row>
    <row r="463" spans="1:39" x14ac:dyDescent="0.25">
      <c r="A463" t="s">
        <v>161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507.21912700000001</v>
      </c>
      <c r="I463">
        <v>0.22357399999999999</v>
      </c>
      <c r="J463" t="s">
        <v>3</v>
      </c>
      <c r="K463">
        <v>506.68163099999998</v>
      </c>
      <c r="L463">
        <v>0.22375100000000001</v>
      </c>
      <c r="M463" t="s">
        <v>4</v>
      </c>
      <c r="N463">
        <v>25.742166999999998</v>
      </c>
      <c r="O463">
        <v>1.413E-3</v>
      </c>
      <c r="P463" t="s">
        <v>5</v>
      </c>
      <c r="Q463">
        <v>81.530124000000001</v>
      </c>
      <c r="R463">
        <v>3.2488999999999997E-2</v>
      </c>
      <c r="S463" t="s">
        <v>6</v>
      </c>
      <c r="T463">
        <v>13.341884</v>
      </c>
      <c r="U463">
        <v>2.9100000000000003E-4</v>
      </c>
      <c r="V463" t="s">
        <v>7</v>
      </c>
      <c r="W463">
        <v>13.532575</v>
      </c>
      <c r="X463">
        <v>7.1599999999999995E-4</v>
      </c>
      <c r="Y463" t="s">
        <v>8</v>
      </c>
      <c r="Z463">
        <v>46.212246999999998</v>
      </c>
      <c r="AA463">
        <v>3.0176000000000001E-2</v>
      </c>
      <c r="AB463" t="s">
        <v>9</v>
      </c>
      <c r="AC463">
        <v>393.28329500000001</v>
      </c>
      <c r="AD463">
        <v>0.13886000000000001</v>
      </c>
      <c r="AE463" t="s">
        <v>10</v>
      </c>
      <c r="AF463">
        <v>4.2110000000000003E-3</v>
      </c>
      <c r="AG463">
        <v>1.5E-5</v>
      </c>
      <c r="AH463" t="s">
        <v>11</v>
      </c>
      <c r="AI463">
        <v>0.99503299999999995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161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760.62633900000003</v>
      </c>
      <c r="I464">
        <v>0.49887500000000001</v>
      </c>
      <c r="J464" t="s">
        <v>3</v>
      </c>
      <c r="K464">
        <v>759.82347900000002</v>
      </c>
      <c r="L464">
        <v>0.49852200000000002</v>
      </c>
      <c r="M464" t="s">
        <v>4</v>
      </c>
      <c r="N464">
        <v>38.610785</v>
      </c>
      <c r="O464">
        <v>1.7489999999999999E-3</v>
      </c>
      <c r="P464" t="s">
        <v>5</v>
      </c>
      <c r="Q464">
        <v>122.450102</v>
      </c>
      <c r="R464">
        <v>0.16644900000000001</v>
      </c>
      <c r="S464" t="s">
        <v>6</v>
      </c>
      <c r="T464">
        <v>19.998481999999999</v>
      </c>
      <c r="U464">
        <v>5.3899999999999998E-4</v>
      </c>
      <c r="V464" t="s">
        <v>7</v>
      </c>
      <c r="W464">
        <v>20.288755999999999</v>
      </c>
      <c r="X464">
        <v>8.34E-4</v>
      </c>
      <c r="Y464" t="s">
        <v>8</v>
      </c>
      <c r="Z464">
        <v>69.498587000000001</v>
      </c>
      <c r="AA464">
        <v>0.161689</v>
      </c>
      <c r="AB464" t="s">
        <v>9</v>
      </c>
      <c r="AC464">
        <v>589.57120499999996</v>
      </c>
      <c r="AD464">
        <v>0.32672800000000002</v>
      </c>
      <c r="AE464" t="s">
        <v>10</v>
      </c>
      <c r="AF464">
        <v>3.333E-3</v>
      </c>
      <c r="AG464">
        <v>1.0000000000000001E-5</v>
      </c>
      <c r="AH464" t="s">
        <v>11</v>
      </c>
      <c r="AI464">
        <v>0.99509499999999995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161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1014.085829</v>
      </c>
      <c r="I465">
        <v>0.93294200000000005</v>
      </c>
      <c r="J465" t="s">
        <v>3</v>
      </c>
      <c r="K465">
        <v>1013.016849</v>
      </c>
      <c r="L465">
        <v>0.92831900000000001</v>
      </c>
      <c r="M465" t="s">
        <v>4</v>
      </c>
      <c r="N465">
        <v>51.489739</v>
      </c>
      <c r="O465">
        <v>6.9350000000000002E-3</v>
      </c>
      <c r="P465" t="s">
        <v>5</v>
      </c>
      <c r="Q465">
        <v>163.258297</v>
      </c>
      <c r="R465">
        <v>1.0520419999999999</v>
      </c>
      <c r="S465" t="s">
        <v>6</v>
      </c>
      <c r="T465">
        <v>26.657176</v>
      </c>
      <c r="U465">
        <v>3.2079999999999999E-3</v>
      </c>
      <c r="V465" t="s">
        <v>7</v>
      </c>
      <c r="W465">
        <v>27.053643999999998</v>
      </c>
      <c r="X465">
        <v>2.114E-3</v>
      </c>
      <c r="Y465" t="s">
        <v>8</v>
      </c>
      <c r="Z465">
        <v>92.684055000000001</v>
      </c>
      <c r="AA465">
        <v>1.2054039999999999</v>
      </c>
      <c r="AB465" t="s">
        <v>9</v>
      </c>
      <c r="AC465">
        <v>785.96916399999998</v>
      </c>
      <c r="AD465">
        <v>1.4453959999999999</v>
      </c>
      <c r="AE465" t="s">
        <v>10</v>
      </c>
      <c r="AF465">
        <v>2.552E-3</v>
      </c>
      <c r="AG465">
        <v>6.0000000000000002E-6</v>
      </c>
      <c r="AH465" t="s">
        <v>11</v>
      </c>
      <c r="AI465">
        <v>0.99509899999999996</v>
      </c>
      <c r="AJ465">
        <v>0</v>
      </c>
      <c r="AK465" t="s">
        <v>12</v>
      </c>
      <c r="AL465">
        <v>0.04</v>
      </c>
      <c r="AM465">
        <v>7.8399999999999997E-2</v>
      </c>
    </row>
    <row r="466" spans="1:39" x14ac:dyDescent="0.25">
      <c r="A466" t="s">
        <v>161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1267.3916240000001</v>
      </c>
      <c r="I466">
        <v>1.7436210000000001</v>
      </c>
      <c r="J466" t="s">
        <v>3</v>
      </c>
      <c r="K466">
        <v>1266.0578390000001</v>
      </c>
      <c r="L466">
        <v>1.757873</v>
      </c>
      <c r="M466" t="s">
        <v>4</v>
      </c>
      <c r="N466">
        <v>64.364734999999996</v>
      </c>
      <c r="O466">
        <v>1.1344E-2</v>
      </c>
      <c r="P466" t="s">
        <v>5</v>
      </c>
      <c r="Q466">
        <v>204.063029</v>
      </c>
      <c r="R466">
        <v>3.9218600000000001</v>
      </c>
      <c r="S466" t="s">
        <v>6</v>
      </c>
      <c r="T466">
        <v>33.315772000000003</v>
      </c>
      <c r="U466">
        <v>4.1250000000000002E-3</v>
      </c>
      <c r="V466" t="s">
        <v>7</v>
      </c>
      <c r="W466">
        <v>33.812050999999997</v>
      </c>
      <c r="X466">
        <v>2.2880000000000001E-3</v>
      </c>
      <c r="Y466" t="s">
        <v>8</v>
      </c>
      <c r="Z466">
        <v>115.880753</v>
      </c>
      <c r="AA466">
        <v>4.2823529999999996</v>
      </c>
      <c r="AB466" t="s">
        <v>9</v>
      </c>
      <c r="AC466">
        <v>982.22157000000004</v>
      </c>
      <c r="AD466">
        <v>1.851898</v>
      </c>
      <c r="AE466" t="s">
        <v>10</v>
      </c>
      <c r="AF466">
        <v>2.3029999999999999E-3</v>
      </c>
      <c r="AG466">
        <v>5.0000000000000004E-6</v>
      </c>
      <c r="AH466" t="s">
        <v>11</v>
      </c>
      <c r="AI466">
        <v>0.99510699999999996</v>
      </c>
      <c r="AJ466">
        <v>0</v>
      </c>
      <c r="AK466" t="s">
        <v>12</v>
      </c>
      <c r="AL466">
        <v>0.04</v>
      </c>
      <c r="AM466">
        <v>7.8399999999999997E-2</v>
      </c>
    </row>
    <row r="467" spans="1:39" x14ac:dyDescent="0.25">
      <c r="A467" t="s">
        <v>161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1520.853748</v>
      </c>
      <c r="I467">
        <v>2.2821389999999999</v>
      </c>
      <c r="J467" t="s">
        <v>3</v>
      </c>
      <c r="K467">
        <v>1519.2530979999999</v>
      </c>
      <c r="L467">
        <v>2.3162950000000002</v>
      </c>
      <c r="M467" t="s">
        <v>4</v>
      </c>
      <c r="N467">
        <v>77.239146000000005</v>
      </c>
      <c r="O467">
        <v>2.0725E-2</v>
      </c>
      <c r="P467" t="s">
        <v>5</v>
      </c>
      <c r="Q467">
        <v>244.88781399999999</v>
      </c>
      <c r="R467">
        <v>8.1308279999999993</v>
      </c>
      <c r="S467" t="s">
        <v>6</v>
      </c>
      <c r="T467">
        <v>39.980874999999997</v>
      </c>
      <c r="U467">
        <v>8.5240000000000003E-3</v>
      </c>
      <c r="V467" t="s">
        <v>7</v>
      </c>
      <c r="W467">
        <v>40.583435999999999</v>
      </c>
      <c r="X467">
        <v>4.1989999999999996E-3</v>
      </c>
      <c r="Y467" t="s">
        <v>8</v>
      </c>
      <c r="Z467">
        <v>139.09572</v>
      </c>
      <c r="AA467">
        <v>9.0372039999999991</v>
      </c>
      <c r="AB467" t="s">
        <v>9</v>
      </c>
      <c r="AC467">
        <v>1178.5782979999999</v>
      </c>
      <c r="AD467">
        <v>4.1392110000000004</v>
      </c>
      <c r="AE467" t="s">
        <v>10</v>
      </c>
      <c r="AF467">
        <v>2.0760000000000002E-3</v>
      </c>
      <c r="AG467">
        <v>3.9999999999999998E-6</v>
      </c>
      <c r="AH467" t="s">
        <v>11</v>
      </c>
      <c r="AI467">
        <v>0.99510900000000002</v>
      </c>
      <c r="AJ467">
        <v>0</v>
      </c>
      <c r="AK467" t="s">
        <v>12</v>
      </c>
      <c r="AL467">
        <v>0.04</v>
      </c>
      <c r="AM467">
        <v>7.8399999999999997E-2</v>
      </c>
    </row>
    <row r="468" spans="1:39" x14ac:dyDescent="0.25">
      <c r="A468" t="s">
        <v>161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1774.1407469999999</v>
      </c>
      <c r="I468">
        <v>5.8697410000000003</v>
      </c>
      <c r="J468" t="s">
        <v>3</v>
      </c>
      <c r="K468">
        <v>1772.2751860000001</v>
      </c>
      <c r="L468">
        <v>5.9573169999999998</v>
      </c>
      <c r="M468" t="s">
        <v>4</v>
      </c>
      <c r="N468">
        <v>90.109678000000002</v>
      </c>
      <c r="O468">
        <v>2.2269000000000001E-2</v>
      </c>
      <c r="P468" t="s">
        <v>5</v>
      </c>
      <c r="Q468">
        <v>285.64095600000002</v>
      </c>
      <c r="R468">
        <v>16.501367999999999</v>
      </c>
      <c r="S468" t="s">
        <v>6</v>
      </c>
      <c r="T468">
        <v>46.642508999999997</v>
      </c>
      <c r="U468">
        <v>8.6409999999999994E-3</v>
      </c>
      <c r="V468" t="s">
        <v>7</v>
      </c>
      <c r="W468">
        <v>47.352601</v>
      </c>
      <c r="X468">
        <v>4.96E-3</v>
      </c>
      <c r="Y468" t="s">
        <v>8</v>
      </c>
      <c r="Z468">
        <v>162.24221299999999</v>
      </c>
      <c r="AA468">
        <v>17.8765</v>
      </c>
      <c r="AB468" t="s">
        <v>9</v>
      </c>
      <c r="AC468">
        <v>1374.844971</v>
      </c>
      <c r="AD468">
        <v>4.7119520000000001</v>
      </c>
      <c r="AE468" t="s">
        <v>10</v>
      </c>
      <c r="AF468">
        <v>2.006E-3</v>
      </c>
      <c r="AG468">
        <v>3.9999999999999998E-6</v>
      </c>
      <c r="AH468" t="s">
        <v>11</v>
      </c>
      <c r="AI468">
        <v>0.99511099999999997</v>
      </c>
      <c r="AJ468">
        <v>0</v>
      </c>
      <c r="AK468" t="s">
        <v>12</v>
      </c>
      <c r="AL468">
        <v>0.04</v>
      </c>
      <c r="AM468">
        <v>7.8399999999999997E-2</v>
      </c>
    </row>
    <row r="469" spans="1:39" x14ac:dyDescent="0.25">
      <c r="A469" t="s">
        <v>161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2027.5146609999999</v>
      </c>
      <c r="I469">
        <v>9.4527900000000002</v>
      </c>
      <c r="J469" t="s">
        <v>3</v>
      </c>
      <c r="K469">
        <v>2025.383787</v>
      </c>
      <c r="L469">
        <v>9.5816119999999998</v>
      </c>
      <c r="M469" t="s">
        <v>4</v>
      </c>
      <c r="N469">
        <v>102.98783899999999</v>
      </c>
      <c r="O469">
        <v>2.5600000000000001E-2</v>
      </c>
      <c r="P469" t="s">
        <v>5</v>
      </c>
      <c r="Q469">
        <v>326.50935900000002</v>
      </c>
      <c r="R469">
        <v>23.137401000000001</v>
      </c>
      <c r="S469" t="s">
        <v>6</v>
      </c>
      <c r="T469">
        <v>53.306240000000003</v>
      </c>
      <c r="U469">
        <v>1.0449E-2</v>
      </c>
      <c r="V469" t="s">
        <v>7</v>
      </c>
      <c r="W469">
        <v>54.123840000000001</v>
      </c>
      <c r="X469">
        <v>5.3080000000000002E-3</v>
      </c>
      <c r="Y469" t="s">
        <v>8</v>
      </c>
      <c r="Z469">
        <v>185.49330699999999</v>
      </c>
      <c r="AA469">
        <v>25.030718</v>
      </c>
      <c r="AB469" t="s">
        <v>9</v>
      </c>
      <c r="AC469">
        <v>1571.0811180000001</v>
      </c>
      <c r="AD469">
        <v>5.2862749999999998</v>
      </c>
      <c r="AE469" t="s">
        <v>10</v>
      </c>
      <c r="AF469">
        <v>1.908E-3</v>
      </c>
      <c r="AG469">
        <v>3.0000000000000001E-6</v>
      </c>
      <c r="AH469" t="s">
        <v>11</v>
      </c>
      <c r="AI469">
        <v>0.99511099999999997</v>
      </c>
      <c r="AJ469">
        <v>0</v>
      </c>
      <c r="AK469" t="s">
        <v>12</v>
      </c>
      <c r="AL469">
        <v>0.04</v>
      </c>
      <c r="AM469">
        <v>7.8399999999999997E-2</v>
      </c>
    </row>
    <row r="470" spans="1:39" x14ac:dyDescent="0.25">
      <c r="A470" t="s">
        <v>161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2280.969067</v>
      </c>
      <c r="I470">
        <v>10.488407</v>
      </c>
      <c r="J470" t="s">
        <v>3</v>
      </c>
      <c r="K470">
        <v>2278.5736179999999</v>
      </c>
      <c r="L470">
        <v>10.622603</v>
      </c>
      <c r="M470" t="s">
        <v>4</v>
      </c>
      <c r="N470">
        <v>115.855884</v>
      </c>
      <c r="O470">
        <v>2.2596999999999999E-2</v>
      </c>
      <c r="P470" t="s">
        <v>5</v>
      </c>
      <c r="Q470">
        <v>367.47917100000001</v>
      </c>
      <c r="R470">
        <v>22.695325</v>
      </c>
      <c r="S470" t="s">
        <v>6</v>
      </c>
      <c r="T470">
        <v>59.966687999999998</v>
      </c>
      <c r="U470">
        <v>1.0217E-2</v>
      </c>
      <c r="V470" t="s">
        <v>7</v>
      </c>
      <c r="W470">
        <v>60.896222000000002</v>
      </c>
      <c r="X470">
        <v>4.9779999999999998E-3</v>
      </c>
      <c r="Y470" t="s">
        <v>8</v>
      </c>
      <c r="Z470">
        <v>208.849481</v>
      </c>
      <c r="AA470">
        <v>24.488543</v>
      </c>
      <c r="AB470" t="s">
        <v>9</v>
      </c>
      <c r="AC470">
        <v>1767.30467</v>
      </c>
      <c r="AD470">
        <v>4.9856490000000004</v>
      </c>
      <c r="AE470" t="s">
        <v>10</v>
      </c>
      <c r="AF470">
        <v>1.6949999999999999E-3</v>
      </c>
      <c r="AG470">
        <v>1.9999999999999999E-6</v>
      </c>
      <c r="AH470" t="s">
        <v>11</v>
      </c>
      <c r="AI470">
        <v>0.99511099999999997</v>
      </c>
      <c r="AJ470">
        <v>0</v>
      </c>
      <c r="AK470" t="s">
        <v>12</v>
      </c>
      <c r="AL470">
        <v>0.04</v>
      </c>
      <c r="AM470">
        <v>7.8399999999999997E-2</v>
      </c>
    </row>
    <row r="471" spans="1:39" x14ac:dyDescent="0.25">
      <c r="A471" t="s">
        <v>161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2534.4665230000001</v>
      </c>
      <c r="I471">
        <v>9.1930569999999996</v>
      </c>
      <c r="J471" t="s">
        <v>3</v>
      </c>
      <c r="K471">
        <v>2531.8064260000001</v>
      </c>
      <c r="L471">
        <v>9.3099000000000007</v>
      </c>
      <c r="M471" t="s">
        <v>4</v>
      </c>
      <c r="N471">
        <v>128.73109099999999</v>
      </c>
      <c r="O471">
        <v>2.7720999999999999E-2</v>
      </c>
      <c r="P471" t="s">
        <v>5</v>
      </c>
      <c r="Q471">
        <v>408.45722699999999</v>
      </c>
      <c r="R471">
        <v>21.748631</v>
      </c>
      <c r="S471" t="s">
        <v>6</v>
      </c>
      <c r="T471">
        <v>66.618986000000007</v>
      </c>
      <c r="U471">
        <v>1.2116999999999999E-2</v>
      </c>
      <c r="V471" t="s">
        <v>7</v>
      </c>
      <c r="W471">
        <v>67.652225000000001</v>
      </c>
      <c r="X471">
        <v>6.0260000000000001E-3</v>
      </c>
      <c r="Y471" t="s">
        <v>8</v>
      </c>
      <c r="Z471">
        <v>232.21189899999999</v>
      </c>
      <c r="AA471">
        <v>23.694762999999998</v>
      </c>
      <c r="AB471" t="s">
        <v>9</v>
      </c>
      <c r="AC471">
        <v>1963.555732</v>
      </c>
      <c r="AD471">
        <v>6.065709</v>
      </c>
      <c r="AE471" t="s">
        <v>10</v>
      </c>
      <c r="AF471">
        <v>1.5089999999999999E-3</v>
      </c>
      <c r="AG471">
        <v>9.9999999999999995E-7</v>
      </c>
      <c r="AH471" t="s">
        <v>11</v>
      </c>
      <c r="AI471">
        <v>0.995112</v>
      </c>
      <c r="AJ471">
        <v>0</v>
      </c>
      <c r="AK471" t="s">
        <v>12</v>
      </c>
      <c r="AL471">
        <v>0.04</v>
      </c>
      <c r="AM471">
        <v>7.8399999999999997E-2</v>
      </c>
    </row>
    <row r="472" spans="1:39" x14ac:dyDescent="0.25">
      <c r="A472" t="s">
        <v>161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2787.9742769999998</v>
      </c>
      <c r="I472">
        <v>9.0571900000000003</v>
      </c>
      <c r="J472" t="s">
        <v>3</v>
      </c>
      <c r="K472">
        <v>2785.049653</v>
      </c>
      <c r="L472">
        <v>9.1638950000000001</v>
      </c>
      <c r="M472" t="s">
        <v>4</v>
      </c>
      <c r="N472">
        <v>141.59696600000001</v>
      </c>
      <c r="O472">
        <v>2.937E-2</v>
      </c>
      <c r="P472" t="s">
        <v>5</v>
      </c>
      <c r="Q472">
        <v>449.45956200000001</v>
      </c>
      <c r="R472">
        <v>21.330293999999999</v>
      </c>
      <c r="S472" t="s">
        <v>6</v>
      </c>
      <c r="T472">
        <v>73.254035999999999</v>
      </c>
      <c r="U472">
        <v>1.2462000000000001E-2</v>
      </c>
      <c r="V472" t="s">
        <v>7</v>
      </c>
      <c r="W472">
        <v>74.391704000000004</v>
      </c>
      <c r="X472">
        <v>6.0470000000000003E-3</v>
      </c>
      <c r="Y472" t="s">
        <v>8</v>
      </c>
      <c r="Z472">
        <v>255.60450700000001</v>
      </c>
      <c r="AA472">
        <v>23.265718</v>
      </c>
      <c r="AB472" t="s">
        <v>9</v>
      </c>
      <c r="AC472">
        <v>2159.8082469999999</v>
      </c>
      <c r="AD472">
        <v>6.5559320000000003</v>
      </c>
      <c r="AE472" t="s">
        <v>10</v>
      </c>
      <c r="AF472">
        <v>1.4890000000000001E-3</v>
      </c>
      <c r="AG472">
        <v>0</v>
      </c>
      <c r="AH472" t="s">
        <v>11</v>
      </c>
      <c r="AI472">
        <v>0.99511300000000003</v>
      </c>
      <c r="AJ472">
        <v>0</v>
      </c>
      <c r="AK472" t="s">
        <v>12</v>
      </c>
      <c r="AL472">
        <v>0.04</v>
      </c>
      <c r="AM472">
        <v>7.8399999999999997E-2</v>
      </c>
    </row>
    <row r="473" spans="1:39" x14ac:dyDescent="0.25">
      <c r="A473" t="s">
        <v>161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3041.461123</v>
      </c>
      <c r="I473">
        <v>9.3322210000000005</v>
      </c>
      <c r="J473" t="s">
        <v>3</v>
      </c>
      <c r="K473">
        <v>3038.2712110000002</v>
      </c>
      <c r="L473">
        <v>9.4338029999999993</v>
      </c>
      <c r="M473" t="s">
        <v>4</v>
      </c>
      <c r="N473">
        <v>154.46966800000001</v>
      </c>
      <c r="O473">
        <v>2.8778000000000001E-2</v>
      </c>
      <c r="P473" t="s">
        <v>5</v>
      </c>
      <c r="Q473">
        <v>490.45293800000002</v>
      </c>
      <c r="R473">
        <v>21.014025</v>
      </c>
      <c r="S473" t="s">
        <v>6</v>
      </c>
      <c r="T473">
        <v>79.890799999999999</v>
      </c>
      <c r="U473">
        <v>1.3115999999999999E-2</v>
      </c>
      <c r="V473" t="s">
        <v>7</v>
      </c>
      <c r="W473">
        <v>81.133548000000005</v>
      </c>
      <c r="X473">
        <v>6.0460000000000002E-3</v>
      </c>
      <c r="Y473" t="s">
        <v>8</v>
      </c>
      <c r="Z473">
        <v>278.96951899999999</v>
      </c>
      <c r="AA473">
        <v>22.894276000000001</v>
      </c>
      <c r="AB473" t="s">
        <v>9</v>
      </c>
      <c r="AC473">
        <v>2356.0415720000001</v>
      </c>
      <c r="AD473">
        <v>6.8392299999999997</v>
      </c>
      <c r="AE473" t="s">
        <v>10</v>
      </c>
      <c r="AF473">
        <v>1.485E-3</v>
      </c>
      <c r="AG473">
        <v>0</v>
      </c>
      <c r="AH473" t="s">
        <v>11</v>
      </c>
      <c r="AI473">
        <v>0.99511400000000005</v>
      </c>
      <c r="AJ473">
        <v>0</v>
      </c>
      <c r="AK473" t="s">
        <v>12</v>
      </c>
      <c r="AL473">
        <v>0.04</v>
      </c>
      <c r="AM473">
        <v>7.8399999999999997E-2</v>
      </c>
    </row>
    <row r="474" spans="1:39" x14ac:dyDescent="0.25">
      <c r="A474" t="s">
        <v>161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3294.994248</v>
      </c>
      <c r="I474">
        <v>9.9109920000000002</v>
      </c>
      <c r="J474" t="s">
        <v>3</v>
      </c>
      <c r="K474">
        <v>3291.5384130000002</v>
      </c>
      <c r="L474">
        <v>10.011043000000001</v>
      </c>
      <c r="M474" t="s">
        <v>4</v>
      </c>
      <c r="N474">
        <v>167.34143900000001</v>
      </c>
      <c r="O474">
        <v>2.9426999999999998E-2</v>
      </c>
      <c r="P474" t="s">
        <v>5</v>
      </c>
      <c r="Q474">
        <v>531.48233300000004</v>
      </c>
      <c r="R474">
        <v>20.956385000000001</v>
      </c>
      <c r="S474" t="s">
        <v>6</v>
      </c>
      <c r="T474">
        <v>86.531210999999999</v>
      </c>
      <c r="U474">
        <v>1.3736999999999999E-2</v>
      </c>
      <c r="V474" t="s">
        <v>7</v>
      </c>
      <c r="W474">
        <v>87.877215000000007</v>
      </c>
      <c r="X474">
        <v>6.0889999999999998E-3</v>
      </c>
      <c r="Y474" t="s">
        <v>8</v>
      </c>
      <c r="Z474">
        <v>302.32912700000003</v>
      </c>
      <c r="AA474">
        <v>22.759205000000001</v>
      </c>
      <c r="AB474" t="s">
        <v>9</v>
      </c>
      <c r="AC474">
        <v>2552.3172509999999</v>
      </c>
      <c r="AD474">
        <v>7.1422129999999999</v>
      </c>
      <c r="AE474" t="s">
        <v>10</v>
      </c>
      <c r="AF474">
        <v>1.4519999999999999E-3</v>
      </c>
      <c r="AG474">
        <v>0</v>
      </c>
      <c r="AH474" t="s">
        <v>11</v>
      </c>
      <c r="AI474">
        <v>0.99511499999999997</v>
      </c>
      <c r="AJ474">
        <v>0</v>
      </c>
      <c r="AK474" t="s">
        <v>12</v>
      </c>
      <c r="AL474">
        <v>0.04</v>
      </c>
      <c r="AM474">
        <v>7.8399999999999997E-2</v>
      </c>
    </row>
    <row r="475" spans="1:39" x14ac:dyDescent="0.25">
      <c r="A475" t="s">
        <v>161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3548.471724</v>
      </c>
      <c r="I475">
        <v>10.582991</v>
      </c>
      <c r="J475" t="s">
        <v>3</v>
      </c>
      <c r="K475">
        <v>3544.7508790000002</v>
      </c>
      <c r="L475">
        <v>10.674693</v>
      </c>
      <c r="M475" t="s">
        <v>4</v>
      </c>
      <c r="N475">
        <v>180.20595900000001</v>
      </c>
      <c r="O475">
        <v>2.9354000000000002E-2</v>
      </c>
      <c r="P475" t="s">
        <v>5</v>
      </c>
      <c r="Q475">
        <v>572.57684400000005</v>
      </c>
      <c r="R475">
        <v>20.779603999999999</v>
      </c>
      <c r="S475" t="s">
        <v>6</v>
      </c>
      <c r="T475">
        <v>93.169184000000001</v>
      </c>
      <c r="U475">
        <v>1.3986E-2</v>
      </c>
      <c r="V475" t="s">
        <v>7</v>
      </c>
      <c r="W475">
        <v>94.617553000000001</v>
      </c>
      <c r="X475">
        <v>6.1630000000000001E-3</v>
      </c>
      <c r="Y475" t="s">
        <v>8</v>
      </c>
      <c r="Z475">
        <v>325.72574400000002</v>
      </c>
      <c r="AA475">
        <v>22.503267999999998</v>
      </c>
      <c r="AB475" t="s">
        <v>9</v>
      </c>
      <c r="AC475">
        <v>2748.5193119999999</v>
      </c>
      <c r="AD475">
        <v>7.5526749999999998</v>
      </c>
      <c r="AE475" t="s">
        <v>10</v>
      </c>
      <c r="AF475">
        <v>1.438E-3</v>
      </c>
      <c r="AG475">
        <v>0</v>
      </c>
      <c r="AH475" t="s">
        <v>11</v>
      </c>
      <c r="AI475">
        <v>0.99511499999999997</v>
      </c>
      <c r="AJ475">
        <v>0</v>
      </c>
      <c r="AK475" t="s">
        <v>12</v>
      </c>
      <c r="AL475">
        <v>0.04</v>
      </c>
      <c r="AM475">
        <v>7.8399999999999997E-2</v>
      </c>
    </row>
    <row r="476" spans="1:39" x14ac:dyDescent="0.25">
      <c r="A476" t="s">
        <v>161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3801.9556149999999</v>
      </c>
      <c r="I476">
        <v>11.28349</v>
      </c>
      <c r="J476" t="s">
        <v>3</v>
      </c>
      <c r="K476">
        <v>3797.9696140000001</v>
      </c>
      <c r="L476">
        <v>11.372524</v>
      </c>
      <c r="M476" t="s">
        <v>4</v>
      </c>
      <c r="N476">
        <v>193.076436</v>
      </c>
      <c r="O476">
        <v>2.9322999999999998E-2</v>
      </c>
      <c r="P476" t="s">
        <v>5</v>
      </c>
      <c r="Q476">
        <v>613.66466100000002</v>
      </c>
      <c r="R476">
        <v>20.717251999999998</v>
      </c>
      <c r="S476" t="s">
        <v>6</v>
      </c>
      <c r="T476">
        <v>99.805823000000004</v>
      </c>
      <c r="U476">
        <v>1.4455000000000001E-2</v>
      </c>
      <c r="V476" t="s">
        <v>7</v>
      </c>
      <c r="W476">
        <v>101.356877</v>
      </c>
      <c r="X476">
        <v>6.3489999999999996E-3</v>
      </c>
      <c r="Y476" t="s">
        <v>8</v>
      </c>
      <c r="Z476">
        <v>349.11681499999997</v>
      </c>
      <c r="AA476">
        <v>22.405056999999999</v>
      </c>
      <c r="AB476" t="s">
        <v>9</v>
      </c>
      <c r="AC476">
        <v>2944.7299370000001</v>
      </c>
      <c r="AD476">
        <v>7.8484509999999998</v>
      </c>
      <c r="AE476" t="s">
        <v>10</v>
      </c>
      <c r="AF476">
        <v>1.436E-3</v>
      </c>
      <c r="AG476">
        <v>0</v>
      </c>
      <c r="AH476" t="s">
        <v>11</v>
      </c>
      <c r="AI476">
        <v>0.99511499999999997</v>
      </c>
      <c r="AJ476">
        <v>0</v>
      </c>
      <c r="AK476" t="s">
        <v>12</v>
      </c>
      <c r="AL476">
        <v>0.04</v>
      </c>
      <c r="AM476">
        <v>7.8399999999999997E-2</v>
      </c>
    </row>
    <row r="477" spans="1:39" x14ac:dyDescent="0.25">
      <c r="A477" t="s">
        <v>161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4055.4976029999998</v>
      </c>
      <c r="I477">
        <v>11.863085</v>
      </c>
      <c r="J477" t="s">
        <v>3</v>
      </c>
      <c r="K477">
        <v>4051.2461520000002</v>
      </c>
      <c r="L477">
        <v>11.943531999999999</v>
      </c>
      <c r="M477" t="s">
        <v>4</v>
      </c>
      <c r="N477">
        <v>205.94139000000001</v>
      </c>
      <c r="O477">
        <v>2.9877999999999998E-2</v>
      </c>
      <c r="P477" t="s">
        <v>5</v>
      </c>
      <c r="Q477">
        <v>654.76123299999995</v>
      </c>
      <c r="R477">
        <v>20.479346</v>
      </c>
      <c r="S477" t="s">
        <v>6</v>
      </c>
      <c r="T477">
        <v>106.44306899999999</v>
      </c>
      <c r="U477">
        <v>1.4408000000000001E-2</v>
      </c>
      <c r="V477" t="s">
        <v>7</v>
      </c>
      <c r="W477">
        <v>108.096642</v>
      </c>
      <c r="X477">
        <v>6.6030000000000004E-3</v>
      </c>
      <c r="Y477" t="s">
        <v>8</v>
      </c>
      <c r="Z477">
        <v>372.515289</v>
      </c>
      <c r="AA477">
        <v>22.128509999999999</v>
      </c>
      <c r="AB477" t="s">
        <v>9</v>
      </c>
      <c r="AC477">
        <v>3140.9959570000001</v>
      </c>
      <c r="AD477">
        <v>8.287039</v>
      </c>
      <c r="AE477" t="s">
        <v>10</v>
      </c>
      <c r="AF477">
        <v>1.4159999999999999E-3</v>
      </c>
      <c r="AG477">
        <v>0</v>
      </c>
      <c r="AH477" t="s">
        <v>11</v>
      </c>
      <c r="AI477">
        <v>0.99511499999999997</v>
      </c>
      <c r="AJ477">
        <v>0</v>
      </c>
      <c r="AK477" t="s">
        <v>12</v>
      </c>
      <c r="AL477">
        <v>0.04</v>
      </c>
      <c r="AM477">
        <v>7.8399999999999997E-2</v>
      </c>
    </row>
    <row r="478" spans="1:39" x14ac:dyDescent="0.25">
      <c r="A478" t="s">
        <v>161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4309.0141409999997</v>
      </c>
      <c r="I478">
        <v>12.385203000000001</v>
      </c>
      <c r="J478" t="s">
        <v>3</v>
      </c>
      <c r="K478">
        <v>4304.4982620000001</v>
      </c>
      <c r="L478">
        <v>12.460616999999999</v>
      </c>
      <c r="M478" t="s">
        <v>4</v>
      </c>
      <c r="N478">
        <v>218.81383600000001</v>
      </c>
      <c r="O478">
        <v>2.9056999999999999E-2</v>
      </c>
      <c r="P478" t="s">
        <v>5</v>
      </c>
      <c r="Q478">
        <v>695.84871799999996</v>
      </c>
      <c r="R478">
        <v>20.331515</v>
      </c>
      <c r="S478" t="s">
        <v>6</v>
      </c>
      <c r="T478">
        <v>113.08210800000001</v>
      </c>
      <c r="U478">
        <v>1.4611000000000001E-2</v>
      </c>
      <c r="V478" t="s">
        <v>7</v>
      </c>
      <c r="W478">
        <v>114.83981</v>
      </c>
      <c r="X478">
        <v>6.7780000000000002E-3</v>
      </c>
      <c r="Y478" t="s">
        <v>8</v>
      </c>
      <c r="Z478">
        <v>395.89958300000001</v>
      </c>
      <c r="AA478">
        <v>21.933888</v>
      </c>
      <c r="AB478" t="s">
        <v>9</v>
      </c>
      <c r="AC478">
        <v>3337.2378560000002</v>
      </c>
      <c r="AD478">
        <v>8.5404689999999999</v>
      </c>
      <c r="AE478" t="s">
        <v>10</v>
      </c>
      <c r="AF478">
        <v>1.379E-3</v>
      </c>
      <c r="AG478">
        <v>0</v>
      </c>
      <c r="AH478" t="s">
        <v>11</v>
      </c>
      <c r="AI478">
        <v>0.99511499999999997</v>
      </c>
      <c r="AJ478">
        <v>0</v>
      </c>
      <c r="AK478" t="s">
        <v>12</v>
      </c>
      <c r="AL478">
        <v>0.04</v>
      </c>
      <c r="AM478">
        <v>7.8399999999999997E-2</v>
      </c>
    </row>
    <row r="479" spans="1:39" x14ac:dyDescent="0.25">
      <c r="A479" t="s">
        <v>161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4562.5413959999996</v>
      </c>
      <c r="I479">
        <v>13.070565</v>
      </c>
      <c r="J479" t="s">
        <v>3</v>
      </c>
      <c r="K479">
        <v>4557.7603419999996</v>
      </c>
      <c r="L479">
        <v>13.137212</v>
      </c>
      <c r="M479" t="s">
        <v>4</v>
      </c>
      <c r="N479">
        <v>231.68006299999999</v>
      </c>
      <c r="O479">
        <v>2.9409000000000001E-2</v>
      </c>
      <c r="P479" t="s">
        <v>5</v>
      </c>
      <c r="Q479">
        <v>736.97403899999995</v>
      </c>
      <c r="R479">
        <v>20.321902999999999</v>
      </c>
      <c r="S479" t="s">
        <v>6</v>
      </c>
      <c r="T479">
        <v>119.719734</v>
      </c>
      <c r="U479">
        <v>1.5242E-2</v>
      </c>
      <c r="V479" t="s">
        <v>7</v>
      </c>
      <c r="W479">
        <v>121.58338999999999</v>
      </c>
      <c r="X479">
        <v>6.9220000000000002E-3</v>
      </c>
      <c r="Y479" t="s">
        <v>8</v>
      </c>
      <c r="Z479">
        <v>419.32121999999998</v>
      </c>
      <c r="AA479">
        <v>21.895620999999998</v>
      </c>
      <c r="AB479" t="s">
        <v>9</v>
      </c>
      <c r="AC479">
        <v>3533.4586570000001</v>
      </c>
      <c r="AD479">
        <v>8.6746770000000009</v>
      </c>
      <c r="AE479" t="s">
        <v>10</v>
      </c>
      <c r="AF479">
        <v>1.3730000000000001E-3</v>
      </c>
      <c r="AG479">
        <v>0</v>
      </c>
      <c r="AH479" t="s">
        <v>11</v>
      </c>
      <c r="AI479">
        <v>0.99511499999999997</v>
      </c>
      <c r="AJ479">
        <v>0</v>
      </c>
      <c r="AK479" t="s">
        <v>12</v>
      </c>
      <c r="AL479">
        <v>0.04</v>
      </c>
      <c r="AM479">
        <v>7.8399999999999997E-2</v>
      </c>
    </row>
    <row r="480" spans="1:39" x14ac:dyDescent="0.25">
      <c r="A480" t="s">
        <v>161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4816.0168649999996</v>
      </c>
      <c r="I480">
        <v>14.471842000000001</v>
      </c>
      <c r="J480" t="s">
        <v>3</v>
      </c>
      <c r="K480">
        <v>4810.9705860000004</v>
      </c>
      <c r="L480">
        <v>14.550217</v>
      </c>
      <c r="M480" t="s">
        <v>4</v>
      </c>
      <c r="N480">
        <v>244.547889</v>
      </c>
      <c r="O480">
        <v>3.0356999999999999E-2</v>
      </c>
      <c r="P480" t="s">
        <v>5</v>
      </c>
      <c r="Q480">
        <v>778.043857</v>
      </c>
      <c r="R480">
        <v>21.718197</v>
      </c>
      <c r="S480" t="s">
        <v>6</v>
      </c>
      <c r="T480">
        <v>126.357198</v>
      </c>
      <c r="U480">
        <v>1.5585E-2</v>
      </c>
      <c r="V480" t="s">
        <v>7</v>
      </c>
      <c r="W480">
        <v>128.330656</v>
      </c>
      <c r="X480">
        <v>7.0070000000000002E-3</v>
      </c>
      <c r="Y480" t="s">
        <v>8</v>
      </c>
      <c r="Z480">
        <v>442.69018599999998</v>
      </c>
      <c r="AA480">
        <v>23.241645999999999</v>
      </c>
      <c r="AB480" t="s">
        <v>9</v>
      </c>
      <c r="AC480">
        <v>3729.6805519999998</v>
      </c>
      <c r="AD480">
        <v>9.2223729999999993</v>
      </c>
      <c r="AE480" t="s">
        <v>10</v>
      </c>
      <c r="AF480">
        <v>1.3649999999999999E-3</v>
      </c>
      <c r="AG480">
        <v>0</v>
      </c>
      <c r="AH480" t="s">
        <v>11</v>
      </c>
      <c r="AI480">
        <v>0.99511499999999997</v>
      </c>
      <c r="AJ480">
        <v>0</v>
      </c>
      <c r="AK480" t="s">
        <v>12</v>
      </c>
      <c r="AL480">
        <v>0.04</v>
      </c>
      <c r="AM480">
        <v>7.8399999999999997E-2</v>
      </c>
    </row>
    <row r="481" spans="1:39" x14ac:dyDescent="0.25">
      <c r="A481" t="s">
        <v>161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5069.585</v>
      </c>
      <c r="I481">
        <v>15.182172</v>
      </c>
      <c r="J481" t="s">
        <v>3</v>
      </c>
      <c r="K481">
        <v>5064.2714839999999</v>
      </c>
      <c r="L481">
        <v>15.241834000000001</v>
      </c>
      <c r="M481" t="s">
        <v>4</v>
      </c>
      <c r="N481">
        <v>257.41651200000001</v>
      </c>
      <c r="O481">
        <v>2.9777000000000001E-2</v>
      </c>
      <c r="P481" t="s">
        <v>5</v>
      </c>
      <c r="Q481">
        <v>819.14394900000002</v>
      </c>
      <c r="R481">
        <v>21.276416000000001</v>
      </c>
      <c r="S481" t="s">
        <v>6</v>
      </c>
      <c r="T481">
        <v>133.05000999999999</v>
      </c>
      <c r="U481">
        <v>1.7430000000000001E-2</v>
      </c>
      <c r="V481" t="s">
        <v>7</v>
      </c>
      <c r="W481">
        <v>135.163308</v>
      </c>
      <c r="X481">
        <v>7.1900000000000002E-3</v>
      </c>
      <c r="Y481" t="s">
        <v>8</v>
      </c>
      <c r="Z481">
        <v>466.08229899999998</v>
      </c>
      <c r="AA481">
        <v>22.737248999999998</v>
      </c>
      <c r="AB481" t="s">
        <v>9</v>
      </c>
      <c r="AC481">
        <v>3925.9598190000002</v>
      </c>
      <c r="AD481">
        <v>9.5583589999999994</v>
      </c>
      <c r="AE481" t="s">
        <v>10</v>
      </c>
      <c r="AF481">
        <v>1.364E-3</v>
      </c>
      <c r="AG481">
        <v>0</v>
      </c>
      <c r="AH481" t="s">
        <v>11</v>
      </c>
      <c r="AI481">
        <v>0.99511499999999997</v>
      </c>
      <c r="AJ481">
        <v>0</v>
      </c>
      <c r="AK481" t="s">
        <v>12</v>
      </c>
      <c r="AL481">
        <v>0.04</v>
      </c>
      <c r="AM481">
        <v>7.8399999999999997E-2</v>
      </c>
    </row>
    <row r="482" spans="1:39" x14ac:dyDescent="0.25">
      <c r="A482" t="s">
        <v>162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162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162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162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162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162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162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162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162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162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162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162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162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162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162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162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162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162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162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162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163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216.480749</v>
      </c>
      <c r="I502">
        <v>5.2909999999999999E-2</v>
      </c>
      <c r="J502" t="s">
        <v>3</v>
      </c>
      <c r="K502">
        <v>216.21763200000001</v>
      </c>
      <c r="L502">
        <v>5.2554999999999998E-2</v>
      </c>
      <c r="M502" t="s">
        <v>4</v>
      </c>
      <c r="N502">
        <v>12.864570000000001</v>
      </c>
      <c r="O502">
        <v>5.9000000000000003E-4</v>
      </c>
      <c r="P502" t="s">
        <v>5</v>
      </c>
      <c r="Q502">
        <v>0</v>
      </c>
      <c r="R502">
        <v>0</v>
      </c>
      <c r="S502" t="s">
        <v>6</v>
      </c>
      <c r="T502">
        <v>6.554316</v>
      </c>
      <c r="U502">
        <v>2.0000000000000001E-4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5.574E-3</v>
      </c>
      <c r="AD502">
        <v>1.5E-5</v>
      </c>
      <c r="AE502" t="s">
        <v>10</v>
      </c>
      <c r="AF502">
        <v>0</v>
      </c>
      <c r="AG502">
        <v>0</v>
      </c>
      <c r="AH502" t="s">
        <v>11</v>
      </c>
      <c r="AI502">
        <v>0.99487400000000004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163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432.87345199999999</v>
      </c>
      <c r="I503">
        <v>0.107252</v>
      </c>
      <c r="J503" t="s">
        <v>3</v>
      </c>
      <c r="K503">
        <v>432.347711</v>
      </c>
      <c r="L503">
        <v>0.106909</v>
      </c>
      <c r="M503" t="s">
        <v>4</v>
      </c>
      <c r="N503">
        <v>25.730430999999999</v>
      </c>
      <c r="O503">
        <v>9.7999999999999997E-4</v>
      </c>
      <c r="P503" t="s">
        <v>5</v>
      </c>
      <c r="Q503">
        <v>0</v>
      </c>
      <c r="R503">
        <v>0</v>
      </c>
      <c r="S503" t="s">
        <v>6</v>
      </c>
      <c r="T503">
        <v>13.099423</v>
      </c>
      <c r="U503">
        <v>2.2900000000000001E-4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3.4650000000000002E-3</v>
      </c>
      <c r="AD503">
        <v>7.9999999999999996E-6</v>
      </c>
      <c r="AE503" t="s">
        <v>10</v>
      </c>
      <c r="AF503">
        <v>0</v>
      </c>
      <c r="AG503">
        <v>0</v>
      </c>
      <c r="AH503" t="s">
        <v>11</v>
      </c>
      <c r="AI503">
        <v>0.99503399999999997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163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649.25539100000003</v>
      </c>
      <c r="I504">
        <v>0.17116799999999999</v>
      </c>
      <c r="J504" t="s">
        <v>3</v>
      </c>
      <c r="K504">
        <v>648.46687999999995</v>
      </c>
      <c r="L504">
        <v>0.17097100000000001</v>
      </c>
      <c r="M504" t="s">
        <v>4</v>
      </c>
      <c r="N504">
        <v>38.596795999999998</v>
      </c>
      <c r="O504">
        <v>1.273E-3</v>
      </c>
      <c r="P504" t="s">
        <v>5</v>
      </c>
      <c r="Q504">
        <v>0</v>
      </c>
      <c r="R504">
        <v>0</v>
      </c>
      <c r="S504" t="s">
        <v>6</v>
      </c>
      <c r="T504">
        <v>19.644428999999999</v>
      </c>
      <c r="U504">
        <v>3.6900000000000002E-4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2.5799999999999998E-3</v>
      </c>
      <c r="AD504">
        <v>3.9999999999999998E-6</v>
      </c>
      <c r="AE504" t="s">
        <v>10</v>
      </c>
      <c r="AF504">
        <v>0</v>
      </c>
      <c r="AG504">
        <v>0</v>
      </c>
      <c r="AH504" t="s">
        <v>11</v>
      </c>
      <c r="AI504">
        <v>0.99508600000000003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163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865.65272800000002</v>
      </c>
      <c r="I505">
        <v>0.28055200000000002</v>
      </c>
      <c r="J505" t="s">
        <v>3</v>
      </c>
      <c r="K505">
        <v>864.60144400000001</v>
      </c>
      <c r="L505">
        <v>0.28009699999999998</v>
      </c>
      <c r="M505" t="s">
        <v>4</v>
      </c>
      <c r="N505">
        <v>51.460822</v>
      </c>
      <c r="O505">
        <v>1.5790000000000001E-3</v>
      </c>
      <c r="P505" t="s">
        <v>5</v>
      </c>
      <c r="Q505">
        <v>0</v>
      </c>
      <c r="R505">
        <v>0</v>
      </c>
      <c r="S505" t="s">
        <v>6</v>
      </c>
      <c r="T505">
        <v>26.191171000000001</v>
      </c>
      <c r="U505">
        <v>6.7000000000000002E-4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1.9659999999999999E-3</v>
      </c>
      <c r="AD505">
        <v>9.9999999999999995E-7</v>
      </c>
      <c r="AE505" t="s">
        <v>10</v>
      </c>
      <c r="AF505">
        <v>0</v>
      </c>
      <c r="AG505">
        <v>0</v>
      </c>
      <c r="AH505" t="s">
        <v>11</v>
      </c>
      <c r="AI505">
        <v>0.99509700000000001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163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1082.0414599999999</v>
      </c>
      <c r="I506">
        <v>0.35255500000000001</v>
      </c>
      <c r="J506" t="s">
        <v>3</v>
      </c>
      <c r="K506">
        <v>1080.7271069999999</v>
      </c>
      <c r="L506">
        <v>0.35152600000000001</v>
      </c>
      <c r="M506" t="s">
        <v>4</v>
      </c>
      <c r="N506">
        <v>64.324644000000006</v>
      </c>
      <c r="O506">
        <v>2.029E-3</v>
      </c>
      <c r="P506" t="s">
        <v>5</v>
      </c>
      <c r="Q506">
        <v>0</v>
      </c>
      <c r="R506">
        <v>0</v>
      </c>
      <c r="S506" t="s">
        <v>6</v>
      </c>
      <c r="T506">
        <v>32.738399999999999</v>
      </c>
      <c r="U506">
        <v>1.049E-3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1.776E-3</v>
      </c>
      <c r="AD506">
        <v>9.9999999999999995E-7</v>
      </c>
      <c r="AE506" t="s">
        <v>10</v>
      </c>
      <c r="AF506">
        <v>0</v>
      </c>
      <c r="AG506">
        <v>0</v>
      </c>
      <c r="AH506" t="s">
        <v>11</v>
      </c>
      <c r="AI506">
        <v>0.99510299999999996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163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1298.436633</v>
      </c>
      <c r="I507">
        <v>0.53671800000000003</v>
      </c>
      <c r="J507" t="s">
        <v>3</v>
      </c>
      <c r="K507">
        <v>1296.85968</v>
      </c>
      <c r="L507">
        <v>0.53581999999999996</v>
      </c>
      <c r="M507" t="s">
        <v>4</v>
      </c>
      <c r="N507">
        <v>77.187855999999996</v>
      </c>
      <c r="O507">
        <v>2.0690000000000001E-3</v>
      </c>
      <c r="P507" t="s">
        <v>5</v>
      </c>
      <c r="Q507">
        <v>0</v>
      </c>
      <c r="R507">
        <v>0</v>
      </c>
      <c r="S507" t="s">
        <v>6</v>
      </c>
      <c r="T507">
        <v>39.290376999999999</v>
      </c>
      <c r="U507">
        <v>1.2949999999999999E-3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1.6590000000000001E-3</v>
      </c>
      <c r="AD507">
        <v>9.9999999999999995E-7</v>
      </c>
      <c r="AE507" t="s">
        <v>10</v>
      </c>
      <c r="AF507">
        <v>0</v>
      </c>
      <c r="AG507">
        <v>0</v>
      </c>
      <c r="AH507" t="s">
        <v>11</v>
      </c>
      <c r="AI507">
        <v>0.99510600000000005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163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1514.7992019999999</v>
      </c>
      <c r="I508">
        <v>0.71331800000000001</v>
      </c>
      <c r="J508" t="s">
        <v>3</v>
      </c>
      <c r="K508">
        <v>1512.9599880000001</v>
      </c>
      <c r="L508">
        <v>0.71179800000000004</v>
      </c>
      <c r="M508" t="s">
        <v>4</v>
      </c>
      <c r="N508">
        <v>90.053522999999998</v>
      </c>
      <c r="O508">
        <v>2.735E-3</v>
      </c>
      <c r="P508" t="s">
        <v>5</v>
      </c>
      <c r="Q508">
        <v>0</v>
      </c>
      <c r="R508">
        <v>0</v>
      </c>
      <c r="S508" t="s">
        <v>6</v>
      </c>
      <c r="T508">
        <v>45.842244000000001</v>
      </c>
      <c r="U508">
        <v>1.4519999999999999E-3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1.5969999999999999E-3</v>
      </c>
      <c r="AD508">
        <v>9.9999999999999995E-7</v>
      </c>
      <c r="AE508" t="s">
        <v>10</v>
      </c>
      <c r="AF508">
        <v>0</v>
      </c>
      <c r="AG508">
        <v>0</v>
      </c>
      <c r="AH508" t="s">
        <v>11</v>
      </c>
      <c r="AI508">
        <v>0.99510699999999996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163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1731.1774069999999</v>
      </c>
      <c r="I509">
        <v>0.89711200000000002</v>
      </c>
      <c r="J509" t="s">
        <v>3</v>
      </c>
      <c r="K509">
        <v>1729.0749169999999</v>
      </c>
      <c r="L509">
        <v>0.89525699999999997</v>
      </c>
      <c r="M509" t="s">
        <v>4</v>
      </c>
      <c r="N509">
        <v>102.91899100000001</v>
      </c>
      <c r="O509">
        <v>3.2789999999999998E-3</v>
      </c>
      <c r="P509" t="s">
        <v>5</v>
      </c>
      <c r="Q509">
        <v>0</v>
      </c>
      <c r="R509">
        <v>0</v>
      </c>
      <c r="S509" t="s">
        <v>6</v>
      </c>
      <c r="T509">
        <v>52.395729000000003</v>
      </c>
      <c r="U509">
        <v>1.866E-3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1.567E-3</v>
      </c>
      <c r="AD509">
        <v>9.9999999999999995E-7</v>
      </c>
      <c r="AE509" t="s">
        <v>10</v>
      </c>
      <c r="AF509">
        <v>0</v>
      </c>
      <c r="AG509">
        <v>0</v>
      </c>
      <c r="AH509" t="s">
        <v>11</v>
      </c>
      <c r="AI509">
        <v>0.99511099999999997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163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1947.5792939999999</v>
      </c>
      <c r="I510">
        <v>1.083496</v>
      </c>
      <c r="J510" t="s">
        <v>3</v>
      </c>
      <c r="K510">
        <v>1945.2142289999999</v>
      </c>
      <c r="L510">
        <v>1.081102</v>
      </c>
      <c r="M510" t="s">
        <v>4</v>
      </c>
      <c r="N510">
        <v>115.78472499999999</v>
      </c>
      <c r="O510">
        <v>5.0309999999999999E-3</v>
      </c>
      <c r="P510" t="s">
        <v>5</v>
      </c>
      <c r="Q510">
        <v>0</v>
      </c>
      <c r="R510">
        <v>0</v>
      </c>
      <c r="S510" t="s">
        <v>6</v>
      </c>
      <c r="T510">
        <v>58.947094</v>
      </c>
      <c r="U510">
        <v>2.1320000000000002E-3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1.4630000000000001E-3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0.99511099999999997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163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2163.992788</v>
      </c>
      <c r="I511">
        <v>1.2825420000000001</v>
      </c>
      <c r="J511" t="s">
        <v>3</v>
      </c>
      <c r="K511">
        <v>2161.3652440000001</v>
      </c>
      <c r="L511">
        <v>1.2789459999999999</v>
      </c>
      <c r="M511" t="s">
        <v>4</v>
      </c>
      <c r="N511">
        <v>128.65107900000001</v>
      </c>
      <c r="O511">
        <v>6.293E-3</v>
      </c>
      <c r="P511" t="s">
        <v>5</v>
      </c>
      <c r="Q511">
        <v>0</v>
      </c>
      <c r="R511">
        <v>0</v>
      </c>
      <c r="S511" t="s">
        <v>6</v>
      </c>
      <c r="T511">
        <v>65.496397000000002</v>
      </c>
      <c r="U511">
        <v>2.434E-3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1.4319999999999999E-3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0.99511300000000003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163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2380.3796480000001</v>
      </c>
      <c r="I512">
        <v>1.246251</v>
      </c>
      <c r="J512" t="s">
        <v>3</v>
      </c>
      <c r="K512">
        <v>2377.4897120000001</v>
      </c>
      <c r="L512">
        <v>1.2419039999999999</v>
      </c>
      <c r="M512" t="s">
        <v>4</v>
      </c>
      <c r="N512">
        <v>141.51920999999999</v>
      </c>
      <c r="O512">
        <v>6.718E-3</v>
      </c>
      <c r="P512" t="s">
        <v>5</v>
      </c>
      <c r="Q512">
        <v>0</v>
      </c>
      <c r="R512">
        <v>0</v>
      </c>
      <c r="S512" t="s">
        <v>6</v>
      </c>
      <c r="T512">
        <v>72.029043000000001</v>
      </c>
      <c r="U512">
        <v>2.4320000000000001E-3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1.4270000000000001E-3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0.99511400000000005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163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2596.7515669999998</v>
      </c>
      <c r="I513">
        <v>1.385526</v>
      </c>
      <c r="J513" t="s">
        <v>3</v>
      </c>
      <c r="K513">
        <v>2593.5995119999998</v>
      </c>
      <c r="L513">
        <v>1.3807700000000001</v>
      </c>
      <c r="M513" t="s">
        <v>4</v>
      </c>
      <c r="N513">
        <v>154.38087899999999</v>
      </c>
      <c r="O513">
        <v>6.8170000000000001E-3</v>
      </c>
      <c r="P513" t="s">
        <v>5</v>
      </c>
      <c r="Q513">
        <v>0</v>
      </c>
      <c r="R513">
        <v>0</v>
      </c>
      <c r="S513" t="s">
        <v>6</v>
      </c>
      <c r="T513">
        <v>78.557385999999994</v>
      </c>
      <c r="U513">
        <v>2.5479999999999999E-3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1.356E-3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0.99511400000000005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163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2813.1380319999998</v>
      </c>
      <c r="I514">
        <v>1.590943</v>
      </c>
      <c r="J514" t="s">
        <v>3</v>
      </c>
      <c r="K514">
        <v>2809.7230960000002</v>
      </c>
      <c r="L514">
        <v>1.5847230000000001</v>
      </c>
      <c r="M514" t="s">
        <v>4</v>
      </c>
      <c r="N514">
        <v>167.24589700000001</v>
      </c>
      <c r="O514">
        <v>7.1260000000000004E-3</v>
      </c>
      <c r="P514" t="s">
        <v>5</v>
      </c>
      <c r="Q514">
        <v>0</v>
      </c>
      <c r="R514">
        <v>0</v>
      </c>
      <c r="S514" t="s">
        <v>6</v>
      </c>
      <c r="T514">
        <v>85.088716000000005</v>
      </c>
      <c r="U514">
        <v>2.594E-3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1.3420000000000001E-3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0.99511400000000005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163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3029.4618409999998</v>
      </c>
      <c r="I515">
        <v>1.830346</v>
      </c>
      <c r="J515" t="s">
        <v>3</v>
      </c>
      <c r="K515">
        <v>3025.7845649999999</v>
      </c>
      <c r="L515">
        <v>1.8242719999999999</v>
      </c>
      <c r="M515" t="s">
        <v>4</v>
      </c>
      <c r="N515">
        <v>180.10799900000001</v>
      </c>
      <c r="O515">
        <v>7.9279999999999993E-3</v>
      </c>
      <c r="P515" t="s">
        <v>5</v>
      </c>
      <c r="Q515">
        <v>0</v>
      </c>
      <c r="R515">
        <v>0</v>
      </c>
      <c r="S515" t="s">
        <v>6</v>
      </c>
      <c r="T515">
        <v>91.621981000000005</v>
      </c>
      <c r="U515">
        <v>2.6229999999999999E-3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1.3420000000000001E-3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0.99511400000000005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163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3245.8285550000001</v>
      </c>
      <c r="I516">
        <v>2.2068940000000001</v>
      </c>
      <c r="J516" t="s">
        <v>3</v>
      </c>
      <c r="K516">
        <v>3241.8888179999999</v>
      </c>
      <c r="L516">
        <v>2.199287</v>
      </c>
      <c r="M516" t="s">
        <v>4</v>
      </c>
      <c r="N516">
        <v>192.97236699999999</v>
      </c>
      <c r="O516">
        <v>7.9670000000000001E-3</v>
      </c>
      <c r="P516" t="s">
        <v>5</v>
      </c>
      <c r="Q516">
        <v>0</v>
      </c>
      <c r="R516">
        <v>0</v>
      </c>
      <c r="S516" t="s">
        <v>6</v>
      </c>
      <c r="T516">
        <v>98.156370999999993</v>
      </c>
      <c r="U516">
        <v>3.0270000000000002E-3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1.3370000000000001E-3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0.99511400000000005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163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3462.1875679999998</v>
      </c>
      <c r="I517">
        <v>2.566767</v>
      </c>
      <c r="J517" t="s">
        <v>3</v>
      </c>
      <c r="K517">
        <v>3457.9850980000001</v>
      </c>
      <c r="L517">
        <v>2.5592480000000002</v>
      </c>
      <c r="M517" t="s">
        <v>4</v>
      </c>
      <c r="N517">
        <v>205.83475899999999</v>
      </c>
      <c r="O517">
        <v>8.4580000000000002E-3</v>
      </c>
      <c r="P517" t="s">
        <v>5</v>
      </c>
      <c r="Q517">
        <v>0</v>
      </c>
      <c r="R517">
        <v>0</v>
      </c>
      <c r="S517" t="s">
        <v>6</v>
      </c>
      <c r="T517">
        <v>104.68956</v>
      </c>
      <c r="U517">
        <v>3.032E-3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1.3309999999999999E-3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0.99511499999999997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163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3678.5258589999999</v>
      </c>
      <c r="I518">
        <v>2.7779240000000001</v>
      </c>
      <c r="J518" t="s">
        <v>3</v>
      </c>
      <c r="K518">
        <v>3674.060649</v>
      </c>
      <c r="L518">
        <v>2.7693530000000002</v>
      </c>
      <c r="M518" t="s">
        <v>4</v>
      </c>
      <c r="N518">
        <v>218.69565</v>
      </c>
      <c r="O518">
        <v>8.1019999999999998E-3</v>
      </c>
      <c r="P518" t="s">
        <v>5</v>
      </c>
      <c r="Q518">
        <v>0</v>
      </c>
      <c r="R518">
        <v>0</v>
      </c>
      <c r="S518" t="s">
        <v>6</v>
      </c>
      <c r="T518">
        <v>111.222854</v>
      </c>
      <c r="U518">
        <v>3.0500000000000002E-3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1.3259999999999999E-3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0.99511499999999997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163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3895.001162</v>
      </c>
      <c r="I519">
        <v>3.0917880000000002</v>
      </c>
      <c r="J519" t="s">
        <v>3</v>
      </c>
      <c r="K519">
        <v>3890.2732230000001</v>
      </c>
      <c r="L519">
        <v>3.0839789999999998</v>
      </c>
      <c r="M519" t="s">
        <v>4</v>
      </c>
      <c r="N519">
        <v>231.56529900000001</v>
      </c>
      <c r="O519">
        <v>8.8339999999999998E-3</v>
      </c>
      <c r="P519" t="s">
        <v>5</v>
      </c>
      <c r="Q519">
        <v>0</v>
      </c>
      <c r="R519">
        <v>0</v>
      </c>
      <c r="S519" t="s">
        <v>6</v>
      </c>
      <c r="T519">
        <v>117.759411</v>
      </c>
      <c r="U519">
        <v>3.1679999999999998E-3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1.307E-3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0.99511499999999997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163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4111.3672850000003</v>
      </c>
      <c r="I520">
        <v>3.5126010000000001</v>
      </c>
      <c r="J520" t="s">
        <v>3</v>
      </c>
      <c r="K520">
        <v>4106.3769240000001</v>
      </c>
      <c r="L520">
        <v>3.5033129999999999</v>
      </c>
      <c r="M520" t="s">
        <v>4</v>
      </c>
      <c r="N520">
        <v>244.427234</v>
      </c>
      <c r="O520">
        <v>9.5899999999999996E-3</v>
      </c>
      <c r="P520" t="s">
        <v>5</v>
      </c>
      <c r="Q520">
        <v>0</v>
      </c>
      <c r="R520">
        <v>0</v>
      </c>
      <c r="S520" t="s">
        <v>6</v>
      </c>
      <c r="T520">
        <v>124.29305600000001</v>
      </c>
      <c r="U520">
        <v>3.2599999999999999E-3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1.2999999999999999E-3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0.99511499999999997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163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4327.7434960000001</v>
      </c>
      <c r="I521">
        <v>3.9243380000000001</v>
      </c>
      <c r="J521" t="s">
        <v>3</v>
      </c>
      <c r="K521">
        <v>4322.4909280000002</v>
      </c>
      <c r="L521">
        <v>3.912245</v>
      </c>
      <c r="M521" t="s">
        <v>4</v>
      </c>
      <c r="N521">
        <v>257.29547100000002</v>
      </c>
      <c r="O521">
        <v>1.0094000000000001E-2</v>
      </c>
      <c r="P521" t="s">
        <v>5</v>
      </c>
      <c r="Q521">
        <v>0</v>
      </c>
      <c r="R521">
        <v>0</v>
      </c>
      <c r="S521" t="s">
        <v>6</v>
      </c>
      <c r="T521">
        <v>130.851437</v>
      </c>
      <c r="U521">
        <v>3.4099999999999998E-3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1.292E-3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0.99511499999999997</v>
      </c>
      <c r="AJ521">
        <v>0</v>
      </c>
      <c r="AK521" t="s">
        <v>12</v>
      </c>
      <c r="AL521">
        <v>0</v>
      </c>
      <c r="AM521">
        <v>0</v>
      </c>
    </row>
    <row r="523" spans="1:39" x14ac:dyDescent="0.25">
      <c r="A523" t="s">
        <v>164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91.771140000000003</v>
      </c>
      <c r="I523">
        <v>0.47934700000000002</v>
      </c>
      <c r="J523" t="s">
        <v>3</v>
      </c>
      <c r="K523">
        <v>91.616489999999999</v>
      </c>
      <c r="L523">
        <v>0.47770800000000002</v>
      </c>
      <c r="M523" t="s">
        <v>4</v>
      </c>
      <c r="N523">
        <v>5.4563139999999999</v>
      </c>
      <c r="O523">
        <v>7.4869999999999997E-3</v>
      </c>
      <c r="P523" t="s">
        <v>5</v>
      </c>
      <c r="Q523">
        <v>18.008562000000001</v>
      </c>
      <c r="R523">
        <v>0.10309</v>
      </c>
      <c r="S523" t="s">
        <v>6</v>
      </c>
      <c r="T523">
        <v>6.0711320000000004</v>
      </c>
      <c r="U523">
        <v>3.0929999999999998E-3</v>
      </c>
      <c r="V523" t="s">
        <v>7</v>
      </c>
      <c r="W523">
        <v>3.3360859999999999</v>
      </c>
      <c r="X523">
        <v>1.3039E-2</v>
      </c>
      <c r="Y523" t="s">
        <v>8</v>
      </c>
      <c r="Z523">
        <v>6.2210169999999998</v>
      </c>
      <c r="AA523">
        <v>5.5011999999999998E-2</v>
      </c>
      <c r="AB523" t="s">
        <v>9</v>
      </c>
      <c r="AC523">
        <v>66.552465999999995</v>
      </c>
      <c r="AD523">
        <v>0.400001</v>
      </c>
      <c r="AE523" t="s">
        <v>10</v>
      </c>
      <c r="AF523">
        <v>4.7780000000000001E-3</v>
      </c>
      <c r="AG523">
        <v>1.2999999999999999E-5</v>
      </c>
      <c r="AH523" t="s">
        <v>11</v>
      </c>
      <c r="AI523">
        <v>0.99504300000000001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164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137.429945</v>
      </c>
      <c r="I524">
        <v>0.87828200000000001</v>
      </c>
      <c r="J524" t="s">
        <v>3</v>
      </c>
      <c r="K524">
        <v>137.19990000000001</v>
      </c>
      <c r="L524">
        <v>0.87566900000000003</v>
      </c>
      <c r="M524" t="s">
        <v>4</v>
      </c>
      <c r="N524">
        <v>8.1822680000000005</v>
      </c>
      <c r="O524">
        <v>1.5812E-2</v>
      </c>
      <c r="P524" t="s">
        <v>5</v>
      </c>
      <c r="Q524">
        <v>26.90016</v>
      </c>
      <c r="R524">
        <v>0.17321500000000001</v>
      </c>
      <c r="S524" t="s">
        <v>6</v>
      </c>
      <c r="T524">
        <v>9.1090859999999996</v>
      </c>
      <c r="U524">
        <v>5.0790000000000002E-3</v>
      </c>
      <c r="V524" t="s">
        <v>7</v>
      </c>
      <c r="W524">
        <v>4.9967420000000002</v>
      </c>
      <c r="X524">
        <v>1.6965999999999998E-2</v>
      </c>
      <c r="Y524" t="s">
        <v>8</v>
      </c>
      <c r="Z524">
        <v>9.2260950000000008</v>
      </c>
      <c r="AA524">
        <v>9.7458000000000003E-2</v>
      </c>
      <c r="AB524" t="s">
        <v>9</v>
      </c>
      <c r="AC524">
        <v>99.718520999999996</v>
      </c>
      <c r="AD524">
        <v>0.60943199999999997</v>
      </c>
      <c r="AE524" t="s">
        <v>10</v>
      </c>
      <c r="AF524">
        <v>3.6640000000000002E-3</v>
      </c>
      <c r="AG524">
        <v>1.1E-5</v>
      </c>
      <c r="AH524" t="s">
        <v>11</v>
      </c>
      <c r="AI524">
        <v>0.99508600000000003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164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183.06721200000001</v>
      </c>
      <c r="I525">
        <v>1.166536</v>
      </c>
      <c r="J525" t="s">
        <v>3</v>
      </c>
      <c r="K525">
        <v>182.76161400000001</v>
      </c>
      <c r="L525">
        <v>1.1649050000000001</v>
      </c>
      <c r="M525" t="s">
        <v>4</v>
      </c>
      <c r="N525">
        <v>10.906326999999999</v>
      </c>
      <c r="O525">
        <v>2.7168999999999999E-2</v>
      </c>
      <c r="P525" t="s">
        <v>5</v>
      </c>
      <c r="Q525">
        <v>35.775080000000003</v>
      </c>
      <c r="R525">
        <v>0.18097199999999999</v>
      </c>
      <c r="S525" t="s">
        <v>6</v>
      </c>
      <c r="T525">
        <v>12.148799</v>
      </c>
      <c r="U525">
        <v>6.3850000000000001E-3</v>
      </c>
      <c r="V525" t="s">
        <v>7</v>
      </c>
      <c r="W525">
        <v>6.6569770000000004</v>
      </c>
      <c r="X525">
        <v>2.0965999999999999E-2</v>
      </c>
      <c r="Y525" t="s">
        <v>8</v>
      </c>
      <c r="Z525">
        <v>12.214435999999999</v>
      </c>
      <c r="AA525">
        <v>0.10266500000000001</v>
      </c>
      <c r="AB525" t="s">
        <v>9</v>
      </c>
      <c r="AC525">
        <v>132.884186</v>
      </c>
      <c r="AD525">
        <v>0.72714500000000004</v>
      </c>
      <c r="AE525" t="s">
        <v>10</v>
      </c>
      <c r="AF525">
        <v>2.934E-3</v>
      </c>
      <c r="AG525">
        <v>7.9999999999999996E-6</v>
      </c>
      <c r="AH525" t="s">
        <v>11</v>
      </c>
      <c r="AI525">
        <v>0.99509000000000003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164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228.80053100000001</v>
      </c>
      <c r="I526">
        <v>1.6518900000000001</v>
      </c>
      <c r="J526" t="s">
        <v>3</v>
      </c>
      <c r="K526">
        <v>228.41976700000001</v>
      </c>
      <c r="L526">
        <v>1.6492020000000001</v>
      </c>
      <c r="M526" t="s">
        <v>4</v>
      </c>
      <c r="N526">
        <v>13.631584999999999</v>
      </c>
      <c r="O526">
        <v>4.2476E-2</v>
      </c>
      <c r="P526" t="s">
        <v>5</v>
      </c>
      <c r="Q526">
        <v>44.667487999999999</v>
      </c>
      <c r="R526">
        <v>0.258409</v>
      </c>
      <c r="S526" t="s">
        <v>6</v>
      </c>
      <c r="T526">
        <v>15.188129</v>
      </c>
      <c r="U526">
        <v>1.0153000000000001E-2</v>
      </c>
      <c r="V526" t="s">
        <v>7</v>
      </c>
      <c r="W526">
        <v>8.3152609999999996</v>
      </c>
      <c r="X526">
        <v>3.0575000000000001E-2</v>
      </c>
      <c r="Y526" t="s">
        <v>8</v>
      </c>
      <c r="Z526">
        <v>15.213357</v>
      </c>
      <c r="AA526">
        <v>0.13036300000000001</v>
      </c>
      <c r="AB526" t="s">
        <v>9</v>
      </c>
      <c r="AC526">
        <v>166.14800500000001</v>
      </c>
      <c r="AD526">
        <v>1.011566</v>
      </c>
      <c r="AE526" t="s">
        <v>10</v>
      </c>
      <c r="AF526">
        <v>2.1440000000000001E-3</v>
      </c>
      <c r="AG526">
        <v>3.0000000000000001E-6</v>
      </c>
      <c r="AH526" t="s">
        <v>11</v>
      </c>
      <c r="AI526">
        <v>0.99510299999999996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164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274.45554299999998</v>
      </c>
      <c r="I527">
        <v>1.852031</v>
      </c>
      <c r="J527" t="s">
        <v>3</v>
      </c>
      <c r="K527">
        <v>273.99950999999999</v>
      </c>
      <c r="L527">
        <v>1.8511880000000001</v>
      </c>
      <c r="M527" t="s">
        <v>4</v>
      </c>
      <c r="N527">
        <v>16.357084</v>
      </c>
      <c r="O527">
        <v>6.225E-2</v>
      </c>
      <c r="P527" t="s">
        <v>5</v>
      </c>
      <c r="Q527">
        <v>53.520798999999997</v>
      </c>
      <c r="R527">
        <v>0.263511</v>
      </c>
      <c r="S527" t="s">
        <v>6</v>
      </c>
      <c r="T527">
        <v>18.211293000000001</v>
      </c>
      <c r="U527">
        <v>1.3062000000000001E-2</v>
      </c>
      <c r="V527" t="s">
        <v>7</v>
      </c>
      <c r="W527">
        <v>9.9680169999999997</v>
      </c>
      <c r="X527">
        <v>3.2611000000000001E-2</v>
      </c>
      <c r="Y527" t="s">
        <v>8</v>
      </c>
      <c r="Z527">
        <v>18.195675000000001</v>
      </c>
      <c r="AA527">
        <v>0.13484599999999999</v>
      </c>
      <c r="AB527" t="s">
        <v>9</v>
      </c>
      <c r="AC527">
        <v>199.37559999999999</v>
      </c>
      <c r="AD527">
        <v>1.229257</v>
      </c>
      <c r="AE527" t="s">
        <v>10</v>
      </c>
      <c r="AF527">
        <v>1.99E-3</v>
      </c>
      <c r="AG527">
        <v>3.0000000000000001E-6</v>
      </c>
      <c r="AH527" t="s">
        <v>11</v>
      </c>
      <c r="AI527">
        <v>0.99510900000000002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164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320.320536</v>
      </c>
      <c r="I528">
        <v>2.3048000000000002</v>
      </c>
      <c r="J528" t="s">
        <v>3</v>
      </c>
      <c r="K528">
        <v>319.78908300000001</v>
      </c>
      <c r="L528">
        <v>2.305402</v>
      </c>
      <c r="M528" t="s">
        <v>4</v>
      </c>
      <c r="N528">
        <v>19.081412</v>
      </c>
      <c r="O528">
        <v>8.5330000000000003E-2</v>
      </c>
      <c r="P528" t="s">
        <v>5</v>
      </c>
      <c r="Q528">
        <v>62.378065999999997</v>
      </c>
      <c r="R528">
        <v>0.32508100000000001</v>
      </c>
      <c r="S528" t="s">
        <v>6</v>
      </c>
      <c r="T528">
        <v>21.234632999999999</v>
      </c>
      <c r="U528">
        <v>1.4050999999999999E-2</v>
      </c>
      <c r="V528" t="s">
        <v>7</v>
      </c>
      <c r="W528">
        <v>11.618359</v>
      </c>
      <c r="X528">
        <v>3.5668999999999999E-2</v>
      </c>
      <c r="Y528" t="s">
        <v>8</v>
      </c>
      <c r="Z528">
        <v>21.182393000000001</v>
      </c>
      <c r="AA528">
        <v>0.16045799999999999</v>
      </c>
      <c r="AB528" t="s">
        <v>9</v>
      </c>
      <c r="AC528">
        <v>232.81183300000001</v>
      </c>
      <c r="AD528">
        <v>1.5339780000000001</v>
      </c>
      <c r="AE528" t="s">
        <v>10</v>
      </c>
      <c r="AF528">
        <v>1.872E-3</v>
      </c>
      <c r="AG528">
        <v>3.0000000000000001E-6</v>
      </c>
      <c r="AH528" t="s">
        <v>11</v>
      </c>
      <c r="AI528">
        <v>0.99510900000000002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164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366.02132499999999</v>
      </c>
      <c r="I529">
        <v>2.4394070000000001</v>
      </c>
      <c r="J529" t="s">
        <v>3</v>
      </c>
      <c r="K529">
        <v>365.415299</v>
      </c>
      <c r="L529">
        <v>2.4423119999999998</v>
      </c>
      <c r="M529" t="s">
        <v>4</v>
      </c>
      <c r="N529">
        <v>21.806448</v>
      </c>
      <c r="O529">
        <v>0.111188</v>
      </c>
      <c r="P529" t="s">
        <v>5</v>
      </c>
      <c r="Q529">
        <v>71.270591999999994</v>
      </c>
      <c r="R529">
        <v>0.34706900000000002</v>
      </c>
      <c r="S529" t="s">
        <v>6</v>
      </c>
      <c r="T529">
        <v>24.269013999999999</v>
      </c>
      <c r="U529">
        <v>1.6806999999999999E-2</v>
      </c>
      <c r="V529" t="s">
        <v>7</v>
      </c>
      <c r="W529">
        <v>13.276593</v>
      </c>
      <c r="X529">
        <v>3.5792999999999998E-2</v>
      </c>
      <c r="Y529" t="s">
        <v>8</v>
      </c>
      <c r="Z529">
        <v>24.174811999999999</v>
      </c>
      <c r="AA529">
        <v>0.170845</v>
      </c>
      <c r="AB529" t="s">
        <v>9</v>
      </c>
      <c r="AC529">
        <v>266.05836199999999</v>
      </c>
      <c r="AD529">
        <v>1.6822459999999999</v>
      </c>
      <c r="AE529" t="s">
        <v>10</v>
      </c>
      <c r="AF529">
        <v>1.683E-3</v>
      </c>
      <c r="AG529">
        <v>1.9999999999999999E-6</v>
      </c>
      <c r="AH529" t="s">
        <v>11</v>
      </c>
      <c r="AI529">
        <v>0.995112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164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411.74971599999998</v>
      </c>
      <c r="I530">
        <v>2.9244620000000001</v>
      </c>
      <c r="J530" t="s">
        <v>3</v>
      </c>
      <c r="K530">
        <v>411.06907000000001</v>
      </c>
      <c r="L530">
        <v>2.9246110000000001</v>
      </c>
      <c r="M530" t="s">
        <v>4</v>
      </c>
      <c r="N530">
        <v>24.530825</v>
      </c>
      <c r="O530">
        <v>0.141902</v>
      </c>
      <c r="P530" t="s">
        <v>5</v>
      </c>
      <c r="Q530">
        <v>80.174149</v>
      </c>
      <c r="R530">
        <v>0.39379799999999998</v>
      </c>
      <c r="S530" t="s">
        <v>6</v>
      </c>
      <c r="T530">
        <v>27.310293000000001</v>
      </c>
      <c r="U530">
        <v>2.0497000000000001E-2</v>
      </c>
      <c r="V530" t="s">
        <v>7</v>
      </c>
      <c r="W530">
        <v>14.935021000000001</v>
      </c>
      <c r="X530">
        <v>4.6313E-2</v>
      </c>
      <c r="Y530" t="s">
        <v>8</v>
      </c>
      <c r="Z530">
        <v>27.169004999999999</v>
      </c>
      <c r="AA530">
        <v>0.18473300000000001</v>
      </c>
      <c r="AB530" t="s">
        <v>9</v>
      </c>
      <c r="AC530">
        <v>299.32562000000001</v>
      </c>
      <c r="AD530">
        <v>2.0185770000000001</v>
      </c>
      <c r="AE530" t="s">
        <v>10</v>
      </c>
      <c r="AF530">
        <v>1.6429999999999999E-3</v>
      </c>
      <c r="AG530">
        <v>1.9999999999999999E-6</v>
      </c>
      <c r="AH530" t="s">
        <v>11</v>
      </c>
      <c r="AI530">
        <v>0.995112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164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457.388057</v>
      </c>
      <c r="I531">
        <v>3.6161159999999999</v>
      </c>
      <c r="J531" t="s">
        <v>3</v>
      </c>
      <c r="K531">
        <v>456.63185499999997</v>
      </c>
      <c r="L531">
        <v>3.613794</v>
      </c>
      <c r="M531" t="s">
        <v>4</v>
      </c>
      <c r="N531">
        <v>27.256374999999998</v>
      </c>
      <c r="O531">
        <v>0.17576700000000001</v>
      </c>
      <c r="P531" t="s">
        <v>5</v>
      </c>
      <c r="Q531">
        <v>89.032920000000004</v>
      </c>
      <c r="R531">
        <v>0.44229000000000002</v>
      </c>
      <c r="S531" t="s">
        <v>6</v>
      </c>
      <c r="T531">
        <v>30.346118000000001</v>
      </c>
      <c r="U531">
        <v>2.3446000000000002E-2</v>
      </c>
      <c r="V531" t="s">
        <v>7</v>
      </c>
      <c r="W531">
        <v>16.570193</v>
      </c>
      <c r="X531">
        <v>4.9077000000000003E-2</v>
      </c>
      <c r="Y531" t="s">
        <v>8</v>
      </c>
      <c r="Z531">
        <v>30.143719999999998</v>
      </c>
      <c r="AA531">
        <v>0.20799500000000001</v>
      </c>
      <c r="AB531" t="s">
        <v>9</v>
      </c>
      <c r="AC531">
        <v>332.53996000000001</v>
      </c>
      <c r="AD531">
        <v>2.711144</v>
      </c>
      <c r="AE531" t="s">
        <v>10</v>
      </c>
      <c r="AF531">
        <v>1.64E-3</v>
      </c>
      <c r="AG531">
        <v>1.9999999999999999E-6</v>
      </c>
      <c r="AH531" t="s">
        <v>11</v>
      </c>
      <c r="AI531">
        <v>0.99511300000000003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164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503.13135999999997</v>
      </c>
      <c r="I532">
        <v>4.4958049999999998</v>
      </c>
      <c r="J532" t="s">
        <v>3</v>
      </c>
      <c r="K532">
        <v>502.30047400000001</v>
      </c>
      <c r="L532">
        <v>4.4950539999999997</v>
      </c>
      <c r="M532" t="s">
        <v>4</v>
      </c>
      <c r="N532">
        <v>29.981262000000001</v>
      </c>
      <c r="O532">
        <v>0.21306900000000001</v>
      </c>
      <c r="P532" t="s">
        <v>5</v>
      </c>
      <c r="Q532">
        <v>97.891796999999997</v>
      </c>
      <c r="R532">
        <v>0.51305599999999996</v>
      </c>
      <c r="S532" t="s">
        <v>6</v>
      </c>
      <c r="T532">
        <v>33.381932999999997</v>
      </c>
      <c r="U532">
        <v>2.3980000000000001E-2</v>
      </c>
      <c r="V532" t="s">
        <v>7</v>
      </c>
      <c r="W532">
        <v>18.201129999999999</v>
      </c>
      <c r="X532">
        <v>5.9538000000000001E-2</v>
      </c>
      <c r="Y532" t="s">
        <v>8</v>
      </c>
      <c r="Z532">
        <v>33.118163000000003</v>
      </c>
      <c r="AA532">
        <v>0.23945900000000001</v>
      </c>
      <c r="AB532" t="s">
        <v>9</v>
      </c>
      <c r="AC532">
        <v>365.86723799999999</v>
      </c>
      <c r="AD532">
        <v>3.369939</v>
      </c>
      <c r="AE532" t="s">
        <v>10</v>
      </c>
      <c r="AF532">
        <v>1.5590000000000001E-3</v>
      </c>
      <c r="AG532">
        <v>1.9999999999999999E-6</v>
      </c>
      <c r="AH532" t="s">
        <v>11</v>
      </c>
      <c r="AI532">
        <v>0.99511300000000003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164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548.98111700000004</v>
      </c>
      <c r="I533">
        <v>5.2916299999999996</v>
      </c>
      <c r="J533" t="s">
        <v>3</v>
      </c>
      <c r="K533">
        <v>548.07522100000006</v>
      </c>
      <c r="L533">
        <v>5.2904280000000004</v>
      </c>
      <c r="M533" t="s">
        <v>4</v>
      </c>
      <c r="N533">
        <v>32.706718000000002</v>
      </c>
      <c r="O533">
        <v>0.25419799999999998</v>
      </c>
      <c r="P533" t="s">
        <v>5</v>
      </c>
      <c r="Q533">
        <v>106.83572700000001</v>
      </c>
      <c r="R533">
        <v>0.57673099999999999</v>
      </c>
      <c r="S533" t="s">
        <v>6</v>
      </c>
      <c r="T533">
        <v>36.416806000000001</v>
      </c>
      <c r="U533">
        <v>2.8098000000000001E-2</v>
      </c>
      <c r="V533" t="s">
        <v>7</v>
      </c>
      <c r="W533">
        <v>19.869223999999999</v>
      </c>
      <c r="X533">
        <v>6.2267000000000003E-2</v>
      </c>
      <c r="Y533" t="s">
        <v>8</v>
      </c>
      <c r="Z533">
        <v>36.129522000000001</v>
      </c>
      <c r="AA533">
        <v>0.27522600000000003</v>
      </c>
      <c r="AB533" t="s">
        <v>9</v>
      </c>
      <c r="AC533">
        <v>399.211794</v>
      </c>
      <c r="AD533">
        <v>3.9553579999999999</v>
      </c>
      <c r="AE533" t="s">
        <v>10</v>
      </c>
      <c r="AF533">
        <v>1.5319999999999999E-3</v>
      </c>
      <c r="AG533">
        <v>1.9999999999999999E-6</v>
      </c>
      <c r="AH533" t="s">
        <v>11</v>
      </c>
      <c r="AI533">
        <v>0.99511400000000005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164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594.61837800000001</v>
      </c>
      <c r="I534">
        <v>5.4598139999999997</v>
      </c>
      <c r="J534" t="s">
        <v>3</v>
      </c>
      <c r="K534">
        <v>593.63723900000002</v>
      </c>
      <c r="L534">
        <v>5.461443</v>
      </c>
      <c r="M534" t="s">
        <v>4</v>
      </c>
      <c r="N534">
        <v>35.432830000000003</v>
      </c>
      <c r="O534">
        <v>0.29440100000000002</v>
      </c>
      <c r="P534" t="s">
        <v>5</v>
      </c>
      <c r="Q534">
        <v>115.683108</v>
      </c>
      <c r="R534">
        <v>0.60006899999999996</v>
      </c>
      <c r="S534" t="s">
        <v>6</v>
      </c>
      <c r="T534">
        <v>39.446793</v>
      </c>
      <c r="U534">
        <v>3.2171999999999999E-2</v>
      </c>
      <c r="V534" t="s">
        <v>7</v>
      </c>
      <c r="W534">
        <v>21.495759</v>
      </c>
      <c r="X534">
        <v>6.5281000000000006E-2</v>
      </c>
      <c r="Y534" t="s">
        <v>8</v>
      </c>
      <c r="Z534">
        <v>39.095222999999997</v>
      </c>
      <c r="AA534">
        <v>0.28435100000000002</v>
      </c>
      <c r="AB534" t="s">
        <v>9</v>
      </c>
      <c r="AC534">
        <v>432.43960399999997</v>
      </c>
      <c r="AD534">
        <v>4.1093489999999999</v>
      </c>
      <c r="AE534" t="s">
        <v>10</v>
      </c>
      <c r="AF534">
        <v>1.506E-3</v>
      </c>
      <c r="AG534">
        <v>1.9999999999999999E-6</v>
      </c>
      <c r="AH534" t="s">
        <v>11</v>
      </c>
      <c r="AI534">
        <v>0.99511400000000005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164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640.40307600000006</v>
      </c>
      <c r="I535">
        <v>6.3883369999999999</v>
      </c>
      <c r="J535" t="s">
        <v>3</v>
      </c>
      <c r="K535">
        <v>639.34680200000003</v>
      </c>
      <c r="L535">
        <v>6.384385</v>
      </c>
      <c r="M535" t="s">
        <v>4</v>
      </c>
      <c r="N535">
        <v>38.156525000000002</v>
      </c>
      <c r="O535">
        <v>0.34177999999999997</v>
      </c>
      <c r="P535" t="s">
        <v>5</v>
      </c>
      <c r="Q535">
        <v>124.592062</v>
      </c>
      <c r="R535">
        <v>0.72557199999999999</v>
      </c>
      <c r="S535" t="s">
        <v>6</v>
      </c>
      <c r="T535">
        <v>42.481825999999998</v>
      </c>
      <c r="U535">
        <v>3.5013000000000002E-2</v>
      </c>
      <c r="V535" t="s">
        <v>7</v>
      </c>
      <c r="W535">
        <v>23.150490999999999</v>
      </c>
      <c r="X535">
        <v>7.7152999999999999E-2</v>
      </c>
      <c r="Y535" t="s">
        <v>8</v>
      </c>
      <c r="Z535">
        <v>42.087246</v>
      </c>
      <c r="AA535">
        <v>0.333229</v>
      </c>
      <c r="AB535" t="s">
        <v>9</v>
      </c>
      <c r="AC535">
        <v>465.75734599999998</v>
      </c>
      <c r="AD535">
        <v>4.964607</v>
      </c>
      <c r="AE535" t="s">
        <v>10</v>
      </c>
      <c r="AF535">
        <v>1.506E-3</v>
      </c>
      <c r="AG535">
        <v>1.9999999999999999E-6</v>
      </c>
      <c r="AH535" t="s">
        <v>11</v>
      </c>
      <c r="AI535">
        <v>0.99511400000000005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164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686.099379</v>
      </c>
      <c r="I536">
        <v>7.1313110000000002</v>
      </c>
      <c r="J536" t="s">
        <v>3</v>
      </c>
      <c r="K536">
        <v>684.96779500000002</v>
      </c>
      <c r="L536">
        <v>7.122109</v>
      </c>
      <c r="M536" t="s">
        <v>4</v>
      </c>
      <c r="N536">
        <v>40.880498000000003</v>
      </c>
      <c r="O536">
        <v>0.39504699999999998</v>
      </c>
      <c r="P536" t="s">
        <v>5</v>
      </c>
      <c r="Q536">
        <v>133.433763</v>
      </c>
      <c r="R536">
        <v>0.76766100000000004</v>
      </c>
      <c r="S536" t="s">
        <v>6</v>
      </c>
      <c r="T536">
        <v>45.502659999999999</v>
      </c>
      <c r="U536">
        <v>3.8212000000000003E-2</v>
      </c>
      <c r="V536" t="s">
        <v>7</v>
      </c>
      <c r="W536">
        <v>24.792586</v>
      </c>
      <c r="X536">
        <v>9.0534000000000003E-2</v>
      </c>
      <c r="Y536" t="s">
        <v>8</v>
      </c>
      <c r="Z536">
        <v>45.066682999999998</v>
      </c>
      <c r="AA536">
        <v>0.34795799999999999</v>
      </c>
      <c r="AB536" t="s">
        <v>9</v>
      </c>
      <c r="AC536">
        <v>499.01993800000002</v>
      </c>
      <c r="AD536">
        <v>5.3895860000000004</v>
      </c>
      <c r="AE536" t="s">
        <v>10</v>
      </c>
      <c r="AF536">
        <v>1.354E-3</v>
      </c>
      <c r="AG536">
        <v>0</v>
      </c>
      <c r="AH536" t="s">
        <v>11</v>
      </c>
      <c r="AI536">
        <v>0.99511400000000005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164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731.84171000000003</v>
      </c>
      <c r="I537">
        <v>7.5715440000000003</v>
      </c>
      <c r="J537" t="s">
        <v>3</v>
      </c>
      <c r="K537">
        <v>730.63485200000002</v>
      </c>
      <c r="L537">
        <v>7.567018</v>
      </c>
      <c r="M537" t="s">
        <v>4</v>
      </c>
      <c r="N537">
        <v>43.606765000000003</v>
      </c>
      <c r="O537">
        <v>0.44932299999999997</v>
      </c>
      <c r="P537" t="s">
        <v>5</v>
      </c>
      <c r="Q537">
        <v>142.27192400000001</v>
      </c>
      <c r="R537">
        <v>0.84607200000000005</v>
      </c>
      <c r="S537" t="s">
        <v>6</v>
      </c>
      <c r="T537">
        <v>48.517792999999998</v>
      </c>
      <c r="U537">
        <v>3.7581000000000003E-2</v>
      </c>
      <c r="V537" t="s">
        <v>7</v>
      </c>
      <c r="W537">
        <v>26.440194999999999</v>
      </c>
      <c r="X537">
        <v>9.9568000000000004E-2</v>
      </c>
      <c r="Y537" t="s">
        <v>8</v>
      </c>
      <c r="Z537">
        <v>48.064093999999997</v>
      </c>
      <c r="AA537">
        <v>0.38426399999999999</v>
      </c>
      <c r="AB537" t="s">
        <v>9</v>
      </c>
      <c r="AC537">
        <v>532.24788899999999</v>
      </c>
      <c r="AD537">
        <v>5.3915749999999996</v>
      </c>
      <c r="AE537" t="s">
        <v>10</v>
      </c>
      <c r="AF537">
        <v>1.291E-3</v>
      </c>
      <c r="AG537">
        <v>0</v>
      </c>
      <c r="AH537" t="s">
        <v>11</v>
      </c>
      <c r="AI537">
        <v>0.99511499999999997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164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777.64145099999996</v>
      </c>
      <c r="I538">
        <v>7.9523210000000004</v>
      </c>
      <c r="J538" t="s">
        <v>3</v>
      </c>
      <c r="K538">
        <v>776.36001099999999</v>
      </c>
      <c r="L538">
        <v>7.947101</v>
      </c>
      <c r="M538" t="s">
        <v>4</v>
      </c>
      <c r="N538">
        <v>46.331695000000003</v>
      </c>
      <c r="O538">
        <v>0.50804499999999997</v>
      </c>
      <c r="P538" t="s">
        <v>5</v>
      </c>
      <c r="Q538">
        <v>151.10389499999999</v>
      </c>
      <c r="R538">
        <v>0.85664300000000004</v>
      </c>
      <c r="S538" t="s">
        <v>6</v>
      </c>
      <c r="T538">
        <v>51.546388999999998</v>
      </c>
      <c r="U538">
        <v>3.8595999999999998E-2</v>
      </c>
      <c r="V538" t="s">
        <v>7</v>
      </c>
      <c r="W538">
        <v>28.086103999999999</v>
      </c>
      <c r="X538">
        <v>9.8205000000000001E-2</v>
      </c>
      <c r="Y538" t="s">
        <v>8</v>
      </c>
      <c r="Z538">
        <v>51.043962999999998</v>
      </c>
      <c r="AA538">
        <v>0.39510800000000001</v>
      </c>
      <c r="AB538" t="s">
        <v>9</v>
      </c>
      <c r="AC538">
        <v>565.50700200000006</v>
      </c>
      <c r="AD538">
        <v>5.8466889999999996</v>
      </c>
      <c r="AE538" t="s">
        <v>10</v>
      </c>
      <c r="AF538">
        <v>1.2780000000000001E-3</v>
      </c>
      <c r="AG538">
        <v>0</v>
      </c>
      <c r="AH538" t="s">
        <v>11</v>
      </c>
      <c r="AI538">
        <v>0.99511499999999997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164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823.35277599999995</v>
      </c>
      <c r="I539">
        <v>8.5177870000000002</v>
      </c>
      <c r="J539" t="s">
        <v>3</v>
      </c>
      <c r="K539">
        <v>821.99638100000004</v>
      </c>
      <c r="L539">
        <v>8.5139010000000006</v>
      </c>
      <c r="M539" t="s">
        <v>4</v>
      </c>
      <c r="N539">
        <v>49.057141000000001</v>
      </c>
      <c r="O539">
        <v>0.568716</v>
      </c>
      <c r="P539" t="s">
        <v>5</v>
      </c>
      <c r="Q539">
        <v>159.91385399999999</v>
      </c>
      <c r="R539">
        <v>0.82606299999999999</v>
      </c>
      <c r="S539" t="s">
        <v>6</v>
      </c>
      <c r="T539">
        <v>54.569771000000003</v>
      </c>
      <c r="U539">
        <v>3.8669000000000002E-2</v>
      </c>
      <c r="V539" t="s">
        <v>7</v>
      </c>
      <c r="W539">
        <v>29.721495999999998</v>
      </c>
      <c r="X539">
        <v>9.4591999999999996E-2</v>
      </c>
      <c r="Y539" t="s">
        <v>8</v>
      </c>
      <c r="Z539">
        <v>54.014794000000002</v>
      </c>
      <c r="AA539">
        <v>0.387654</v>
      </c>
      <c r="AB539" t="s">
        <v>9</v>
      </c>
      <c r="AC539">
        <v>598.69892500000003</v>
      </c>
      <c r="AD539">
        <v>6.1755490000000002</v>
      </c>
      <c r="AE539" t="s">
        <v>10</v>
      </c>
      <c r="AF539">
        <v>1.273E-3</v>
      </c>
      <c r="AG539">
        <v>0</v>
      </c>
      <c r="AH539" t="s">
        <v>11</v>
      </c>
      <c r="AI539">
        <v>0.99511499999999997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164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868.94480499999997</v>
      </c>
      <c r="I540">
        <v>8.2309520000000003</v>
      </c>
      <c r="J540" t="s">
        <v>3</v>
      </c>
      <c r="K540">
        <v>867.51364699999999</v>
      </c>
      <c r="L540">
        <v>8.2236910000000005</v>
      </c>
      <c r="M540" t="s">
        <v>4</v>
      </c>
      <c r="N540">
        <v>51.783599000000002</v>
      </c>
      <c r="O540">
        <v>0.63855499999999998</v>
      </c>
      <c r="P540" t="s">
        <v>5</v>
      </c>
      <c r="Q540">
        <v>168.74038300000001</v>
      </c>
      <c r="R540">
        <v>0.864151</v>
      </c>
      <c r="S540" t="s">
        <v>6</v>
      </c>
      <c r="T540">
        <v>57.600423999999997</v>
      </c>
      <c r="U540">
        <v>4.2840000000000003E-2</v>
      </c>
      <c r="V540" t="s">
        <v>7</v>
      </c>
      <c r="W540">
        <v>31.360772999999998</v>
      </c>
      <c r="X540">
        <v>0.103353</v>
      </c>
      <c r="Y540" t="s">
        <v>8</v>
      </c>
      <c r="Z540">
        <v>56.990335000000002</v>
      </c>
      <c r="AA540">
        <v>0.40984700000000002</v>
      </c>
      <c r="AB540" t="s">
        <v>9</v>
      </c>
      <c r="AC540">
        <v>631.74748999999997</v>
      </c>
      <c r="AD540">
        <v>6.0538489999999996</v>
      </c>
      <c r="AE540" t="s">
        <v>10</v>
      </c>
      <c r="AF540">
        <v>1.273E-3</v>
      </c>
      <c r="AG540">
        <v>0</v>
      </c>
      <c r="AH540" t="s">
        <v>11</v>
      </c>
      <c r="AI540">
        <v>0.99511499999999997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164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914.66593499999999</v>
      </c>
      <c r="I541">
        <v>8.0612139999999997</v>
      </c>
      <c r="J541" t="s">
        <v>3</v>
      </c>
      <c r="K541">
        <v>913.15985799999999</v>
      </c>
      <c r="L541">
        <v>8.0561609999999995</v>
      </c>
      <c r="M541" t="s">
        <v>4</v>
      </c>
      <c r="N541">
        <v>54.507195000000003</v>
      </c>
      <c r="O541">
        <v>0.71063399999999999</v>
      </c>
      <c r="P541" t="s">
        <v>5</v>
      </c>
      <c r="Q541">
        <v>177.59741299999999</v>
      </c>
      <c r="R541">
        <v>0.95333000000000001</v>
      </c>
      <c r="S541" t="s">
        <v>6</v>
      </c>
      <c r="T541">
        <v>60.631762999999999</v>
      </c>
      <c r="U541">
        <v>4.5338000000000003E-2</v>
      </c>
      <c r="V541" t="s">
        <v>7</v>
      </c>
      <c r="W541">
        <v>33.007629999999999</v>
      </c>
      <c r="X541">
        <v>0.110259</v>
      </c>
      <c r="Y541" t="s">
        <v>8</v>
      </c>
      <c r="Z541">
        <v>59.984924999999997</v>
      </c>
      <c r="AA541">
        <v>0.46111000000000002</v>
      </c>
      <c r="AB541" t="s">
        <v>9</v>
      </c>
      <c r="AC541">
        <v>664.90054699999996</v>
      </c>
      <c r="AD541">
        <v>5.8365840000000002</v>
      </c>
      <c r="AE541" t="s">
        <v>10</v>
      </c>
      <c r="AF541">
        <v>1.2700000000000001E-3</v>
      </c>
      <c r="AG541">
        <v>0</v>
      </c>
      <c r="AH541" t="s">
        <v>11</v>
      </c>
      <c r="AI541">
        <v>0.99511499999999997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165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39.050719999999998</v>
      </c>
      <c r="I562">
        <v>0.11111699999999999</v>
      </c>
      <c r="J562" t="s">
        <v>3</v>
      </c>
      <c r="K562">
        <v>38.974311</v>
      </c>
      <c r="L562">
        <v>0.109918</v>
      </c>
      <c r="M562" t="s">
        <v>4</v>
      </c>
      <c r="N562">
        <v>2.7407300000000001</v>
      </c>
      <c r="O562">
        <v>1.524E-3</v>
      </c>
      <c r="P562" t="s">
        <v>5</v>
      </c>
      <c r="Q562">
        <v>0</v>
      </c>
      <c r="R562">
        <v>0</v>
      </c>
      <c r="S562" t="s">
        <v>6</v>
      </c>
      <c r="T562">
        <v>2.9947409999999999</v>
      </c>
      <c r="U562">
        <v>3.166E-3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6.0390000000000001E-3</v>
      </c>
      <c r="AD562">
        <v>1.7E-5</v>
      </c>
      <c r="AE562" t="s">
        <v>10</v>
      </c>
      <c r="AF562">
        <v>0</v>
      </c>
      <c r="AG562">
        <v>0</v>
      </c>
      <c r="AH562" t="s">
        <v>11</v>
      </c>
      <c r="AI562">
        <v>0.99482499999999996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166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77.901932000000002</v>
      </c>
      <c r="I563">
        <v>0.38214500000000001</v>
      </c>
      <c r="J563" t="s">
        <v>3</v>
      </c>
      <c r="K563">
        <v>77.752981000000005</v>
      </c>
      <c r="L563">
        <v>0.37827300000000003</v>
      </c>
      <c r="M563" t="s">
        <v>4</v>
      </c>
      <c r="N563">
        <v>5.4787119999999998</v>
      </c>
      <c r="O563">
        <v>5.6990000000000001E-3</v>
      </c>
      <c r="P563" t="s">
        <v>5</v>
      </c>
      <c r="Q563">
        <v>0</v>
      </c>
      <c r="R563">
        <v>0</v>
      </c>
      <c r="S563" t="s">
        <v>6</v>
      </c>
      <c r="T563">
        <v>5.976108</v>
      </c>
      <c r="U563">
        <v>8.5710000000000005E-3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3.8869999999999998E-3</v>
      </c>
      <c r="AD563">
        <v>9.0000000000000002E-6</v>
      </c>
      <c r="AE563" t="s">
        <v>10</v>
      </c>
      <c r="AF563">
        <v>0</v>
      </c>
      <c r="AG563">
        <v>0</v>
      </c>
      <c r="AH563" t="s">
        <v>11</v>
      </c>
      <c r="AI563">
        <v>0.99503600000000003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166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116.809448</v>
      </c>
      <c r="I564">
        <v>1.1219809999999999</v>
      </c>
      <c r="J564" t="s">
        <v>3</v>
      </c>
      <c r="K564">
        <v>116.58792200000001</v>
      </c>
      <c r="L564">
        <v>1.1116630000000001</v>
      </c>
      <c r="M564" t="s">
        <v>4</v>
      </c>
      <c r="N564">
        <v>8.2249800000000004</v>
      </c>
      <c r="O564">
        <v>1.4605999999999999E-2</v>
      </c>
      <c r="P564" t="s">
        <v>5</v>
      </c>
      <c r="Q564">
        <v>0</v>
      </c>
      <c r="R564">
        <v>0</v>
      </c>
      <c r="S564" t="s">
        <v>6</v>
      </c>
      <c r="T564">
        <v>8.9738679999999995</v>
      </c>
      <c r="U564">
        <v>1.3572000000000001E-2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3.0639999999999999E-3</v>
      </c>
      <c r="AD564">
        <v>5.0000000000000004E-6</v>
      </c>
      <c r="AE564" t="s">
        <v>10</v>
      </c>
      <c r="AF564">
        <v>0</v>
      </c>
      <c r="AG564">
        <v>0</v>
      </c>
      <c r="AH564" t="s">
        <v>11</v>
      </c>
      <c r="AI564">
        <v>0.99508700000000005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166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155.54581099999999</v>
      </c>
      <c r="I565">
        <v>1.1417729999999999</v>
      </c>
      <c r="J565" t="s">
        <v>3</v>
      </c>
      <c r="K565">
        <v>155.25193200000001</v>
      </c>
      <c r="L565">
        <v>1.1319589999999999</v>
      </c>
      <c r="M565" t="s">
        <v>4</v>
      </c>
      <c r="N565">
        <v>10.966416000000001</v>
      </c>
      <c r="O565">
        <v>2.3210999999999999E-2</v>
      </c>
      <c r="P565" t="s">
        <v>5</v>
      </c>
      <c r="Q565">
        <v>0</v>
      </c>
      <c r="R565">
        <v>0</v>
      </c>
      <c r="S565" t="s">
        <v>6</v>
      </c>
      <c r="T565">
        <v>11.983905999999999</v>
      </c>
      <c r="U565">
        <v>1.2808999999999999E-2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2.6519999999999998E-3</v>
      </c>
      <c r="AD565">
        <v>3.9999999999999998E-6</v>
      </c>
      <c r="AE565" t="s">
        <v>10</v>
      </c>
      <c r="AF565">
        <v>0</v>
      </c>
      <c r="AG565">
        <v>0</v>
      </c>
      <c r="AH565" t="s">
        <v>11</v>
      </c>
      <c r="AI565">
        <v>0.99509700000000001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166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194.257679</v>
      </c>
      <c r="I566">
        <v>1.3144149999999999</v>
      </c>
      <c r="J566" t="s">
        <v>3</v>
      </c>
      <c r="K566">
        <v>193.89128199999999</v>
      </c>
      <c r="L566">
        <v>1.3036700000000001</v>
      </c>
      <c r="M566" t="s">
        <v>4</v>
      </c>
      <c r="N566">
        <v>13.707169</v>
      </c>
      <c r="O566">
        <v>3.3563000000000003E-2</v>
      </c>
      <c r="P566" t="s">
        <v>5</v>
      </c>
      <c r="Q566">
        <v>0</v>
      </c>
      <c r="R566">
        <v>0</v>
      </c>
      <c r="S566" t="s">
        <v>6</v>
      </c>
      <c r="T566">
        <v>14.984128999999999</v>
      </c>
      <c r="U566">
        <v>1.5776999999999999E-2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2.0769999999999999E-3</v>
      </c>
      <c r="AD566">
        <v>9.9999999999999995E-7</v>
      </c>
      <c r="AE566" t="s">
        <v>10</v>
      </c>
      <c r="AF566">
        <v>0</v>
      </c>
      <c r="AG566">
        <v>0</v>
      </c>
      <c r="AH566" t="s">
        <v>11</v>
      </c>
      <c r="AI566">
        <v>0.99510200000000004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166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233.11356900000001</v>
      </c>
      <c r="I567">
        <v>1.6764300000000001</v>
      </c>
      <c r="J567" t="s">
        <v>3</v>
      </c>
      <c r="K567">
        <v>232.674575</v>
      </c>
      <c r="L567">
        <v>1.6640680000000001</v>
      </c>
      <c r="M567" t="s">
        <v>4</v>
      </c>
      <c r="N567">
        <v>16.444189000000001</v>
      </c>
      <c r="O567">
        <v>4.6804999999999999E-2</v>
      </c>
      <c r="P567" t="s">
        <v>5</v>
      </c>
      <c r="Q567">
        <v>0</v>
      </c>
      <c r="R567">
        <v>0</v>
      </c>
      <c r="S567" t="s">
        <v>6</v>
      </c>
      <c r="T567">
        <v>17.975028999999999</v>
      </c>
      <c r="U567">
        <v>2.1644E-2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1.916E-3</v>
      </c>
      <c r="AD567">
        <v>9.9999999999999995E-7</v>
      </c>
      <c r="AE567" t="s">
        <v>10</v>
      </c>
      <c r="AF567">
        <v>0</v>
      </c>
      <c r="AG567">
        <v>0</v>
      </c>
      <c r="AH567" t="s">
        <v>11</v>
      </c>
      <c r="AI567">
        <v>0.99510600000000005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166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271.91032100000001</v>
      </c>
      <c r="I568">
        <v>1.8653420000000001</v>
      </c>
      <c r="J568" t="s">
        <v>3</v>
      </c>
      <c r="K568">
        <v>271.39886000000001</v>
      </c>
      <c r="L568">
        <v>1.8530260000000001</v>
      </c>
      <c r="M568" t="s">
        <v>4</v>
      </c>
      <c r="N568">
        <v>19.180655000000002</v>
      </c>
      <c r="O568">
        <v>6.0970000000000003E-2</v>
      </c>
      <c r="P568" t="s">
        <v>5</v>
      </c>
      <c r="Q568">
        <v>0</v>
      </c>
      <c r="R568">
        <v>0</v>
      </c>
      <c r="S568" t="s">
        <v>6</v>
      </c>
      <c r="T568">
        <v>20.964151999999999</v>
      </c>
      <c r="U568">
        <v>2.5801000000000001E-2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1.7619999999999999E-3</v>
      </c>
      <c r="AD568">
        <v>9.9999999999999995E-7</v>
      </c>
      <c r="AE568" t="s">
        <v>10</v>
      </c>
      <c r="AF568">
        <v>0</v>
      </c>
      <c r="AG568">
        <v>0</v>
      </c>
      <c r="AH568" t="s">
        <v>11</v>
      </c>
      <c r="AI568">
        <v>0.99511000000000005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166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310.62922500000002</v>
      </c>
      <c r="I569">
        <v>2.1531920000000002</v>
      </c>
      <c r="J569" t="s">
        <v>3</v>
      </c>
      <c r="K569">
        <v>310.045703</v>
      </c>
      <c r="L569">
        <v>2.138706</v>
      </c>
      <c r="M569" t="s">
        <v>4</v>
      </c>
      <c r="N569">
        <v>21.91459</v>
      </c>
      <c r="O569">
        <v>7.7399999999999997E-2</v>
      </c>
      <c r="P569" t="s">
        <v>5</v>
      </c>
      <c r="Q569">
        <v>0</v>
      </c>
      <c r="R569">
        <v>0</v>
      </c>
      <c r="S569" t="s">
        <v>6</v>
      </c>
      <c r="T569">
        <v>23.969225999999999</v>
      </c>
      <c r="U569">
        <v>3.0279E-2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1.627E-3</v>
      </c>
      <c r="AD569">
        <v>9.9999999999999995E-7</v>
      </c>
      <c r="AE569" t="s">
        <v>10</v>
      </c>
      <c r="AF569">
        <v>0</v>
      </c>
      <c r="AG569">
        <v>0</v>
      </c>
      <c r="AH569" t="s">
        <v>11</v>
      </c>
      <c r="AI569">
        <v>0.99511000000000005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166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349.51261899999997</v>
      </c>
      <c r="I570">
        <v>2.188313</v>
      </c>
      <c r="J570" t="s">
        <v>3</v>
      </c>
      <c r="K570">
        <v>348.85676699999999</v>
      </c>
      <c r="L570">
        <v>2.1719909999999998</v>
      </c>
      <c r="M570" t="s">
        <v>4</v>
      </c>
      <c r="N570">
        <v>24.650756000000001</v>
      </c>
      <c r="O570">
        <v>9.6451999999999996E-2</v>
      </c>
      <c r="P570" t="s">
        <v>5</v>
      </c>
      <c r="Q570">
        <v>0</v>
      </c>
      <c r="R570">
        <v>0</v>
      </c>
      <c r="S570" t="s">
        <v>6</v>
      </c>
      <c r="T570">
        <v>26.948778999999998</v>
      </c>
      <c r="U570">
        <v>3.4068000000000001E-2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1.5139999999999999E-3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0.995112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166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388.33244100000002</v>
      </c>
      <c r="I571">
        <v>2.4417049999999998</v>
      </c>
      <c r="J571" t="s">
        <v>3</v>
      </c>
      <c r="K571">
        <v>387.60450100000003</v>
      </c>
      <c r="L571">
        <v>2.4241860000000002</v>
      </c>
      <c r="M571" t="s">
        <v>4</v>
      </c>
      <c r="N571">
        <v>27.386230999999999</v>
      </c>
      <c r="O571">
        <v>0.118019</v>
      </c>
      <c r="P571" t="s">
        <v>5</v>
      </c>
      <c r="Q571">
        <v>0</v>
      </c>
      <c r="R571">
        <v>0</v>
      </c>
      <c r="S571" t="s">
        <v>6</v>
      </c>
      <c r="T571">
        <v>29.927174000000001</v>
      </c>
      <c r="U571">
        <v>4.1432999999999998E-2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1.441E-3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0.99511300000000003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166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427.07133399999998</v>
      </c>
      <c r="I572">
        <v>2.663017</v>
      </c>
      <c r="J572" t="s">
        <v>3</v>
      </c>
      <c r="K572">
        <v>426.27102100000002</v>
      </c>
      <c r="L572">
        <v>2.6461679999999999</v>
      </c>
      <c r="M572" t="s">
        <v>4</v>
      </c>
      <c r="N572">
        <v>30.123732</v>
      </c>
      <c r="O572">
        <v>0.14083499999999999</v>
      </c>
      <c r="P572" t="s">
        <v>5</v>
      </c>
      <c r="Q572">
        <v>0</v>
      </c>
      <c r="R572">
        <v>0</v>
      </c>
      <c r="S572" t="s">
        <v>6</v>
      </c>
      <c r="T572">
        <v>32.922865000000002</v>
      </c>
      <c r="U572">
        <v>5.0042999999999997E-2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1.4270000000000001E-3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0.99511300000000003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166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465.91434700000002</v>
      </c>
      <c r="I573">
        <v>2.9988109999999999</v>
      </c>
      <c r="J573" t="s">
        <v>3</v>
      </c>
      <c r="K573">
        <v>465.04188099999999</v>
      </c>
      <c r="L573">
        <v>2.9775290000000001</v>
      </c>
      <c r="M573" t="s">
        <v>4</v>
      </c>
      <c r="N573">
        <v>32.860537000000001</v>
      </c>
      <c r="O573">
        <v>0.16739399999999999</v>
      </c>
      <c r="P573" t="s">
        <v>5</v>
      </c>
      <c r="Q573">
        <v>0</v>
      </c>
      <c r="R573">
        <v>0</v>
      </c>
      <c r="S573" t="s">
        <v>6</v>
      </c>
      <c r="T573">
        <v>35.912246000000003</v>
      </c>
      <c r="U573">
        <v>5.5428999999999999E-2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1.4120000000000001E-3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0.99511400000000005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166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504.73534599999999</v>
      </c>
      <c r="I574">
        <v>3.3421690000000002</v>
      </c>
      <c r="J574" t="s">
        <v>3</v>
      </c>
      <c r="K574">
        <v>503.79107299999998</v>
      </c>
      <c r="L574">
        <v>3.3208380000000002</v>
      </c>
      <c r="M574" t="s">
        <v>4</v>
      </c>
      <c r="N574">
        <v>35.595959000000001</v>
      </c>
      <c r="O574">
        <v>0.19547400000000001</v>
      </c>
      <c r="P574" t="s">
        <v>5</v>
      </c>
      <c r="Q574">
        <v>0</v>
      </c>
      <c r="R574">
        <v>0</v>
      </c>
      <c r="S574" t="s">
        <v>6</v>
      </c>
      <c r="T574">
        <v>38.902121999999999</v>
      </c>
      <c r="U574">
        <v>5.7160000000000002E-2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1.351E-3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0.99511400000000005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166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543.548362</v>
      </c>
      <c r="I575">
        <v>3.8295249999999998</v>
      </c>
      <c r="J575" t="s">
        <v>3</v>
      </c>
      <c r="K575">
        <v>542.53200200000003</v>
      </c>
      <c r="L575">
        <v>3.8049689999999998</v>
      </c>
      <c r="M575" t="s">
        <v>4</v>
      </c>
      <c r="N575">
        <v>38.331915000000002</v>
      </c>
      <c r="O575">
        <v>0.228689</v>
      </c>
      <c r="P575" t="s">
        <v>5</v>
      </c>
      <c r="Q575">
        <v>0</v>
      </c>
      <c r="R575">
        <v>0</v>
      </c>
      <c r="S575" t="s">
        <v>6</v>
      </c>
      <c r="T575">
        <v>41.884329999999999</v>
      </c>
      <c r="U575">
        <v>6.2704999999999997E-2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1.3309999999999999E-3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0.99511400000000005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166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582.23078499999997</v>
      </c>
      <c r="I576">
        <v>3.755598</v>
      </c>
      <c r="J576" t="s">
        <v>3</v>
      </c>
      <c r="K576">
        <v>581.14250500000003</v>
      </c>
      <c r="L576">
        <v>3.7303769999999998</v>
      </c>
      <c r="M576" t="s">
        <v>4</v>
      </c>
      <c r="N576">
        <v>41.068173999999999</v>
      </c>
      <c r="O576">
        <v>0.26336399999999999</v>
      </c>
      <c r="P576" t="s">
        <v>5</v>
      </c>
      <c r="Q576">
        <v>0</v>
      </c>
      <c r="R576">
        <v>0</v>
      </c>
      <c r="S576" t="s">
        <v>6</v>
      </c>
      <c r="T576">
        <v>44.868347</v>
      </c>
      <c r="U576">
        <v>7.1232000000000004E-2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1.322E-3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0.99511499999999997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166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621.24675000000002</v>
      </c>
      <c r="I577">
        <v>4.0222949999999997</v>
      </c>
      <c r="J577" t="s">
        <v>3</v>
      </c>
      <c r="K577">
        <v>620.08619899999997</v>
      </c>
      <c r="L577">
        <v>3.9933130000000001</v>
      </c>
      <c r="M577" t="s">
        <v>4</v>
      </c>
      <c r="N577">
        <v>43.806164000000003</v>
      </c>
      <c r="O577">
        <v>0.296315</v>
      </c>
      <c r="P577" t="s">
        <v>5</v>
      </c>
      <c r="Q577">
        <v>0</v>
      </c>
      <c r="R577">
        <v>0</v>
      </c>
      <c r="S577" t="s">
        <v>6</v>
      </c>
      <c r="T577">
        <v>47.854016000000001</v>
      </c>
      <c r="U577">
        <v>7.4082999999999996E-2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1.3209999999999999E-3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0.99511499999999997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166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660.14395000000002</v>
      </c>
      <c r="I578">
        <v>4.5261040000000001</v>
      </c>
      <c r="J578" t="s">
        <v>3</v>
      </c>
      <c r="K578">
        <v>658.91130199999998</v>
      </c>
      <c r="L578">
        <v>4.4930250000000003</v>
      </c>
      <c r="M578" t="s">
        <v>4</v>
      </c>
      <c r="N578">
        <v>46.547522999999998</v>
      </c>
      <c r="O578">
        <v>0.33251500000000001</v>
      </c>
      <c r="P578" t="s">
        <v>5</v>
      </c>
      <c r="Q578">
        <v>0</v>
      </c>
      <c r="R578">
        <v>0</v>
      </c>
      <c r="S578" t="s">
        <v>6</v>
      </c>
      <c r="T578">
        <v>50.837586000000002</v>
      </c>
      <c r="U578">
        <v>8.2628999999999994E-2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1.2999999999999999E-3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0.99511499999999997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166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699.06734100000006</v>
      </c>
      <c r="I579">
        <v>4.5386749999999996</v>
      </c>
      <c r="J579" t="s">
        <v>3</v>
      </c>
      <c r="K579">
        <v>697.76252299999999</v>
      </c>
      <c r="L579">
        <v>4.5028290000000002</v>
      </c>
      <c r="M579" t="s">
        <v>4</v>
      </c>
      <c r="N579">
        <v>49.284323999999998</v>
      </c>
      <c r="O579">
        <v>0.37637599999999999</v>
      </c>
      <c r="P579" t="s">
        <v>5</v>
      </c>
      <c r="Q579">
        <v>0</v>
      </c>
      <c r="R579">
        <v>0</v>
      </c>
      <c r="S579" t="s">
        <v>6</v>
      </c>
      <c r="T579">
        <v>53.816946000000002</v>
      </c>
      <c r="U579">
        <v>8.6260000000000003E-2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1.289E-3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0.99511499999999997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166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737.86799599999995</v>
      </c>
      <c r="I580">
        <v>5.1793930000000001</v>
      </c>
      <c r="J580" t="s">
        <v>3</v>
      </c>
      <c r="K580">
        <v>736.49131</v>
      </c>
      <c r="L580">
        <v>5.1410030000000004</v>
      </c>
      <c r="M580" t="s">
        <v>4</v>
      </c>
      <c r="N580">
        <v>52.023091999999998</v>
      </c>
      <c r="O580">
        <v>0.42203299999999999</v>
      </c>
      <c r="P580" t="s">
        <v>5</v>
      </c>
      <c r="Q580">
        <v>0</v>
      </c>
      <c r="R580">
        <v>0</v>
      </c>
      <c r="S580" t="s">
        <v>6</v>
      </c>
      <c r="T580">
        <v>56.793754</v>
      </c>
      <c r="U580">
        <v>8.4099999999999994E-2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1.2819999999999999E-3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0.99511499999999997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166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776.73321399999998</v>
      </c>
      <c r="I581">
        <v>5.4395920000000002</v>
      </c>
      <c r="J581" t="s">
        <v>3</v>
      </c>
      <c r="K581">
        <v>775.28483400000005</v>
      </c>
      <c r="L581">
        <v>5.3992490000000002</v>
      </c>
      <c r="M581" t="s">
        <v>4</v>
      </c>
      <c r="N581">
        <v>54.760677000000001</v>
      </c>
      <c r="O581">
        <v>0.46684999999999999</v>
      </c>
      <c r="P581" t="s">
        <v>5</v>
      </c>
      <c r="Q581">
        <v>0</v>
      </c>
      <c r="R581">
        <v>0</v>
      </c>
      <c r="S581" t="s">
        <v>6</v>
      </c>
      <c r="T581">
        <v>59.792355999999998</v>
      </c>
      <c r="U581">
        <v>8.9200000000000002E-2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1.2780000000000001E-3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0.99511499999999997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167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46.041224</v>
      </c>
      <c r="I582">
        <v>0.38526199999999999</v>
      </c>
      <c r="J582" t="s">
        <v>3</v>
      </c>
      <c r="K582">
        <v>45.96743</v>
      </c>
      <c r="L582">
        <v>0.38492599999999999</v>
      </c>
      <c r="M582" t="s">
        <v>4</v>
      </c>
      <c r="N582">
        <v>2.7576260000000001</v>
      </c>
      <c r="O582">
        <v>2.3770000000000002E-3</v>
      </c>
      <c r="P582" t="s">
        <v>5</v>
      </c>
      <c r="Q582">
        <v>9.0678190000000001</v>
      </c>
      <c r="R582">
        <v>6.0784999999999999E-2</v>
      </c>
      <c r="S582" t="s">
        <v>6</v>
      </c>
      <c r="T582">
        <v>3.0369199999999998</v>
      </c>
      <c r="U582">
        <v>2.4250000000000001E-3</v>
      </c>
      <c r="V582" t="s">
        <v>7</v>
      </c>
      <c r="W582">
        <v>1.647033</v>
      </c>
      <c r="X582">
        <v>8.6009999999999993E-3</v>
      </c>
      <c r="Y582" t="s">
        <v>8</v>
      </c>
      <c r="Z582">
        <v>3.2010730000000001</v>
      </c>
      <c r="AA582">
        <v>2.2610000000000002E-2</v>
      </c>
      <c r="AB582" t="s">
        <v>9</v>
      </c>
      <c r="AC582">
        <v>33.344054999999997</v>
      </c>
      <c r="AD582">
        <v>0.234071</v>
      </c>
      <c r="AE582" t="s">
        <v>10</v>
      </c>
      <c r="AF582">
        <v>6.6039999999999996E-3</v>
      </c>
      <c r="AG582">
        <v>1.5999999999999999E-5</v>
      </c>
      <c r="AH582" t="s">
        <v>11</v>
      </c>
      <c r="AI582">
        <v>0.994699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167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91.730179000000007</v>
      </c>
      <c r="I583">
        <v>0.91420000000000001</v>
      </c>
      <c r="J583" t="s">
        <v>3</v>
      </c>
      <c r="K583">
        <v>91.585420999999997</v>
      </c>
      <c r="L583">
        <v>0.91309099999999999</v>
      </c>
      <c r="M583" t="s">
        <v>4</v>
      </c>
      <c r="N583">
        <v>5.5206980000000003</v>
      </c>
      <c r="O583">
        <v>9.0259999999999993E-3</v>
      </c>
      <c r="P583" t="s">
        <v>5</v>
      </c>
      <c r="Q583">
        <v>17.890046000000002</v>
      </c>
      <c r="R583">
        <v>0.11415500000000001</v>
      </c>
      <c r="S583" t="s">
        <v>6</v>
      </c>
      <c r="T583">
        <v>6.0807900000000004</v>
      </c>
      <c r="U583">
        <v>5.2360000000000002E-3</v>
      </c>
      <c r="V583" t="s">
        <v>7</v>
      </c>
      <c r="W583">
        <v>3.2627660000000001</v>
      </c>
      <c r="X583">
        <v>1.2844E-2</v>
      </c>
      <c r="Y583" t="s">
        <v>8</v>
      </c>
      <c r="Z583">
        <v>6.1805729999999999</v>
      </c>
      <c r="AA583">
        <v>6.2289999999999998E-2</v>
      </c>
      <c r="AB583" t="s">
        <v>9</v>
      </c>
      <c r="AC583">
        <v>66.582476999999997</v>
      </c>
      <c r="AD583">
        <v>0.59514100000000003</v>
      </c>
      <c r="AE583" t="s">
        <v>10</v>
      </c>
      <c r="AF583">
        <v>4.973E-3</v>
      </c>
      <c r="AG583">
        <v>1.2E-5</v>
      </c>
      <c r="AH583" t="s">
        <v>11</v>
      </c>
      <c r="AI583">
        <v>0.994981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167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137.273416</v>
      </c>
      <c r="I584">
        <v>1.2704930000000001</v>
      </c>
      <c r="J584" t="s">
        <v>3</v>
      </c>
      <c r="K584">
        <v>137.05759399999999</v>
      </c>
      <c r="L584">
        <v>1.268993</v>
      </c>
      <c r="M584" t="s">
        <v>4</v>
      </c>
      <c r="N584">
        <v>8.2880500000000001</v>
      </c>
      <c r="O584">
        <v>1.9739E-2</v>
      </c>
      <c r="P584" t="s">
        <v>5</v>
      </c>
      <c r="Q584">
        <v>26.668528999999999</v>
      </c>
      <c r="R584">
        <v>0.14457600000000001</v>
      </c>
      <c r="S584" t="s">
        <v>6</v>
      </c>
      <c r="T584">
        <v>9.1211900000000004</v>
      </c>
      <c r="U584">
        <v>7.9760000000000005E-3</v>
      </c>
      <c r="V584" t="s">
        <v>7</v>
      </c>
      <c r="W584">
        <v>4.8772640000000003</v>
      </c>
      <c r="X584">
        <v>1.814E-2</v>
      </c>
      <c r="Y584" t="s">
        <v>8</v>
      </c>
      <c r="Z584">
        <v>9.1244259999999997</v>
      </c>
      <c r="AA584">
        <v>7.5078000000000006E-2</v>
      </c>
      <c r="AB584" t="s">
        <v>9</v>
      </c>
      <c r="AC584">
        <v>99.713312999999999</v>
      </c>
      <c r="AD584">
        <v>0.86630399999999996</v>
      </c>
      <c r="AE584" t="s">
        <v>10</v>
      </c>
      <c r="AF584">
        <v>3.552E-3</v>
      </c>
      <c r="AG584">
        <v>1.0000000000000001E-5</v>
      </c>
      <c r="AH584" t="s">
        <v>11</v>
      </c>
      <c r="AI584">
        <v>0.99507000000000001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167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182.85269299999999</v>
      </c>
      <c r="I585">
        <v>2.178642</v>
      </c>
      <c r="J585" t="s">
        <v>3</v>
      </c>
      <c r="K585">
        <v>182.56606400000001</v>
      </c>
      <c r="L585">
        <v>2.179443</v>
      </c>
      <c r="M585" t="s">
        <v>4</v>
      </c>
      <c r="N585">
        <v>11.050736000000001</v>
      </c>
      <c r="O585">
        <v>3.3598000000000003E-2</v>
      </c>
      <c r="P585" t="s">
        <v>5</v>
      </c>
      <c r="Q585">
        <v>35.412137000000001</v>
      </c>
      <c r="R585">
        <v>0.22761600000000001</v>
      </c>
      <c r="S585" t="s">
        <v>6</v>
      </c>
      <c r="T585">
        <v>12.163442999999999</v>
      </c>
      <c r="U585">
        <v>1.0109E-2</v>
      </c>
      <c r="V585" t="s">
        <v>7</v>
      </c>
      <c r="W585">
        <v>6.4757049999999996</v>
      </c>
      <c r="X585">
        <v>3.0245000000000001E-2</v>
      </c>
      <c r="Y585" t="s">
        <v>8</v>
      </c>
      <c r="Z585">
        <v>12.050977</v>
      </c>
      <c r="AA585">
        <v>9.8433999999999994E-2</v>
      </c>
      <c r="AB585" t="s">
        <v>9</v>
      </c>
      <c r="AC585">
        <v>132.923</v>
      </c>
      <c r="AD585">
        <v>1.3381099999999999</v>
      </c>
      <c r="AE585" t="s">
        <v>10</v>
      </c>
      <c r="AF585">
        <v>2.826E-3</v>
      </c>
      <c r="AG585">
        <v>6.9999999999999999E-6</v>
      </c>
      <c r="AH585" t="s">
        <v>11</v>
      </c>
      <c r="AI585">
        <v>0.99508799999999997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167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228.340867</v>
      </c>
      <c r="I586">
        <v>3.225349</v>
      </c>
      <c r="J586" t="s">
        <v>3</v>
      </c>
      <c r="K586">
        <v>227.98313400000001</v>
      </c>
      <c r="L586">
        <v>3.2251509999999999</v>
      </c>
      <c r="M586" t="s">
        <v>4</v>
      </c>
      <c r="N586">
        <v>13.821042</v>
      </c>
      <c r="O586">
        <v>5.1138999999999997E-2</v>
      </c>
      <c r="P586" t="s">
        <v>5</v>
      </c>
      <c r="Q586">
        <v>44.152403</v>
      </c>
      <c r="R586">
        <v>0.36683900000000003</v>
      </c>
      <c r="S586" t="s">
        <v>6</v>
      </c>
      <c r="T586">
        <v>15.208035000000001</v>
      </c>
      <c r="U586">
        <v>1.3351999999999999E-2</v>
      </c>
      <c r="V586" t="s">
        <v>7</v>
      </c>
      <c r="W586">
        <v>8.0693180000000009</v>
      </c>
      <c r="X586">
        <v>5.1583999999999998E-2</v>
      </c>
      <c r="Y586" t="s">
        <v>8</v>
      </c>
      <c r="Z586">
        <v>14.971152</v>
      </c>
      <c r="AA586">
        <v>0.14219999999999999</v>
      </c>
      <c r="AB586" t="s">
        <v>9</v>
      </c>
      <c r="AC586">
        <v>166.05693299999999</v>
      </c>
      <c r="AD586">
        <v>1.863658</v>
      </c>
      <c r="AE586" t="s">
        <v>10</v>
      </c>
      <c r="AF586">
        <v>2.0830000000000002E-3</v>
      </c>
      <c r="AG586">
        <v>1.9999999999999999E-6</v>
      </c>
      <c r="AH586" t="s">
        <v>11</v>
      </c>
      <c r="AI586">
        <v>0.99510200000000004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167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273.99622799999997</v>
      </c>
      <c r="I587">
        <v>4.0364019999999998</v>
      </c>
      <c r="J587" t="s">
        <v>3</v>
      </c>
      <c r="K587">
        <v>273.56705899999997</v>
      </c>
      <c r="L587">
        <v>4.0352079999999999</v>
      </c>
      <c r="M587" t="s">
        <v>4</v>
      </c>
      <c r="N587">
        <v>16.583421999999999</v>
      </c>
      <c r="O587">
        <v>7.3502999999999999E-2</v>
      </c>
      <c r="P587" t="s">
        <v>5</v>
      </c>
      <c r="Q587">
        <v>52.916362999999997</v>
      </c>
      <c r="R587">
        <v>0.490537</v>
      </c>
      <c r="S587" t="s">
        <v>6</v>
      </c>
      <c r="T587">
        <v>18.243462999999998</v>
      </c>
      <c r="U587">
        <v>1.9064999999999999E-2</v>
      </c>
      <c r="V587" t="s">
        <v>7</v>
      </c>
      <c r="W587">
        <v>9.676539</v>
      </c>
      <c r="X587">
        <v>6.7783999999999997E-2</v>
      </c>
      <c r="Y587" t="s">
        <v>8</v>
      </c>
      <c r="Z587">
        <v>17.905923000000001</v>
      </c>
      <c r="AA587">
        <v>0.17883399999999999</v>
      </c>
      <c r="AB587" t="s">
        <v>9</v>
      </c>
      <c r="AC587">
        <v>199.342963</v>
      </c>
      <c r="AD587">
        <v>2.1816819999999999</v>
      </c>
      <c r="AE587" t="s">
        <v>10</v>
      </c>
      <c r="AF587">
        <v>1.9400000000000001E-3</v>
      </c>
      <c r="AG587">
        <v>1.9999999999999999E-6</v>
      </c>
      <c r="AH587" t="s">
        <v>11</v>
      </c>
      <c r="AI587">
        <v>0.99510699999999996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167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319.50667099999998</v>
      </c>
      <c r="I588">
        <v>4.7940589999999998</v>
      </c>
      <c r="J588" t="s">
        <v>3</v>
      </c>
      <c r="K588">
        <v>319.00680199999999</v>
      </c>
      <c r="L588">
        <v>4.789809</v>
      </c>
      <c r="M588" t="s">
        <v>4</v>
      </c>
      <c r="N588">
        <v>19.349381000000001</v>
      </c>
      <c r="O588">
        <v>9.7088999999999995E-2</v>
      </c>
      <c r="P588" t="s">
        <v>5</v>
      </c>
      <c r="Q588">
        <v>61.668860000000002</v>
      </c>
      <c r="R588">
        <v>0.567214</v>
      </c>
      <c r="S588" t="s">
        <v>6</v>
      </c>
      <c r="T588">
        <v>21.272925999999998</v>
      </c>
      <c r="U588">
        <v>2.1353E-2</v>
      </c>
      <c r="V588" t="s">
        <v>7</v>
      </c>
      <c r="W588">
        <v>11.280329</v>
      </c>
      <c r="X588">
        <v>7.4792999999999998E-2</v>
      </c>
      <c r="Y588" t="s">
        <v>8</v>
      </c>
      <c r="Z588">
        <v>20.836462000000001</v>
      </c>
      <c r="AA588">
        <v>0.20777399999999999</v>
      </c>
      <c r="AB588" t="s">
        <v>9</v>
      </c>
      <c r="AC588">
        <v>232.48936399999999</v>
      </c>
      <c r="AD588">
        <v>2.6923379999999999</v>
      </c>
      <c r="AE588" t="s">
        <v>10</v>
      </c>
      <c r="AF588">
        <v>1.8890000000000001E-3</v>
      </c>
      <c r="AG588">
        <v>1.9999999999999999E-6</v>
      </c>
      <c r="AH588" t="s">
        <v>11</v>
      </c>
      <c r="AI588">
        <v>0.99510799999999999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167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365.035978</v>
      </c>
      <c r="I589">
        <v>4.9152040000000001</v>
      </c>
      <c r="J589" t="s">
        <v>3</v>
      </c>
      <c r="K589">
        <v>364.46574199999998</v>
      </c>
      <c r="L589">
        <v>4.9083030000000001</v>
      </c>
      <c r="M589" t="s">
        <v>4</v>
      </c>
      <c r="N589">
        <v>22.116029000000001</v>
      </c>
      <c r="O589">
        <v>0.12545899999999999</v>
      </c>
      <c r="P589" t="s">
        <v>5</v>
      </c>
      <c r="Q589">
        <v>70.394212999999993</v>
      </c>
      <c r="R589">
        <v>0.591306</v>
      </c>
      <c r="S589" t="s">
        <v>6</v>
      </c>
      <c r="T589">
        <v>24.302603999999999</v>
      </c>
      <c r="U589">
        <v>2.2009999999999998E-2</v>
      </c>
      <c r="V589" t="s">
        <v>7</v>
      </c>
      <c r="W589">
        <v>12.865669</v>
      </c>
      <c r="X589">
        <v>7.7293000000000001E-2</v>
      </c>
      <c r="Y589" t="s">
        <v>8</v>
      </c>
      <c r="Z589">
        <v>23.749068000000001</v>
      </c>
      <c r="AA589">
        <v>0.24423500000000001</v>
      </c>
      <c r="AB589" t="s">
        <v>9</v>
      </c>
      <c r="AC589">
        <v>265.692047</v>
      </c>
      <c r="AD589">
        <v>2.9335089999999999</v>
      </c>
      <c r="AE589" t="s">
        <v>10</v>
      </c>
      <c r="AF589">
        <v>1.6199999999999999E-3</v>
      </c>
      <c r="AG589">
        <v>9.9999999999999995E-7</v>
      </c>
      <c r="AH589" t="s">
        <v>11</v>
      </c>
      <c r="AI589">
        <v>0.99510900000000002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167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410.61850500000003</v>
      </c>
      <c r="I590">
        <v>5.2972809999999999</v>
      </c>
      <c r="J590" t="s">
        <v>3</v>
      </c>
      <c r="K590">
        <v>409.97758700000003</v>
      </c>
      <c r="L590">
        <v>5.2892109999999999</v>
      </c>
      <c r="M590" t="s">
        <v>4</v>
      </c>
      <c r="N590">
        <v>24.877545000000001</v>
      </c>
      <c r="O590">
        <v>0.159414</v>
      </c>
      <c r="P590" t="s">
        <v>5</v>
      </c>
      <c r="Q590">
        <v>79.169585999999995</v>
      </c>
      <c r="R590">
        <v>0.72629100000000002</v>
      </c>
      <c r="S590" t="s">
        <v>6</v>
      </c>
      <c r="T590">
        <v>27.343874</v>
      </c>
      <c r="U590">
        <v>2.3517E-2</v>
      </c>
      <c r="V590" t="s">
        <v>7</v>
      </c>
      <c r="W590">
        <v>14.459795</v>
      </c>
      <c r="X590">
        <v>9.5432000000000003E-2</v>
      </c>
      <c r="Y590" t="s">
        <v>8</v>
      </c>
      <c r="Z590">
        <v>26.683001999999998</v>
      </c>
      <c r="AA590">
        <v>0.30218200000000001</v>
      </c>
      <c r="AB590" t="s">
        <v>9</v>
      </c>
      <c r="AC590">
        <v>298.906927</v>
      </c>
      <c r="AD590">
        <v>3.34219</v>
      </c>
      <c r="AE590" t="s">
        <v>10</v>
      </c>
      <c r="AF590">
        <v>1.5150000000000001E-3</v>
      </c>
      <c r="AG590">
        <v>0</v>
      </c>
      <c r="AH590" t="s">
        <v>11</v>
      </c>
      <c r="AI590">
        <v>0.99510900000000002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167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456.03717</v>
      </c>
      <c r="I591">
        <v>5.6340630000000003</v>
      </c>
      <c r="J591" t="s">
        <v>3</v>
      </c>
      <c r="K591">
        <v>455.32532800000001</v>
      </c>
      <c r="L591">
        <v>5.6258609999999996</v>
      </c>
      <c r="M591" t="s">
        <v>4</v>
      </c>
      <c r="N591">
        <v>27.637347999999999</v>
      </c>
      <c r="O591">
        <v>0.19636200000000001</v>
      </c>
      <c r="P591" t="s">
        <v>5</v>
      </c>
      <c r="Q591">
        <v>87.917833999999999</v>
      </c>
      <c r="R591">
        <v>0.84145499999999995</v>
      </c>
      <c r="S591" t="s">
        <v>6</v>
      </c>
      <c r="T591">
        <v>30.36749</v>
      </c>
      <c r="U591">
        <v>2.4784E-2</v>
      </c>
      <c r="V591" t="s">
        <v>7</v>
      </c>
      <c r="W591">
        <v>16.048331000000001</v>
      </c>
      <c r="X591">
        <v>0.112259</v>
      </c>
      <c r="Y591" t="s">
        <v>8</v>
      </c>
      <c r="Z591">
        <v>29.615666999999998</v>
      </c>
      <c r="AA591">
        <v>0.34043200000000001</v>
      </c>
      <c r="AB591" t="s">
        <v>9</v>
      </c>
      <c r="AC591">
        <v>331.98888199999999</v>
      </c>
      <c r="AD591">
        <v>3.576632</v>
      </c>
      <c r="AE591" t="s">
        <v>10</v>
      </c>
      <c r="AF591">
        <v>1.4760000000000001E-3</v>
      </c>
      <c r="AG591">
        <v>0</v>
      </c>
      <c r="AH591" t="s">
        <v>11</v>
      </c>
      <c r="AI591">
        <v>0.99511099999999997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167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501.72967699999998</v>
      </c>
      <c r="I592">
        <v>6.3703089999999998</v>
      </c>
      <c r="J592" t="s">
        <v>3</v>
      </c>
      <c r="K592">
        <v>500.94655899999998</v>
      </c>
      <c r="L592">
        <v>6.3590850000000003</v>
      </c>
      <c r="M592" t="s">
        <v>4</v>
      </c>
      <c r="N592">
        <v>30.405802000000001</v>
      </c>
      <c r="O592">
        <v>0.232686</v>
      </c>
      <c r="P592" t="s">
        <v>5</v>
      </c>
      <c r="Q592">
        <v>96.683519000000004</v>
      </c>
      <c r="R592">
        <v>0.94443200000000005</v>
      </c>
      <c r="S592" t="s">
        <v>6</v>
      </c>
      <c r="T592">
        <v>33.394337</v>
      </c>
      <c r="U592">
        <v>3.1759000000000003E-2</v>
      </c>
      <c r="V592" t="s">
        <v>7</v>
      </c>
      <c r="W592">
        <v>17.636482999999998</v>
      </c>
      <c r="X592">
        <v>0.122059</v>
      </c>
      <c r="Y592" t="s">
        <v>8</v>
      </c>
      <c r="Z592">
        <v>32.555698999999997</v>
      </c>
      <c r="AA592">
        <v>0.37478099999999998</v>
      </c>
      <c r="AB592" t="s">
        <v>9</v>
      </c>
      <c r="AC592">
        <v>365.32332500000001</v>
      </c>
      <c r="AD592">
        <v>3.9966930000000001</v>
      </c>
      <c r="AE592" t="s">
        <v>10</v>
      </c>
      <c r="AF592">
        <v>1.4159999999999999E-3</v>
      </c>
      <c r="AG592">
        <v>0</v>
      </c>
      <c r="AH592" t="s">
        <v>11</v>
      </c>
      <c r="AI592">
        <v>0.99511099999999997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167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547.30199600000003</v>
      </c>
      <c r="I593">
        <v>7.4165650000000003</v>
      </c>
      <c r="J593" t="s">
        <v>3</v>
      </c>
      <c r="K593">
        <v>546.44782999999995</v>
      </c>
      <c r="L593">
        <v>7.4002160000000003</v>
      </c>
      <c r="M593" t="s">
        <v>4</v>
      </c>
      <c r="N593">
        <v>33.172336000000001</v>
      </c>
      <c r="O593">
        <v>0.27826200000000001</v>
      </c>
      <c r="P593" t="s">
        <v>5</v>
      </c>
      <c r="Q593">
        <v>105.418818</v>
      </c>
      <c r="R593">
        <v>1.0861259999999999</v>
      </c>
      <c r="S593" t="s">
        <v>6</v>
      </c>
      <c r="T593">
        <v>36.412967000000002</v>
      </c>
      <c r="U593">
        <v>3.1523000000000002E-2</v>
      </c>
      <c r="V593" t="s">
        <v>7</v>
      </c>
      <c r="W593">
        <v>19.21144</v>
      </c>
      <c r="X593">
        <v>0.14876200000000001</v>
      </c>
      <c r="Y593" t="s">
        <v>8</v>
      </c>
      <c r="Z593">
        <v>35.478343000000002</v>
      </c>
      <c r="AA593">
        <v>0.41497299999999998</v>
      </c>
      <c r="AB593" t="s">
        <v>9</v>
      </c>
      <c r="AC593">
        <v>398.56905499999999</v>
      </c>
      <c r="AD593">
        <v>4.5037060000000002</v>
      </c>
      <c r="AE593" t="s">
        <v>10</v>
      </c>
      <c r="AF593">
        <v>1.407E-3</v>
      </c>
      <c r="AG593">
        <v>0</v>
      </c>
      <c r="AH593" t="s">
        <v>11</v>
      </c>
      <c r="AI593">
        <v>0.995112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167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593.00213299999996</v>
      </c>
      <c r="I594">
        <v>8.837097</v>
      </c>
      <c r="J594" t="s">
        <v>3</v>
      </c>
      <c r="K594">
        <v>592.07728999999995</v>
      </c>
      <c r="L594">
        <v>8.8126320000000007</v>
      </c>
      <c r="M594" t="s">
        <v>4</v>
      </c>
      <c r="N594">
        <v>35.934953999999998</v>
      </c>
      <c r="O594">
        <v>0.325044</v>
      </c>
      <c r="P594" t="s">
        <v>5</v>
      </c>
      <c r="Q594">
        <v>114.210229</v>
      </c>
      <c r="R594">
        <v>1.233533</v>
      </c>
      <c r="S594" t="s">
        <v>6</v>
      </c>
      <c r="T594">
        <v>39.460538999999997</v>
      </c>
      <c r="U594">
        <v>3.3977E-2</v>
      </c>
      <c r="V594" t="s">
        <v>7</v>
      </c>
      <c r="W594">
        <v>20.802585000000001</v>
      </c>
      <c r="X594">
        <v>0.174152</v>
      </c>
      <c r="Y594" t="s">
        <v>8</v>
      </c>
      <c r="Z594">
        <v>38.407195999999999</v>
      </c>
      <c r="AA594">
        <v>0.47348600000000002</v>
      </c>
      <c r="AB594" t="s">
        <v>9</v>
      </c>
      <c r="AC594">
        <v>431.88797499999998</v>
      </c>
      <c r="AD594">
        <v>5.4554049999999998</v>
      </c>
      <c r="AE594" t="s">
        <v>10</v>
      </c>
      <c r="AF594">
        <v>1.3849999999999999E-3</v>
      </c>
      <c r="AG594">
        <v>0</v>
      </c>
      <c r="AH594" t="s">
        <v>11</v>
      </c>
      <c r="AI594">
        <v>0.99511300000000003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167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638.60271</v>
      </c>
      <c r="I595">
        <v>8.6435739999999992</v>
      </c>
      <c r="J595" t="s">
        <v>3</v>
      </c>
      <c r="K595">
        <v>637.60713299999998</v>
      </c>
      <c r="L595">
        <v>8.6223080000000003</v>
      </c>
      <c r="M595" t="s">
        <v>4</v>
      </c>
      <c r="N595">
        <v>38.701380999999998</v>
      </c>
      <c r="O595">
        <v>0.37765100000000001</v>
      </c>
      <c r="P595" t="s">
        <v>5</v>
      </c>
      <c r="Q595">
        <v>122.955403</v>
      </c>
      <c r="R595">
        <v>1.19652</v>
      </c>
      <c r="S595" t="s">
        <v>6</v>
      </c>
      <c r="T595">
        <v>42.490183000000002</v>
      </c>
      <c r="U595">
        <v>3.8460000000000001E-2</v>
      </c>
      <c r="V595" t="s">
        <v>7</v>
      </c>
      <c r="W595">
        <v>22.385971999999999</v>
      </c>
      <c r="X595">
        <v>0.183563</v>
      </c>
      <c r="Y595" t="s">
        <v>8</v>
      </c>
      <c r="Z595">
        <v>41.320115000000001</v>
      </c>
      <c r="AA595">
        <v>0.47190199999999999</v>
      </c>
      <c r="AB595" t="s">
        <v>9</v>
      </c>
      <c r="AC595">
        <v>465.15149400000001</v>
      </c>
      <c r="AD595">
        <v>5.2657860000000003</v>
      </c>
      <c r="AE595" t="s">
        <v>10</v>
      </c>
      <c r="AF595">
        <v>1.3680000000000001E-3</v>
      </c>
      <c r="AG595">
        <v>0</v>
      </c>
      <c r="AH595" t="s">
        <v>11</v>
      </c>
      <c r="AI595">
        <v>0.99511300000000003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167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684.27600199999995</v>
      </c>
      <c r="I596">
        <v>8.8469879999999996</v>
      </c>
      <c r="J596" t="s">
        <v>3</v>
      </c>
      <c r="K596">
        <v>683.21001100000001</v>
      </c>
      <c r="L596">
        <v>8.821593</v>
      </c>
      <c r="M596" t="s">
        <v>4</v>
      </c>
      <c r="N596">
        <v>41.466121999999999</v>
      </c>
      <c r="O596">
        <v>0.42985600000000002</v>
      </c>
      <c r="P596" t="s">
        <v>5</v>
      </c>
      <c r="Q596">
        <v>131.69474</v>
      </c>
      <c r="R596">
        <v>1.131391</v>
      </c>
      <c r="S596" t="s">
        <v>6</v>
      </c>
      <c r="T596">
        <v>45.515886999999999</v>
      </c>
      <c r="U596">
        <v>4.7398999999999997E-2</v>
      </c>
      <c r="V596" t="s">
        <v>7</v>
      </c>
      <c r="W596">
        <v>23.976755000000001</v>
      </c>
      <c r="X596">
        <v>0.18135999999999999</v>
      </c>
      <c r="Y596" t="s">
        <v>8</v>
      </c>
      <c r="Z596">
        <v>44.244869000000001</v>
      </c>
      <c r="AA596">
        <v>0.45893</v>
      </c>
      <c r="AB596" t="s">
        <v>9</v>
      </c>
      <c r="AC596">
        <v>498.47101600000002</v>
      </c>
      <c r="AD596">
        <v>5.4451169999999998</v>
      </c>
      <c r="AE596" t="s">
        <v>10</v>
      </c>
      <c r="AF596">
        <v>1.3600000000000001E-3</v>
      </c>
      <c r="AG596">
        <v>0</v>
      </c>
      <c r="AH596" t="s">
        <v>11</v>
      </c>
      <c r="AI596">
        <v>0.99511300000000003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167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729.81139800000005</v>
      </c>
      <c r="I597">
        <v>9.673095</v>
      </c>
      <c r="J597" t="s">
        <v>3</v>
      </c>
      <c r="K597">
        <v>728.67501600000003</v>
      </c>
      <c r="L597">
        <v>9.6425110000000007</v>
      </c>
      <c r="M597" t="s">
        <v>4</v>
      </c>
      <c r="N597">
        <v>44.225358</v>
      </c>
      <c r="O597">
        <v>0.488342</v>
      </c>
      <c r="P597" t="s">
        <v>5</v>
      </c>
      <c r="Q597">
        <v>140.46353099999999</v>
      </c>
      <c r="R597">
        <v>1.189368</v>
      </c>
      <c r="S597" t="s">
        <v>6</v>
      </c>
      <c r="T597">
        <v>48.551515000000002</v>
      </c>
      <c r="U597">
        <v>5.5641000000000003E-2</v>
      </c>
      <c r="V597" t="s">
        <v>7</v>
      </c>
      <c r="W597">
        <v>25.584764</v>
      </c>
      <c r="X597">
        <v>0.18486</v>
      </c>
      <c r="Y597" t="s">
        <v>8</v>
      </c>
      <c r="Z597">
        <v>47.194141999999999</v>
      </c>
      <c r="AA597">
        <v>0.48091499999999998</v>
      </c>
      <c r="AB597" t="s">
        <v>9</v>
      </c>
      <c r="AC597">
        <v>531.53950799999996</v>
      </c>
      <c r="AD597">
        <v>5.922472</v>
      </c>
      <c r="AE597" t="s">
        <v>10</v>
      </c>
      <c r="AF597">
        <v>1.3600000000000001E-3</v>
      </c>
      <c r="AG597">
        <v>0</v>
      </c>
      <c r="AH597" t="s">
        <v>11</v>
      </c>
      <c r="AI597">
        <v>0.99511400000000005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167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775.50642000000005</v>
      </c>
      <c r="I598">
        <v>10.748094999999999</v>
      </c>
      <c r="J598" t="s">
        <v>3</v>
      </c>
      <c r="K598">
        <v>774.29923199999996</v>
      </c>
      <c r="L598">
        <v>10.719283000000001</v>
      </c>
      <c r="M598" t="s">
        <v>4</v>
      </c>
      <c r="N598">
        <v>46.988182999999999</v>
      </c>
      <c r="O598">
        <v>0.55252100000000004</v>
      </c>
      <c r="P598" t="s">
        <v>5</v>
      </c>
      <c r="Q598">
        <v>149.22438600000001</v>
      </c>
      <c r="R598">
        <v>1.307256</v>
      </c>
      <c r="S598" t="s">
        <v>6</v>
      </c>
      <c r="T598">
        <v>51.589053999999997</v>
      </c>
      <c r="U598">
        <v>6.4502000000000004E-2</v>
      </c>
      <c r="V598" t="s">
        <v>7</v>
      </c>
      <c r="W598">
        <v>27.190090000000001</v>
      </c>
      <c r="X598">
        <v>0.209206</v>
      </c>
      <c r="Y598" t="s">
        <v>8</v>
      </c>
      <c r="Z598">
        <v>50.136969999999998</v>
      </c>
      <c r="AA598">
        <v>0.52946199999999999</v>
      </c>
      <c r="AB598" t="s">
        <v>9</v>
      </c>
      <c r="AC598">
        <v>564.73315700000001</v>
      </c>
      <c r="AD598">
        <v>6.7998589999999997</v>
      </c>
      <c r="AE598" t="s">
        <v>10</v>
      </c>
      <c r="AF598">
        <v>1.3389999999999999E-3</v>
      </c>
      <c r="AG598">
        <v>0</v>
      </c>
      <c r="AH598" t="s">
        <v>11</v>
      </c>
      <c r="AI598">
        <v>0.99511400000000005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167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821.19239100000004</v>
      </c>
      <c r="I599">
        <v>11.473610000000001</v>
      </c>
      <c r="J599" t="s">
        <v>3</v>
      </c>
      <c r="K599">
        <v>819.91481099999999</v>
      </c>
      <c r="L599">
        <v>11.441857000000001</v>
      </c>
      <c r="M599" t="s">
        <v>4</v>
      </c>
      <c r="N599">
        <v>49.750188999999999</v>
      </c>
      <c r="O599">
        <v>0.61991200000000002</v>
      </c>
      <c r="P599" t="s">
        <v>5</v>
      </c>
      <c r="Q599">
        <v>157.9503</v>
      </c>
      <c r="R599">
        <v>1.4111720000000001</v>
      </c>
      <c r="S599" t="s">
        <v>6</v>
      </c>
      <c r="T599">
        <v>54.625067000000001</v>
      </c>
      <c r="U599">
        <v>6.7586999999999994E-2</v>
      </c>
      <c r="V599" t="s">
        <v>7</v>
      </c>
      <c r="W599">
        <v>28.780667000000001</v>
      </c>
      <c r="X599">
        <v>0.22156400000000001</v>
      </c>
      <c r="Y599" t="s">
        <v>8</v>
      </c>
      <c r="Z599">
        <v>53.060437999999998</v>
      </c>
      <c r="AA599">
        <v>0.59191800000000006</v>
      </c>
      <c r="AB599" t="s">
        <v>9</v>
      </c>
      <c r="AC599">
        <v>597.95779900000002</v>
      </c>
      <c r="AD599">
        <v>7.2985550000000003</v>
      </c>
      <c r="AE599" t="s">
        <v>10</v>
      </c>
      <c r="AF599">
        <v>1.3259999999999999E-3</v>
      </c>
      <c r="AG599">
        <v>0</v>
      </c>
      <c r="AH599" t="s">
        <v>11</v>
      </c>
      <c r="AI599">
        <v>0.99511400000000005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167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866.72212000000002</v>
      </c>
      <c r="I600">
        <v>12.212835</v>
      </c>
      <c r="J600" t="s">
        <v>3</v>
      </c>
      <c r="K600">
        <v>865.37416399999995</v>
      </c>
      <c r="L600">
        <v>12.181349000000001</v>
      </c>
      <c r="M600" t="s">
        <v>4</v>
      </c>
      <c r="N600">
        <v>52.512839</v>
      </c>
      <c r="O600">
        <v>0.68606500000000004</v>
      </c>
      <c r="P600" t="s">
        <v>5</v>
      </c>
      <c r="Q600">
        <v>166.63845900000001</v>
      </c>
      <c r="R600">
        <v>1.5570379999999999</v>
      </c>
      <c r="S600" t="s">
        <v>6</v>
      </c>
      <c r="T600">
        <v>57.651555999999999</v>
      </c>
      <c r="U600">
        <v>7.2243000000000002E-2</v>
      </c>
      <c r="V600" t="s">
        <v>7</v>
      </c>
      <c r="W600">
        <v>30.358360000000001</v>
      </c>
      <c r="X600">
        <v>0.24495400000000001</v>
      </c>
      <c r="Y600" t="s">
        <v>8</v>
      </c>
      <c r="Z600">
        <v>55.969861000000002</v>
      </c>
      <c r="AA600">
        <v>0.62951199999999996</v>
      </c>
      <c r="AB600" t="s">
        <v>9</v>
      </c>
      <c r="AC600">
        <v>631.05471699999998</v>
      </c>
      <c r="AD600">
        <v>7.5011029999999996</v>
      </c>
      <c r="AE600" t="s">
        <v>10</v>
      </c>
      <c r="AF600">
        <v>1.2999999999999999E-3</v>
      </c>
      <c r="AG600">
        <v>0</v>
      </c>
      <c r="AH600" t="s">
        <v>11</v>
      </c>
      <c r="AI600">
        <v>0.99511400000000005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167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912.40409099999999</v>
      </c>
      <c r="I601">
        <v>12.955235</v>
      </c>
      <c r="J601" t="s">
        <v>3</v>
      </c>
      <c r="K601">
        <v>910.98540500000001</v>
      </c>
      <c r="L601">
        <v>12.921163</v>
      </c>
      <c r="M601" t="s">
        <v>4</v>
      </c>
      <c r="N601">
        <v>55.275649000000001</v>
      </c>
      <c r="O601">
        <v>0.76394200000000001</v>
      </c>
      <c r="P601" t="s">
        <v>5</v>
      </c>
      <c r="Q601">
        <v>175.36677</v>
      </c>
      <c r="R601">
        <v>1.6545540000000001</v>
      </c>
      <c r="S601" t="s">
        <v>6</v>
      </c>
      <c r="T601">
        <v>60.690429999999999</v>
      </c>
      <c r="U601">
        <v>7.5669E-2</v>
      </c>
      <c r="V601" t="s">
        <v>7</v>
      </c>
      <c r="W601">
        <v>31.947932000000002</v>
      </c>
      <c r="X601">
        <v>0.25421199999999999</v>
      </c>
      <c r="Y601" t="s">
        <v>8</v>
      </c>
      <c r="Z601">
        <v>58.896419999999999</v>
      </c>
      <c r="AA601">
        <v>0.66926799999999997</v>
      </c>
      <c r="AB601" t="s">
        <v>9</v>
      </c>
      <c r="AC601">
        <v>664.26951499999996</v>
      </c>
      <c r="AD601">
        <v>8.1158710000000003</v>
      </c>
      <c r="AE601" t="s">
        <v>10</v>
      </c>
      <c r="AF601">
        <v>1.281E-3</v>
      </c>
      <c r="AG601">
        <v>0</v>
      </c>
      <c r="AH601" t="s">
        <v>11</v>
      </c>
      <c r="AI601">
        <v>0.99511499999999997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168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38.964450999999997</v>
      </c>
      <c r="I622">
        <v>0.161911</v>
      </c>
      <c r="J622" t="s">
        <v>3</v>
      </c>
      <c r="K622">
        <v>38.893166000000001</v>
      </c>
      <c r="L622">
        <v>0.161137</v>
      </c>
      <c r="M622" t="s">
        <v>4</v>
      </c>
      <c r="N622">
        <v>2.782556</v>
      </c>
      <c r="O622">
        <v>1.4170000000000001E-3</v>
      </c>
      <c r="P622" t="s">
        <v>5</v>
      </c>
      <c r="Q622">
        <v>0</v>
      </c>
      <c r="R622">
        <v>0</v>
      </c>
      <c r="S622" t="s">
        <v>6</v>
      </c>
      <c r="T622">
        <v>3.006345</v>
      </c>
      <c r="U622">
        <v>2.31E-3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5.7980000000000002E-3</v>
      </c>
      <c r="AD622">
        <v>1.8E-5</v>
      </c>
      <c r="AE622" t="s">
        <v>10</v>
      </c>
      <c r="AF622">
        <v>0</v>
      </c>
      <c r="AG622">
        <v>0</v>
      </c>
      <c r="AH622" t="s">
        <v>11</v>
      </c>
      <c r="AI622">
        <v>0.99487700000000001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169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77.895449999999997</v>
      </c>
      <c r="I623">
        <v>0.34760600000000003</v>
      </c>
      <c r="J623" t="s">
        <v>3</v>
      </c>
      <c r="K623">
        <v>77.754840000000002</v>
      </c>
      <c r="L623">
        <v>0.34688600000000003</v>
      </c>
      <c r="M623" t="s">
        <v>4</v>
      </c>
      <c r="N623">
        <v>5.5814079999999997</v>
      </c>
      <c r="O623">
        <v>3.9150000000000001E-3</v>
      </c>
      <c r="P623" t="s">
        <v>5</v>
      </c>
      <c r="Q623">
        <v>0</v>
      </c>
      <c r="R623">
        <v>0</v>
      </c>
      <c r="S623" t="s">
        <v>6</v>
      </c>
      <c r="T623">
        <v>6.0118919999999996</v>
      </c>
      <c r="U623">
        <v>5.2610000000000001E-3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3.7850000000000002E-3</v>
      </c>
      <c r="AD623">
        <v>1.2E-5</v>
      </c>
      <c r="AE623" t="s">
        <v>10</v>
      </c>
      <c r="AF623">
        <v>0</v>
      </c>
      <c r="AG623">
        <v>0</v>
      </c>
      <c r="AH623" t="s">
        <v>11</v>
      </c>
      <c r="AI623">
        <v>0.99502999999999997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169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116.837188</v>
      </c>
      <c r="I624">
        <v>0.44712400000000002</v>
      </c>
      <c r="J624" t="s">
        <v>3</v>
      </c>
      <c r="K624">
        <v>116.627629</v>
      </c>
      <c r="L624">
        <v>0.446602</v>
      </c>
      <c r="M624" t="s">
        <v>4</v>
      </c>
      <c r="N624">
        <v>8.3767060000000004</v>
      </c>
      <c r="O624">
        <v>7.6920000000000001E-3</v>
      </c>
      <c r="P624" t="s">
        <v>5</v>
      </c>
      <c r="Q624">
        <v>0</v>
      </c>
      <c r="R624">
        <v>0</v>
      </c>
      <c r="S624" t="s">
        <v>6</v>
      </c>
      <c r="T624">
        <v>9.0157369999999997</v>
      </c>
      <c r="U624">
        <v>8.2150000000000001E-3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2.447E-3</v>
      </c>
      <c r="AD624">
        <v>3.0000000000000001E-6</v>
      </c>
      <c r="AE624" t="s">
        <v>10</v>
      </c>
      <c r="AF624">
        <v>0</v>
      </c>
      <c r="AG624">
        <v>0</v>
      </c>
      <c r="AH624" t="s">
        <v>11</v>
      </c>
      <c r="AI624">
        <v>0.99506499999999998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169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155.71892700000001</v>
      </c>
      <c r="I625">
        <v>0.62883199999999995</v>
      </c>
      <c r="J625" t="s">
        <v>3</v>
      </c>
      <c r="K625">
        <v>155.440865</v>
      </c>
      <c r="L625">
        <v>0.62812299999999999</v>
      </c>
      <c r="M625" t="s">
        <v>4</v>
      </c>
      <c r="N625">
        <v>11.181896</v>
      </c>
      <c r="O625">
        <v>1.3166000000000001E-2</v>
      </c>
      <c r="P625" t="s">
        <v>5</v>
      </c>
      <c r="Q625">
        <v>0</v>
      </c>
      <c r="R625">
        <v>0</v>
      </c>
      <c r="S625" t="s">
        <v>6</v>
      </c>
      <c r="T625">
        <v>12.039586</v>
      </c>
      <c r="U625">
        <v>1.0331E-2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2.006E-3</v>
      </c>
      <c r="AD625">
        <v>1.9999999999999999E-6</v>
      </c>
      <c r="AE625" t="s">
        <v>10</v>
      </c>
      <c r="AF625">
        <v>0</v>
      </c>
      <c r="AG625">
        <v>0</v>
      </c>
      <c r="AH625" t="s">
        <v>11</v>
      </c>
      <c r="AI625">
        <v>0.99507999999999996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169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194.60254599999999</v>
      </c>
      <c r="I626">
        <v>0.81278799999999995</v>
      </c>
      <c r="J626" t="s">
        <v>3</v>
      </c>
      <c r="K626">
        <v>194.25545600000001</v>
      </c>
      <c r="L626">
        <v>0.81140100000000004</v>
      </c>
      <c r="M626" t="s">
        <v>4</v>
      </c>
      <c r="N626">
        <v>13.985834000000001</v>
      </c>
      <c r="O626">
        <v>1.9224999999999999E-2</v>
      </c>
      <c r="P626" t="s">
        <v>5</v>
      </c>
      <c r="Q626">
        <v>0</v>
      </c>
      <c r="R626">
        <v>0</v>
      </c>
      <c r="S626" t="s">
        <v>6</v>
      </c>
      <c r="T626">
        <v>15.052275</v>
      </c>
      <c r="U626">
        <v>1.2583E-2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1.9040000000000001E-3</v>
      </c>
      <c r="AD626">
        <v>1.9999999999999999E-6</v>
      </c>
      <c r="AE626" t="s">
        <v>10</v>
      </c>
      <c r="AF626">
        <v>0</v>
      </c>
      <c r="AG626">
        <v>0</v>
      </c>
      <c r="AH626" t="s">
        <v>11</v>
      </c>
      <c r="AI626">
        <v>0.99510399999999999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169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233.51811900000001</v>
      </c>
      <c r="I627">
        <v>1.1272679999999999</v>
      </c>
      <c r="J627" t="s">
        <v>3</v>
      </c>
      <c r="K627">
        <v>233.10230200000001</v>
      </c>
      <c r="L627">
        <v>1.1257090000000001</v>
      </c>
      <c r="M627" t="s">
        <v>4</v>
      </c>
      <c r="N627">
        <v>16.790329</v>
      </c>
      <c r="O627">
        <v>2.9655999999999998E-2</v>
      </c>
      <c r="P627" t="s">
        <v>5</v>
      </c>
      <c r="Q627">
        <v>0</v>
      </c>
      <c r="R627">
        <v>0</v>
      </c>
      <c r="S627" t="s">
        <v>6</v>
      </c>
      <c r="T627">
        <v>18.064056000000001</v>
      </c>
      <c r="U627">
        <v>1.5322000000000001E-2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1.639E-3</v>
      </c>
      <c r="AD627">
        <v>0</v>
      </c>
      <c r="AE627" t="s">
        <v>10</v>
      </c>
      <c r="AF627">
        <v>0</v>
      </c>
      <c r="AG627">
        <v>0</v>
      </c>
      <c r="AH627" t="s">
        <v>11</v>
      </c>
      <c r="AI627">
        <v>0.99510399999999999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169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272.38233000000002</v>
      </c>
      <c r="I628">
        <v>1.4811510000000001</v>
      </c>
      <c r="J628" t="s">
        <v>3</v>
      </c>
      <c r="K628">
        <v>271.89802300000002</v>
      </c>
      <c r="L628">
        <v>1.479846</v>
      </c>
      <c r="M628" t="s">
        <v>4</v>
      </c>
      <c r="N628">
        <v>19.591387999999998</v>
      </c>
      <c r="O628">
        <v>4.0239999999999998E-2</v>
      </c>
      <c r="P628" t="s">
        <v>5</v>
      </c>
      <c r="Q628">
        <v>0</v>
      </c>
      <c r="R628">
        <v>0</v>
      </c>
      <c r="S628" t="s">
        <v>6</v>
      </c>
      <c r="T628">
        <v>21.066172000000002</v>
      </c>
      <c r="U628">
        <v>1.8294000000000001E-2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1.544E-3</v>
      </c>
      <c r="AD628">
        <v>0</v>
      </c>
      <c r="AE628" t="s">
        <v>10</v>
      </c>
      <c r="AF628">
        <v>0</v>
      </c>
      <c r="AG628">
        <v>0</v>
      </c>
      <c r="AH628" t="s">
        <v>11</v>
      </c>
      <c r="AI628">
        <v>0.99511000000000005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169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311.272156</v>
      </c>
      <c r="I629">
        <v>1.857232</v>
      </c>
      <c r="J629" t="s">
        <v>3</v>
      </c>
      <c r="K629">
        <v>310.71910000000003</v>
      </c>
      <c r="L629">
        <v>1.855281</v>
      </c>
      <c r="M629" t="s">
        <v>4</v>
      </c>
      <c r="N629">
        <v>22.385335000000001</v>
      </c>
      <c r="O629">
        <v>4.9120999999999998E-2</v>
      </c>
      <c r="P629" t="s">
        <v>5</v>
      </c>
      <c r="Q629">
        <v>0</v>
      </c>
      <c r="R629">
        <v>0</v>
      </c>
      <c r="S629" t="s">
        <v>6</v>
      </c>
      <c r="T629">
        <v>24.079888</v>
      </c>
      <c r="U629">
        <v>2.2700999999999999E-2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1.544E-3</v>
      </c>
      <c r="AD629">
        <v>0</v>
      </c>
      <c r="AE629" t="s">
        <v>10</v>
      </c>
      <c r="AF629">
        <v>0</v>
      </c>
      <c r="AG629">
        <v>0</v>
      </c>
      <c r="AH629" t="s">
        <v>11</v>
      </c>
      <c r="AI629">
        <v>0.99511099999999997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169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350.17909500000002</v>
      </c>
      <c r="I630">
        <v>2.2019500000000001</v>
      </c>
      <c r="J630" t="s">
        <v>3</v>
      </c>
      <c r="K630">
        <v>349.55714499999999</v>
      </c>
      <c r="L630">
        <v>2.2011099999999999</v>
      </c>
      <c r="M630" t="s">
        <v>4</v>
      </c>
      <c r="N630">
        <v>25.192526000000001</v>
      </c>
      <c r="O630">
        <v>5.8663E-2</v>
      </c>
      <c r="P630" t="s">
        <v>5</v>
      </c>
      <c r="Q630">
        <v>0</v>
      </c>
      <c r="R630">
        <v>0</v>
      </c>
      <c r="S630" t="s">
        <v>6</v>
      </c>
      <c r="T630">
        <v>27.093340000000001</v>
      </c>
      <c r="U630">
        <v>3.0275E-2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1.444E-3</v>
      </c>
      <c r="AD630">
        <v>0</v>
      </c>
      <c r="AE630" t="s">
        <v>10</v>
      </c>
      <c r="AF630">
        <v>0</v>
      </c>
      <c r="AG630">
        <v>0</v>
      </c>
      <c r="AH630" t="s">
        <v>11</v>
      </c>
      <c r="AI630">
        <v>0.99511300000000003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169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389.00600900000001</v>
      </c>
      <c r="I631">
        <v>2.2030569999999998</v>
      </c>
      <c r="J631" t="s">
        <v>3</v>
      </c>
      <c r="K631">
        <v>388.31560899999999</v>
      </c>
      <c r="L631">
        <v>2.204218</v>
      </c>
      <c r="M631" t="s">
        <v>4</v>
      </c>
      <c r="N631">
        <v>27.998432000000001</v>
      </c>
      <c r="O631">
        <v>7.1538000000000004E-2</v>
      </c>
      <c r="P631" t="s">
        <v>5</v>
      </c>
      <c r="Q631">
        <v>0</v>
      </c>
      <c r="R631">
        <v>0</v>
      </c>
      <c r="S631" t="s">
        <v>6</v>
      </c>
      <c r="T631">
        <v>30.107188000000001</v>
      </c>
      <c r="U631">
        <v>3.6592E-2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1.418E-3</v>
      </c>
      <c r="AD631">
        <v>0</v>
      </c>
      <c r="AE631" t="s">
        <v>10</v>
      </c>
      <c r="AF631">
        <v>0</v>
      </c>
      <c r="AG631">
        <v>0</v>
      </c>
      <c r="AH631" t="s">
        <v>11</v>
      </c>
      <c r="AI631">
        <v>0.99511400000000005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169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427.84733899999998</v>
      </c>
      <c r="I632">
        <v>2.2438069999999999</v>
      </c>
      <c r="J632" t="s">
        <v>3</v>
      </c>
      <c r="K632">
        <v>427.088234</v>
      </c>
      <c r="L632">
        <v>2.2444440000000001</v>
      </c>
      <c r="M632" t="s">
        <v>4</v>
      </c>
      <c r="N632">
        <v>30.798883</v>
      </c>
      <c r="O632">
        <v>8.7788000000000005E-2</v>
      </c>
      <c r="P632" t="s">
        <v>5</v>
      </c>
      <c r="Q632">
        <v>0</v>
      </c>
      <c r="R632">
        <v>0</v>
      </c>
      <c r="S632" t="s">
        <v>6</v>
      </c>
      <c r="T632">
        <v>33.104574999999997</v>
      </c>
      <c r="U632">
        <v>4.0257000000000001E-2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1.4040000000000001E-3</v>
      </c>
      <c r="AD632">
        <v>0</v>
      </c>
      <c r="AE632" t="s">
        <v>10</v>
      </c>
      <c r="AF632">
        <v>0</v>
      </c>
      <c r="AG632">
        <v>0</v>
      </c>
      <c r="AH632" t="s">
        <v>11</v>
      </c>
      <c r="AI632">
        <v>0.99511400000000005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169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466.70993399999998</v>
      </c>
      <c r="I633">
        <v>2.7436630000000002</v>
      </c>
      <c r="J633" t="s">
        <v>3</v>
      </c>
      <c r="K633">
        <v>465.88192700000002</v>
      </c>
      <c r="L633">
        <v>2.7414000000000001</v>
      </c>
      <c r="M633" t="s">
        <v>4</v>
      </c>
      <c r="N633">
        <v>33.594709000000002</v>
      </c>
      <c r="O633">
        <v>0.105282</v>
      </c>
      <c r="P633" t="s">
        <v>5</v>
      </c>
      <c r="Q633">
        <v>0</v>
      </c>
      <c r="R633">
        <v>0</v>
      </c>
      <c r="S633" t="s">
        <v>6</v>
      </c>
      <c r="T633">
        <v>36.096995999999997</v>
      </c>
      <c r="U633">
        <v>3.9467000000000002E-2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1.3829999999999999E-3</v>
      </c>
      <c r="AD633">
        <v>0</v>
      </c>
      <c r="AE633" t="s">
        <v>10</v>
      </c>
      <c r="AF633">
        <v>0</v>
      </c>
      <c r="AG633">
        <v>0</v>
      </c>
      <c r="AH633" t="s">
        <v>11</v>
      </c>
      <c r="AI633">
        <v>0.99511400000000005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169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505.72012599999999</v>
      </c>
      <c r="I634">
        <v>2.9884200000000001</v>
      </c>
      <c r="J634" t="s">
        <v>3</v>
      </c>
      <c r="K634">
        <v>504.82325600000001</v>
      </c>
      <c r="L634">
        <v>2.9848520000000001</v>
      </c>
      <c r="M634" t="s">
        <v>4</v>
      </c>
      <c r="N634">
        <v>36.397505000000002</v>
      </c>
      <c r="O634">
        <v>0.12102</v>
      </c>
      <c r="P634" t="s">
        <v>5</v>
      </c>
      <c r="Q634">
        <v>0</v>
      </c>
      <c r="R634">
        <v>0</v>
      </c>
      <c r="S634" t="s">
        <v>6</v>
      </c>
      <c r="T634">
        <v>39.089387000000002</v>
      </c>
      <c r="U634">
        <v>4.1253999999999999E-2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1.3519999999999999E-3</v>
      </c>
      <c r="AD634">
        <v>0</v>
      </c>
      <c r="AE634" t="s">
        <v>10</v>
      </c>
      <c r="AF634">
        <v>0</v>
      </c>
      <c r="AG634">
        <v>0</v>
      </c>
      <c r="AH634" t="s">
        <v>11</v>
      </c>
      <c r="AI634">
        <v>0.99511400000000005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169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544.62949000000003</v>
      </c>
      <c r="I635">
        <v>3.258896</v>
      </c>
      <c r="J635" t="s">
        <v>3</v>
      </c>
      <c r="K635">
        <v>543.66389600000002</v>
      </c>
      <c r="L635">
        <v>3.2503000000000002</v>
      </c>
      <c r="M635" t="s">
        <v>4</v>
      </c>
      <c r="N635">
        <v>39.195835000000002</v>
      </c>
      <c r="O635">
        <v>0.135683</v>
      </c>
      <c r="P635" t="s">
        <v>5</v>
      </c>
      <c r="Q635">
        <v>0</v>
      </c>
      <c r="R635">
        <v>0</v>
      </c>
      <c r="S635" t="s">
        <v>6</v>
      </c>
      <c r="T635">
        <v>42.079926999999998</v>
      </c>
      <c r="U635">
        <v>4.7774999999999998E-2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1.3339999999999999E-3</v>
      </c>
      <c r="AD635">
        <v>0</v>
      </c>
      <c r="AE635" t="s">
        <v>10</v>
      </c>
      <c r="AF635">
        <v>0</v>
      </c>
      <c r="AG635">
        <v>0</v>
      </c>
      <c r="AH635" t="s">
        <v>11</v>
      </c>
      <c r="AI635">
        <v>0.99511499999999997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169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583.46755399999995</v>
      </c>
      <c r="I636">
        <v>3.390161</v>
      </c>
      <c r="J636" t="s">
        <v>3</v>
      </c>
      <c r="K636">
        <v>582.43230500000004</v>
      </c>
      <c r="L636">
        <v>3.3833669999999998</v>
      </c>
      <c r="M636" t="s">
        <v>4</v>
      </c>
      <c r="N636">
        <v>42.003943999999997</v>
      </c>
      <c r="O636">
        <v>0.14940800000000001</v>
      </c>
      <c r="P636" t="s">
        <v>5</v>
      </c>
      <c r="Q636">
        <v>0</v>
      </c>
      <c r="R636">
        <v>0</v>
      </c>
      <c r="S636" t="s">
        <v>6</v>
      </c>
      <c r="T636">
        <v>45.087300999999997</v>
      </c>
      <c r="U636">
        <v>4.5762999999999998E-2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1.325E-3</v>
      </c>
      <c r="AD636">
        <v>0</v>
      </c>
      <c r="AE636" t="s">
        <v>10</v>
      </c>
      <c r="AF636">
        <v>0</v>
      </c>
      <c r="AG636">
        <v>0</v>
      </c>
      <c r="AH636" t="s">
        <v>11</v>
      </c>
      <c r="AI636">
        <v>0.99511499999999997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169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622.45618899999999</v>
      </c>
      <c r="I637">
        <v>3.9634209999999999</v>
      </c>
      <c r="J637" t="s">
        <v>3</v>
      </c>
      <c r="K637">
        <v>621.35170400000004</v>
      </c>
      <c r="L637">
        <v>3.9529010000000002</v>
      </c>
      <c r="M637" t="s">
        <v>4</v>
      </c>
      <c r="N637">
        <v>44.804211000000002</v>
      </c>
      <c r="O637">
        <v>0.16636500000000001</v>
      </c>
      <c r="P637" t="s">
        <v>5</v>
      </c>
      <c r="Q637">
        <v>0</v>
      </c>
      <c r="R637">
        <v>0</v>
      </c>
      <c r="S637" t="s">
        <v>6</v>
      </c>
      <c r="T637">
        <v>48.092682000000003</v>
      </c>
      <c r="U637">
        <v>5.0618999999999997E-2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1.323E-3</v>
      </c>
      <c r="AD637">
        <v>0</v>
      </c>
      <c r="AE637" t="s">
        <v>10</v>
      </c>
      <c r="AF637">
        <v>0</v>
      </c>
      <c r="AG637">
        <v>0</v>
      </c>
      <c r="AH637" t="s">
        <v>11</v>
      </c>
      <c r="AI637">
        <v>0.99511499999999997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169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661.38212199999998</v>
      </c>
      <c r="I638">
        <v>4.3313410000000001</v>
      </c>
      <c r="J638" t="s">
        <v>3</v>
      </c>
      <c r="K638">
        <v>660.20832499999995</v>
      </c>
      <c r="L638">
        <v>4.3155479999999997</v>
      </c>
      <c r="M638" t="s">
        <v>4</v>
      </c>
      <c r="N638">
        <v>47.598343999999997</v>
      </c>
      <c r="O638">
        <v>0.18964700000000001</v>
      </c>
      <c r="P638" t="s">
        <v>5</v>
      </c>
      <c r="Q638">
        <v>0</v>
      </c>
      <c r="R638">
        <v>0</v>
      </c>
      <c r="S638" t="s">
        <v>6</v>
      </c>
      <c r="T638">
        <v>51.079529000000001</v>
      </c>
      <c r="U638">
        <v>5.8283000000000001E-2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1.323E-3</v>
      </c>
      <c r="AD638">
        <v>0</v>
      </c>
      <c r="AE638" t="s">
        <v>10</v>
      </c>
      <c r="AF638">
        <v>0</v>
      </c>
      <c r="AG638">
        <v>0</v>
      </c>
      <c r="AH638" t="s">
        <v>11</v>
      </c>
      <c r="AI638">
        <v>0.99511499999999997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169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700.34297900000001</v>
      </c>
      <c r="I639">
        <v>4.8847800000000001</v>
      </c>
      <c r="J639" t="s">
        <v>3</v>
      </c>
      <c r="K639">
        <v>699.10019699999998</v>
      </c>
      <c r="L639">
        <v>4.8662369999999999</v>
      </c>
      <c r="M639" t="s">
        <v>4</v>
      </c>
      <c r="N639">
        <v>50.398029000000001</v>
      </c>
      <c r="O639">
        <v>0.20926</v>
      </c>
      <c r="P639" t="s">
        <v>5</v>
      </c>
      <c r="Q639">
        <v>0</v>
      </c>
      <c r="R639">
        <v>0</v>
      </c>
      <c r="S639" t="s">
        <v>6</v>
      </c>
      <c r="T639">
        <v>54.070329999999998</v>
      </c>
      <c r="U639">
        <v>6.3381000000000007E-2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1.323E-3</v>
      </c>
      <c r="AD639">
        <v>0</v>
      </c>
      <c r="AE639" t="s">
        <v>10</v>
      </c>
      <c r="AF639">
        <v>0</v>
      </c>
      <c r="AG639">
        <v>0</v>
      </c>
      <c r="AH639" t="s">
        <v>11</v>
      </c>
      <c r="AI639">
        <v>0.99511499999999997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169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739.30190900000002</v>
      </c>
      <c r="I640">
        <v>5.0425040000000001</v>
      </c>
      <c r="J640" t="s">
        <v>3</v>
      </c>
      <c r="K640">
        <v>737.99006799999995</v>
      </c>
      <c r="L640">
        <v>5.0215670000000001</v>
      </c>
      <c r="M640" t="s">
        <v>4</v>
      </c>
      <c r="N640">
        <v>53.192635000000003</v>
      </c>
      <c r="O640">
        <v>0.23763600000000001</v>
      </c>
      <c r="P640" t="s">
        <v>5</v>
      </c>
      <c r="Q640">
        <v>0</v>
      </c>
      <c r="R640">
        <v>0</v>
      </c>
      <c r="S640" t="s">
        <v>6</v>
      </c>
      <c r="T640">
        <v>57.055259</v>
      </c>
      <c r="U640">
        <v>6.8021999999999999E-2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1.323E-3</v>
      </c>
      <c r="AD640">
        <v>0</v>
      </c>
      <c r="AE640" t="s">
        <v>10</v>
      </c>
      <c r="AF640">
        <v>0</v>
      </c>
      <c r="AG640">
        <v>0</v>
      </c>
      <c r="AH640" t="s">
        <v>11</v>
      </c>
      <c r="AI640">
        <v>0.99511499999999997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169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778.29811800000004</v>
      </c>
      <c r="I641">
        <v>5.2961159999999996</v>
      </c>
      <c r="J641" t="s">
        <v>3</v>
      </c>
      <c r="K641">
        <v>776.91710599999999</v>
      </c>
      <c r="L641">
        <v>5.2698090000000004</v>
      </c>
      <c r="M641" t="s">
        <v>4</v>
      </c>
      <c r="N641">
        <v>55.995736999999998</v>
      </c>
      <c r="O641">
        <v>0.262154</v>
      </c>
      <c r="P641" t="s">
        <v>5</v>
      </c>
      <c r="Q641">
        <v>0</v>
      </c>
      <c r="R641">
        <v>0</v>
      </c>
      <c r="S641" t="s">
        <v>6</v>
      </c>
      <c r="T641">
        <v>60.043706</v>
      </c>
      <c r="U641">
        <v>6.9654999999999995E-2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1.315E-3</v>
      </c>
      <c r="AD641">
        <v>0</v>
      </c>
      <c r="AE641" t="s">
        <v>10</v>
      </c>
      <c r="AF641">
        <v>0</v>
      </c>
      <c r="AG641">
        <v>0</v>
      </c>
      <c r="AH641" t="s">
        <v>11</v>
      </c>
      <c r="AI641">
        <v>0.99511499999999997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170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28.274567999999999</v>
      </c>
      <c r="I642">
        <v>0.28220899999999999</v>
      </c>
      <c r="J642" t="s">
        <v>3</v>
      </c>
      <c r="K642">
        <v>28.006516000000001</v>
      </c>
      <c r="L642">
        <v>0.280057</v>
      </c>
      <c r="M642" t="s">
        <v>4</v>
      </c>
      <c r="N642">
        <v>2.7375539999999998</v>
      </c>
      <c r="O642">
        <v>3.627E-3</v>
      </c>
      <c r="P642" t="s">
        <v>5</v>
      </c>
      <c r="Q642">
        <v>8.5167999999999994E-2</v>
      </c>
      <c r="R642">
        <v>2.1999999999999999E-5</v>
      </c>
      <c r="S642" t="s">
        <v>6</v>
      </c>
      <c r="T642">
        <v>20.637881</v>
      </c>
      <c r="U642">
        <v>0.16342200000000001</v>
      </c>
      <c r="V642" t="s">
        <v>7</v>
      </c>
      <c r="W642">
        <v>3.5563999999999998E-2</v>
      </c>
      <c r="X642">
        <v>1.2E-5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6.672E-3</v>
      </c>
      <c r="AG642">
        <v>1.5999999999999999E-5</v>
      </c>
      <c r="AH642" t="s">
        <v>11</v>
      </c>
      <c r="AI642">
        <v>0.99491499999999999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170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56.147767000000002</v>
      </c>
      <c r="I643">
        <v>0.42886999999999997</v>
      </c>
      <c r="J643" t="s">
        <v>3</v>
      </c>
      <c r="K643">
        <v>55.614946000000003</v>
      </c>
      <c r="L643">
        <v>0.43224299999999999</v>
      </c>
      <c r="M643" t="s">
        <v>4</v>
      </c>
      <c r="N643">
        <v>5.4588999999999999</v>
      </c>
      <c r="O643">
        <v>9.6299999999999997E-3</v>
      </c>
      <c r="P643" t="s">
        <v>5</v>
      </c>
      <c r="Q643">
        <v>0.165828</v>
      </c>
      <c r="R643">
        <v>5.0000000000000002E-5</v>
      </c>
      <c r="S643" t="s">
        <v>6</v>
      </c>
      <c r="T643">
        <v>40.976076999999997</v>
      </c>
      <c r="U643">
        <v>0.23395199999999999</v>
      </c>
      <c r="V643" t="s">
        <v>7</v>
      </c>
      <c r="W643">
        <v>6.6582000000000002E-2</v>
      </c>
      <c r="X643">
        <v>3.4999999999999997E-5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4.4219999999999997E-3</v>
      </c>
      <c r="AG643">
        <v>1.1E-5</v>
      </c>
      <c r="AH643" t="s">
        <v>11</v>
      </c>
      <c r="AI643">
        <v>0.99503900000000001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170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83.941308000000006</v>
      </c>
      <c r="I644">
        <v>0.44696999999999998</v>
      </c>
      <c r="J644" t="s">
        <v>3</v>
      </c>
      <c r="K644">
        <v>83.140321</v>
      </c>
      <c r="L644">
        <v>0.45932600000000001</v>
      </c>
      <c r="M644" t="s">
        <v>4</v>
      </c>
      <c r="N644">
        <v>8.1762139999999999</v>
      </c>
      <c r="O644">
        <v>2.0164000000000001E-2</v>
      </c>
      <c r="P644" t="s">
        <v>5</v>
      </c>
      <c r="Q644">
        <v>0.24491599999999999</v>
      </c>
      <c r="R644">
        <v>5.1999999999999997E-5</v>
      </c>
      <c r="S644" t="s">
        <v>6</v>
      </c>
      <c r="T644">
        <v>61.266250999999997</v>
      </c>
      <c r="U644">
        <v>0.25492799999999999</v>
      </c>
      <c r="V644" t="s">
        <v>7</v>
      </c>
      <c r="W644">
        <v>9.6642000000000006E-2</v>
      </c>
      <c r="X644">
        <v>4.5000000000000003E-5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3.3089999999999999E-3</v>
      </c>
      <c r="AG644">
        <v>7.9999999999999996E-6</v>
      </c>
      <c r="AH644" t="s">
        <v>11</v>
      </c>
      <c r="AI644">
        <v>0.99506799999999995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170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111.688025</v>
      </c>
      <c r="I645">
        <v>0.43974000000000002</v>
      </c>
      <c r="J645" t="s">
        <v>3</v>
      </c>
      <c r="K645">
        <v>110.619111</v>
      </c>
      <c r="L645">
        <v>0.451793</v>
      </c>
      <c r="M645" t="s">
        <v>4</v>
      </c>
      <c r="N645">
        <v>10.892147</v>
      </c>
      <c r="O645">
        <v>3.5118999999999997E-2</v>
      </c>
      <c r="P645" t="s">
        <v>5</v>
      </c>
      <c r="Q645">
        <v>0.32396799999999998</v>
      </c>
      <c r="R645">
        <v>6.0999999999999999E-5</v>
      </c>
      <c r="S645" t="s">
        <v>6</v>
      </c>
      <c r="T645">
        <v>81.529307000000003</v>
      </c>
      <c r="U645">
        <v>0.246034</v>
      </c>
      <c r="V645" t="s">
        <v>7</v>
      </c>
      <c r="W645">
        <v>0.12690000000000001</v>
      </c>
      <c r="X645">
        <v>6.4999999999999994E-5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2.5469999999999998E-3</v>
      </c>
      <c r="AG645">
        <v>5.0000000000000004E-6</v>
      </c>
      <c r="AH645" t="s">
        <v>11</v>
      </c>
      <c r="AI645">
        <v>0.99508700000000005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170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139.56477699999999</v>
      </c>
      <c r="I646">
        <v>0.47192400000000001</v>
      </c>
      <c r="J646" t="s">
        <v>3</v>
      </c>
      <c r="K646">
        <v>138.22815399999999</v>
      </c>
      <c r="L646">
        <v>0.48714099999999999</v>
      </c>
      <c r="M646" t="s">
        <v>4</v>
      </c>
      <c r="N646">
        <v>13.608644999999999</v>
      </c>
      <c r="O646">
        <v>5.2682E-2</v>
      </c>
      <c r="P646" t="s">
        <v>5</v>
      </c>
      <c r="Q646">
        <v>0.40348600000000001</v>
      </c>
      <c r="R646">
        <v>6.2000000000000003E-5</v>
      </c>
      <c r="S646" t="s">
        <v>6</v>
      </c>
      <c r="T646">
        <v>101.882205</v>
      </c>
      <c r="U646">
        <v>0.26705600000000002</v>
      </c>
      <c r="V646" t="s">
        <v>7</v>
      </c>
      <c r="W646">
        <v>0.158302</v>
      </c>
      <c r="X646">
        <v>1E-4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2.2039999999999998E-3</v>
      </c>
      <c r="AG646">
        <v>3.0000000000000001E-6</v>
      </c>
      <c r="AH646" t="s">
        <v>11</v>
      </c>
      <c r="AI646">
        <v>0.99510500000000002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170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167.39299399999999</v>
      </c>
      <c r="I647">
        <v>0.43834200000000001</v>
      </c>
      <c r="J647" t="s">
        <v>3</v>
      </c>
      <c r="K647">
        <v>165.79042999999999</v>
      </c>
      <c r="L647">
        <v>0.45707100000000001</v>
      </c>
      <c r="M647" t="s">
        <v>4</v>
      </c>
      <c r="N647">
        <v>16.326875999999999</v>
      </c>
      <c r="O647">
        <v>7.7687999999999993E-2</v>
      </c>
      <c r="P647" t="s">
        <v>5</v>
      </c>
      <c r="Q647">
        <v>0.48210399999999998</v>
      </c>
      <c r="R647">
        <v>7.1000000000000005E-5</v>
      </c>
      <c r="S647" t="s">
        <v>6</v>
      </c>
      <c r="T647">
        <v>122.20343099999999</v>
      </c>
      <c r="U647">
        <v>0.27235500000000001</v>
      </c>
      <c r="V647" t="s">
        <v>7</v>
      </c>
      <c r="W647">
        <v>0.18889400000000001</v>
      </c>
      <c r="X647">
        <v>1.21E-4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1.8389999999999999E-3</v>
      </c>
      <c r="AG647">
        <v>9.9999999999999995E-7</v>
      </c>
      <c r="AH647" t="s">
        <v>11</v>
      </c>
      <c r="AI647">
        <v>0.99510600000000005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170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195.31659300000001</v>
      </c>
      <c r="I648">
        <v>0.54485799999999995</v>
      </c>
      <c r="J648" t="s">
        <v>3</v>
      </c>
      <c r="K648">
        <v>193.44227900000001</v>
      </c>
      <c r="L648">
        <v>0.55947599999999997</v>
      </c>
      <c r="M648" t="s">
        <v>4</v>
      </c>
      <c r="N648">
        <v>19.046268000000001</v>
      </c>
      <c r="O648">
        <v>0.10884199999999999</v>
      </c>
      <c r="P648" t="s">
        <v>5</v>
      </c>
      <c r="Q648">
        <v>0.56133</v>
      </c>
      <c r="R648">
        <v>8.7000000000000001E-5</v>
      </c>
      <c r="S648" t="s">
        <v>6</v>
      </c>
      <c r="T648">
        <v>142.57532699999999</v>
      </c>
      <c r="U648">
        <v>0.35375200000000001</v>
      </c>
      <c r="V648" t="s">
        <v>7</v>
      </c>
      <c r="W648">
        <v>0.219222</v>
      </c>
      <c r="X648">
        <v>1.35E-4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1.6590000000000001E-3</v>
      </c>
      <c r="AG648">
        <v>9.9999999999999995E-7</v>
      </c>
      <c r="AH648" t="s">
        <v>11</v>
      </c>
      <c r="AI648">
        <v>0.99511000000000005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170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223.23928599999999</v>
      </c>
      <c r="I649">
        <v>0.84464399999999995</v>
      </c>
      <c r="J649" t="s">
        <v>3</v>
      </c>
      <c r="K649">
        <v>221.097849</v>
      </c>
      <c r="L649">
        <v>0.85954799999999998</v>
      </c>
      <c r="M649" t="s">
        <v>4</v>
      </c>
      <c r="N649">
        <v>21.765661999999999</v>
      </c>
      <c r="O649">
        <v>0.14554</v>
      </c>
      <c r="P649" t="s">
        <v>5</v>
      </c>
      <c r="Q649">
        <v>0.63988199999999995</v>
      </c>
      <c r="R649">
        <v>1.08E-4</v>
      </c>
      <c r="S649" t="s">
        <v>6</v>
      </c>
      <c r="T649">
        <v>162.957155</v>
      </c>
      <c r="U649">
        <v>0.46710299999999999</v>
      </c>
      <c r="V649" t="s">
        <v>7</v>
      </c>
      <c r="W649">
        <v>0.25007200000000002</v>
      </c>
      <c r="X649">
        <v>1.4899999999999999E-4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1.619E-3</v>
      </c>
      <c r="AG649">
        <v>9.9999999999999995E-7</v>
      </c>
      <c r="AH649" t="s">
        <v>11</v>
      </c>
      <c r="AI649">
        <v>0.99511099999999997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170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251.083506</v>
      </c>
      <c r="I650">
        <v>0.81557800000000003</v>
      </c>
      <c r="J650" t="s">
        <v>3</v>
      </c>
      <c r="K650">
        <v>248.67291</v>
      </c>
      <c r="L650">
        <v>0.83382800000000001</v>
      </c>
      <c r="M650" t="s">
        <v>4</v>
      </c>
      <c r="N650">
        <v>24.486211999999998</v>
      </c>
      <c r="O650">
        <v>0.18881999999999999</v>
      </c>
      <c r="P650" t="s">
        <v>5</v>
      </c>
      <c r="Q650">
        <v>0.71809199999999995</v>
      </c>
      <c r="R650">
        <v>1.18E-4</v>
      </c>
      <c r="S650" t="s">
        <v>6</v>
      </c>
      <c r="T650">
        <v>183.283165</v>
      </c>
      <c r="U650">
        <v>0.46136899999999997</v>
      </c>
      <c r="V650" t="s">
        <v>7</v>
      </c>
      <c r="W650">
        <v>0.27979399999999999</v>
      </c>
      <c r="X650">
        <v>1.5100000000000001E-4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1.537E-3</v>
      </c>
      <c r="AG650">
        <v>9.9999999999999995E-7</v>
      </c>
      <c r="AH650" t="s">
        <v>11</v>
      </c>
      <c r="AI650">
        <v>0.99511099999999997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170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278.90822500000002</v>
      </c>
      <c r="I651">
        <v>0.75870400000000005</v>
      </c>
      <c r="J651" t="s">
        <v>3</v>
      </c>
      <c r="K651">
        <v>276.22476599999999</v>
      </c>
      <c r="L651">
        <v>0.77661500000000006</v>
      </c>
      <c r="M651" t="s">
        <v>4</v>
      </c>
      <c r="N651">
        <v>27.209811999999999</v>
      </c>
      <c r="O651">
        <v>0.24294099999999999</v>
      </c>
      <c r="P651" t="s">
        <v>5</v>
      </c>
      <c r="Q651">
        <v>0.79632800000000004</v>
      </c>
      <c r="R651">
        <v>1.37E-4</v>
      </c>
      <c r="S651" t="s">
        <v>6</v>
      </c>
      <c r="T651">
        <v>203.63787400000001</v>
      </c>
      <c r="U651">
        <v>0.40800900000000001</v>
      </c>
      <c r="V651" t="s">
        <v>7</v>
      </c>
      <c r="W651">
        <v>0.30941600000000002</v>
      </c>
      <c r="X651">
        <v>1.6799999999999999E-4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1.384E-3</v>
      </c>
      <c r="AG651">
        <v>0</v>
      </c>
      <c r="AH651" t="s">
        <v>11</v>
      </c>
      <c r="AI651">
        <v>0.995112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170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306.78732000000002</v>
      </c>
      <c r="I652">
        <v>0.86959200000000003</v>
      </c>
      <c r="J652" t="s">
        <v>3</v>
      </c>
      <c r="K652">
        <v>303.83333900000002</v>
      </c>
      <c r="L652">
        <v>0.895262</v>
      </c>
      <c r="M652" t="s">
        <v>4</v>
      </c>
      <c r="N652">
        <v>29.931968000000001</v>
      </c>
      <c r="O652">
        <v>0.299902</v>
      </c>
      <c r="P652" t="s">
        <v>5</v>
      </c>
      <c r="Q652">
        <v>0.87485000000000002</v>
      </c>
      <c r="R652">
        <v>1.44E-4</v>
      </c>
      <c r="S652" t="s">
        <v>6</v>
      </c>
      <c r="T652">
        <v>223.965146</v>
      </c>
      <c r="U652">
        <v>0.48112899999999997</v>
      </c>
      <c r="V652" t="s">
        <v>7</v>
      </c>
      <c r="W652">
        <v>0.34031600000000001</v>
      </c>
      <c r="X652">
        <v>2.05E-4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1.358E-3</v>
      </c>
      <c r="AG652">
        <v>0</v>
      </c>
      <c r="AH652" t="s">
        <v>11</v>
      </c>
      <c r="AI652">
        <v>0.995112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170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334.64601099999999</v>
      </c>
      <c r="I653">
        <v>0.89760700000000004</v>
      </c>
      <c r="J653" t="s">
        <v>3</v>
      </c>
      <c r="K653">
        <v>331.42670700000002</v>
      </c>
      <c r="L653">
        <v>0.93971499999999997</v>
      </c>
      <c r="M653" t="s">
        <v>4</v>
      </c>
      <c r="N653">
        <v>32.653553000000002</v>
      </c>
      <c r="O653">
        <v>0.36511900000000003</v>
      </c>
      <c r="P653" t="s">
        <v>5</v>
      </c>
      <c r="Q653">
        <v>0.95318599999999998</v>
      </c>
      <c r="R653">
        <v>1.8799999999999999E-4</v>
      </c>
      <c r="S653" t="s">
        <v>6</v>
      </c>
      <c r="T653">
        <v>244.310911</v>
      </c>
      <c r="U653">
        <v>0.46813500000000002</v>
      </c>
      <c r="V653" t="s">
        <v>7</v>
      </c>
      <c r="W653">
        <v>0.36986200000000002</v>
      </c>
      <c r="X653">
        <v>2.3000000000000001E-4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1.358E-3</v>
      </c>
      <c r="AG653">
        <v>0</v>
      </c>
      <c r="AH653" t="s">
        <v>11</v>
      </c>
      <c r="AI653">
        <v>0.995112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170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362.46468299999998</v>
      </c>
      <c r="I654">
        <v>0.99903600000000004</v>
      </c>
      <c r="J654" t="s">
        <v>3</v>
      </c>
      <c r="K654">
        <v>358.98019099999999</v>
      </c>
      <c r="L654">
        <v>1.036988</v>
      </c>
      <c r="M654" t="s">
        <v>4</v>
      </c>
      <c r="N654">
        <v>35.371521999999999</v>
      </c>
      <c r="O654">
        <v>0.43371700000000002</v>
      </c>
      <c r="P654" t="s">
        <v>5</v>
      </c>
      <c r="Q654">
        <v>1.030832</v>
      </c>
      <c r="R654">
        <v>1.9900000000000001E-4</v>
      </c>
      <c r="S654" t="s">
        <v>6</v>
      </c>
      <c r="T654">
        <v>264.64246600000001</v>
      </c>
      <c r="U654">
        <v>0.48581200000000002</v>
      </c>
      <c r="V654" t="s">
        <v>7</v>
      </c>
      <c r="W654">
        <v>0.39988400000000002</v>
      </c>
      <c r="X654">
        <v>2.41E-4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1.3550000000000001E-3</v>
      </c>
      <c r="AG654">
        <v>0</v>
      </c>
      <c r="AH654" t="s">
        <v>11</v>
      </c>
      <c r="AI654">
        <v>0.99511300000000003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170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390.345012</v>
      </c>
      <c r="I655">
        <v>1.25796</v>
      </c>
      <c r="J655" t="s">
        <v>3</v>
      </c>
      <c r="K655">
        <v>386.59644400000002</v>
      </c>
      <c r="L655">
        <v>1.2848040000000001</v>
      </c>
      <c r="M655" t="s">
        <v>4</v>
      </c>
      <c r="N655">
        <v>38.091982000000002</v>
      </c>
      <c r="O655">
        <v>0.50783100000000003</v>
      </c>
      <c r="P655" t="s">
        <v>5</v>
      </c>
      <c r="Q655">
        <v>1.1087590000000001</v>
      </c>
      <c r="R655">
        <v>2.12E-4</v>
      </c>
      <c r="S655" t="s">
        <v>6</v>
      </c>
      <c r="T655">
        <v>284.99253199999998</v>
      </c>
      <c r="U655">
        <v>0.60191899999999998</v>
      </c>
      <c r="V655" t="s">
        <v>7</v>
      </c>
      <c r="W655">
        <v>0.43007800000000002</v>
      </c>
      <c r="X655">
        <v>2.6499999999999999E-4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1.354E-3</v>
      </c>
      <c r="AG655">
        <v>0</v>
      </c>
      <c r="AH655" t="s">
        <v>11</v>
      </c>
      <c r="AI655">
        <v>0.99511300000000003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170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418.238292</v>
      </c>
      <c r="I656">
        <v>1.6015489999999999</v>
      </c>
      <c r="J656" t="s">
        <v>3</v>
      </c>
      <c r="K656">
        <v>414.21590400000002</v>
      </c>
      <c r="L656">
        <v>1.636612</v>
      </c>
      <c r="M656" t="s">
        <v>4</v>
      </c>
      <c r="N656">
        <v>40.812165999999998</v>
      </c>
      <c r="O656">
        <v>0.58942700000000003</v>
      </c>
      <c r="P656" t="s">
        <v>5</v>
      </c>
      <c r="Q656">
        <v>1.1870130000000001</v>
      </c>
      <c r="R656">
        <v>2.52E-4</v>
      </c>
      <c r="S656" t="s">
        <v>6</v>
      </c>
      <c r="T656">
        <v>305.36015200000003</v>
      </c>
      <c r="U656">
        <v>0.63088999999999995</v>
      </c>
      <c r="V656" t="s">
        <v>7</v>
      </c>
      <c r="W656">
        <v>0.45996999999999999</v>
      </c>
      <c r="X656">
        <v>2.99E-4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1.3090000000000001E-3</v>
      </c>
      <c r="AG656">
        <v>0</v>
      </c>
      <c r="AH656" t="s">
        <v>11</v>
      </c>
      <c r="AI656">
        <v>0.99511400000000005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170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446.10676799999999</v>
      </c>
      <c r="I657">
        <v>1.71902</v>
      </c>
      <c r="J657" t="s">
        <v>3</v>
      </c>
      <c r="K657">
        <v>441.81143200000002</v>
      </c>
      <c r="L657">
        <v>1.770221</v>
      </c>
      <c r="M657" t="s">
        <v>4</v>
      </c>
      <c r="N657">
        <v>43.534464</v>
      </c>
      <c r="O657">
        <v>0.67615599999999998</v>
      </c>
      <c r="P657" t="s">
        <v>5</v>
      </c>
      <c r="Q657">
        <v>1.2649980000000001</v>
      </c>
      <c r="R657">
        <v>2.7300000000000002E-4</v>
      </c>
      <c r="S657" t="s">
        <v>6</v>
      </c>
      <c r="T657">
        <v>325.71910100000002</v>
      </c>
      <c r="U657">
        <v>0.63704899999999998</v>
      </c>
      <c r="V657" t="s">
        <v>7</v>
      </c>
      <c r="W657">
        <v>0.49010599999999999</v>
      </c>
      <c r="X657">
        <v>3.4000000000000002E-4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1.297E-3</v>
      </c>
      <c r="AG657">
        <v>0</v>
      </c>
      <c r="AH657" t="s">
        <v>11</v>
      </c>
      <c r="AI657">
        <v>0.99511400000000005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170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473.89127400000001</v>
      </c>
      <c r="I658">
        <v>1.8348580000000001</v>
      </c>
      <c r="J658" t="s">
        <v>3</v>
      </c>
      <c r="K658">
        <v>469.32328000000001</v>
      </c>
      <c r="L658">
        <v>1.8960520000000001</v>
      </c>
      <c r="M658" t="s">
        <v>4</v>
      </c>
      <c r="N658">
        <v>46.256531000000003</v>
      </c>
      <c r="O658">
        <v>0.767621</v>
      </c>
      <c r="P658" t="s">
        <v>5</v>
      </c>
      <c r="Q658">
        <v>1.3433090000000001</v>
      </c>
      <c r="R658">
        <v>2.9799999999999998E-4</v>
      </c>
      <c r="S658" t="s">
        <v>6</v>
      </c>
      <c r="T658">
        <v>346.04141900000002</v>
      </c>
      <c r="U658">
        <v>0.66143399999999997</v>
      </c>
      <c r="V658" t="s">
        <v>7</v>
      </c>
      <c r="W658">
        <v>0.52068599999999998</v>
      </c>
      <c r="X658">
        <v>3.4400000000000001E-4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1.291E-3</v>
      </c>
      <c r="AG658">
        <v>0</v>
      </c>
      <c r="AH658" t="s">
        <v>11</v>
      </c>
      <c r="AI658">
        <v>0.99511400000000005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170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501.76866799999999</v>
      </c>
      <c r="I659">
        <v>1.876042</v>
      </c>
      <c r="J659" t="s">
        <v>3</v>
      </c>
      <c r="K659">
        <v>496.934819</v>
      </c>
      <c r="L659">
        <v>1.9563140000000001</v>
      </c>
      <c r="M659" t="s">
        <v>4</v>
      </c>
      <c r="N659">
        <v>48.979993999999998</v>
      </c>
      <c r="O659">
        <v>0.86263800000000002</v>
      </c>
      <c r="P659" t="s">
        <v>5</v>
      </c>
      <c r="Q659">
        <v>1.4218930000000001</v>
      </c>
      <c r="R659">
        <v>2.7999999999999998E-4</v>
      </c>
      <c r="S659" t="s">
        <v>6</v>
      </c>
      <c r="T659">
        <v>366.38881800000001</v>
      </c>
      <c r="U659">
        <v>0.68643500000000002</v>
      </c>
      <c r="V659" t="s">
        <v>7</v>
      </c>
      <c r="W659">
        <v>0.55088099999999995</v>
      </c>
      <c r="X659">
        <v>3.8299999999999999E-4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1.2880000000000001E-3</v>
      </c>
      <c r="AG659">
        <v>0</v>
      </c>
      <c r="AH659" t="s">
        <v>11</v>
      </c>
      <c r="AI659">
        <v>0.99511400000000005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170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529.60142699999994</v>
      </c>
      <c r="I660">
        <v>2.0989810000000002</v>
      </c>
      <c r="J660" t="s">
        <v>3</v>
      </c>
      <c r="K660">
        <v>524.49237400000004</v>
      </c>
      <c r="L660">
        <v>2.189101</v>
      </c>
      <c r="M660" t="s">
        <v>4</v>
      </c>
      <c r="N660">
        <v>51.701329000000001</v>
      </c>
      <c r="O660">
        <v>0.96580200000000005</v>
      </c>
      <c r="P660" t="s">
        <v>5</v>
      </c>
      <c r="Q660">
        <v>1.499622</v>
      </c>
      <c r="R660">
        <v>3.0400000000000002E-4</v>
      </c>
      <c r="S660" t="s">
        <v>6</v>
      </c>
      <c r="T660">
        <v>386.71346899999998</v>
      </c>
      <c r="U660">
        <v>0.71312500000000001</v>
      </c>
      <c r="V660" t="s">
        <v>7</v>
      </c>
      <c r="W660">
        <v>0.58140899999999995</v>
      </c>
      <c r="X660">
        <v>4.28E-4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1.2849999999999999E-3</v>
      </c>
      <c r="AG660">
        <v>0</v>
      </c>
      <c r="AH660" t="s">
        <v>11</v>
      </c>
      <c r="AI660">
        <v>0.99511400000000005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170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557.47049200000004</v>
      </c>
      <c r="I661">
        <v>2.402879</v>
      </c>
      <c r="J661" t="s">
        <v>3</v>
      </c>
      <c r="K661">
        <v>552.09588599999995</v>
      </c>
      <c r="L661">
        <v>2.5060739999999999</v>
      </c>
      <c r="M661" t="s">
        <v>4</v>
      </c>
      <c r="N661">
        <v>54.421968</v>
      </c>
      <c r="O661">
        <v>1.076503</v>
      </c>
      <c r="P661" t="s">
        <v>5</v>
      </c>
      <c r="Q661">
        <v>1.578538</v>
      </c>
      <c r="R661">
        <v>3.1E-4</v>
      </c>
      <c r="S661" t="s">
        <v>6</v>
      </c>
      <c r="T661">
        <v>407.049263</v>
      </c>
      <c r="U661">
        <v>0.81540500000000005</v>
      </c>
      <c r="V661" t="s">
        <v>7</v>
      </c>
      <c r="W661">
        <v>0.61116300000000001</v>
      </c>
      <c r="X661">
        <v>4.2099999999999999E-4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1.284E-3</v>
      </c>
      <c r="AG661">
        <v>0</v>
      </c>
      <c r="AH661" t="s">
        <v>11</v>
      </c>
      <c r="AI661">
        <v>0.99511400000000005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171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171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171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171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171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171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171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171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171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171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171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171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171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171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171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171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171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171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171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193</v>
      </c>
    </row>
    <row r="681" spans="1:39" x14ac:dyDescent="0.25">
      <c r="A681" t="s">
        <v>171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zoomScaleNormal="100" workbookViewId="0">
      <selection sqref="A1:Q1458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194</v>
      </c>
      <c r="B1" t="s">
        <v>109</v>
      </c>
      <c r="C1" t="s">
        <v>110</v>
      </c>
      <c r="D1" t="s">
        <v>111</v>
      </c>
      <c r="E1" t="s">
        <v>75</v>
      </c>
      <c r="F1" t="s">
        <v>25</v>
      </c>
      <c r="G1" t="s">
        <v>76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195</v>
      </c>
      <c r="P1" t="s">
        <v>33</v>
      </c>
      <c r="Q1" t="s">
        <v>34</v>
      </c>
    </row>
    <row r="2" spans="1:17" x14ac:dyDescent="0.25">
      <c r="A2" t="s">
        <v>35</v>
      </c>
      <c r="B2">
        <v>1448.28</v>
      </c>
      <c r="C2">
        <v>1422.47</v>
      </c>
      <c r="D2">
        <v>1384.85</v>
      </c>
      <c r="E2">
        <v>1368.06</v>
      </c>
      <c r="F2">
        <v>512.65800000000002</v>
      </c>
      <c r="G2">
        <v>0</v>
      </c>
      <c r="H2">
        <v>512.65800000000002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1421.04</v>
      </c>
      <c r="C3">
        <v>1403.23</v>
      </c>
      <c r="D3">
        <v>1366.64</v>
      </c>
      <c r="E3">
        <v>1350.24</v>
      </c>
      <c r="F3">
        <v>506.53399999999999</v>
      </c>
      <c r="G3">
        <v>0</v>
      </c>
      <c r="H3">
        <v>506.53399999999999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1420.42</v>
      </c>
      <c r="C4">
        <v>1402.29</v>
      </c>
      <c r="D4">
        <v>1366.12</v>
      </c>
      <c r="E4">
        <v>1349.77</v>
      </c>
      <c r="F4">
        <v>505.02699999999999</v>
      </c>
      <c r="G4">
        <v>0</v>
      </c>
      <c r="H4">
        <v>505.02699999999999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1424.2</v>
      </c>
      <c r="C5">
        <v>1406.42</v>
      </c>
      <c r="D5">
        <v>1370.38</v>
      </c>
      <c r="E5">
        <v>1354.06</v>
      </c>
      <c r="F5">
        <v>509.49400000000003</v>
      </c>
      <c r="G5">
        <v>0</v>
      </c>
      <c r="H5">
        <v>509.49400000000003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1424.54</v>
      </c>
      <c r="C6">
        <v>1406.5</v>
      </c>
      <c r="D6">
        <v>1370.19</v>
      </c>
      <c r="E6">
        <v>1353.85</v>
      </c>
      <c r="F6">
        <v>508.99</v>
      </c>
      <c r="G6">
        <v>0</v>
      </c>
      <c r="H6">
        <v>508.99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1419.93</v>
      </c>
      <c r="C7">
        <v>1402.62</v>
      </c>
      <c r="D7">
        <v>1366.75</v>
      </c>
      <c r="E7">
        <v>1350.44</v>
      </c>
      <c r="F7">
        <v>506.40699999999998</v>
      </c>
      <c r="G7">
        <v>0</v>
      </c>
      <c r="H7">
        <v>506.40699999999998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1421.59</v>
      </c>
      <c r="C8">
        <v>1404</v>
      </c>
      <c r="D8">
        <v>1368</v>
      </c>
      <c r="E8">
        <v>1351.7</v>
      </c>
      <c r="F8">
        <v>506.91899999999998</v>
      </c>
      <c r="G8">
        <v>0</v>
      </c>
      <c r="H8">
        <v>506.91899999999998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1418.26</v>
      </c>
      <c r="C9">
        <v>1401</v>
      </c>
      <c r="D9">
        <v>1365.12</v>
      </c>
      <c r="E9">
        <v>1348.84</v>
      </c>
      <c r="F9">
        <v>503.827</v>
      </c>
      <c r="G9">
        <v>0</v>
      </c>
      <c r="H9">
        <v>503.827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1419.94</v>
      </c>
      <c r="C10">
        <v>1402.33</v>
      </c>
      <c r="D10">
        <v>1366.44</v>
      </c>
      <c r="E10">
        <v>1350.14</v>
      </c>
      <c r="F10">
        <v>505.39</v>
      </c>
      <c r="G10">
        <v>0</v>
      </c>
      <c r="H10">
        <v>505.39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1420.84</v>
      </c>
      <c r="C11">
        <v>1403.09</v>
      </c>
      <c r="D11">
        <v>1367.28</v>
      </c>
      <c r="E11">
        <v>1350.99</v>
      </c>
      <c r="F11">
        <v>505.93099999999998</v>
      </c>
      <c r="G11">
        <v>0</v>
      </c>
      <c r="H11">
        <v>505.93099999999998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1420.06</v>
      </c>
      <c r="C12">
        <v>1401.71</v>
      </c>
      <c r="D12">
        <v>1365.89</v>
      </c>
      <c r="E12">
        <v>1349.59</v>
      </c>
      <c r="F12">
        <v>504.46699999999998</v>
      </c>
      <c r="G12">
        <v>0</v>
      </c>
      <c r="H12">
        <v>504.46699999999998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1421.68</v>
      </c>
      <c r="C13">
        <v>1404.41</v>
      </c>
      <c r="D13">
        <v>1368.82</v>
      </c>
      <c r="E13">
        <v>1352.52</v>
      </c>
      <c r="F13">
        <v>507.399</v>
      </c>
      <c r="G13">
        <v>0</v>
      </c>
      <c r="H13">
        <v>507.399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1420.59</v>
      </c>
      <c r="C14">
        <v>1403.03</v>
      </c>
      <c r="D14">
        <v>1367.43</v>
      </c>
      <c r="E14">
        <v>1351.08</v>
      </c>
      <c r="F14">
        <v>506.24200000000002</v>
      </c>
      <c r="G14">
        <v>0</v>
      </c>
      <c r="H14">
        <v>506.24200000000002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1419.99</v>
      </c>
      <c r="C15">
        <v>1402.36</v>
      </c>
      <c r="D15">
        <v>1366.51</v>
      </c>
      <c r="E15">
        <v>1350.21</v>
      </c>
      <c r="F15">
        <v>504.85300000000001</v>
      </c>
      <c r="G15">
        <v>0</v>
      </c>
      <c r="H15">
        <v>504.85300000000001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1425.71</v>
      </c>
      <c r="C16">
        <v>1408.09</v>
      </c>
      <c r="D16">
        <v>1372.25</v>
      </c>
      <c r="E16">
        <v>1355.93</v>
      </c>
      <c r="F16">
        <v>510.22199999999998</v>
      </c>
      <c r="G16">
        <v>0</v>
      </c>
      <c r="H16">
        <v>510.22199999999998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1423.32</v>
      </c>
      <c r="C17">
        <v>1405.71</v>
      </c>
      <c r="D17">
        <v>1369.94</v>
      </c>
      <c r="E17">
        <v>1353.63</v>
      </c>
      <c r="F17">
        <v>508</v>
      </c>
      <c r="G17">
        <v>0</v>
      </c>
      <c r="H17">
        <v>508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1421.52</v>
      </c>
      <c r="C18">
        <v>1403.65</v>
      </c>
      <c r="D18">
        <v>1367.73</v>
      </c>
      <c r="E18">
        <v>1351.41</v>
      </c>
      <c r="F18">
        <v>506.56900000000002</v>
      </c>
      <c r="G18">
        <v>0</v>
      </c>
      <c r="H18">
        <v>506.56900000000002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1421.18</v>
      </c>
      <c r="C19">
        <v>1403.58</v>
      </c>
      <c r="D19">
        <v>1367.8</v>
      </c>
      <c r="E19">
        <v>1351.51</v>
      </c>
      <c r="F19">
        <v>506.58800000000002</v>
      </c>
      <c r="G19">
        <v>0</v>
      </c>
      <c r="H19">
        <v>506.58800000000002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1422.54</v>
      </c>
      <c r="C20">
        <v>1405.07</v>
      </c>
      <c r="D20">
        <v>1369.16</v>
      </c>
      <c r="E20">
        <v>1352.87</v>
      </c>
      <c r="F20">
        <v>508.07</v>
      </c>
      <c r="G20">
        <v>0</v>
      </c>
      <c r="H20">
        <v>508.07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1418.73</v>
      </c>
      <c r="C21">
        <v>1401.05</v>
      </c>
      <c r="D21">
        <v>1365.16</v>
      </c>
      <c r="E21">
        <v>1348.85</v>
      </c>
      <c r="F21">
        <v>504.428</v>
      </c>
      <c r="G21">
        <v>0</v>
      </c>
      <c r="H21">
        <v>504.428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1420.83</v>
      </c>
      <c r="C22">
        <v>1402.83</v>
      </c>
      <c r="D22">
        <v>1366.9</v>
      </c>
      <c r="E22">
        <v>1350.59</v>
      </c>
      <c r="F22">
        <v>505.71</v>
      </c>
      <c r="G22">
        <v>0</v>
      </c>
      <c r="H22">
        <v>505.71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1418.06</v>
      </c>
      <c r="C23">
        <v>1400.92</v>
      </c>
      <c r="D23">
        <v>1365.29</v>
      </c>
      <c r="E23">
        <v>1348.99</v>
      </c>
      <c r="F23">
        <v>504.25200000000001</v>
      </c>
      <c r="G23">
        <v>0</v>
      </c>
      <c r="H23">
        <v>504.25200000000001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1421.39</v>
      </c>
      <c r="C24">
        <v>1403.71</v>
      </c>
      <c r="D24">
        <v>1367.76</v>
      </c>
      <c r="E24">
        <v>1351.44</v>
      </c>
      <c r="F24">
        <v>506.34300000000002</v>
      </c>
      <c r="G24">
        <v>0</v>
      </c>
      <c r="H24">
        <v>506.34300000000002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1422.32</v>
      </c>
      <c r="C25">
        <v>1404.68</v>
      </c>
      <c r="D25">
        <v>1368.94</v>
      </c>
      <c r="E25">
        <v>1352.64</v>
      </c>
      <c r="F25">
        <v>507.69900000000001</v>
      </c>
      <c r="G25">
        <v>0</v>
      </c>
      <c r="H25">
        <v>507.69900000000001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1421.57</v>
      </c>
      <c r="C26">
        <v>1403.23</v>
      </c>
      <c r="D26">
        <v>1367.36</v>
      </c>
      <c r="E26">
        <v>1351.06</v>
      </c>
      <c r="F26">
        <v>506.04599999999999</v>
      </c>
      <c r="G26">
        <v>0</v>
      </c>
      <c r="H26">
        <v>506.04599999999999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1421.16</v>
      </c>
      <c r="C27">
        <v>1403.9</v>
      </c>
      <c r="D27">
        <v>1368.12</v>
      </c>
      <c r="E27">
        <v>1351.82</v>
      </c>
      <c r="F27">
        <v>506.34500000000003</v>
      </c>
      <c r="G27">
        <v>0</v>
      </c>
      <c r="H27">
        <v>506.34500000000003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1423.92</v>
      </c>
      <c r="C28">
        <v>1406.44</v>
      </c>
      <c r="D28">
        <v>1370.42</v>
      </c>
      <c r="E28">
        <v>1354.11</v>
      </c>
      <c r="F28">
        <v>508.92099999999999</v>
      </c>
      <c r="G28">
        <v>0</v>
      </c>
      <c r="H28">
        <v>508.92099999999999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1424.25</v>
      </c>
      <c r="C29">
        <v>1407.15</v>
      </c>
      <c r="D29">
        <v>1371.25</v>
      </c>
      <c r="E29">
        <v>1354.95</v>
      </c>
      <c r="F29">
        <v>509.56900000000002</v>
      </c>
      <c r="G29">
        <v>0</v>
      </c>
      <c r="H29">
        <v>509.56900000000002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1420.84</v>
      </c>
      <c r="C30">
        <v>1403.42</v>
      </c>
      <c r="D30">
        <v>1367.47</v>
      </c>
      <c r="E30">
        <v>1351.13</v>
      </c>
      <c r="F30">
        <v>505.41199999999998</v>
      </c>
      <c r="G30">
        <v>0</v>
      </c>
      <c r="H30">
        <v>505.41199999999998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1421.44</v>
      </c>
      <c r="C31">
        <v>1404.38</v>
      </c>
      <c r="D31">
        <v>1368.7</v>
      </c>
      <c r="E31">
        <v>1352.41</v>
      </c>
      <c r="F31">
        <v>507.29399999999998</v>
      </c>
      <c r="G31">
        <v>0</v>
      </c>
      <c r="H31">
        <v>507.29399999999998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1423.28</v>
      </c>
      <c r="C32">
        <v>1405.96</v>
      </c>
      <c r="D32">
        <v>1370.16</v>
      </c>
      <c r="E32">
        <v>1353.86</v>
      </c>
      <c r="F32">
        <v>508.34100000000001</v>
      </c>
      <c r="G32">
        <v>0</v>
      </c>
      <c r="H32">
        <v>508.34100000000001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1419.8</v>
      </c>
      <c r="C33">
        <v>1402.23</v>
      </c>
      <c r="D33">
        <v>1366.38</v>
      </c>
      <c r="E33">
        <v>1350.09</v>
      </c>
      <c r="F33">
        <v>504.84300000000002</v>
      </c>
      <c r="G33">
        <v>0</v>
      </c>
      <c r="H33">
        <v>504.84300000000002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1421.61</v>
      </c>
      <c r="C34">
        <v>1404.15</v>
      </c>
      <c r="D34">
        <v>1368.1</v>
      </c>
      <c r="E34">
        <v>1351.78</v>
      </c>
      <c r="F34">
        <v>506.47899999999998</v>
      </c>
      <c r="G34">
        <v>0</v>
      </c>
      <c r="H34">
        <v>506.47899999999998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1424.18</v>
      </c>
      <c r="C35">
        <v>1406.95</v>
      </c>
      <c r="D35">
        <v>1371.06</v>
      </c>
      <c r="E35">
        <v>1354.72</v>
      </c>
      <c r="F35">
        <v>509.09199999999998</v>
      </c>
      <c r="G35">
        <v>0</v>
      </c>
      <c r="H35">
        <v>509.09199999999998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1423.24</v>
      </c>
      <c r="C36">
        <v>1405.44</v>
      </c>
      <c r="D36">
        <v>1369.41</v>
      </c>
      <c r="E36">
        <v>1353.1</v>
      </c>
      <c r="F36">
        <v>507.73599999999999</v>
      </c>
      <c r="G36">
        <v>0</v>
      </c>
      <c r="H36">
        <v>507.73599999999999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1421.34</v>
      </c>
      <c r="C37">
        <v>1404.15</v>
      </c>
      <c r="D37">
        <v>1368.39</v>
      </c>
      <c r="E37">
        <v>1352.1</v>
      </c>
      <c r="F37">
        <v>506.62400000000002</v>
      </c>
      <c r="G37">
        <v>0</v>
      </c>
      <c r="H37">
        <v>506.62400000000002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1424.35</v>
      </c>
      <c r="C38">
        <v>1406.95</v>
      </c>
      <c r="D38">
        <v>1371.19</v>
      </c>
      <c r="E38">
        <v>1354.88</v>
      </c>
      <c r="F38">
        <v>509.19400000000002</v>
      </c>
      <c r="G38">
        <v>0</v>
      </c>
      <c r="H38">
        <v>509.19400000000002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1423.22</v>
      </c>
      <c r="C39">
        <v>1405.99</v>
      </c>
      <c r="D39">
        <v>1370.09</v>
      </c>
      <c r="E39">
        <v>1353.8</v>
      </c>
      <c r="F39">
        <v>508.20600000000002</v>
      </c>
      <c r="G39">
        <v>0</v>
      </c>
      <c r="H39">
        <v>508.20600000000002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1423.82</v>
      </c>
      <c r="C40">
        <v>1406.35</v>
      </c>
      <c r="D40">
        <v>1370.45</v>
      </c>
      <c r="E40">
        <v>1354.14</v>
      </c>
      <c r="F40">
        <v>508.56900000000002</v>
      </c>
      <c r="G40">
        <v>0</v>
      </c>
      <c r="H40">
        <v>508.56900000000002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1423.75</v>
      </c>
      <c r="C41">
        <v>1406.11</v>
      </c>
      <c r="D41">
        <v>1370.21</v>
      </c>
      <c r="E41">
        <v>1353.9</v>
      </c>
      <c r="F41">
        <v>508.67899999999997</v>
      </c>
      <c r="G41">
        <v>0</v>
      </c>
      <c r="H41">
        <v>508.67899999999997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1422.76</v>
      </c>
      <c r="C42">
        <v>1404.5</v>
      </c>
      <c r="D42">
        <v>1368.68</v>
      </c>
      <c r="E42">
        <v>1352.37</v>
      </c>
      <c r="F42">
        <v>507.10199999999998</v>
      </c>
      <c r="G42">
        <v>0</v>
      </c>
      <c r="H42">
        <v>507.10199999999998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1422.07</v>
      </c>
      <c r="C43">
        <v>1404.81</v>
      </c>
      <c r="D43">
        <v>1369.26</v>
      </c>
      <c r="E43">
        <v>1352.97</v>
      </c>
      <c r="F43">
        <v>507.35500000000002</v>
      </c>
      <c r="G43">
        <v>0</v>
      </c>
      <c r="H43">
        <v>507.35500000000002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1419</v>
      </c>
      <c r="C44">
        <v>1401.26</v>
      </c>
      <c r="D44">
        <v>1365.54</v>
      </c>
      <c r="E44">
        <v>1349.23</v>
      </c>
      <c r="F44">
        <v>503.90300000000002</v>
      </c>
      <c r="G44">
        <v>0</v>
      </c>
      <c r="H44">
        <v>503.90300000000002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1423.65</v>
      </c>
      <c r="C45">
        <v>1406.47</v>
      </c>
      <c r="D45">
        <v>1370.63</v>
      </c>
      <c r="E45">
        <v>1354.32</v>
      </c>
      <c r="F45">
        <v>509.23500000000001</v>
      </c>
      <c r="G45">
        <v>0</v>
      </c>
      <c r="H45">
        <v>509.23500000000001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1421.01</v>
      </c>
      <c r="C46">
        <v>1403.52</v>
      </c>
      <c r="D46">
        <v>1367.75</v>
      </c>
      <c r="E46">
        <v>1351.43</v>
      </c>
      <c r="F46">
        <v>505.76</v>
      </c>
      <c r="G46">
        <v>0</v>
      </c>
      <c r="H46">
        <v>505.76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1423.22</v>
      </c>
      <c r="C47">
        <v>1405.27</v>
      </c>
      <c r="D47">
        <v>1369.48</v>
      </c>
      <c r="E47">
        <v>1353.14</v>
      </c>
      <c r="F47">
        <v>507.53199999999998</v>
      </c>
      <c r="G47">
        <v>0</v>
      </c>
      <c r="H47">
        <v>507.53199999999998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1424.18</v>
      </c>
      <c r="C48">
        <v>1406.87</v>
      </c>
      <c r="D48">
        <v>1370.83</v>
      </c>
      <c r="E48">
        <v>1354.51</v>
      </c>
      <c r="F48">
        <v>509.00599999999997</v>
      </c>
      <c r="G48">
        <v>0</v>
      </c>
      <c r="H48">
        <v>509.00599999999997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1422.41</v>
      </c>
      <c r="C49">
        <v>1405.09</v>
      </c>
      <c r="D49">
        <v>1369.29</v>
      </c>
      <c r="E49">
        <v>1352.98</v>
      </c>
      <c r="F49">
        <v>507.21899999999999</v>
      </c>
      <c r="G49">
        <v>0</v>
      </c>
      <c r="H49">
        <v>507.21899999999999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1423.6</v>
      </c>
      <c r="C50">
        <v>1406.19</v>
      </c>
      <c r="D50">
        <v>1370.32</v>
      </c>
      <c r="E50">
        <v>1354.01</v>
      </c>
      <c r="F50">
        <v>508.392</v>
      </c>
      <c r="G50">
        <v>0</v>
      </c>
      <c r="H50">
        <v>508.392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1421.62</v>
      </c>
      <c r="C51">
        <v>1404.4</v>
      </c>
      <c r="D51">
        <v>1368.62</v>
      </c>
      <c r="E51">
        <v>1352.31</v>
      </c>
      <c r="F51">
        <v>506.85500000000002</v>
      </c>
      <c r="G51">
        <v>0</v>
      </c>
      <c r="H51">
        <v>506.85500000000002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1421.46</v>
      </c>
      <c r="C52">
        <v>1404.06</v>
      </c>
      <c r="D52">
        <v>1368.03</v>
      </c>
      <c r="E52">
        <v>1351.74</v>
      </c>
      <c r="F52">
        <v>505.90499999999997</v>
      </c>
      <c r="G52">
        <v>0</v>
      </c>
      <c r="H52">
        <v>505.90499999999997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1423.83</v>
      </c>
      <c r="C53">
        <v>1406.69</v>
      </c>
      <c r="D53">
        <v>1370.77</v>
      </c>
      <c r="E53">
        <v>1354.48</v>
      </c>
      <c r="F53">
        <v>508.74400000000003</v>
      </c>
      <c r="G53">
        <v>0</v>
      </c>
      <c r="H53">
        <v>508.74400000000003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1422.33</v>
      </c>
      <c r="C54">
        <v>1404.82</v>
      </c>
      <c r="D54">
        <v>1368.83</v>
      </c>
      <c r="E54">
        <v>1352.52</v>
      </c>
      <c r="F54">
        <v>507.05399999999997</v>
      </c>
      <c r="G54">
        <v>0</v>
      </c>
      <c r="H54">
        <v>507.05399999999997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1423.18</v>
      </c>
      <c r="C55">
        <v>1406.04</v>
      </c>
      <c r="D55">
        <v>1370.28</v>
      </c>
      <c r="E55">
        <v>1354</v>
      </c>
      <c r="F55">
        <v>508.16699999999997</v>
      </c>
      <c r="G55">
        <v>0</v>
      </c>
      <c r="H55">
        <v>508.16699999999997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1423.73</v>
      </c>
      <c r="C56">
        <v>1406.44</v>
      </c>
      <c r="D56">
        <v>1370.62</v>
      </c>
      <c r="E56">
        <v>1354.35</v>
      </c>
      <c r="F56">
        <v>508.81799999999998</v>
      </c>
      <c r="G56">
        <v>0</v>
      </c>
      <c r="H56">
        <v>508.81799999999998</v>
      </c>
      <c r="I56">
        <v>1</v>
      </c>
      <c r="J56">
        <v>1</v>
      </c>
      <c r="K56">
        <v>0</v>
      </c>
      <c r="R56">
        <f>AVERAGE(B7:B56)</f>
        <v>1421.9659999999997</v>
      </c>
      <c r="S56">
        <f>AVERAGE(C7:C56)</f>
        <v>1404.4613999999999</v>
      </c>
      <c r="U56">
        <f>_xlfn.VAR.P(B7:B56)</f>
        <v>2.9440120000000238</v>
      </c>
      <c r="V56">
        <f>_xlfn.VAR.P(C7:C56)</f>
        <v>3.2055760400000168</v>
      </c>
      <c r="X56">
        <f>1.96*SQRT(U56)/50</f>
        <v>6.7259843886824752E-2</v>
      </c>
      <c r="Y56">
        <f>1.96*SQRT(V56)/50</f>
        <v>7.0184160364754847E-2</v>
      </c>
    </row>
    <row r="57" spans="1:25" x14ac:dyDescent="0.25">
      <c r="A57" t="s">
        <v>112</v>
      </c>
      <c r="B57">
        <v>71105.667222000004</v>
      </c>
      <c r="C57" t="s">
        <v>37</v>
      </c>
    </row>
    <row r="58" spans="1:25" x14ac:dyDescent="0.25">
      <c r="A58" t="s">
        <v>36</v>
      </c>
      <c r="B58">
        <v>1500.87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1</v>
      </c>
    </row>
    <row r="59" spans="1:25" x14ac:dyDescent="0.25">
      <c r="A59" t="s">
        <v>36</v>
      </c>
      <c r="B59">
        <v>1504.04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33</v>
      </c>
    </row>
    <row r="60" spans="1:25" x14ac:dyDescent="0.25">
      <c r="A60" t="s">
        <v>36</v>
      </c>
      <c r="B60">
        <v>1504.68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113</v>
      </c>
    </row>
    <row r="61" spans="1:25" x14ac:dyDescent="0.25">
      <c r="A61" t="s">
        <v>36</v>
      </c>
      <c r="B61">
        <v>1494.31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1477.36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1499.98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</row>
    <row r="64" spans="1:25" x14ac:dyDescent="0.25">
      <c r="A64" t="s">
        <v>36</v>
      </c>
      <c r="B64">
        <v>1512.44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1</v>
      </c>
    </row>
    <row r="65" spans="1:11" x14ac:dyDescent="0.25">
      <c r="A65" t="s">
        <v>36</v>
      </c>
      <c r="B65">
        <v>1496.75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1504.4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1</v>
      </c>
    </row>
    <row r="67" spans="1:11" x14ac:dyDescent="0.25">
      <c r="A67" t="s">
        <v>36</v>
      </c>
      <c r="B67">
        <v>1502.32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1</v>
      </c>
    </row>
    <row r="68" spans="1:11" x14ac:dyDescent="0.25">
      <c r="A68" t="s">
        <v>36</v>
      </c>
      <c r="B68">
        <v>1501.11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1</v>
      </c>
    </row>
    <row r="69" spans="1:11" x14ac:dyDescent="0.25">
      <c r="A69" t="s">
        <v>36</v>
      </c>
      <c r="B69">
        <v>1490.52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1490.98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1490.33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1499.4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2</v>
      </c>
    </row>
    <row r="73" spans="1:11" x14ac:dyDescent="0.25">
      <c r="A73" t="s">
        <v>36</v>
      </c>
      <c r="B73">
        <v>1495.91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1490.86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1</v>
      </c>
    </row>
    <row r="75" spans="1:11" x14ac:dyDescent="0.25">
      <c r="A75" t="s">
        <v>36</v>
      </c>
      <c r="B75">
        <v>1508.15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1494.8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1493.78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1495.73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1497.79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1502.39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1493.91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1492.6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1496.27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1500.88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1500.3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1485.19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1496.71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1</v>
      </c>
    </row>
    <row r="88" spans="1:11" x14ac:dyDescent="0.25">
      <c r="A88" t="s">
        <v>36</v>
      </c>
      <c r="B88">
        <v>1496.77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1486.68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1</v>
      </c>
    </row>
    <row r="90" spans="1:11" x14ac:dyDescent="0.25">
      <c r="A90" t="s">
        <v>36</v>
      </c>
      <c r="B90">
        <v>1500.35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211</v>
      </c>
    </row>
    <row r="91" spans="1:11" x14ac:dyDescent="0.25">
      <c r="A91" t="s">
        <v>36</v>
      </c>
      <c r="B91">
        <v>1507.32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1493.83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1469.28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1506.04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1</v>
      </c>
    </row>
    <row r="95" spans="1:11" x14ac:dyDescent="0.25">
      <c r="A95" t="s">
        <v>36</v>
      </c>
      <c r="B95">
        <v>1507.17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1519.87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32</v>
      </c>
    </row>
    <row r="97" spans="1:25" x14ac:dyDescent="0.25">
      <c r="A97" t="s">
        <v>36</v>
      </c>
      <c r="B97">
        <v>1494.67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1494.2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1</v>
      </c>
    </row>
    <row r="99" spans="1:25" x14ac:dyDescent="0.25">
      <c r="A99" t="s">
        <v>36</v>
      </c>
      <c r="B99">
        <v>1483.18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1464.28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1460.47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1498.43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1493.71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1509.76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1503.1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1</v>
      </c>
    </row>
    <row r="106" spans="1:25" x14ac:dyDescent="0.25">
      <c r="A106" t="s">
        <v>36</v>
      </c>
      <c r="B106">
        <v>1495.82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1</v>
      </c>
    </row>
    <row r="107" spans="1:25" x14ac:dyDescent="0.25">
      <c r="A107" t="s">
        <v>36</v>
      </c>
      <c r="B107">
        <v>1505.52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1508.88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1</v>
      </c>
    </row>
    <row r="109" spans="1:25" x14ac:dyDescent="0.25">
      <c r="A109" t="s">
        <v>36</v>
      </c>
      <c r="B109">
        <v>1502.2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1479.2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1520.05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70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1458.14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1495.8483999999999</v>
      </c>
      <c r="S112">
        <f>AVERAGE(C63:C112)</f>
        <v>0</v>
      </c>
      <c r="U112">
        <f>_xlfn.VAR.P(B63:B112)</f>
        <v>158.95252543999982</v>
      </c>
      <c r="V112">
        <f>_xlfn.VAR.P(C63:C112)</f>
        <v>0</v>
      </c>
      <c r="X112">
        <f>1.96*SQRT(U112)/50</f>
        <v>0.49421939327804737</v>
      </c>
      <c r="Y112">
        <f>1.96*SQRT(V112)/50</f>
        <v>0</v>
      </c>
    </row>
    <row r="113" spans="1:9" x14ac:dyDescent="0.25">
      <c r="A113" t="s">
        <v>36</v>
      </c>
      <c r="B113">
        <v>74802.657061000005</v>
      </c>
      <c r="C113" t="s">
        <v>37</v>
      </c>
    </row>
    <row r="114" spans="1:9" x14ac:dyDescent="0.25">
      <c r="A114" t="s">
        <v>38</v>
      </c>
      <c r="B114">
        <v>4437.21</v>
      </c>
      <c r="C114">
        <v>4435.2299999999996</v>
      </c>
      <c r="D114">
        <v>4393.46</v>
      </c>
      <c r="E114">
        <v>4374.88</v>
      </c>
      <c r="F114">
        <v>563.23099999999999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5406.99</v>
      </c>
      <c r="C115">
        <v>5405.1</v>
      </c>
      <c r="D115">
        <v>5269.41</v>
      </c>
      <c r="E115">
        <v>5239.1400000000003</v>
      </c>
      <c r="F115">
        <v>1002.71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5401.8</v>
      </c>
      <c r="C116">
        <v>5399.92</v>
      </c>
      <c r="D116">
        <v>5272.53</v>
      </c>
      <c r="E116">
        <v>5242.28</v>
      </c>
      <c r="F116">
        <v>1005.76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5391.67</v>
      </c>
      <c r="C117">
        <v>5389.78</v>
      </c>
      <c r="D117">
        <v>5283.96</v>
      </c>
      <c r="E117">
        <v>5253.62</v>
      </c>
      <c r="F117">
        <v>1008.4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5398.74</v>
      </c>
      <c r="C118">
        <v>5396.87</v>
      </c>
      <c r="D118">
        <v>5270.44</v>
      </c>
      <c r="E118">
        <v>5240.13</v>
      </c>
      <c r="F118">
        <v>1001.44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5392.81</v>
      </c>
      <c r="C119">
        <v>5390.8</v>
      </c>
      <c r="D119">
        <v>5291.63</v>
      </c>
      <c r="E119">
        <v>5261.33</v>
      </c>
      <c r="F119">
        <v>1015.53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5401.25</v>
      </c>
      <c r="C120">
        <v>5398.81</v>
      </c>
      <c r="D120">
        <v>5278.15</v>
      </c>
      <c r="E120">
        <v>5247.91</v>
      </c>
      <c r="F120">
        <v>1010.7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5394.18</v>
      </c>
      <c r="C121">
        <v>5392.29</v>
      </c>
      <c r="D121">
        <v>5272.68</v>
      </c>
      <c r="E121">
        <v>5242.3900000000003</v>
      </c>
      <c r="F121">
        <v>1003.71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5399.69</v>
      </c>
      <c r="C122">
        <v>5397.78</v>
      </c>
      <c r="D122">
        <v>5279.66</v>
      </c>
      <c r="E122">
        <v>5249.36</v>
      </c>
      <c r="F122">
        <v>1008.91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5398.95</v>
      </c>
      <c r="C123">
        <v>5397.06</v>
      </c>
      <c r="D123">
        <v>5270.91</v>
      </c>
      <c r="E123">
        <v>5240.6000000000004</v>
      </c>
      <c r="F123">
        <v>999.93499999999995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5408.49</v>
      </c>
      <c r="C124">
        <v>5405.84</v>
      </c>
      <c r="D124">
        <v>5278.25</v>
      </c>
      <c r="E124">
        <v>5247.96</v>
      </c>
      <c r="F124">
        <v>1011.52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5398.72</v>
      </c>
      <c r="C125">
        <v>5396.8</v>
      </c>
      <c r="D125">
        <v>5278.96</v>
      </c>
      <c r="E125">
        <v>5248.68</v>
      </c>
      <c r="F125">
        <v>1012.69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5353.69</v>
      </c>
      <c r="C126">
        <v>5351.83</v>
      </c>
      <c r="D126">
        <v>5278.17</v>
      </c>
      <c r="E126">
        <v>5247.86</v>
      </c>
      <c r="F126">
        <v>1002.12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5394.05</v>
      </c>
      <c r="C127">
        <v>5392.16</v>
      </c>
      <c r="D127">
        <v>5264.01</v>
      </c>
      <c r="E127">
        <v>5233.7299999999996</v>
      </c>
      <c r="F127">
        <v>998.11500000000001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5379.65</v>
      </c>
      <c r="C128">
        <v>5377.77</v>
      </c>
      <c r="D128">
        <v>5267.37</v>
      </c>
      <c r="E128">
        <v>5237.1099999999997</v>
      </c>
      <c r="F128">
        <v>1000.88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5394.15</v>
      </c>
      <c r="C129">
        <v>5391.6</v>
      </c>
      <c r="D129">
        <v>5286.51</v>
      </c>
      <c r="E129">
        <v>5256.24</v>
      </c>
      <c r="F129">
        <v>1016.76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5403.37</v>
      </c>
      <c r="C130">
        <v>5401.49</v>
      </c>
      <c r="D130">
        <v>5283.77</v>
      </c>
      <c r="E130">
        <v>5253.44</v>
      </c>
      <c r="F130">
        <v>1012.11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5403.09</v>
      </c>
      <c r="C131">
        <v>5401.28</v>
      </c>
      <c r="D131">
        <v>5289.37</v>
      </c>
      <c r="E131">
        <v>5259.07</v>
      </c>
      <c r="F131">
        <v>1017.16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5383.64</v>
      </c>
      <c r="C132">
        <v>5381.65</v>
      </c>
      <c r="D132">
        <v>5278.31</v>
      </c>
      <c r="E132">
        <v>5248</v>
      </c>
      <c r="F132">
        <v>1002.81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5374.18</v>
      </c>
      <c r="C133">
        <v>5372.24</v>
      </c>
      <c r="D133">
        <v>5276.7</v>
      </c>
      <c r="E133">
        <v>5246.37</v>
      </c>
      <c r="F133">
        <v>1001.43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5394.04</v>
      </c>
      <c r="C134">
        <v>5392.15</v>
      </c>
      <c r="D134">
        <v>5271.42</v>
      </c>
      <c r="E134">
        <v>5241.13</v>
      </c>
      <c r="F134">
        <v>1004.08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5377.18</v>
      </c>
      <c r="C135">
        <v>5375.15</v>
      </c>
      <c r="D135">
        <v>5274.13</v>
      </c>
      <c r="E135">
        <v>5243.81</v>
      </c>
      <c r="F135">
        <v>1005.13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5379.2</v>
      </c>
      <c r="C136">
        <v>5377.17</v>
      </c>
      <c r="D136">
        <v>5280.81</v>
      </c>
      <c r="E136">
        <v>5250.49</v>
      </c>
      <c r="F136">
        <v>1009.37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5401.32</v>
      </c>
      <c r="C137">
        <v>5399.45</v>
      </c>
      <c r="D137">
        <v>5261.92</v>
      </c>
      <c r="E137">
        <v>5231.71</v>
      </c>
      <c r="F137">
        <v>1000.6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5401.26</v>
      </c>
      <c r="C138">
        <v>5399.48</v>
      </c>
      <c r="D138">
        <v>5264.66</v>
      </c>
      <c r="E138">
        <v>5234.46</v>
      </c>
      <c r="F138">
        <v>1002.93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5388.9</v>
      </c>
      <c r="C139">
        <v>5387.06</v>
      </c>
      <c r="D139">
        <v>5275.1</v>
      </c>
      <c r="E139">
        <v>5244.83</v>
      </c>
      <c r="F139">
        <v>1007.76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5416.22</v>
      </c>
      <c r="C140">
        <v>5414.33</v>
      </c>
      <c r="D140">
        <v>5278.55</v>
      </c>
      <c r="E140">
        <v>5248.33</v>
      </c>
      <c r="F140">
        <v>1016.67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5407.52</v>
      </c>
      <c r="C141">
        <v>5405.58</v>
      </c>
      <c r="D141">
        <v>5277.41</v>
      </c>
      <c r="E141">
        <v>5247.14</v>
      </c>
      <c r="F141">
        <v>1015.34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5411.85</v>
      </c>
      <c r="C142">
        <v>5410.03</v>
      </c>
      <c r="D142">
        <v>5272.97</v>
      </c>
      <c r="E142">
        <v>5242.76</v>
      </c>
      <c r="F142">
        <v>1013.84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5389.56</v>
      </c>
      <c r="C143">
        <v>5387.65</v>
      </c>
      <c r="D143">
        <v>5263.52</v>
      </c>
      <c r="E143">
        <v>5233.2700000000004</v>
      </c>
      <c r="F143">
        <v>998.90499999999997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5396.21</v>
      </c>
      <c r="C144">
        <v>5394.37</v>
      </c>
      <c r="D144">
        <v>5268.21</v>
      </c>
      <c r="E144">
        <v>5238</v>
      </c>
      <c r="F144">
        <v>1004.07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5409.48</v>
      </c>
      <c r="C145">
        <v>5407.49</v>
      </c>
      <c r="D145">
        <v>5270.78</v>
      </c>
      <c r="E145">
        <v>5240.59</v>
      </c>
      <c r="F145">
        <v>1010.37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5395.85</v>
      </c>
      <c r="C146">
        <v>5393.9</v>
      </c>
      <c r="D146">
        <v>5270.62</v>
      </c>
      <c r="E146">
        <v>5240.38</v>
      </c>
      <c r="F146">
        <v>1006.85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5407.83</v>
      </c>
      <c r="C147">
        <v>5405.84</v>
      </c>
      <c r="D147">
        <v>5273.63</v>
      </c>
      <c r="E147">
        <v>5243.38</v>
      </c>
      <c r="F147">
        <v>1011.53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5398.48</v>
      </c>
      <c r="C148">
        <v>5396.53</v>
      </c>
      <c r="D148">
        <v>5263.1</v>
      </c>
      <c r="E148">
        <v>5232.8900000000003</v>
      </c>
      <c r="F148">
        <v>1002.34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5382.78</v>
      </c>
      <c r="C149">
        <v>5380.92</v>
      </c>
      <c r="D149">
        <v>5260</v>
      </c>
      <c r="E149">
        <v>5229.8100000000004</v>
      </c>
      <c r="F149">
        <v>996.92100000000005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5409.13</v>
      </c>
      <c r="C150">
        <v>5407.33</v>
      </c>
      <c r="D150">
        <v>5264.1</v>
      </c>
      <c r="E150">
        <v>5233.8599999999997</v>
      </c>
      <c r="F150">
        <v>1004.37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5411.07</v>
      </c>
      <c r="C151">
        <v>5409.24</v>
      </c>
      <c r="D151">
        <v>5284.9</v>
      </c>
      <c r="E151">
        <v>5254.65</v>
      </c>
      <c r="F151">
        <v>1021.21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5413.1</v>
      </c>
      <c r="C152">
        <v>5411.3</v>
      </c>
      <c r="D152">
        <v>5272.6</v>
      </c>
      <c r="E152">
        <v>5242.37</v>
      </c>
      <c r="F152">
        <v>1011.01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5399.85</v>
      </c>
      <c r="C153">
        <v>5397.92</v>
      </c>
      <c r="D153">
        <v>5268.56</v>
      </c>
      <c r="E153">
        <v>5238.3500000000004</v>
      </c>
      <c r="F153">
        <v>1004.81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5382.46</v>
      </c>
      <c r="C154">
        <v>5380.64</v>
      </c>
      <c r="D154">
        <v>5260.52</v>
      </c>
      <c r="E154">
        <v>5230.25</v>
      </c>
      <c r="F154">
        <v>995.69799999999998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5405.2</v>
      </c>
      <c r="C155">
        <v>5403.36</v>
      </c>
      <c r="D155">
        <v>5263.28</v>
      </c>
      <c r="E155">
        <v>5233.0600000000004</v>
      </c>
      <c r="F155">
        <v>1001.52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5404.66</v>
      </c>
      <c r="C156">
        <v>5402.77</v>
      </c>
      <c r="D156">
        <v>5292.89</v>
      </c>
      <c r="E156">
        <v>5262.59</v>
      </c>
      <c r="F156">
        <v>1023.45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5408.09</v>
      </c>
      <c r="C157">
        <v>5406.06</v>
      </c>
      <c r="D157">
        <v>5278.25</v>
      </c>
      <c r="E157">
        <v>5247.96</v>
      </c>
      <c r="F157">
        <v>1013.46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5404.14</v>
      </c>
      <c r="C158">
        <v>5402.13</v>
      </c>
      <c r="D158">
        <v>5268.63</v>
      </c>
      <c r="E158">
        <v>5238.41</v>
      </c>
      <c r="F158">
        <v>1007.25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5397.82</v>
      </c>
      <c r="C159">
        <v>5396.02</v>
      </c>
      <c r="D159">
        <v>5263.1</v>
      </c>
      <c r="E159">
        <v>5232.87</v>
      </c>
      <c r="F159">
        <v>1000.91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5414.34</v>
      </c>
      <c r="C160">
        <v>5412.51</v>
      </c>
      <c r="D160">
        <v>5268.22</v>
      </c>
      <c r="E160">
        <v>5237.9799999999996</v>
      </c>
      <c r="F160">
        <v>1006.46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5390.02</v>
      </c>
      <c r="C161">
        <v>5388.19</v>
      </c>
      <c r="D161">
        <v>5277.92</v>
      </c>
      <c r="E161">
        <v>5247.58</v>
      </c>
      <c r="F161">
        <v>1003.74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5407.09</v>
      </c>
      <c r="C162">
        <v>5405.17</v>
      </c>
      <c r="D162">
        <v>5284.01</v>
      </c>
      <c r="E162">
        <v>5253.68</v>
      </c>
      <c r="F162">
        <v>1012.93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5399.07</v>
      </c>
      <c r="C163">
        <v>5397.02</v>
      </c>
      <c r="D163">
        <v>5259.17</v>
      </c>
      <c r="E163">
        <v>5228.9799999999996</v>
      </c>
      <c r="F163">
        <v>996.78599999999994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5404.01</v>
      </c>
      <c r="C164">
        <v>5402.19</v>
      </c>
      <c r="D164">
        <v>5264.83</v>
      </c>
      <c r="E164">
        <v>5234.62</v>
      </c>
      <c r="F164">
        <v>1003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5418.13</v>
      </c>
      <c r="C165">
        <v>5416.22</v>
      </c>
      <c r="D165">
        <v>5269.22</v>
      </c>
      <c r="E165">
        <v>5238.99</v>
      </c>
      <c r="F165">
        <v>1009.51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5404.1</v>
      </c>
      <c r="C166">
        <v>5402.28</v>
      </c>
      <c r="D166">
        <v>5259.52</v>
      </c>
      <c r="E166">
        <v>5229.28</v>
      </c>
      <c r="F166">
        <v>997.91700000000003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5379.36</v>
      </c>
      <c r="C167">
        <v>5377.51</v>
      </c>
      <c r="D167">
        <v>5272.64</v>
      </c>
      <c r="E167">
        <v>5242.3599999999997</v>
      </c>
      <c r="F167">
        <v>1000.34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5388.38</v>
      </c>
      <c r="C168">
        <v>5386.29</v>
      </c>
      <c r="D168">
        <v>5279.86</v>
      </c>
      <c r="E168">
        <v>5249.55</v>
      </c>
      <c r="F168">
        <v>1005.44</v>
      </c>
      <c r="G168">
        <v>1</v>
      </c>
      <c r="H168">
        <v>1</v>
      </c>
      <c r="I168">
        <v>0</v>
      </c>
      <c r="R168">
        <f>AVERAGE(B119:B168)</f>
        <v>5397.552200000001</v>
      </c>
      <c r="S168">
        <f>AVERAGE(C119:C168)</f>
        <v>5395.6129999999985</v>
      </c>
      <c r="U168">
        <f>_xlfn.VAR.P(B119:B168)</f>
        <v>154.24875316000126</v>
      </c>
      <c r="V168">
        <f>_xlfn.VAR.P(C119:C168)</f>
        <v>154.2496570000003</v>
      </c>
      <c r="X168">
        <f>1.96*SQRT(U168)/50</f>
        <v>0.48685193237347257</v>
      </c>
      <c r="Y168">
        <f>1.96*SQRT(V168)/50</f>
        <v>0.48685335875649505</v>
      </c>
    </row>
    <row r="169" spans="1:25" x14ac:dyDescent="0.25">
      <c r="A169" t="s">
        <v>38</v>
      </c>
      <c r="B169">
        <v>269886.29043599998</v>
      </c>
      <c r="C169" t="s">
        <v>37</v>
      </c>
    </row>
    <row r="170" spans="1:25" x14ac:dyDescent="0.25">
      <c r="A170" t="s">
        <v>97</v>
      </c>
      <c r="B170">
        <v>885.798</v>
      </c>
      <c r="C170">
        <v>862.89499999999998</v>
      </c>
      <c r="D170">
        <v>825.98699999999997</v>
      </c>
      <c r="E170">
        <v>795.56700000000001</v>
      </c>
      <c r="F170">
        <v>541.27</v>
      </c>
      <c r="G170">
        <v>1.2378300000000001E-3</v>
      </c>
      <c r="H170">
        <v>0.995116</v>
      </c>
      <c r="I170">
        <v>0</v>
      </c>
    </row>
    <row r="171" spans="1:25" x14ac:dyDescent="0.25">
      <c r="A171" t="s">
        <v>97</v>
      </c>
      <c r="B171">
        <v>850.25199999999995</v>
      </c>
      <c r="C171">
        <v>832.06600000000003</v>
      </c>
      <c r="D171">
        <v>796.59100000000001</v>
      </c>
      <c r="E171">
        <v>767.28200000000004</v>
      </c>
      <c r="F171">
        <v>521.55600000000004</v>
      </c>
      <c r="G171">
        <v>1.23131E-3</v>
      </c>
      <c r="H171">
        <v>0.995116</v>
      </c>
      <c r="I171">
        <v>0</v>
      </c>
    </row>
    <row r="172" spans="1:25" x14ac:dyDescent="0.25">
      <c r="A172" t="s">
        <v>97</v>
      </c>
      <c r="B172">
        <v>849.59400000000005</v>
      </c>
      <c r="C172">
        <v>832.08399999999995</v>
      </c>
      <c r="D172">
        <v>796.44100000000003</v>
      </c>
      <c r="E172">
        <v>767.13800000000003</v>
      </c>
      <c r="F172">
        <v>521.22500000000002</v>
      </c>
      <c r="G172">
        <v>1.2949299999999999E-3</v>
      </c>
      <c r="H172">
        <v>0.995116</v>
      </c>
      <c r="I172">
        <v>0</v>
      </c>
    </row>
    <row r="173" spans="1:25" x14ac:dyDescent="0.25">
      <c r="A173" t="s">
        <v>97</v>
      </c>
      <c r="B173">
        <v>854.46699999999998</v>
      </c>
      <c r="C173">
        <v>837.16600000000005</v>
      </c>
      <c r="D173">
        <v>796.66800000000001</v>
      </c>
      <c r="E173">
        <v>767.29600000000005</v>
      </c>
      <c r="F173">
        <v>521.82000000000005</v>
      </c>
      <c r="G173">
        <v>1.23521E-3</v>
      </c>
      <c r="H173">
        <v>0.995116</v>
      </c>
      <c r="I173">
        <v>0</v>
      </c>
    </row>
    <row r="174" spans="1:25" x14ac:dyDescent="0.25">
      <c r="A174" t="s">
        <v>97</v>
      </c>
      <c r="B174">
        <v>849.452</v>
      </c>
      <c r="C174">
        <v>831.99300000000005</v>
      </c>
      <c r="D174">
        <v>796.48</v>
      </c>
      <c r="E174">
        <v>767.16800000000001</v>
      </c>
      <c r="F174">
        <v>521.60900000000004</v>
      </c>
      <c r="G174">
        <v>1.2576200000000001E-3</v>
      </c>
      <c r="H174">
        <v>0.99511499999999997</v>
      </c>
      <c r="I174">
        <v>1</v>
      </c>
    </row>
    <row r="175" spans="1:25" x14ac:dyDescent="0.25">
      <c r="A175" t="s">
        <v>97</v>
      </c>
      <c r="B175">
        <v>849.58399999999995</v>
      </c>
      <c r="C175">
        <v>832.30399999999997</v>
      </c>
      <c r="D175">
        <v>796.83199999999999</v>
      </c>
      <c r="E175">
        <v>767.51400000000001</v>
      </c>
      <c r="F175">
        <v>521.70899999999995</v>
      </c>
      <c r="G175">
        <v>1.24423E-3</v>
      </c>
      <c r="H175">
        <v>0.995116</v>
      </c>
      <c r="I175">
        <v>0</v>
      </c>
    </row>
    <row r="176" spans="1:25" x14ac:dyDescent="0.25">
      <c r="A176" t="s">
        <v>97</v>
      </c>
      <c r="B176">
        <v>849.75699999999995</v>
      </c>
      <c r="C176">
        <v>832.34199999999998</v>
      </c>
      <c r="D176">
        <v>796.97199999999998</v>
      </c>
      <c r="E176">
        <v>767.66300000000001</v>
      </c>
      <c r="F176">
        <v>521.92499999999995</v>
      </c>
      <c r="G176">
        <v>1.2301600000000001E-3</v>
      </c>
      <c r="H176">
        <v>0.995116</v>
      </c>
      <c r="I176">
        <v>0</v>
      </c>
    </row>
    <row r="177" spans="1:9" x14ac:dyDescent="0.25">
      <c r="A177" t="s">
        <v>97</v>
      </c>
      <c r="B177">
        <v>850.05600000000004</v>
      </c>
      <c r="C177">
        <v>832.61099999999999</v>
      </c>
      <c r="D177">
        <v>797.08600000000001</v>
      </c>
      <c r="E177">
        <v>767.76800000000003</v>
      </c>
      <c r="F177">
        <v>522.14300000000003</v>
      </c>
      <c r="G177">
        <v>1.4184499999999999E-3</v>
      </c>
      <c r="H177">
        <v>0.995116</v>
      </c>
      <c r="I177">
        <v>2</v>
      </c>
    </row>
    <row r="178" spans="1:9" x14ac:dyDescent="0.25">
      <c r="A178" t="s">
        <v>97</v>
      </c>
      <c r="B178">
        <v>850.33100000000002</v>
      </c>
      <c r="C178">
        <v>832.89599999999996</v>
      </c>
      <c r="D178">
        <v>797.27800000000002</v>
      </c>
      <c r="E178">
        <v>767.95100000000002</v>
      </c>
      <c r="F178">
        <v>521.899</v>
      </c>
      <c r="G178">
        <v>1.3476600000000001E-3</v>
      </c>
      <c r="H178">
        <v>0.995116</v>
      </c>
      <c r="I178">
        <v>0</v>
      </c>
    </row>
    <row r="179" spans="1:9" x14ac:dyDescent="0.25">
      <c r="A179" t="s">
        <v>97</v>
      </c>
      <c r="B179">
        <v>849.51599999999996</v>
      </c>
      <c r="C179">
        <v>832.24699999999996</v>
      </c>
      <c r="D179">
        <v>796.75900000000001</v>
      </c>
      <c r="E179">
        <v>767.447</v>
      </c>
      <c r="F179">
        <v>521.63900000000001</v>
      </c>
      <c r="G179">
        <v>1.2301899999999999E-3</v>
      </c>
      <c r="H179">
        <v>0.995116</v>
      </c>
      <c r="I179">
        <v>1</v>
      </c>
    </row>
    <row r="180" spans="1:9" x14ac:dyDescent="0.25">
      <c r="A180" t="s">
        <v>97</v>
      </c>
      <c r="B180">
        <v>849.11800000000005</v>
      </c>
      <c r="C180">
        <v>831.76099999999997</v>
      </c>
      <c r="D180">
        <v>796.17700000000002</v>
      </c>
      <c r="E180">
        <v>766.81600000000003</v>
      </c>
      <c r="F180">
        <v>521.55700000000002</v>
      </c>
      <c r="G180">
        <v>1.29156E-3</v>
      </c>
      <c r="H180">
        <v>0.995116</v>
      </c>
      <c r="I180">
        <v>2</v>
      </c>
    </row>
    <row r="181" spans="1:9" x14ac:dyDescent="0.25">
      <c r="A181" t="s">
        <v>97</v>
      </c>
      <c r="B181">
        <v>848.85500000000002</v>
      </c>
      <c r="C181">
        <v>831.49599999999998</v>
      </c>
      <c r="D181">
        <v>796</v>
      </c>
      <c r="E181">
        <v>766.69600000000003</v>
      </c>
      <c r="F181">
        <v>521.44000000000005</v>
      </c>
      <c r="G181">
        <v>1.3093200000000001E-3</v>
      </c>
      <c r="H181">
        <v>0.995112</v>
      </c>
      <c r="I181">
        <v>0</v>
      </c>
    </row>
    <row r="182" spans="1:9" x14ac:dyDescent="0.25">
      <c r="A182" t="s">
        <v>97</v>
      </c>
      <c r="B182">
        <v>849.30100000000004</v>
      </c>
      <c r="C182">
        <v>831.90499999999997</v>
      </c>
      <c r="D182">
        <v>796.46400000000006</v>
      </c>
      <c r="E182">
        <v>767.19</v>
      </c>
      <c r="F182">
        <v>521.58299999999997</v>
      </c>
      <c r="G182">
        <v>1.23631E-3</v>
      </c>
      <c r="H182">
        <v>0.995116</v>
      </c>
      <c r="I182">
        <v>0</v>
      </c>
    </row>
    <row r="183" spans="1:9" x14ac:dyDescent="0.25">
      <c r="A183" t="s">
        <v>97</v>
      </c>
      <c r="B183">
        <v>849.29499999999996</v>
      </c>
      <c r="C183">
        <v>831.91099999999994</v>
      </c>
      <c r="D183">
        <v>796.64700000000005</v>
      </c>
      <c r="E183">
        <v>767.31799999999998</v>
      </c>
      <c r="F183">
        <v>521.54600000000005</v>
      </c>
      <c r="G183">
        <v>1.23127E-3</v>
      </c>
      <c r="H183">
        <v>0.995116</v>
      </c>
      <c r="I183">
        <v>0</v>
      </c>
    </row>
    <row r="184" spans="1:9" x14ac:dyDescent="0.25">
      <c r="A184" t="s">
        <v>97</v>
      </c>
      <c r="B184">
        <v>849.57500000000005</v>
      </c>
      <c r="C184">
        <v>831.79899999999998</v>
      </c>
      <c r="D184">
        <v>796.29899999999998</v>
      </c>
      <c r="E184">
        <v>766.98900000000003</v>
      </c>
      <c r="F184">
        <v>521.56799999999998</v>
      </c>
      <c r="G184">
        <v>1.23588E-3</v>
      </c>
      <c r="H184">
        <v>0.995116</v>
      </c>
      <c r="I184">
        <v>0</v>
      </c>
    </row>
    <row r="185" spans="1:9" x14ac:dyDescent="0.25">
      <c r="A185" t="s">
        <v>97</v>
      </c>
      <c r="B185">
        <v>850.17200000000003</v>
      </c>
      <c r="C185">
        <v>832.44100000000003</v>
      </c>
      <c r="D185">
        <v>796.90499999999997</v>
      </c>
      <c r="E185">
        <v>767.56299999999999</v>
      </c>
      <c r="F185">
        <v>521.79700000000003</v>
      </c>
      <c r="G185">
        <v>1.2303100000000001E-3</v>
      </c>
      <c r="H185">
        <v>0.995116</v>
      </c>
      <c r="I185">
        <v>0</v>
      </c>
    </row>
    <row r="186" spans="1:9" x14ac:dyDescent="0.25">
      <c r="A186" t="s">
        <v>97</v>
      </c>
      <c r="B186">
        <v>850.39800000000002</v>
      </c>
      <c r="C186">
        <v>832.63699999999994</v>
      </c>
      <c r="D186">
        <v>796.971</v>
      </c>
      <c r="E186">
        <v>767.62599999999998</v>
      </c>
      <c r="F186">
        <v>521.97199999999998</v>
      </c>
      <c r="G186">
        <v>1.2501299999999999E-3</v>
      </c>
      <c r="H186">
        <v>0.995116</v>
      </c>
      <c r="I186">
        <v>0</v>
      </c>
    </row>
    <row r="187" spans="1:9" x14ac:dyDescent="0.25">
      <c r="A187" t="s">
        <v>97</v>
      </c>
      <c r="B187">
        <v>852.19200000000001</v>
      </c>
      <c r="C187">
        <v>832.77200000000005</v>
      </c>
      <c r="D187">
        <v>797.26300000000003</v>
      </c>
      <c r="E187">
        <v>767.96699999999998</v>
      </c>
      <c r="F187">
        <v>522.197</v>
      </c>
      <c r="G187">
        <v>2.2882000000000002E-3</v>
      </c>
      <c r="H187">
        <v>0.995116</v>
      </c>
      <c r="I187">
        <v>0</v>
      </c>
    </row>
    <row r="188" spans="1:9" x14ac:dyDescent="0.25">
      <c r="A188" t="s">
        <v>97</v>
      </c>
      <c r="B188">
        <v>849.9</v>
      </c>
      <c r="C188">
        <v>832.404</v>
      </c>
      <c r="D188">
        <v>797.24199999999996</v>
      </c>
      <c r="E188">
        <v>767.904</v>
      </c>
      <c r="F188">
        <v>522.15099999999995</v>
      </c>
      <c r="G188">
        <v>1.2929E-3</v>
      </c>
      <c r="H188">
        <v>0.995116</v>
      </c>
      <c r="I188">
        <v>0</v>
      </c>
    </row>
    <row r="189" spans="1:9" x14ac:dyDescent="0.25">
      <c r="A189" t="s">
        <v>97</v>
      </c>
      <c r="B189">
        <v>850.88499999999999</v>
      </c>
      <c r="C189">
        <v>833.19200000000001</v>
      </c>
      <c r="D189">
        <v>797.65</v>
      </c>
      <c r="E189">
        <v>768.28800000000001</v>
      </c>
      <c r="F189">
        <v>522.23500000000001</v>
      </c>
      <c r="G189">
        <v>1.23806E-3</v>
      </c>
      <c r="H189">
        <v>0.995116</v>
      </c>
      <c r="I189">
        <v>0</v>
      </c>
    </row>
    <row r="190" spans="1:9" x14ac:dyDescent="0.25">
      <c r="A190" t="s">
        <v>97</v>
      </c>
      <c r="B190">
        <v>849.34500000000003</v>
      </c>
      <c r="C190">
        <v>831.82899999999995</v>
      </c>
      <c r="D190">
        <v>796.36199999999997</v>
      </c>
      <c r="E190">
        <v>767.053</v>
      </c>
      <c r="F190">
        <v>521.64</v>
      </c>
      <c r="G190">
        <v>1.2309300000000001E-3</v>
      </c>
      <c r="H190">
        <v>0.995116</v>
      </c>
      <c r="I190">
        <v>0</v>
      </c>
    </row>
    <row r="191" spans="1:9" x14ac:dyDescent="0.25">
      <c r="A191" t="s">
        <v>97</v>
      </c>
      <c r="B191">
        <v>849.18100000000004</v>
      </c>
      <c r="C191">
        <v>831.96600000000001</v>
      </c>
      <c r="D191">
        <v>796.60500000000002</v>
      </c>
      <c r="E191">
        <v>767.25400000000002</v>
      </c>
      <c r="F191">
        <v>521.78200000000004</v>
      </c>
      <c r="G191">
        <v>1.2336700000000001E-3</v>
      </c>
      <c r="H191">
        <v>0.99511400000000005</v>
      </c>
      <c r="I191">
        <v>0</v>
      </c>
    </row>
    <row r="192" spans="1:9" x14ac:dyDescent="0.25">
      <c r="A192" t="s">
        <v>97</v>
      </c>
      <c r="B192">
        <v>849.61800000000005</v>
      </c>
      <c r="C192">
        <v>831.89300000000003</v>
      </c>
      <c r="D192">
        <v>796.34400000000005</v>
      </c>
      <c r="E192">
        <v>767.03099999999995</v>
      </c>
      <c r="F192">
        <v>521.49900000000002</v>
      </c>
      <c r="G192">
        <v>1.23726E-3</v>
      </c>
      <c r="H192">
        <v>0.995116</v>
      </c>
      <c r="I192">
        <v>0</v>
      </c>
    </row>
    <row r="193" spans="1:9" x14ac:dyDescent="0.25">
      <c r="A193" t="s">
        <v>97</v>
      </c>
      <c r="B193">
        <v>849.71299999999997</v>
      </c>
      <c r="C193">
        <v>832.12300000000005</v>
      </c>
      <c r="D193">
        <v>796.63199999999995</v>
      </c>
      <c r="E193">
        <v>767.30200000000002</v>
      </c>
      <c r="F193">
        <v>521.72900000000004</v>
      </c>
      <c r="G193">
        <v>1.2346E-3</v>
      </c>
      <c r="H193">
        <v>0.99511499999999997</v>
      </c>
      <c r="I193">
        <v>0</v>
      </c>
    </row>
    <row r="194" spans="1:9" x14ac:dyDescent="0.25">
      <c r="A194" t="s">
        <v>97</v>
      </c>
      <c r="B194">
        <v>849.04399999999998</v>
      </c>
      <c r="C194">
        <v>831.78700000000003</v>
      </c>
      <c r="D194">
        <v>796.32899999999995</v>
      </c>
      <c r="E194">
        <v>766.99</v>
      </c>
      <c r="F194">
        <v>521.40300000000002</v>
      </c>
      <c r="G194">
        <v>1.2302400000000001E-3</v>
      </c>
      <c r="H194">
        <v>0.995116</v>
      </c>
      <c r="I194">
        <v>0</v>
      </c>
    </row>
    <row r="195" spans="1:9" x14ac:dyDescent="0.25">
      <c r="A195" t="s">
        <v>97</v>
      </c>
      <c r="B195">
        <v>849.46699999999998</v>
      </c>
      <c r="C195">
        <v>832.12900000000002</v>
      </c>
      <c r="D195">
        <v>796.73900000000003</v>
      </c>
      <c r="E195">
        <v>767.40200000000004</v>
      </c>
      <c r="F195">
        <v>521.596</v>
      </c>
      <c r="G195">
        <v>1.2325299999999999E-3</v>
      </c>
      <c r="H195">
        <v>0.995116</v>
      </c>
      <c r="I195">
        <v>0</v>
      </c>
    </row>
    <row r="196" spans="1:9" x14ac:dyDescent="0.25">
      <c r="A196" t="s">
        <v>97</v>
      </c>
      <c r="B196">
        <v>849.04200000000003</v>
      </c>
      <c r="C196">
        <v>831.8</v>
      </c>
      <c r="D196">
        <v>796.23599999999999</v>
      </c>
      <c r="E196">
        <v>766.93299999999999</v>
      </c>
      <c r="F196">
        <v>521.53200000000004</v>
      </c>
      <c r="G196">
        <v>1.2300900000000001E-3</v>
      </c>
      <c r="H196">
        <v>0.995116</v>
      </c>
      <c r="I196">
        <v>0</v>
      </c>
    </row>
    <row r="197" spans="1:9" x14ac:dyDescent="0.25">
      <c r="A197" t="s">
        <v>97</v>
      </c>
      <c r="B197">
        <v>852.12599999999998</v>
      </c>
      <c r="C197">
        <v>834.09199999999998</v>
      </c>
      <c r="D197">
        <v>796.81399999999996</v>
      </c>
      <c r="E197">
        <v>767.44299999999998</v>
      </c>
      <c r="F197">
        <v>521.78700000000003</v>
      </c>
      <c r="G197">
        <v>1.36195E-3</v>
      </c>
      <c r="H197">
        <v>0.99511499999999997</v>
      </c>
      <c r="I197">
        <v>0</v>
      </c>
    </row>
    <row r="198" spans="1:9" x14ac:dyDescent="0.25">
      <c r="A198" t="s">
        <v>97</v>
      </c>
      <c r="B198">
        <v>849.19399999999996</v>
      </c>
      <c r="C198">
        <v>831.83799999999997</v>
      </c>
      <c r="D198">
        <v>796.31799999999998</v>
      </c>
      <c r="E198">
        <v>767.01099999999997</v>
      </c>
      <c r="F198">
        <v>521.31899999999996</v>
      </c>
      <c r="G198">
        <v>1.2542600000000001E-3</v>
      </c>
      <c r="H198">
        <v>0.995116</v>
      </c>
      <c r="I198">
        <v>0</v>
      </c>
    </row>
    <row r="199" spans="1:9" x14ac:dyDescent="0.25">
      <c r="A199" t="s">
        <v>97</v>
      </c>
      <c r="B199">
        <v>849.76900000000001</v>
      </c>
      <c r="C199">
        <v>832.53499999999997</v>
      </c>
      <c r="D199">
        <v>797.048</v>
      </c>
      <c r="E199">
        <v>767.72199999999998</v>
      </c>
      <c r="F199">
        <v>521.91800000000001</v>
      </c>
      <c r="G199">
        <v>1.4465299999999999E-3</v>
      </c>
      <c r="H199">
        <v>0.99511499999999997</v>
      </c>
      <c r="I199">
        <v>1</v>
      </c>
    </row>
    <row r="200" spans="1:9" x14ac:dyDescent="0.25">
      <c r="A200" t="s">
        <v>97</v>
      </c>
      <c r="B200">
        <v>849.74599999999998</v>
      </c>
      <c r="C200">
        <v>831.98400000000004</v>
      </c>
      <c r="D200">
        <v>796.66099999999994</v>
      </c>
      <c r="E200">
        <v>767.31299999999999</v>
      </c>
      <c r="F200">
        <v>521.601</v>
      </c>
      <c r="G200">
        <v>1.2403E-3</v>
      </c>
      <c r="H200">
        <v>0.995116</v>
      </c>
      <c r="I200">
        <v>0</v>
      </c>
    </row>
    <row r="201" spans="1:9" x14ac:dyDescent="0.25">
      <c r="A201" t="s">
        <v>97</v>
      </c>
      <c r="B201">
        <v>849.38400000000001</v>
      </c>
      <c r="C201">
        <v>832.24599999999998</v>
      </c>
      <c r="D201">
        <v>796.92600000000004</v>
      </c>
      <c r="E201">
        <v>767.56100000000004</v>
      </c>
      <c r="F201">
        <v>521.81299999999999</v>
      </c>
      <c r="G201">
        <v>1.2300499999999999E-3</v>
      </c>
      <c r="H201">
        <v>0.995116</v>
      </c>
      <c r="I201">
        <v>0</v>
      </c>
    </row>
    <row r="202" spans="1:9" x14ac:dyDescent="0.25">
      <c r="A202" t="s">
        <v>97</v>
      </c>
      <c r="B202">
        <v>849.33</v>
      </c>
      <c r="C202">
        <v>831.91</v>
      </c>
      <c r="D202">
        <v>796.43</v>
      </c>
      <c r="E202">
        <v>767.16800000000001</v>
      </c>
      <c r="F202">
        <v>521.58100000000002</v>
      </c>
      <c r="G202">
        <v>1.2300600000000001E-3</v>
      </c>
      <c r="H202">
        <v>0.99511400000000005</v>
      </c>
      <c r="I202">
        <v>1</v>
      </c>
    </row>
    <row r="203" spans="1:9" x14ac:dyDescent="0.25">
      <c r="A203" t="s">
        <v>97</v>
      </c>
      <c r="B203">
        <v>850.23400000000004</v>
      </c>
      <c r="C203">
        <v>832.99699999999996</v>
      </c>
      <c r="D203">
        <v>797.67100000000005</v>
      </c>
      <c r="E203">
        <v>768.36300000000006</v>
      </c>
      <c r="F203">
        <v>522.27</v>
      </c>
      <c r="G203">
        <v>1.3048000000000001E-3</v>
      </c>
      <c r="H203">
        <v>0.995116</v>
      </c>
      <c r="I203">
        <v>0</v>
      </c>
    </row>
    <row r="204" spans="1:9" x14ac:dyDescent="0.25">
      <c r="A204" t="s">
        <v>97</v>
      </c>
      <c r="B204">
        <v>848.97500000000002</v>
      </c>
      <c r="C204">
        <v>831.64200000000005</v>
      </c>
      <c r="D204">
        <v>796</v>
      </c>
      <c r="E204">
        <v>766.66700000000003</v>
      </c>
      <c r="F204">
        <v>521.20299999999997</v>
      </c>
      <c r="G204">
        <v>1.2895300000000001E-3</v>
      </c>
      <c r="H204">
        <v>0.995116</v>
      </c>
      <c r="I204">
        <v>0</v>
      </c>
    </row>
    <row r="205" spans="1:9" x14ac:dyDescent="0.25">
      <c r="A205" t="s">
        <v>97</v>
      </c>
      <c r="B205">
        <v>849.38599999999997</v>
      </c>
      <c r="C205">
        <v>832.06100000000004</v>
      </c>
      <c r="D205">
        <v>796.68700000000001</v>
      </c>
      <c r="E205">
        <v>767.37300000000005</v>
      </c>
      <c r="F205">
        <v>521.42700000000002</v>
      </c>
      <c r="G205">
        <v>1.2698799999999999E-3</v>
      </c>
      <c r="H205">
        <v>0.995116</v>
      </c>
      <c r="I205">
        <v>0</v>
      </c>
    </row>
    <row r="206" spans="1:9" x14ac:dyDescent="0.25">
      <c r="A206" t="s">
        <v>97</v>
      </c>
      <c r="B206">
        <v>849.04</v>
      </c>
      <c r="C206">
        <v>831.62400000000002</v>
      </c>
      <c r="D206">
        <v>796.24699999999996</v>
      </c>
      <c r="E206">
        <v>766.94799999999998</v>
      </c>
      <c r="F206">
        <v>521.48</v>
      </c>
      <c r="G206">
        <v>1.2301E-3</v>
      </c>
      <c r="H206">
        <v>0.995116</v>
      </c>
      <c r="I206">
        <v>0</v>
      </c>
    </row>
    <row r="207" spans="1:9" x14ac:dyDescent="0.25">
      <c r="A207" t="s">
        <v>97</v>
      </c>
      <c r="B207">
        <v>849.56200000000001</v>
      </c>
      <c r="C207">
        <v>832.16200000000003</v>
      </c>
      <c r="D207">
        <v>796.66600000000005</v>
      </c>
      <c r="E207">
        <v>767.35299999999995</v>
      </c>
      <c r="F207">
        <v>521.74400000000003</v>
      </c>
      <c r="G207">
        <v>1.26812E-3</v>
      </c>
      <c r="H207">
        <v>0.995116</v>
      </c>
      <c r="I207">
        <v>0</v>
      </c>
    </row>
    <row r="208" spans="1:9" x14ac:dyDescent="0.25">
      <c r="A208" t="s">
        <v>97</v>
      </c>
      <c r="B208">
        <v>849.66</v>
      </c>
      <c r="C208">
        <v>832.21600000000001</v>
      </c>
      <c r="D208">
        <v>796.84199999999998</v>
      </c>
      <c r="E208">
        <v>767.51700000000005</v>
      </c>
      <c r="F208">
        <v>521.69200000000001</v>
      </c>
      <c r="G208">
        <v>1.2856300000000001E-3</v>
      </c>
      <c r="H208">
        <v>0.995116</v>
      </c>
      <c r="I208">
        <v>0</v>
      </c>
    </row>
    <row r="209" spans="1:25" x14ac:dyDescent="0.25">
      <c r="A209" t="s">
        <v>97</v>
      </c>
      <c r="B209">
        <v>849.95399999999995</v>
      </c>
      <c r="C209">
        <v>832.25400000000002</v>
      </c>
      <c r="D209">
        <v>797.21500000000003</v>
      </c>
      <c r="E209">
        <v>767.92399999999998</v>
      </c>
      <c r="F209">
        <v>522.21900000000005</v>
      </c>
      <c r="G209">
        <v>1.2303500000000001E-3</v>
      </c>
      <c r="H209">
        <v>0.995116</v>
      </c>
      <c r="I209">
        <v>0</v>
      </c>
    </row>
    <row r="210" spans="1:25" x14ac:dyDescent="0.25">
      <c r="A210" t="s">
        <v>97</v>
      </c>
      <c r="B210">
        <v>850.553</v>
      </c>
      <c r="C210">
        <v>832.71799999999996</v>
      </c>
      <c r="D210">
        <v>797.43899999999996</v>
      </c>
      <c r="E210">
        <v>768.10500000000002</v>
      </c>
      <c r="F210">
        <v>522.34299999999996</v>
      </c>
      <c r="G210">
        <v>1.37652E-3</v>
      </c>
      <c r="H210">
        <v>0.995116</v>
      </c>
      <c r="I210">
        <v>0</v>
      </c>
    </row>
    <row r="211" spans="1:25" x14ac:dyDescent="0.25">
      <c r="A211" t="s">
        <v>97</v>
      </c>
      <c r="B211">
        <v>850.69500000000005</v>
      </c>
      <c r="C211">
        <v>832.471</v>
      </c>
      <c r="D211">
        <v>797.06399999999996</v>
      </c>
      <c r="E211">
        <v>767.76099999999997</v>
      </c>
      <c r="F211">
        <v>522.00400000000002</v>
      </c>
      <c r="G211">
        <v>1.2301600000000001E-3</v>
      </c>
      <c r="H211">
        <v>0.99511499999999997</v>
      </c>
      <c r="I211">
        <v>0</v>
      </c>
    </row>
    <row r="212" spans="1:25" x14ac:dyDescent="0.25">
      <c r="A212" t="s">
        <v>97</v>
      </c>
      <c r="B212">
        <v>850.43700000000001</v>
      </c>
      <c r="C212">
        <v>832.63699999999994</v>
      </c>
      <c r="D212">
        <v>797.29</v>
      </c>
      <c r="E212">
        <v>767.93799999999999</v>
      </c>
      <c r="F212">
        <v>522.01800000000003</v>
      </c>
      <c r="G212">
        <v>1.23485E-3</v>
      </c>
      <c r="H212">
        <v>0.99511499999999997</v>
      </c>
      <c r="I212">
        <v>0</v>
      </c>
    </row>
    <row r="213" spans="1:25" x14ac:dyDescent="0.25">
      <c r="A213" t="s">
        <v>97</v>
      </c>
      <c r="B213">
        <v>850.63599999999997</v>
      </c>
      <c r="C213">
        <v>832.84400000000005</v>
      </c>
      <c r="D213">
        <v>797.29499999999996</v>
      </c>
      <c r="E213">
        <v>767.94600000000003</v>
      </c>
      <c r="F213">
        <v>521.952</v>
      </c>
      <c r="G213">
        <v>1.2530799999999999E-3</v>
      </c>
      <c r="H213">
        <v>0.99511499999999997</v>
      </c>
      <c r="I213">
        <v>1</v>
      </c>
    </row>
    <row r="214" spans="1:25" x14ac:dyDescent="0.25">
      <c r="A214" t="s">
        <v>97</v>
      </c>
      <c r="B214">
        <v>849.11</v>
      </c>
      <c r="C214">
        <v>831.67200000000003</v>
      </c>
      <c r="D214">
        <v>796.56100000000004</v>
      </c>
      <c r="E214">
        <v>767.22699999999998</v>
      </c>
      <c r="F214">
        <v>521.55499999999995</v>
      </c>
      <c r="G214">
        <v>1.2308099999999999E-3</v>
      </c>
      <c r="H214">
        <v>0.99511099999999997</v>
      </c>
      <c r="I214">
        <v>0</v>
      </c>
    </row>
    <row r="215" spans="1:25" x14ac:dyDescent="0.25">
      <c r="A215" t="s">
        <v>97</v>
      </c>
      <c r="B215">
        <v>849.24900000000002</v>
      </c>
      <c r="C215">
        <v>831.45</v>
      </c>
      <c r="D215">
        <v>796.15300000000002</v>
      </c>
      <c r="E215">
        <v>766.87400000000002</v>
      </c>
      <c r="F215">
        <v>521.29700000000003</v>
      </c>
      <c r="G215">
        <v>1.2303100000000001E-3</v>
      </c>
      <c r="H215">
        <v>0.995116</v>
      </c>
      <c r="I215">
        <v>1</v>
      </c>
    </row>
    <row r="216" spans="1:25" x14ac:dyDescent="0.25">
      <c r="A216" t="s">
        <v>97</v>
      </c>
      <c r="B216">
        <v>849.44299999999998</v>
      </c>
      <c r="C216">
        <v>831.92</v>
      </c>
      <c r="D216">
        <v>796.40099999999995</v>
      </c>
      <c r="E216">
        <v>767.13800000000003</v>
      </c>
      <c r="F216">
        <v>521.35799999999995</v>
      </c>
      <c r="G216">
        <v>1.26852E-3</v>
      </c>
      <c r="H216">
        <v>0.99511499999999997</v>
      </c>
      <c r="I216">
        <v>0</v>
      </c>
    </row>
    <row r="217" spans="1:25" x14ac:dyDescent="0.25">
      <c r="A217" t="s">
        <v>97</v>
      </c>
      <c r="B217">
        <v>849.46</v>
      </c>
      <c r="C217">
        <v>832.11099999999999</v>
      </c>
      <c r="D217">
        <v>796.75800000000004</v>
      </c>
      <c r="E217">
        <v>767.46299999999997</v>
      </c>
      <c r="F217">
        <v>521.77099999999996</v>
      </c>
      <c r="G217">
        <v>1.2778900000000001E-3</v>
      </c>
      <c r="H217">
        <v>0.995116</v>
      </c>
      <c r="I217">
        <v>1</v>
      </c>
    </row>
    <row r="218" spans="1:25" x14ac:dyDescent="0.25">
      <c r="A218" t="s">
        <v>97</v>
      </c>
      <c r="B218">
        <v>850.21100000000001</v>
      </c>
      <c r="C218">
        <v>832.33900000000006</v>
      </c>
      <c r="D218">
        <v>796.92899999999997</v>
      </c>
      <c r="E218">
        <v>767.56299999999999</v>
      </c>
      <c r="F218">
        <v>521.79600000000005</v>
      </c>
      <c r="G218">
        <v>1.2300900000000001E-3</v>
      </c>
      <c r="H218">
        <v>0.995116</v>
      </c>
      <c r="I218">
        <v>1</v>
      </c>
    </row>
    <row r="219" spans="1:25" x14ac:dyDescent="0.25">
      <c r="A219" t="s">
        <v>97</v>
      </c>
      <c r="B219">
        <v>849.59</v>
      </c>
      <c r="C219">
        <v>832.01199999999994</v>
      </c>
      <c r="D219">
        <v>796.99900000000002</v>
      </c>
      <c r="E219">
        <v>767.702</v>
      </c>
      <c r="F219">
        <v>522.03499999999997</v>
      </c>
      <c r="G219">
        <v>1.23449E-3</v>
      </c>
      <c r="H219">
        <v>0.995116</v>
      </c>
      <c r="I219">
        <v>0</v>
      </c>
    </row>
    <row r="220" spans="1:25" x14ac:dyDescent="0.25">
      <c r="A220" t="s">
        <v>97</v>
      </c>
      <c r="B220">
        <v>850.10500000000002</v>
      </c>
      <c r="C220">
        <v>832.32100000000003</v>
      </c>
      <c r="D220">
        <v>796.76300000000003</v>
      </c>
      <c r="E220">
        <v>767.48199999999997</v>
      </c>
      <c r="F220">
        <v>521.63199999999995</v>
      </c>
      <c r="G220">
        <v>1.26333E-3</v>
      </c>
      <c r="H220">
        <v>0.995116</v>
      </c>
      <c r="I220">
        <v>0</v>
      </c>
    </row>
    <row r="221" spans="1:25" x14ac:dyDescent="0.25">
      <c r="A221" t="s">
        <v>97</v>
      </c>
      <c r="B221">
        <v>849.125</v>
      </c>
      <c r="C221">
        <v>831.91499999999996</v>
      </c>
      <c r="D221">
        <v>796.65899999999999</v>
      </c>
      <c r="E221">
        <v>767.35299999999995</v>
      </c>
      <c r="F221">
        <v>521.76</v>
      </c>
      <c r="G221">
        <v>1.2314100000000001E-3</v>
      </c>
      <c r="H221">
        <v>0.995116</v>
      </c>
      <c r="I221">
        <v>0</v>
      </c>
    </row>
    <row r="222" spans="1:25" x14ac:dyDescent="0.25">
      <c r="A222" t="s">
        <v>97</v>
      </c>
      <c r="B222">
        <v>849.47299999999996</v>
      </c>
      <c r="C222">
        <v>832.09299999999996</v>
      </c>
      <c r="D222">
        <v>796.89400000000001</v>
      </c>
      <c r="E222">
        <v>767.61699999999996</v>
      </c>
      <c r="F222">
        <v>521.70799999999997</v>
      </c>
      <c r="G222">
        <v>1.2686900000000001E-3</v>
      </c>
      <c r="H222">
        <v>0.995116</v>
      </c>
      <c r="I222">
        <v>0</v>
      </c>
    </row>
    <row r="223" spans="1:25" x14ac:dyDescent="0.25">
      <c r="A223" t="s">
        <v>97</v>
      </c>
      <c r="B223">
        <v>849.41600000000005</v>
      </c>
      <c r="C223">
        <v>831.76800000000003</v>
      </c>
      <c r="D223">
        <v>796.56399999999996</v>
      </c>
      <c r="E223">
        <v>767.26</v>
      </c>
      <c r="F223">
        <v>521.5</v>
      </c>
      <c r="G223">
        <v>1.2584899999999999E-3</v>
      </c>
      <c r="H223">
        <v>0.99511499999999997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849.45500000000004</v>
      </c>
      <c r="C224">
        <v>831.51800000000003</v>
      </c>
      <c r="D224">
        <v>796.279</v>
      </c>
      <c r="E224">
        <v>766.97199999999998</v>
      </c>
      <c r="F224">
        <v>521.58100000000002</v>
      </c>
      <c r="G224">
        <v>1.2304499999999999E-3</v>
      </c>
      <c r="H224">
        <v>0.99511499999999997</v>
      </c>
      <c r="I224">
        <v>0</v>
      </c>
      <c r="R224">
        <f>AVERAGE(B175:B224)</f>
        <v>849.7532600000003</v>
      </c>
      <c r="S224">
        <f>AVERAGE(C175:C224)</f>
        <v>832.19190000000003</v>
      </c>
      <c r="U224">
        <f>_xlfn.VAR.P(B175:B224)</f>
        <v>0.48193567239999707</v>
      </c>
      <c r="V224">
        <f>_xlfn.VAR.P(C175:C224)</f>
        <v>0.23759844999999566</v>
      </c>
      <c r="X224">
        <f>1.96*SQRT(U224)/50</f>
        <v>2.7213262054313361E-2</v>
      </c>
      <c r="Y224">
        <f>1.96*SQRT(V224)/50</f>
        <v>1.9107676002277026E-2</v>
      </c>
    </row>
    <row r="225" spans="1:9" x14ac:dyDescent="0.25">
      <c r="A225" t="s">
        <v>97</v>
      </c>
      <c r="B225">
        <v>42494.656115999998</v>
      </c>
      <c r="C225" t="s">
        <v>37</v>
      </c>
    </row>
    <row r="226" spans="1:9" x14ac:dyDescent="0.25">
      <c r="A226" t="s">
        <v>113</v>
      </c>
      <c r="B226">
        <v>634.49099999999999</v>
      </c>
      <c r="C226">
        <v>616.21100000000001</v>
      </c>
      <c r="D226">
        <v>580.95100000000002</v>
      </c>
      <c r="E226">
        <v>565.05899999999997</v>
      </c>
      <c r="F226">
        <v>319.32499999999999</v>
      </c>
      <c r="G226">
        <v>1.2365399999999999E-3</v>
      </c>
      <c r="H226">
        <v>0.995116</v>
      </c>
      <c r="I226">
        <v>0</v>
      </c>
    </row>
    <row r="227" spans="1:9" x14ac:dyDescent="0.25">
      <c r="A227" t="s">
        <v>113</v>
      </c>
      <c r="B227">
        <v>634.04</v>
      </c>
      <c r="C227">
        <v>616.28800000000001</v>
      </c>
      <c r="D227">
        <v>581.28499999999997</v>
      </c>
      <c r="E227">
        <v>565.40700000000004</v>
      </c>
      <c r="F227">
        <v>319.63600000000002</v>
      </c>
      <c r="G227">
        <v>1.24737E-3</v>
      </c>
      <c r="H227">
        <v>0.995116</v>
      </c>
      <c r="I227">
        <v>0</v>
      </c>
    </row>
    <row r="228" spans="1:9" x14ac:dyDescent="0.25">
      <c r="A228" t="s">
        <v>113</v>
      </c>
      <c r="B228">
        <v>632.65099999999995</v>
      </c>
      <c r="C228">
        <v>615.39300000000003</v>
      </c>
      <c r="D228">
        <v>580.27200000000005</v>
      </c>
      <c r="E228">
        <v>564.35599999999999</v>
      </c>
      <c r="F228">
        <v>318.99700000000001</v>
      </c>
      <c r="G228">
        <v>1.2360400000000001E-3</v>
      </c>
      <c r="H228">
        <v>0.995116</v>
      </c>
      <c r="I228">
        <v>0</v>
      </c>
    </row>
    <row r="229" spans="1:9" x14ac:dyDescent="0.25">
      <c r="A229" t="s">
        <v>113</v>
      </c>
      <c r="B229">
        <v>634.11199999999997</v>
      </c>
      <c r="C229">
        <v>616.13099999999997</v>
      </c>
      <c r="D229">
        <v>580.65099999999995</v>
      </c>
      <c r="E229">
        <v>564.74300000000005</v>
      </c>
      <c r="F229">
        <v>319.339</v>
      </c>
      <c r="G229">
        <v>1.2300900000000001E-3</v>
      </c>
      <c r="H229">
        <v>0.995116</v>
      </c>
      <c r="I229">
        <v>0</v>
      </c>
    </row>
    <row r="230" spans="1:9" x14ac:dyDescent="0.25">
      <c r="A230" t="s">
        <v>113</v>
      </c>
      <c r="B230">
        <v>633.71100000000001</v>
      </c>
      <c r="C230">
        <v>616.35199999999998</v>
      </c>
      <c r="D230">
        <v>581.19799999999998</v>
      </c>
      <c r="E230">
        <v>565.29700000000003</v>
      </c>
      <c r="F230">
        <v>319.72800000000001</v>
      </c>
      <c r="G230">
        <v>1.31259E-3</v>
      </c>
      <c r="H230">
        <v>0.995116</v>
      </c>
      <c r="I230">
        <v>0</v>
      </c>
    </row>
    <row r="231" spans="1:9" x14ac:dyDescent="0.25">
      <c r="A231" t="s">
        <v>113</v>
      </c>
      <c r="B231">
        <v>633.34100000000001</v>
      </c>
      <c r="C231">
        <v>615.64099999999996</v>
      </c>
      <c r="D231">
        <v>580.39</v>
      </c>
      <c r="E231">
        <v>564.45399999999995</v>
      </c>
      <c r="F231">
        <v>318.86599999999999</v>
      </c>
      <c r="G231">
        <v>1.23047E-3</v>
      </c>
      <c r="H231">
        <v>0.995116</v>
      </c>
      <c r="I231">
        <v>2</v>
      </c>
    </row>
    <row r="232" spans="1:9" x14ac:dyDescent="0.25">
      <c r="A232" t="s">
        <v>113</v>
      </c>
      <c r="B232">
        <v>633.71799999999996</v>
      </c>
      <c r="C232">
        <v>616.43100000000004</v>
      </c>
      <c r="D232">
        <v>581.18299999999999</v>
      </c>
      <c r="E232">
        <v>565.26499999999999</v>
      </c>
      <c r="F232">
        <v>318.99200000000002</v>
      </c>
      <c r="G232">
        <v>1.23047E-3</v>
      </c>
      <c r="H232">
        <v>0.995116</v>
      </c>
      <c r="I232">
        <v>1</v>
      </c>
    </row>
    <row r="233" spans="1:9" x14ac:dyDescent="0.25">
      <c r="A233" t="s">
        <v>113</v>
      </c>
      <c r="B233">
        <v>633.78499999999997</v>
      </c>
      <c r="C233">
        <v>615.92899999999997</v>
      </c>
      <c r="D233">
        <v>580.71400000000006</v>
      </c>
      <c r="E233">
        <v>564.80700000000002</v>
      </c>
      <c r="F233">
        <v>319.09800000000001</v>
      </c>
      <c r="G233">
        <v>1.2313700000000001E-3</v>
      </c>
      <c r="H233">
        <v>0.995116</v>
      </c>
      <c r="I233">
        <v>0</v>
      </c>
    </row>
    <row r="234" spans="1:9" x14ac:dyDescent="0.25">
      <c r="A234" t="s">
        <v>113</v>
      </c>
      <c r="B234">
        <v>635.16</v>
      </c>
      <c r="C234">
        <v>616.98199999999997</v>
      </c>
      <c r="D234">
        <v>581.67200000000003</v>
      </c>
      <c r="E234">
        <v>565.75900000000001</v>
      </c>
      <c r="F234">
        <v>319.75599999999997</v>
      </c>
      <c r="G234">
        <v>1.23252E-3</v>
      </c>
      <c r="H234">
        <v>0.99511499999999997</v>
      </c>
      <c r="I234">
        <v>0</v>
      </c>
    </row>
    <row r="235" spans="1:9" x14ac:dyDescent="0.25">
      <c r="A235" t="s">
        <v>113</v>
      </c>
      <c r="B235">
        <v>634.73299999999995</v>
      </c>
      <c r="C235">
        <v>616.91899999999998</v>
      </c>
      <c r="D235">
        <v>581.42200000000003</v>
      </c>
      <c r="E235">
        <v>565.50800000000004</v>
      </c>
      <c r="F235">
        <v>319.68400000000003</v>
      </c>
      <c r="G235">
        <v>1.2312600000000001E-3</v>
      </c>
      <c r="H235">
        <v>0.995112</v>
      </c>
      <c r="I235">
        <v>2</v>
      </c>
    </row>
    <row r="236" spans="1:9" x14ac:dyDescent="0.25">
      <c r="A236" t="s">
        <v>113</v>
      </c>
      <c r="B236">
        <v>634.005</v>
      </c>
      <c r="C236">
        <v>616.673</v>
      </c>
      <c r="D236">
        <v>581.51599999999996</v>
      </c>
      <c r="E236">
        <v>565.60599999999999</v>
      </c>
      <c r="F236">
        <v>319.60000000000002</v>
      </c>
      <c r="G236">
        <v>1.2331499999999999E-3</v>
      </c>
      <c r="H236">
        <v>0.99511400000000005</v>
      </c>
      <c r="I236">
        <v>0</v>
      </c>
    </row>
    <row r="237" spans="1:9" x14ac:dyDescent="0.25">
      <c r="A237" t="s">
        <v>113</v>
      </c>
      <c r="B237">
        <v>633.04999999999995</v>
      </c>
      <c r="C237">
        <v>615.67600000000004</v>
      </c>
      <c r="D237">
        <v>580.32600000000002</v>
      </c>
      <c r="E237">
        <v>564.42100000000005</v>
      </c>
      <c r="F237">
        <v>318.93200000000002</v>
      </c>
      <c r="G237">
        <v>1.23488E-3</v>
      </c>
      <c r="H237">
        <v>0.995116</v>
      </c>
      <c r="I237">
        <v>0</v>
      </c>
    </row>
    <row r="238" spans="1:9" x14ac:dyDescent="0.25">
      <c r="A238" t="s">
        <v>113</v>
      </c>
      <c r="B238">
        <v>634.226</v>
      </c>
      <c r="C238">
        <v>616.95799999999997</v>
      </c>
      <c r="D238">
        <v>581.70399999999995</v>
      </c>
      <c r="E238">
        <v>565.78700000000003</v>
      </c>
      <c r="F238">
        <v>319.63299999999998</v>
      </c>
      <c r="G238">
        <v>1.4624200000000001E-3</v>
      </c>
      <c r="H238">
        <v>0.995116</v>
      </c>
      <c r="I238">
        <v>1</v>
      </c>
    </row>
    <row r="239" spans="1:9" x14ac:dyDescent="0.25">
      <c r="A239" t="s">
        <v>113</v>
      </c>
      <c r="B239">
        <v>634.471</v>
      </c>
      <c r="C239">
        <v>617</v>
      </c>
      <c r="D239">
        <v>581.57899999999995</v>
      </c>
      <c r="E239">
        <v>565.66</v>
      </c>
      <c r="F239">
        <v>319.37900000000002</v>
      </c>
      <c r="G239">
        <v>1.23957E-3</v>
      </c>
      <c r="H239">
        <v>0.995116</v>
      </c>
      <c r="I239">
        <v>1</v>
      </c>
    </row>
    <row r="240" spans="1:9" x14ac:dyDescent="0.25">
      <c r="A240" t="s">
        <v>113</v>
      </c>
      <c r="B240">
        <v>634.71199999999999</v>
      </c>
      <c r="C240">
        <v>616.99400000000003</v>
      </c>
      <c r="D240">
        <v>581.62</v>
      </c>
      <c r="E240">
        <v>565.70000000000005</v>
      </c>
      <c r="F240">
        <v>319.96800000000002</v>
      </c>
      <c r="G240">
        <v>1.2302000000000001E-3</v>
      </c>
      <c r="H240">
        <v>0.99511300000000003</v>
      </c>
      <c r="I240">
        <v>0</v>
      </c>
    </row>
    <row r="241" spans="1:9" x14ac:dyDescent="0.25">
      <c r="A241" t="s">
        <v>113</v>
      </c>
      <c r="B241">
        <v>634.07100000000003</v>
      </c>
      <c r="C241">
        <v>616.74300000000005</v>
      </c>
      <c r="D241">
        <v>581.30399999999997</v>
      </c>
      <c r="E241">
        <v>565.39099999999996</v>
      </c>
      <c r="F241">
        <v>319.76100000000002</v>
      </c>
      <c r="G241">
        <v>1.26111E-3</v>
      </c>
      <c r="H241">
        <v>0.99511499999999997</v>
      </c>
      <c r="I241">
        <v>0</v>
      </c>
    </row>
    <row r="242" spans="1:9" x14ac:dyDescent="0.25">
      <c r="A242" t="s">
        <v>113</v>
      </c>
      <c r="B242">
        <v>633.74599999999998</v>
      </c>
      <c r="C242">
        <v>616.47699999999998</v>
      </c>
      <c r="D242">
        <v>581.13699999999994</v>
      </c>
      <c r="E242">
        <v>565.22500000000002</v>
      </c>
      <c r="F242">
        <v>319.3</v>
      </c>
      <c r="G242">
        <v>1.25175E-3</v>
      </c>
      <c r="H242">
        <v>0.99511499999999997</v>
      </c>
      <c r="I242">
        <v>0</v>
      </c>
    </row>
    <row r="243" spans="1:9" x14ac:dyDescent="0.25">
      <c r="A243" t="s">
        <v>113</v>
      </c>
      <c r="B243">
        <v>634.553</v>
      </c>
      <c r="C243">
        <v>616.39800000000002</v>
      </c>
      <c r="D243">
        <v>581.03899999999999</v>
      </c>
      <c r="E243">
        <v>565.13199999999995</v>
      </c>
      <c r="F243">
        <v>319.47800000000001</v>
      </c>
      <c r="G243">
        <v>1.30707E-3</v>
      </c>
      <c r="H243">
        <v>0.99511499999999997</v>
      </c>
      <c r="I243">
        <v>0</v>
      </c>
    </row>
    <row r="244" spans="1:9" x14ac:dyDescent="0.25">
      <c r="A244" t="s">
        <v>113</v>
      </c>
      <c r="B244">
        <v>633.149</v>
      </c>
      <c r="C244">
        <v>615.75900000000001</v>
      </c>
      <c r="D244">
        <v>580.52700000000004</v>
      </c>
      <c r="E244">
        <v>564.62599999999998</v>
      </c>
      <c r="F244">
        <v>319.16699999999997</v>
      </c>
      <c r="G244">
        <v>1.2985200000000001E-3</v>
      </c>
      <c r="H244">
        <v>0.995116</v>
      </c>
      <c r="I244">
        <v>0</v>
      </c>
    </row>
    <row r="245" spans="1:9" x14ac:dyDescent="0.25">
      <c r="A245" t="s">
        <v>113</v>
      </c>
      <c r="B245">
        <v>634.46400000000006</v>
      </c>
      <c r="C245">
        <v>617.07100000000003</v>
      </c>
      <c r="D245">
        <v>581.57899999999995</v>
      </c>
      <c r="E245">
        <v>565.66600000000005</v>
      </c>
      <c r="F245">
        <v>319.40100000000001</v>
      </c>
      <c r="G245">
        <v>1.2452699999999999E-3</v>
      </c>
      <c r="H245">
        <v>0.995116</v>
      </c>
      <c r="I245">
        <v>0</v>
      </c>
    </row>
    <row r="246" spans="1:9" x14ac:dyDescent="0.25">
      <c r="A246" t="s">
        <v>113</v>
      </c>
      <c r="B246">
        <v>634.02</v>
      </c>
      <c r="C246">
        <v>616.66800000000001</v>
      </c>
      <c r="D246">
        <v>581.78899999999999</v>
      </c>
      <c r="E246">
        <v>565.88499999999999</v>
      </c>
      <c r="F246">
        <v>319.73500000000001</v>
      </c>
      <c r="G246">
        <v>1.23347E-3</v>
      </c>
      <c r="H246">
        <v>0.99511499999999997</v>
      </c>
      <c r="I246">
        <v>0</v>
      </c>
    </row>
    <row r="247" spans="1:9" x14ac:dyDescent="0.25">
      <c r="A247" t="s">
        <v>113</v>
      </c>
      <c r="B247">
        <v>633.59799999999996</v>
      </c>
      <c r="C247">
        <v>616.24400000000003</v>
      </c>
      <c r="D247">
        <v>580.62900000000002</v>
      </c>
      <c r="E247">
        <v>564.726</v>
      </c>
      <c r="F247">
        <v>319.24</v>
      </c>
      <c r="G247">
        <v>1.24463E-3</v>
      </c>
      <c r="H247">
        <v>0.99511499999999997</v>
      </c>
      <c r="I247">
        <v>0</v>
      </c>
    </row>
    <row r="248" spans="1:9" x14ac:dyDescent="0.25">
      <c r="A248" t="s">
        <v>113</v>
      </c>
      <c r="B248">
        <v>633.15300000000002</v>
      </c>
      <c r="C248">
        <v>615.85199999999998</v>
      </c>
      <c r="D248">
        <v>580.78599999999994</v>
      </c>
      <c r="E248">
        <v>564.88300000000004</v>
      </c>
      <c r="F248">
        <v>319.02999999999997</v>
      </c>
      <c r="G248">
        <v>1.2318400000000001E-3</v>
      </c>
      <c r="H248">
        <v>0.995116</v>
      </c>
      <c r="I248">
        <v>0</v>
      </c>
    </row>
    <row r="249" spans="1:9" x14ac:dyDescent="0.25">
      <c r="A249" t="s">
        <v>113</v>
      </c>
      <c r="B249">
        <v>632.67700000000002</v>
      </c>
      <c r="C249">
        <v>614.86099999999999</v>
      </c>
      <c r="D249">
        <v>579.654</v>
      </c>
      <c r="E249">
        <v>563.75699999999995</v>
      </c>
      <c r="F249">
        <v>318.678</v>
      </c>
      <c r="G249">
        <v>1.23029E-3</v>
      </c>
      <c r="H249">
        <v>0.99511400000000005</v>
      </c>
      <c r="I249">
        <v>1</v>
      </c>
    </row>
    <row r="250" spans="1:9" x14ac:dyDescent="0.25">
      <c r="A250" t="s">
        <v>113</v>
      </c>
      <c r="B250">
        <v>633.80100000000004</v>
      </c>
      <c r="C250">
        <v>616.25</v>
      </c>
      <c r="D250">
        <v>580.99599999999998</v>
      </c>
      <c r="E250">
        <v>565.08799999999997</v>
      </c>
      <c r="F250">
        <v>319.44200000000001</v>
      </c>
      <c r="G250">
        <v>1.2300600000000001E-3</v>
      </c>
      <c r="H250">
        <v>0.995116</v>
      </c>
      <c r="I250">
        <v>0</v>
      </c>
    </row>
    <row r="251" spans="1:9" x14ac:dyDescent="0.25">
      <c r="A251" t="s">
        <v>113</v>
      </c>
      <c r="B251">
        <v>633.42700000000002</v>
      </c>
      <c r="C251">
        <v>615.63699999999994</v>
      </c>
      <c r="D251">
        <v>580.27099999999996</v>
      </c>
      <c r="E251">
        <v>564.36099999999999</v>
      </c>
      <c r="F251">
        <v>318.786</v>
      </c>
      <c r="G251">
        <v>1.4310499999999999E-3</v>
      </c>
      <c r="H251">
        <v>0.995116</v>
      </c>
      <c r="I251">
        <v>0</v>
      </c>
    </row>
    <row r="252" spans="1:9" x14ac:dyDescent="0.25">
      <c r="A252" t="s">
        <v>113</v>
      </c>
      <c r="B252">
        <v>633.625</v>
      </c>
      <c r="C252">
        <v>616.39700000000005</v>
      </c>
      <c r="D252">
        <v>581.26599999999996</v>
      </c>
      <c r="E252">
        <v>565.36800000000005</v>
      </c>
      <c r="F252">
        <v>319.66199999999998</v>
      </c>
      <c r="G252">
        <v>1.32654E-3</v>
      </c>
      <c r="H252">
        <v>0.99511400000000005</v>
      </c>
      <c r="I252">
        <v>1</v>
      </c>
    </row>
    <row r="253" spans="1:9" x14ac:dyDescent="0.25">
      <c r="A253" t="s">
        <v>113</v>
      </c>
      <c r="B253">
        <v>633.87800000000004</v>
      </c>
      <c r="C253">
        <v>616.51199999999994</v>
      </c>
      <c r="D253">
        <v>581.01099999999997</v>
      </c>
      <c r="E253">
        <v>565.12300000000005</v>
      </c>
      <c r="F253">
        <v>319.29199999999997</v>
      </c>
      <c r="G253">
        <v>1.2503799999999999E-3</v>
      </c>
      <c r="H253">
        <v>0.995116</v>
      </c>
      <c r="I253">
        <v>0</v>
      </c>
    </row>
    <row r="254" spans="1:9" x14ac:dyDescent="0.25">
      <c r="A254" t="s">
        <v>113</v>
      </c>
      <c r="B254">
        <v>634.09500000000003</v>
      </c>
      <c r="C254">
        <v>616.43799999999999</v>
      </c>
      <c r="D254">
        <v>581.13</v>
      </c>
      <c r="E254">
        <v>565.22799999999995</v>
      </c>
      <c r="F254">
        <v>319.49900000000002</v>
      </c>
      <c r="G254">
        <v>1.2335200000000001E-3</v>
      </c>
      <c r="H254">
        <v>0.995116</v>
      </c>
      <c r="I254">
        <v>0</v>
      </c>
    </row>
    <row r="255" spans="1:9" x14ac:dyDescent="0.25">
      <c r="A255" t="s">
        <v>113</v>
      </c>
      <c r="B255">
        <v>633.74099999999999</v>
      </c>
      <c r="C255">
        <v>616.38900000000001</v>
      </c>
      <c r="D255">
        <v>581.16099999999994</v>
      </c>
      <c r="E255">
        <v>565.25800000000004</v>
      </c>
      <c r="F255">
        <v>319.25799999999998</v>
      </c>
      <c r="G255">
        <v>1.3487099999999999E-3</v>
      </c>
      <c r="H255">
        <v>0.995116</v>
      </c>
      <c r="I255">
        <v>0</v>
      </c>
    </row>
    <row r="256" spans="1:9" x14ac:dyDescent="0.25">
      <c r="A256" t="s">
        <v>113</v>
      </c>
      <c r="B256">
        <v>633.38199999999995</v>
      </c>
      <c r="C256">
        <v>615.71900000000005</v>
      </c>
      <c r="D256">
        <v>580.303</v>
      </c>
      <c r="E256">
        <v>564.399</v>
      </c>
      <c r="F256">
        <v>319.01100000000002</v>
      </c>
      <c r="G256">
        <v>1.2435E-3</v>
      </c>
      <c r="H256">
        <v>0.995116</v>
      </c>
      <c r="I256">
        <v>0</v>
      </c>
    </row>
    <row r="257" spans="1:9" x14ac:dyDescent="0.25">
      <c r="A257" t="s">
        <v>113</v>
      </c>
      <c r="B257">
        <v>633.48900000000003</v>
      </c>
      <c r="C257">
        <v>616.13900000000001</v>
      </c>
      <c r="D257">
        <v>580.97699999999998</v>
      </c>
      <c r="E257">
        <v>565.06799999999998</v>
      </c>
      <c r="F257">
        <v>319.36399999999998</v>
      </c>
      <c r="G257">
        <v>1.25362E-3</v>
      </c>
      <c r="H257">
        <v>0.99511499999999997</v>
      </c>
      <c r="I257">
        <v>0</v>
      </c>
    </row>
    <row r="258" spans="1:9" x14ac:dyDescent="0.25">
      <c r="A258" t="s">
        <v>113</v>
      </c>
      <c r="B258">
        <v>634.21199999999999</v>
      </c>
      <c r="C258">
        <v>616.14300000000003</v>
      </c>
      <c r="D258">
        <v>580.90200000000004</v>
      </c>
      <c r="E258">
        <v>565.01300000000003</v>
      </c>
      <c r="F258">
        <v>319.50900000000001</v>
      </c>
      <c r="G258">
        <v>1.2359999999999999E-3</v>
      </c>
      <c r="H258">
        <v>0.995116</v>
      </c>
      <c r="I258">
        <v>0</v>
      </c>
    </row>
    <row r="259" spans="1:9" x14ac:dyDescent="0.25">
      <c r="A259" t="s">
        <v>113</v>
      </c>
      <c r="B259">
        <v>634.40800000000002</v>
      </c>
      <c r="C259">
        <v>616.33100000000002</v>
      </c>
      <c r="D259">
        <v>580.90899999999999</v>
      </c>
      <c r="E259">
        <v>565.01700000000005</v>
      </c>
      <c r="F259">
        <v>319.399</v>
      </c>
      <c r="G259">
        <v>1.23066E-3</v>
      </c>
      <c r="H259">
        <v>0.99511499999999997</v>
      </c>
      <c r="I259">
        <v>0</v>
      </c>
    </row>
    <row r="260" spans="1:9" x14ac:dyDescent="0.25">
      <c r="A260" t="s">
        <v>113</v>
      </c>
      <c r="B260">
        <v>634.01</v>
      </c>
      <c r="C260">
        <v>616.40800000000002</v>
      </c>
      <c r="D260">
        <v>581.35500000000002</v>
      </c>
      <c r="E260">
        <v>565.43499999999995</v>
      </c>
      <c r="F260">
        <v>319.3</v>
      </c>
      <c r="G260">
        <v>1.2703E-3</v>
      </c>
      <c r="H260">
        <v>0.99511499999999997</v>
      </c>
      <c r="I260">
        <v>0</v>
      </c>
    </row>
    <row r="261" spans="1:9" x14ac:dyDescent="0.25">
      <c r="A261" t="s">
        <v>113</v>
      </c>
      <c r="B261">
        <v>634.03300000000002</v>
      </c>
      <c r="C261">
        <v>616.61400000000003</v>
      </c>
      <c r="D261">
        <v>581.41899999999998</v>
      </c>
      <c r="E261">
        <v>565.51</v>
      </c>
      <c r="F261">
        <v>319.62599999999998</v>
      </c>
      <c r="G261">
        <v>1.23146E-3</v>
      </c>
      <c r="H261">
        <v>0.99511499999999997</v>
      </c>
      <c r="I261">
        <v>0</v>
      </c>
    </row>
    <row r="262" spans="1:9" x14ac:dyDescent="0.25">
      <c r="A262" t="s">
        <v>113</v>
      </c>
      <c r="B262">
        <v>633.34900000000005</v>
      </c>
      <c r="C262">
        <v>615.74199999999996</v>
      </c>
      <c r="D262">
        <v>580.45600000000002</v>
      </c>
      <c r="E262">
        <v>564.54700000000003</v>
      </c>
      <c r="F262">
        <v>319.08499999999998</v>
      </c>
      <c r="G262">
        <v>1.24723E-3</v>
      </c>
      <c r="H262">
        <v>0.995116</v>
      </c>
      <c r="I262">
        <v>0</v>
      </c>
    </row>
    <row r="263" spans="1:9" x14ac:dyDescent="0.25">
      <c r="A263" t="s">
        <v>113</v>
      </c>
      <c r="B263">
        <v>634.16499999999996</v>
      </c>
      <c r="C263">
        <v>616.57500000000005</v>
      </c>
      <c r="D263">
        <v>581.05600000000004</v>
      </c>
      <c r="E263">
        <v>565.15</v>
      </c>
      <c r="F263">
        <v>319.41199999999998</v>
      </c>
      <c r="G263">
        <v>1.2418799999999999E-3</v>
      </c>
      <c r="H263">
        <v>0.99511300000000003</v>
      </c>
      <c r="I263">
        <v>0</v>
      </c>
    </row>
    <row r="264" spans="1:9" x14ac:dyDescent="0.25">
      <c r="A264" t="s">
        <v>113</v>
      </c>
      <c r="B264">
        <v>633.91099999999994</v>
      </c>
      <c r="C264">
        <v>616.52700000000004</v>
      </c>
      <c r="D264">
        <v>581.26099999999997</v>
      </c>
      <c r="E264">
        <v>565.36900000000003</v>
      </c>
      <c r="F264">
        <v>319.61399999999998</v>
      </c>
      <c r="G264">
        <v>1.2344000000000001E-3</v>
      </c>
      <c r="H264">
        <v>0.99511400000000005</v>
      </c>
      <c r="I264">
        <v>1</v>
      </c>
    </row>
    <row r="265" spans="1:9" x14ac:dyDescent="0.25">
      <c r="A265" t="s">
        <v>113</v>
      </c>
      <c r="B265">
        <v>633.93100000000004</v>
      </c>
      <c r="C265">
        <v>616.101</v>
      </c>
      <c r="D265">
        <v>580.64700000000005</v>
      </c>
      <c r="E265">
        <v>564.71900000000005</v>
      </c>
      <c r="F265">
        <v>318.97500000000002</v>
      </c>
      <c r="G265">
        <v>1.28465E-3</v>
      </c>
      <c r="H265">
        <v>0.995116</v>
      </c>
      <c r="I265">
        <v>0</v>
      </c>
    </row>
    <row r="266" spans="1:9" x14ac:dyDescent="0.25">
      <c r="A266" t="s">
        <v>113</v>
      </c>
      <c r="B266">
        <v>633.51599999999996</v>
      </c>
      <c r="C266">
        <v>616.31899999999996</v>
      </c>
      <c r="D266">
        <v>580.995</v>
      </c>
      <c r="E266">
        <v>565.08399999999995</v>
      </c>
      <c r="F266">
        <v>319.3</v>
      </c>
      <c r="G266">
        <v>1.2327900000000001E-3</v>
      </c>
      <c r="H266">
        <v>0.995116</v>
      </c>
      <c r="I266">
        <v>0</v>
      </c>
    </row>
    <row r="267" spans="1:9" x14ac:dyDescent="0.25">
      <c r="A267" t="s">
        <v>113</v>
      </c>
      <c r="B267">
        <v>633.58299999999997</v>
      </c>
      <c r="C267">
        <v>616.21500000000003</v>
      </c>
      <c r="D267">
        <v>580.9</v>
      </c>
      <c r="E267">
        <v>565.02300000000002</v>
      </c>
      <c r="F267">
        <v>319.20800000000003</v>
      </c>
      <c r="G267">
        <v>1.2809500000000001E-3</v>
      </c>
      <c r="H267">
        <v>0.99511400000000005</v>
      </c>
      <c r="I267">
        <v>0</v>
      </c>
    </row>
    <row r="268" spans="1:9" x14ac:dyDescent="0.25">
      <c r="A268" t="s">
        <v>113</v>
      </c>
      <c r="B268">
        <v>633.66200000000003</v>
      </c>
      <c r="C268">
        <v>616.42200000000003</v>
      </c>
      <c r="D268">
        <v>581.38599999999997</v>
      </c>
      <c r="E268">
        <v>565.46900000000005</v>
      </c>
      <c r="F268">
        <v>319.35000000000002</v>
      </c>
      <c r="G268">
        <v>1.2654700000000001E-3</v>
      </c>
      <c r="H268">
        <v>0.995116</v>
      </c>
      <c r="I268">
        <v>0</v>
      </c>
    </row>
    <row r="269" spans="1:9" x14ac:dyDescent="0.25">
      <c r="A269" t="s">
        <v>113</v>
      </c>
      <c r="B269">
        <v>634.08900000000006</v>
      </c>
      <c r="C269">
        <v>616.53700000000003</v>
      </c>
      <c r="D269">
        <v>581.24699999999996</v>
      </c>
      <c r="E269">
        <v>565.346</v>
      </c>
      <c r="F269">
        <v>319.642</v>
      </c>
      <c r="G269">
        <v>1.4712900000000001E-3</v>
      </c>
      <c r="H269">
        <v>0.995116</v>
      </c>
      <c r="I269">
        <v>0</v>
      </c>
    </row>
    <row r="270" spans="1:9" x14ac:dyDescent="0.25">
      <c r="A270" t="s">
        <v>113</v>
      </c>
      <c r="B270">
        <v>634.81799999999998</v>
      </c>
      <c r="C270">
        <v>616.75900000000001</v>
      </c>
      <c r="D270">
        <v>581.50599999999997</v>
      </c>
      <c r="E270">
        <v>565.60400000000004</v>
      </c>
      <c r="F270">
        <v>319.613</v>
      </c>
      <c r="G270">
        <v>1.2306400000000001E-3</v>
      </c>
      <c r="H270">
        <v>0.99511499999999997</v>
      </c>
      <c r="I270">
        <v>0</v>
      </c>
    </row>
    <row r="271" spans="1:9" x14ac:dyDescent="0.25">
      <c r="A271" t="s">
        <v>113</v>
      </c>
      <c r="B271">
        <v>634.15700000000004</v>
      </c>
      <c r="C271">
        <v>616.76</v>
      </c>
      <c r="D271">
        <v>581.41600000000005</v>
      </c>
      <c r="E271">
        <v>565.48599999999999</v>
      </c>
      <c r="F271">
        <v>319.37299999999999</v>
      </c>
      <c r="G271">
        <v>1.2716400000000001E-3</v>
      </c>
      <c r="H271">
        <v>0.99511300000000003</v>
      </c>
      <c r="I271">
        <v>0</v>
      </c>
    </row>
    <row r="272" spans="1:9" x14ac:dyDescent="0.25">
      <c r="A272" t="s">
        <v>113</v>
      </c>
      <c r="B272">
        <v>634.14499999999998</v>
      </c>
      <c r="C272">
        <v>616.89099999999996</v>
      </c>
      <c r="D272">
        <v>581.66399999999999</v>
      </c>
      <c r="E272">
        <v>565.77300000000002</v>
      </c>
      <c r="F272">
        <v>319.60000000000002</v>
      </c>
      <c r="G272">
        <v>1.2358600000000001E-3</v>
      </c>
      <c r="H272">
        <v>0.995116</v>
      </c>
      <c r="I272">
        <v>0</v>
      </c>
    </row>
    <row r="273" spans="1:25" x14ac:dyDescent="0.25">
      <c r="A273" t="s">
        <v>113</v>
      </c>
      <c r="B273">
        <v>634.24</v>
      </c>
      <c r="C273">
        <v>616.851</v>
      </c>
      <c r="D273">
        <v>581.48400000000004</v>
      </c>
      <c r="E273">
        <v>565.56399999999996</v>
      </c>
      <c r="F273">
        <v>319.66800000000001</v>
      </c>
      <c r="G273">
        <v>1.2752499999999999E-3</v>
      </c>
      <c r="H273">
        <v>0.995116</v>
      </c>
      <c r="I273">
        <v>1</v>
      </c>
    </row>
    <row r="274" spans="1:25" x14ac:dyDescent="0.25">
      <c r="A274" t="s">
        <v>113</v>
      </c>
      <c r="B274">
        <v>634.02700000000004</v>
      </c>
      <c r="C274">
        <v>616.72400000000005</v>
      </c>
      <c r="D274">
        <v>581.66</v>
      </c>
      <c r="E274">
        <v>565.75900000000001</v>
      </c>
      <c r="F274">
        <v>319.7</v>
      </c>
      <c r="G274">
        <v>1.2413299999999999E-3</v>
      </c>
      <c r="H274">
        <v>0.995116</v>
      </c>
      <c r="I274">
        <v>0</v>
      </c>
    </row>
    <row r="275" spans="1:25" x14ac:dyDescent="0.25">
      <c r="A275" t="s">
        <v>113</v>
      </c>
      <c r="B275">
        <v>634.47900000000004</v>
      </c>
      <c r="C275">
        <v>616.90700000000004</v>
      </c>
      <c r="D275">
        <v>581.45100000000002</v>
      </c>
      <c r="E275">
        <v>565.53599999999994</v>
      </c>
      <c r="F275">
        <v>319.51499999999999</v>
      </c>
      <c r="G275">
        <v>1.2366300000000001E-3</v>
      </c>
      <c r="H275">
        <v>0.995116</v>
      </c>
      <c r="I275">
        <v>0</v>
      </c>
    </row>
    <row r="276" spans="1:25" x14ac:dyDescent="0.25">
      <c r="A276" t="s">
        <v>113</v>
      </c>
      <c r="B276">
        <v>634.19500000000005</v>
      </c>
      <c r="C276">
        <v>616.42100000000005</v>
      </c>
      <c r="D276">
        <v>581.14700000000005</v>
      </c>
      <c r="E276">
        <v>565.23099999999999</v>
      </c>
      <c r="F276">
        <v>319.34100000000001</v>
      </c>
      <c r="G276">
        <v>1.24347E-3</v>
      </c>
      <c r="H276">
        <v>0.995116</v>
      </c>
      <c r="I276">
        <v>0</v>
      </c>
    </row>
    <row r="277" spans="1:25" x14ac:dyDescent="0.25">
      <c r="A277" t="s">
        <v>113</v>
      </c>
      <c r="B277">
        <v>634.12699999999995</v>
      </c>
      <c r="C277">
        <v>616.31299999999999</v>
      </c>
      <c r="D277">
        <v>581.024</v>
      </c>
      <c r="E277">
        <v>565.11400000000003</v>
      </c>
      <c r="F277">
        <v>319.17200000000003</v>
      </c>
      <c r="G277">
        <v>1.26267E-3</v>
      </c>
      <c r="H277">
        <v>0.995116</v>
      </c>
      <c r="I277">
        <v>0</v>
      </c>
    </row>
    <row r="278" spans="1:25" x14ac:dyDescent="0.25">
      <c r="A278" t="s">
        <v>113</v>
      </c>
      <c r="B278">
        <v>633.5</v>
      </c>
      <c r="C278">
        <v>616.15700000000004</v>
      </c>
      <c r="D278">
        <v>580.78800000000001</v>
      </c>
      <c r="E278">
        <v>564.88400000000001</v>
      </c>
      <c r="F278">
        <v>319.084</v>
      </c>
      <c r="G278">
        <v>1.2302599999999999E-3</v>
      </c>
      <c r="H278">
        <v>0.995116</v>
      </c>
      <c r="I278">
        <v>1</v>
      </c>
    </row>
    <row r="279" spans="1:25" x14ac:dyDescent="0.25">
      <c r="A279" t="s">
        <v>113</v>
      </c>
      <c r="B279">
        <v>633.18700000000001</v>
      </c>
      <c r="C279">
        <v>615.75400000000002</v>
      </c>
      <c r="D279">
        <v>580.58100000000002</v>
      </c>
      <c r="E279">
        <v>564.673</v>
      </c>
      <c r="F279">
        <v>318.74</v>
      </c>
      <c r="G279">
        <v>1.2422500000000001E-3</v>
      </c>
      <c r="H279">
        <v>0.995116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634.99400000000003</v>
      </c>
      <c r="C280">
        <v>616.70799999999997</v>
      </c>
      <c r="D280">
        <v>581.50800000000004</v>
      </c>
      <c r="E280">
        <v>565.59</v>
      </c>
      <c r="F280">
        <v>319.18799999999999</v>
      </c>
      <c r="G280">
        <v>1.3057699999999999E-3</v>
      </c>
      <c r="H280">
        <v>0.995116</v>
      </c>
      <c r="I280">
        <v>0</v>
      </c>
      <c r="R280">
        <f>AVERAGE(B231:B280)</f>
        <v>633.93615999999986</v>
      </c>
      <c r="S280">
        <f>AVERAGE(C231:C280)</f>
        <v>616.3787199999997</v>
      </c>
      <c r="U280">
        <f>_xlfn.VAR.P(B231:B280)</f>
        <v>0.26542129440000045</v>
      </c>
      <c r="V280">
        <f>_xlfn.VAR.P(C231:C280)</f>
        <v>0.20595288160000283</v>
      </c>
      <c r="X280">
        <f>1.96*SQRT(U280)/50</f>
        <v>2.019546924007503E-2</v>
      </c>
      <c r="Y280">
        <f>1.96*SQRT(V280)/50</f>
        <v>1.7789756490234159E-2</v>
      </c>
    </row>
    <row r="281" spans="1:25" x14ac:dyDescent="0.25">
      <c r="A281" t="s">
        <v>113</v>
      </c>
      <c r="B281">
        <v>31711.669457</v>
      </c>
      <c r="C281" t="s">
        <v>37</v>
      </c>
    </row>
    <row r="282" spans="1:25" x14ac:dyDescent="0.25">
      <c r="A282" t="s">
        <v>98</v>
      </c>
      <c r="B282">
        <v>793.00900000000001</v>
      </c>
      <c r="C282">
        <v>775.64700000000005</v>
      </c>
      <c r="D282">
        <v>740.08699999999999</v>
      </c>
      <c r="E282">
        <v>710.72900000000004</v>
      </c>
      <c r="F282">
        <v>521.39</v>
      </c>
      <c r="G282">
        <v>1.2351599999999999E-3</v>
      </c>
      <c r="H282">
        <v>0.99511499999999997</v>
      </c>
      <c r="I282">
        <v>0</v>
      </c>
    </row>
    <row r="283" spans="1:25" x14ac:dyDescent="0.25">
      <c r="A283" t="s">
        <v>98</v>
      </c>
      <c r="B283">
        <v>793.64599999999996</v>
      </c>
      <c r="C283">
        <v>776.23500000000001</v>
      </c>
      <c r="D283">
        <v>740.87900000000002</v>
      </c>
      <c r="E283">
        <v>711.53800000000001</v>
      </c>
      <c r="F283">
        <v>521.97500000000002</v>
      </c>
      <c r="G283">
        <v>1.2634600000000001E-3</v>
      </c>
      <c r="H283">
        <v>0.995116</v>
      </c>
      <c r="I283">
        <v>0</v>
      </c>
    </row>
    <row r="284" spans="1:25" x14ac:dyDescent="0.25">
      <c r="A284" t="s">
        <v>98</v>
      </c>
      <c r="B284">
        <v>793.57100000000003</v>
      </c>
      <c r="C284">
        <v>776.17399999999998</v>
      </c>
      <c r="D284">
        <v>740.62199999999996</v>
      </c>
      <c r="E284">
        <v>711.31899999999996</v>
      </c>
      <c r="F284">
        <v>521.82100000000003</v>
      </c>
      <c r="G284">
        <v>1.23212E-3</v>
      </c>
      <c r="H284">
        <v>0.995116</v>
      </c>
      <c r="I284">
        <v>0</v>
      </c>
    </row>
    <row r="285" spans="1:25" x14ac:dyDescent="0.25">
      <c r="A285" t="s">
        <v>98</v>
      </c>
      <c r="B285">
        <v>793.57899999999995</v>
      </c>
      <c r="C285">
        <v>776.23900000000003</v>
      </c>
      <c r="D285">
        <v>740.86599999999999</v>
      </c>
      <c r="E285">
        <v>711.52</v>
      </c>
      <c r="F285">
        <v>522.01499999999999</v>
      </c>
      <c r="G285">
        <v>1.24124E-3</v>
      </c>
      <c r="H285">
        <v>0.995116</v>
      </c>
      <c r="I285">
        <v>0</v>
      </c>
    </row>
    <row r="286" spans="1:25" x14ac:dyDescent="0.25">
      <c r="A286" t="s">
        <v>98</v>
      </c>
      <c r="B286">
        <v>793.29700000000003</v>
      </c>
      <c r="C286">
        <v>775.84</v>
      </c>
      <c r="D286">
        <v>740.346</v>
      </c>
      <c r="E286">
        <v>711.01900000000001</v>
      </c>
      <c r="F286">
        <v>521.625</v>
      </c>
      <c r="G286">
        <v>1.3006700000000001E-3</v>
      </c>
      <c r="H286">
        <v>0.995116</v>
      </c>
      <c r="I286">
        <v>0</v>
      </c>
    </row>
    <row r="287" spans="1:25" x14ac:dyDescent="0.25">
      <c r="A287" t="s">
        <v>98</v>
      </c>
      <c r="B287">
        <v>792.99599999999998</v>
      </c>
      <c r="C287">
        <v>775.68799999999999</v>
      </c>
      <c r="D287">
        <v>740.22900000000004</v>
      </c>
      <c r="E287">
        <v>710.95600000000002</v>
      </c>
      <c r="F287">
        <v>521.62800000000004</v>
      </c>
      <c r="G287">
        <v>1.24165E-3</v>
      </c>
      <c r="H287">
        <v>0.99511499999999997</v>
      </c>
      <c r="I287">
        <v>0</v>
      </c>
    </row>
    <row r="288" spans="1:25" x14ac:dyDescent="0.25">
      <c r="A288" t="s">
        <v>98</v>
      </c>
      <c r="B288">
        <v>793.13099999999997</v>
      </c>
      <c r="C288">
        <v>775.69200000000001</v>
      </c>
      <c r="D288">
        <v>740.13499999999999</v>
      </c>
      <c r="E288">
        <v>710.86</v>
      </c>
      <c r="F288">
        <v>521.49400000000003</v>
      </c>
      <c r="G288">
        <v>1.2551400000000001E-3</v>
      </c>
      <c r="H288">
        <v>0.99511400000000005</v>
      </c>
      <c r="I288">
        <v>0</v>
      </c>
    </row>
    <row r="289" spans="1:9" x14ac:dyDescent="0.25">
      <c r="A289" t="s">
        <v>98</v>
      </c>
      <c r="B289">
        <v>793.15099999999995</v>
      </c>
      <c r="C289">
        <v>775.78</v>
      </c>
      <c r="D289">
        <v>740.64499999999998</v>
      </c>
      <c r="E289">
        <v>711.37</v>
      </c>
      <c r="F289">
        <v>521.87099999999998</v>
      </c>
      <c r="G289">
        <v>1.2325700000000001E-3</v>
      </c>
      <c r="H289">
        <v>0.99511499999999997</v>
      </c>
      <c r="I289">
        <v>0</v>
      </c>
    </row>
    <row r="290" spans="1:9" x14ac:dyDescent="0.25">
      <c r="A290" t="s">
        <v>98</v>
      </c>
      <c r="B290">
        <v>793.64599999999996</v>
      </c>
      <c r="C290">
        <v>775.77800000000002</v>
      </c>
      <c r="D290">
        <v>740.303</v>
      </c>
      <c r="E290">
        <v>711.00400000000002</v>
      </c>
      <c r="F290">
        <v>521.61500000000001</v>
      </c>
      <c r="G290">
        <v>1.24985E-3</v>
      </c>
      <c r="H290">
        <v>0.995116</v>
      </c>
      <c r="I290">
        <v>0</v>
      </c>
    </row>
    <row r="291" spans="1:9" x14ac:dyDescent="0.25">
      <c r="A291" t="s">
        <v>98</v>
      </c>
      <c r="B291">
        <v>793.77</v>
      </c>
      <c r="C291">
        <v>775.97299999999996</v>
      </c>
      <c r="D291">
        <v>740.51</v>
      </c>
      <c r="E291">
        <v>711.19299999999998</v>
      </c>
      <c r="F291">
        <v>521.72</v>
      </c>
      <c r="G291">
        <v>1.2777400000000001E-3</v>
      </c>
      <c r="H291">
        <v>0.99511499999999997</v>
      </c>
      <c r="I291">
        <v>0</v>
      </c>
    </row>
    <row r="292" spans="1:9" x14ac:dyDescent="0.25">
      <c r="A292" t="s">
        <v>98</v>
      </c>
      <c r="B292">
        <v>793.61400000000003</v>
      </c>
      <c r="C292">
        <v>775.80399999999997</v>
      </c>
      <c r="D292">
        <v>740.37400000000002</v>
      </c>
      <c r="E292">
        <v>711.07899999999995</v>
      </c>
      <c r="F292">
        <v>521.70000000000005</v>
      </c>
      <c r="G292">
        <v>1.2311799999999999E-3</v>
      </c>
      <c r="H292">
        <v>0.99510600000000005</v>
      </c>
      <c r="I292">
        <v>0</v>
      </c>
    </row>
    <row r="293" spans="1:9" x14ac:dyDescent="0.25">
      <c r="A293" t="s">
        <v>98</v>
      </c>
      <c r="B293">
        <v>793.00199999999995</v>
      </c>
      <c r="C293">
        <v>775.77</v>
      </c>
      <c r="D293">
        <v>740.43100000000004</v>
      </c>
      <c r="E293">
        <v>711.10199999999998</v>
      </c>
      <c r="F293">
        <v>521.69799999999998</v>
      </c>
      <c r="G293">
        <v>1.23014E-3</v>
      </c>
      <c r="H293">
        <v>0.99511499999999997</v>
      </c>
      <c r="I293">
        <v>0</v>
      </c>
    </row>
    <row r="294" spans="1:9" x14ac:dyDescent="0.25">
      <c r="A294" t="s">
        <v>98</v>
      </c>
      <c r="B294">
        <v>793.11699999999996</v>
      </c>
      <c r="C294">
        <v>775.31200000000001</v>
      </c>
      <c r="D294">
        <v>739.82799999999997</v>
      </c>
      <c r="E294">
        <v>710.53300000000002</v>
      </c>
      <c r="F294">
        <v>521.29999999999995</v>
      </c>
      <c r="G294">
        <v>1.42337E-3</v>
      </c>
      <c r="H294">
        <v>0.99511400000000005</v>
      </c>
      <c r="I294">
        <v>0</v>
      </c>
    </row>
    <row r="295" spans="1:9" x14ac:dyDescent="0.25">
      <c r="A295" t="s">
        <v>98</v>
      </c>
      <c r="B295">
        <v>793.31</v>
      </c>
      <c r="C295">
        <v>776.01400000000001</v>
      </c>
      <c r="D295">
        <v>740.51900000000001</v>
      </c>
      <c r="E295">
        <v>711.197</v>
      </c>
      <c r="F295">
        <v>521.76400000000001</v>
      </c>
      <c r="G295">
        <v>1.2397700000000001E-3</v>
      </c>
      <c r="H295">
        <v>0.995116</v>
      </c>
      <c r="I295">
        <v>0</v>
      </c>
    </row>
    <row r="296" spans="1:9" x14ac:dyDescent="0.25">
      <c r="A296" t="s">
        <v>98</v>
      </c>
      <c r="B296">
        <v>793.84799999999996</v>
      </c>
      <c r="C296">
        <v>776.40499999999997</v>
      </c>
      <c r="D296">
        <v>740.80200000000002</v>
      </c>
      <c r="E296">
        <v>711.44299999999998</v>
      </c>
      <c r="F296">
        <v>521.88099999999997</v>
      </c>
      <c r="G296">
        <v>1.29404E-3</v>
      </c>
      <c r="H296">
        <v>0.995116</v>
      </c>
      <c r="I296">
        <v>0</v>
      </c>
    </row>
    <row r="297" spans="1:9" x14ac:dyDescent="0.25">
      <c r="A297" t="s">
        <v>98</v>
      </c>
      <c r="B297">
        <v>793.98800000000006</v>
      </c>
      <c r="C297">
        <v>776.20799999999997</v>
      </c>
      <c r="D297">
        <v>740.59900000000005</v>
      </c>
      <c r="E297">
        <v>711.27300000000002</v>
      </c>
      <c r="F297">
        <v>521.78399999999999</v>
      </c>
      <c r="G297">
        <v>1.2738199999999999E-3</v>
      </c>
      <c r="H297">
        <v>0.99511499999999997</v>
      </c>
      <c r="I297">
        <v>0</v>
      </c>
    </row>
    <row r="298" spans="1:9" x14ac:dyDescent="0.25">
      <c r="A298" t="s">
        <v>98</v>
      </c>
      <c r="B298">
        <v>792.82899999999995</v>
      </c>
      <c r="C298">
        <v>775.21400000000006</v>
      </c>
      <c r="D298">
        <v>739.78200000000004</v>
      </c>
      <c r="E298">
        <v>710.48800000000006</v>
      </c>
      <c r="F298">
        <v>521.19200000000001</v>
      </c>
      <c r="G298">
        <v>1.2407200000000001E-3</v>
      </c>
      <c r="H298">
        <v>0.99511400000000005</v>
      </c>
      <c r="I298">
        <v>0</v>
      </c>
    </row>
    <row r="299" spans="1:9" x14ac:dyDescent="0.25">
      <c r="A299" t="s">
        <v>98</v>
      </c>
      <c r="B299">
        <v>793.22199999999998</v>
      </c>
      <c r="C299">
        <v>775.90499999999997</v>
      </c>
      <c r="D299">
        <v>740.42700000000002</v>
      </c>
      <c r="E299">
        <v>711.09199999999998</v>
      </c>
      <c r="F299">
        <v>521.65800000000002</v>
      </c>
      <c r="G299">
        <v>1.2373799999999999E-3</v>
      </c>
      <c r="H299">
        <v>0.995116</v>
      </c>
      <c r="I299">
        <v>0</v>
      </c>
    </row>
    <row r="300" spans="1:9" x14ac:dyDescent="0.25">
      <c r="A300" t="s">
        <v>98</v>
      </c>
      <c r="B300">
        <v>793.54100000000005</v>
      </c>
      <c r="C300">
        <v>776.125</v>
      </c>
      <c r="D300">
        <v>740.49900000000002</v>
      </c>
      <c r="E300">
        <v>711.19299999999998</v>
      </c>
      <c r="F300">
        <v>521.75</v>
      </c>
      <c r="G300">
        <v>1.3562100000000001E-3</v>
      </c>
      <c r="H300">
        <v>0.995116</v>
      </c>
      <c r="I300">
        <v>0</v>
      </c>
    </row>
    <row r="301" spans="1:9" x14ac:dyDescent="0.25">
      <c r="A301" t="s">
        <v>98</v>
      </c>
      <c r="B301">
        <v>793.74800000000005</v>
      </c>
      <c r="C301">
        <v>775.96900000000005</v>
      </c>
      <c r="D301">
        <v>740.48800000000006</v>
      </c>
      <c r="E301">
        <v>711.14700000000005</v>
      </c>
      <c r="F301">
        <v>521.70500000000004</v>
      </c>
      <c r="G301">
        <v>1.2373799999999999E-3</v>
      </c>
      <c r="H301">
        <v>0.995116</v>
      </c>
      <c r="I301">
        <v>0</v>
      </c>
    </row>
    <row r="302" spans="1:9" x14ac:dyDescent="0.25">
      <c r="A302" t="s">
        <v>98</v>
      </c>
      <c r="B302">
        <v>793.274</v>
      </c>
      <c r="C302">
        <v>775.846</v>
      </c>
      <c r="D302">
        <v>740.50699999999995</v>
      </c>
      <c r="E302">
        <v>711.2</v>
      </c>
      <c r="F302">
        <v>521.81399999999996</v>
      </c>
      <c r="G302">
        <v>1.2310400000000001E-3</v>
      </c>
      <c r="H302">
        <v>0.99511499999999997</v>
      </c>
      <c r="I302">
        <v>0</v>
      </c>
    </row>
    <row r="303" spans="1:9" x14ac:dyDescent="0.25">
      <c r="A303" t="s">
        <v>98</v>
      </c>
      <c r="B303">
        <v>793.46100000000001</v>
      </c>
      <c r="C303">
        <v>775.62699999999995</v>
      </c>
      <c r="D303">
        <v>740.46299999999997</v>
      </c>
      <c r="E303">
        <v>711.12300000000005</v>
      </c>
      <c r="F303">
        <v>521.65200000000004</v>
      </c>
      <c r="G303">
        <v>1.2520700000000001E-3</v>
      </c>
      <c r="H303">
        <v>0.99511400000000005</v>
      </c>
      <c r="I303">
        <v>0</v>
      </c>
    </row>
    <row r="304" spans="1:9" x14ac:dyDescent="0.25">
      <c r="A304" t="s">
        <v>98</v>
      </c>
      <c r="B304">
        <v>793.26900000000001</v>
      </c>
      <c r="C304">
        <v>775.41499999999996</v>
      </c>
      <c r="D304">
        <v>739.97299999999996</v>
      </c>
      <c r="E304">
        <v>710.67499999999995</v>
      </c>
      <c r="F304">
        <v>521.351</v>
      </c>
      <c r="G304">
        <v>1.33131E-3</v>
      </c>
      <c r="H304">
        <v>0.995116</v>
      </c>
      <c r="I304">
        <v>0</v>
      </c>
    </row>
    <row r="305" spans="1:9" x14ac:dyDescent="0.25">
      <c r="A305" t="s">
        <v>98</v>
      </c>
      <c r="B305">
        <v>793.23900000000003</v>
      </c>
      <c r="C305">
        <v>775.83199999999999</v>
      </c>
      <c r="D305">
        <v>740.37</v>
      </c>
      <c r="E305">
        <v>711.07500000000005</v>
      </c>
      <c r="F305">
        <v>521.66700000000003</v>
      </c>
      <c r="G305">
        <v>1.23028E-3</v>
      </c>
      <c r="H305">
        <v>0.99511499999999997</v>
      </c>
      <c r="I305">
        <v>0</v>
      </c>
    </row>
    <row r="306" spans="1:9" x14ac:dyDescent="0.25">
      <c r="A306" t="s">
        <v>98</v>
      </c>
      <c r="B306">
        <v>793.07399999999996</v>
      </c>
      <c r="C306">
        <v>775.63400000000001</v>
      </c>
      <c r="D306">
        <v>740.02599999999995</v>
      </c>
      <c r="E306">
        <v>710.70399999999995</v>
      </c>
      <c r="F306">
        <v>521.36800000000005</v>
      </c>
      <c r="G306">
        <v>1.23369E-3</v>
      </c>
      <c r="H306">
        <v>0.995116</v>
      </c>
      <c r="I306">
        <v>0</v>
      </c>
    </row>
    <row r="307" spans="1:9" x14ac:dyDescent="0.25">
      <c r="A307" t="s">
        <v>98</v>
      </c>
      <c r="B307">
        <v>793.21400000000006</v>
      </c>
      <c r="C307">
        <v>775.45500000000004</v>
      </c>
      <c r="D307">
        <v>739.91800000000001</v>
      </c>
      <c r="E307">
        <v>710.61199999999997</v>
      </c>
      <c r="F307">
        <v>521.31700000000001</v>
      </c>
      <c r="G307">
        <v>1.2302400000000001E-3</v>
      </c>
      <c r="H307">
        <v>0.995116</v>
      </c>
      <c r="I307">
        <v>0</v>
      </c>
    </row>
    <row r="308" spans="1:9" x14ac:dyDescent="0.25">
      <c r="A308" t="s">
        <v>98</v>
      </c>
      <c r="B308">
        <v>793.053</v>
      </c>
      <c r="C308">
        <v>775.62199999999996</v>
      </c>
      <c r="D308">
        <v>740.07799999999997</v>
      </c>
      <c r="E308">
        <v>710.77099999999996</v>
      </c>
      <c r="F308">
        <v>521.41200000000003</v>
      </c>
      <c r="G308">
        <v>1.2470300000000001E-3</v>
      </c>
      <c r="H308">
        <v>0.995116</v>
      </c>
      <c r="I308">
        <v>0</v>
      </c>
    </row>
    <row r="309" spans="1:9" x14ac:dyDescent="0.25">
      <c r="A309" t="s">
        <v>98</v>
      </c>
      <c r="B309">
        <v>792.81100000000004</v>
      </c>
      <c r="C309">
        <v>775.60500000000002</v>
      </c>
      <c r="D309">
        <v>740.16600000000005</v>
      </c>
      <c r="E309">
        <v>710.80700000000002</v>
      </c>
      <c r="F309">
        <v>521.48</v>
      </c>
      <c r="G309">
        <v>1.33803E-3</v>
      </c>
      <c r="H309">
        <v>0.995116</v>
      </c>
      <c r="I309">
        <v>0</v>
      </c>
    </row>
    <row r="310" spans="1:9" x14ac:dyDescent="0.25">
      <c r="A310" t="s">
        <v>98</v>
      </c>
      <c r="B310">
        <v>793.78599999999994</v>
      </c>
      <c r="C310">
        <v>775.89499999999998</v>
      </c>
      <c r="D310">
        <v>740.41600000000005</v>
      </c>
      <c r="E310">
        <v>711.07100000000003</v>
      </c>
      <c r="F310">
        <v>521.67700000000002</v>
      </c>
      <c r="G310">
        <v>1.2907800000000001E-3</v>
      </c>
      <c r="H310">
        <v>0.99511499999999997</v>
      </c>
      <c r="I310">
        <v>0</v>
      </c>
    </row>
    <row r="311" spans="1:9" x14ac:dyDescent="0.25">
      <c r="A311" t="s">
        <v>98</v>
      </c>
      <c r="B311">
        <v>793.22400000000005</v>
      </c>
      <c r="C311">
        <v>775.85400000000004</v>
      </c>
      <c r="D311">
        <v>740.44200000000001</v>
      </c>
      <c r="E311">
        <v>711.12300000000005</v>
      </c>
      <c r="F311">
        <v>521.70899999999995</v>
      </c>
      <c r="G311">
        <v>1.2300499999999999E-3</v>
      </c>
      <c r="H311">
        <v>0.995116</v>
      </c>
      <c r="I311">
        <v>0</v>
      </c>
    </row>
    <row r="312" spans="1:9" x14ac:dyDescent="0.25">
      <c r="A312" t="s">
        <v>98</v>
      </c>
      <c r="B312">
        <v>793.23299999999995</v>
      </c>
      <c r="C312">
        <v>775.78</v>
      </c>
      <c r="D312">
        <v>740.20899999999995</v>
      </c>
      <c r="E312">
        <v>710.89599999999996</v>
      </c>
      <c r="F312">
        <v>521.54399999999998</v>
      </c>
      <c r="G312">
        <v>1.2708400000000001E-3</v>
      </c>
      <c r="H312">
        <v>0.99511400000000005</v>
      </c>
      <c r="I312">
        <v>0</v>
      </c>
    </row>
    <row r="313" spans="1:9" x14ac:dyDescent="0.25">
      <c r="A313" t="s">
        <v>98</v>
      </c>
      <c r="B313">
        <v>793.06799999999998</v>
      </c>
      <c r="C313">
        <v>775.65800000000002</v>
      </c>
      <c r="D313">
        <v>740.44</v>
      </c>
      <c r="E313">
        <v>711.12400000000002</v>
      </c>
      <c r="F313">
        <v>521.697</v>
      </c>
      <c r="G313">
        <v>1.4163299999999999E-3</v>
      </c>
      <c r="H313">
        <v>0.99511499999999997</v>
      </c>
      <c r="I313">
        <v>0</v>
      </c>
    </row>
    <row r="314" spans="1:9" x14ac:dyDescent="0.25">
      <c r="A314" t="s">
        <v>98</v>
      </c>
      <c r="B314">
        <v>793.69600000000003</v>
      </c>
      <c r="C314">
        <v>776.20500000000004</v>
      </c>
      <c r="D314">
        <v>740.66399999999999</v>
      </c>
      <c r="E314">
        <v>711.298</v>
      </c>
      <c r="F314">
        <v>521.81100000000004</v>
      </c>
      <c r="G314">
        <v>1.2310699999999999E-3</v>
      </c>
      <c r="H314">
        <v>0.995116</v>
      </c>
      <c r="I314">
        <v>0</v>
      </c>
    </row>
    <row r="315" spans="1:9" x14ac:dyDescent="0.25">
      <c r="A315" t="s">
        <v>98</v>
      </c>
      <c r="B315">
        <v>793.91899999999998</v>
      </c>
      <c r="C315">
        <v>776.07</v>
      </c>
      <c r="D315">
        <v>740.50800000000004</v>
      </c>
      <c r="E315">
        <v>711.17399999999998</v>
      </c>
      <c r="F315">
        <v>521.67700000000002</v>
      </c>
      <c r="G315">
        <v>1.46637E-3</v>
      </c>
      <c r="H315">
        <v>0.995116</v>
      </c>
      <c r="I315">
        <v>0</v>
      </c>
    </row>
    <row r="316" spans="1:9" x14ac:dyDescent="0.25">
      <c r="A316" t="s">
        <v>98</v>
      </c>
      <c r="B316">
        <v>793.46600000000001</v>
      </c>
      <c r="C316">
        <v>776.03700000000003</v>
      </c>
      <c r="D316">
        <v>740.52300000000002</v>
      </c>
      <c r="E316">
        <v>711.21299999999997</v>
      </c>
      <c r="F316">
        <v>521.803</v>
      </c>
      <c r="G316">
        <v>1.2432299999999999E-3</v>
      </c>
      <c r="H316">
        <v>0.99511499999999997</v>
      </c>
      <c r="I316">
        <v>0</v>
      </c>
    </row>
    <row r="317" spans="1:9" x14ac:dyDescent="0.25">
      <c r="A317" t="s">
        <v>98</v>
      </c>
      <c r="B317">
        <v>793.45100000000002</v>
      </c>
      <c r="C317">
        <v>776.15099999999995</v>
      </c>
      <c r="D317">
        <v>740.63599999999997</v>
      </c>
      <c r="E317">
        <v>711.29399999999998</v>
      </c>
      <c r="F317">
        <v>521.84900000000005</v>
      </c>
      <c r="G317">
        <v>1.23394E-3</v>
      </c>
      <c r="H317">
        <v>0.995116</v>
      </c>
      <c r="I317">
        <v>0</v>
      </c>
    </row>
    <row r="318" spans="1:9" x14ac:dyDescent="0.25">
      <c r="A318" t="s">
        <v>98</v>
      </c>
      <c r="B318">
        <v>793.96</v>
      </c>
      <c r="C318">
        <v>776.41200000000003</v>
      </c>
      <c r="D318">
        <v>740.76300000000003</v>
      </c>
      <c r="E318">
        <v>711.39400000000001</v>
      </c>
      <c r="F318">
        <v>521.89200000000005</v>
      </c>
      <c r="G318">
        <v>1.3084100000000001E-3</v>
      </c>
      <c r="H318">
        <v>0.995116</v>
      </c>
      <c r="I318">
        <v>0</v>
      </c>
    </row>
    <row r="319" spans="1:9" x14ac:dyDescent="0.25">
      <c r="A319" t="s">
        <v>98</v>
      </c>
      <c r="B319">
        <v>793.05600000000004</v>
      </c>
      <c r="C319">
        <v>775.67499999999995</v>
      </c>
      <c r="D319">
        <v>740.19600000000003</v>
      </c>
      <c r="E319">
        <v>710.92600000000004</v>
      </c>
      <c r="F319">
        <v>521.548</v>
      </c>
      <c r="G319">
        <v>1.30759E-3</v>
      </c>
      <c r="H319">
        <v>0.995116</v>
      </c>
      <c r="I319">
        <v>0</v>
      </c>
    </row>
    <row r="320" spans="1:9" x14ac:dyDescent="0.25">
      <c r="A320" t="s">
        <v>98</v>
      </c>
      <c r="B320">
        <v>792.85900000000004</v>
      </c>
      <c r="C320">
        <v>775.495</v>
      </c>
      <c r="D320">
        <v>739.90300000000002</v>
      </c>
      <c r="E320">
        <v>710.63599999999997</v>
      </c>
      <c r="F320">
        <v>521.28399999999999</v>
      </c>
      <c r="G320">
        <v>1.3344699999999999E-3</v>
      </c>
      <c r="H320">
        <v>0.995116</v>
      </c>
      <c r="I320">
        <v>0</v>
      </c>
    </row>
    <row r="321" spans="1:25" x14ac:dyDescent="0.25">
      <c r="A321" t="s">
        <v>98</v>
      </c>
      <c r="B321">
        <v>793.00099999999998</v>
      </c>
      <c r="C321">
        <v>775.66</v>
      </c>
      <c r="D321">
        <v>740.08199999999999</v>
      </c>
      <c r="E321">
        <v>710.74900000000002</v>
      </c>
      <c r="F321">
        <v>521.40599999999995</v>
      </c>
      <c r="G321">
        <v>1.26414E-3</v>
      </c>
      <c r="H321">
        <v>0.995116</v>
      </c>
      <c r="I321">
        <v>0</v>
      </c>
    </row>
    <row r="322" spans="1:25" x14ac:dyDescent="0.25">
      <c r="A322" t="s">
        <v>98</v>
      </c>
      <c r="B322">
        <v>792.98</v>
      </c>
      <c r="C322">
        <v>775.64499999999998</v>
      </c>
      <c r="D322">
        <v>740.202</v>
      </c>
      <c r="E322">
        <v>710.86699999999996</v>
      </c>
      <c r="F322">
        <v>521.49400000000003</v>
      </c>
      <c r="G322">
        <v>1.2476099999999999E-3</v>
      </c>
      <c r="H322">
        <v>0.99511499999999997</v>
      </c>
      <c r="I322">
        <v>0</v>
      </c>
    </row>
    <row r="323" spans="1:25" x14ac:dyDescent="0.25">
      <c r="A323" t="s">
        <v>98</v>
      </c>
      <c r="B323">
        <v>793.87800000000004</v>
      </c>
      <c r="C323">
        <v>776.34</v>
      </c>
      <c r="D323">
        <v>740.89599999999996</v>
      </c>
      <c r="E323">
        <v>711.54899999999998</v>
      </c>
      <c r="F323">
        <v>521.97799999999995</v>
      </c>
      <c r="G323">
        <v>1.23336E-3</v>
      </c>
      <c r="H323">
        <v>0.995116</v>
      </c>
      <c r="I323">
        <v>0</v>
      </c>
    </row>
    <row r="324" spans="1:25" x14ac:dyDescent="0.25">
      <c r="A324" t="s">
        <v>98</v>
      </c>
      <c r="B324">
        <v>793.41899999999998</v>
      </c>
      <c r="C324">
        <v>776.02300000000002</v>
      </c>
      <c r="D324">
        <v>740.50300000000004</v>
      </c>
      <c r="E324">
        <v>711.16600000000005</v>
      </c>
      <c r="F324">
        <v>521.71100000000001</v>
      </c>
      <c r="G324">
        <v>1.3593800000000001E-3</v>
      </c>
      <c r="H324">
        <v>0.995116</v>
      </c>
      <c r="I324">
        <v>0</v>
      </c>
    </row>
    <row r="325" spans="1:25" x14ac:dyDescent="0.25">
      <c r="A325" t="s">
        <v>98</v>
      </c>
      <c r="B325">
        <v>793.62699999999995</v>
      </c>
      <c r="C325">
        <v>775.87699999999995</v>
      </c>
      <c r="D325">
        <v>740.42</v>
      </c>
      <c r="E325">
        <v>711.10199999999998</v>
      </c>
      <c r="F325">
        <v>521.71</v>
      </c>
      <c r="G325">
        <v>1.2377499999999999E-3</v>
      </c>
      <c r="H325">
        <v>0.995116</v>
      </c>
      <c r="I325">
        <v>0</v>
      </c>
    </row>
    <row r="326" spans="1:25" x14ac:dyDescent="0.25">
      <c r="A326" t="s">
        <v>98</v>
      </c>
      <c r="B326">
        <v>793.47799999999995</v>
      </c>
      <c r="C326">
        <v>775.99199999999996</v>
      </c>
      <c r="D326">
        <v>740.30799999999999</v>
      </c>
      <c r="E326">
        <v>710.98599999999999</v>
      </c>
      <c r="F326">
        <v>521.58600000000001</v>
      </c>
      <c r="G326">
        <v>1.2380099999999999E-3</v>
      </c>
      <c r="H326">
        <v>0.995116</v>
      </c>
      <c r="I326">
        <v>0</v>
      </c>
    </row>
    <row r="327" spans="1:25" x14ac:dyDescent="0.25">
      <c r="A327" t="s">
        <v>98</v>
      </c>
      <c r="B327">
        <v>793.346</v>
      </c>
      <c r="C327">
        <v>775.99199999999996</v>
      </c>
      <c r="D327">
        <v>740.56700000000001</v>
      </c>
      <c r="E327">
        <v>711.19500000000005</v>
      </c>
      <c r="F327">
        <v>521.69899999999996</v>
      </c>
      <c r="G327">
        <v>1.23719E-3</v>
      </c>
      <c r="H327">
        <v>0.995116</v>
      </c>
      <c r="I327">
        <v>0</v>
      </c>
    </row>
    <row r="328" spans="1:25" x14ac:dyDescent="0.25">
      <c r="A328" t="s">
        <v>98</v>
      </c>
      <c r="B328">
        <v>793.31100000000004</v>
      </c>
      <c r="C328">
        <v>775.85799999999995</v>
      </c>
      <c r="D328">
        <v>740.43</v>
      </c>
      <c r="E328">
        <v>711.08699999999999</v>
      </c>
      <c r="F328">
        <v>521.63</v>
      </c>
      <c r="G328">
        <v>1.4156399999999999E-3</v>
      </c>
      <c r="H328">
        <v>0.995116</v>
      </c>
      <c r="I328">
        <v>0</v>
      </c>
    </row>
    <row r="329" spans="1:25" x14ac:dyDescent="0.25">
      <c r="A329" t="s">
        <v>98</v>
      </c>
      <c r="B329">
        <v>793.28800000000001</v>
      </c>
      <c r="C329">
        <v>775.87</v>
      </c>
      <c r="D329">
        <v>740.42399999999998</v>
      </c>
      <c r="E329">
        <v>711.11699999999996</v>
      </c>
      <c r="F329">
        <v>521.72500000000002</v>
      </c>
      <c r="G329">
        <v>1.23504E-3</v>
      </c>
      <c r="H329">
        <v>0.995116</v>
      </c>
      <c r="I329">
        <v>0</v>
      </c>
    </row>
    <row r="330" spans="1:25" x14ac:dyDescent="0.25">
      <c r="A330" t="s">
        <v>98</v>
      </c>
      <c r="B330">
        <v>793.46199999999999</v>
      </c>
      <c r="C330">
        <v>775.62400000000002</v>
      </c>
      <c r="D330">
        <v>740.04</v>
      </c>
      <c r="E330">
        <v>710.73</v>
      </c>
      <c r="F330">
        <v>521.35799999999995</v>
      </c>
      <c r="G330">
        <v>1.23307E-3</v>
      </c>
      <c r="H330">
        <v>0.99510799999999999</v>
      </c>
      <c r="I330">
        <v>0</v>
      </c>
    </row>
    <row r="331" spans="1:25" x14ac:dyDescent="0.25">
      <c r="A331" t="s">
        <v>98</v>
      </c>
      <c r="B331">
        <v>793.63699999999994</v>
      </c>
      <c r="C331">
        <v>775.82899999999995</v>
      </c>
      <c r="D331">
        <v>740.28499999999997</v>
      </c>
      <c r="E331">
        <v>710.91</v>
      </c>
      <c r="F331">
        <v>521.54</v>
      </c>
      <c r="G331">
        <v>1.2735999999999999E-3</v>
      </c>
      <c r="H331">
        <v>0.99511300000000003</v>
      </c>
      <c r="I331">
        <v>0</v>
      </c>
    </row>
    <row r="332" spans="1:25" x14ac:dyDescent="0.25">
      <c r="A332" t="s">
        <v>98</v>
      </c>
      <c r="B332">
        <v>793.22799999999995</v>
      </c>
      <c r="C332">
        <v>775.82600000000002</v>
      </c>
      <c r="D332">
        <v>740.23699999999997</v>
      </c>
      <c r="E332">
        <v>710.86199999999997</v>
      </c>
      <c r="F332">
        <v>521.50800000000004</v>
      </c>
      <c r="G332">
        <v>1.2446E-3</v>
      </c>
      <c r="H332">
        <v>0.995116</v>
      </c>
      <c r="I332">
        <v>0</v>
      </c>
    </row>
    <row r="333" spans="1:25" x14ac:dyDescent="0.25">
      <c r="A333" t="s">
        <v>98</v>
      </c>
      <c r="B333">
        <v>792.96400000000006</v>
      </c>
      <c r="C333">
        <v>775.57600000000002</v>
      </c>
      <c r="D333">
        <v>740.27300000000002</v>
      </c>
      <c r="E333">
        <v>710.93899999999996</v>
      </c>
      <c r="F333">
        <v>521.6</v>
      </c>
      <c r="G333">
        <v>1.2302299999999999E-3</v>
      </c>
      <c r="H333">
        <v>0.995116</v>
      </c>
      <c r="I333">
        <v>0</v>
      </c>
    </row>
    <row r="334" spans="1:25" x14ac:dyDescent="0.25">
      <c r="A334" t="s">
        <v>98</v>
      </c>
      <c r="B334">
        <v>793.55399999999997</v>
      </c>
      <c r="C334">
        <v>775.75599999999997</v>
      </c>
      <c r="D334">
        <v>740.28200000000004</v>
      </c>
      <c r="E334">
        <v>710.95699999999999</v>
      </c>
      <c r="F334">
        <v>521.53800000000001</v>
      </c>
      <c r="G334">
        <v>1.2420899999999999E-3</v>
      </c>
      <c r="H334">
        <v>0.995116</v>
      </c>
      <c r="I334">
        <v>0</v>
      </c>
    </row>
    <row r="335" spans="1:25" x14ac:dyDescent="0.25">
      <c r="A335" t="s">
        <v>98</v>
      </c>
      <c r="B335">
        <v>793.45799999999997</v>
      </c>
      <c r="C335">
        <v>775.64599999999996</v>
      </c>
      <c r="D335">
        <v>740.13300000000004</v>
      </c>
      <c r="E335">
        <v>710.84799999999996</v>
      </c>
      <c r="F335">
        <v>521.50599999999997</v>
      </c>
      <c r="G335">
        <v>1.23156E-3</v>
      </c>
      <c r="H335">
        <v>0.995116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793.69799999999998</v>
      </c>
      <c r="C336">
        <v>775.87599999999998</v>
      </c>
      <c r="D336">
        <v>740.17399999999998</v>
      </c>
      <c r="E336">
        <v>710.82600000000002</v>
      </c>
      <c r="F336">
        <v>521.44299999999998</v>
      </c>
      <c r="G336">
        <v>1.2300600000000001E-3</v>
      </c>
      <c r="H336">
        <v>0.995116</v>
      </c>
      <c r="I336">
        <v>0</v>
      </c>
      <c r="R336">
        <f>AVERAGE(B287:B336)</f>
        <v>793.36709999999994</v>
      </c>
      <c r="S336">
        <f>AVERAGE(C287:C336)</f>
        <v>775.82590000000016</v>
      </c>
      <c r="U336">
        <f>_xlfn.VAR.P(B287:B336)</f>
        <v>9.7939090000001006E-2</v>
      </c>
      <c r="V336">
        <f>_xlfn.VAR.P(C287:C336)</f>
        <v>6.4879650000000094E-2</v>
      </c>
      <c r="X336">
        <f>1.96*SQRT(U336)/50</f>
        <v>1.226772689855792E-2</v>
      </c>
      <c r="Y336">
        <f>1.96*SQRT(V336)/50</f>
        <v>9.984821749836106E-3</v>
      </c>
    </row>
    <row r="337" spans="1:9" x14ac:dyDescent="0.25">
      <c r="A337" t="s">
        <v>98</v>
      </c>
      <c r="B337">
        <v>39675.360944</v>
      </c>
      <c r="C337" t="s">
        <v>37</v>
      </c>
    </row>
    <row r="338" spans="1:9" x14ac:dyDescent="0.25">
      <c r="A338" t="s">
        <v>114</v>
      </c>
      <c r="B338">
        <v>869.89</v>
      </c>
      <c r="C338">
        <v>852.53099999999995</v>
      </c>
      <c r="D338">
        <v>585.61900000000003</v>
      </c>
      <c r="E338">
        <v>580.98099999999999</v>
      </c>
      <c r="F338">
        <v>245.37</v>
      </c>
      <c r="G338">
        <v>1.2791300000000001E-3</v>
      </c>
      <c r="H338">
        <v>0.995116</v>
      </c>
      <c r="I338">
        <v>26</v>
      </c>
    </row>
    <row r="339" spans="1:9" x14ac:dyDescent="0.25">
      <c r="A339" t="s">
        <v>114</v>
      </c>
      <c r="B339">
        <v>869.62099999999998</v>
      </c>
      <c r="C339">
        <v>852.06</v>
      </c>
      <c r="D339">
        <v>584.85299999999995</v>
      </c>
      <c r="E339">
        <v>580.22500000000002</v>
      </c>
      <c r="F339">
        <v>245.28100000000001</v>
      </c>
      <c r="G339">
        <v>1.2332300000000001E-3</v>
      </c>
      <c r="H339">
        <v>0.99511499999999997</v>
      </c>
      <c r="I339">
        <v>28</v>
      </c>
    </row>
    <row r="340" spans="1:9" x14ac:dyDescent="0.25">
      <c r="A340" t="s">
        <v>114</v>
      </c>
      <c r="B340">
        <v>870.27499999999998</v>
      </c>
      <c r="C340">
        <v>852.79499999999996</v>
      </c>
      <c r="D340">
        <v>585.80399999999997</v>
      </c>
      <c r="E340">
        <v>581.15</v>
      </c>
      <c r="F340">
        <v>245.30500000000001</v>
      </c>
      <c r="G340">
        <v>1.27362E-3</v>
      </c>
      <c r="H340">
        <v>0.995116</v>
      </c>
      <c r="I340">
        <v>25</v>
      </c>
    </row>
    <row r="341" spans="1:9" x14ac:dyDescent="0.25">
      <c r="A341" t="s">
        <v>114</v>
      </c>
      <c r="B341">
        <v>869.32299999999998</v>
      </c>
      <c r="C341">
        <v>851.78899999999999</v>
      </c>
      <c r="D341">
        <v>585.05799999999999</v>
      </c>
      <c r="E341">
        <v>580.42499999999995</v>
      </c>
      <c r="F341">
        <v>245.34100000000001</v>
      </c>
      <c r="G341">
        <v>1.2333000000000001E-3</v>
      </c>
      <c r="H341">
        <v>0.995116</v>
      </c>
      <c r="I341">
        <v>33</v>
      </c>
    </row>
    <row r="342" spans="1:9" x14ac:dyDescent="0.25">
      <c r="A342" t="s">
        <v>114</v>
      </c>
      <c r="B342">
        <v>870.84199999999998</v>
      </c>
      <c r="C342">
        <v>853.399</v>
      </c>
      <c r="D342">
        <v>585.66899999999998</v>
      </c>
      <c r="E342">
        <v>581.00300000000004</v>
      </c>
      <c r="F342">
        <v>245.20599999999999</v>
      </c>
      <c r="G342">
        <v>1.23576E-3</v>
      </c>
      <c r="H342">
        <v>0.995116</v>
      </c>
      <c r="I342">
        <v>26</v>
      </c>
    </row>
    <row r="343" spans="1:9" x14ac:dyDescent="0.25">
      <c r="A343" t="s">
        <v>114</v>
      </c>
      <c r="B343">
        <v>869.25400000000002</v>
      </c>
      <c r="C343">
        <v>851.702</v>
      </c>
      <c r="D343">
        <v>584.65800000000002</v>
      </c>
      <c r="E343">
        <v>580.01599999999996</v>
      </c>
      <c r="F343">
        <v>245.15799999999999</v>
      </c>
      <c r="G343">
        <v>1.2561600000000001E-3</v>
      </c>
      <c r="H343">
        <v>0.99511499999999997</v>
      </c>
      <c r="I343">
        <v>24</v>
      </c>
    </row>
    <row r="344" spans="1:9" x14ac:dyDescent="0.25">
      <c r="A344" t="s">
        <v>114</v>
      </c>
      <c r="B344">
        <v>868.16399999999999</v>
      </c>
      <c r="C344">
        <v>850.65599999999995</v>
      </c>
      <c r="D344">
        <v>584.19200000000001</v>
      </c>
      <c r="E344">
        <v>579.56299999999999</v>
      </c>
      <c r="F344">
        <v>245.352</v>
      </c>
      <c r="G344">
        <v>1.23935E-3</v>
      </c>
      <c r="H344">
        <v>0.995116</v>
      </c>
      <c r="I344">
        <v>22</v>
      </c>
    </row>
    <row r="345" spans="1:9" x14ac:dyDescent="0.25">
      <c r="A345" t="s">
        <v>114</v>
      </c>
      <c r="B345">
        <v>869.053</v>
      </c>
      <c r="C345">
        <v>851.62400000000002</v>
      </c>
      <c r="D345">
        <v>584.798</v>
      </c>
      <c r="E345">
        <v>580.13199999999995</v>
      </c>
      <c r="F345">
        <v>245.24799999999999</v>
      </c>
      <c r="G345">
        <v>1.23156E-3</v>
      </c>
      <c r="H345">
        <v>0.995116</v>
      </c>
      <c r="I345">
        <v>25</v>
      </c>
    </row>
    <row r="346" spans="1:9" x14ac:dyDescent="0.25">
      <c r="A346" t="s">
        <v>114</v>
      </c>
      <c r="B346">
        <v>868.851</v>
      </c>
      <c r="C346">
        <v>851.34400000000005</v>
      </c>
      <c r="D346">
        <v>584.44000000000005</v>
      </c>
      <c r="E346">
        <v>579.76800000000003</v>
      </c>
      <c r="F346">
        <v>245.25299999999999</v>
      </c>
      <c r="G346">
        <v>1.27622E-3</v>
      </c>
      <c r="H346">
        <v>0.995116</v>
      </c>
      <c r="I346">
        <v>27</v>
      </c>
    </row>
    <row r="347" spans="1:9" x14ac:dyDescent="0.25">
      <c r="A347" t="s">
        <v>114</v>
      </c>
      <c r="B347">
        <v>868.80100000000004</v>
      </c>
      <c r="C347">
        <v>851.33500000000004</v>
      </c>
      <c r="D347">
        <v>584.33000000000004</v>
      </c>
      <c r="E347">
        <v>579.66899999999998</v>
      </c>
      <c r="F347">
        <v>245.24</v>
      </c>
      <c r="G347">
        <v>1.23981E-3</v>
      </c>
      <c r="H347">
        <v>0.995116</v>
      </c>
      <c r="I347">
        <v>28</v>
      </c>
    </row>
    <row r="348" spans="1:9" x14ac:dyDescent="0.25">
      <c r="A348" t="s">
        <v>114</v>
      </c>
      <c r="B348">
        <v>869.33600000000001</v>
      </c>
      <c r="C348">
        <v>851.89099999999996</v>
      </c>
      <c r="D348">
        <v>584.76900000000001</v>
      </c>
      <c r="E348">
        <v>580.09799999999996</v>
      </c>
      <c r="F348">
        <v>245.27099999999999</v>
      </c>
      <c r="G348">
        <v>1.2778100000000001E-3</v>
      </c>
      <c r="H348">
        <v>0.99511499999999997</v>
      </c>
      <c r="I348">
        <v>31</v>
      </c>
    </row>
    <row r="349" spans="1:9" x14ac:dyDescent="0.25">
      <c r="A349" t="s">
        <v>114</v>
      </c>
      <c r="B349">
        <v>868.79100000000005</v>
      </c>
      <c r="C349">
        <v>851.34799999999996</v>
      </c>
      <c r="D349">
        <v>585.16099999999994</v>
      </c>
      <c r="E349">
        <v>580.50900000000001</v>
      </c>
      <c r="F349">
        <v>245.18799999999999</v>
      </c>
      <c r="G349">
        <v>1.23021E-3</v>
      </c>
      <c r="H349">
        <v>0.99511499999999997</v>
      </c>
      <c r="I349">
        <v>34</v>
      </c>
    </row>
    <row r="350" spans="1:9" x14ac:dyDescent="0.25">
      <c r="A350" t="s">
        <v>114</v>
      </c>
      <c r="B350">
        <v>868.62300000000005</v>
      </c>
      <c r="C350">
        <v>851.10400000000004</v>
      </c>
      <c r="D350">
        <v>584.48900000000003</v>
      </c>
      <c r="E350">
        <v>579.84400000000005</v>
      </c>
      <c r="F350">
        <v>245.36199999999999</v>
      </c>
      <c r="G350">
        <v>1.2300499999999999E-3</v>
      </c>
      <c r="H350">
        <v>0.995116</v>
      </c>
      <c r="I350">
        <v>23</v>
      </c>
    </row>
    <row r="351" spans="1:9" x14ac:dyDescent="0.25">
      <c r="A351" t="s">
        <v>114</v>
      </c>
      <c r="B351">
        <v>867.54700000000003</v>
      </c>
      <c r="C351">
        <v>850.096</v>
      </c>
      <c r="D351">
        <v>584.18399999999997</v>
      </c>
      <c r="E351">
        <v>579.52</v>
      </c>
      <c r="F351">
        <v>245.238</v>
      </c>
      <c r="G351">
        <v>1.26717E-3</v>
      </c>
      <c r="H351">
        <v>0.995112</v>
      </c>
      <c r="I351">
        <v>33</v>
      </c>
    </row>
    <row r="352" spans="1:9" x14ac:dyDescent="0.25">
      <c r="A352" t="s">
        <v>114</v>
      </c>
      <c r="B352">
        <v>869.36800000000005</v>
      </c>
      <c r="C352">
        <v>851.82</v>
      </c>
      <c r="D352">
        <v>584.63599999999997</v>
      </c>
      <c r="E352">
        <v>580.00300000000004</v>
      </c>
      <c r="F352">
        <v>245.321</v>
      </c>
      <c r="G352">
        <v>1.2400499999999999E-3</v>
      </c>
      <c r="H352">
        <v>0.99511499999999997</v>
      </c>
      <c r="I352">
        <v>29</v>
      </c>
    </row>
    <row r="353" spans="1:9" x14ac:dyDescent="0.25">
      <c r="A353" t="s">
        <v>114</v>
      </c>
      <c r="B353">
        <v>869.45</v>
      </c>
      <c r="C353">
        <v>851.96</v>
      </c>
      <c r="D353">
        <v>584.86199999999997</v>
      </c>
      <c r="E353">
        <v>580.20799999999997</v>
      </c>
      <c r="F353">
        <v>245.24700000000001</v>
      </c>
      <c r="G353">
        <v>1.44188E-3</v>
      </c>
      <c r="H353">
        <v>0.99511499999999997</v>
      </c>
      <c r="I353">
        <v>29</v>
      </c>
    </row>
    <row r="354" spans="1:9" x14ac:dyDescent="0.25">
      <c r="A354" t="s">
        <v>114</v>
      </c>
      <c r="B354">
        <v>870.84400000000005</v>
      </c>
      <c r="C354">
        <v>853.39700000000005</v>
      </c>
      <c r="D354">
        <v>585.38599999999997</v>
      </c>
      <c r="E354">
        <v>580.74599999999998</v>
      </c>
      <c r="F354">
        <v>245.417</v>
      </c>
      <c r="G354">
        <v>1.2300600000000001E-3</v>
      </c>
      <c r="H354">
        <v>0.99511499999999997</v>
      </c>
      <c r="I354">
        <v>20</v>
      </c>
    </row>
    <row r="355" spans="1:9" x14ac:dyDescent="0.25">
      <c r="A355" t="s">
        <v>114</v>
      </c>
      <c r="B355">
        <v>869.21799999999996</v>
      </c>
      <c r="C355">
        <v>851.76800000000003</v>
      </c>
      <c r="D355">
        <v>584.70799999999997</v>
      </c>
      <c r="E355">
        <v>580.06700000000001</v>
      </c>
      <c r="F355">
        <v>245.31899999999999</v>
      </c>
      <c r="G355">
        <v>1.36213E-3</v>
      </c>
      <c r="H355">
        <v>0.99511400000000005</v>
      </c>
      <c r="I355">
        <v>31</v>
      </c>
    </row>
    <row r="356" spans="1:9" x14ac:dyDescent="0.25">
      <c r="A356" t="s">
        <v>114</v>
      </c>
      <c r="B356">
        <v>870.19799999999998</v>
      </c>
      <c r="C356">
        <v>852.71500000000003</v>
      </c>
      <c r="D356">
        <v>585.75800000000004</v>
      </c>
      <c r="E356">
        <v>581.12699999999995</v>
      </c>
      <c r="F356">
        <v>245.297</v>
      </c>
      <c r="G356">
        <v>1.3316999999999999E-3</v>
      </c>
      <c r="H356">
        <v>0.99511499999999997</v>
      </c>
      <c r="I356">
        <v>25</v>
      </c>
    </row>
    <row r="357" spans="1:9" x14ac:dyDescent="0.25">
      <c r="A357" t="s">
        <v>114</v>
      </c>
      <c r="B357">
        <v>869.27200000000005</v>
      </c>
      <c r="C357">
        <v>851.84500000000003</v>
      </c>
      <c r="D357">
        <v>585.048</v>
      </c>
      <c r="E357">
        <v>580.40499999999997</v>
      </c>
      <c r="F357">
        <v>245.352</v>
      </c>
      <c r="G357">
        <v>1.4217399999999999E-3</v>
      </c>
      <c r="H357">
        <v>0.995116</v>
      </c>
      <c r="I357">
        <v>26</v>
      </c>
    </row>
    <row r="358" spans="1:9" x14ac:dyDescent="0.25">
      <c r="A358" t="s">
        <v>114</v>
      </c>
      <c r="B358">
        <v>869.245</v>
      </c>
      <c r="C358">
        <v>851.71600000000001</v>
      </c>
      <c r="D358">
        <v>584.70600000000002</v>
      </c>
      <c r="E358">
        <v>580.05499999999995</v>
      </c>
      <c r="F358">
        <v>245.334</v>
      </c>
      <c r="G358">
        <v>1.64927E-3</v>
      </c>
      <c r="H358">
        <v>0.99511499999999997</v>
      </c>
      <c r="I358">
        <v>30</v>
      </c>
    </row>
    <row r="359" spans="1:9" x14ac:dyDescent="0.25">
      <c r="A359" t="s">
        <v>114</v>
      </c>
      <c r="B359">
        <v>870.36099999999999</v>
      </c>
      <c r="C359">
        <v>852.93700000000001</v>
      </c>
      <c r="D359">
        <v>585.48299999999995</v>
      </c>
      <c r="E359">
        <v>580.84199999999998</v>
      </c>
      <c r="F359">
        <v>245.32900000000001</v>
      </c>
      <c r="G359">
        <v>1.28736E-3</v>
      </c>
      <c r="H359">
        <v>0.995116</v>
      </c>
      <c r="I359">
        <v>22</v>
      </c>
    </row>
    <row r="360" spans="1:9" x14ac:dyDescent="0.25">
      <c r="A360" t="s">
        <v>114</v>
      </c>
      <c r="B360">
        <v>869.39599999999996</v>
      </c>
      <c r="C360">
        <v>851.89700000000005</v>
      </c>
      <c r="D360">
        <v>585.29300000000001</v>
      </c>
      <c r="E360">
        <v>580.64200000000005</v>
      </c>
      <c r="F360">
        <v>245.42500000000001</v>
      </c>
      <c r="G360">
        <v>1.2453500000000001E-3</v>
      </c>
      <c r="H360">
        <v>0.995116</v>
      </c>
      <c r="I360">
        <v>27</v>
      </c>
    </row>
    <row r="361" spans="1:9" x14ac:dyDescent="0.25">
      <c r="A361" t="s">
        <v>114</v>
      </c>
      <c r="B361">
        <v>869.245</v>
      </c>
      <c r="C361">
        <v>851.77800000000002</v>
      </c>
      <c r="D361">
        <v>585.00699999999995</v>
      </c>
      <c r="E361">
        <v>580.35500000000002</v>
      </c>
      <c r="F361">
        <v>245.232</v>
      </c>
      <c r="G361">
        <v>1.2412199999999999E-3</v>
      </c>
      <c r="H361">
        <v>0.995116</v>
      </c>
      <c r="I361">
        <v>26</v>
      </c>
    </row>
    <row r="362" spans="1:9" x14ac:dyDescent="0.25">
      <c r="A362" t="s">
        <v>114</v>
      </c>
      <c r="B362">
        <v>869.23800000000006</v>
      </c>
      <c r="C362">
        <v>851.69</v>
      </c>
      <c r="D362">
        <v>584.31700000000001</v>
      </c>
      <c r="E362">
        <v>579.68799999999999</v>
      </c>
      <c r="F362">
        <v>245.30699999999999</v>
      </c>
      <c r="G362">
        <v>1.23007E-3</v>
      </c>
      <c r="H362">
        <v>0.995116</v>
      </c>
      <c r="I362">
        <v>25</v>
      </c>
    </row>
    <row r="363" spans="1:9" x14ac:dyDescent="0.25">
      <c r="A363" t="s">
        <v>114</v>
      </c>
      <c r="B363">
        <v>868.53</v>
      </c>
      <c r="C363">
        <v>851.07600000000002</v>
      </c>
      <c r="D363">
        <v>584.11500000000001</v>
      </c>
      <c r="E363">
        <v>579.47299999999996</v>
      </c>
      <c r="F363">
        <v>245.339</v>
      </c>
      <c r="G363">
        <v>1.25781E-3</v>
      </c>
      <c r="H363">
        <v>0.995116</v>
      </c>
      <c r="I363">
        <v>29</v>
      </c>
    </row>
    <row r="364" spans="1:9" x14ac:dyDescent="0.25">
      <c r="A364" t="s">
        <v>114</v>
      </c>
      <c r="B364">
        <v>867.93100000000004</v>
      </c>
      <c r="C364">
        <v>850.399</v>
      </c>
      <c r="D364">
        <v>584.36699999999996</v>
      </c>
      <c r="E364">
        <v>579.69299999999998</v>
      </c>
      <c r="F364">
        <v>245.292</v>
      </c>
      <c r="G364">
        <v>1.2642599999999999E-3</v>
      </c>
      <c r="H364">
        <v>0.995116</v>
      </c>
      <c r="I364">
        <v>29</v>
      </c>
    </row>
    <row r="365" spans="1:9" x14ac:dyDescent="0.25">
      <c r="A365" t="s">
        <v>114</v>
      </c>
      <c r="B365">
        <v>868.73699999999997</v>
      </c>
      <c r="C365">
        <v>851.26400000000001</v>
      </c>
      <c r="D365">
        <v>584.51</v>
      </c>
      <c r="E365">
        <v>579.83199999999999</v>
      </c>
      <c r="F365">
        <v>245.19300000000001</v>
      </c>
      <c r="G365">
        <v>1.2376399999999999E-3</v>
      </c>
      <c r="H365">
        <v>0.99511499999999997</v>
      </c>
      <c r="I365">
        <v>24</v>
      </c>
    </row>
    <row r="366" spans="1:9" x14ac:dyDescent="0.25">
      <c r="A366" t="s">
        <v>114</v>
      </c>
      <c r="B366">
        <v>869.19399999999996</v>
      </c>
      <c r="C366">
        <v>851.67899999999997</v>
      </c>
      <c r="D366">
        <v>584.803</v>
      </c>
      <c r="E366">
        <v>580.15200000000004</v>
      </c>
      <c r="F366">
        <v>245.27199999999999</v>
      </c>
      <c r="G366">
        <v>1.23015E-3</v>
      </c>
      <c r="H366">
        <v>0.995116</v>
      </c>
      <c r="I366">
        <v>28</v>
      </c>
    </row>
    <row r="367" spans="1:9" x14ac:dyDescent="0.25">
      <c r="A367" t="s">
        <v>114</v>
      </c>
      <c r="B367">
        <v>868.18899999999996</v>
      </c>
      <c r="C367">
        <v>850.74300000000005</v>
      </c>
      <c r="D367">
        <v>584.17600000000004</v>
      </c>
      <c r="E367">
        <v>579.52800000000002</v>
      </c>
      <c r="F367">
        <v>245.10900000000001</v>
      </c>
      <c r="G367">
        <v>1.24355E-3</v>
      </c>
      <c r="H367">
        <v>0.99511499999999997</v>
      </c>
      <c r="I367">
        <v>32</v>
      </c>
    </row>
    <row r="368" spans="1:9" x14ac:dyDescent="0.25">
      <c r="A368" t="s">
        <v>114</v>
      </c>
      <c r="B368">
        <v>869.28800000000001</v>
      </c>
      <c r="C368">
        <v>851.72299999999996</v>
      </c>
      <c r="D368">
        <v>585.20699999999999</v>
      </c>
      <c r="E368">
        <v>580.54700000000003</v>
      </c>
      <c r="F368">
        <v>245.23400000000001</v>
      </c>
      <c r="G368">
        <v>1.2472399999999999E-3</v>
      </c>
      <c r="H368">
        <v>0.995116</v>
      </c>
      <c r="I368">
        <v>28</v>
      </c>
    </row>
    <row r="369" spans="1:9" x14ac:dyDescent="0.25">
      <c r="A369" t="s">
        <v>114</v>
      </c>
      <c r="B369">
        <v>868.33399999999995</v>
      </c>
      <c r="C369">
        <v>850.81799999999998</v>
      </c>
      <c r="D369">
        <v>584.78800000000001</v>
      </c>
      <c r="E369">
        <v>580.12800000000004</v>
      </c>
      <c r="F369">
        <v>245.28100000000001</v>
      </c>
      <c r="G369">
        <v>1.6317E-3</v>
      </c>
      <c r="H369">
        <v>0.99511499999999997</v>
      </c>
      <c r="I369">
        <v>33</v>
      </c>
    </row>
    <row r="370" spans="1:9" x14ac:dyDescent="0.25">
      <c r="A370" t="s">
        <v>114</v>
      </c>
      <c r="B370">
        <v>869.47699999999998</v>
      </c>
      <c r="C370">
        <v>851.95799999999997</v>
      </c>
      <c r="D370">
        <v>584.66700000000003</v>
      </c>
      <c r="E370">
        <v>579.99800000000005</v>
      </c>
      <c r="F370">
        <v>245.33699999999999</v>
      </c>
      <c r="G370">
        <v>1.2331099999999999E-3</v>
      </c>
      <c r="H370">
        <v>0.99511300000000003</v>
      </c>
      <c r="I370">
        <v>22</v>
      </c>
    </row>
    <row r="371" spans="1:9" x14ac:dyDescent="0.25">
      <c r="A371" t="s">
        <v>114</v>
      </c>
      <c r="B371">
        <v>869.98099999999999</v>
      </c>
      <c r="C371">
        <v>852.52200000000005</v>
      </c>
      <c r="D371">
        <v>585.59</v>
      </c>
      <c r="E371">
        <v>580.96400000000006</v>
      </c>
      <c r="F371">
        <v>245.227</v>
      </c>
      <c r="G371">
        <v>1.26859E-3</v>
      </c>
      <c r="H371">
        <v>0.995116</v>
      </c>
      <c r="I371">
        <v>29</v>
      </c>
    </row>
    <row r="372" spans="1:9" x14ac:dyDescent="0.25">
      <c r="A372" t="s">
        <v>114</v>
      </c>
      <c r="B372">
        <v>869.24</v>
      </c>
      <c r="C372">
        <v>851.68700000000001</v>
      </c>
      <c r="D372">
        <v>584.58900000000006</v>
      </c>
      <c r="E372">
        <v>579.93399999999997</v>
      </c>
      <c r="F372">
        <v>245.214</v>
      </c>
      <c r="G372">
        <v>1.3657700000000001E-3</v>
      </c>
      <c r="H372">
        <v>0.995116</v>
      </c>
      <c r="I372">
        <v>24</v>
      </c>
    </row>
    <row r="373" spans="1:9" x14ac:dyDescent="0.25">
      <c r="A373" t="s">
        <v>114</v>
      </c>
      <c r="B373">
        <v>868.63300000000004</v>
      </c>
      <c r="C373">
        <v>851.20299999999997</v>
      </c>
      <c r="D373">
        <v>584.56399999999996</v>
      </c>
      <c r="E373">
        <v>579.93399999999997</v>
      </c>
      <c r="F373">
        <v>245.346</v>
      </c>
      <c r="G373">
        <v>1.23573E-3</v>
      </c>
      <c r="H373">
        <v>0.995116</v>
      </c>
      <c r="I373">
        <v>28</v>
      </c>
    </row>
    <row r="374" spans="1:9" x14ac:dyDescent="0.25">
      <c r="A374" t="s">
        <v>114</v>
      </c>
      <c r="B374">
        <v>868.70500000000004</v>
      </c>
      <c r="C374">
        <v>851.16</v>
      </c>
      <c r="D374">
        <v>584.51099999999997</v>
      </c>
      <c r="E374">
        <v>579.85199999999998</v>
      </c>
      <c r="F374">
        <v>245.14400000000001</v>
      </c>
      <c r="G374">
        <v>1.23314E-3</v>
      </c>
      <c r="H374">
        <v>0.99511499999999997</v>
      </c>
      <c r="I374">
        <v>25</v>
      </c>
    </row>
    <row r="375" spans="1:9" x14ac:dyDescent="0.25">
      <c r="A375" t="s">
        <v>114</v>
      </c>
      <c r="B375">
        <v>869.98099999999999</v>
      </c>
      <c r="C375">
        <v>852.50599999999997</v>
      </c>
      <c r="D375">
        <v>585.50900000000001</v>
      </c>
      <c r="E375">
        <v>580.85799999999995</v>
      </c>
      <c r="F375">
        <v>245.16200000000001</v>
      </c>
      <c r="G375">
        <v>1.25103E-3</v>
      </c>
      <c r="H375">
        <v>0.995116</v>
      </c>
      <c r="I375">
        <v>27</v>
      </c>
    </row>
    <row r="376" spans="1:9" x14ac:dyDescent="0.25">
      <c r="A376" t="s">
        <v>114</v>
      </c>
      <c r="B376">
        <v>869.78099999999995</v>
      </c>
      <c r="C376">
        <v>852.30700000000002</v>
      </c>
      <c r="D376">
        <v>584.9</v>
      </c>
      <c r="E376">
        <v>580.24699999999996</v>
      </c>
      <c r="F376">
        <v>245.298</v>
      </c>
      <c r="G376">
        <v>1.2394699999999999E-3</v>
      </c>
      <c r="H376">
        <v>0.995116</v>
      </c>
      <c r="I376">
        <v>25</v>
      </c>
    </row>
    <row r="377" spans="1:9" x14ac:dyDescent="0.25">
      <c r="A377" t="s">
        <v>114</v>
      </c>
      <c r="B377">
        <v>869.33100000000002</v>
      </c>
      <c r="C377">
        <v>851.846</v>
      </c>
      <c r="D377">
        <v>585.10799999999995</v>
      </c>
      <c r="E377">
        <v>580.46299999999997</v>
      </c>
      <c r="F377">
        <v>245.39599999999999</v>
      </c>
      <c r="G377">
        <v>1.2382199999999999E-3</v>
      </c>
      <c r="H377">
        <v>0.995116</v>
      </c>
      <c r="I377">
        <v>23</v>
      </c>
    </row>
    <row r="378" spans="1:9" x14ac:dyDescent="0.25">
      <c r="A378" t="s">
        <v>114</v>
      </c>
      <c r="B378">
        <v>869.05</v>
      </c>
      <c r="C378">
        <v>851.61199999999997</v>
      </c>
      <c r="D378">
        <v>584.74300000000005</v>
      </c>
      <c r="E378">
        <v>580.09699999999998</v>
      </c>
      <c r="F378">
        <v>245.261</v>
      </c>
      <c r="G378">
        <v>1.23785E-3</v>
      </c>
      <c r="H378">
        <v>0.99510600000000005</v>
      </c>
      <c r="I378">
        <v>27</v>
      </c>
    </row>
    <row r="379" spans="1:9" x14ac:dyDescent="0.25">
      <c r="A379" t="s">
        <v>114</v>
      </c>
      <c r="B379">
        <v>869.98400000000004</v>
      </c>
      <c r="C379">
        <v>852.49800000000005</v>
      </c>
      <c r="D379">
        <v>584.78</v>
      </c>
      <c r="E379">
        <v>580.13</v>
      </c>
      <c r="F379">
        <v>245.37299999999999</v>
      </c>
      <c r="G379">
        <v>1.2503E-3</v>
      </c>
      <c r="H379">
        <v>0.995116</v>
      </c>
      <c r="I379">
        <v>27</v>
      </c>
    </row>
    <row r="380" spans="1:9" x14ac:dyDescent="0.25">
      <c r="A380" t="s">
        <v>114</v>
      </c>
      <c r="B380">
        <v>869.43399999999997</v>
      </c>
      <c r="C380">
        <v>851.94799999999998</v>
      </c>
      <c r="D380">
        <v>584.74900000000002</v>
      </c>
      <c r="E380">
        <v>580.11</v>
      </c>
      <c r="F380">
        <v>245.255</v>
      </c>
      <c r="G380">
        <v>1.2571100000000001E-3</v>
      </c>
      <c r="H380">
        <v>0.995116</v>
      </c>
      <c r="I380">
        <v>26</v>
      </c>
    </row>
    <row r="381" spans="1:9" x14ac:dyDescent="0.25">
      <c r="A381" t="s">
        <v>114</v>
      </c>
      <c r="B381">
        <v>869.44600000000003</v>
      </c>
      <c r="C381">
        <v>852.01700000000005</v>
      </c>
      <c r="D381">
        <v>584.601</v>
      </c>
      <c r="E381">
        <v>579.98299999999995</v>
      </c>
      <c r="F381">
        <v>245.34399999999999</v>
      </c>
      <c r="G381">
        <v>1.23033E-3</v>
      </c>
      <c r="H381">
        <v>0.995116</v>
      </c>
      <c r="I381">
        <v>32</v>
      </c>
    </row>
    <row r="382" spans="1:9" x14ac:dyDescent="0.25">
      <c r="A382" t="s">
        <v>114</v>
      </c>
      <c r="B382">
        <v>869.34100000000001</v>
      </c>
      <c r="C382">
        <v>851.75199999999995</v>
      </c>
      <c r="D382">
        <v>584.74099999999999</v>
      </c>
      <c r="E382">
        <v>580.07799999999997</v>
      </c>
      <c r="F382">
        <v>245.22900000000001</v>
      </c>
      <c r="G382">
        <v>1.5624499999999999E-3</v>
      </c>
      <c r="H382">
        <v>0.995116</v>
      </c>
      <c r="I382">
        <v>26</v>
      </c>
    </row>
    <row r="383" spans="1:9" x14ac:dyDescent="0.25">
      <c r="A383" t="s">
        <v>114</v>
      </c>
      <c r="B383">
        <v>869.53300000000002</v>
      </c>
      <c r="C383">
        <v>852.14400000000001</v>
      </c>
      <c r="D383">
        <v>585.13</v>
      </c>
      <c r="E383">
        <v>580.50199999999995</v>
      </c>
      <c r="F383">
        <v>245.33199999999999</v>
      </c>
      <c r="G383">
        <v>1.3502E-3</v>
      </c>
      <c r="H383">
        <v>0.995116</v>
      </c>
      <c r="I383">
        <v>31</v>
      </c>
    </row>
    <row r="384" spans="1:9" x14ac:dyDescent="0.25">
      <c r="A384" t="s">
        <v>114</v>
      </c>
      <c r="B384">
        <v>869.75300000000004</v>
      </c>
      <c r="C384">
        <v>852.17</v>
      </c>
      <c r="D384">
        <v>585.28099999999995</v>
      </c>
      <c r="E384">
        <v>580.64700000000005</v>
      </c>
      <c r="F384">
        <v>245.14</v>
      </c>
      <c r="G384">
        <v>1.2644399999999999E-3</v>
      </c>
      <c r="H384">
        <v>0.99511499999999997</v>
      </c>
      <c r="I384">
        <v>26</v>
      </c>
    </row>
    <row r="385" spans="1:25" x14ac:dyDescent="0.25">
      <c r="A385" t="s">
        <v>114</v>
      </c>
      <c r="B385">
        <v>870.24</v>
      </c>
      <c r="C385">
        <v>852.73400000000004</v>
      </c>
      <c r="D385">
        <v>585.14200000000005</v>
      </c>
      <c r="E385">
        <v>580.51</v>
      </c>
      <c r="F385">
        <v>245.40899999999999</v>
      </c>
      <c r="G385">
        <v>1.70258E-3</v>
      </c>
      <c r="H385">
        <v>0.99511300000000003</v>
      </c>
      <c r="I385">
        <v>28</v>
      </c>
    </row>
    <row r="386" spans="1:25" x14ac:dyDescent="0.25">
      <c r="A386" t="s">
        <v>114</v>
      </c>
      <c r="B386">
        <v>871.61500000000001</v>
      </c>
      <c r="C386">
        <v>854.08900000000006</v>
      </c>
      <c r="D386">
        <v>586.351</v>
      </c>
      <c r="E386">
        <v>581.66700000000003</v>
      </c>
      <c r="F386">
        <v>245.178</v>
      </c>
      <c r="G386">
        <v>1.2695600000000001E-3</v>
      </c>
      <c r="H386">
        <v>0.99511499999999997</v>
      </c>
      <c r="I386">
        <v>29</v>
      </c>
    </row>
    <row r="387" spans="1:25" x14ac:dyDescent="0.25">
      <c r="A387" t="s">
        <v>114</v>
      </c>
      <c r="B387">
        <v>869.39300000000003</v>
      </c>
      <c r="C387">
        <v>851.94500000000005</v>
      </c>
      <c r="D387">
        <v>584.93700000000001</v>
      </c>
      <c r="E387">
        <v>580.31299999999999</v>
      </c>
      <c r="F387">
        <v>245.11</v>
      </c>
      <c r="G387">
        <v>1.24424E-3</v>
      </c>
      <c r="H387">
        <v>0.995116</v>
      </c>
      <c r="I387">
        <v>25</v>
      </c>
    </row>
    <row r="388" spans="1:25" x14ac:dyDescent="0.25">
      <c r="A388" t="s">
        <v>114</v>
      </c>
      <c r="B388">
        <v>868.59900000000005</v>
      </c>
      <c r="C388">
        <v>851.12300000000005</v>
      </c>
      <c r="D388">
        <v>584.59699999999998</v>
      </c>
      <c r="E388">
        <v>579.88800000000003</v>
      </c>
      <c r="F388">
        <v>245.17400000000001</v>
      </c>
      <c r="G388">
        <v>1.25388E-3</v>
      </c>
      <c r="H388">
        <v>0.99511499999999997</v>
      </c>
      <c r="I388">
        <v>28</v>
      </c>
    </row>
    <row r="389" spans="1:25" x14ac:dyDescent="0.25">
      <c r="A389" t="s">
        <v>114</v>
      </c>
      <c r="B389">
        <v>870.13599999999997</v>
      </c>
      <c r="C389">
        <v>852.69600000000003</v>
      </c>
      <c r="D389">
        <v>585.74699999999996</v>
      </c>
      <c r="E389">
        <v>581.10199999999998</v>
      </c>
      <c r="F389">
        <v>245.21600000000001</v>
      </c>
      <c r="G389">
        <v>1.2869999999999999E-3</v>
      </c>
      <c r="H389">
        <v>0.995116</v>
      </c>
      <c r="I389">
        <v>31</v>
      </c>
    </row>
    <row r="390" spans="1:25" x14ac:dyDescent="0.25">
      <c r="A390" t="s">
        <v>114</v>
      </c>
      <c r="B390">
        <v>869.36599999999999</v>
      </c>
      <c r="C390">
        <v>851.72199999999998</v>
      </c>
      <c r="D390">
        <v>584.99300000000005</v>
      </c>
      <c r="E390">
        <v>580.35299999999995</v>
      </c>
      <c r="F390">
        <v>245.23400000000001</v>
      </c>
      <c r="G390">
        <v>1.4952699999999999E-3</v>
      </c>
      <c r="H390">
        <v>0.99511300000000003</v>
      </c>
      <c r="I390">
        <v>24</v>
      </c>
    </row>
    <row r="391" spans="1:25" x14ac:dyDescent="0.25">
      <c r="A391" t="s">
        <v>114</v>
      </c>
      <c r="B391">
        <v>870.05399999999997</v>
      </c>
      <c r="C391">
        <v>852.45500000000004</v>
      </c>
      <c r="D391">
        <v>584.83399999999995</v>
      </c>
      <c r="E391">
        <v>580.18399999999997</v>
      </c>
      <c r="F391">
        <v>245.22399999999999</v>
      </c>
      <c r="G391">
        <v>1.23956E-3</v>
      </c>
      <c r="H391">
        <v>0.995116</v>
      </c>
      <c r="I391">
        <v>24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870.64200000000005</v>
      </c>
      <c r="C392">
        <v>853.03399999999999</v>
      </c>
      <c r="D392">
        <v>585.90099999999995</v>
      </c>
      <c r="E392">
        <v>581.27499999999998</v>
      </c>
      <c r="F392">
        <v>245.31700000000001</v>
      </c>
      <c r="G392">
        <v>1.2300900000000001E-3</v>
      </c>
      <c r="H392">
        <v>0.995116</v>
      </c>
      <c r="I392">
        <v>29</v>
      </c>
      <c r="R392">
        <f>AVERAGE(B343:B392)</f>
        <v>869.32346000000007</v>
      </c>
      <c r="S392">
        <f>AVERAGE(C343:C392)</f>
        <v>851.82906000000037</v>
      </c>
      <c r="U392">
        <f>_xlfn.VAR.P(B343:B392)</f>
        <v>0.55082420840000046</v>
      </c>
      <c r="V392">
        <f>_xlfn.VAR.P(C343:C392)</f>
        <v>0.54460813640001282</v>
      </c>
      <c r="X392">
        <f>1.96*SQRT(U392)/50</f>
        <v>2.909327261749315E-2</v>
      </c>
      <c r="Y392">
        <f>1.96*SQRT(V392)/50</f>
        <v>2.8928647509306682E-2</v>
      </c>
    </row>
    <row r="393" spans="1:25" x14ac:dyDescent="0.25">
      <c r="A393" t="s">
        <v>114</v>
      </c>
      <c r="B393">
        <v>43473.709323000003</v>
      </c>
      <c r="C393" t="s">
        <v>37</v>
      </c>
    </row>
    <row r="394" spans="1:25" x14ac:dyDescent="0.25">
      <c r="A394" t="s">
        <v>115</v>
      </c>
      <c r="B394">
        <v>870.53300000000002</v>
      </c>
      <c r="C394">
        <v>0</v>
      </c>
      <c r="D394">
        <v>0</v>
      </c>
      <c r="E394">
        <v>0</v>
      </c>
      <c r="F394">
        <v>0</v>
      </c>
      <c r="G394">
        <v>1.33493E-3</v>
      </c>
      <c r="H394">
        <v>0.99509000000000003</v>
      </c>
      <c r="I394">
        <v>25</v>
      </c>
    </row>
    <row r="395" spans="1:25" x14ac:dyDescent="0.25">
      <c r="A395" t="s">
        <v>115</v>
      </c>
      <c r="B395">
        <v>876.24599999999998</v>
      </c>
      <c r="C395">
        <v>0</v>
      </c>
      <c r="D395">
        <v>0</v>
      </c>
      <c r="E395">
        <v>0</v>
      </c>
      <c r="F395">
        <v>0</v>
      </c>
      <c r="G395">
        <v>1.2411499999999999E-3</v>
      </c>
      <c r="H395">
        <v>0.99511400000000005</v>
      </c>
      <c r="I395">
        <v>35</v>
      </c>
    </row>
    <row r="396" spans="1:25" x14ac:dyDescent="0.25">
      <c r="A396" t="s">
        <v>115</v>
      </c>
      <c r="B396">
        <v>883.36300000000006</v>
      </c>
      <c r="C396">
        <v>0</v>
      </c>
      <c r="D396">
        <v>0</v>
      </c>
      <c r="E396">
        <v>0</v>
      </c>
      <c r="F396">
        <v>0</v>
      </c>
      <c r="G396">
        <v>1.7433399999999999E-3</v>
      </c>
      <c r="H396">
        <v>0.99510399999999999</v>
      </c>
      <c r="I396">
        <v>32</v>
      </c>
    </row>
    <row r="397" spans="1:25" x14ac:dyDescent="0.25">
      <c r="A397" t="s">
        <v>115</v>
      </c>
      <c r="B397">
        <v>880.36300000000006</v>
      </c>
      <c r="C397">
        <v>0</v>
      </c>
      <c r="D397">
        <v>0</v>
      </c>
      <c r="E397">
        <v>0</v>
      </c>
      <c r="F397">
        <v>0</v>
      </c>
      <c r="G397">
        <v>1.2860199999999999E-3</v>
      </c>
      <c r="H397">
        <v>0.99511499999999997</v>
      </c>
      <c r="I397">
        <v>30</v>
      </c>
    </row>
    <row r="398" spans="1:25" x14ac:dyDescent="0.25">
      <c r="A398" t="s">
        <v>115</v>
      </c>
      <c r="B398">
        <v>876.89800000000002</v>
      </c>
      <c r="C398">
        <v>0</v>
      </c>
      <c r="D398">
        <v>0</v>
      </c>
      <c r="E398">
        <v>0</v>
      </c>
      <c r="F398">
        <v>0</v>
      </c>
      <c r="G398">
        <v>1.23135E-3</v>
      </c>
      <c r="H398">
        <v>0.99511400000000005</v>
      </c>
      <c r="I398">
        <v>29</v>
      </c>
    </row>
    <row r="399" spans="1:25" x14ac:dyDescent="0.25">
      <c r="A399" t="s">
        <v>115</v>
      </c>
      <c r="B399">
        <v>876.53099999999995</v>
      </c>
      <c r="C399">
        <v>0</v>
      </c>
      <c r="D399">
        <v>0</v>
      </c>
      <c r="E399">
        <v>0</v>
      </c>
      <c r="F399">
        <v>0</v>
      </c>
      <c r="G399">
        <v>1.72857E-3</v>
      </c>
      <c r="H399">
        <v>0.995116</v>
      </c>
      <c r="I399">
        <v>29</v>
      </c>
    </row>
    <row r="400" spans="1:25" x14ac:dyDescent="0.25">
      <c r="A400" t="s">
        <v>115</v>
      </c>
      <c r="B400">
        <v>877.50900000000001</v>
      </c>
      <c r="C400">
        <v>0</v>
      </c>
      <c r="D400">
        <v>0</v>
      </c>
      <c r="E400">
        <v>0</v>
      </c>
      <c r="F400">
        <v>0</v>
      </c>
      <c r="G400">
        <v>1.31431E-3</v>
      </c>
      <c r="H400">
        <v>0.99511499999999997</v>
      </c>
      <c r="I400">
        <v>27</v>
      </c>
    </row>
    <row r="401" spans="1:9" x14ac:dyDescent="0.25">
      <c r="A401" t="s">
        <v>115</v>
      </c>
      <c r="B401">
        <v>875.85199999999998</v>
      </c>
      <c r="C401">
        <v>0</v>
      </c>
      <c r="D401">
        <v>0</v>
      </c>
      <c r="E401">
        <v>0</v>
      </c>
      <c r="F401">
        <v>0</v>
      </c>
      <c r="G401">
        <v>1.2455700000000001E-3</v>
      </c>
      <c r="H401">
        <v>0.99511499999999997</v>
      </c>
      <c r="I401">
        <v>26</v>
      </c>
    </row>
    <row r="402" spans="1:9" x14ac:dyDescent="0.25">
      <c r="A402" t="s">
        <v>115</v>
      </c>
      <c r="B402">
        <v>875.90200000000004</v>
      </c>
      <c r="C402">
        <v>0</v>
      </c>
      <c r="D402">
        <v>0</v>
      </c>
      <c r="E402">
        <v>0</v>
      </c>
      <c r="F402">
        <v>0</v>
      </c>
      <c r="G402">
        <v>1.23168E-3</v>
      </c>
      <c r="H402">
        <v>0.995116</v>
      </c>
      <c r="I402">
        <v>32</v>
      </c>
    </row>
    <row r="403" spans="1:9" x14ac:dyDescent="0.25">
      <c r="A403" t="s">
        <v>115</v>
      </c>
      <c r="B403">
        <v>876.70399999999995</v>
      </c>
      <c r="C403">
        <v>0</v>
      </c>
      <c r="D403">
        <v>0</v>
      </c>
      <c r="E403">
        <v>0</v>
      </c>
      <c r="F403">
        <v>0</v>
      </c>
      <c r="G403">
        <v>1.2304900000000001E-3</v>
      </c>
      <c r="H403">
        <v>0.995116</v>
      </c>
      <c r="I403">
        <v>31</v>
      </c>
    </row>
    <row r="404" spans="1:9" x14ac:dyDescent="0.25">
      <c r="A404" t="s">
        <v>115</v>
      </c>
      <c r="B404">
        <v>876.98500000000001</v>
      </c>
      <c r="C404">
        <v>0</v>
      </c>
      <c r="D404">
        <v>0</v>
      </c>
      <c r="E404">
        <v>0</v>
      </c>
      <c r="F404">
        <v>0</v>
      </c>
      <c r="G404">
        <v>1.23269E-3</v>
      </c>
      <c r="H404">
        <v>0.99511499999999997</v>
      </c>
      <c r="I404">
        <v>31</v>
      </c>
    </row>
    <row r="405" spans="1:9" x14ac:dyDescent="0.25">
      <c r="A405" t="s">
        <v>115</v>
      </c>
      <c r="B405">
        <v>878.73299999999995</v>
      </c>
      <c r="C405">
        <v>0</v>
      </c>
      <c r="D405">
        <v>0</v>
      </c>
      <c r="E405">
        <v>0</v>
      </c>
      <c r="F405">
        <v>0</v>
      </c>
      <c r="G405">
        <v>1.23076E-3</v>
      </c>
      <c r="H405">
        <v>0.995116</v>
      </c>
      <c r="I405">
        <v>34</v>
      </c>
    </row>
    <row r="406" spans="1:9" x14ac:dyDescent="0.25">
      <c r="A406" t="s">
        <v>115</v>
      </c>
      <c r="B406">
        <v>878.99300000000005</v>
      </c>
      <c r="C406">
        <v>0</v>
      </c>
      <c r="D406">
        <v>0</v>
      </c>
      <c r="E406">
        <v>0</v>
      </c>
      <c r="F406">
        <v>0</v>
      </c>
      <c r="G406">
        <v>1.2366199999999999E-3</v>
      </c>
      <c r="H406">
        <v>0.99511499999999997</v>
      </c>
      <c r="I406">
        <v>32</v>
      </c>
    </row>
    <row r="407" spans="1:9" x14ac:dyDescent="0.25">
      <c r="A407" t="s">
        <v>115</v>
      </c>
      <c r="B407">
        <v>877.79100000000005</v>
      </c>
      <c r="C407">
        <v>0</v>
      </c>
      <c r="D407">
        <v>0</v>
      </c>
      <c r="E407">
        <v>0</v>
      </c>
      <c r="F407">
        <v>0</v>
      </c>
      <c r="G407">
        <v>2.6612599999999999E-3</v>
      </c>
      <c r="H407">
        <v>0.995116</v>
      </c>
      <c r="I407">
        <v>33</v>
      </c>
    </row>
    <row r="408" spans="1:9" x14ac:dyDescent="0.25">
      <c r="A408" t="s">
        <v>115</v>
      </c>
      <c r="B408">
        <v>877.77599999999995</v>
      </c>
      <c r="C408">
        <v>0</v>
      </c>
      <c r="D408">
        <v>0</v>
      </c>
      <c r="E408">
        <v>0</v>
      </c>
      <c r="F408">
        <v>0</v>
      </c>
      <c r="G408">
        <v>1.2835500000000001E-3</v>
      </c>
      <c r="H408">
        <v>0.995116</v>
      </c>
      <c r="I408">
        <v>35</v>
      </c>
    </row>
    <row r="409" spans="1:9" x14ac:dyDescent="0.25">
      <c r="A409" t="s">
        <v>115</v>
      </c>
      <c r="B409">
        <v>876.94200000000001</v>
      </c>
      <c r="C409">
        <v>0</v>
      </c>
      <c r="D409">
        <v>0</v>
      </c>
      <c r="E409">
        <v>0</v>
      </c>
      <c r="F409">
        <v>0</v>
      </c>
      <c r="G409">
        <v>1.2413999999999999E-3</v>
      </c>
      <c r="H409">
        <v>0.995116</v>
      </c>
      <c r="I409">
        <v>31</v>
      </c>
    </row>
    <row r="410" spans="1:9" x14ac:dyDescent="0.25">
      <c r="A410" t="s">
        <v>115</v>
      </c>
      <c r="B410">
        <v>874.46400000000006</v>
      </c>
      <c r="C410">
        <v>0</v>
      </c>
      <c r="D410">
        <v>0</v>
      </c>
      <c r="E410">
        <v>0</v>
      </c>
      <c r="F410">
        <v>0</v>
      </c>
      <c r="G410">
        <v>1.24245E-3</v>
      </c>
      <c r="H410">
        <v>0.995116</v>
      </c>
      <c r="I410">
        <v>29</v>
      </c>
    </row>
    <row r="411" spans="1:9" x14ac:dyDescent="0.25">
      <c r="A411" t="s">
        <v>115</v>
      </c>
      <c r="B411">
        <v>880.94399999999996</v>
      </c>
      <c r="C411">
        <v>0</v>
      </c>
      <c r="D411">
        <v>0</v>
      </c>
      <c r="E411">
        <v>0</v>
      </c>
      <c r="F411">
        <v>0</v>
      </c>
      <c r="G411">
        <v>1.2522E-3</v>
      </c>
      <c r="H411">
        <v>0.99511499999999997</v>
      </c>
      <c r="I411">
        <v>35</v>
      </c>
    </row>
    <row r="412" spans="1:9" x14ac:dyDescent="0.25">
      <c r="A412" t="s">
        <v>115</v>
      </c>
      <c r="B412">
        <v>877.18100000000004</v>
      </c>
      <c r="C412">
        <v>0</v>
      </c>
      <c r="D412">
        <v>0</v>
      </c>
      <c r="E412">
        <v>0</v>
      </c>
      <c r="F412">
        <v>0</v>
      </c>
      <c r="G412">
        <v>1.23386E-3</v>
      </c>
      <c r="H412">
        <v>0.99511099999999997</v>
      </c>
      <c r="I412">
        <v>24</v>
      </c>
    </row>
    <row r="413" spans="1:9" x14ac:dyDescent="0.25">
      <c r="A413" t="s">
        <v>115</v>
      </c>
      <c r="B413">
        <v>876.346</v>
      </c>
      <c r="C413">
        <v>0</v>
      </c>
      <c r="D413">
        <v>0</v>
      </c>
      <c r="E413">
        <v>0</v>
      </c>
      <c r="F413">
        <v>0</v>
      </c>
      <c r="G413">
        <v>1.2701100000000001E-3</v>
      </c>
      <c r="H413">
        <v>0.99511499999999997</v>
      </c>
      <c r="I413">
        <v>34</v>
      </c>
    </row>
    <row r="414" spans="1:9" x14ac:dyDescent="0.25">
      <c r="A414" t="s">
        <v>115</v>
      </c>
      <c r="B414">
        <v>876.69899999999996</v>
      </c>
      <c r="C414">
        <v>0</v>
      </c>
      <c r="D414">
        <v>0</v>
      </c>
      <c r="E414">
        <v>0</v>
      </c>
      <c r="F414">
        <v>0</v>
      </c>
      <c r="G414">
        <v>1.2359999999999999E-3</v>
      </c>
      <c r="H414">
        <v>0.995116</v>
      </c>
      <c r="I414">
        <v>32</v>
      </c>
    </row>
    <row r="415" spans="1:9" x14ac:dyDescent="0.25">
      <c r="A415" t="s">
        <v>115</v>
      </c>
      <c r="B415">
        <v>876.63699999999994</v>
      </c>
      <c r="C415">
        <v>0</v>
      </c>
      <c r="D415">
        <v>0</v>
      </c>
      <c r="E415">
        <v>0</v>
      </c>
      <c r="F415">
        <v>0</v>
      </c>
      <c r="G415">
        <v>1.24872E-3</v>
      </c>
      <c r="H415">
        <v>0.99511499999999997</v>
      </c>
      <c r="I415">
        <v>34</v>
      </c>
    </row>
    <row r="416" spans="1:9" x14ac:dyDescent="0.25">
      <c r="A416" t="s">
        <v>115</v>
      </c>
      <c r="B416">
        <v>874.43700000000001</v>
      </c>
      <c r="C416">
        <v>0</v>
      </c>
      <c r="D416">
        <v>0</v>
      </c>
      <c r="E416">
        <v>0</v>
      </c>
      <c r="F416">
        <v>0</v>
      </c>
      <c r="G416">
        <v>1.39117E-3</v>
      </c>
      <c r="H416">
        <v>0.995116</v>
      </c>
      <c r="I416">
        <v>31</v>
      </c>
    </row>
    <row r="417" spans="1:9" x14ac:dyDescent="0.25">
      <c r="A417" t="s">
        <v>115</v>
      </c>
      <c r="B417">
        <v>877.64800000000002</v>
      </c>
      <c r="C417">
        <v>0</v>
      </c>
      <c r="D417">
        <v>0</v>
      </c>
      <c r="E417">
        <v>0</v>
      </c>
      <c r="F417">
        <v>0</v>
      </c>
      <c r="G417">
        <v>1.2814E-3</v>
      </c>
      <c r="H417">
        <v>0.995116</v>
      </c>
      <c r="I417">
        <v>31</v>
      </c>
    </row>
    <row r="418" spans="1:9" x14ac:dyDescent="0.25">
      <c r="A418" t="s">
        <v>115</v>
      </c>
      <c r="B418">
        <v>877.404</v>
      </c>
      <c r="C418">
        <v>0</v>
      </c>
      <c r="D418">
        <v>0</v>
      </c>
      <c r="E418">
        <v>0</v>
      </c>
      <c r="F418">
        <v>0</v>
      </c>
      <c r="G418">
        <v>1.25107E-3</v>
      </c>
      <c r="H418">
        <v>0.99511400000000005</v>
      </c>
      <c r="I418">
        <v>42</v>
      </c>
    </row>
    <row r="419" spans="1:9" x14ac:dyDescent="0.25">
      <c r="A419" t="s">
        <v>115</v>
      </c>
      <c r="B419">
        <v>876.91800000000001</v>
      </c>
      <c r="C419">
        <v>0</v>
      </c>
      <c r="D419">
        <v>0</v>
      </c>
      <c r="E419">
        <v>0</v>
      </c>
      <c r="F419">
        <v>0</v>
      </c>
      <c r="G419">
        <v>1.23142E-3</v>
      </c>
      <c r="H419">
        <v>0.995116</v>
      </c>
      <c r="I419">
        <v>33</v>
      </c>
    </row>
    <row r="420" spans="1:9" x14ac:dyDescent="0.25">
      <c r="A420" t="s">
        <v>115</v>
      </c>
      <c r="B420">
        <v>878.41399999999999</v>
      </c>
      <c r="C420">
        <v>0</v>
      </c>
      <c r="D420">
        <v>0</v>
      </c>
      <c r="E420">
        <v>0</v>
      </c>
      <c r="F420">
        <v>0</v>
      </c>
      <c r="G420">
        <v>1.25479E-3</v>
      </c>
      <c r="H420">
        <v>0.995116</v>
      </c>
      <c r="I420">
        <v>24</v>
      </c>
    </row>
    <row r="421" spans="1:9" x14ac:dyDescent="0.25">
      <c r="A421" t="s">
        <v>115</v>
      </c>
      <c r="B421">
        <v>875.58799999999997</v>
      </c>
      <c r="C421">
        <v>0</v>
      </c>
      <c r="D421">
        <v>0</v>
      </c>
      <c r="E421">
        <v>0</v>
      </c>
      <c r="F421">
        <v>0</v>
      </c>
      <c r="G421">
        <v>1.6179499999999999E-3</v>
      </c>
      <c r="H421">
        <v>0.99511499999999997</v>
      </c>
      <c r="I421">
        <v>27</v>
      </c>
    </row>
    <row r="422" spans="1:9" x14ac:dyDescent="0.25">
      <c r="A422" t="s">
        <v>115</v>
      </c>
      <c r="B422">
        <v>873.08</v>
      </c>
      <c r="C422">
        <v>0</v>
      </c>
      <c r="D422">
        <v>0</v>
      </c>
      <c r="E422">
        <v>0</v>
      </c>
      <c r="F422">
        <v>0</v>
      </c>
      <c r="G422">
        <v>1.23488E-3</v>
      </c>
      <c r="H422">
        <v>0.995116</v>
      </c>
      <c r="I422">
        <v>28</v>
      </c>
    </row>
    <row r="423" spans="1:9" x14ac:dyDescent="0.25">
      <c r="A423" t="s">
        <v>115</v>
      </c>
      <c r="B423">
        <v>875.13699999999994</v>
      </c>
      <c r="C423">
        <v>0</v>
      </c>
      <c r="D423">
        <v>0</v>
      </c>
      <c r="E423">
        <v>0</v>
      </c>
      <c r="F423">
        <v>0</v>
      </c>
      <c r="G423">
        <v>1.2554599999999999E-3</v>
      </c>
      <c r="H423">
        <v>0.995116</v>
      </c>
      <c r="I423">
        <v>27</v>
      </c>
    </row>
    <row r="424" spans="1:9" x14ac:dyDescent="0.25">
      <c r="A424" t="s">
        <v>115</v>
      </c>
      <c r="B424">
        <v>876.79</v>
      </c>
      <c r="C424">
        <v>0</v>
      </c>
      <c r="D424">
        <v>0</v>
      </c>
      <c r="E424">
        <v>0</v>
      </c>
      <c r="F424">
        <v>0</v>
      </c>
      <c r="G424">
        <v>1.4195900000000001E-3</v>
      </c>
      <c r="H424">
        <v>0.99511499999999997</v>
      </c>
      <c r="I424">
        <v>28</v>
      </c>
    </row>
    <row r="425" spans="1:9" x14ac:dyDescent="0.25">
      <c r="A425" t="s">
        <v>115</v>
      </c>
      <c r="B425">
        <v>874.40899999999999</v>
      </c>
      <c r="C425">
        <v>0</v>
      </c>
      <c r="D425">
        <v>0</v>
      </c>
      <c r="E425">
        <v>0</v>
      </c>
      <c r="F425">
        <v>0</v>
      </c>
      <c r="G425">
        <v>1.2522200000000001E-3</v>
      </c>
      <c r="H425">
        <v>0.99511499999999997</v>
      </c>
      <c r="I425">
        <v>33</v>
      </c>
    </row>
    <row r="426" spans="1:9" x14ac:dyDescent="0.25">
      <c r="A426" t="s">
        <v>115</v>
      </c>
      <c r="B426">
        <v>875.25800000000004</v>
      </c>
      <c r="C426">
        <v>0</v>
      </c>
      <c r="D426">
        <v>0</v>
      </c>
      <c r="E426">
        <v>0</v>
      </c>
      <c r="F426">
        <v>0</v>
      </c>
      <c r="G426">
        <v>1.2466300000000001E-3</v>
      </c>
      <c r="H426">
        <v>0.995116</v>
      </c>
      <c r="I426">
        <v>28</v>
      </c>
    </row>
    <row r="427" spans="1:9" x14ac:dyDescent="0.25">
      <c r="A427" t="s">
        <v>115</v>
      </c>
      <c r="B427">
        <v>879.31</v>
      </c>
      <c r="C427">
        <v>0</v>
      </c>
      <c r="D427">
        <v>0</v>
      </c>
      <c r="E427">
        <v>0</v>
      </c>
      <c r="F427">
        <v>0</v>
      </c>
      <c r="G427">
        <v>1.30226E-3</v>
      </c>
      <c r="H427">
        <v>0.995116</v>
      </c>
      <c r="I427">
        <v>31</v>
      </c>
    </row>
    <row r="428" spans="1:9" x14ac:dyDescent="0.25">
      <c r="A428" t="s">
        <v>115</v>
      </c>
      <c r="B428">
        <v>877.904</v>
      </c>
      <c r="C428">
        <v>0</v>
      </c>
      <c r="D428">
        <v>0</v>
      </c>
      <c r="E428">
        <v>0</v>
      </c>
      <c r="F428">
        <v>0</v>
      </c>
      <c r="G428">
        <v>1.8043E-3</v>
      </c>
      <c r="H428">
        <v>0.99510100000000001</v>
      </c>
      <c r="I428">
        <v>34</v>
      </c>
    </row>
    <row r="429" spans="1:9" x14ac:dyDescent="0.25">
      <c r="A429" t="s">
        <v>115</v>
      </c>
      <c r="B429">
        <v>877.58900000000006</v>
      </c>
      <c r="C429">
        <v>0</v>
      </c>
      <c r="D429">
        <v>0</v>
      </c>
      <c r="E429">
        <v>0</v>
      </c>
      <c r="F429">
        <v>0</v>
      </c>
      <c r="G429">
        <v>1.2303399999999999E-3</v>
      </c>
      <c r="H429">
        <v>0.99511499999999997</v>
      </c>
      <c r="I429">
        <v>25</v>
      </c>
    </row>
    <row r="430" spans="1:9" x14ac:dyDescent="0.25">
      <c r="A430" t="s">
        <v>115</v>
      </c>
      <c r="B430">
        <v>878.98699999999997</v>
      </c>
      <c r="C430">
        <v>0</v>
      </c>
      <c r="D430">
        <v>0</v>
      </c>
      <c r="E430">
        <v>0</v>
      </c>
      <c r="F430">
        <v>0</v>
      </c>
      <c r="G430">
        <v>1.6319699999999999E-3</v>
      </c>
      <c r="H430">
        <v>0.99510600000000005</v>
      </c>
      <c r="I430">
        <v>30</v>
      </c>
    </row>
    <row r="431" spans="1:9" x14ac:dyDescent="0.25">
      <c r="A431" t="s">
        <v>115</v>
      </c>
      <c r="B431">
        <v>879.52599999999995</v>
      </c>
      <c r="C431">
        <v>0</v>
      </c>
      <c r="D431">
        <v>0</v>
      </c>
      <c r="E431">
        <v>0</v>
      </c>
      <c r="F431">
        <v>0</v>
      </c>
      <c r="G431">
        <v>1.46839E-3</v>
      </c>
      <c r="H431">
        <v>0.99511300000000003</v>
      </c>
      <c r="I431">
        <v>37</v>
      </c>
    </row>
    <row r="432" spans="1:9" x14ac:dyDescent="0.25">
      <c r="A432" t="s">
        <v>115</v>
      </c>
      <c r="B432">
        <v>877.33699999999999</v>
      </c>
      <c r="C432">
        <v>0</v>
      </c>
      <c r="D432">
        <v>0</v>
      </c>
      <c r="E432">
        <v>0</v>
      </c>
      <c r="F432">
        <v>0</v>
      </c>
      <c r="G432">
        <v>1.4578099999999999E-3</v>
      </c>
      <c r="H432">
        <v>0.995116</v>
      </c>
      <c r="I432">
        <v>31</v>
      </c>
    </row>
    <row r="433" spans="1:25" x14ac:dyDescent="0.25">
      <c r="A433" t="s">
        <v>115</v>
      </c>
      <c r="B433">
        <v>882.41399999999999</v>
      </c>
      <c r="C433">
        <v>0</v>
      </c>
      <c r="D433">
        <v>0</v>
      </c>
      <c r="E433">
        <v>0</v>
      </c>
      <c r="F433">
        <v>0</v>
      </c>
      <c r="G433">
        <v>1.23029E-3</v>
      </c>
      <c r="H433">
        <v>0.995116</v>
      </c>
      <c r="I433">
        <v>29</v>
      </c>
    </row>
    <row r="434" spans="1:25" x14ac:dyDescent="0.25">
      <c r="A434" t="s">
        <v>115</v>
      </c>
      <c r="B434">
        <v>884.59799999999996</v>
      </c>
      <c r="C434">
        <v>0</v>
      </c>
      <c r="D434">
        <v>0</v>
      </c>
      <c r="E434">
        <v>0</v>
      </c>
      <c r="F434">
        <v>0</v>
      </c>
      <c r="G434">
        <v>1.3089499999999999E-3</v>
      </c>
      <c r="H434">
        <v>0.995116</v>
      </c>
      <c r="I434">
        <v>29</v>
      </c>
    </row>
    <row r="435" spans="1:25" x14ac:dyDescent="0.25">
      <c r="A435" t="s">
        <v>115</v>
      </c>
      <c r="B435">
        <v>879.63400000000001</v>
      </c>
      <c r="C435">
        <v>0</v>
      </c>
      <c r="D435">
        <v>0</v>
      </c>
      <c r="E435">
        <v>0</v>
      </c>
      <c r="F435">
        <v>0</v>
      </c>
      <c r="G435">
        <v>1.2509400000000001E-3</v>
      </c>
      <c r="H435">
        <v>0.995116</v>
      </c>
      <c r="I435">
        <v>29</v>
      </c>
    </row>
    <row r="436" spans="1:25" x14ac:dyDescent="0.25">
      <c r="A436" t="s">
        <v>115</v>
      </c>
      <c r="B436">
        <v>888.03200000000004</v>
      </c>
      <c r="C436">
        <v>0</v>
      </c>
      <c r="D436">
        <v>0</v>
      </c>
      <c r="E436">
        <v>0</v>
      </c>
      <c r="F436">
        <v>0</v>
      </c>
      <c r="G436">
        <v>1.2306299999999999E-3</v>
      </c>
      <c r="H436">
        <v>0.995116</v>
      </c>
      <c r="I436">
        <v>25</v>
      </c>
    </row>
    <row r="437" spans="1:25" x14ac:dyDescent="0.25">
      <c r="A437" t="s">
        <v>115</v>
      </c>
      <c r="B437">
        <v>878.048</v>
      </c>
      <c r="C437">
        <v>0</v>
      </c>
      <c r="D437">
        <v>0</v>
      </c>
      <c r="E437">
        <v>0</v>
      </c>
      <c r="F437">
        <v>0</v>
      </c>
      <c r="G437">
        <v>1.2428599999999999E-3</v>
      </c>
      <c r="H437">
        <v>0.995116</v>
      </c>
      <c r="I437">
        <v>24</v>
      </c>
    </row>
    <row r="438" spans="1:25" x14ac:dyDescent="0.25">
      <c r="A438" t="s">
        <v>115</v>
      </c>
      <c r="B438">
        <v>877.97199999999998</v>
      </c>
      <c r="C438">
        <v>0</v>
      </c>
      <c r="D438">
        <v>0</v>
      </c>
      <c r="E438">
        <v>0</v>
      </c>
      <c r="F438">
        <v>0</v>
      </c>
      <c r="G438">
        <v>1.5591400000000001E-3</v>
      </c>
      <c r="H438">
        <v>0.99511499999999997</v>
      </c>
      <c r="I438">
        <v>29</v>
      </c>
    </row>
    <row r="439" spans="1:25" x14ac:dyDescent="0.25">
      <c r="A439" t="s">
        <v>115</v>
      </c>
      <c r="B439">
        <v>879.31600000000003</v>
      </c>
      <c r="C439">
        <v>0</v>
      </c>
      <c r="D439">
        <v>0</v>
      </c>
      <c r="E439">
        <v>0</v>
      </c>
      <c r="F439">
        <v>0</v>
      </c>
      <c r="G439">
        <v>1.2306800000000001E-3</v>
      </c>
      <c r="H439">
        <v>0.995116</v>
      </c>
      <c r="I439">
        <v>29</v>
      </c>
    </row>
    <row r="440" spans="1:25" x14ac:dyDescent="0.25">
      <c r="A440" t="s">
        <v>115</v>
      </c>
      <c r="B440">
        <v>881.58299999999997</v>
      </c>
      <c r="C440">
        <v>0</v>
      </c>
      <c r="D440">
        <v>0</v>
      </c>
      <c r="E440">
        <v>0</v>
      </c>
      <c r="F440">
        <v>0</v>
      </c>
      <c r="G440">
        <v>1.4026799999999999E-3</v>
      </c>
      <c r="H440">
        <v>0.995116</v>
      </c>
      <c r="I440">
        <v>35</v>
      </c>
    </row>
    <row r="441" spans="1:25" x14ac:dyDescent="0.25">
      <c r="A441" t="s">
        <v>115</v>
      </c>
      <c r="B441">
        <v>878.06</v>
      </c>
      <c r="C441">
        <v>0</v>
      </c>
      <c r="D441">
        <v>0</v>
      </c>
      <c r="E441">
        <v>0</v>
      </c>
      <c r="F441">
        <v>0</v>
      </c>
      <c r="G441">
        <v>1.2418900000000001E-3</v>
      </c>
      <c r="H441">
        <v>0.995116</v>
      </c>
      <c r="I441">
        <v>25</v>
      </c>
    </row>
    <row r="442" spans="1:25" x14ac:dyDescent="0.25">
      <c r="A442" t="s">
        <v>115</v>
      </c>
      <c r="B442">
        <v>878.13199999999995</v>
      </c>
      <c r="C442">
        <v>0</v>
      </c>
      <c r="D442">
        <v>0</v>
      </c>
      <c r="E442">
        <v>0</v>
      </c>
      <c r="F442">
        <v>0</v>
      </c>
      <c r="G442">
        <v>1.3736200000000001E-3</v>
      </c>
      <c r="H442">
        <v>0.99511400000000005</v>
      </c>
      <c r="I442">
        <v>30</v>
      </c>
    </row>
    <row r="443" spans="1:25" x14ac:dyDescent="0.25">
      <c r="A443" t="s">
        <v>115</v>
      </c>
      <c r="B443">
        <v>878.471</v>
      </c>
      <c r="C443">
        <v>0</v>
      </c>
      <c r="D443">
        <v>0</v>
      </c>
      <c r="E443">
        <v>0</v>
      </c>
      <c r="F443">
        <v>0</v>
      </c>
      <c r="G443">
        <v>1.2371400000000001E-3</v>
      </c>
      <c r="H443">
        <v>0.995116</v>
      </c>
      <c r="I443">
        <v>33</v>
      </c>
    </row>
    <row r="444" spans="1:25" x14ac:dyDescent="0.25">
      <c r="A444" t="s">
        <v>115</v>
      </c>
      <c r="B444">
        <v>878.59500000000003</v>
      </c>
      <c r="C444">
        <v>0</v>
      </c>
      <c r="D444">
        <v>0</v>
      </c>
      <c r="E444">
        <v>0</v>
      </c>
      <c r="F444">
        <v>0</v>
      </c>
      <c r="G444">
        <v>1.36812E-3</v>
      </c>
      <c r="H444">
        <v>0.99511300000000003</v>
      </c>
      <c r="I444">
        <v>24</v>
      </c>
    </row>
    <row r="445" spans="1:25" x14ac:dyDescent="0.25">
      <c r="A445" t="s">
        <v>115</v>
      </c>
      <c r="B445">
        <v>881.35799999999995</v>
      </c>
      <c r="C445">
        <v>0</v>
      </c>
      <c r="D445">
        <v>0</v>
      </c>
      <c r="E445">
        <v>0</v>
      </c>
      <c r="F445">
        <v>0</v>
      </c>
      <c r="G445">
        <v>1.2323900000000001E-3</v>
      </c>
      <c r="H445">
        <v>0.995116</v>
      </c>
      <c r="I445">
        <v>32</v>
      </c>
    </row>
    <row r="446" spans="1:25" x14ac:dyDescent="0.25">
      <c r="A446" t="s">
        <v>115</v>
      </c>
      <c r="B446">
        <v>880.38099999999997</v>
      </c>
      <c r="C446">
        <v>0</v>
      </c>
      <c r="D446">
        <v>0</v>
      </c>
      <c r="E446">
        <v>0</v>
      </c>
      <c r="F446">
        <v>0</v>
      </c>
      <c r="G446">
        <v>1.2306400000000001E-3</v>
      </c>
      <c r="H446">
        <v>0.995116</v>
      </c>
      <c r="I446">
        <v>30</v>
      </c>
    </row>
    <row r="447" spans="1:25" x14ac:dyDescent="0.25">
      <c r="A447" t="s">
        <v>115</v>
      </c>
      <c r="B447">
        <v>878.69100000000003</v>
      </c>
      <c r="C447">
        <v>0</v>
      </c>
      <c r="D447">
        <v>0</v>
      </c>
      <c r="E447">
        <v>0</v>
      </c>
      <c r="F447">
        <v>0</v>
      </c>
      <c r="G447">
        <v>1.2301300000000001E-3</v>
      </c>
      <c r="H447">
        <v>0.995116</v>
      </c>
      <c r="I447">
        <v>35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879.56200000000001</v>
      </c>
      <c r="C448">
        <v>0</v>
      </c>
      <c r="D448">
        <v>0</v>
      </c>
      <c r="E448">
        <v>0</v>
      </c>
      <c r="F448">
        <v>0</v>
      </c>
      <c r="G448">
        <v>1.23671E-3</v>
      </c>
      <c r="H448">
        <v>0.995116</v>
      </c>
      <c r="I448">
        <v>34</v>
      </c>
      <c r="R448">
        <f>AVERAGE(B399:B448)</f>
        <v>878.05143999999996</v>
      </c>
      <c r="S448">
        <f>AVERAGE(C399:C448)</f>
        <v>0</v>
      </c>
      <c r="U448">
        <f>_xlfn.VAR.P(B399:B448)</f>
        <v>6.5293599263999784</v>
      </c>
      <c r="V448">
        <f>_xlfn.VAR.P(C399:C448)</f>
        <v>0</v>
      </c>
      <c r="X448">
        <f>1.96*SQRT(U448)/50</f>
        <v>0.10016624000781532</v>
      </c>
      <c r="Y448">
        <f>1.96*SQRT(V448)/50</f>
        <v>0</v>
      </c>
    </row>
    <row r="449" spans="1:9" x14ac:dyDescent="0.25">
      <c r="A449" t="s">
        <v>115</v>
      </c>
      <c r="B449">
        <v>43910.708587000001</v>
      </c>
      <c r="C449" t="s">
        <v>37</v>
      </c>
    </row>
    <row r="450" spans="1:9" x14ac:dyDescent="0.25">
      <c r="A450" t="s">
        <v>116</v>
      </c>
      <c r="B450">
        <v>815.92600000000004</v>
      </c>
      <c r="C450">
        <v>797.78700000000003</v>
      </c>
      <c r="D450">
        <v>529.59199999999998</v>
      </c>
      <c r="E450">
        <v>525.07299999999998</v>
      </c>
      <c r="F450">
        <v>246.84700000000001</v>
      </c>
      <c r="G450">
        <v>1.2356100000000001E-3</v>
      </c>
      <c r="H450">
        <v>0.995116</v>
      </c>
      <c r="I450">
        <v>0</v>
      </c>
    </row>
    <row r="451" spans="1:9" x14ac:dyDescent="0.25">
      <c r="A451" t="s">
        <v>116</v>
      </c>
      <c r="B451">
        <v>813.928</v>
      </c>
      <c r="C451">
        <v>796.29300000000001</v>
      </c>
      <c r="D451">
        <v>528.43100000000004</v>
      </c>
      <c r="E451">
        <v>523.93200000000002</v>
      </c>
      <c r="F451">
        <v>245.92099999999999</v>
      </c>
      <c r="G451">
        <v>1.2450600000000001E-3</v>
      </c>
      <c r="H451">
        <v>0.995116</v>
      </c>
      <c r="I451">
        <v>0</v>
      </c>
    </row>
    <row r="452" spans="1:9" x14ac:dyDescent="0.25">
      <c r="A452" t="s">
        <v>116</v>
      </c>
      <c r="B452">
        <v>813.02499999999998</v>
      </c>
      <c r="C452">
        <v>795.50099999999998</v>
      </c>
      <c r="D452">
        <v>527.89300000000003</v>
      </c>
      <c r="E452">
        <v>523.43100000000004</v>
      </c>
      <c r="F452">
        <v>245.47900000000001</v>
      </c>
      <c r="G452">
        <v>1.2381499999999999E-3</v>
      </c>
      <c r="H452">
        <v>0.99511499999999997</v>
      </c>
      <c r="I452">
        <v>0</v>
      </c>
    </row>
    <row r="453" spans="1:9" x14ac:dyDescent="0.25">
      <c r="A453" t="s">
        <v>116</v>
      </c>
      <c r="B453">
        <v>812.71799999999996</v>
      </c>
      <c r="C453">
        <v>795.154</v>
      </c>
      <c r="D453">
        <v>527.92600000000004</v>
      </c>
      <c r="E453">
        <v>523.47500000000002</v>
      </c>
      <c r="F453">
        <v>245.58099999999999</v>
      </c>
      <c r="G453">
        <v>1.23017E-3</v>
      </c>
      <c r="H453">
        <v>0.995116</v>
      </c>
      <c r="I453">
        <v>0</v>
      </c>
    </row>
    <row r="454" spans="1:9" x14ac:dyDescent="0.25">
      <c r="A454" t="s">
        <v>116</v>
      </c>
      <c r="B454">
        <v>812.97900000000004</v>
      </c>
      <c r="C454">
        <v>795.42899999999997</v>
      </c>
      <c r="D454">
        <v>527.98099999999999</v>
      </c>
      <c r="E454">
        <v>523.53200000000004</v>
      </c>
      <c r="F454">
        <v>245.46799999999999</v>
      </c>
      <c r="G454">
        <v>1.3128300000000001E-3</v>
      </c>
      <c r="H454">
        <v>0.995116</v>
      </c>
      <c r="I454">
        <v>0</v>
      </c>
    </row>
    <row r="455" spans="1:9" x14ac:dyDescent="0.25">
      <c r="A455" t="s">
        <v>116</v>
      </c>
      <c r="B455">
        <v>813.56899999999996</v>
      </c>
      <c r="C455">
        <v>795.48099999999999</v>
      </c>
      <c r="D455">
        <v>528.06500000000005</v>
      </c>
      <c r="E455">
        <v>523.59299999999996</v>
      </c>
      <c r="F455">
        <v>245.55</v>
      </c>
      <c r="G455">
        <v>1.3638000000000001E-3</v>
      </c>
      <c r="H455">
        <v>0.995116</v>
      </c>
      <c r="I455">
        <v>0</v>
      </c>
    </row>
    <row r="456" spans="1:9" x14ac:dyDescent="0.25">
      <c r="A456" t="s">
        <v>116</v>
      </c>
      <c r="B456">
        <v>813.65300000000002</v>
      </c>
      <c r="C456">
        <v>796.06600000000003</v>
      </c>
      <c r="D456">
        <v>527.92700000000002</v>
      </c>
      <c r="E456">
        <v>523.45500000000004</v>
      </c>
      <c r="F456">
        <v>245.56399999999999</v>
      </c>
      <c r="G456">
        <v>1.3264699999999999E-3</v>
      </c>
      <c r="H456">
        <v>0.995116</v>
      </c>
      <c r="I456">
        <v>0</v>
      </c>
    </row>
    <row r="457" spans="1:9" x14ac:dyDescent="0.25">
      <c r="A457" t="s">
        <v>116</v>
      </c>
      <c r="B457">
        <v>814.18499999999995</v>
      </c>
      <c r="C457">
        <v>796.45</v>
      </c>
      <c r="D457">
        <v>528.40800000000002</v>
      </c>
      <c r="E457">
        <v>523.92399999999998</v>
      </c>
      <c r="F457">
        <v>245.54499999999999</v>
      </c>
      <c r="G457">
        <v>1.23247E-3</v>
      </c>
      <c r="H457">
        <v>0.995116</v>
      </c>
      <c r="I457">
        <v>0</v>
      </c>
    </row>
    <row r="458" spans="1:9" x14ac:dyDescent="0.25">
      <c r="A458" t="s">
        <v>116</v>
      </c>
      <c r="B458">
        <v>875.8</v>
      </c>
      <c r="C458">
        <v>857.51900000000001</v>
      </c>
      <c r="D458">
        <v>566.63499999999999</v>
      </c>
      <c r="E458">
        <v>562.18399999999997</v>
      </c>
      <c r="F458">
        <v>245.79499999999999</v>
      </c>
      <c r="G458">
        <v>1.2359700000000001E-3</v>
      </c>
      <c r="H458">
        <v>0.99511400000000005</v>
      </c>
      <c r="I458">
        <v>0</v>
      </c>
    </row>
    <row r="459" spans="1:9" x14ac:dyDescent="0.25">
      <c r="A459" t="s">
        <v>116</v>
      </c>
      <c r="B459">
        <v>876.42499999999995</v>
      </c>
      <c r="C459">
        <v>858.01499999999999</v>
      </c>
      <c r="D459">
        <v>566.83600000000001</v>
      </c>
      <c r="E459">
        <v>562.42100000000005</v>
      </c>
      <c r="F459">
        <v>245.553</v>
      </c>
      <c r="G459">
        <v>1.42679E-3</v>
      </c>
      <c r="H459">
        <v>0.99511400000000005</v>
      </c>
      <c r="I459">
        <v>0</v>
      </c>
    </row>
    <row r="460" spans="1:9" x14ac:dyDescent="0.25">
      <c r="A460" t="s">
        <v>116</v>
      </c>
      <c r="B460">
        <v>877.08100000000002</v>
      </c>
      <c r="C460">
        <v>858.77099999999996</v>
      </c>
      <c r="D460">
        <v>568.01499999999999</v>
      </c>
      <c r="E460">
        <v>563.56500000000005</v>
      </c>
      <c r="F460">
        <v>245.774</v>
      </c>
      <c r="G460">
        <v>1.2334799999999999E-3</v>
      </c>
      <c r="H460">
        <v>0.995116</v>
      </c>
      <c r="I460">
        <v>0</v>
      </c>
    </row>
    <row r="461" spans="1:9" x14ac:dyDescent="0.25">
      <c r="A461" t="s">
        <v>116</v>
      </c>
      <c r="B461">
        <v>876.28</v>
      </c>
      <c r="C461">
        <v>857.83199999999999</v>
      </c>
      <c r="D461">
        <v>566.85599999999999</v>
      </c>
      <c r="E461">
        <v>562.38800000000003</v>
      </c>
      <c r="F461">
        <v>245.41200000000001</v>
      </c>
      <c r="G461">
        <v>1.23156E-3</v>
      </c>
      <c r="H461">
        <v>0.995116</v>
      </c>
      <c r="I461">
        <v>0</v>
      </c>
    </row>
    <row r="462" spans="1:9" x14ac:dyDescent="0.25">
      <c r="A462" t="s">
        <v>116</v>
      </c>
      <c r="B462">
        <v>876.16499999999996</v>
      </c>
      <c r="C462">
        <v>857.86900000000003</v>
      </c>
      <c r="D462">
        <v>566.61400000000003</v>
      </c>
      <c r="E462">
        <v>562.17899999999997</v>
      </c>
      <c r="F462">
        <v>245.512</v>
      </c>
      <c r="G462">
        <v>1.3255000000000001E-3</v>
      </c>
      <c r="H462">
        <v>0.99511499999999997</v>
      </c>
      <c r="I462">
        <v>0</v>
      </c>
    </row>
    <row r="463" spans="1:9" x14ac:dyDescent="0.25">
      <c r="A463" t="s">
        <v>116</v>
      </c>
      <c r="B463">
        <v>889.42200000000003</v>
      </c>
      <c r="C463">
        <v>870.995</v>
      </c>
      <c r="D463">
        <v>571.31600000000003</v>
      </c>
      <c r="E463">
        <v>566.76300000000003</v>
      </c>
      <c r="F463">
        <v>245.452</v>
      </c>
      <c r="G463">
        <v>1.37554E-3</v>
      </c>
      <c r="H463">
        <v>0.99511499999999997</v>
      </c>
      <c r="I463">
        <v>0</v>
      </c>
    </row>
    <row r="464" spans="1:9" x14ac:dyDescent="0.25">
      <c r="A464" t="s">
        <v>116</v>
      </c>
      <c r="B464">
        <v>877.12800000000004</v>
      </c>
      <c r="C464">
        <v>858.77099999999996</v>
      </c>
      <c r="D464">
        <v>567.71400000000006</v>
      </c>
      <c r="E464">
        <v>563.22500000000002</v>
      </c>
      <c r="F464">
        <v>245.40299999999999</v>
      </c>
      <c r="G464">
        <v>1.2703E-3</v>
      </c>
      <c r="H464">
        <v>0.995116</v>
      </c>
      <c r="I464">
        <v>0</v>
      </c>
    </row>
    <row r="465" spans="1:9" x14ac:dyDescent="0.25">
      <c r="A465" t="s">
        <v>116</v>
      </c>
      <c r="B465">
        <v>876.65599999999995</v>
      </c>
      <c r="C465">
        <v>858.29200000000003</v>
      </c>
      <c r="D465">
        <v>566.73599999999999</v>
      </c>
      <c r="E465">
        <v>562.26900000000001</v>
      </c>
      <c r="F465">
        <v>245.59200000000001</v>
      </c>
      <c r="G465">
        <v>1.2310800000000001E-3</v>
      </c>
      <c r="H465">
        <v>0.995116</v>
      </c>
      <c r="I465">
        <v>0</v>
      </c>
    </row>
    <row r="466" spans="1:9" x14ac:dyDescent="0.25">
      <c r="A466" t="s">
        <v>116</v>
      </c>
      <c r="B466">
        <v>876.61800000000005</v>
      </c>
      <c r="C466">
        <v>858.24599999999998</v>
      </c>
      <c r="D466">
        <v>566.69500000000005</v>
      </c>
      <c r="E466">
        <v>562.21400000000006</v>
      </c>
      <c r="F466">
        <v>245.40600000000001</v>
      </c>
      <c r="G466">
        <v>1.2302400000000001E-3</v>
      </c>
      <c r="H466">
        <v>0.99511499999999997</v>
      </c>
      <c r="I466">
        <v>0</v>
      </c>
    </row>
    <row r="467" spans="1:9" x14ac:dyDescent="0.25">
      <c r="A467" t="s">
        <v>116</v>
      </c>
      <c r="B467">
        <v>876.31299999999999</v>
      </c>
      <c r="C467">
        <v>857.86599999999999</v>
      </c>
      <c r="D467">
        <v>566.92600000000004</v>
      </c>
      <c r="E467">
        <v>562.37699999999995</v>
      </c>
      <c r="F467">
        <v>245.43899999999999</v>
      </c>
      <c r="G467">
        <v>1.8293300000000001E-3</v>
      </c>
      <c r="H467">
        <v>0.995116</v>
      </c>
      <c r="I467">
        <v>0</v>
      </c>
    </row>
    <row r="468" spans="1:9" x14ac:dyDescent="0.25">
      <c r="A468" t="s">
        <v>116</v>
      </c>
      <c r="B468">
        <v>877.28700000000003</v>
      </c>
      <c r="C468">
        <v>858.87599999999998</v>
      </c>
      <c r="D468">
        <v>567.05100000000004</v>
      </c>
      <c r="E468">
        <v>562.58399999999995</v>
      </c>
      <c r="F468">
        <v>245.429</v>
      </c>
      <c r="G468">
        <v>1.2363599999999999E-3</v>
      </c>
      <c r="H468">
        <v>0.99511400000000005</v>
      </c>
      <c r="I468">
        <v>0</v>
      </c>
    </row>
    <row r="469" spans="1:9" x14ac:dyDescent="0.25">
      <c r="A469" t="s">
        <v>116</v>
      </c>
      <c r="B469">
        <v>876.51</v>
      </c>
      <c r="C469">
        <v>858.09799999999996</v>
      </c>
      <c r="D469">
        <v>567.03800000000001</v>
      </c>
      <c r="E469">
        <v>562.48800000000006</v>
      </c>
      <c r="F469">
        <v>245.15299999999999</v>
      </c>
      <c r="G469">
        <v>1.2517299999999999E-3</v>
      </c>
      <c r="H469">
        <v>0.995116</v>
      </c>
      <c r="I469">
        <v>0</v>
      </c>
    </row>
    <row r="470" spans="1:9" x14ac:dyDescent="0.25">
      <c r="A470" t="s">
        <v>116</v>
      </c>
      <c r="B470">
        <v>877.64700000000005</v>
      </c>
      <c r="C470">
        <v>859.23900000000003</v>
      </c>
      <c r="D470">
        <v>567.08399999999995</v>
      </c>
      <c r="E470">
        <v>562.58600000000001</v>
      </c>
      <c r="F470">
        <v>245.602</v>
      </c>
      <c r="G470">
        <v>1.3113000000000001E-3</v>
      </c>
      <c r="H470">
        <v>0.995116</v>
      </c>
      <c r="I470">
        <v>0</v>
      </c>
    </row>
    <row r="471" spans="1:9" x14ac:dyDescent="0.25">
      <c r="A471" t="s">
        <v>116</v>
      </c>
      <c r="B471">
        <v>881.07500000000005</v>
      </c>
      <c r="C471">
        <v>862.49300000000005</v>
      </c>
      <c r="D471">
        <v>569.08399999999995</v>
      </c>
      <c r="E471">
        <v>564.58699999999999</v>
      </c>
      <c r="F471">
        <v>245.45099999999999</v>
      </c>
      <c r="G471">
        <v>1.2572E-3</v>
      </c>
      <c r="H471">
        <v>0.995116</v>
      </c>
      <c r="I471">
        <v>0</v>
      </c>
    </row>
    <row r="472" spans="1:9" x14ac:dyDescent="0.25">
      <c r="A472" t="s">
        <v>116</v>
      </c>
      <c r="B472">
        <v>884.43399999999997</v>
      </c>
      <c r="C472">
        <v>865.875</v>
      </c>
      <c r="D472">
        <v>570.78099999999995</v>
      </c>
      <c r="E472">
        <v>566.31500000000005</v>
      </c>
      <c r="F472">
        <v>245.51599999999999</v>
      </c>
      <c r="G472">
        <v>1.2423E-3</v>
      </c>
      <c r="H472">
        <v>0.995116</v>
      </c>
      <c r="I472">
        <v>0</v>
      </c>
    </row>
    <row r="473" spans="1:9" x14ac:dyDescent="0.25">
      <c r="A473" t="s">
        <v>116</v>
      </c>
      <c r="B473">
        <v>885.28800000000001</v>
      </c>
      <c r="C473">
        <v>866.48099999999999</v>
      </c>
      <c r="D473">
        <v>571.81700000000001</v>
      </c>
      <c r="E473">
        <v>567.399</v>
      </c>
      <c r="F473">
        <v>245.495</v>
      </c>
      <c r="G473">
        <v>1.35082E-3</v>
      </c>
      <c r="H473">
        <v>0.995116</v>
      </c>
      <c r="I473">
        <v>0</v>
      </c>
    </row>
    <row r="474" spans="1:9" x14ac:dyDescent="0.25">
      <c r="A474" t="s">
        <v>116</v>
      </c>
      <c r="B474">
        <v>885.98299999999995</v>
      </c>
      <c r="C474">
        <v>867.44</v>
      </c>
      <c r="D474">
        <v>572.83100000000002</v>
      </c>
      <c r="E474">
        <v>568.35299999999995</v>
      </c>
      <c r="F474">
        <v>246.05600000000001</v>
      </c>
      <c r="G474">
        <v>1.23044E-3</v>
      </c>
      <c r="H474">
        <v>0.995116</v>
      </c>
      <c r="I474">
        <v>0</v>
      </c>
    </row>
    <row r="475" spans="1:9" x14ac:dyDescent="0.25">
      <c r="A475" t="s">
        <v>116</v>
      </c>
      <c r="B475">
        <v>884.92399999999998</v>
      </c>
      <c r="C475">
        <v>866.51099999999997</v>
      </c>
      <c r="D475">
        <v>571.27300000000002</v>
      </c>
      <c r="E475">
        <v>566.80899999999997</v>
      </c>
      <c r="F475">
        <v>245.899</v>
      </c>
      <c r="G475">
        <v>1.2304099999999999E-3</v>
      </c>
      <c r="H475">
        <v>0.99511099999999997</v>
      </c>
      <c r="I475">
        <v>0</v>
      </c>
    </row>
    <row r="476" spans="1:9" x14ac:dyDescent="0.25">
      <c r="A476" t="s">
        <v>116</v>
      </c>
      <c r="B476">
        <v>885.13800000000003</v>
      </c>
      <c r="C476">
        <v>866.51199999999994</v>
      </c>
      <c r="D476">
        <v>571.22400000000005</v>
      </c>
      <c r="E476">
        <v>566.73500000000001</v>
      </c>
      <c r="F476">
        <v>245.858</v>
      </c>
      <c r="G476">
        <v>2.3758500000000001E-3</v>
      </c>
      <c r="H476">
        <v>0.995116</v>
      </c>
      <c r="I476">
        <v>0</v>
      </c>
    </row>
    <row r="477" spans="1:9" x14ac:dyDescent="0.25">
      <c r="A477" t="s">
        <v>116</v>
      </c>
      <c r="B477">
        <v>884.16899999999998</v>
      </c>
      <c r="C477">
        <v>865.75800000000004</v>
      </c>
      <c r="D477">
        <v>569.94100000000003</v>
      </c>
      <c r="E477">
        <v>565.50300000000004</v>
      </c>
      <c r="F477">
        <v>245.41499999999999</v>
      </c>
      <c r="G477">
        <v>1.2325599999999999E-3</v>
      </c>
      <c r="H477">
        <v>0.995116</v>
      </c>
      <c r="I477">
        <v>0</v>
      </c>
    </row>
    <row r="478" spans="1:9" x14ac:dyDescent="0.25">
      <c r="A478" t="s">
        <v>116</v>
      </c>
      <c r="B478">
        <v>885.20299999999997</v>
      </c>
      <c r="C478">
        <v>866.803</v>
      </c>
      <c r="D478">
        <v>572.41300000000001</v>
      </c>
      <c r="E478">
        <v>567.94500000000005</v>
      </c>
      <c r="F478">
        <v>245.66300000000001</v>
      </c>
      <c r="G478">
        <v>1.2312099999999999E-3</v>
      </c>
      <c r="H478">
        <v>0.995116</v>
      </c>
      <c r="I478">
        <v>0</v>
      </c>
    </row>
    <row r="479" spans="1:9" x14ac:dyDescent="0.25">
      <c r="A479" t="s">
        <v>116</v>
      </c>
      <c r="B479">
        <v>883.78800000000001</v>
      </c>
      <c r="C479">
        <v>865.20500000000004</v>
      </c>
      <c r="D479">
        <v>568.15499999999997</v>
      </c>
      <c r="E479">
        <v>563.63599999999997</v>
      </c>
      <c r="F479">
        <v>246.47</v>
      </c>
      <c r="G479">
        <v>1.2878E-3</v>
      </c>
      <c r="H479">
        <v>0.995112</v>
      </c>
      <c r="I479">
        <v>0</v>
      </c>
    </row>
    <row r="480" spans="1:9" x14ac:dyDescent="0.25">
      <c r="A480" t="s">
        <v>116</v>
      </c>
      <c r="B480">
        <v>879.61599999999999</v>
      </c>
      <c r="C480">
        <v>860.95100000000002</v>
      </c>
      <c r="D480">
        <v>568.35699999999997</v>
      </c>
      <c r="E480">
        <v>563.91300000000001</v>
      </c>
      <c r="F480">
        <v>245.80799999999999</v>
      </c>
      <c r="G480">
        <v>1.23025E-3</v>
      </c>
      <c r="H480">
        <v>0.995116</v>
      </c>
      <c r="I480">
        <v>0</v>
      </c>
    </row>
    <row r="481" spans="1:9" x14ac:dyDescent="0.25">
      <c r="A481" t="s">
        <v>116</v>
      </c>
      <c r="B481">
        <v>877.65800000000002</v>
      </c>
      <c r="C481">
        <v>859.04200000000003</v>
      </c>
      <c r="D481">
        <v>567.92899999999997</v>
      </c>
      <c r="E481">
        <v>563.46400000000006</v>
      </c>
      <c r="F481">
        <v>245.68299999999999</v>
      </c>
      <c r="G481">
        <v>1.24007E-3</v>
      </c>
      <c r="H481">
        <v>0.995116</v>
      </c>
      <c r="I481">
        <v>0</v>
      </c>
    </row>
    <row r="482" spans="1:9" x14ac:dyDescent="0.25">
      <c r="A482" t="s">
        <v>116</v>
      </c>
      <c r="B482">
        <v>877.33600000000001</v>
      </c>
      <c r="C482">
        <v>858.851</v>
      </c>
      <c r="D482">
        <v>567.202</v>
      </c>
      <c r="E482">
        <v>562.65099999999995</v>
      </c>
      <c r="F482">
        <v>245.511</v>
      </c>
      <c r="G482">
        <v>1.2500899999999999E-3</v>
      </c>
      <c r="H482">
        <v>0.995116</v>
      </c>
      <c r="I482">
        <v>0</v>
      </c>
    </row>
    <row r="483" spans="1:9" x14ac:dyDescent="0.25">
      <c r="A483" t="s">
        <v>116</v>
      </c>
      <c r="B483">
        <v>877.17</v>
      </c>
      <c r="C483">
        <v>858.48199999999997</v>
      </c>
      <c r="D483">
        <v>567.37300000000005</v>
      </c>
      <c r="E483">
        <v>562.92200000000003</v>
      </c>
      <c r="F483">
        <v>246.20099999999999</v>
      </c>
      <c r="G483">
        <v>1.23138E-3</v>
      </c>
      <c r="H483">
        <v>0.99511499999999997</v>
      </c>
      <c r="I483">
        <v>0</v>
      </c>
    </row>
    <row r="484" spans="1:9" x14ac:dyDescent="0.25">
      <c r="A484" t="s">
        <v>116</v>
      </c>
      <c r="B484">
        <v>882.75599999999997</v>
      </c>
      <c r="C484">
        <v>864.17700000000002</v>
      </c>
      <c r="D484">
        <v>569.82600000000002</v>
      </c>
      <c r="E484">
        <v>565.34500000000003</v>
      </c>
      <c r="F484">
        <v>245.74299999999999</v>
      </c>
      <c r="G484">
        <v>1.23693E-3</v>
      </c>
      <c r="H484">
        <v>0.99511499999999997</v>
      </c>
      <c r="I484">
        <v>0</v>
      </c>
    </row>
    <row r="485" spans="1:9" x14ac:dyDescent="0.25">
      <c r="A485" t="s">
        <v>116</v>
      </c>
      <c r="B485">
        <v>888.99800000000005</v>
      </c>
      <c r="C485">
        <v>870.45</v>
      </c>
      <c r="D485">
        <v>573.30200000000002</v>
      </c>
      <c r="E485">
        <v>568.83600000000001</v>
      </c>
      <c r="F485">
        <v>246.459</v>
      </c>
      <c r="G485">
        <v>1.26928E-3</v>
      </c>
      <c r="H485">
        <v>0.99511499999999997</v>
      </c>
      <c r="I485">
        <v>0</v>
      </c>
    </row>
    <row r="486" spans="1:9" x14ac:dyDescent="0.25">
      <c r="A486" t="s">
        <v>116</v>
      </c>
      <c r="B486">
        <v>887.39599999999996</v>
      </c>
      <c r="C486">
        <v>868.84400000000005</v>
      </c>
      <c r="D486">
        <v>573.37599999999998</v>
      </c>
      <c r="E486">
        <v>568.91399999999999</v>
      </c>
      <c r="F486">
        <v>246.45699999999999</v>
      </c>
      <c r="G486">
        <v>1.2399900000000001E-3</v>
      </c>
      <c r="H486">
        <v>0.995116</v>
      </c>
      <c r="I486">
        <v>0</v>
      </c>
    </row>
    <row r="487" spans="1:9" x14ac:dyDescent="0.25">
      <c r="A487" t="s">
        <v>116</v>
      </c>
      <c r="B487">
        <v>885.25800000000004</v>
      </c>
      <c r="C487">
        <v>866.5</v>
      </c>
      <c r="D487">
        <v>571.85699999999997</v>
      </c>
      <c r="E487">
        <v>567.37900000000002</v>
      </c>
      <c r="F487">
        <v>245.4</v>
      </c>
      <c r="G487">
        <v>1.5512799999999999E-3</v>
      </c>
      <c r="H487">
        <v>0.99511499999999997</v>
      </c>
      <c r="I487">
        <v>0</v>
      </c>
    </row>
    <row r="488" spans="1:9" x14ac:dyDescent="0.25">
      <c r="A488" t="s">
        <v>116</v>
      </c>
      <c r="B488">
        <v>884.56100000000004</v>
      </c>
      <c r="C488">
        <v>866.04899999999998</v>
      </c>
      <c r="D488">
        <v>570.06100000000004</v>
      </c>
      <c r="E488">
        <v>565.60799999999995</v>
      </c>
      <c r="F488">
        <v>245.64500000000001</v>
      </c>
      <c r="G488">
        <v>1.28805E-3</v>
      </c>
      <c r="H488">
        <v>0.99510699999999996</v>
      </c>
      <c r="I488">
        <v>0</v>
      </c>
    </row>
    <row r="489" spans="1:9" x14ac:dyDescent="0.25">
      <c r="A489" t="s">
        <v>116</v>
      </c>
      <c r="B489">
        <v>884.62400000000002</v>
      </c>
      <c r="C489">
        <v>866.22199999999998</v>
      </c>
      <c r="D489">
        <v>570.70000000000005</v>
      </c>
      <c r="E489">
        <v>566.24800000000005</v>
      </c>
      <c r="F489">
        <v>245.49199999999999</v>
      </c>
      <c r="G489">
        <v>1.72821E-3</v>
      </c>
      <c r="H489">
        <v>0.995116</v>
      </c>
      <c r="I489">
        <v>0</v>
      </c>
    </row>
    <row r="490" spans="1:9" x14ac:dyDescent="0.25">
      <c r="A490" t="s">
        <v>116</v>
      </c>
      <c r="B490">
        <v>884.89700000000005</v>
      </c>
      <c r="C490">
        <v>866.47500000000002</v>
      </c>
      <c r="D490">
        <v>570.98500000000001</v>
      </c>
      <c r="E490">
        <v>566.52499999999998</v>
      </c>
      <c r="F490">
        <v>245.83099999999999</v>
      </c>
      <c r="G490">
        <v>1.2337699999999999E-3</v>
      </c>
      <c r="H490">
        <v>0.995116</v>
      </c>
      <c r="I490">
        <v>0</v>
      </c>
    </row>
    <row r="491" spans="1:9" x14ac:dyDescent="0.25">
      <c r="A491" t="s">
        <v>116</v>
      </c>
      <c r="B491">
        <v>884.52300000000002</v>
      </c>
      <c r="C491">
        <v>866.01099999999997</v>
      </c>
      <c r="D491">
        <v>570.548</v>
      </c>
      <c r="E491">
        <v>566.10299999999995</v>
      </c>
      <c r="F491">
        <v>245.52099999999999</v>
      </c>
      <c r="G491">
        <v>1.2542E-3</v>
      </c>
      <c r="H491">
        <v>0.99511400000000005</v>
      </c>
      <c r="I491">
        <v>0</v>
      </c>
    </row>
    <row r="492" spans="1:9" x14ac:dyDescent="0.25">
      <c r="A492" t="s">
        <v>116</v>
      </c>
      <c r="B492">
        <v>885.86500000000001</v>
      </c>
      <c r="C492">
        <v>867.38800000000003</v>
      </c>
      <c r="D492">
        <v>572.976</v>
      </c>
      <c r="E492">
        <v>568.53</v>
      </c>
      <c r="F492">
        <v>245.57300000000001</v>
      </c>
      <c r="G492">
        <v>1.9672399999999999E-3</v>
      </c>
      <c r="H492">
        <v>0.995116</v>
      </c>
      <c r="I492">
        <v>0</v>
      </c>
    </row>
    <row r="493" spans="1:9" x14ac:dyDescent="0.25">
      <c r="A493" t="s">
        <v>116</v>
      </c>
      <c r="B493">
        <v>885.07899999999995</v>
      </c>
      <c r="C493">
        <v>866.58699999999999</v>
      </c>
      <c r="D493">
        <v>570.50900000000001</v>
      </c>
      <c r="E493">
        <v>566.05600000000004</v>
      </c>
      <c r="F493">
        <v>245.46</v>
      </c>
      <c r="G493">
        <v>1.2301600000000001E-3</v>
      </c>
      <c r="H493">
        <v>0.995116</v>
      </c>
      <c r="I493">
        <v>0</v>
      </c>
    </row>
    <row r="494" spans="1:9" x14ac:dyDescent="0.25">
      <c r="A494" t="s">
        <v>116</v>
      </c>
      <c r="B494">
        <v>883.22299999999996</v>
      </c>
      <c r="C494">
        <v>864.82600000000002</v>
      </c>
      <c r="D494">
        <v>570.73199999999997</v>
      </c>
      <c r="E494">
        <v>566.26499999999999</v>
      </c>
      <c r="F494">
        <v>245.43</v>
      </c>
      <c r="G494">
        <v>1.2304200000000001E-3</v>
      </c>
      <c r="H494">
        <v>0.995116</v>
      </c>
      <c r="I494">
        <v>0</v>
      </c>
    </row>
    <row r="495" spans="1:9" x14ac:dyDescent="0.25">
      <c r="A495" t="s">
        <v>116</v>
      </c>
      <c r="B495">
        <v>883.88699999999994</v>
      </c>
      <c r="C495">
        <v>865.43899999999996</v>
      </c>
      <c r="D495">
        <v>570.44600000000003</v>
      </c>
      <c r="E495">
        <v>566.029</v>
      </c>
      <c r="F495">
        <v>245.53100000000001</v>
      </c>
      <c r="G495">
        <v>1.27016E-3</v>
      </c>
      <c r="H495">
        <v>0.99511499999999997</v>
      </c>
      <c r="I495">
        <v>0</v>
      </c>
    </row>
    <row r="496" spans="1:9" x14ac:dyDescent="0.25">
      <c r="A496" t="s">
        <v>116</v>
      </c>
      <c r="B496">
        <v>888.16099999999994</v>
      </c>
      <c r="C496">
        <v>869.74199999999996</v>
      </c>
      <c r="D496">
        <v>572.74199999999996</v>
      </c>
      <c r="E496">
        <v>568.27300000000002</v>
      </c>
      <c r="F496">
        <v>245.49100000000001</v>
      </c>
      <c r="G496">
        <v>1.5971799999999999E-3</v>
      </c>
      <c r="H496">
        <v>0.995116</v>
      </c>
      <c r="I496">
        <v>0</v>
      </c>
    </row>
    <row r="497" spans="1:25" x14ac:dyDescent="0.25">
      <c r="A497" t="s">
        <v>116</v>
      </c>
      <c r="B497">
        <v>884.87900000000002</v>
      </c>
      <c r="C497">
        <v>866.39300000000003</v>
      </c>
      <c r="D497">
        <v>571.62</v>
      </c>
      <c r="E497">
        <v>567.17399999999998</v>
      </c>
      <c r="F497">
        <v>245.547</v>
      </c>
      <c r="G497">
        <v>1.2357900000000001E-3</v>
      </c>
      <c r="H497">
        <v>0.995116</v>
      </c>
      <c r="I497">
        <v>0</v>
      </c>
    </row>
    <row r="498" spans="1:25" x14ac:dyDescent="0.25">
      <c r="A498" t="s">
        <v>116</v>
      </c>
      <c r="B498">
        <v>884.73400000000004</v>
      </c>
      <c r="C498">
        <v>866.29499999999996</v>
      </c>
      <c r="D498">
        <v>570.88199999999995</v>
      </c>
      <c r="E498">
        <v>566.44500000000005</v>
      </c>
      <c r="F498">
        <v>245.51599999999999</v>
      </c>
      <c r="G498">
        <v>1.26252E-3</v>
      </c>
      <c r="H498">
        <v>0.995116</v>
      </c>
      <c r="I498">
        <v>0</v>
      </c>
    </row>
    <row r="499" spans="1:25" x14ac:dyDescent="0.25">
      <c r="A499" t="s">
        <v>116</v>
      </c>
      <c r="B499">
        <v>884.56600000000003</v>
      </c>
      <c r="C499">
        <v>866.05200000000002</v>
      </c>
      <c r="D499">
        <v>571.06399999999996</v>
      </c>
      <c r="E499">
        <v>566.61800000000005</v>
      </c>
      <c r="F499">
        <v>245.62299999999999</v>
      </c>
      <c r="G499">
        <v>1.23934E-3</v>
      </c>
      <c r="H499">
        <v>0.99510900000000002</v>
      </c>
      <c r="I499">
        <v>0</v>
      </c>
    </row>
    <row r="500" spans="1:25" x14ac:dyDescent="0.25">
      <c r="A500" t="s">
        <v>116</v>
      </c>
      <c r="B500">
        <v>886.10199999999998</v>
      </c>
      <c r="C500">
        <v>867.53800000000001</v>
      </c>
      <c r="D500">
        <v>571.99099999999999</v>
      </c>
      <c r="E500">
        <v>567.524</v>
      </c>
      <c r="F500">
        <v>245.54499999999999</v>
      </c>
      <c r="G500">
        <v>1.23548E-3</v>
      </c>
      <c r="H500">
        <v>0.99511499999999997</v>
      </c>
      <c r="I500">
        <v>0</v>
      </c>
    </row>
    <row r="501" spans="1:25" x14ac:dyDescent="0.25">
      <c r="A501" t="s">
        <v>116</v>
      </c>
      <c r="B501">
        <v>885.18299999999999</v>
      </c>
      <c r="C501">
        <v>866.72799999999995</v>
      </c>
      <c r="D501">
        <v>570.97900000000004</v>
      </c>
      <c r="E501">
        <v>566.54399999999998</v>
      </c>
      <c r="F501">
        <v>245.68100000000001</v>
      </c>
      <c r="G501">
        <v>1.3078E-3</v>
      </c>
      <c r="H501">
        <v>0.995116</v>
      </c>
      <c r="I501">
        <v>0</v>
      </c>
    </row>
    <row r="502" spans="1:25" x14ac:dyDescent="0.25">
      <c r="A502" t="s">
        <v>116</v>
      </c>
      <c r="B502">
        <v>884.51300000000003</v>
      </c>
      <c r="C502">
        <v>866.01099999999997</v>
      </c>
      <c r="D502">
        <v>571.27800000000002</v>
      </c>
      <c r="E502">
        <v>566.83100000000002</v>
      </c>
      <c r="F502">
        <v>245.53100000000001</v>
      </c>
      <c r="G502">
        <v>1.43666E-3</v>
      </c>
      <c r="H502">
        <v>0.99511499999999997</v>
      </c>
      <c r="I502">
        <v>0</v>
      </c>
    </row>
    <row r="503" spans="1:25" x14ac:dyDescent="0.25">
      <c r="A503" t="s">
        <v>116</v>
      </c>
      <c r="B503">
        <v>883.37599999999998</v>
      </c>
      <c r="C503">
        <v>864.94799999999998</v>
      </c>
      <c r="D503">
        <v>570.77</v>
      </c>
      <c r="E503">
        <v>566.34100000000001</v>
      </c>
      <c r="F503">
        <v>245.429</v>
      </c>
      <c r="G503">
        <v>1.2432299999999999E-3</v>
      </c>
      <c r="H503">
        <v>0.995116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884.21100000000001</v>
      </c>
      <c r="C504">
        <v>865.78899999999999</v>
      </c>
      <c r="D504">
        <v>570.71</v>
      </c>
      <c r="E504">
        <v>566.27300000000002</v>
      </c>
      <c r="F504">
        <v>245.49</v>
      </c>
      <c r="G504">
        <v>1.39814E-3</v>
      </c>
      <c r="H504">
        <v>0.99510799999999999</v>
      </c>
      <c r="I504">
        <v>0</v>
      </c>
      <c r="R504">
        <f>AVERAGE(B455:B504)</f>
        <v>878.18625999999995</v>
      </c>
      <c r="S504">
        <f>AVERAGE(C455:C504)</f>
        <v>859.74507999999992</v>
      </c>
      <c r="U504">
        <f>_xlfn.VAR.P(B455:B504)</f>
        <v>280.26348115240012</v>
      </c>
      <c r="V504">
        <f>_xlfn.VAR.P(C455:C504)</f>
        <v>274.78589863359991</v>
      </c>
      <c r="X504">
        <f>1.96*SQRT(U504)/50</f>
        <v>0.65625001004039929</v>
      </c>
      <c r="Y504">
        <f>1.96*SQRT(V504)/50</f>
        <v>0.64980535799294159</v>
      </c>
    </row>
    <row r="505" spans="1:25" x14ac:dyDescent="0.25">
      <c r="A505" t="s">
        <v>116</v>
      </c>
      <c r="B505">
        <v>43917.132464000002</v>
      </c>
      <c r="C505" t="s">
        <v>37</v>
      </c>
    </row>
    <row r="506" spans="1:25" x14ac:dyDescent="0.25">
      <c r="A506" t="s">
        <v>117</v>
      </c>
      <c r="B506">
        <v>5277.71</v>
      </c>
      <c r="C506">
        <v>5230.3999999999996</v>
      </c>
      <c r="D506">
        <v>5222.8100000000004</v>
      </c>
      <c r="E506">
        <v>5199.6899999999996</v>
      </c>
      <c r="F506">
        <v>476.88600000000002</v>
      </c>
      <c r="G506">
        <v>1.25914E-3</v>
      </c>
      <c r="H506">
        <v>0.995116</v>
      </c>
      <c r="I506">
        <v>0</v>
      </c>
    </row>
    <row r="507" spans="1:25" x14ac:dyDescent="0.25">
      <c r="A507" t="s">
        <v>117</v>
      </c>
      <c r="B507">
        <v>5662.05</v>
      </c>
      <c r="C507">
        <v>5608.98</v>
      </c>
      <c r="D507">
        <v>5599.49</v>
      </c>
      <c r="E507">
        <v>5569.77</v>
      </c>
      <c r="F507">
        <v>635.46799999999996</v>
      </c>
      <c r="G507">
        <v>1.2355000000000001E-3</v>
      </c>
      <c r="H507">
        <v>0.995116</v>
      </c>
      <c r="I507">
        <v>216</v>
      </c>
    </row>
    <row r="508" spans="1:25" x14ac:dyDescent="0.25">
      <c r="A508" t="s">
        <v>117</v>
      </c>
      <c r="B508">
        <v>5652.29</v>
      </c>
      <c r="C508">
        <v>5600.48</v>
      </c>
      <c r="D508">
        <v>5591.08</v>
      </c>
      <c r="E508">
        <v>5561.32</v>
      </c>
      <c r="F508">
        <v>635.91099999999994</v>
      </c>
      <c r="G508">
        <v>1.24015E-3</v>
      </c>
      <c r="H508">
        <v>0.995116</v>
      </c>
      <c r="I508">
        <v>166</v>
      </c>
    </row>
    <row r="509" spans="1:25" x14ac:dyDescent="0.25">
      <c r="A509" t="s">
        <v>117</v>
      </c>
      <c r="B509">
        <v>5646.25</v>
      </c>
      <c r="C509">
        <v>5594.72</v>
      </c>
      <c r="D509">
        <v>5585.44</v>
      </c>
      <c r="E509">
        <v>5555.59</v>
      </c>
      <c r="F509">
        <v>636.548</v>
      </c>
      <c r="G509">
        <v>1.2633399999999999E-3</v>
      </c>
      <c r="H509">
        <v>0.995116</v>
      </c>
      <c r="I509">
        <v>0</v>
      </c>
    </row>
    <row r="510" spans="1:25" x14ac:dyDescent="0.25">
      <c r="A510" t="s">
        <v>117</v>
      </c>
      <c r="B510">
        <v>5663.33</v>
      </c>
      <c r="C510">
        <v>5610.86</v>
      </c>
      <c r="D510">
        <v>5601.37</v>
      </c>
      <c r="E510">
        <v>5571.6</v>
      </c>
      <c r="F510">
        <v>635.87599999999998</v>
      </c>
      <c r="G510">
        <v>1.2435300000000001E-3</v>
      </c>
      <c r="H510">
        <v>0.995116</v>
      </c>
      <c r="I510">
        <v>0</v>
      </c>
    </row>
    <row r="511" spans="1:25" x14ac:dyDescent="0.25">
      <c r="A511" t="s">
        <v>117</v>
      </c>
      <c r="B511">
        <v>5664.24</v>
      </c>
      <c r="C511">
        <v>5612.81</v>
      </c>
      <c r="D511">
        <v>5603.38</v>
      </c>
      <c r="E511">
        <v>5573.58</v>
      </c>
      <c r="F511">
        <v>636.41200000000003</v>
      </c>
      <c r="G511">
        <v>1.4033699999999999E-3</v>
      </c>
      <c r="H511">
        <v>0.99511499999999997</v>
      </c>
      <c r="I511">
        <v>0</v>
      </c>
    </row>
    <row r="512" spans="1:25" x14ac:dyDescent="0.25">
      <c r="A512" t="s">
        <v>117</v>
      </c>
      <c r="B512">
        <v>5648.97</v>
      </c>
      <c r="C512">
        <v>5597.71</v>
      </c>
      <c r="D512">
        <v>5588.28</v>
      </c>
      <c r="E512">
        <v>5558.36</v>
      </c>
      <c r="F512">
        <v>636.41999999999996</v>
      </c>
      <c r="G512">
        <v>1.3375100000000001E-3</v>
      </c>
      <c r="H512">
        <v>0.99511400000000005</v>
      </c>
      <c r="I512">
        <v>0</v>
      </c>
    </row>
    <row r="513" spans="1:9" x14ac:dyDescent="0.25">
      <c r="A513" t="s">
        <v>117</v>
      </c>
      <c r="B513">
        <v>5662.91</v>
      </c>
      <c r="C513">
        <v>5611.91</v>
      </c>
      <c r="D513">
        <v>5602.4</v>
      </c>
      <c r="E513">
        <v>5572.5</v>
      </c>
      <c r="F513">
        <v>636.38599999999997</v>
      </c>
      <c r="G513">
        <v>1.23153E-3</v>
      </c>
      <c r="H513">
        <v>0.99511499999999997</v>
      </c>
      <c r="I513">
        <v>0</v>
      </c>
    </row>
    <row r="514" spans="1:9" x14ac:dyDescent="0.25">
      <c r="A514" t="s">
        <v>117</v>
      </c>
      <c r="B514">
        <v>5665.49</v>
      </c>
      <c r="C514">
        <v>5613.26</v>
      </c>
      <c r="D514">
        <v>5603.8</v>
      </c>
      <c r="E514">
        <v>5574.01</v>
      </c>
      <c r="F514">
        <v>636.19000000000005</v>
      </c>
      <c r="G514">
        <v>1.2662800000000001E-3</v>
      </c>
      <c r="H514">
        <v>0.99511400000000005</v>
      </c>
      <c r="I514">
        <v>47</v>
      </c>
    </row>
    <row r="515" spans="1:9" x14ac:dyDescent="0.25">
      <c r="A515" t="s">
        <v>117</v>
      </c>
      <c r="B515">
        <v>5662.09</v>
      </c>
      <c r="C515">
        <v>5609.72</v>
      </c>
      <c r="D515">
        <v>5600.38</v>
      </c>
      <c r="E515">
        <v>5570.66</v>
      </c>
      <c r="F515">
        <v>636.22299999999996</v>
      </c>
      <c r="G515">
        <v>1.2315799999999999E-3</v>
      </c>
      <c r="H515">
        <v>0.995116</v>
      </c>
      <c r="I515">
        <v>0</v>
      </c>
    </row>
    <row r="516" spans="1:9" x14ac:dyDescent="0.25">
      <c r="A516" t="s">
        <v>117</v>
      </c>
      <c r="B516">
        <v>5666.66</v>
      </c>
      <c r="C516">
        <v>5616.4</v>
      </c>
      <c r="D516">
        <v>5606.83</v>
      </c>
      <c r="E516">
        <v>5576.97</v>
      </c>
      <c r="F516">
        <v>636.05799999999999</v>
      </c>
      <c r="G516">
        <v>1.3008E-3</v>
      </c>
      <c r="H516">
        <v>0.99511499999999997</v>
      </c>
      <c r="I516">
        <v>0</v>
      </c>
    </row>
    <row r="517" spans="1:9" x14ac:dyDescent="0.25">
      <c r="A517" t="s">
        <v>117</v>
      </c>
      <c r="B517">
        <v>5671.48</v>
      </c>
      <c r="C517">
        <v>5620.18</v>
      </c>
      <c r="D517">
        <v>5610.78</v>
      </c>
      <c r="E517">
        <v>5580.95</v>
      </c>
      <c r="F517">
        <v>635.52200000000005</v>
      </c>
      <c r="G517">
        <v>1.2522799999999999E-3</v>
      </c>
      <c r="H517">
        <v>0.99511400000000005</v>
      </c>
      <c r="I517">
        <v>170</v>
      </c>
    </row>
    <row r="518" spans="1:9" x14ac:dyDescent="0.25">
      <c r="A518" t="s">
        <v>117</v>
      </c>
      <c r="B518">
        <v>5657.88</v>
      </c>
      <c r="C518">
        <v>5606.75</v>
      </c>
      <c r="D518">
        <v>5597.31</v>
      </c>
      <c r="E518">
        <v>5567.56</v>
      </c>
      <c r="F518">
        <v>635.87699999999995</v>
      </c>
      <c r="G518">
        <v>1.29097E-3</v>
      </c>
      <c r="H518">
        <v>0.995116</v>
      </c>
      <c r="I518">
        <v>0</v>
      </c>
    </row>
    <row r="519" spans="1:9" x14ac:dyDescent="0.25">
      <c r="A519" t="s">
        <v>117</v>
      </c>
      <c r="B519">
        <v>5663.39</v>
      </c>
      <c r="C519">
        <v>5613.37</v>
      </c>
      <c r="D519">
        <v>5603.86</v>
      </c>
      <c r="E519">
        <v>5574</v>
      </c>
      <c r="F519">
        <v>636.45600000000002</v>
      </c>
      <c r="G519">
        <v>1.5222899999999999E-3</v>
      </c>
      <c r="H519">
        <v>0.995116</v>
      </c>
      <c r="I519">
        <v>0</v>
      </c>
    </row>
    <row r="520" spans="1:9" x14ac:dyDescent="0.25">
      <c r="A520" t="s">
        <v>117</v>
      </c>
      <c r="B520">
        <v>5651.44</v>
      </c>
      <c r="C520">
        <v>5600.29</v>
      </c>
      <c r="D520">
        <v>5590.84</v>
      </c>
      <c r="E520">
        <v>5560.96</v>
      </c>
      <c r="F520">
        <v>635.85599999999999</v>
      </c>
      <c r="G520">
        <v>1.2535999999999999E-3</v>
      </c>
      <c r="H520">
        <v>0.995116</v>
      </c>
      <c r="I520">
        <v>0</v>
      </c>
    </row>
    <row r="521" spans="1:9" x14ac:dyDescent="0.25">
      <c r="A521" t="s">
        <v>117</v>
      </c>
      <c r="B521">
        <v>5670.51</v>
      </c>
      <c r="C521">
        <v>5617.58</v>
      </c>
      <c r="D521">
        <v>5608.25</v>
      </c>
      <c r="E521">
        <v>5578.56</v>
      </c>
      <c r="F521">
        <v>636.21799999999996</v>
      </c>
      <c r="G521">
        <v>1.2363700000000001E-3</v>
      </c>
      <c r="H521">
        <v>0.99511400000000005</v>
      </c>
      <c r="I521">
        <v>0</v>
      </c>
    </row>
    <row r="522" spans="1:9" x14ac:dyDescent="0.25">
      <c r="A522" t="s">
        <v>117</v>
      </c>
      <c r="B522">
        <v>5662.88</v>
      </c>
      <c r="C522">
        <v>5611.62</v>
      </c>
      <c r="D522">
        <v>5602.13</v>
      </c>
      <c r="E522">
        <v>5572.3</v>
      </c>
      <c r="F522">
        <v>635.93899999999996</v>
      </c>
      <c r="G522">
        <v>1.40676E-3</v>
      </c>
      <c r="H522">
        <v>0.99511400000000005</v>
      </c>
      <c r="I522">
        <v>0</v>
      </c>
    </row>
    <row r="523" spans="1:9" x14ac:dyDescent="0.25">
      <c r="A523" t="s">
        <v>117</v>
      </c>
      <c r="B523">
        <v>5663.49</v>
      </c>
      <c r="C523">
        <v>5612.26</v>
      </c>
      <c r="D523">
        <v>5602.85</v>
      </c>
      <c r="E523">
        <v>5572.95</v>
      </c>
      <c r="F523">
        <v>635.274</v>
      </c>
      <c r="G523">
        <v>1.23032E-3</v>
      </c>
      <c r="H523">
        <v>0.995116</v>
      </c>
      <c r="I523">
        <v>372</v>
      </c>
    </row>
    <row r="524" spans="1:9" x14ac:dyDescent="0.25">
      <c r="A524" t="s">
        <v>117</v>
      </c>
      <c r="B524">
        <v>5658.35</v>
      </c>
      <c r="C524">
        <v>5607.35</v>
      </c>
      <c r="D524">
        <v>5597.88</v>
      </c>
      <c r="E524">
        <v>5568.08</v>
      </c>
      <c r="F524">
        <v>636.22500000000002</v>
      </c>
      <c r="G524">
        <v>1.3261E-3</v>
      </c>
      <c r="H524">
        <v>0.99511400000000005</v>
      </c>
      <c r="I524">
        <v>0</v>
      </c>
    </row>
    <row r="525" spans="1:9" x14ac:dyDescent="0.25">
      <c r="A525" t="s">
        <v>117</v>
      </c>
      <c r="B525">
        <v>5666.68</v>
      </c>
      <c r="C525">
        <v>5613.86</v>
      </c>
      <c r="D525">
        <v>5604.43</v>
      </c>
      <c r="E525">
        <v>5574.55</v>
      </c>
      <c r="F525">
        <v>635.66899999999998</v>
      </c>
      <c r="G525">
        <v>1.23069E-3</v>
      </c>
      <c r="H525">
        <v>0.99511499999999997</v>
      </c>
      <c r="I525">
        <v>0</v>
      </c>
    </row>
    <row r="526" spans="1:9" x14ac:dyDescent="0.25">
      <c r="A526" t="s">
        <v>117</v>
      </c>
      <c r="B526">
        <v>5666.44</v>
      </c>
      <c r="C526">
        <v>5616.06</v>
      </c>
      <c r="D526">
        <v>5606.64</v>
      </c>
      <c r="E526">
        <v>5576.75</v>
      </c>
      <c r="F526">
        <v>635.83199999999999</v>
      </c>
      <c r="G526">
        <v>1.28075E-3</v>
      </c>
      <c r="H526">
        <v>0.995116</v>
      </c>
      <c r="I526">
        <v>0</v>
      </c>
    </row>
    <row r="527" spans="1:9" x14ac:dyDescent="0.25">
      <c r="A527" t="s">
        <v>117</v>
      </c>
      <c r="B527">
        <v>5672.64</v>
      </c>
      <c r="C527">
        <v>5620.33</v>
      </c>
      <c r="D527">
        <v>5611.02</v>
      </c>
      <c r="E527">
        <v>5581.07</v>
      </c>
      <c r="F527">
        <v>636.12900000000002</v>
      </c>
      <c r="G527">
        <v>1.3646299999999999E-3</v>
      </c>
      <c r="H527">
        <v>0.995116</v>
      </c>
      <c r="I527">
        <v>0</v>
      </c>
    </row>
    <row r="528" spans="1:9" x14ac:dyDescent="0.25">
      <c r="A528" t="s">
        <v>117</v>
      </c>
      <c r="B528">
        <v>5655.27</v>
      </c>
      <c r="C528">
        <v>5603.19</v>
      </c>
      <c r="D528">
        <v>5593.7</v>
      </c>
      <c r="E528">
        <v>5563.84</v>
      </c>
      <c r="F528">
        <v>636.06299999999999</v>
      </c>
      <c r="G528">
        <v>1.2315200000000001E-3</v>
      </c>
      <c r="H528">
        <v>0.995116</v>
      </c>
      <c r="I528">
        <v>0</v>
      </c>
    </row>
    <row r="529" spans="1:9" x14ac:dyDescent="0.25">
      <c r="A529" t="s">
        <v>117</v>
      </c>
      <c r="B529">
        <v>5672.48</v>
      </c>
      <c r="C529">
        <v>5621.05</v>
      </c>
      <c r="D529">
        <v>5611.63</v>
      </c>
      <c r="E529">
        <v>5581.87</v>
      </c>
      <c r="F529">
        <v>635.91099999999994</v>
      </c>
      <c r="G529">
        <v>1.2570599999999999E-3</v>
      </c>
      <c r="H529">
        <v>0.995116</v>
      </c>
      <c r="I529">
        <v>0</v>
      </c>
    </row>
    <row r="530" spans="1:9" x14ac:dyDescent="0.25">
      <c r="A530" t="s">
        <v>117</v>
      </c>
      <c r="B530">
        <v>5649.88</v>
      </c>
      <c r="C530">
        <v>5598.78</v>
      </c>
      <c r="D530">
        <v>5589.34</v>
      </c>
      <c r="E530">
        <v>5559.55</v>
      </c>
      <c r="F530">
        <v>636.12599999999998</v>
      </c>
      <c r="G530">
        <v>1.23189E-3</v>
      </c>
      <c r="H530">
        <v>0.995116</v>
      </c>
      <c r="I530">
        <v>0</v>
      </c>
    </row>
    <row r="531" spans="1:9" x14ac:dyDescent="0.25">
      <c r="A531" t="s">
        <v>117</v>
      </c>
      <c r="B531">
        <v>5670.44</v>
      </c>
      <c r="C531">
        <v>5618.35</v>
      </c>
      <c r="D531">
        <v>5608.77</v>
      </c>
      <c r="E531">
        <v>5578.95</v>
      </c>
      <c r="F531">
        <v>636.274</v>
      </c>
      <c r="G531">
        <v>1.2305899999999999E-3</v>
      </c>
      <c r="H531">
        <v>0.99511499999999997</v>
      </c>
      <c r="I531">
        <v>0</v>
      </c>
    </row>
    <row r="532" spans="1:9" x14ac:dyDescent="0.25">
      <c r="A532" t="s">
        <v>117</v>
      </c>
      <c r="B532">
        <v>5666.13</v>
      </c>
      <c r="C532">
        <v>5615.01</v>
      </c>
      <c r="D532">
        <v>5605.57</v>
      </c>
      <c r="E532">
        <v>5575.8</v>
      </c>
      <c r="F532">
        <v>635.89099999999996</v>
      </c>
      <c r="G532">
        <v>1.2340599999999999E-3</v>
      </c>
      <c r="H532">
        <v>0.99511499999999997</v>
      </c>
      <c r="I532">
        <v>0</v>
      </c>
    </row>
    <row r="533" spans="1:9" x14ac:dyDescent="0.25">
      <c r="A533" t="s">
        <v>117</v>
      </c>
      <c r="B533">
        <v>5670.23</v>
      </c>
      <c r="C533">
        <v>5618.84</v>
      </c>
      <c r="D533">
        <v>5609.52</v>
      </c>
      <c r="E533">
        <v>5579.71</v>
      </c>
      <c r="F533">
        <v>636.22400000000005</v>
      </c>
      <c r="G533">
        <v>1.2301199999999999E-3</v>
      </c>
      <c r="H533">
        <v>0.995116</v>
      </c>
      <c r="I533">
        <v>0</v>
      </c>
    </row>
    <row r="534" spans="1:9" x14ac:dyDescent="0.25">
      <c r="A534" t="s">
        <v>117</v>
      </c>
      <c r="B534">
        <v>5633.45</v>
      </c>
      <c r="C534">
        <v>5581.22</v>
      </c>
      <c r="D534">
        <v>5571.74</v>
      </c>
      <c r="E534">
        <v>5541.79</v>
      </c>
      <c r="F534">
        <v>636.49699999999996</v>
      </c>
      <c r="G534">
        <v>1.2329299999999999E-3</v>
      </c>
      <c r="H534">
        <v>0.99511499999999997</v>
      </c>
      <c r="I534">
        <v>0</v>
      </c>
    </row>
    <row r="535" spans="1:9" x14ac:dyDescent="0.25">
      <c r="A535" t="s">
        <v>117</v>
      </c>
      <c r="B535">
        <v>5655.54</v>
      </c>
      <c r="C535">
        <v>5603.67</v>
      </c>
      <c r="D535">
        <v>5594.25</v>
      </c>
      <c r="E535">
        <v>5564.46</v>
      </c>
      <c r="F535">
        <v>636.27800000000002</v>
      </c>
      <c r="G535">
        <v>1.23605E-3</v>
      </c>
      <c r="H535">
        <v>0.995116</v>
      </c>
      <c r="I535">
        <v>0</v>
      </c>
    </row>
    <row r="536" spans="1:9" x14ac:dyDescent="0.25">
      <c r="A536" t="s">
        <v>117</v>
      </c>
      <c r="B536">
        <v>5664.55</v>
      </c>
      <c r="C536">
        <v>5613.16</v>
      </c>
      <c r="D536">
        <v>5603.68</v>
      </c>
      <c r="E536">
        <v>5573.85</v>
      </c>
      <c r="F536">
        <v>636.255</v>
      </c>
      <c r="G536">
        <v>1.24861E-3</v>
      </c>
      <c r="H536">
        <v>0.99511499999999997</v>
      </c>
      <c r="I536">
        <v>0</v>
      </c>
    </row>
    <row r="537" spans="1:9" x14ac:dyDescent="0.25">
      <c r="A537" t="s">
        <v>117</v>
      </c>
      <c r="B537">
        <v>5665.85</v>
      </c>
      <c r="C537">
        <v>5613.81</v>
      </c>
      <c r="D537">
        <v>5604.17</v>
      </c>
      <c r="E537">
        <v>5574.26</v>
      </c>
      <c r="F537">
        <v>636.22799999999995</v>
      </c>
      <c r="G537">
        <v>1.3125000000000001E-3</v>
      </c>
      <c r="H537">
        <v>0.995116</v>
      </c>
      <c r="I537">
        <v>0</v>
      </c>
    </row>
    <row r="538" spans="1:9" x14ac:dyDescent="0.25">
      <c r="A538" t="s">
        <v>117</v>
      </c>
      <c r="B538">
        <v>5665.64</v>
      </c>
      <c r="C538">
        <v>5614.65</v>
      </c>
      <c r="D538">
        <v>5605.21</v>
      </c>
      <c r="E538">
        <v>5575.29</v>
      </c>
      <c r="F538">
        <v>635.00300000000004</v>
      </c>
      <c r="G538">
        <v>1.2330100000000001E-3</v>
      </c>
      <c r="H538">
        <v>0.995116</v>
      </c>
      <c r="I538">
        <v>401</v>
      </c>
    </row>
    <row r="539" spans="1:9" x14ac:dyDescent="0.25">
      <c r="A539" t="s">
        <v>117</v>
      </c>
      <c r="B539">
        <v>5670.76</v>
      </c>
      <c r="C539">
        <v>5619.58</v>
      </c>
      <c r="D539">
        <v>5610.27</v>
      </c>
      <c r="E539">
        <v>5580.4</v>
      </c>
      <c r="F539">
        <v>636.30100000000004</v>
      </c>
      <c r="G539">
        <v>1.33252E-3</v>
      </c>
      <c r="H539">
        <v>0.995116</v>
      </c>
      <c r="I539">
        <v>0</v>
      </c>
    </row>
    <row r="540" spans="1:9" x14ac:dyDescent="0.25">
      <c r="A540" t="s">
        <v>117</v>
      </c>
      <c r="B540">
        <v>5674.83</v>
      </c>
      <c r="C540">
        <v>5623.94</v>
      </c>
      <c r="D540">
        <v>5614.47</v>
      </c>
      <c r="E540">
        <v>5584.68</v>
      </c>
      <c r="F540">
        <v>636.26499999999999</v>
      </c>
      <c r="G540">
        <v>1.2683600000000001E-3</v>
      </c>
      <c r="H540">
        <v>0.99510900000000002</v>
      </c>
      <c r="I540">
        <v>0</v>
      </c>
    </row>
    <row r="541" spans="1:9" x14ac:dyDescent="0.25">
      <c r="A541" t="s">
        <v>117</v>
      </c>
      <c r="B541">
        <v>5664.89</v>
      </c>
      <c r="C541">
        <v>5613.73</v>
      </c>
      <c r="D541">
        <v>5604.34</v>
      </c>
      <c r="E541">
        <v>5574.39</v>
      </c>
      <c r="F541">
        <v>636.07100000000003</v>
      </c>
      <c r="G541">
        <v>1.3011100000000001E-3</v>
      </c>
      <c r="H541">
        <v>0.995116</v>
      </c>
      <c r="I541">
        <v>0</v>
      </c>
    </row>
    <row r="542" spans="1:9" x14ac:dyDescent="0.25">
      <c r="A542" t="s">
        <v>117</v>
      </c>
      <c r="B542">
        <v>5663.44</v>
      </c>
      <c r="C542">
        <v>5612.55</v>
      </c>
      <c r="D542">
        <v>5603.08</v>
      </c>
      <c r="E542">
        <v>5573.28</v>
      </c>
      <c r="F542">
        <v>636.34299999999996</v>
      </c>
      <c r="G542">
        <v>1.28342E-3</v>
      </c>
      <c r="H542">
        <v>0.99511499999999997</v>
      </c>
      <c r="I542">
        <v>0</v>
      </c>
    </row>
    <row r="543" spans="1:9" x14ac:dyDescent="0.25">
      <c r="A543" t="s">
        <v>117</v>
      </c>
      <c r="B543">
        <v>5666.22</v>
      </c>
      <c r="C543">
        <v>5616.09</v>
      </c>
      <c r="D543">
        <v>5606.53</v>
      </c>
      <c r="E543">
        <v>5576.78</v>
      </c>
      <c r="F543">
        <v>636.57299999999998</v>
      </c>
      <c r="G543">
        <v>1.2632100000000001E-3</v>
      </c>
      <c r="H543">
        <v>0.995116</v>
      </c>
      <c r="I543">
        <v>0</v>
      </c>
    </row>
    <row r="544" spans="1:9" x14ac:dyDescent="0.25">
      <c r="A544" t="s">
        <v>117</v>
      </c>
      <c r="B544">
        <v>5665.41</v>
      </c>
      <c r="C544">
        <v>5614.12</v>
      </c>
      <c r="D544">
        <v>5604.66</v>
      </c>
      <c r="E544">
        <v>5574.83</v>
      </c>
      <c r="F544">
        <v>635.99800000000005</v>
      </c>
      <c r="G544">
        <v>1.2577199999999999E-3</v>
      </c>
      <c r="H544">
        <v>0.99511400000000005</v>
      </c>
      <c r="I544">
        <v>0</v>
      </c>
    </row>
    <row r="545" spans="1:25" x14ac:dyDescent="0.25">
      <c r="A545" t="s">
        <v>117</v>
      </c>
      <c r="B545">
        <v>5647.23</v>
      </c>
      <c r="C545">
        <v>5593.95</v>
      </c>
      <c r="D545">
        <v>5584.54</v>
      </c>
      <c r="E545">
        <v>5554.77</v>
      </c>
      <c r="F545">
        <v>636.32399999999996</v>
      </c>
      <c r="G545">
        <v>1.2870100000000001E-3</v>
      </c>
      <c r="H545">
        <v>0.99511499999999997</v>
      </c>
      <c r="I545">
        <v>0</v>
      </c>
    </row>
    <row r="546" spans="1:25" x14ac:dyDescent="0.25">
      <c r="A546" t="s">
        <v>117</v>
      </c>
      <c r="B546">
        <v>5676.89</v>
      </c>
      <c r="C546">
        <v>5626.59</v>
      </c>
      <c r="D546">
        <v>5617.06</v>
      </c>
      <c r="E546">
        <v>5587.21</v>
      </c>
      <c r="F546">
        <v>635.822</v>
      </c>
      <c r="G546">
        <v>1.2476399999999999E-3</v>
      </c>
      <c r="H546">
        <v>0.99511499999999997</v>
      </c>
      <c r="I546">
        <v>0</v>
      </c>
    </row>
    <row r="547" spans="1:25" x14ac:dyDescent="0.25">
      <c r="A547" t="s">
        <v>117</v>
      </c>
      <c r="B547">
        <v>5694.02</v>
      </c>
      <c r="C547">
        <v>5643.15</v>
      </c>
      <c r="D547">
        <v>5633.75</v>
      </c>
      <c r="E547">
        <v>5603.92</v>
      </c>
      <c r="F547">
        <v>636.149</v>
      </c>
      <c r="G547">
        <v>1.4667E-3</v>
      </c>
      <c r="H547">
        <v>0.995116</v>
      </c>
      <c r="I547">
        <v>0</v>
      </c>
    </row>
    <row r="548" spans="1:25" x14ac:dyDescent="0.25">
      <c r="A548" t="s">
        <v>117</v>
      </c>
      <c r="B548">
        <v>5696.4</v>
      </c>
      <c r="C548">
        <v>5645.42</v>
      </c>
      <c r="D548">
        <v>5635.98</v>
      </c>
      <c r="E548">
        <v>5606.11</v>
      </c>
      <c r="F548">
        <v>635.61500000000001</v>
      </c>
      <c r="G548">
        <v>1.2873800000000001E-3</v>
      </c>
      <c r="H548">
        <v>0.995116</v>
      </c>
      <c r="I548">
        <v>0</v>
      </c>
    </row>
    <row r="549" spans="1:25" x14ac:dyDescent="0.25">
      <c r="A549" t="s">
        <v>117</v>
      </c>
      <c r="B549">
        <v>5690.56</v>
      </c>
      <c r="C549">
        <v>5638.52</v>
      </c>
      <c r="D549">
        <v>5629.01</v>
      </c>
      <c r="E549">
        <v>5599.34</v>
      </c>
      <c r="F549">
        <v>635.76599999999996</v>
      </c>
      <c r="G549">
        <v>1.2720100000000001E-3</v>
      </c>
      <c r="H549">
        <v>0.995116</v>
      </c>
      <c r="I549">
        <v>0</v>
      </c>
    </row>
    <row r="550" spans="1:25" x14ac:dyDescent="0.25">
      <c r="A550" t="s">
        <v>117</v>
      </c>
      <c r="B550">
        <v>5646.51</v>
      </c>
      <c r="C550">
        <v>5596.45</v>
      </c>
      <c r="D550">
        <v>5587.02</v>
      </c>
      <c r="E550">
        <v>5557.17</v>
      </c>
      <c r="F550">
        <v>636.49199999999996</v>
      </c>
      <c r="G550">
        <v>1.41726E-3</v>
      </c>
      <c r="H550">
        <v>0.99511499999999997</v>
      </c>
      <c r="I550">
        <v>0</v>
      </c>
    </row>
    <row r="551" spans="1:25" x14ac:dyDescent="0.25">
      <c r="A551" t="s">
        <v>117</v>
      </c>
      <c r="B551">
        <v>5648.42</v>
      </c>
      <c r="C551">
        <v>5595.73</v>
      </c>
      <c r="D551">
        <v>5586.42</v>
      </c>
      <c r="E551">
        <v>5556.64</v>
      </c>
      <c r="F551">
        <v>636.11500000000001</v>
      </c>
      <c r="G551">
        <v>1.2312E-3</v>
      </c>
      <c r="H551">
        <v>0.995116</v>
      </c>
      <c r="I551">
        <v>0</v>
      </c>
    </row>
    <row r="552" spans="1:25" x14ac:dyDescent="0.25">
      <c r="A552" t="s">
        <v>117</v>
      </c>
      <c r="B552">
        <v>5699.53</v>
      </c>
      <c r="C552">
        <v>5647.5</v>
      </c>
      <c r="D552">
        <v>5637.99</v>
      </c>
      <c r="E552">
        <v>5607.96</v>
      </c>
      <c r="F552">
        <v>636.15099999999995</v>
      </c>
      <c r="G552">
        <v>1.2523899999999999E-3</v>
      </c>
      <c r="H552">
        <v>0.995116</v>
      </c>
      <c r="I552">
        <v>0</v>
      </c>
    </row>
    <row r="553" spans="1:25" x14ac:dyDescent="0.25">
      <c r="A553" t="s">
        <v>117</v>
      </c>
      <c r="B553">
        <v>5688.17</v>
      </c>
      <c r="C553">
        <v>5637.16</v>
      </c>
      <c r="D553">
        <v>5627.78</v>
      </c>
      <c r="E553">
        <v>5597.8</v>
      </c>
      <c r="F553">
        <v>636.30499999999995</v>
      </c>
      <c r="G553">
        <v>1.3047600000000001E-3</v>
      </c>
      <c r="H553">
        <v>0.995116</v>
      </c>
      <c r="I553">
        <v>0</v>
      </c>
    </row>
    <row r="554" spans="1:25" x14ac:dyDescent="0.25">
      <c r="A554" t="s">
        <v>117</v>
      </c>
      <c r="B554">
        <v>5694.02</v>
      </c>
      <c r="C554">
        <v>5641.88</v>
      </c>
      <c r="D554">
        <v>5632.47</v>
      </c>
      <c r="E554">
        <v>5602.65</v>
      </c>
      <c r="F554">
        <v>636.02</v>
      </c>
      <c r="G554">
        <v>1.5049099999999999E-3</v>
      </c>
      <c r="H554">
        <v>0.99511300000000003</v>
      </c>
      <c r="I554">
        <v>0</v>
      </c>
    </row>
    <row r="555" spans="1:25" x14ac:dyDescent="0.25">
      <c r="A555" t="s">
        <v>117</v>
      </c>
      <c r="B555">
        <v>5688.47</v>
      </c>
      <c r="C555">
        <v>5635.6</v>
      </c>
      <c r="D555">
        <v>5626.11</v>
      </c>
      <c r="E555">
        <v>5596.37</v>
      </c>
      <c r="F555">
        <v>635.54999999999995</v>
      </c>
      <c r="G555">
        <v>1.23744E-3</v>
      </c>
      <c r="H555">
        <v>0.995116</v>
      </c>
      <c r="I555">
        <v>0</v>
      </c>
    </row>
    <row r="556" spans="1:25" x14ac:dyDescent="0.25">
      <c r="A556" t="s">
        <v>117</v>
      </c>
      <c r="B556">
        <v>5671.92</v>
      </c>
      <c r="C556">
        <v>5621.83</v>
      </c>
      <c r="D556">
        <v>5612.47</v>
      </c>
      <c r="E556">
        <v>5582.59</v>
      </c>
      <c r="F556">
        <v>636</v>
      </c>
      <c r="G556">
        <v>1.2300499999999999E-3</v>
      </c>
      <c r="H556">
        <v>0.99511499999999997</v>
      </c>
      <c r="I556">
        <v>0</v>
      </c>
    </row>
    <row r="557" spans="1:25" x14ac:dyDescent="0.25">
      <c r="A557" t="s">
        <v>117</v>
      </c>
      <c r="B557">
        <v>5694.75</v>
      </c>
      <c r="C557">
        <v>5642.54</v>
      </c>
      <c r="D557">
        <v>5633.21</v>
      </c>
      <c r="E557">
        <v>5603.46</v>
      </c>
      <c r="F557">
        <v>635.654</v>
      </c>
      <c r="G557">
        <v>1.48489E-3</v>
      </c>
      <c r="H557">
        <v>0.99511499999999997</v>
      </c>
      <c r="I557">
        <v>0</v>
      </c>
    </row>
    <row r="558" spans="1:25" x14ac:dyDescent="0.25">
      <c r="A558" t="s">
        <v>117</v>
      </c>
      <c r="B558">
        <v>5680.04</v>
      </c>
      <c r="C558">
        <v>5627.78</v>
      </c>
      <c r="D558">
        <v>5618.3</v>
      </c>
      <c r="E558">
        <v>5588.64</v>
      </c>
      <c r="F558">
        <v>635.61199999999997</v>
      </c>
      <c r="G558">
        <v>1.23171E-3</v>
      </c>
      <c r="H558">
        <v>0.99511499999999997</v>
      </c>
      <c r="I558">
        <v>0</v>
      </c>
    </row>
    <row r="559" spans="1:25" x14ac:dyDescent="0.25">
      <c r="A559" t="s">
        <v>117</v>
      </c>
      <c r="B559">
        <v>5683.69</v>
      </c>
      <c r="C559">
        <v>5632.74</v>
      </c>
      <c r="D559">
        <v>5623.33</v>
      </c>
      <c r="E559">
        <v>5593.34</v>
      </c>
      <c r="F559">
        <v>635.82500000000005</v>
      </c>
      <c r="G559">
        <v>1.3774600000000001E-3</v>
      </c>
      <c r="H559">
        <v>0.995116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5717.71</v>
      </c>
      <c r="C560">
        <v>5666.39</v>
      </c>
      <c r="D560">
        <v>5656.98</v>
      </c>
      <c r="E560">
        <v>5627.15</v>
      </c>
      <c r="F560">
        <v>635.45699999999999</v>
      </c>
      <c r="G560">
        <v>1.24741E-3</v>
      </c>
      <c r="H560">
        <v>0.995116</v>
      </c>
      <c r="I560">
        <v>0</v>
      </c>
      <c r="R560">
        <f>AVERAGE(B511:B560)</f>
        <v>5669.3776000000025</v>
      </c>
      <c r="S560">
        <f>AVERAGE(C511:C560)</f>
        <v>5617.9286000000011</v>
      </c>
      <c r="U560">
        <f>_xlfn.VAR.P(B511:B560)</f>
        <v>247.21820624000043</v>
      </c>
      <c r="V560">
        <f>_xlfn.VAR.P(C511:C560)</f>
        <v>247.56653604000115</v>
      </c>
      <c r="X560">
        <f>1.96*SQRT(U560)/50</f>
        <v>0.61634842778791465</v>
      </c>
      <c r="Y560">
        <f>1.96*SQRT(V560)/50</f>
        <v>0.61678249159692211</v>
      </c>
    </row>
    <row r="561" spans="1:9" x14ac:dyDescent="0.25">
      <c r="A561" t="s">
        <v>118</v>
      </c>
      <c r="B561">
        <v>283506.85826399998</v>
      </c>
      <c r="C561" t="s">
        <v>37</v>
      </c>
    </row>
    <row r="562" spans="1:9" x14ac:dyDescent="0.25">
      <c r="A562" t="s">
        <v>39</v>
      </c>
      <c r="B562">
        <v>1478.54</v>
      </c>
      <c r="C562">
        <v>0</v>
      </c>
      <c r="D562">
        <v>0</v>
      </c>
      <c r="E562">
        <v>0</v>
      </c>
      <c r="F562">
        <v>0</v>
      </c>
      <c r="G562">
        <v>5.4413299999999998E-2</v>
      </c>
      <c r="H562">
        <v>1</v>
      </c>
      <c r="I562">
        <v>0</v>
      </c>
    </row>
    <row r="563" spans="1:9" x14ac:dyDescent="0.25">
      <c r="A563" t="s">
        <v>39</v>
      </c>
      <c r="B563">
        <v>1446.33</v>
      </c>
      <c r="C563">
        <v>0</v>
      </c>
      <c r="D563">
        <v>0</v>
      </c>
      <c r="E563">
        <v>0</v>
      </c>
      <c r="F563">
        <v>0</v>
      </c>
      <c r="G563">
        <v>5.4413299999999998E-2</v>
      </c>
      <c r="H563">
        <v>1</v>
      </c>
      <c r="I563">
        <v>0</v>
      </c>
    </row>
    <row r="564" spans="1:9" x14ac:dyDescent="0.25">
      <c r="A564" t="s">
        <v>39</v>
      </c>
      <c r="B564">
        <v>1435.5</v>
      </c>
      <c r="C564">
        <v>0</v>
      </c>
      <c r="D564">
        <v>0</v>
      </c>
      <c r="E564">
        <v>0</v>
      </c>
      <c r="F564">
        <v>0</v>
      </c>
      <c r="G564">
        <v>5.4413299999999998E-2</v>
      </c>
      <c r="H564">
        <v>1</v>
      </c>
      <c r="I564">
        <v>0</v>
      </c>
    </row>
    <row r="565" spans="1:9" x14ac:dyDescent="0.25">
      <c r="A565" t="s">
        <v>39</v>
      </c>
      <c r="B565">
        <v>1484.46</v>
      </c>
      <c r="C565">
        <v>0</v>
      </c>
      <c r="D565">
        <v>0</v>
      </c>
      <c r="E565">
        <v>0</v>
      </c>
      <c r="F565">
        <v>0</v>
      </c>
      <c r="G565">
        <v>5.4413299999999998E-2</v>
      </c>
      <c r="H565">
        <v>1</v>
      </c>
      <c r="I565">
        <v>9</v>
      </c>
    </row>
    <row r="566" spans="1:9" x14ac:dyDescent="0.25">
      <c r="A566" t="s">
        <v>39</v>
      </c>
      <c r="B566">
        <v>1488.25</v>
      </c>
      <c r="C566">
        <v>0</v>
      </c>
      <c r="D566">
        <v>0</v>
      </c>
      <c r="E566">
        <v>0</v>
      </c>
      <c r="F566">
        <v>0</v>
      </c>
      <c r="G566">
        <v>5.4413299999999998E-2</v>
      </c>
      <c r="H566">
        <v>1</v>
      </c>
      <c r="I566">
        <v>0</v>
      </c>
    </row>
    <row r="567" spans="1:9" x14ac:dyDescent="0.25">
      <c r="A567" t="s">
        <v>39</v>
      </c>
      <c r="B567">
        <v>1478.29</v>
      </c>
      <c r="C567">
        <v>0</v>
      </c>
      <c r="D567">
        <v>0</v>
      </c>
      <c r="E567">
        <v>0</v>
      </c>
      <c r="F567">
        <v>0</v>
      </c>
      <c r="G567">
        <v>5.4413299999999998E-2</v>
      </c>
      <c r="H567">
        <v>1</v>
      </c>
      <c r="I567">
        <v>48</v>
      </c>
    </row>
    <row r="568" spans="1:9" x14ac:dyDescent="0.25">
      <c r="A568" t="s">
        <v>39</v>
      </c>
      <c r="B568">
        <v>1469.73</v>
      </c>
      <c r="C568">
        <v>0</v>
      </c>
      <c r="D568">
        <v>0</v>
      </c>
      <c r="E568">
        <v>0</v>
      </c>
      <c r="F568">
        <v>0</v>
      </c>
      <c r="G568">
        <v>5.4413299999999998E-2</v>
      </c>
      <c r="H568">
        <v>1</v>
      </c>
      <c r="I568">
        <v>1</v>
      </c>
    </row>
    <row r="569" spans="1:9" x14ac:dyDescent="0.25">
      <c r="A569" t="s">
        <v>39</v>
      </c>
      <c r="B569">
        <v>1490.98</v>
      </c>
      <c r="C569">
        <v>0</v>
      </c>
      <c r="D569">
        <v>0</v>
      </c>
      <c r="E569">
        <v>0</v>
      </c>
      <c r="F569">
        <v>0</v>
      </c>
      <c r="G569">
        <v>5.4413299999999998E-2</v>
      </c>
      <c r="H569">
        <v>1</v>
      </c>
      <c r="I569">
        <v>0</v>
      </c>
    </row>
    <row r="570" spans="1:9" x14ac:dyDescent="0.25">
      <c r="A570" t="s">
        <v>39</v>
      </c>
      <c r="B570">
        <v>1453.59</v>
      </c>
      <c r="C570">
        <v>0</v>
      </c>
      <c r="D570">
        <v>0</v>
      </c>
      <c r="E570">
        <v>0</v>
      </c>
      <c r="F570">
        <v>0</v>
      </c>
      <c r="G570">
        <v>5.4413299999999998E-2</v>
      </c>
      <c r="H570">
        <v>1</v>
      </c>
      <c r="I570">
        <v>0</v>
      </c>
    </row>
    <row r="571" spans="1:9" x14ac:dyDescent="0.25">
      <c r="A571" t="s">
        <v>39</v>
      </c>
      <c r="B571">
        <v>1494.23</v>
      </c>
      <c r="C571">
        <v>0</v>
      </c>
      <c r="D571">
        <v>0</v>
      </c>
      <c r="E571">
        <v>0</v>
      </c>
      <c r="F571">
        <v>0</v>
      </c>
      <c r="G571">
        <v>5.4413299999999998E-2</v>
      </c>
      <c r="H571">
        <v>1</v>
      </c>
      <c r="I571">
        <v>0</v>
      </c>
    </row>
    <row r="572" spans="1:9" x14ac:dyDescent="0.25">
      <c r="A572" t="s">
        <v>39</v>
      </c>
      <c r="B572">
        <v>1481.92</v>
      </c>
      <c r="C572">
        <v>0</v>
      </c>
      <c r="D572">
        <v>0</v>
      </c>
      <c r="E572">
        <v>0</v>
      </c>
      <c r="F572">
        <v>0</v>
      </c>
      <c r="G572">
        <v>5.4413299999999998E-2</v>
      </c>
      <c r="H572">
        <v>1</v>
      </c>
      <c r="I572">
        <v>0</v>
      </c>
    </row>
    <row r="573" spans="1:9" x14ac:dyDescent="0.25">
      <c r="A573" t="s">
        <v>39</v>
      </c>
      <c r="B573">
        <v>1489.72</v>
      </c>
      <c r="C573">
        <v>0</v>
      </c>
      <c r="D573">
        <v>0</v>
      </c>
      <c r="E573">
        <v>0</v>
      </c>
      <c r="F573">
        <v>0</v>
      </c>
      <c r="G573">
        <v>5.4413299999999998E-2</v>
      </c>
      <c r="H573">
        <v>1</v>
      </c>
      <c r="I573">
        <v>0</v>
      </c>
    </row>
    <row r="574" spans="1:9" x14ac:dyDescent="0.25">
      <c r="A574" t="s">
        <v>39</v>
      </c>
      <c r="B574">
        <v>1504.29</v>
      </c>
      <c r="C574">
        <v>0</v>
      </c>
      <c r="D574">
        <v>0</v>
      </c>
      <c r="E574">
        <v>0</v>
      </c>
      <c r="F574">
        <v>0</v>
      </c>
      <c r="G574">
        <v>5.4413299999999998E-2</v>
      </c>
      <c r="H574">
        <v>1</v>
      </c>
      <c r="I574">
        <v>23</v>
      </c>
    </row>
    <row r="575" spans="1:9" x14ac:dyDescent="0.25">
      <c r="A575" t="s">
        <v>39</v>
      </c>
      <c r="B575">
        <v>1491.05</v>
      </c>
      <c r="C575">
        <v>0</v>
      </c>
      <c r="D575">
        <v>0</v>
      </c>
      <c r="E575">
        <v>0</v>
      </c>
      <c r="F575">
        <v>0</v>
      </c>
      <c r="G575">
        <v>5.4413299999999998E-2</v>
      </c>
      <c r="H575">
        <v>1</v>
      </c>
      <c r="I575">
        <v>0</v>
      </c>
    </row>
    <row r="576" spans="1:9" x14ac:dyDescent="0.25">
      <c r="A576" t="s">
        <v>39</v>
      </c>
      <c r="B576">
        <v>1494.52</v>
      </c>
      <c r="C576">
        <v>0</v>
      </c>
      <c r="D576">
        <v>0</v>
      </c>
      <c r="E576">
        <v>0</v>
      </c>
      <c r="F576">
        <v>0</v>
      </c>
      <c r="G576">
        <v>5.4413299999999998E-2</v>
      </c>
      <c r="H576">
        <v>1</v>
      </c>
      <c r="I576">
        <v>0</v>
      </c>
    </row>
    <row r="577" spans="1:9" x14ac:dyDescent="0.25">
      <c r="A577" t="s">
        <v>39</v>
      </c>
      <c r="B577">
        <v>1486.33</v>
      </c>
      <c r="C577">
        <v>0</v>
      </c>
      <c r="D577">
        <v>0</v>
      </c>
      <c r="E577">
        <v>0</v>
      </c>
      <c r="F577">
        <v>0</v>
      </c>
      <c r="G577">
        <v>5.4413299999999998E-2</v>
      </c>
      <c r="H577">
        <v>1</v>
      </c>
      <c r="I577">
        <v>0</v>
      </c>
    </row>
    <row r="578" spans="1:9" x14ac:dyDescent="0.25">
      <c r="A578" t="s">
        <v>39</v>
      </c>
      <c r="B578">
        <v>1463.9</v>
      </c>
      <c r="C578">
        <v>0</v>
      </c>
      <c r="D578">
        <v>0</v>
      </c>
      <c r="E578">
        <v>0</v>
      </c>
      <c r="F578">
        <v>0</v>
      </c>
      <c r="G578">
        <v>5.4413299999999998E-2</v>
      </c>
      <c r="H578">
        <v>1</v>
      </c>
      <c r="I578">
        <v>0</v>
      </c>
    </row>
    <row r="579" spans="1:9" x14ac:dyDescent="0.25">
      <c r="A579" t="s">
        <v>39</v>
      </c>
      <c r="B579">
        <v>1442.99</v>
      </c>
      <c r="C579">
        <v>0</v>
      </c>
      <c r="D579">
        <v>0</v>
      </c>
      <c r="E579">
        <v>0</v>
      </c>
      <c r="F579">
        <v>0</v>
      </c>
      <c r="G579">
        <v>5.4413299999999998E-2</v>
      </c>
      <c r="H579">
        <v>1</v>
      </c>
      <c r="I579">
        <v>0</v>
      </c>
    </row>
    <row r="580" spans="1:9" x14ac:dyDescent="0.25">
      <c r="A580" t="s">
        <v>39</v>
      </c>
      <c r="B580">
        <v>1445.27</v>
      </c>
      <c r="C580">
        <v>0</v>
      </c>
      <c r="D580">
        <v>0</v>
      </c>
      <c r="E580">
        <v>0</v>
      </c>
      <c r="F580">
        <v>0</v>
      </c>
      <c r="G580">
        <v>5.4413299999999998E-2</v>
      </c>
      <c r="H580">
        <v>1</v>
      </c>
      <c r="I580">
        <v>0</v>
      </c>
    </row>
    <row r="581" spans="1:9" x14ac:dyDescent="0.25">
      <c r="A581" t="s">
        <v>39</v>
      </c>
      <c r="B581">
        <v>1480.87</v>
      </c>
      <c r="C581">
        <v>0</v>
      </c>
      <c r="D581">
        <v>0</v>
      </c>
      <c r="E581">
        <v>0</v>
      </c>
      <c r="F581">
        <v>0</v>
      </c>
      <c r="G581">
        <v>5.4413299999999998E-2</v>
      </c>
      <c r="H581">
        <v>1</v>
      </c>
      <c r="I581">
        <v>0</v>
      </c>
    </row>
    <row r="582" spans="1:9" x14ac:dyDescent="0.25">
      <c r="A582" t="s">
        <v>39</v>
      </c>
      <c r="B582">
        <v>1459.16</v>
      </c>
      <c r="C582">
        <v>0</v>
      </c>
      <c r="D582">
        <v>0</v>
      </c>
      <c r="E582">
        <v>0</v>
      </c>
      <c r="F582">
        <v>0</v>
      </c>
      <c r="G582">
        <v>5.4413299999999998E-2</v>
      </c>
      <c r="H582">
        <v>1</v>
      </c>
      <c r="I582">
        <v>0</v>
      </c>
    </row>
    <row r="583" spans="1:9" x14ac:dyDescent="0.25">
      <c r="A583" t="s">
        <v>39</v>
      </c>
      <c r="B583">
        <v>1451.08</v>
      </c>
      <c r="C583">
        <v>0</v>
      </c>
      <c r="D583">
        <v>0</v>
      </c>
      <c r="E583">
        <v>0</v>
      </c>
      <c r="F583">
        <v>0</v>
      </c>
      <c r="G583">
        <v>5.4413299999999998E-2</v>
      </c>
      <c r="H583">
        <v>1</v>
      </c>
      <c r="I583">
        <v>0</v>
      </c>
    </row>
    <row r="584" spans="1:9" x14ac:dyDescent="0.25">
      <c r="A584" t="s">
        <v>39</v>
      </c>
      <c r="B584">
        <v>1484.25</v>
      </c>
      <c r="C584">
        <v>0</v>
      </c>
      <c r="D584">
        <v>0</v>
      </c>
      <c r="E584">
        <v>0</v>
      </c>
      <c r="F584">
        <v>0</v>
      </c>
      <c r="G584">
        <v>5.4413299999999998E-2</v>
      </c>
      <c r="H584">
        <v>1</v>
      </c>
      <c r="I584">
        <v>0</v>
      </c>
    </row>
    <row r="585" spans="1:9" x14ac:dyDescent="0.25">
      <c r="A585" t="s">
        <v>39</v>
      </c>
      <c r="B585">
        <v>1481.54</v>
      </c>
      <c r="C585">
        <v>0</v>
      </c>
      <c r="D585">
        <v>0</v>
      </c>
      <c r="E585">
        <v>0</v>
      </c>
      <c r="F585">
        <v>0</v>
      </c>
      <c r="G585">
        <v>5.4413299999999998E-2</v>
      </c>
      <c r="H585">
        <v>1</v>
      </c>
      <c r="I585">
        <v>0</v>
      </c>
    </row>
    <row r="586" spans="1:9" x14ac:dyDescent="0.25">
      <c r="A586" t="s">
        <v>39</v>
      </c>
      <c r="B586">
        <v>1496.03</v>
      </c>
      <c r="C586">
        <v>0</v>
      </c>
      <c r="D586">
        <v>0</v>
      </c>
      <c r="E586">
        <v>0</v>
      </c>
      <c r="F586">
        <v>0</v>
      </c>
      <c r="G586">
        <v>5.4413299999999998E-2</v>
      </c>
      <c r="H586">
        <v>1</v>
      </c>
      <c r="I586">
        <v>0</v>
      </c>
    </row>
    <row r="587" spans="1:9" x14ac:dyDescent="0.25">
      <c r="A587" t="s">
        <v>39</v>
      </c>
      <c r="B587">
        <v>1487.28</v>
      </c>
      <c r="C587">
        <v>0</v>
      </c>
      <c r="D587">
        <v>0</v>
      </c>
      <c r="E587">
        <v>0</v>
      </c>
      <c r="F587">
        <v>0</v>
      </c>
      <c r="G587">
        <v>5.4413299999999998E-2</v>
      </c>
      <c r="H587">
        <v>1</v>
      </c>
      <c r="I587">
        <v>1</v>
      </c>
    </row>
    <row r="588" spans="1:9" x14ac:dyDescent="0.25">
      <c r="A588" t="s">
        <v>39</v>
      </c>
      <c r="B588">
        <v>1482.97</v>
      </c>
      <c r="C588">
        <v>0</v>
      </c>
      <c r="D588">
        <v>0</v>
      </c>
      <c r="E588">
        <v>0</v>
      </c>
      <c r="F588">
        <v>0</v>
      </c>
      <c r="G588">
        <v>5.4413299999999998E-2</v>
      </c>
      <c r="H588">
        <v>1</v>
      </c>
      <c r="I588">
        <v>0</v>
      </c>
    </row>
    <row r="589" spans="1:9" x14ac:dyDescent="0.25">
      <c r="A589" t="s">
        <v>39</v>
      </c>
      <c r="B589">
        <v>1488.92</v>
      </c>
      <c r="C589">
        <v>0</v>
      </c>
      <c r="D589">
        <v>0</v>
      </c>
      <c r="E589">
        <v>0</v>
      </c>
      <c r="F589">
        <v>0</v>
      </c>
      <c r="G589">
        <v>5.4413299999999998E-2</v>
      </c>
      <c r="H589">
        <v>1</v>
      </c>
      <c r="I589">
        <v>12</v>
      </c>
    </row>
    <row r="590" spans="1:9" x14ac:dyDescent="0.25">
      <c r="A590" t="s">
        <v>39</v>
      </c>
      <c r="B590">
        <v>1490.76</v>
      </c>
      <c r="C590">
        <v>0</v>
      </c>
      <c r="D590">
        <v>0</v>
      </c>
      <c r="E590">
        <v>0</v>
      </c>
      <c r="F590">
        <v>0</v>
      </c>
      <c r="G590">
        <v>5.4413299999999998E-2</v>
      </c>
      <c r="H590">
        <v>1</v>
      </c>
      <c r="I590">
        <v>1</v>
      </c>
    </row>
    <row r="591" spans="1:9" x14ac:dyDescent="0.25">
      <c r="A591" t="s">
        <v>39</v>
      </c>
      <c r="B591">
        <v>1487.11</v>
      </c>
      <c r="C591">
        <v>0</v>
      </c>
      <c r="D591">
        <v>0</v>
      </c>
      <c r="E591">
        <v>0</v>
      </c>
      <c r="F591">
        <v>0</v>
      </c>
      <c r="G591">
        <v>5.4413299999999998E-2</v>
      </c>
      <c r="H591">
        <v>1</v>
      </c>
      <c r="I591">
        <v>0</v>
      </c>
    </row>
    <row r="592" spans="1:9" x14ac:dyDescent="0.25">
      <c r="A592" t="s">
        <v>39</v>
      </c>
      <c r="B592">
        <v>1491.23</v>
      </c>
      <c r="C592">
        <v>0</v>
      </c>
      <c r="D592">
        <v>0</v>
      </c>
      <c r="E592">
        <v>0</v>
      </c>
      <c r="F592">
        <v>0</v>
      </c>
      <c r="G592">
        <v>5.4413299999999998E-2</v>
      </c>
      <c r="H592">
        <v>1</v>
      </c>
      <c r="I592">
        <v>0</v>
      </c>
    </row>
    <row r="593" spans="1:9" x14ac:dyDescent="0.25">
      <c r="A593" t="s">
        <v>39</v>
      </c>
      <c r="B593">
        <v>1481.57</v>
      </c>
      <c r="C593">
        <v>0</v>
      </c>
      <c r="D593">
        <v>0</v>
      </c>
      <c r="E593">
        <v>0</v>
      </c>
      <c r="F593">
        <v>0</v>
      </c>
      <c r="G593">
        <v>5.4413299999999998E-2</v>
      </c>
      <c r="H593">
        <v>1</v>
      </c>
      <c r="I593">
        <v>0</v>
      </c>
    </row>
    <row r="594" spans="1:9" x14ac:dyDescent="0.25">
      <c r="A594" t="s">
        <v>39</v>
      </c>
      <c r="B594">
        <v>1488.16</v>
      </c>
      <c r="C594">
        <v>0</v>
      </c>
      <c r="D594">
        <v>0</v>
      </c>
      <c r="E594">
        <v>0</v>
      </c>
      <c r="F594">
        <v>0</v>
      </c>
      <c r="G594">
        <v>5.4413299999999998E-2</v>
      </c>
      <c r="H594">
        <v>1</v>
      </c>
      <c r="I594">
        <v>1</v>
      </c>
    </row>
    <row r="595" spans="1:9" x14ac:dyDescent="0.25">
      <c r="A595" t="s">
        <v>39</v>
      </c>
      <c r="B595">
        <v>1479.61</v>
      </c>
      <c r="C595">
        <v>0</v>
      </c>
      <c r="D595">
        <v>0</v>
      </c>
      <c r="E595">
        <v>0</v>
      </c>
      <c r="F595">
        <v>0</v>
      </c>
      <c r="G595">
        <v>5.4413299999999998E-2</v>
      </c>
      <c r="H595">
        <v>1</v>
      </c>
      <c r="I595">
        <v>0</v>
      </c>
    </row>
    <row r="596" spans="1:9" x14ac:dyDescent="0.25">
      <c r="A596" t="s">
        <v>39</v>
      </c>
      <c r="B596">
        <v>1478.68</v>
      </c>
      <c r="C596">
        <v>0</v>
      </c>
      <c r="D596">
        <v>0</v>
      </c>
      <c r="E596">
        <v>0</v>
      </c>
      <c r="F596">
        <v>0</v>
      </c>
      <c r="G596">
        <v>5.4413299999999998E-2</v>
      </c>
      <c r="H596">
        <v>1</v>
      </c>
      <c r="I596">
        <v>0</v>
      </c>
    </row>
    <row r="597" spans="1:9" x14ac:dyDescent="0.25">
      <c r="A597" t="s">
        <v>39</v>
      </c>
      <c r="B597">
        <v>1480.47</v>
      </c>
      <c r="C597">
        <v>0</v>
      </c>
      <c r="D597">
        <v>0</v>
      </c>
      <c r="E597">
        <v>0</v>
      </c>
      <c r="F597">
        <v>0</v>
      </c>
      <c r="G597">
        <v>5.4413299999999998E-2</v>
      </c>
      <c r="H597">
        <v>1</v>
      </c>
      <c r="I597">
        <v>0</v>
      </c>
    </row>
    <row r="598" spans="1:9" x14ac:dyDescent="0.25">
      <c r="A598" t="s">
        <v>39</v>
      </c>
      <c r="B598">
        <v>1491.82</v>
      </c>
      <c r="C598">
        <v>0</v>
      </c>
      <c r="D598">
        <v>0</v>
      </c>
      <c r="E598">
        <v>0</v>
      </c>
      <c r="F598">
        <v>0</v>
      </c>
      <c r="G598">
        <v>5.4413299999999998E-2</v>
      </c>
      <c r="H598">
        <v>1</v>
      </c>
      <c r="I598">
        <v>0</v>
      </c>
    </row>
    <row r="599" spans="1:9" x14ac:dyDescent="0.25">
      <c r="A599" t="s">
        <v>39</v>
      </c>
      <c r="B599">
        <v>1482.93</v>
      </c>
      <c r="C599">
        <v>0</v>
      </c>
      <c r="D599">
        <v>0</v>
      </c>
      <c r="E599">
        <v>0</v>
      </c>
      <c r="F599">
        <v>0</v>
      </c>
      <c r="G599">
        <v>5.4413299999999998E-2</v>
      </c>
      <c r="H599">
        <v>1</v>
      </c>
      <c r="I599">
        <v>0</v>
      </c>
    </row>
    <row r="600" spans="1:9" x14ac:dyDescent="0.25">
      <c r="A600" t="s">
        <v>39</v>
      </c>
      <c r="B600">
        <v>1489.7</v>
      </c>
      <c r="C600">
        <v>0</v>
      </c>
      <c r="D600">
        <v>0</v>
      </c>
      <c r="E600">
        <v>0</v>
      </c>
      <c r="F600">
        <v>0</v>
      </c>
      <c r="G600">
        <v>5.4413299999999998E-2</v>
      </c>
      <c r="H600">
        <v>1</v>
      </c>
      <c r="I600">
        <v>1</v>
      </c>
    </row>
    <row r="601" spans="1:9" x14ac:dyDescent="0.25">
      <c r="A601" t="s">
        <v>39</v>
      </c>
      <c r="B601">
        <v>1483.75</v>
      </c>
      <c r="C601">
        <v>0</v>
      </c>
      <c r="D601">
        <v>0</v>
      </c>
      <c r="E601">
        <v>0</v>
      </c>
      <c r="F601">
        <v>0</v>
      </c>
      <c r="G601">
        <v>5.4413299999999998E-2</v>
      </c>
      <c r="H601">
        <v>1</v>
      </c>
      <c r="I601">
        <v>0</v>
      </c>
    </row>
    <row r="602" spans="1:9" x14ac:dyDescent="0.25">
      <c r="A602" t="s">
        <v>39</v>
      </c>
      <c r="B602">
        <v>1469.66</v>
      </c>
      <c r="C602">
        <v>0</v>
      </c>
      <c r="D602">
        <v>0</v>
      </c>
      <c r="E602">
        <v>0</v>
      </c>
      <c r="F602">
        <v>0</v>
      </c>
      <c r="G602">
        <v>5.4413299999999998E-2</v>
      </c>
      <c r="H602">
        <v>1</v>
      </c>
      <c r="I602">
        <v>0</v>
      </c>
    </row>
    <row r="603" spans="1:9" x14ac:dyDescent="0.25">
      <c r="A603" t="s">
        <v>39</v>
      </c>
      <c r="B603">
        <v>1493.83</v>
      </c>
      <c r="C603">
        <v>0</v>
      </c>
      <c r="D603">
        <v>0</v>
      </c>
      <c r="E603">
        <v>0</v>
      </c>
      <c r="F603">
        <v>0</v>
      </c>
      <c r="G603">
        <v>5.4413299999999998E-2</v>
      </c>
      <c r="H603">
        <v>1</v>
      </c>
      <c r="I603">
        <v>0</v>
      </c>
    </row>
    <row r="604" spans="1:9" x14ac:dyDescent="0.25">
      <c r="A604" t="s">
        <v>39</v>
      </c>
      <c r="B604">
        <v>1488.88</v>
      </c>
      <c r="C604">
        <v>0</v>
      </c>
      <c r="D604">
        <v>0</v>
      </c>
      <c r="E604">
        <v>0</v>
      </c>
      <c r="F604">
        <v>0</v>
      </c>
      <c r="G604">
        <v>5.4413299999999998E-2</v>
      </c>
      <c r="H604">
        <v>1</v>
      </c>
      <c r="I604">
        <v>19</v>
      </c>
    </row>
    <row r="605" spans="1:9" x14ac:dyDescent="0.25">
      <c r="A605" t="s">
        <v>39</v>
      </c>
      <c r="B605">
        <v>1487.82</v>
      </c>
      <c r="C605">
        <v>0</v>
      </c>
      <c r="D605">
        <v>0</v>
      </c>
      <c r="E605">
        <v>0</v>
      </c>
      <c r="F605">
        <v>0</v>
      </c>
      <c r="G605">
        <v>5.4413299999999998E-2</v>
      </c>
      <c r="H605">
        <v>1</v>
      </c>
      <c r="I605">
        <v>0</v>
      </c>
    </row>
    <row r="606" spans="1:9" x14ac:dyDescent="0.25">
      <c r="A606" t="s">
        <v>39</v>
      </c>
      <c r="B606">
        <v>1488.91</v>
      </c>
      <c r="C606">
        <v>0</v>
      </c>
      <c r="D606">
        <v>0</v>
      </c>
      <c r="E606">
        <v>0</v>
      </c>
      <c r="F606">
        <v>0</v>
      </c>
      <c r="G606">
        <v>5.4413299999999998E-2</v>
      </c>
      <c r="H606">
        <v>1</v>
      </c>
      <c r="I606">
        <v>0</v>
      </c>
    </row>
    <row r="607" spans="1:9" x14ac:dyDescent="0.25">
      <c r="A607" t="s">
        <v>39</v>
      </c>
      <c r="B607">
        <v>1486.11</v>
      </c>
      <c r="C607">
        <v>0</v>
      </c>
      <c r="D607">
        <v>0</v>
      </c>
      <c r="E607">
        <v>0</v>
      </c>
      <c r="F607">
        <v>0</v>
      </c>
      <c r="G607">
        <v>5.4413299999999998E-2</v>
      </c>
      <c r="H607">
        <v>1</v>
      </c>
      <c r="I607">
        <v>0</v>
      </c>
    </row>
    <row r="608" spans="1:9" x14ac:dyDescent="0.25">
      <c r="A608" t="s">
        <v>39</v>
      </c>
      <c r="B608">
        <v>1481.82</v>
      </c>
      <c r="C608">
        <v>0</v>
      </c>
      <c r="D608">
        <v>0</v>
      </c>
      <c r="E608">
        <v>0</v>
      </c>
      <c r="F608">
        <v>0</v>
      </c>
      <c r="G608">
        <v>5.4413299999999998E-2</v>
      </c>
      <c r="H608">
        <v>1</v>
      </c>
      <c r="I608">
        <v>0</v>
      </c>
    </row>
    <row r="609" spans="1:25" x14ac:dyDescent="0.25">
      <c r="A609" t="s">
        <v>39</v>
      </c>
      <c r="B609">
        <v>1483.94</v>
      </c>
      <c r="C609">
        <v>0</v>
      </c>
      <c r="D609">
        <v>0</v>
      </c>
      <c r="E609">
        <v>0</v>
      </c>
      <c r="F609">
        <v>0</v>
      </c>
      <c r="G609">
        <v>5.4413299999999998E-2</v>
      </c>
      <c r="H609">
        <v>1</v>
      </c>
      <c r="I609">
        <v>0</v>
      </c>
    </row>
    <row r="610" spans="1:25" x14ac:dyDescent="0.25">
      <c r="A610" t="s">
        <v>39</v>
      </c>
      <c r="B610">
        <v>1473.41</v>
      </c>
      <c r="C610">
        <v>0</v>
      </c>
      <c r="D610">
        <v>0</v>
      </c>
      <c r="E610">
        <v>0</v>
      </c>
      <c r="F610">
        <v>0</v>
      </c>
      <c r="G610">
        <v>5.4413299999999998E-2</v>
      </c>
      <c r="H610">
        <v>1</v>
      </c>
      <c r="I610">
        <v>1</v>
      </c>
    </row>
    <row r="611" spans="1:25" x14ac:dyDescent="0.25">
      <c r="A611" t="s">
        <v>39</v>
      </c>
      <c r="B611">
        <v>1489.97</v>
      </c>
      <c r="C611">
        <v>0</v>
      </c>
      <c r="D611">
        <v>0</v>
      </c>
      <c r="E611">
        <v>0</v>
      </c>
      <c r="F611">
        <v>0</v>
      </c>
      <c r="G611">
        <v>5.4413299999999998E-2</v>
      </c>
      <c r="H611">
        <v>1</v>
      </c>
      <c r="I611">
        <v>1</v>
      </c>
    </row>
    <row r="612" spans="1:25" x14ac:dyDescent="0.25">
      <c r="A612" t="s">
        <v>39</v>
      </c>
      <c r="B612">
        <v>1488.63</v>
      </c>
      <c r="C612">
        <v>0</v>
      </c>
      <c r="D612">
        <v>0</v>
      </c>
      <c r="E612">
        <v>0</v>
      </c>
      <c r="F612">
        <v>0</v>
      </c>
      <c r="G612">
        <v>5.4413299999999998E-2</v>
      </c>
      <c r="H612">
        <v>1</v>
      </c>
      <c r="I612">
        <v>0</v>
      </c>
    </row>
    <row r="613" spans="1:25" x14ac:dyDescent="0.25">
      <c r="A613" t="s">
        <v>39</v>
      </c>
      <c r="B613">
        <v>1479.81</v>
      </c>
      <c r="C613">
        <v>0</v>
      </c>
      <c r="D613">
        <v>0</v>
      </c>
      <c r="E613">
        <v>0</v>
      </c>
      <c r="F613">
        <v>0</v>
      </c>
      <c r="G613">
        <v>5.4413299999999998E-2</v>
      </c>
      <c r="H613">
        <v>1</v>
      </c>
      <c r="I613">
        <v>0</v>
      </c>
    </row>
    <row r="614" spans="1:25" x14ac:dyDescent="0.25">
      <c r="A614" t="s">
        <v>39</v>
      </c>
      <c r="B614">
        <v>1491.65</v>
      </c>
      <c r="C614">
        <v>0</v>
      </c>
      <c r="D614">
        <v>0</v>
      </c>
      <c r="E614">
        <v>0</v>
      </c>
      <c r="F614">
        <v>0</v>
      </c>
      <c r="G614">
        <v>5.4413299999999998E-2</v>
      </c>
      <c r="H614">
        <v>1</v>
      </c>
      <c r="I614">
        <v>67</v>
      </c>
    </row>
    <row r="615" spans="1:25" x14ac:dyDescent="0.25">
      <c r="A615" t="s">
        <v>39</v>
      </c>
      <c r="B615">
        <v>1497.49</v>
      </c>
      <c r="C615">
        <v>0</v>
      </c>
      <c r="D615">
        <v>0</v>
      </c>
      <c r="E615">
        <v>0</v>
      </c>
      <c r="F615">
        <v>0</v>
      </c>
      <c r="G615">
        <v>5.4413299999999998E-2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1490.58</v>
      </c>
      <c r="C616">
        <v>0</v>
      </c>
      <c r="D616">
        <v>0</v>
      </c>
      <c r="E616">
        <v>0</v>
      </c>
      <c r="F616">
        <v>0</v>
      </c>
      <c r="G616">
        <v>5.4413299999999998E-2</v>
      </c>
      <c r="H616">
        <v>1</v>
      </c>
      <c r="I616">
        <v>25</v>
      </c>
      <c r="R616">
        <f>AVERAGE(B567:B616)</f>
        <v>1482.3442000000005</v>
      </c>
      <c r="S616">
        <f>AVERAGE(C567:C616)</f>
        <v>0</v>
      </c>
      <c r="U616">
        <f>_xlfn.VAR.P(B567:B616)</f>
        <v>168.10769636000001</v>
      </c>
      <c r="V616">
        <f>_xlfn.VAR.P(C567:C616)</f>
        <v>0</v>
      </c>
      <c r="X616">
        <f>1.96*SQRT(U616)/50</f>
        <v>0.508252900173359</v>
      </c>
      <c r="Y616">
        <f>1.96*SQRT(V616)/50</f>
        <v>0</v>
      </c>
    </row>
    <row r="617" spans="1:25" x14ac:dyDescent="0.25">
      <c r="A617" t="s">
        <v>39</v>
      </c>
      <c r="B617">
        <v>74126.131213999994</v>
      </c>
      <c r="C617" t="s">
        <v>37</v>
      </c>
    </row>
    <row r="618" spans="1:25" x14ac:dyDescent="0.25">
      <c r="A618" t="s">
        <v>40</v>
      </c>
      <c r="B618">
        <v>1420.99</v>
      </c>
      <c r="C618">
        <v>1402.86</v>
      </c>
      <c r="D618">
        <v>1366.98</v>
      </c>
      <c r="E618">
        <v>845.50800000000004</v>
      </c>
      <c r="F618">
        <v>0</v>
      </c>
      <c r="G618">
        <v>5.4413299999999998E-2</v>
      </c>
      <c r="H618">
        <v>1</v>
      </c>
      <c r="I618">
        <v>0</v>
      </c>
    </row>
    <row r="619" spans="1:25" x14ac:dyDescent="0.25">
      <c r="A619" t="s">
        <v>40</v>
      </c>
      <c r="B619">
        <v>1420.26</v>
      </c>
      <c r="C619">
        <v>1401.73</v>
      </c>
      <c r="D619">
        <v>1366.13</v>
      </c>
      <c r="E619">
        <v>845.827</v>
      </c>
      <c r="F619">
        <v>0</v>
      </c>
      <c r="G619">
        <v>5.4413299999999998E-2</v>
      </c>
      <c r="H619">
        <v>1</v>
      </c>
      <c r="I619">
        <v>0</v>
      </c>
    </row>
    <row r="620" spans="1:25" x14ac:dyDescent="0.25">
      <c r="A620" t="s">
        <v>40</v>
      </c>
      <c r="B620">
        <v>1422.95</v>
      </c>
      <c r="C620">
        <v>1404.91</v>
      </c>
      <c r="D620">
        <v>1369.12</v>
      </c>
      <c r="E620">
        <v>845.72500000000002</v>
      </c>
      <c r="F620">
        <v>0</v>
      </c>
      <c r="G620">
        <v>5.4413299999999998E-2</v>
      </c>
      <c r="H620">
        <v>1</v>
      </c>
      <c r="I620">
        <v>0</v>
      </c>
    </row>
    <row r="621" spans="1:25" x14ac:dyDescent="0.25">
      <c r="A621" t="s">
        <v>40</v>
      </c>
      <c r="B621">
        <v>1422.92</v>
      </c>
      <c r="C621">
        <v>1404.78</v>
      </c>
      <c r="D621">
        <v>1368.94</v>
      </c>
      <c r="E621">
        <v>845.63400000000001</v>
      </c>
      <c r="F621">
        <v>0</v>
      </c>
      <c r="G621">
        <v>5.4413299999999998E-2</v>
      </c>
      <c r="H621">
        <v>1</v>
      </c>
      <c r="I621">
        <v>0</v>
      </c>
    </row>
    <row r="622" spans="1:25" x14ac:dyDescent="0.25">
      <c r="A622" t="s">
        <v>40</v>
      </c>
      <c r="B622">
        <v>1421.28</v>
      </c>
      <c r="C622">
        <v>1403.26</v>
      </c>
      <c r="D622">
        <v>1367.66</v>
      </c>
      <c r="E622">
        <v>845.40300000000002</v>
      </c>
      <c r="F622">
        <v>0</v>
      </c>
      <c r="G622">
        <v>5.4413299999999998E-2</v>
      </c>
      <c r="H622">
        <v>1</v>
      </c>
      <c r="I622">
        <v>0</v>
      </c>
    </row>
    <row r="623" spans="1:25" x14ac:dyDescent="0.25">
      <c r="A623" t="s">
        <v>40</v>
      </c>
      <c r="B623">
        <v>1417.52</v>
      </c>
      <c r="C623">
        <v>1399.8</v>
      </c>
      <c r="D623">
        <v>1364.09</v>
      </c>
      <c r="E623">
        <v>845.65</v>
      </c>
      <c r="F623">
        <v>0</v>
      </c>
      <c r="G623">
        <v>5.4413299999999998E-2</v>
      </c>
      <c r="H623">
        <v>1</v>
      </c>
      <c r="I623">
        <v>0</v>
      </c>
    </row>
    <row r="624" spans="1:25" x14ac:dyDescent="0.25">
      <c r="A624" t="s">
        <v>40</v>
      </c>
      <c r="B624">
        <v>1416.77</v>
      </c>
      <c r="C624">
        <v>1399.07</v>
      </c>
      <c r="D624">
        <v>1363.43</v>
      </c>
      <c r="E624">
        <v>845.77300000000002</v>
      </c>
      <c r="F624">
        <v>0</v>
      </c>
      <c r="G624">
        <v>5.4413299999999998E-2</v>
      </c>
      <c r="H624">
        <v>1</v>
      </c>
      <c r="I624">
        <v>0</v>
      </c>
    </row>
    <row r="625" spans="1:9" x14ac:dyDescent="0.25">
      <c r="A625" t="s">
        <v>40</v>
      </c>
      <c r="B625">
        <v>1422.76</v>
      </c>
      <c r="C625">
        <v>1405.03</v>
      </c>
      <c r="D625">
        <v>1369.39</v>
      </c>
      <c r="E625">
        <v>845.72199999999998</v>
      </c>
      <c r="F625">
        <v>0</v>
      </c>
      <c r="G625">
        <v>5.4413299999999998E-2</v>
      </c>
      <c r="H625">
        <v>1</v>
      </c>
      <c r="I625">
        <v>0</v>
      </c>
    </row>
    <row r="626" spans="1:9" x14ac:dyDescent="0.25">
      <c r="A626" t="s">
        <v>40</v>
      </c>
      <c r="B626">
        <v>1422.69</v>
      </c>
      <c r="C626">
        <v>1405.03</v>
      </c>
      <c r="D626">
        <v>1369.32</v>
      </c>
      <c r="E626">
        <v>845.72500000000002</v>
      </c>
      <c r="F626">
        <v>0</v>
      </c>
      <c r="G626">
        <v>5.4413299999999998E-2</v>
      </c>
      <c r="H626">
        <v>1</v>
      </c>
      <c r="I626">
        <v>0</v>
      </c>
    </row>
    <row r="627" spans="1:9" x14ac:dyDescent="0.25">
      <c r="A627" t="s">
        <v>40</v>
      </c>
      <c r="B627">
        <v>1418.81</v>
      </c>
      <c r="C627">
        <v>1401.14</v>
      </c>
      <c r="D627">
        <v>1365.47</v>
      </c>
      <c r="E627">
        <v>845.27499999999998</v>
      </c>
      <c r="F627">
        <v>0</v>
      </c>
      <c r="G627">
        <v>5.4413299999999998E-2</v>
      </c>
      <c r="H627">
        <v>1</v>
      </c>
      <c r="I627">
        <v>0</v>
      </c>
    </row>
    <row r="628" spans="1:9" x14ac:dyDescent="0.25">
      <c r="A628" t="s">
        <v>40</v>
      </c>
      <c r="B628">
        <v>1418.76</v>
      </c>
      <c r="C628">
        <v>1401.02</v>
      </c>
      <c r="D628">
        <v>1365.54</v>
      </c>
      <c r="E628">
        <v>845.43600000000004</v>
      </c>
      <c r="F628">
        <v>0</v>
      </c>
      <c r="G628">
        <v>5.4413299999999998E-2</v>
      </c>
      <c r="H628">
        <v>1</v>
      </c>
      <c r="I628">
        <v>0</v>
      </c>
    </row>
    <row r="629" spans="1:9" x14ac:dyDescent="0.25">
      <c r="A629" t="s">
        <v>40</v>
      </c>
      <c r="B629">
        <v>1421.31</v>
      </c>
      <c r="C629">
        <v>1402.77</v>
      </c>
      <c r="D629">
        <v>1367.15</v>
      </c>
      <c r="E629">
        <v>846.09900000000005</v>
      </c>
      <c r="F629">
        <v>0</v>
      </c>
      <c r="G629">
        <v>5.4413299999999998E-2</v>
      </c>
      <c r="H629">
        <v>1</v>
      </c>
      <c r="I629">
        <v>0</v>
      </c>
    </row>
    <row r="630" spans="1:9" x14ac:dyDescent="0.25">
      <c r="A630" t="s">
        <v>40</v>
      </c>
      <c r="B630">
        <v>1424.81</v>
      </c>
      <c r="C630">
        <v>1407.09</v>
      </c>
      <c r="D630">
        <v>1371.56</v>
      </c>
      <c r="E630">
        <v>845.30799999999999</v>
      </c>
      <c r="F630">
        <v>0</v>
      </c>
      <c r="G630">
        <v>5.4413299999999998E-2</v>
      </c>
      <c r="H630">
        <v>1</v>
      </c>
      <c r="I630">
        <v>0</v>
      </c>
    </row>
    <row r="631" spans="1:9" x14ac:dyDescent="0.25">
      <c r="A631" t="s">
        <v>40</v>
      </c>
      <c r="B631">
        <v>1418.28</v>
      </c>
      <c r="C631">
        <v>1400.6</v>
      </c>
      <c r="D631">
        <v>1365.12</v>
      </c>
      <c r="E631">
        <v>845.76400000000001</v>
      </c>
      <c r="F631">
        <v>0</v>
      </c>
      <c r="G631">
        <v>5.4413299999999998E-2</v>
      </c>
      <c r="H631">
        <v>1</v>
      </c>
      <c r="I631">
        <v>0</v>
      </c>
    </row>
    <row r="632" spans="1:9" x14ac:dyDescent="0.25">
      <c r="A632" t="s">
        <v>40</v>
      </c>
      <c r="B632">
        <v>1418.08</v>
      </c>
      <c r="C632">
        <v>1400.39</v>
      </c>
      <c r="D632">
        <v>1364.8</v>
      </c>
      <c r="E632">
        <v>845.61900000000003</v>
      </c>
      <c r="F632">
        <v>0</v>
      </c>
      <c r="G632">
        <v>5.4413299999999998E-2</v>
      </c>
      <c r="H632">
        <v>1</v>
      </c>
      <c r="I632">
        <v>0</v>
      </c>
    </row>
    <row r="633" spans="1:9" x14ac:dyDescent="0.25">
      <c r="A633" t="s">
        <v>40</v>
      </c>
      <c r="B633">
        <v>1421.07</v>
      </c>
      <c r="C633">
        <v>1402.57</v>
      </c>
      <c r="D633">
        <v>1366.83</v>
      </c>
      <c r="E633">
        <v>845.67700000000002</v>
      </c>
      <c r="F633">
        <v>0</v>
      </c>
      <c r="G633">
        <v>5.4413299999999998E-2</v>
      </c>
      <c r="H633">
        <v>1</v>
      </c>
      <c r="I633">
        <v>0</v>
      </c>
    </row>
    <row r="634" spans="1:9" x14ac:dyDescent="0.25">
      <c r="A634" t="s">
        <v>40</v>
      </c>
      <c r="B634">
        <v>1419.59</v>
      </c>
      <c r="C634">
        <v>1399.86</v>
      </c>
      <c r="D634">
        <v>1364.43</v>
      </c>
      <c r="E634">
        <v>845.65300000000002</v>
      </c>
      <c r="F634">
        <v>0</v>
      </c>
      <c r="G634">
        <v>5.4413299999999998E-2</v>
      </c>
      <c r="H634">
        <v>1</v>
      </c>
      <c r="I634">
        <v>0</v>
      </c>
    </row>
    <row r="635" spans="1:9" x14ac:dyDescent="0.25">
      <c r="A635" t="s">
        <v>40</v>
      </c>
      <c r="B635">
        <v>1420.4</v>
      </c>
      <c r="C635">
        <v>1401.86</v>
      </c>
      <c r="D635">
        <v>1366.23</v>
      </c>
      <c r="E635">
        <v>845.63</v>
      </c>
      <c r="F635">
        <v>0</v>
      </c>
      <c r="G635">
        <v>5.4413299999999998E-2</v>
      </c>
      <c r="H635">
        <v>1</v>
      </c>
      <c r="I635">
        <v>0</v>
      </c>
    </row>
    <row r="636" spans="1:9" x14ac:dyDescent="0.25">
      <c r="A636" t="s">
        <v>40</v>
      </c>
      <c r="B636">
        <v>1419.88</v>
      </c>
      <c r="C636">
        <v>1402.07</v>
      </c>
      <c r="D636">
        <v>1366.51</v>
      </c>
      <c r="E636">
        <v>845.40300000000002</v>
      </c>
      <c r="F636">
        <v>0</v>
      </c>
      <c r="G636">
        <v>5.4413299999999998E-2</v>
      </c>
      <c r="H636">
        <v>1</v>
      </c>
      <c r="I636">
        <v>0</v>
      </c>
    </row>
    <row r="637" spans="1:9" x14ac:dyDescent="0.25">
      <c r="A637" t="s">
        <v>40</v>
      </c>
      <c r="B637">
        <v>1416.36</v>
      </c>
      <c r="C637">
        <v>1397.93</v>
      </c>
      <c r="D637">
        <v>1362.62</v>
      </c>
      <c r="E637">
        <v>845.428</v>
      </c>
      <c r="F637">
        <v>0</v>
      </c>
      <c r="G637">
        <v>5.4413299999999998E-2</v>
      </c>
      <c r="H637">
        <v>1</v>
      </c>
      <c r="I637">
        <v>0</v>
      </c>
    </row>
    <row r="638" spans="1:9" x14ac:dyDescent="0.25">
      <c r="A638" t="s">
        <v>40</v>
      </c>
      <c r="B638">
        <v>1417.69</v>
      </c>
      <c r="C638">
        <v>1399.93</v>
      </c>
      <c r="D638">
        <v>1364.16</v>
      </c>
      <c r="E638">
        <v>845.46900000000005</v>
      </c>
      <c r="F638">
        <v>0</v>
      </c>
      <c r="G638">
        <v>5.4413299999999998E-2</v>
      </c>
      <c r="H638">
        <v>1</v>
      </c>
      <c r="I638">
        <v>0</v>
      </c>
    </row>
    <row r="639" spans="1:9" x14ac:dyDescent="0.25">
      <c r="A639" t="s">
        <v>40</v>
      </c>
      <c r="B639">
        <v>1421.83</v>
      </c>
      <c r="C639">
        <v>1404.15</v>
      </c>
      <c r="D639">
        <v>1368.49</v>
      </c>
      <c r="E639">
        <v>845.81299999999999</v>
      </c>
      <c r="F639">
        <v>0</v>
      </c>
      <c r="G639">
        <v>5.4413299999999998E-2</v>
      </c>
      <c r="H639">
        <v>1</v>
      </c>
      <c r="I639">
        <v>0</v>
      </c>
    </row>
    <row r="640" spans="1:9" x14ac:dyDescent="0.25">
      <c r="A640" t="s">
        <v>40</v>
      </c>
      <c r="B640">
        <v>1423.16</v>
      </c>
      <c r="C640">
        <v>1405.44</v>
      </c>
      <c r="D640">
        <v>1370.06</v>
      </c>
      <c r="E640">
        <v>845.31700000000001</v>
      </c>
      <c r="F640">
        <v>0</v>
      </c>
      <c r="G640">
        <v>5.4413299999999998E-2</v>
      </c>
      <c r="H640">
        <v>1</v>
      </c>
      <c r="I640">
        <v>0</v>
      </c>
    </row>
    <row r="641" spans="1:9" x14ac:dyDescent="0.25">
      <c r="A641" t="s">
        <v>40</v>
      </c>
      <c r="B641">
        <v>1422.57</v>
      </c>
      <c r="C641">
        <v>1404.86</v>
      </c>
      <c r="D641">
        <v>1369.16</v>
      </c>
      <c r="E641">
        <v>845.53700000000003</v>
      </c>
      <c r="F641">
        <v>0</v>
      </c>
      <c r="G641">
        <v>5.4413299999999998E-2</v>
      </c>
      <c r="H641">
        <v>1</v>
      </c>
      <c r="I641">
        <v>0</v>
      </c>
    </row>
    <row r="642" spans="1:9" x14ac:dyDescent="0.25">
      <c r="A642" t="s">
        <v>40</v>
      </c>
      <c r="B642">
        <v>1421.82</v>
      </c>
      <c r="C642">
        <v>1403.42</v>
      </c>
      <c r="D642">
        <v>1368</v>
      </c>
      <c r="E642">
        <v>845.45299999999997</v>
      </c>
      <c r="F642">
        <v>0</v>
      </c>
      <c r="G642">
        <v>5.4413299999999998E-2</v>
      </c>
      <c r="H642">
        <v>1</v>
      </c>
      <c r="I642">
        <v>0</v>
      </c>
    </row>
    <row r="643" spans="1:9" x14ac:dyDescent="0.25">
      <c r="A643" t="s">
        <v>40</v>
      </c>
      <c r="B643">
        <v>1420.41</v>
      </c>
      <c r="C643">
        <v>1402.44</v>
      </c>
      <c r="D643">
        <v>1366.79</v>
      </c>
      <c r="E643">
        <v>845.53800000000001</v>
      </c>
      <c r="F643">
        <v>0</v>
      </c>
      <c r="G643">
        <v>5.4413299999999998E-2</v>
      </c>
      <c r="H643">
        <v>1</v>
      </c>
      <c r="I643">
        <v>0</v>
      </c>
    </row>
    <row r="644" spans="1:9" x14ac:dyDescent="0.25">
      <c r="A644" t="s">
        <v>40</v>
      </c>
      <c r="B644">
        <v>1423.7</v>
      </c>
      <c r="C644">
        <v>1405.32</v>
      </c>
      <c r="D644">
        <v>1369.63</v>
      </c>
      <c r="E644">
        <v>845.40099999999995</v>
      </c>
      <c r="F644">
        <v>0</v>
      </c>
      <c r="G644">
        <v>5.4413299999999998E-2</v>
      </c>
      <c r="H644">
        <v>1</v>
      </c>
      <c r="I644">
        <v>0</v>
      </c>
    </row>
    <row r="645" spans="1:9" x14ac:dyDescent="0.25">
      <c r="A645" t="s">
        <v>40</v>
      </c>
      <c r="B645">
        <v>1418.96</v>
      </c>
      <c r="C645">
        <v>1400.59</v>
      </c>
      <c r="D645">
        <v>1364.95</v>
      </c>
      <c r="E645">
        <v>845.44</v>
      </c>
      <c r="F645">
        <v>0</v>
      </c>
      <c r="G645">
        <v>5.4413299999999998E-2</v>
      </c>
      <c r="H645">
        <v>1</v>
      </c>
      <c r="I645">
        <v>0</v>
      </c>
    </row>
    <row r="646" spans="1:9" x14ac:dyDescent="0.25">
      <c r="A646" t="s">
        <v>40</v>
      </c>
      <c r="B646">
        <v>1420.26</v>
      </c>
      <c r="C646">
        <v>1401.94</v>
      </c>
      <c r="D646">
        <v>1366.4</v>
      </c>
      <c r="E646">
        <v>845.84400000000005</v>
      </c>
      <c r="F646">
        <v>0</v>
      </c>
      <c r="G646">
        <v>5.4413299999999998E-2</v>
      </c>
      <c r="H646">
        <v>1</v>
      </c>
      <c r="I646">
        <v>0</v>
      </c>
    </row>
    <row r="647" spans="1:9" x14ac:dyDescent="0.25">
      <c r="A647" t="s">
        <v>40</v>
      </c>
      <c r="B647">
        <v>1415.33</v>
      </c>
      <c r="C647">
        <v>1397.62</v>
      </c>
      <c r="D647">
        <v>1361.98</v>
      </c>
      <c r="E647">
        <v>845.54300000000001</v>
      </c>
      <c r="F647">
        <v>0</v>
      </c>
      <c r="G647">
        <v>5.4413299999999998E-2</v>
      </c>
      <c r="H647">
        <v>1</v>
      </c>
      <c r="I647">
        <v>0</v>
      </c>
    </row>
    <row r="648" spans="1:9" x14ac:dyDescent="0.25">
      <c r="A648" t="s">
        <v>40</v>
      </c>
      <c r="B648">
        <v>1415.84</v>
      </c>
      <c r="C648">
        <v>1397.47</v>
      </c>
      <c r="D648">
        <v>1361.76</v>
      </c>
      <c r="E648">
        <v>845.67899999999997</v>
      </c>
      <c r="F648">
        <v>0</v>
      </c>
      <c r="G648">
        <v>5.4413299999999998E-2</v>
      </c>
      <c r="H648">
        <v>1</v>
      </c>
      <c r="I648">
        <v>0</v>
      </c>
    </row>
    <row r="649" spans="1:9" x14ac:dyDescent="0.25">
      <c r="A649" t="s">
        <v>40</v>
      </c>
      <c r="B649">
        <v>1418.81</v>
      </c>
      <c r="C649">
        <v>1401.11</v>
      </c>
      <c r="D649">
        <v>1365.46</v>
      </c>
      <c r="E649">
        <v>845.41399999999999</v>
      </c>
      <c r="F649">
        <v>0</v>
      </c>
      <c r="G649">
        <v>5.4413299999999998E-2</v>
      </c>
      <c r="H649">
        <v>1</v>
      </c>
      <c r="I649">
        <v>0</v>
      </c>
    </row>
    <row r="650" spans="1:9" x14ac:dyDescent="0.25">
      <c r="A650" t="s">
        <v>40</v>
      </c>
      <c r="B650">
        <v>1416.67</v>
      </c>
      <c r="C650">
        <v>1399.03</v>
      </c>
      <c r="D650">
        <v>1363.52</v>
      </c>
      <c r="E650">
        <v>845.62199999999996</v>
      </c>
      <c r="F650">
        <v>0</v>
      </c>
      <c r="G650">
        <v>5.4413299999999998E-2</v>
      </c>
      <c r="H650">
        <v>1</v>
      </c>
      <c r="I650">
        <v>0</v>
      </c>
    </row>
    <row r="651" spans="1:9" x14ac:dyDescent="0.25">
      <c r="A651" t="s">
        <v>40</v>
      </c>
      <c r="B651">
        <v>1420.38</v>
      </c>
      <c r="C651">
        <v>1402.72</v>
      </c>
      <c r="D651">
        <v>1367.08</v>
      </c>
      <c r="E651">
        <v>845.99599999999998</v>
      </c>
      <c r="F651">
        <v>0</v>
      </c>
      <c r="G651">
        <v>5.4413299999999998E-2</v>
      </c>
      <c r="H651">
        <v>1</v>
      </c>
      <c r="I651">
        <v>0</v>
      </c>
    </row>
    <row r="652" spans="1:9" x14ac:dyDescent="0.25">
      <c r="A652" t="s">
        <v>40</v>
      </c>
      <c r="B652">
        <v>1422</v>
      </c>
      <c r="C652">
        <v>1403.68</v>
      </c>
      <c r="D652">
        <v>1368.14</v>
      </c>
      <c r="E652">
        <v>845.53700000000003</v>
      </c>
      <c r="F652">
        <v>0</v>
      </c>
      <c r="G652">
        <v>5.4413299999999998E-2</v>
      </c>
      <c r="H652">
        <v>1</v>
      </c>
      <c r="I652">
        <v>0</v>
      </c>
    </row>
    <row r="653" spans="1:9" x14ac:dyDescent="0.25">
      <c r="A653" t="s">
        <v>40</v>
      </c>
      <c r="B653">
        <v>1418.95</v>
      </c>
      <c r="C653">
        <v>1401.23</v>
      </c>
      <c r="D653">
        <v>1365.35</v>
      </c>
      <c r="E653">
        <v>845.24599999999998</v>
      </c>
      <c r="F653">
        <v>0</v>
      </c>
      <c r="G653">
        <v>5.4413299999999998E-2</v>
      </c>
      <c r="H653">
        <v>1</v>
      </c>
      <c r="I653">
        <v>0</v>
      </c>
    </row>
    <row r="654" spans="1:9" x14ac:dyDescent="0.25">
      <c r="A654" t="s">
        <v>40</v>
      </c>
      <c r="B654">
        <v>1415.46</v>
      </c>
      <c r="C654">
        <v>1397.75</v>
      </c>
      <c r="D654">
        <v>1362</v>
      </c>
      <c r="E654">
        <v>845.32899999999995</v>
      </c>
      <c r="F654">
        <v>0</v>
      </c>
      <c r="G654">
        <v>5.4413299999999998E-2</v>
      </c>
      <c r="H654">
        <v>1</v>
      </c>
      <c r="I654">
        <v>0</v>
      </c>
    </row>
    <row r="655" spans="1:9" x14ac:dyDescent="0.25">
      <c r="A655" t="s">
        <v>40</v>
      </c>
      <c r="B655">
        <v>1417.61</v>
      </c>
      <c r="C655">
        <v>1399.21</v>
      </c>
      <c r="D655">
        <v>1363.54</v>
      </c>
      <c r="E655">
        <v>844.596</v>
      </c>
      <c r="F655">
        <v>0</v>
      </c>
      <c r="G655">
        <v>5.4413299999999998E-2</v>
      </c>
      <c r="H655">
        <v>1</v>
      </c>
      <c r="I655">
        <v>0</v>
      </c>
    </row>
    <row r="656" spans="1:9" x14ac:dyDescent="0.25">
      <c r="A656" t="s">
        <v>40</v>
      </c>
      <c r="B656">
        <v>1418.38</v>
      </c>
      <c r="C656">
        <v>1400.7</v>
      </c>
      <c r="D656">
        <v>1364.97</v>
      </c>
      <c r="E656">
        <v>844.76800000000003</v>
      </c>
      <c r="F656">
        <v>0</v>
      </c>
      <c r="G656">
        <v>5.4413299999999998E-2</v>
      </c>
      <c r="H656">
        <v>1</v>
      </c>
      <c r="I656">
        <v>0</v>
      </c>
    </row>
    <row r="657" spans="1:25" x14ac:dyDescent="0.25">
      <c r="A657" t="s">
        <v>40</v>
      </c>
      <c r="B657">
        <v>1422.68</v>
      </c>
      <c r="C657">
        <v>1404.92</v>
      </c>
      <c r="D657">
        <v>1369.18</v>
      </c>
      <c r="E657">
        <v>845.26700000000005</v>
      </c>
      <c r="F657">
        <v>0</v>
      </c>
      <c r="G657">
        <v>5.4413299999999998E-2</v>
      </c>
      <c r="H657">
        <v>1</v>
      </c>
      <c r="I657">
        <v>0</v>
      </c>
    </row>
    <row r="658" spans="1:25" x14ac:dyDescent="0.25">
      <c r="A658" t="s">
        <v>40</v>
      </c>
      <c r="B658">
        <v>1418.43</v>
      </c>
      <c r="C658">
        <v>1400.71</v>
      </c>
      <c r="D658">
        <v>1365.21</v>
      </c>
      <c r="E658">
        <v>845.02499999999998</v>
      </c>
      <c r="F658">
        <v>0</v>
      </c>
      <c r="G658">
        <v>5.4413299999999998E-2</v>
      </c>
      <c r="H658">
        <v>1</v>
      </c>
      <c r="I658">
        <v>0</v>
      </c>
    </row>
    <row r="659" spans="1:25" x14ac:dyDescent="0.25">
      <c r="A659" t="s">
        <v>40</v>
      </c>
      <c r="B659">
        <v>1422.55</v>
      </c>
      <c r="C659">
        <v>1404.79</v>
      </c>
      <c r="D659">
        <v>1369.16</v>
      </c>
      <c r="E659">
        <v>845.25199999999995</v>
      </c>
      <c r="F659">
        <v>0</v>
      </c>
      <c r="G659">
        <v>5.4413299999999998E-2</v>
      </c>
      <c r="H659">
        <v>1</v>
      </c>
      <c r="I659">
        <v>0</v>
      </c>
    </row>
    <row r="660" spans="1:25" x14ac:dyDescent="0.25">
      <c r="A660" t="s">
        <v>40</v>
      </c>
      <c r="B660">
        <v>1415.89</v>
      </c>
      <c r="C660">
        <v>1398.24</v>
      </c>
      <c r="D660">
        <v>1362.63</v>
      </c>
      <c r="E660">
        <v>844.95500000000004</v>
      </c>
      <c r="F660">
        <v>0</v>
      </c>
      <c r="G660">
        <v>5.4413299999999998E-2</v>
      </c>
      <c r="H660">
        <v>1</v>
      </c>
      <c r="I660">
        <v>0</v>
      </c>
    </row>
    <row r="661" spans="1:25" x14ac:dyDescent="0.25">
      <c r="A661" t="s">
        <v>40</v>
      </c>
      <c r="B661">
        <v>1423.41</v>
      </c>
      <c r="C661">
        <v>1405</v>
      </c>
      <c r="D661">
        <v>1369.5</v>
      </c>
      <c r="E661">
        <v>845.53899999999999</v>
      </c>
      <c r="F661">
        <v>0</v>
      </c>
      <c r="G661">
        <v>5.4413299999999998E-2</v>
      </c>
      <c r="H661">
        <v>1</v>
      </c>
      <c r="I661">
        <v>0</v>
      </c>
    </row>
    <row r="662" spans="1:25" x14ac:dyDescent="0.25">
      <c r="A662" t="s">
        <v>40</v>
      </c>
      <c r="B662">
        <v>1421.01</v>
      </c>
      <c r="C662">
        <v>1403.34</v>
      </c>
      <c r="D662">
        <v>1367.83</v>
      </c>
      <c r="E662">
        <v>844.83</v>
      </c>
      <c r="F662">
        <v>0</v>
      </c>
      <c r="G662">
        <v>5.4413299999999998E-2</v>
      </c>
      <c r="H662">
        <v>1</v>
      </c>
      <c r="I662">
        <v>0</v>
      </c>
    </row>
    <row r="663" spans="1:25" x14ac:dyDescent="0.25">
      <c r="A663" t="s">
        <v>40</v>
      </c>
      <c r="B663">
        <v>1421.2</v>
      </c>
      <c r="C663">
        <v>1403.46</v>
      </c>
      <c r="D663">
        <v>1367.85</v>
      </c>
      <c r="E663">
        <v>845.42</v>
      </c>
      <c r="F663">
        <v>0</v>
      </c>
      <c r="G663">
        <v>5.4413299999999998E-2</v>
      </c>
      <c r="H663">
        <v>1</v>
      </c>
      <c r="I663">
        <v>0</v>
      </c>
    </row>
    <row r="664" spans="1:25" x14ac:dyDescent="0.25">
      <c r="A664" t="s">
        <v>40</v>
      </c>
      <c r="B664">
        <v>1414.39</v>
      </c>
      <c r="C664">
        <v>1396</v>
      </c>
      <c r="D664">
        <v>1360.57</v>
      </c>
      <c r="E664">
        <v>845.51599999999996</v>
      </c>
      <c r="F664">
        <v>0</v>
      </c>
      <c r="G664">
        <v>5.4413299999999998E-2</v>
      </c>
      <c r="H664">
        <v>1</v>
      </c>
      <c r="I664">
        <v>0</v>
      </c>
    </row>
    <row r="665" spans="1:25" x14ac:dyDescent="0.25">
      <c r="A665" t="s">
        <v>40</v>
      </c>
      <c r="B665">
        <v>1416.99</v>
      </c>
      <c r="C665">
        <v>1399.32</v>
      </c>
      <c r="D665">
        <v>1363.58</v>
      </c>
      <c r="E665">
        <v>845.81600000000003</v>
      </c>
      <c r="F665">
        <v>0</v>
      </c>
      <c r="G665">
        <v>5.4413299999999998E-2</v>
      </c>
      <c r="H665">
        <v>1</v>
      </c>
      <c r="I665">
        <v>0</v>
      </c>
    </row>
    <row r="666" spans="1:25" x14ac:dyDescent="0.25">
      <c r="A666" t="s">
        <v>40</v>
      </c>
      <c r="B666">
        <v>1419.01</v>
      </c>
      <c r="C666">
        <v>1401.35</v>
      </c>
      <c r="D666">
        <v>1365.61</v>
      </c>
      <c r="E666">
        <v>845.91300000000001</v>
      </c>
      <c r="F666">
        <v>0</v>
      </c>
      <c r="G666">
        <v>5.4413299999999998E-2</v>
      </c>
      <c r="H666">
        <v>1</v>
      </c>
      <c r="I666">
        <v>0</v>
      </c>
    </row>
    <row r="667" spans="1:25" x14ac:dyDescent="0.25">
      <c r="A667" t="s">
        <v>40</v>
      </c>
      <c r="B667">
        <v>1418.63</v>
      </c>
      <c r="C667">
        <v>1400.29</v>
      </c>
      <c r="D667">
        <v>1364.61</v>
      </c>
      <c r="E667">
        <v>846.09799999999996</v>
      </c>
      <c r="F667">
        <v>0</v>
      </c>
      <c r="G667">
        <v>5.4413299999999998E-2</v>
      </c>
      <c r="H667">
        <v>1</v>
      </c>
      <c r="I667">
        <v>0</v>
      </c>
    </row>
    <row r="668" spans="1:25" x14ac:dyDescent="0.25">
      <c r="A668" t="s">
        <v>40</v>
      </c>
      <c r="B668">
        <v>1419.05</v>
      </c>
      <c r="C668">
        <v>1401.35</v>
      </c>
      <c r="D668">
        <v>1365.47</v>
      </c>
      <c r="E668">
        <v>845.72900000000004</v>
      </c>
      <c r="F668">
        <v>0</v>
      </c>
      <c r="G668">
        <v>5.4413299999999998E-2</v>
      </c>
      <c r="H668">
        <v>1</v>
      </c>
      <c r="I668">
        <v>0</v>
      </c>
    </row>
    <row r="669" spans="1:25" x14ac:dyDescent="0.25">
      <c r="A669" t="s">
        <v>40</v>
      </c>
      <c r="B669">
        <v>1420.64</v>
      </c>
      <c r="C669">
        <v>1402.95</v>
      </c>
      <c r="D669">
        <v>1367.19</v>
      </c>
      <c r="E669">
        <v>845.71799999999996</v>
      </c>
      <c r="F669">
        <v>0</v>
      </c>
      <c r="G669">
        <v>5.4413299999999998E-2</v>
      </c>
      <c r="H669">
        <v>1</v>
      </c>
      <c r="I669">
        <v>0</v>
      </c>
    </row>
    <row r="670" spans="1:25" x14ac:dyDescent="0.25">
      <c r="A670" t="s">
        <v>40</v>
      </c>
      <c r="B670">
        <v>1421.12</v>
      </c>
      <c r="C670">
        <v>1402.73</v>
      </c>
      <c r="D670">
        <v>1367.35</v>
      </c>
      <c r="E670">
        <v>845.60799999999995</v>
      </c>
      <c r="F670">
        <v>0</v>
      </c>
      <c r="G670">
        <v>5.4413299999999998E-2</v>
      </c>
      <c r="H670">
        <v>1</v>
      </c>
      <c r="I670">
        <v>0</v>
      </c>
    </row>
    <row r="671" spans="1:25" x14ac:dyDescent="0.25">
      <c r="A671" t="s">
        <v>40</v>
      </c>
      <c r="B671">
        <v>1422.41</v>
      </c>
      <c r="C671">
        <v>1404.41</v>
      </c>
      <c r="D671">
        <v>1368.57</v>
      </c>
      <c r="E671">
        <v>845.20699999999999</v>
      </c>
      <c r="F671">
        <v>0</v>
      </c>
      <c r="G671">
        <v>5.4413299999999998E-2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1418.61</v>
      </c>
      <c r="C672">
        <v>1400.19</v>
      </c>
      <c r="D672">
        <v>1364.39</v>
      </c>
      <c r="E672">
        <v>844.71299999999997</v>
      </c>
      <c r="F672">
        <v>0</v>
      </c>
      <c r="G672">
        <v>5.4413299999999998E-2</v>
      </c>
      <c r="H672">
        <v>1</v>
      </c>
      <c r="I672">
        <v>0</v>
      </c>
      <c r="R672">
        <f>AVERAGE(B623:B672)</f>
        <v>1419.6587999999997</v>
      </c>
      <c r="S672">
        <f>AVERAGE(C623:C672)</f>
        <v>1401.6777999999999</v>
      </c>
      <c r="U672">
        <f>_xlfn.VAR.P(B623:B672)</f>
        <v>6.1007905600000143</v>
      </c>
      <c r="V672">
        <f>_xlfn.VAR.P(C623:C672)</f>
        <v>6.165737160000015</v>
      </c>
      <c r="X672">
        <f>1.96*SQRT(U672)/50</f>
        <v>9.6823131565336298E-2</v>
      </c>
      <c r="Y672">
        <f>1.96*SQRT(V672)/50</f>
        <v>9.733713756600007E-2</v>
      </c>
    </row>
    <row r="673" spans="1:9" x14ac:dyDescent="0.25">
      <c r="A673" t="s">
        <v>39</v>
      </c>
      <c r="B673">
        <v>70990.258281999995</v>
      </c>
      <c r="C673" t="s">
        <v>37</v>
      </c>
    </row>
    <row r="674" spans="1:9" x14ac:dyDescent="0.25">
      <c r="A674" t="s">
        <v>41</v>
      </c>
      <c r="B674">
        <v>944.12400000000002</v>
      </c>
      <c r="C674">
        <v>942.50699999999995</v>
      </c>
      <c r="D674">
        <v>907.28499999999997</v>
      </c>
      <c r="E674">
        <v>393.488</v>
      </c>
      <c r="F674">
        <v>0</v>
      </c>
      <c r="G674">
        <v>5.4413299999999998E-2</v>
      </c>
      <c r="H674">
        <v>1</v>
      </c>
      <c r="I674">
        <v>0</v>
      </c>
    </row>
    <row r="675" spans="1:9" x14ac:dyDescent="0.25">
      <c r="A675" t="s">
        <v>41</v>
      </c>
      <c r="B675">
        <v>951.20799999999997</v>
      </c>
      <c r="C675">
        <v>949.59199999999998</v>
      </c>
      <c r="D675">
        <v>914.23199999999997</v>
      </c>
      <c r="E675">
        <v>393.41800000000001</v>
      </c>
      <c r="F675">
        <v>0</v>
      </c>
      <c r="G675">
        <v>5.4413299999999998E-2</v>
      </c>
      <c r="H675">
        <v>1</v>
      </c>
      <c r="I675">
        <v>0</v>
      </c>
    </row>
    <row r="676" spans="1:9" x14ac:dyDescent="0.25">
      <c r="A676" t="s">
        <v>41</v>
      </c>
      <c r="B676">
        <v>952.46600000000001</v>
      </c>
      <c r="C676">
        <v>950.97</v>
      </c>
      <c r="D676">
        <v>915.63499999999999</v>
      </c>
      <c r="E676">
        <v>393.63400000000001</v>
      </c>
      <c r="F676">
        <v>0</v>
      </c>
      <c r="G676">
        <v>5.4413299999999998E-2</v>
      </c>
      <c r="H676">
        <v>1</v>
      </c>
      <c r="I676">
        <v>0</v>
      </c>
    </row>
    <row r="677" spans="1:9" x14ac:dyDescent="0.25">
      <c r="A677" t="s">
        <v>41</v>
      </c>
      <c r="B677">
        <v>955.93499999999995</v>
      </c>
      <c r="C677">
        <v>954.37699999999995</v>
      </c>
      <c r="D677">
        <v>919.154</v>
      </c>
      <c r="E677">
        <v>393.55700000000002</v>
      </c>
      <c r="F677">
        <v>0</v>
      </c>
      <c r="G677">
        <v>5.4413299999999998E-2</v>
      </c>
      <c r="H677">
        <v>1</v>
      </c>
      <c r="I677">
        <v>0</v>
      </c>
    </row>
    <row r="678" spans="1:9" x14ac:dyDescent="0.25">
      <c r="A678" t="s">
        <v>41</v>
      </c>
      <c r="B678">
        <v>951.428</v>
      </c>
      <c r="C678">
        <v>949.87699999999995</v>
      </c>
      <c r="D678">
        <v>914.48099999999999</v>
      </c>
      <c r="E678">
        <v>393.39800000000002</v>
      </c>
      <c r="F678">
        <v>0</v>
      </c>
      <c r="G678">
        <v>5.4413299999999998E-2</v>
      </c>
      <c r="H678">
        <v>1</v>
      </c>
      <c r="I678">
        <v>0</v>
      </c>
    </row>
    <row r="679" spans="1:9" x14ac:dyDescent="0.25">
      <c r="A679" t="s">
        <v>41</v>
      </c>
      <c r="B679">
        <v>950.20600000000002</v>
      </c>
      <c r="C679">
        <v>948.67700000000002</v>
      </c>
      <c r="D679">
        <v>913.38900000000001</v>
      </c>
      <c r="E679">
        <v>393.52</v>
      </c>
      <c r="F679">
        <v>0</v>
      </c>
      <c r="G679">
        <v>5.4413299999999998E-2</v>
      </c>
      <c r="H679">
        <v>1</v>
      </c>
      <c r="I679">
        <v>0</v>
      </c>
    </row>
    <row r="680" spans="1:9" x14ac:dyDescent="0.25">
      <c r="A680" t="s">
        <v>41</v>
      </c>
      <c r="B680">
        <v>950.90499999999997</v>
      </c>
      <c r="C680">
        <v>949.399</v>
      </c>
      <c r="D680">
        <v>914.16099999999994</v>
      </c>
      <c r="E680">
        <v>393.36900000000003</v>
      </c>
      <c r="F680">
        <v>0</v>
      </c>
      <c r="G680">
        <v>5.4413299999999998E-2</v>
      </c>
      <c r="H680">
        <v>1</v>
      </c>
      <c r="I680">
        <v>0</v>
      </c>
    </row>
    <row r="681" spans="1:9" x14ac:dyDescent="0.25">
      <c r="A681" t="s">
        <v>41</v>
      </c>
      <c r="B681">
        <v>953.47299999999996</v>
      </c>
      <c r="C681">
        <v>951.99400000000003</v>
      </c>
      <c r="D681">
        <v>916.56</v>
      </c>
      <c r="E681">
        <v>393.36599999999999</v>
      </c>
      <c r="F681">
        <v>0</v>
      </c>
      <c r="G681">
        <v>5.4413299999999998E-2</v>
      </c>
      <c r="H681">
        <v>1</v>
      </c>
      <c r="I681">
        <v>0</v>
      </c>
    </row>
    <row r="682" spans="1:9" x14ac:dyDescent="0.25">
      <c r="A682" t="s">
        <v>41</v>
      </c>
      <c r="B682">
        <v>947.34100000000001</v>
      </c>
      <c r="C682">
        <v>945.79899999999998</v>
      </c>
      <c r="D682">
        <v>910.50400000000002</v>
      </c>
      <c r="E682">
        <v>393.483</v>
      </c>
      <c r="F682">
        <v>0</v>
      </c>
      <c r="G682">
        <v>5.4413299999999998E-2</v>
      </c>
      <c r="H682">
        <v>1</v>
      </c>
      <c r="I682">
        <v>0</v>
      </c>
    </row>
    <row r="683" spans="1:9" x14ac:dyDescent="0.25">
      <c r="A683" t="s">
        <v>41</v>
      </c>
      <c r="B683">
        <v>948.80600000000004</v>
      </c>
      <c r="C683">
        <v>947.26599999999996</v>
      </c>
      <c r="D683">
        <v>911.85900000000004</v>
      </c>
      <c r="E683">
        <v>393.72699999999998</v>
      </c>
      <c r="F683">
        <v>0</v>
      </c>
      <c r="G683">
        <v>5.4413299999999998E-2</v>
      </c>
      <c r="H683">
        <v>1</v>
      </c>
      <c r="I683">
        <v>0</v>
      </c>
    </row>
    <row r="684" spans="1:9" x14ac:dyDescent="0.25">
      <c r="A684" t="s">
        <v>41</v>
      </c>
      <c r="B684">
        <v>951.98800000000006</v>
      </c>
      <c r="C684">
        <v>949.70299999999997</v>
      </c>
      <c r="D684">
        <v>914.25800000000004</v>
      </c>
      <c r="E684">
        <v>393.35599999999999</v>
      </c>
      <c r="F684">
        <v>0</v>
      </c>
      <c r="G684">
        <v>5.4413299999999998E-2</v>
      </c>
      <c r="H684">
        <v>1</v>
      </c>
      <c r="I684">
        <v>0</v>
      </c>
    </row>
    <row r="685" spans="1:9" x14ac:dyDescent="0.25">
      <c r="A685" t="s">
        <v>41</v>
      </c>
      <c r="B685">
        <v>950.07899999999995</v>
      </c>
      <c r="C685">
        <v>947.82</v>
      </c>
      <c r="D685">
        <v>912.77499999999998</v>
      </c>
      <c r="E685">
        <v>393.66300000000001</v>
      </c>
      <c r="F685">
        <v>0</v>
      </c>
      <c r="G685">
        <v>5.4413299999999998E-2</v>
      </c>
      <c r="H685">
        <v>1</v>
      </c>
      <c r="I685">
        <v>0</v>
      </c>
    </row>
    <row r="686" spans="1:9" x14ac:dyDescent="0.25">
      <c r="A686" t="s">
        <v>41</v>
      </c>
      <c r="B686">
        <v>951.27200000000005</v>
      </c>
      <c r="C686">
        <v>949.005</v>
      </c>
      <c r="D686">
        <v>913.68700000000001</v>
      </c>
      <c r="E686">
        <v>393.80399999999997</v>
      </c>
      <c r="F686">
        <v>0</v>
      </c>
      <c r="G686">
        <v>2.9038899999999999E-2</v>
      </c>
      <c r="H686">
        <v>1</v>
      </c>
      <c r="I686">
        <v>0</v>
      </c>
    </row>
    <row r="687" spans="1:9" x14ac:dyDescent="0.25">
      <c r="A687" t="s">
        <v>41</v>
      </c>
      <c r="B687">
        <v>947.18799999999999</v>
      </c>
      <c r="C687">
        <v>945.66899999999998</v>
      </c>
      <c r="D687">
        <v>910.59199999999998</v>
      </c>
      <c r="E687">
        <v>393.66</v>
      </c>
      <c r="F687">
        <v>0</v>
      </c>
      <c r="G687">
        <v>5.4413299999999998E-2</v>
      </c>
      <c r="H687">
        <v>1</v>
      </c>
      <c r="I687">
        <v>0</v>
      </c>
    </row>
    <row r="688" spans="1:9" x14ac:dyDescent="0.25">
      <c r="A688" t="s">
        <v>41</v>
      </c>
      <c r="B688">
        <v>947.00699999999995</v>
      </c>
      <c r="C688">
        <v>944.78499999999997</v>
      </c>
      <c r="D688">
        <v>909.745</v>
      </c>
      <c r="E688">
        <v>393.60399999999998</v>
      </c>
      <c r="F688">
        <v>0</v>
      </c>
      <c r="G688">
        <v>5.4413299999999998E-2</v>
      </c>
      <c r="H688">
        <v>1</v>
      </c>
      <c r="I688">
        <v>0</v>
      </c>
    </row>
    <row r="689" spans="1:9" x14ac:dyDescent="0.25">
      <c r="A689" t="s">
        <v>41</v>
      </c>
      <c r="B689">
        <v>951.96799999999996</v>
      </c>
      <c r="C689">
        <v>949.74</v>
      </c>
      <c r="D689">
        <v>914.50599999999997</v>
      </c>
      <c r="E689">
        <v>393.89699999999999</v>
      </c>
      <c r="F689">
        <v>0</v>
      </c>
      <c r="G689">
        <v>5.4413299999999998E-2</v>
      </c>
      <c r="H689">
        <v>1</v>
      </c>
      <c r="I689">
        <v>0</v>
      </c>
    </row>
    <row r="690" spans="1:9" x14ac:dyDescent="0.25">
      <c r="A690" t="s">
        <v>41</v>
      </c>
      <c r="B690">
        <v>947.524</v>
      </c>
      <c r="C690">
        <v>945.97500000000002</v>
      </c>
      <c r="D690">
        <v>910.79300000000001</v>
      </c>
      <c r="E690">
        <v>393.73599999999999</v>
      </c>
      <c r="F690">
        <v>0</v>
      </c>
      <c r="G690">
        <v>5.4413299999999998E-2</v>
      </c>
      <c r="H690">
        <v>1</v>
      </c>
      <c r="I690">
        <v>0</v>
      </c>
    </row>
    <row r="691" spans="1:9" x14ac:dyDescent="0.25">
      <c r="A691" t="s">
        <v>41</v>
      </c>
      <c r="B691">
        <v>955.96900000000005</v>
      </c>
      <c r="C691">
        <v>954.48099999999999</v>
      </c>
      <c r="D691">
        <v>919.44899999999996</v>
      </c>
      <c r="E691">
        <v>393.50099999999998</v>
      </c>
      <c r="F691">
        <v>0</v>
      </c>
      <c r="G691">
        <v>5.4413299999999998E-2</v>
      </c>
      <c r="H691">
        <v>1</v>
      </c>
      <c r="I691">
        <v>0</v>
      </c>
    </row>
    <row r="692" spans="1:9" x14ac:dyDescent="0.25">
      <c r="A692" t="s">
        <v>41</v>
      </c>
      <c r="B692">
        <v>953.33399999999995</v>
      </c>
      <c r="C692">
        <v>951.11400000000003</v>
      </c>
      <c r="D692">
        <v>915.94399999999996</v>
      </c>
      <c r="E692">
        <v>393.702</v>
      </c>
      <c r="F692">
        <v>0</v>
      </c>
      <c r="G692">
        <v>5.4413299999999998E-2</v>
      </c>
      <c r="H692">
        <v>1</v>
      </c>
      <c r="I692">
        <v>0</v>
      </c>
    </row>
    <row r="693" spans="1:9" x14ac:dyDescent="0.25">
      <c r="A693" t="s">
        <v>41</v>
      </c>
      <c r="B693">
        <v>955.00699999999995</v>
      </c>
      <c r="C693">
        <v>953.47900000000004</v>
      </c>
      <c r="D693">
        <v>918.19299999999998</v>
      </c>
      <c r="E693">
        <v>393.92700000000002</v>
      </c>
      <c r="F693">
        <v>0</v>
      </c>
      <c r="G693">
        <v>5.4413299999999998E-2</v>
      </c>
      <c r="H693">
        <v>1</v>
      </c>
      <c r="I693">
        <v>0</v>
      </c>
    </row>
    <row r="694" spans="1:9" x14ac:dyDescent="0.25">
      <c r="A694" t="s">
        <v>41</v>
      </c>
      <c r="B694">
        <v>952.37400000000002</v>
      </c>
      <c r="C694">
        <v>950.86900000000003</v>
      </c>
      <c r="D694">
        <v>915.62099999999998</v>
      </c>
      <c r="E694">
        <v>393.62799999999999</v>
      </c>
      <c r="F694">
        <v>0</v>
      </c>
      <c r="G694">
        <v>4.3778200000000003E-2</v>
      </c>
      <c r="H694">
        <v>1</v>
      </c>
      <c r="I694">
        <v>0</v>
      </c>
    </row>
    <row r="695" spans="1:9" x14ac:dyDescent="0.25">
      <c r="A695" t="s">
        <v>41</v>
      </c>
      <c r="B695">
        <v>945.05499999999995</v>
      </c>
      <c r="C695">
        <v>943.57299999999998</v>
      </c>
      <c r="D695">
        <v>908.41899999999998</v>
      </c>
      <c r="E695">
        <v>393.65100000000001</v>
      </c>
      <c r="F695">
        <v>0</v>
      </c>
      <c r="G695">
        <v>5.4413299999999998E-2</v>
      </c>
      <c r="H695">
        <v>1</v>
      </c>
      <c r="I695">
        <v>0</v>
      </c>
    </row>
    <row r="696" spans="1:9" x14ac:dyDescent="0.25">
      <c r="A696" t="s">
        <v>41</v>
      </c>
      <c r="B696">
        <v>949.20699999999999</v>
      </c>
      <c r="C696">
        <v>947.70299999999997</v>
      </c>
      <c r="D696">
        <v>912.45799999999997</v>
      </c>
      <c r="E696">
        <v>393.92700000000002</v>
      </c>
      <c r="F696">
        <v>0</v>
      </c>
      <c r="G696">
        <v>5.4413299999999998E-2</v>
      </c>
      <c r="H696">
        <v>1</v>
      </c>
      <c r="I696">
        <v>0</v>
      </c>
    </row>
    <row r="697" spans="1:9" x14ac:dyDescent="0.25">
      <c r="A697" t="s">
        <v>41</v>
      </c>
      <c r="B697">
        <v>953.96900000000005</v>
      </c>
      <c r="C697">
        <v>952.43899999999996</v>
      </c>
      <c r="D697">
        <v>917.16700000000003</v>
      </c>
      <c r="E697">
        <v>393.92099999999999</v>
      </c>
      <c r="F697">
        <v>0</v>
      </c>
      <c r="G697">
        <v>5.4413299999999998E-2</v>
      </c>
      <c r="H697">
        <v>1</v>
      </c>
      <c r="I697">
        <v>0</v>
      </c>
    </row>
    <row r="698" spans="1:9" x14ac:dyDescent="0.25">
      <c r="A698" t="s">
        <v>41</v>
      </c>
      <c r="B698">
        <v>954.04600000000005</v>
      </c>
      <c r="C698">
        <v>952.59</v>
      </c>
      <c r="D698">
        <v>917.41300000000001</v>
      </c>
      <c r="E698">
        <v>393.59199999999998</v>
      </c>
      <c r="F698">
        <v>0</v>
      </c>
      <c r="G698">
        <v>4.3770400000000001E-2</v>
      </c>
      <c r="H698">
        <v>1</v>
      </c>
      <c r="I698">
        <v>0</v>
      </c>
    </row>
    <row r="699" spans="1:9" x14ac:dyDescent="0.25">
      <c r="A699" t="s">
        <v>41</v>
      </c>
      <c r="B699">
        <v>959.01599999999996</v>
      </c>
      <c r="C699">
        <v>957.53399999999999</v>
      </c>
      <c r="D699">
        <v>922.28399999999999</v>
      </c>
      <c r="E699">
        <v>393.81</v>
      </c>
      <c r="F699">
        <v>0</v>
      </c>
      <c r="G699">
        <v>2.9038899999999999E-2</v>
      </c>
      <c r="H699">
        <v>1</v>
      </c>
      <c r="I699">
        <v>0</v>
      </c>
    </row>
    <row r="700" spans="1:9" x14ac:dyDescent="0.25">
      <c r="A700" t="s">
        <v>41</v>
      </c>
      <c r="B700">
        <v>948.85799999999995</v>
      </c>
      <c r="C700">
        <v>947.34100000000001</v>
      </c>
      <c r="D700">
        <v>912.09199999999998</v>
      </c>
      <c r="E700">
        <v>393.89600000000002</v>
      </c>
      <c r="F700">
        <v>0</v>
      </c>
      <c r="G700">
        <v>4.3772999999999999E-2</v>
      </c>
      <c r="H700">
        <v>1</v>
      </c>
      <c r="I700">
        <v>0</v>
      </c>
    </row>
    <row r="701" spans="1:9" x14ac:dyDescent="0.25">
      <c r="A701" t="s">
        <v>41</v>
      </c>
      <c r="B701">
        <v>952.16600000000005</v>
      </c>
      <c r="C701">
        <v>950.66</v>
      </c>
      <c r="D701">
        <v>915.54899999999998</v>
      </c>
      <c r="E701">
        <v>393.78300000000002</v>
      </c>
      <c r="F701">
        <v>0</v>
      </c>
      <c r="G701">
        <v>5.4413299999999998E-2</v>
      </c>
      <c r="H701">
        <v>1</v>
      </c>
      <c r="I701">
        <v>0</v>
      </c>
    </row>
    <row r="702" spans="1:9" x14ac:dyDescent="0.25">
      <c r="A702" t="s">
        <v>41</v>
      </c>
      <c r="B702">
        <v>951.94600000000003</v>
      </c>
      <c r="C702">
        <v>950.46699999999998</v>
      </c>
      <c r="D702">
        <v>915.18499999999995</v>
      </c>
      <c r="E702">
        <v>393.79300000000001</v>
      </c>
      <c r="F702">
        <v>0</v>
      </c>
      <c r="G702">
        <v>5.4413299999999998E-2</v>
      </c>
      <c r="H702">
        <v>1</v>
      </c>
      <c r="I702">
        <v>0</v>
      </c>
    </row>
    <row r="703" spans="1:9" x14ac:dyDescent="0.25">
      <c r="A703" t="s">
        <v>41</v>
      </c>
      <c r="B703">
        <v>954.476</v>
      </c>
      <c r="C703">
        <v>952.952</v>
      </c>
      <c r="D703">
        <v>917.69100000000003</v>
      </c>
      <c r="E703">
        <v>393.69499999999999</v>
      </c>
      <c r="F703">
        <v>0</v>
      </c>
      <c r="G703">
        <v>5.4413299999999998E-2</v>
      </c>
      <c r="H703">
        <v>1</v>
      </c>
      <c r="I703">
        <v>0</v>
      </c>
    </row>
    <row r="704" spans="1:9" x14ac:dyDescent="0.25">
      <c r="A704" t="s">
        <v>41</v>
      </c>
      <c r="B704">
        <v>952.18799999999999</v>
      </c>
      <c r="C704">
        <v>949.95899999999995</v>
      </c>
      <c r="D704">
        <v>914.71100000000001</v>
      </c>
      <c r="E704">
        <v>393.577</v>
      </c>
      <c r="F704">
        <v>0</v>
      </c>
      <c r="G704">
        <v>5.4413299999999998E-2</v>
      </c>
      <c r="H704">
        <v>1</v>
      </c>
      <c r="I704">
        <v>0</v>
      </c>
    </row>
    <row r="705" spans="1:9" x14ac:dyDescent="0.25">
      <c r="A705" t="s">
        <v>41</v>
      </c>
      <c r="B705">
        <v>951.70600000000002</v>
      </c>
      <c r="C705">
        <v>950.20699999999999</v>
      </c>
      <c r="D705">
        <v>914.79899999999998</v>
      </c>
      <c r="E705">
        <v>394.00299999999999</v>
      </c>
      <c r="F705">
        <v>0</v>
      </c>
      <c r="G705">
        <v>2.90388E-2</v>
      </c>
      <c r="H705">
        <v>1</v>
      </c>
      <c r="I705">
        <v>0</v>
      </c>
    </row>
    <row r="706" spans="1:9" x14ac:dyDescent="0.25">
      <c r="A706" t="s">
        <v>41</v>
      </c>
      <c r="B706">
        <v>957.66499999999996</v>
      </c>
      <c r="C706">
        <v>955.44500000000005</v>
      </c>
      <c r="D706">
        <v>920.15200000000004</v>
      </c>
      <c r="E706">
        <v>393.92899999999997</v>
      </c>
      <c r="F706">
        <v>0</v>
      </c>
      <c r="G706">
        <v>5.4413299999999998E-2</v>
      </c>
      <c r="H706">
        <v>1</v>
      </c>
      <c r="I706">
        <v>0</v>
      </c>
    </row>
    <row r="707" spans="1:9" x14ac:dyDescent="0.25">
      <c r="A707" t="s">
        <v>41</v>
      </c>
      <c r="B707">
        <v>948.42600000000004</v>
      </c>
      <c r="C707">
        <v>946.86099999999999</v>
      </c>
      <c r="D707">
        <v>911.93399999999997</v>
      </c>
      <c r="E707">
        <v>394.00599999999997</v>
      </c>
      <c r="F707">
        <v>0</v>
      </c>
      <c r="G707">
        <v>5.4413299999999998E-2</v>
      </c>
      <c r="H707">
        <v>1</v>
      </c>
      <c r="I707">
        <v>0</v>
      </c>
    </row>
    <row r="708" spans="1:9" x14ac:dyDescent="0.25">
      <c r="A708" t="s">
        <v>41</v>
      </c>
      <c r="B708">
        <v>953.93899999999996</v>
      </c>
      <c r="C708">
        <v>952.45899999999995</v>
      </c>
      <c r="D708">
        <v>917.11500000000001</v>
      </c>
      <c r="E708">
        <v>394.03699999999998</v>
      </c>
      <c r="F708">
        <v>0</v>
      </c>
      <c r="G708">
        <v>5.4413299999999998E-2</v>
      </c>
      <c r="H708">
        <v>1</v>
      </c>
      <c r="I708">
        <v>0</v>
      </c>
    </row>
    <row r="709" spans="1:9" x14ac:dyDescent="0.25">
      <c r="A709" t="s">
        <v>41</v>
      </c>
      <c r="B709">
        <v>949.52300000000002</v>
      </c>
      <c r="C709">
        <v>948.04100000000005</v>
      </c>
      <c r="D709">
        <v>912.76800000000003</v>
      </c>
      <c r="E709">
        <v>393.96300000000002</v>
      </c>
      <c r="F709">
        <v>0</v>
      </c>
      <c r="G709">
        <v>5.4413299999999998E-2</v>
      </c>
      <c r="H709">
        <v>1</v>
      </c>
      <c r="I709">
        <v>0</v>
      </c>
    </row>
    <row r="710" spans="1:9" x14ac:dyDescent="0.25">
      <c r="A710" t="s">
        <v>41</v>
      </c>
      <c r="B710">
        <v>950.41200000000003</v>
      </c>
      <c r="C710">
        <v>948.83</v>
      </c>
      <c r="D710">
        <v>913.66499999999996</v>
      </c>
      <c r="E710">
        <v>393.74900000000002</v>
      </c>
      <c r="F710">
        <v>0</v>
      </c>
      <c r="G710">
        <v>5.4413299999999998E-2</v>
      </c>
      <c r="H710">
        <v>1</v>
      </c>
      <c r="I710">
        <v>0</v>
      </c>
    </row>
    <row r="711" spans="1:9" x14ac:dyDescent="0.25">
      <c r="A711" t="s">
        <v>41</v>
      </c>
      <c r="B711">
        <v>954.40700000000004</v>
      </c>
      <c r="C711">
        <v>952.88800000000003</v>
      </c>
      <c r="D711">
        <v>917.59799999999996</v>
      </c>
      <c r="E711">
        <v>393.69799999999998</v>
      </c>
      <c r="F711">
        <v>0</v>
      </c>
      <c r="G711">
        <v>5.4413299999999998E-2</v>
      </c>
      <c r="H711">
        <v>1</v>
      </c>
      <c r="I711">
        <v>0</v>
      </c>
    </row>
    <row r="712" spans="1:9" x14ac:dyDescent="0.25">
      <c r="A712" t="s">
        <v>41</v>
      </c>
      <c r="B712">
        <v>948.54100000000005</v>
      </c>
      <c r="C712">
        <v>947.01099999999997</v>
      </c>
      <c r="D712">
        <v>911.84699999999998</v>
      </c>
      <c r="E712">
        <v>393.58</v>
      </c>
      <c r="F712">
        <v>0</v>
      </c>
      <c r="G712">
        <v>5.4413299999999998E-2</v>
      </c>
      <c r="H712">
        <v>1</v>
      </c>
      <c r="I712">
        <v>0</v>
      </c>
    </row>
    <row r="713" spans="1:9" x14ac:dyDescent="0.25">
      <c r="A713" t="s">
        <v>41</v>
      </c>
      <c r="B713">
        <v>951.49300000000005</v>
      </c>
      <c r="C713">
        <v>949.26199999999994</v>
      </c>
      <c r="D713">
        <v>914.28700000000003</v>
      </c>
      <c r="E713">
        <v>394.04599999999999</v>
      </c>
      <c r="F713">
        <v>0</v>
      </c>
      <c r="G713">
        <v>5.4413299999999998E-2</v>
      </c>
      <c r="H713">
        <v>1</v>
      </c>
      <c r="I713">
        <v>0</v>
      </c>
    </row>
    <row r="714" spans="1:9" x14ac:dyDescent="0.25">
      <c r="A714" t="s">
        <v>41</v>
      </c>
      <c r="B714">
        <v>948.30200000000002</v>
      </c>
      <c r="C714">
        <v>946.06799999999998</v>
      </c>
      <c r="D714">
        <v>910.70100000000002</v>
      </c>
      <c r="E714">
        <v>393.61700000000002</v>
      </c>
      <c r="F714">
        <v>0</v>
      </c>
      <c r="G714">
        <v>5.4413299999999998E-2</v>
      </c>
      <c r="H714">
        <v>1</v>
      </c>
      <c r="I714">
        <v>0</v>
      </c>
    </row>
    <row r="715" spans="1:9" x14ac:dyDescent="0.25">
      <c r="A715" t="s">
        <v>41</v>
      </c>
      <c r="B715">
        <v>948.88</v>
      </c>
      <c r="C715">
        <v>947.31799999999998</v>
      </c>
      <c r="D715">
        <v>911.96799999999996</v>
      </c>
      <c r="E715">
        <v>393.74200000000002</v>
      </c>
      <c r="F715">
        <v>0</v>
      </c>
      <c r="G715">
        <v>5.4413299999999998E-2</v>
      </c>
      <c r="H715">
        <v>1</v>
      </c>
      <c r="I715">
        <v>0</v>
      </c>
    </row>
    <row r="716" spans="1:9" x14ac:dyDescent="0.25">
      <c r="A716" t="s">
        <v>41</v>
      </c>
      <c r="B716">
        <v>948.33500000000004</v>
      </c>
      <c r="C716">
        <v>946.81299999999999</v>
      </c>
      <c r="D716">
        <v>911.56200000000001</v>
      </c>
      <c r="E716">
        <v>393.69400000000002</v>
      </c>
      <c r="F716">
        <v>0</v>
      </c>
      <c r="G716">
        <v>3.0726E-2</v>
      </c>
      <c r="H716">
        <v>1</v>
      </c>
      <c r="I716">
        <v>0</v>
      </c>
    </row>
    <row r="717" spans="1:9" x14ac:dyDescent="0.25">
      <c r="A717" t="s">
        <v>41</v>
      </c>
      <c r="B717">
        <v>945.88900000000001</v>
      </c>
      <c r="C717">
        <v>944.38199999999995</v>
      </c>
      <c r="D717">
        <v>909.077</v>
      </c>
      <c r="E717">
        <v>393.93</v>
      </c>
      <c r="F717">
        <v>0</v>
      </c>
      <c r="G717">
        <v>4.3770400000000001E-2</v>
      </c>
      <c r="H717">
        <v>1</v>
      </c>
      <c r="I717">
        <v>0</v>
      </c>
    </row>
    <row r="718" spans="1:9" x14ac:dyDescent="0.25">
      <c r="A718" t="s">
        <v>41</v>
      </c>
      <c r="B718">
        <v>951.03</v>
      </c>
      <c r="C718">
        <v>949.56500000000005</v>
      </c>
      <c r="D718">
        <v>914.24300000000005</v>
      </c>
      <c r="E718">
        <v>393.87799999999999</v>
      </c>
      <c r="F718">
        <v>0</v>
      </c>
      <c r="G718">
        <v>5.4413299999999998E-2</v>
      </c>
      <c r="H718">
        <v>1</v>
      </c>
      <c r="I718">
        <v>0</v>
      </c>
    </row>
    <row r="719" spans="1:9" x14ac:dyDescent="0.25">
      <c r="A719" t="s">
        <v>41</v>
      </c>
      <c r="B719">
        <v>949.11300000000006</v>
      </c>
      <c r="C719">
        <v>947.57399999999996</v>
      </c>
      <c r="D719">
        <v>912.40200000000004</v>
      </c>
      <c r="E719">
        <v>393.49799999999999</v>
      </c>
      <c r="F719">
        <v>0</v>
      </c>
      <c r="G719">
        <v>2.90388E-2</v>
      </c>
      <c r="H719">
        <v>1</v>
      </c>
      <c r="I719">
        <v>0</v>
      </c>
    </row>
    <row r="720" spans="1:9" x14ac:dyDescent="0.25">
      <c r="A720" t="s">
        <v>41</v>
      </c>
      <c r="B720">
        <v>950.71699999999998</v>
      </c>
      <c r="C720">
        <v>949.18200000000002</v>
      </c>
      <c r="D720">
        <v>913.81200000000001</v>
      </c>
      <c r="E720">
        <v>393.85899999999998</v>
      </c>
      <c r="F720">
        <v>0</v>
      </c>
      <c r="G720">
        <v>5.4413299999999998E-2</v>
      </c>
      <c r="H720">
        <v>1</v>
      </c>
      <c r="I720">
        <v>0</v>
      </c>
    </row>
    <row r="721" spans="1:25" x14ac:dyDescent="0.25">
      <c r="A721" t="s">
        <v>41</v>
      </c>
      <c r="B721">
        <v>949.74599999999998</v>
      </c>
      <c r="C721">
        <v>947.51400000000001</v>
      </c>
      <c r="D721">
        <v>912.21100000000001</v>
      </c>
      <c r="E721">
        <v>393.81400000000002</v>
      </c>
      <c r="F721">
        <v>0</v>
      </c>
      <c r="G721">
        <v>3.0729099999999999E-2</v>
      </c>
      <c r="H721">
        <v>1</v>
      </c>
      <c r="I721">
        <v>0</v>
      </c>
    </row>
    <row r="722" spans="1:25" x14ac:dyDescent="0.25">
      <c r="A722" t="s">
        <v>41</v>
      </c>
      <c r="B722">
        <v>949.88499999999999</v>
      </c>
      <c r="C722">
        <v>947.68799999999999</v>
      </c>
      <c r="D722">
        <v>912.49300000000005</v>
      </c>
      <c r="E722">
        <v>393.57</v>
      </c>
      <c r="F722">
        <v>0</v>
      </c>
      <c r="G722">
        <v>2.90388E-2</v>
      </c>
      <c r="H722">
        <v>1</v>
      </c>
      <c r="I722">
        <v>0</v>
      </c>
    </row>
    <row r="723" spans="1:25" x14ac:dyDescent="0.25">
      <c r="A723" t="s">
        <v>41</v>
      </c>
      <c r="B723">
        <v>952.25800000000004</v>
      </c>
      <c r="C723">
        <v>950.06200000000001</v>
      </c>
      <c r="D723">
        <v>914.66200000000003</v>
      </c>
      <c r="E723">
        <v>393.779</v>
      </c>
      <c r="F723">
        <v>0</v>
      </c>
      <c r="G723">
        <v>5.4413299999999998E-2</v>
      </c>
      <c r="H723">
        <v>1</v>
      </c>
      <c r="I723">
        <v>0</v>
      </c>
    </row>
    <row r="724" spans="1:25" x14ac:dyDescent="0.25">
      <c r="A724" t="s">
        <v>41</v>
      </c>
      <c r="B724">
        <v>953.07600000000002</v>
      </c>
      <c r="C724">
        <v>950.79200000000003</v>
      </c>
      <c r="D724">
        <v>915.41499999999996</v>
      </c>
      <c r="E724">
        <v>393.452</v>
      </c>
      <c r="F724">
        <v>0</v>
      </c>
      <c r="G724">
        <v>5.4413299999999998E-2</v>
      </c>
      <c r="H724">
        <v>1</v>
      </c>
      <c r="I724">
        <v>0</v>
      </c>
    </row>
    <row r="725" spans="1:25" x14ac:dyDescent="0.25">
      <c r="A725" t="s">
        <v>41</v>
      </c>
      <c r="B725">
        <v>955.37</v>
      </c>
      <c r="C725">
        <v>953.14099999999996</v>
      </c>
      <c r="D725">
        <v>917.79</v>
      </c>
      <c r="E725">
        <v>393.59300000000002</v>
      </c>
      <c r="F725">
        <v>0</v>
      </c>
      <c r="G725">
        <v>5.4413299999999998E-2</v>
      </c>
      <c r="H725">
        <v>1</v>
      </c>
      <c r="I725">
        <v>0</v>
      </c>
    </row>
    <row r="726" spans="1:25" x14ac:dyDescent="0.25">
      <c r="A726" t="s">
        <v>41</v>
      </c>
      <c r="B726">
        <v>948.12</v>
      </c>
      <c r="C726">
        <v>945.90300000000002</v>
      </c>
      <c r="D726">
        <v>910.50300000000004</v>
      </c>
      <c r="E726">
        <v>393.77</v>
      </c>
      <c r="F726">
        <v>0</v>
      </c>
      <c r="G726">
        <v>5.4413299999999998E-2</v>
      </c>
      <c r="H726">
        <v>1</v>
      </c>
      <c r="I726">
        <v>0</v>
      </c>
    </row>
    <row r="727" spans="1:25" x14ac:dyDescent="0.25">
      <c r="A727" t="s">
        <v>41</v>
      </c>
      <c r="B727">
        <v>947.37</v>
      </c>
      <c r="C727">
        <v>945.87800000000004</v>
      </c>
      <c r="D727">
        <v>910.78899999999999</v>
      </c>
      <c r="E727">
        <v>393.83100000000002</v>
      </c>
      <c r="F727">
        <v>0</v>
      </c>
      <c r="G727">
        <v>5.4413299999999998E-2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951.15200000000004</v>
      </c>
      <c r="C728">
        <v>949.65700000000004</v>
      </c>
      <c r="D728">
        <v>914.49</v>
      </c>
      <c r="E728">
        <v>393.78899999999999</v>
      </c>
      <c r="F728">
        <v>0</v>
      </c>
      <c r="G728">
        <v>5.4413299999999998E-2</v>
      </c>
      <c r="H728">
        <v>1</v>
      </c>
      <c r="I728">
        <v>0</v>
      </c>
      <c r="R728">
        <f>AVERAGE(B679:B728)</f>
        <v>951.0144600000001</v>
      </c>
      <c r="S728">
        <f>AVERAGE(C679:C728)</f>
        <v>949.27067999999997</v>
      </c>
      <c r="U728">
        <f>_xlfn.VAR.P(B679:B728)</f>
        <v>8.7642804483999956</v>
      </c>
      <c r="V728">
        <f>_xlfn.VAR.P(C679:C728)</f>
        <v>8.6987423376000361</v>
      </c>
      <c r="X728">
        <f>1.96*SQRT(U728)/50</f>
        <v>0.11604974755780112</v>
      </c>
      <c r="Y728">
        <f>1.96*SQRT(V728)/50</f>
        <v>0.11561503114063378</v>
      </c>
    </row>
    <row r="729" spans="1:25" x14ac:dyDescent="0.25">
      <c r="A729" t="s">
        <v>41</v>
      </c>
      <c r="B729">
        <v>47554.681862999998</v>
      </c>
      <c r="C729" t="s">
        <v>37</v>
      </c>
      <c r="U729" t="s">
        <v>83</v>
      </c>
    </row>
    <row r="730" spans="1:25" x14ac:dyDescent="0.25">
      <c r="A730" t="s">
        <v>99</v>
      </c>
      <c r="B730">
        <v>844.19899999999996</v>
      </c>
      <c r="C730">
        <v>825.61</v>
      </c>
      <c r="D730">
        <v>790.19299999999998</v>
      </c>
      <c r="E730">
        <v>244.97900000000001</v>
      </c>
      <c r="F730">
        <v>0</v>
      </c>
      <c r="G730">
        <v>1.08924E-2</v>
      </c>
      <c r="H730">
        <v>0.99211199999999999</v>
      </c>
      <c r="I730">
        <v>0</v>
      </c>
      <c r="U730">
        <f>_xlfn.STDEV.P(B679:B728)</f>
        <v>2.9604527438214574</v>
      </c>
      <c r="V730">
        <f>_xlfn.STDEV.P(C679:C728)</f>
        <v>2.9493630393018822</v>
      </c>
    </row>
    <row r="731" spans="1:25" x14ac:dyDescent="0.25">
      <c r="A731" t="s">
        <v>99</v>
      </c>
      <c r="B731">
        <v>843.73699999999997</v>
      </c>
      <c r="C731">
        <v>825.59799999999996</v>
      </c>
      <c r="D731">
        <v>790.14099999999996</v>
      </c>
      <c r="E731">
        <v>244.76599999999999</v>
      </c>
      <c r="F731">
        <v>0</v>
      </c>
      <c r="G731">
        <v>1.08641E-2</v>
      </c>
      <c r="H731">
        <v>0.99265099999999995</v>
      </c>
      <c r="I731">
        <v>1</v>
      </c>
    </row>
    <row r="732" spans="1:25" x14ac:dyDescent="0.25">
      <c r="A732" t="s">
        <v>99</v>
      </c>
      <c r="B732">
        <v>843.18200000000002</v>
      </c>
      <c r="C732">
        <v>825.27300000000002</v>
      </c>
      <c r="D732">
        <v>790.11800000000005</v>
      </c>
      <c r="E732">
        <v>244.67699999999999</v>
      </c>
      <c r="F732">
        <v>0</v>
      </c>
      <c r="G732">
        <v>1.0862E-2</v>
      </c>
      <c r="H732">
        <v>0.995062</v>
      </c>
      <c r="I732">
        <v>0</v>
      </c>
    </row>
    <row r="733" spans="1:25" x14ac:dyDescent="0.25">
      <c r="A733" t="s">
        <v>99</v>
      </c>
      <c r="B733">
        <v>843.70799999999997</v>
      </c>
      <c r="C733">
        <v>825.94600000000003</v>
      </c>
      <c r="D733">
        <v>790.56299999999999</v>
      </c>
      <c r="E733">
        <v>245.24799999999999</v>
      </c>
      <c r="F733">
        <v>0</v>
      </c>
      <c r="G733">
        <v>1.0857E-2</v>
      </c>
      <c r="H733">
        <v>0.99504700000000001</v>
      </c>
      <c r="I733">
        <v>0</v>
      </c>
    </row>
    <row r="734" spans="1:25" x14ac:dyDescent="0.25">
      <c r="A734" t="s">
        <v>99</v>
      </c>
      <c r="B734">
        <v>843.57299999999998</v>
      </c>
      <c r="C734">
        <v>825.78399999999999</v>
      </c>
      <c r="D734">
        <v>790.50699999999995</v>
      </c>
      <c r="E734">
        <v>245.05500000000001</v>
      </c>
      <c r="F734">
        <v>0</v>
      </c>
      <c r="G734">
        <v>1.08577E-2</v>
      </c>
      <c r="H734">
        <v>0.98101899999999997</v>
      </c>
      <c r="I734">
        <v>1</v>
      </c>
    </row>
    <row r="735" spans="1:25" x14ac:dyDescent="0.25">
      <c r="A735" t="s">
        <v>99</v>
      </c>
      <c r="B735">
        <v>844.19600000000003</v>
      </c>
      <c r="C735">
        <v>826.38199999999995</v>
      </c>
      <c r="D735">
        <v>791.20100000000002</v>
      </c>
      <c r="E735">
        <v>245.56299999999999</v>
      </c>
      <c r="F735">
        <v>0</v>
      </c>
      <c r="G735">
        <v>1.0868299999999999E-2</v>
      </c>
      <c r="H735">
        <v>0.99290699999999998</v>
      </c>
      <c r="I735">
        <v>0</v>
      </c>
    </row>
    <row r="736" spans="1:25" x14ac:dyDescent="0.25">
      <c r="A736" t="s">
        <v>99</v>
      </c>
      <c r="B736">
        <v>843.73500000000001</v>
      </c>
      <c r="C736">
        <v>825.92600000000004</v>
      </c>
      <c r="D736">
        <v>790.53499999999997</v>
      </c>
      <c r="E736">
        <v>245.113</v>
      </c>
      <c r="F736">
        <v>0</v>
      </c>
      <c r="G736">
        <v>1.0857800000000001E-2</v>
      </c>
      <c r="H736">
        <v>0.98101899999999997</v>
      </c>
      <c r="I736">
        <v>0</v>
      </c>
    </row>
    <row r="737" spans="1:9" x14ac:dyDescent="0.25">
      <c r="A737" t="s">
        <v>99</v>
      </c>
      <c r="B737">
        <v>843.553</v>
      </c>
      <c r="C737">
        <v>825.85</v>
      </c>
      <c r="D737">
        <v>790.572</v>
      </c>
      <c r="E737">
        <v>244.85300000000001</v>
      </c>
      <c r="F737">
        <v>0</v>
      </c>
      <c r="G737">
        <v>1.0857500000000001E-2</v>
      </c>
      <c r="H737">
        <v>0.99291700000000005</v>
      </c>
      <c r="I737">
        <v>1</v>
      </c>
    </row>
    <row r="738" spans="1:9" x14ac:dyDescent="0.25">
      <c r="A738" t="s">
        <v>99</v>
      </c>
      <c r="B738">
        <v>843.14</v>
      </c>
      <c r="C738">
        <v>825.42100000000005</v>
      </c>
      <c r="D738">
        <v>790.25400000000002</v>
      </c>
      <c r="E738">
        <v>244.83600000000001</v>
      </c>
      <c r="F738">
        <v>0</v>
      </c>
      <c r="G738">
        <v>1.0880799999999999E-2</v>
      </c>
      <c r="H738">
        <v>0.99151500000000004</v>
      </c>
      <c r="I738">
        <v>0</v>
      </c>
    </row>
    <row r="739" spans="1:9" x14ac:dyDescent="0.25">
      <c r="A739" t="s">
        <v>99</v>
      </c>
      <c r="B739">
        <v>843.27300000000002</v>
      </c>
      <c r="C739">
        <v>825.61199999999997</v>
      </c>
      <c r="D739">
        <v>790.37400000000002</v>
      </c>
      <c r="E739">
        <v>245.05</v>
      </c>
      <c r="F739">
        <v>0</v>
      </c>
      <c r="G739">
        <v>1.08573E-2</v>
      </c>
      <c r="H739">
        <v>0.99500200000000005</v>
      </c>
      <c r="I739">
        <v>0</v>
      </c>
    </row>
    <row r="740" spans="1:9" x14ac:dyDescent="0.25">
      <c r="A740" t="s">
        <v>99</v>
      </c>
      <c r="B740">
        <v>844.505</v>
      </c>
      <c r="C740">
        <v>825.95500000000004</v>
      </c>
      <c r="D740">
        <v>790.56799999999998</v>
      </c>
      <c r="E740">
        <v>245.02199999999999</v>
      </c>
      <c r="F740">
        <v>0</v>
      </c>
      <c r="G740">
        <v>1.08618E-2</v>
      </c>
      <c r="H740">
        <v>0.99497100000000005</v>
      </c>
      <c r="I740">
        <v>1</v>
      </c>
    </row>
    <row r="741" spans="1:9" x14ac:dyDescent="0.25">
      <c r="A741" t="s">
        <v>99</v>
      </c>
      <c r="B741">
        <v>844.34</v>
      </c>
      <c r="C741">
        <v>825.88499999999999</v>
      </c>
      <c r="D741">
        <v>790.58199999999999</v>
      </c>
      <c r="E741">
        <v>244.84700000000001</v>
      </c>
      <c r="F741">
        <v>0</v>
      </c>
      <c r="G741">
        <v>1.09164E-2</v>
      </c>
      <c r="H741">
        <v>0.98101899999999997</v>
      </c>
      <c r="I741">
        <v>0</v>
      </c>
    </row>
    <row r="742" spans="1:9" x14ac:dyDescent="0.25">
      <c r="A742" t="s">
        <v>99</v>
      </c>
      <c r="B742">
        <v>845.93899999999996</v>
      </c>
      <c r="C742">
        <v>826.62099999999998</v>
      </c>
      <c r="D742">
        <v>791.13</v>
      </c>
      <c r="E742">
        <v>245.23699999999999</v>
      </c>
      <c r="F742">
        <v>0</v>
      </c>
      <c r="G742">
        <v>1.0856899999999999E-2</v>
      </c>
      <c r="H742">
        <v>0.99357300000000004</v>
      </c>
      <c r="I742">
        <v>0</v>
      </c>
    </row>
    <row r="743" spans="1:9" x14ac:dyDescent="0.25">
      <c r="A743" t="s">
        <v>99</v>
      </c>
      <c r="B743">
        <v>844.29300000000001</v>
      </c>
      <c r="C743">
        <v>826.20299999999997</v>
      </c>
      <c r="D743">
        <v>791.10199999999998</v>
      </c>
      <c r="E743">
        <v>245.274</v>
      </c>
      <c r="F743">
        <v>0</v>
      </c>
      <c r="G743">
        <v>1.08655E-2</v>
      </c>
      <c r="H743">
        <v>0.988568</v>
      </c>
      <c r="I743">
        <v>0</v>
      </c>
    </row>
    <row r="744" spans="1:9" x14ac:dyDescent="0.25">
      <c r="A744" t="s">
        <v>99</v>
      </c>
      <c r="B744">
        <v>844.07899999999995</v>
      </c>
      <c r="C744">
        <v>826.32399999999996</v>
      </c>
      <c r="D744">
        <v>791.15200000000004</v>
      </c>
      <c r="E744">
        <v>245.57900000000001</v>
      </c>
      <c r="F744">
        <v>0</v>
      </c>
      <c r="G744">
        <v>1.08944E-2</v>
      </c>
      <c r="H744">
        <v>0.99049900000000002</v>
      </c>
      <c r="I744">
        <v>0</v>
      </c>
    </row>
    <row r="745" spans="1:9" x14ac:dyDescent="0.25">
      <c r="A745" t="s">
        <v>99</v>
      </c>
      <c r="B745">
        <v>843.29600000000005</v>
      </c>
      <c r="C745">
        <v>825.58399999999995</v>
      </c>
      <c r="D745">
        <v>790.31100000000004</v>
      </c>
      <c r="E745">
        <v>244.886</v>
      </c>
      <c r="F745">
        <v>0</v>
      </c>
      <c r="G745">
        <v>1.08585E-2</v>
      </c>
      <c r="H745">
        <v>0.98101899999999997</v>
      </c>
      <c r="I745">
        <v>0</v>
      </c>
    </row>
    <row r="746" spans="1:9" x14ac:dyDescent="0.25">
      <c r="A746" t="s">
        <v>99</v>
      </c>
      <c r="B746">
        <v>844.38499999999999</v>
      </c>
      <c r="C746">
        <v>825.83100000000002</v>
      </c>
      <c r="D746">
        <v>790.50699999999995</v>
      </c>
      <c r="E746">
        <v>245.02600000000001</v>
      </c>
      <c r="F746">
        <v>0</v>
      </c>
      <c r="G746">
        <v>1.09456E-2</v>
      </c>
      <c r="H746">
        <v>0.99503900000000001</v>
      </c>
      <c r="I746">
        <v>0</v>
      </c>
    </row>
    <row r="747" spans="1:9" x14ac:dyDescent="0.25">
      <c r="A747" t="s">
        <v>99</v>
      </c>
      <c r="B747">
        <v>844.11199999999997</v>
      </c>
      <c r="C747">
        <v>825.73900000000003</v>
      </c>
      <c r="D747">
        <v>790.54</v>
      </c>
      <c r="E747">
        <v>244.899</v>
      </c>
      <c r="F747">
        <v>0</v>
      </c>
      <c r="G747">
        <v>1.08579E-2</v>
      </c>
      <c r="H747">
        <v>0.99110500000000001</v>
      </c>
      <c r="I747">
        <v>0</v>
      </c>
    </row>
    <row r="748" spans="1:9" x14ac:dyDescent="0.25">
      <c r="A748" t="s">
        <v>99</v>
      </c>
      <c r="B748">
        <v>843.971</v>
      </c>
      <c r="C748">
        <v>825.56200000000001</v>
      </c>
      <c r="D748">
        <v>790.16899999999998</v>
      </c>
      <c r="E748">
        <v>245.04599999999999</v>
      </c>
      <c r="F748">
        <v>0</v>
      </c>
      <c r="G748">
        <v>1.0857E-2</v>
      </c>
      <c r="H748">
        <v>0.98302900000000004</v>
      </c>
      <c r="I748">
        <v>0</v>
      </c>
    </row>
    <row r="749" spans="1:9" x14ac:dyDescent="0.25">
      <c r="A749" t="s">
        <v>99</v>
      </c>
      <c r="B749">
        <v>843.73500000000001</v>
      </c>
      <c r="C749">
        <v>826.01800000000003</v>
      </c>
      <c r="D749">
        <v>790.62199999999996</v>
      </c>
      <c r="E749">
        <v>245.309</v>
      </c>
      <c r="F749">
        <v>0</v>
      </c>
      <c r="G749">
        <v>1.08772E-2</v>
      </c>
      <c r="H749">
        <v>0.98417100000000002</v>
      </c>
      <c r="I749">
        <v>0</v>
      </c>
    </row>
    <row r="750" spans="1:9" x14ac:dyDescent="0.25">
      <c r="A750" t="s">
        <v>99</v>
      </c>
      <c r="B750">
        <v>843.24400000000003</v>
      </c>
      <c r="C750">
        <v>825.55</v>
      </c>
      <c r="D750">
        <v>790.28800000000001</v>
      </c>
      <c r="E750">
        <v>244.87</v>
      </c>
      <c r="F750">
        <v>0</v>
      </c>
      <c r="G750">
        <v>1.0861000000000001E-2</v>
      </c>
      <c r="H750">
        <v>0.98716999999999999</v>
      </c>
      <c r="I750">
        <v>0</v>
      </c>
    </row>
    <row r="751" spans="1:9" x14ac:dyDescent="0.25">
      <c r="A751" t="s">
        <v>99</v>
      </c>
      <c r="B751">
        <v>844.39499999999998</v>
      </c>
      <c r="C751">
        <v>826.721</v>
      </c>
      <c r="D751">
        <v>791.42499999999995</v>
      </c>
      <c r="E751">
        <v>245.77</v>
      </c>
      <c r="F751">
        <v>0</v>
      </c>
      <c r="G751">
        <v>1.0857E-2</v>
      </c>
      <c r="H751">
        <v>0.98101899999999997</v>
      </c>
      <c r="I751">
        <v>1</v>
      </c>
    </row>
    <row r="752" spans="1:9" x14ac:dyDescent="0.25">
      <c r="A752" t="s">
        <v>99</v>
      </c>
      <c r="B752">
        <v>843.67399999999998</v>
      </c>
      <c r="C752">
        <v>825.91600000000005</v>
      </c>
      <c r="D752">
        <v>790.56299999999999</v>
      </c>
      <c r="E752">
        <v>244.941</v>
      </c>
      <c r="F752">
        <v>0</v>
      </c>
      <c r="G752">
        <v>1.08611E-2</v>
      </c>
      <c r="H752">
        <v>0.99033300000000002</v>
      </c>
      <c r="I752">
        <v>0</v>
      </c>
    </row>
    <row r="753" spans="1:9" x14ac:dyDescent="0.25">
      <c r="A753" t="s">
        <v>99</v>
      </c>
      <c r="B753">
        <v>843.68200000000002</v>
      </c>
      <c r="C753">
        <v>825.904</v>
      </c>
      <c r="D753">
        <v>790.66600000000005</v>
      </c>
      <c r="E753">
        <v>245.03899999999999</v>
      </c>
      <c r="F753">
        <v>0</v>
      </c>
      <c r="G753">
        <v>1.0858700000000001E-2</v>
      </c>
      <c r="H753">
        <v>0.99374799999999996</v>
      </c>
      <c r="I753">
        <v>0</v>
      </c>
    </row>
    <row r="754" spans="1:9" x14ac:dyDescent="0.25">
      <c r="A754" t="s">
        <v>99</v>
      </c>
      <c r="B754">
        <v>844.30600000000004</v>
      </c>
      <c r="C754">
        <v>826.41800000000001</v>
      </c>
      <c r="D754">
        <v>790.95699999999999</v>
      </c>
      <c r="E754">
        <v>245.60599999999999</v>
      </c>
      <c r="F754">
        <v>0</v>
      </c>
      <c r="G754">
        <v>1.08713E-2</v>
      </c>
      <c r="H754">
        <v>0.98101899999999997</v>
      </c>
      <c r="I754">
        <v>0</v>
      </c>
    </row>
    <row r="755" spans="1:9" x14ac:dyDescent="0.25">
      <c r="A755" t="s">
        <v>99</v>
      </c>
      <c r="B755">
        <v>846.24800000000005</v>
      </c>
      <c r="C755">
        <v>826.05799999999999</v>
      </c>
      <c r="D755">
        <v>790.56200000000001</v>
      </c>
      <c r="E755">
        <v>244.95599999999999</v>
      </c>
      <c r="F755">
        <v>0</v>
      </c>
      <c r="G755">
        <v>1.0856899999999999E-2</v>
      </c>
      <c r="H755">
        <v>0.99256900000000003</v>
      </c>
      <c r="I755">
        <v>0</v>
      </c>
    </row>
    <row r="756" spans="1:9" x14ac:dyDescent="0.25">
      <c r="A756" t="s">
        <v>99</v>
      </c>
      <c r="B756">
        <v>843.73699999999997</v>
      </c>
      <c r="C756">
        <v>825.95799999999997</v>
      </c>
      <c r="D756">
        <v>790.74099999999999</v>
      </c>
      <c r="E756">
        <v>245.292</v>
      </c>
      <c r="F756">
        <v>0</v>
      </c>
      <c r="G756">
        <v>1.0958000000000001E-2</v>
      </c>
      <c r="H756">
        <v>0.98101899999999997</v>
      </c>
      <c r="I756">
        <v>0</v>
      </c>
    </row>
    <row r="757" spans="1:9" x14ac:dyDescent="0.25">
      <c r="A757" t="s">
        <v>99</v>
      </c>
      <c r="B757">
        <v>843.68600000000004</v>
      </c>
      <c r="C757">
        <v>825.96799999999996</v>
      </c>
      <c r="D757">
        <v>790.726</v>
      </c>
      <c r="E757">
        <v>245.37299999999999</v>
      </c>
      <c r="F757">
        <v>0</v>
      </c>
      <c r="G757">
        <v>1.0858400000000001E-2</v>
      </c>
      <c r="H757">
        <v>0.98426999999999998</v>
      </c>
      <c r="I757">
        <v>1</v>
      </c>
    </row>
    <row r="758" spans="1:9" x14ac:dyDescent="0.25">
      <c r="A758" t="s">
        <v>99</v>
      </c>
      <c r="B758">
        <v>844.298</v>
      </c>
      <c r="C758">
        <v>825.83699999999999</v>
      </c>
      <c r="D758">
        <v>790.54399999999998</v>
      </c>
      <c r="E758">
        <v>245.10400000000001</v>
      </c>
      <c r="F758">
        <v>0</v>
      </c>
      <c r="G758">
        <v>1.1036600000000001E-2</v>
      </c>
      <c r="H758">
        <v>0.989842</v>
      </c>
      <c r="I758">
        <v>0</v>
      </c>
    </row>
    <row r="759" spans="1:9" x14ac:dyDescent="0.25">
      <c r="A759" t="s">
        <v>99</v>
      </c>
      <c r="B759">
        <v>843.06399999999996</v>
      </c>
      <c r="C759">
        <v>825.34699999999998</v>
      </c>
      <c r="D759">
        <v>790.149</v>
      </c>
      <c r="E759">
        <v>244.85499999999999</v>
      </c>
      <c r="F759">
        <v>0</v>
      </c>
      <c r="G759">
        <v>1.0857199999999999E-2</v>
      </c>
      <c r="H759">
        <v>0.99085000000000001</v>
      </c>
      <c r="I759">
        <v>0</v>
      </c>
    </row>
    <row r="760" spans="1:9" x14ac:dyDescent="0.25">
      <c r="A760" t="s">
        <v>99</v>
      </c>
      <c r="B760">
        <v>844.27700000000004</v>
      </c>
      <c r="C760">
        <v>825.79100000000005</v>
      </c>
      <c r="D760">
        <v>790.36900000000003</v>
      </c>
      <c r="E760">
        <v>245.04400000000001</v>
      </c>
      <c r="F760">
        <v>0</v>
      </c>
      <c r="G760">
        <v>1.08609E-2</v>
      </c>
      <c r="H760">
        <v>0.99339900000000003</v>
      </c>
      <c r="I760">
        <v>1</v>
      </c>
    </row>
    <row r="761" spans="1:9" x14ac:dyDescent="0.25">
      <c r="A761" t="s">
        <v>99</v>
      </c>
      <c r="B761">
        <v>843.81500000000005</v>
      </c>
      <c r="C761">
        <v>825.43700000000001</v>
      </c>
      <c r="D761">
        <v>790.03</v>
      </c>
      <c r="E761">
        <v>244.89500000000001</v>
      </c>
      <c r="F761">
        <v>0</v>
      </c>
      <c r="G761">
        <v>1.0966500000000001E-2</v>
      </c>
      <c r="H761">
        <v>0.98101899999999997</v>
      </c>
      <c r="I761">
        <v>1</v>
      </c>
    </row>
    <row r="762" spans="1:9" x14ac:dyDescent="0.25">
      <c r="A762" t="s">
        <v>99</v>
      </c>
      <c r="B762">
        <v>843.70600000000002</v>
      </c>
      <c r="C762">
        <v>825.64400000000001</v>
      </c>
      <c r="D762">
        <v>790.75599999999997</v>
      </c>
      <c r="E762">
        <v>245.20500000000001</v>
      </c>
      <c r="F762">
        <v>0</v>
      </c>
      <c r="G762">
        <v>1.0881500000000001E-2</v>
      </c>
      <c r="H762">
        <v>0.99358800000000003</v>
      </c>
      <c r="I762">
        <v>0</v>
      </c>
    </row>
    <row r="763" spans="1:9" x14ac:dyDescent="0.25">
      <c r="A763" t="s">
        <v>99</v>
      </c>
      <c r="B763">
        <v>842.75</v>
      </c>
      <c r="C763">
        <v>824.99900000000002</v>
      </c>
      <c r="D763">
        <v>789.83199999999999</v>
      </c>
      <c r="E763">
        <v>244.86500000000001</v>
      </c>
      <c r="F763">
        <v>0</v>
      </c>
      <c r="G763">
        <v>1.0856899999999999E-2</v>
      </c>
      <c r="H763">
        <v>0.99424800000000002</v>
      </c>
      <c r="I763">
        <v>0</v>
      </c>
    </row>
    <row r="764" spans="1:9" x14ac:dyDescent="0.25">
      <c r="A764" t="s">
        <v>99</v>
      </c>
      <c r="B764">
        <v>843.70699999999999</v>
      </c>
      <c r="C764">
        <v>825.30600000000004</v>
      </c>
      <c r="D764">
        <v>789.99699999999996</v>
      </c>
      <c r="E764">
        <v>245.006</v>
      </c>
      <c r="F764">
        <v>0</v>
      </c>
      <c r="G764">
        <v>1.0860099999999999E-2</v>
      </c>
      <c r="H764">
        <v>0.98942099999999999</v>
      </c>
      <c r="I764">
        <v>0</v>
      </c>
    </row>
    <row r="765" spans="1:9" x14ac:dyDescent="0.25">
      <c r="A765" t="s">
        <v>99</v>
      </c>
      <c r="B765">
        <v>843.40200000000004</v>
      </c>
      <c r="C765">
        <v>825.70600000000002</v>
      </c>
      <c r="D765">
        <v>790.51</v>
      </c>
      <c r="E765">
        <v>245.18700000000001</v>
      </c>
      <c r="F765">
        <v>0</v>
      </c>
      <c r="G765">
        <v>1.0858400000000001E-2</v>
      </c>
      <c r="H765">
        <v>0.990977</v>
      </c>
      <c r="I765">
        <v>0</v>
      </c>
    </row>
    <row r="766" spans="1:9" x14ac:dyDescent="0.25">
      <c r="A766" t="s">
        <v>99</v>
      </c>
      <c r="B766">
        <v>843.19600000000003</v>
      </c>
      <c r="C766">
        <v>825.45</v>
      </c>
      <c r="D766">
        <v>790.09900000000005</v>
      </c>
      <c r="E766">
        <v>245.06399999999999</v>
      </c>
      <c r="F766">
        <v>0</v>
      </c>
      <c r="G766">
        <v>1.08576E-2</v>
      </c>
      <c r="H766">
        <v>0.98941699999999999</v>
      </c>
      <c r="I766">
        <v>0</v>
      </c>
    </row>
    <row r="767" spans="1:9" x14ac:dyDescent="0.25">
      <c r="A767" t="s">
        <v>99</v>
      </c>
      <c r="B767">
        <v>844.11199999999997</v>
      </c>
      <c r="C767">
        <v>825.66</v>
      </c>
      <c r="D767">
        <v>790.27300000000002</v>
      </c>
      <c r="E767">
        <v>245.048</v>
      </c>
      <c r="F767">
        <v>0</v>
      </c>
      <c r="G767">
        <v>1.0859300000000001E-2</v>
      </c>
      <c r="H767">
        <v>0.993591</v>
      </c>
      <c r="I767">
        <v>0</v>
      </c>
    </row>
    <row r="768" spans="1:9" x14ac:dyDescent="0.25">
      <c r="A768" t="s">
        <v>99</v>
      </c>
      <c r="B768">
        <v>843.14700000000005</v>
      </c>
      <c r="C768">
        <v>825.34299999999996</v>
      </c>
      <c r="D768">
        <v>790.5</v>
      </c>
      <c r="E768">
        <v>244.97499999999999</v>
      </c>
      <c r="F768">
        <v>0</v>
      </c>
      <c r="G768">
        <v>1.0867099999999999E-2</v>
      </c>
      <c r="H768">
        <v>0.99302599999999996</v>
      </c>
      <c r="I768">
        <v>0</v>
      </c>
    </row>
    <row r="769" spans="1:25" x14ac:dyDescent="0.25">
      <c r="A769" t="s">
        <v>99</v>
      </c>
      <c r="B769">
        <v>844.47299999999996</v>
      </c>
      <c r="C769">
        <v>825.74800000000005</v>
      </c>
      <c r="D769">
        <v>790.40499999999997</v>
      </c>
      <c r="E769">
        <v>245.21100000000001</v>
      </c>
      <c r="F769">
        <v>0</v>
      </c>
      <c r="G769">
        <v>1.0857199999999999E-2</v>
      </c>
      <c r="H769">
        <v>0.98101899999999997</v>
      </c>
      <c r="I769">
        <v>0</v>
      </c>
    </row>
    <row r="770" spans="1:25" x14ac:dyDescent="0.25">
      <c r="A770" t="s">
        <v>99</v>
      </c>
      <c r="B770">
        <v>843.07799999999997</v>
      </c>
      <c r="C770">
        <v>825.34799999999996</v>
      </c>
      <c r="D770">
        <v>790.23900000000003</v>
      </c>
      <c r="E770">
        <v>244.839</v>
      </c>
      <c r="F770">
        <v>0</v>
      </c>
      <c r="G770">
        <v>1.0858899999999999E-2</v>
      </c>
      <c r="H770">
        <v>0.99204499999999995</v>
      </c>
      <c r="I770">
        <v>0</v>
      </c>
    </row>
    <row r="771" spans="1:25" x14ac:dyDescent="0.25">
      <c r="A771" t="s">
        <v>99</v>
      </c>
      <c r="B771">
        <v>843.96799999999996</v>
      </c>
      <c r="C771">
        <v>825.47900000000004</v>
      </c>
      <c r="D771">
        <v>790.42499999999995</v>
      </c>
      <c r="E771">
        <v>245.27</v>
      </c>
      <c r="F771">
        <v>0</v>
      </c>
      <c r="G771">
        <v>1.08696E-2</v>
      </c>
      <c r="H771">
        <v>0.98101899999999997</v>
      </c>
      <c r="I771">
        <v>0</v>
      </c>
    </row>
    <row r="772" spans="1:25" x14ac:dyDescent="0.25">
      <c r="A772" t="s">
        <v>99</v>
      </c>
      <c r="B772">
        <v>843.93799999999999</v>
      </c>
      <c r="C772">
        <v>825.40899999999999</v>
      </c>
      <c r="D772">
        <v>790.03099999999995</v>
      </c>
      <c r="E772">
        <v>244.911</v>
      </c>
      <c r="F772">
        <v>0</v>
      </c>
      <c r="G772">
        <v>1.0891400000000001E-2</v>
      </c>
      <c r="H772">
        <v>0.98101899999999997</v>
      </c>
      <c r="I772">
        <v>1</v>
      </c>
    </row>
    <row r="773" spans="1:25" x14ac:dyDescent="0.25">
      <c r="A773" t="s">
        <v>99</v>
      </c>
      <c r="B773">
        <v>843.68200000000002</v>
      </c>
      <c r="C773">
        <v>825.98199999999997</v>
      </c>
      <c r="D773">
        <v>790.58399999999995</v>
      </c>
      <c r="E773">
        <v>244.97900000000001</v>
      </c>
      <c r="F773">
        <v>0</v>
      </c>
      <c r="G773">
        <v>1.09067E-2</v>
      </c>
      <c r="H773">
        <v>0.99370999999999998</v>
      </c>
      <c r="I773">
        <v>0</v>
      </c>
    </row>
    <row r="774" spans="1:25" x14ac:dyDescent="0.25">
      <c r="A774" t="s">
        <v>99</v>
      </c>
      <c r="B774">
        <v>844.23400000000004</v>
      </c>
      <c r="C774">
        <v>825.86699999999996</v>
      </c>
      <c r="D774">
        <v>790.59100000000001</v>
      </c>
      <c r="E774">
        <v>245.20400000000001</v>
      </c>
      <c r="F774">
        <v>0</v>
      </c>
      <c r="G774">
        <v>1.08582E-2</v>
      </c>
      <c r="H774">
        <v>0.98101899999999997</v>
      </c>
      <c r="I774">
        <v>0</v>
      </c>
    </row>
    <row r="775" spans="1:25" x14ac:dyDescent="0.25">
      <c r="A775" t="s">
        <v>99</v>
      </c>
      <c r="B775">
        <v>842.94500000000005</v>
      </c>
      <c r="C775">
        <v>825.19899999999996</v>
      </c>
      <c r="D775">
        <v>790.00099999999998</v>
      </c>
      <c r="E775">
        <v>244.57499999999999</v>
      </c>
      <c r="F775">
        <v>0</v>
      </c>
      <c r="G775">
        <v>1.08576E-2</v>
      </c>
      <c r="H775">
        <v>0.99377199999999999</v>
      </c>
      <c r="I775">
        <v>0</v>
      </c>
    </row>
    <row r="776" spans="1:25" x14ac:dyDescent="0.25">
      <c r="A776" t="s">
        <v>99</v>
      </c>
      <c r="B776">
        <v>843.08</v>
      </c>
      <c r="C776">
        <v>825.29399999999998</v>
      </c>
      <c r="D776">
        <v>789.947</v>
      </c>
      <c r="E776">
        <v>244.77199999999999</v>
      </c>
      <c r="F776">
        <v>0</v>
      </c>
      <c r="G776">
        <v>1.09277E-2</v>
      </c>
      <c r="H776">
        <v>0.98101899999999997</v>
      </c>
      <c r="I776">
        <v>1</v>
      </c>
    </row>
    <row r="777" spans="1:25" x14ac:dyDescent="0.25">
      <c r="A777" t="s">
        <v>99</v>
      </c>
      <c r="B777">
        <v>842.91399999999999</v>
      </c>
      <c r="C777">
        <v>825.3</v>
      </c>
      <c r="D777">
        <v>790.08500000000004</v>
      </c>
      <c r="E777">
        <v>244.97499999999999</v>
      </c>
      <c r="F777">
        <v>0</v>
      </c>
      <c r="G777">
        <v>1.08573E-2</v>
      </c>
      <c r="H777">
        <v>0.98101899999999997</v>
      </c>
      <c r="I777">
        <v>0</v>
      </c>
    </row>
    <row r="778" spans="1:25" x14ac:dyDescent="0.25">
      <c r="A778" t="s">
        <v>99</v>
      </c>
      <c r="B778">
        <v>843.42499999999995</v>
      </c>
      <c r="C778">
        <v>825.7</v>
      </c>
      <c r="D778">
        <v>790.32299999999998</v>
      </c>
      <c r="E778">
        <v>245.334</v>
      </c>
      <c r="F778">
        <v>0</v>
      </c>
      <c r="G778">
        <v>1.08576E-2</v>
      </c>
      <c r="H778">
        <v>0.99476399999999998</v>
      </c>
      <c r="I778">
        <v>0</v>
      </c>
    </row>
    <row r="779" spans="1:25" x14ac:dyDescent="0.25">
      <c r="A779" t="s">
        <v>99</v>
      </c>
      <c r="B779">
        <v>843.03599999999994</v>
      </c>
      <c r="C779">
        <v>825.34299999999996</v>
      </c>
      <c r="D779">
        <v>789.96600000000001</v>
      </c>
      <c r="E779">
        <v>244.68899999999999</v>
      </c>
      <c r="F779">
        <v>0</v>
      </c>
      <c r="G779">
        <v>1.0857E-2</v>
      </c>
      <c r="H779">
        <v>0.99432299999999996</v>
      </c>
      <c r="I779">
        <v>0</v>
      </c>
    </row>
    <row r="780" spans="1:25" x14ac:dyDescent="0.25">
      <c r="A780" t="s">
        <v>99</v>
      </c>
      <c r="B780">
        <v>842.827</v>
      </c>
      <c r="C780">
        <v>825.10599999999999</v>
      </c>
      <c r="D780">
        <v>789.85400000000004</v>
      </c>
      <c r="E780">
        <v>244.79400000000001</v>
      </c>
      <c r="F780">
        <v>0</v>
      </c>
      <c r="G780">
        <v>1.0856899999999999E-2</v>
      </c>
      <c r="H780">
        <v>0.99402999999999997</v>
      </c>
      <c r="I780">
        <v>0</v>
      </c>
    </row>
    <row r="781" spans="1:25" x14ac:dyDescent="0.25">
      <c r="A781" t="s">
        <v>99</v>
      </c>
      <c r="B781">
        <v>842.87699999999995</v>
      </c>
      <c r="C781">
        <v>825.24099999999999</v>
      </c>
      <c r="D781">
        <v>790.16600000000005</v>
      </c>
      <c r="E781">
        <v>245.06800000000001</v>
      </c>
      <c r="F781">
        <v>0</v>
      </c>
      <c r="G781">
        <v>1.0880300000000001E-2</v>
      </c>
      <c r="H781">
        <v>0.99449900000000002</v>
      </c>
      <c r="I781">
        <v>0</v>
      </c>
    </row>
    <row r="782" spans="1:25" x14ac:dyDescent="0.25">
      <c r="A782" t="s">
        <v>99</v>
      </c>
      <c r="B782">
        <v>842.99599999999998</v>
      </c>
      <c r="C782">
        <v>825.30899999999997</v>
      </c>
      <c r="D782">
        <v>790.08100000000002</v>
      </c>
      <c r="E782">
        <v>244.93</v>
      </c>
      <c r="F782">
        <v>0</v>
      </c>
      <c r="G782">
        <v>1.10305E-2</v>
      </c>
      <c r="H782">
        <v>0.98189499999999996</v>
      </c>
      <c r="I782">
        <v>0</v>
      </c>
    </row>
    <row r="783" spans="1:25" x14ac:dyDescent="0.25">
      <c r="A783" t="s">
        <v>99</v>
      </c>
      <c r="B783">
        <v>843.37699999999995</v>
      </c>
      <c r="C783">
        <v>825.66399999999999</v>
      </c>
      <c r="D783">
        <v>790.56899999999996</v>
      </c>
      <c r="E783">
        <v>245.28200000000001</v>
      </c>
      <c r="F783">
        <v>0</v>
      </c>
      <c r="G783">
        <v>1.08602E-2</v>
      </c>
      <c r="H783">
        <v>0.99462700000000004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844.23800000000006</v>
      </c>
      <c r="C784">
        <v>825.75300000000004</v>
      </c>
      <c r="D784">
        <v>790.49900000000002</v>
      </c>
      <c r="E784">
        <v>244.90799999999999</v>
      </c>
      <c r="F784">
        <v>0</v>
      </c>
      <c r="G784">
        <v>1.0857E-2</v>
      </c>
      <c r="H784">
        <v>0.98101899999999997</v>
      </c>
      <c r="I784">
        <v>0</v>
      </c>
      <c r="R784">
        <f>AVERAGE(B735:B784)</f>
        <v>843.76171999999974</v>
      </c>
      <c r="S784">
        <f>AVERAGE(C735:C784)</f>
        <v>825.71336000000008</v>
      </c>
      <c r="U784">
        <f>_xlfn.VAR.P(B735:B784)</f>
        <v>0.48430852160000298</v>
      </c>
      <c r="V784">
        <f>_xlfn.VAR.P(C735:C784)</f>
        <v>0.14291899040000011</v>
      </c>
      <c r="X784">
        <f>1.96*SQRT(U784)/50</f>
        <v>2.7280173141522184E-2</v>
      </c>
      <c r="Y784">
        <f>1.96*SQRT(V784)/50</f>
        <v>1.4819414205975085E-2</v>
      </c>
    </row>
    <row r="785" spans="1:9" x14ac:dyDescent="0.25">
      <c r="A785" t="s">
        <v>99</v>
      </c>
      <c r="B785">
        <v>42203.006376999998</v>
      </c>
      <c r="C785" t="s">
        <v>37</v>
      </c>
    </row>
    <row r="786" spans="1:9" x14ac:dyDescent="0.25">
      <c r="A786" t="s">
        <v>100</v>
      </c>
      <c r="B786">
        <v>787.02700000000004</v>
      </c>
      <c r="C786">
        <v>769.29600000000005</v>
      </c>
      <c r="D786">
        <v>734.04600000000005</v>
      </c>
      <c r="E786">
        <v>188.84</v>
      </c>
      <c r="F786">
        <v>0</v>
      </c>
      <c r="G786">
        <v>1.0899000000000001E-2</v>
      </c>
      <c r="H786">
        <v>0.98101899999999997</v>
      </c>
      <c r="I786">
        <v>0</v>
      </c>
    </row>
    <row r="787" spans="1:9" x14ac:dyDescent="0.25">
      <c r="A787" t="s">
        <v>100</v>
      </c>
      <c r="B787">
        <v>787.29899999999998</v>
      </c>
      <c r="C787">
        <v>769.44399999999996</v>
      </c>
      <c r="D787">
        <v>734.09900000000005</v>
      </c>
      <c r="E787">
        <v>188.88</v>
      </c>
      <c r="F787">
        <v>0</v>
      </c>
      <c r="G787">
        <v>1.0864E-2</v>
      </c>
      <c r="H787">
        <v>0.99436999999999998</v>
      </c>
      <c r="I787">
        <v>0</v>
      </c>
    </row>
    <row r="788" spans="1:9" x14ac:dyDescent="0.25">
      <c r="A788" t="s">
        <v>100</v>
      </c>
      <c r="B788">
        <v>787.58399999999995</v>
      </c>
      <c r="C788">
        <v>769.57899999999995</v>
      </c>
      <c r="D788">
        <v>734.20799999999997</v>
      </c>
      <c r="E788">
        <v>188.85499999999999</v>
      </c>
      <c r="F788">
        <v>0</v>
      </c>
      <c r="G788">
        <v>1.09274E-2</v>
      </c>
      <c r="H788">
        <v>0.989514</v>
      </c>
      <c r="I788">
        <v>0</v>
      </c>
    </row>
    <row r="789" spans="1:9" x14ac:dyDescent="0.25">
      <c r="A789" t="s">
        <v>100</v>
      </c>
      <c r="B789">
        <v>787.52599999999995</v>
      </c>
      <c r="C789">
        <v>769.76599999999996</v>
      </c>
      <c r="D789">
        <v>734.28700000000003</v>
      </c>
      <c r="E789">
        <v>188.93299999999999</v>
      </c>
      <c r="F789">
        <v>0</v>
      </c>
      <c r="G789">
        <v>1.08577E-2</v>
      </c>
      <c r="H789">
        <v>0.98101899999999997</v>
      </c>
      <c r="I789">
        <v>0</v>
      </c>
    </row>
    <row r="790" spans="1:9" x14ac:dyDescent="0.25">
      <c r="A790" t="s">
        <v>100</v>
      </c>
      <c r="B790">
        <v>787.35199999999998</v>
      </c>
      <c r="C790">
        <v>769.67</v>
      </c>
      <c r="D790">
        <v>734.45899999999995</v>
      </c>
      <c r="E790">
        <v>188.976</v>
      </c>
      <c r="F790">
        <v>0</v>
      </c>
      <c r="G790">
        <v>1.0857199999999999E-2</v>
      </c>
      <c r="H790">
        <v>0.992757</v>
      </c>
      <c r="I790">
        <v>0</v>
      </c>
    </row>
    <row r="791" spans="1:9" x14ac:dyDescent="0.25">
      <c r="A791" t="s">
        <v>100</v>
      </c>
      <c r="B791">
        <v>788.13300000000004</v>
      </c>
      <c r="C791">
        <v>769.66800000000001</v>
      </c>
      <c r="D791">
        <v>734.18799999999999</v>
      </c>
      <c r="E791">
        <v>188.87</v>
      </c>
      <c r="F791">
        <v>0</v>
      </c>
      <c r="G791">
        <v>1.0856899999999999E-2</v>
      </c>
      <c r="H791">
        <v>0.99508200000000002</v>
      </c>
      <c r="I791">
        <v>0</v>
      </c>
    </row>
    <row r="792" spans="1:9" x14ac:dyDescent="0.25">
      <c r="A792" t="s">
        <v>100</v>
      </c>
      <c r="B792">
        <v>788.27099999999996</v>
      </c>
      <c r="C792">
        <v>769.8</v>
      </c>
      <c r="D792">
        <v>734.37599999999998</v>
      </c>
      <c r="E792">
        <v>188.935</v>
      </c>
      <c r="F792">
        <v>0</v>
      </c>
      <c r="G792">
        <v>1.08637E-2</v>
      </c>
      <c r="H792">
        <v>0.98101899999999997</v>
      </c>
      <c r="I792">
        <v>0</v>
      </c>
    </row>
    <row r="793" spans="1:9" x14ac:dyDescent="0.25">
      <c r="A793" t="s">
        <v>100</v>
      </c>
      <c r="B793">
        <v>788.03899999999999</v>
      </c>
      <c r="C793">
        <v>769.69600000000003</v>
      </c>
      <c r="D793">
        <v>733.995</v>
      </c>
      <c r="E793">
        <v>188.87100000000001</v>
      </c>
      <c r="F793">
        <v>0</v>
      </c>
      <c r="G793">
        <v>1.08571E-2</v>
      </c>
      <c r="H793">
        <v>0.98101899999999997</v>
      </c>
      <c r="I793">
        <v>0</v>
      </c>
    </row>
    <row r="794" spans="1:9" x14ac:dyDescent="0.25">
      <c r="A794" t="s">
        <v>100</v>
      </c>
      <c r="B794">
        <v>788.96600000000001</v>
      </c>
      <c r="C794">
        <v>770.399</v>
      </c>
      <c r="D794">
        <v>734.15499999999997</v>
      </c>
      <c r="E794">
        <v>188.946</v>
      </c>
      <c r="F794">
        <v>0</v>
      </c>
      <c r="G794">
        <v>1.0857199999999999E-2</v>
      </c>
      <c r="H794">
        <v>0.99334599999999995</v>
      </c>
      <c r="I794">
        <v>0</v>
      </c>
    </row>
    <row r="795" spans="1:9" x14ac:dyDescent="0.25">
      <c r="A795" t="s">
        <v>100</v>
      </c>
      <c r="B795">
        <v>788.35</v>
      </c>
      <c r="C795">
        <v>770.43899999999996</v>
      </c>
      <c r="D795">
        <v>734.59699999999998</v>
      </c>
      <c r="E795">
        <v>189.05799999999999</v>
      </c>
      <c r="F795">
        <v>0</v>
      </c>
      <c r="G795">
        <v>1.0922299999999999E-2</v>
      </c>
      <c r="H795">
        <v>0.98987999999999998</v>
      </c>
      <c r="I795">
        <v>0</v>
      </c>
    </row>
    <row r="796" spans="1:9" x14ac:dyDescent="0.25">
      <c r="A796" t="s">
        <v>100</v>
      </c>
      <c r="B796">
        <v>788.84400000000005</v>
      </c>
      <c r="C796">
        <v>770.64800000000002</v>
      </c>
      <c r="D796">
        <v>734.58299999999997</v>
      </c>
      <c r="E796">
        <v>189.00899999999999</v>
      </c>
      <c r="F796">
        <v>0</v>
      </c>
      <c r="G796">
        <v>1.08973E-2</v>
      </c>
      <c r="H796">
        <v>0.99477800000000005</v>
      </c>
      <c r="I796">
        <v>0</v>
      </c>
    </row>
    <row r="797" spans="1:9" x14ac:dyDescent="0.25">
      <c r="A797" t="s">
        <v>100</v>
      </c>
      <c r="B797">
        <v>788.98</v>
      </c>
      <c r="C797">
        <v>771.12599999999998</v>
      </c>
      <c r="D797">
        <v>734.86</v>
      </c>
      <c r="E797">
        <v>189.14599999999999</v>
      </c>
      <c r="F797">
        <v>0</v>
      </c>
      <c r="G797">
        <v>1.08638E-2</v>
      </c>
      <c r="H797">
        <v>0.98101899999999997</v>
      </c>
      <c r="I797">
        <v>0</v>
      </c>
    </row>
    <row r="798" spans="1:9" x14ac:dyDescent="0.25">
      <c r="A798" t="s">
        <v>100</v>
      </c>
      <c r="B798">
        <v>788.63300000000004</v>
      </c>
      <c r="C798">
        <v>770.83799999999997</v>
      </c>
      <c r="D798">
        <v>734.59400000000005</v>
      </c>
      <c r="E798">
        <v>189.05099999999999</v>
      </c>
      <c r="F798">
        <v>0</v>
      </c>
      <c r="G798">
        <v>1.08675E-2</v>
      </c>
      <c r="H798">
        <v>0.98101899999999997</v>
      </c>
      <c r="I798">
        <v>0</v>
      </c>
    </row>
    <row r="799" spans="1:9" x14ac:dyDescent="0.25">
      <c r="A799" t="s">
        <v>100</v>
      </c>
      <c r="B799">
        <v>787.96199999999999</v>
      </c>
      <c r="C799">
        <v>770.19</v>
      </c>
      <c r="D799">
        <v>734.54600000000005</v>
      </c>
      <c r="E799">
        <v>188.989</v>
      </c>
      <c r="F799">
        <v>0</v>
      </c>
      <c r="G799">
        <v>1.0873499999999999E-2</v>
      </c>
      <c r="H799">
        <v>0.98101799999999995</v>
      </c>
      <c r="I799">
        <v>0</v>
      </c>
    </row>
    <row r="800" spans="1:9" x14ac:dyDescent="0.25">
      <c r="A800" t="s">
        <v>100</v>
      </c>
      <c r="B800">
        <v>788.62</v>
      </c>
      <c r="C800">
        <v>770.86599999999999</v>
      </c>
      <c r="D800">
        <v>734.74800000000005</v>
      </c>
      <c r="E800">
        <v>189.018</v>
      </c>
      <c r="F800">
        <v>0</v>
      </c>
      <c r="G800">
        <v>1.08638E-2</v>
      </c>
      <c r="H800">
        <v>0.99507999999999996</v>
      </c>
      <c r="I800">
        <v>0</v>
      </c>
    </row>
    <row r="801" spans="1:9" x14ac:dyDescent="0.25">
      <c r="A801" t="s">
        <v>100</v>
      </c>
      <c r="B801">
        <v>788.29100000000005</v>
      </c>
      <c r="C801">
        <v>770.42200000000003</v>
      </c>
      <c r="D801">
        <v>734.17399999999998</v>
      </c>
      <c r="E801">
        <v>188.90600000000001</v>
      </c>
      <c r="F801">
        <v>0</v>
      </c>
      <c r="G801">
        <v>1.0862699999999999E-2</v>
      </c>
      <c r="H801">
        <v>0.99262099999999998</v>
      </c>
      <c r="I801">
        <v>0</v>
      </c>
    </row>
    <row r="802" spans="1:9" x14ac:dyDescent="0.25">
      <c r="A802" t="s">
        <v>100</v>
      </c>
      <c r="B802">
        <v>787.76800000000003</v>
      </c>
      <c r="C802">
        <v>769.98900000000003</v>
      </c>
      <c r="D802">
        <v>734.09199999999998</v>
      </c>
      <c r="E802">
        <v>188.916</v>
      </c>
      <c r="F802">
        <v>0</v>
      </c>
      <c r="G802">
        <v>1.0862500000000001E-2</v>
      </c>
      <c r="H802">
        <v>0.98101899999999997</v>
      </c>
      <c r="I802">
        <v>0</v>
      </c>
    </row>
    <row r="803" spans="1:9" x14ac:dyDescent="0.25">
      <c r="A803" t="s">
        <v>100</v>
      </c>
      <c r="B803">
        <v>788.23199999999997</v>
      </c>
      <c r="C803">
        <v>770.39</v>
      </c>
      <c r="D803">
        <v>734.35799999999995</v>
      </c>
      <c r="E803">
        <v>188.92099999999999</v>
      </c>
      <c r="F803">
        <v>0</v>
      </c>
      <c r="G803">
        <v>1.08842E-2</v>
      </c>
      <c r="H803">
        <v>0.98101899999999997</v>
      </c>
      <c r="I803">
        <v>0</v>
      </c>
    </row>
    <row r="804" spans="1:9" x14ac:dyDescent="0.25">
      <c r="A804" t="s">
        <v>100</v>
      </c>
      <c r="B804">
        <v>787.78200000000004</v>
      </c>
      <c r="C804">
        <v>770.03099999999995</v>
      </c>
      <c r="D804">
        <v>734.16300000000001</v>
      </c>
      <c r="E804">
        <v>188.90799999999999</v>
      </c>
      <c r="F804">
        <v>0</v>
      </c>
      <c r="G804">
        <v>1.09081E-2</v>
      </c>
      <c r="H804">
        <v>0.98998200000000003</v>
      </c>
      <c r="I804">
        <v>0</v>
      </c>
    </row>
    <row r="805" spans="1:9" x14ac:dyDescent="0.25">
      <c r="A805" t="s">
        <v>100</v>
      </c>
      <c r="B805">
        <v>787.93100000000004</v>
      </c>
      <c r="C805">
        <v>770.08299999999997</v>
      </c>
      <c r="D805">
        <v>734.06200000000001</v>
      </c>
      <c r="E805">
        <v>188.87</v>
      </c>
      <c r="F805">
        <v>0</v>
      </c>
      <c r="G805">
        <v>1.08673E-2</v>
      </c>
      <c r="H805">
        <v>0.99485000000000001</v>
      </c>
      <c r="I805">
        <v>0</v>
      </c>
    </row>
    <row r="806" spans="1:9" x14ac:dyDescent="0.25">
      <c r="A806" t="s">
        <v>100</v>
      </c>
      <c r="B806">
        <v>788.00300000000004</v>
      </c>
      <c r="C806">
        <v>770.27700000000004</v>
      </c>
      <c r="D806">
        <v>733.98299999999995</v>
      </c>
      <c r="E806">
        <v>188.965</v>
      </c>
      <c r="F806">
        <v>0</v>
      </c>
      <c r="G806">
        <v>1.09093E-2</v>
      </c>
      <c r="H806">
        <v>0.99173299999999998</v>
      </c>
      <c r="I806">
        <v>0</v>
      </c>
    </row>
    <row r="807" spans="1:9" x14ac:dyDescent="0.25">
      <c r="A807" t="s">
        <v>100</v>
      </c>
      <c r="B807">
        <v>787.77700000000004</v>
      </c>
      <c r="C807">
        <v>770.00900000000001</v>
      </c>
      <c r="D807">
        <v>733.76700000000005</v>
      </c>
      <c r="E807">
        <v>188.803</v>
      </c>
      <c r="F807">
        <v>0</v>
      </c>
      <c r="G807">
        <v>1.08585E-2</v>
      </c>
      <c r="H807">
        <v>0.98703200000000002</v>
      </c>
      <c r="I807">
        <v>0</v>
      </c>
    </row>
    <row r="808" spans="1:9" x14ac:dyDescent="0.25">
      <c r="A808" t="s">
        <v>100</v>
      </c>
      <c r="B808">
        <v>788.14499999999998</v>
      </c>
      <c r="C808">
        <v>770.38699999999994</v>
      </c>
      <c r="D808">
        <v>734.52</v>
      </c>
      <c r="E808">
        <v>188.96199999999999</v>
      </c>
      <c r="F808">
        <v>0</v>
      </c>
      <c r="G808">
        <v>1.08576E-2</v>
      </c>
      <c r="H808">
        <v>0.99354399999999998</v>
      </c>
      <c r="I808">
        <v>0</v>
      </c>
    </row>
    <row r="809" spans="1:9" x14ac:dyDescent="0.25">
      <c r="A809" t="s">
        <v>100</v>
      </c>
      <c r="B809">
        <v>788.29</v>
      </c>
      <c r="C809">
        <v>770.36300000000006</v>
      </c>
      <c r="D809">
        <v>734.36900000000003</v>
      </c>
      <c r="E809">
        <v>188.94399999999999</v>
      </c>
      <c r="F809">
        <v>0</v>
      </c>
      <c r="G809">
        <v>1.08749E-2</v>
      </c>
      <c r="H809">
        <v>0.99483500000000002</v>
      </c>
      <c r="I809">
        <v>0</v>
      </c>
    </row>
    <row r="810" spans="1:9" x14ac:dyDescent="0.25">
      <c r="A810" t="s">
        <v>100</v>
      </c>
      <c r="B810">
        <v>788.29</v>
      </c>
      <c r="C810">
        <v>770.54399999999998</v>
      </c>
      <c r="D810">
        <v>734.24199999999996</v>
      </c>
      <c r="E810">
        <v>188.869</v>
      </c>
      <c r="F810">
        <v>0</v>
      </c>
      <c r="G810">
        <v>1.0872700000000001E-2</v>
      </c>
      <c r="H810">
        <v>0.99511000000000005</v>
      </c>
      <c r="I810">
        <v>0</v>
      </c>
    </row>
    <row r="811" spans="1:9" x14ac:dyDescent="0.25">
      <c r="A811" t="s">
        <v>100</v>
      </c>
      <c r="B811">
        <v>787.92200000000003</v>
      </c>
      <c r="C811">
        <v>770.11</v>
      </c>
      <c r="D811">
        <v>734.25599999999997</v>
      </c>
      <c r="E811">
        <v>188.971</v>
      </c>
      <c r="F811">
        <v>0</v>
      </c>
      <c r="G811">
        <v>1.0858400000000001E-2</v>
      </c>
      <c r="H811">
        <v>0.98101899999999997</v>
      </c>
      <c r="I811">
        <v>0</v>
      </c>
    </row>
    <row r="812" spans="1:9" x14ac:dyDescent="0.25">
      <c r="A812" t="s">
        <v>100</v>
      </c>
      <c r="B812">
        <v>787.62699999999995</v>
      </c>
      <c r="C812">
        <v>769.94200000000001</v>
      </c>
      <c r="D812">
        <v>733.85400000000004</v>
      </c>
      <c r="E812">
        <v>188.821</v>
      </c>
      <c r="F812">
        <v>0</v>
      </c>
      <c r="G812">
        <v>1.08577E-2</v>
      </c>
      <c r="H812">
        <v>0.99445600000000001</v>
      </c>
      <c r="I812">
        <v>0</v>
      </c>
    </row>
    <row r="813" spans="1:9" x14ac:dyDescent="0.25">
      <c r="A813" t="s">
        <v>100</v>
      </c>
      <c r="B813">
        <v>787.45899999999995</v>
      </c>
      <c r="C813">
        <v>769.68899999999996</v>
      </c>
      <c r="D813">
        <v>733.66800000000001</v>
      </c>
      <c r="E813">
        <v>188.732</v>
      </c>
      <c r="F813">
        <v>0</v>
      </c>
      <c r="G813">
        <v>1.08586E-2</v>
      </c>
      <c r="H813">
        <v>0.98101799999999995</v>
      </c>
      <c r="I813">
        <v>0</v>
      </c>
    </row>
    <row r="814" spans="1:9" x14ac:dyDescent="0.25">
      <c r="A814" t="s">
        <v>100</v>
      </c>
      <c r="B814">
        <v>787.67899999999997</v>
      </c>
      <c r="C814">
        <v>770.005</v>
      </c>
      <c r="D814">
        <v>734.08399999999995</v>
      </c>
      <c r="E814">
        <v>188.91800000000001</v>
      </c>
      <c r="F814">
        <v>0</v>
      </c>
      <c r="G814">
        <v>1.09584E-2</v>
      </c>
      <c r="H814">
        <v>0.99496600000000002</v>
      </c>
      <c r="I814">
        <v>0</v>
      </c>
    </row>
    <row r="815" spans="1:9" x14ac:dyDescent="0.25">
      <c r="A815" t="s">
        <v>100</v>
      </c>
      <c r="B815">
        <v>788.35</v>
      </c>
      <c r="C815">
        <v>770.673</v>
      </c>
      <c r="D815">
        <v>734.37699999999995</v>
      </c>
      <c r="E815">
        <v>189.023</v>
      </c>
      <c r="F815">
        <v>0</v>
      </c>
      <c r="G815">
        <v>1.0856899999999999E-2</v>
      </c>
      <c r="H815">
        <v>0.99161500000000002</v>
      </c>
      <c r="I815">
        <v>0</v>
      </c>
    </row>
    <row r="816" spans="1:9" x14ac:dyDescent="0.25">
      <c r="A816" t="s">
        <v>100</v>
      </c>
      <c r="B816">
        <v>788.95100000000002</v>
      </c>
      <c r="C816">
        <v>770.35900000000004</v>
      </c>
      <c r="D816">
        <v>734.26499999999999</v>
      </c>
      <c r="E816">
        <v>188.964</v>
      </c>
      <c r="F816">
        <v>0</v>
      </c>
      <c r="G816">
        <v>1.0903299999999999E-2</v>
      </c>
      <c r="H816">
        <v>0.99246999999999996</v>
      </c>
      <c r="I816">
        <v>0</v>
      </c>
    </row>
    <row r="817" spans="1:9" x14ac:dyDescent="0.25">
      <c r="A817" t="s">
        <v>100</v>
      </c>
      <c r="B817">
        <v>788.00900000000001</v>
      </c>
      <c r="C817">
        <v>770.15899999999999</v>
      </c>
      <c r="D817">
        <v>734.18600000000004</v>
      </c>
      <c r="E817">
        <v>188.90799999999999</v>
      </c>
      <c r="F817">
        <v>0</v>
      </c>
      <c r="G817">
        <v>1.08597E-2</v>
      </c>
      <c r="H817">
        <v>0.99325399999999997</v>
      </c>
      <c r="I817">
        <v>0</v>
      </c>
    </row>
    <row r="818" spans="1:9" x14ac:dyDescent="0.25">
      <c r="A818" t="s">
        <v>100</v>
      </c>
      <c r="B818">
        <v>787.32299999999998</v>
      </c>
      <c r="C818">
        <v>769.55600000000004</v>
      </c>
      <c r="D818">
        <v>733.93100000000004</v>
      </c>
      <c r="E818">
        <v>188.827</v>
      </c>
      <c r="F818">
        <v>0</v>
      </c>
      <c r="G818">
        <v>1.0856899999999999E-2</v>
      </c>
      <c r="H818">
        <v>0.994981</v>
      </c>
      <c r="I818">
        <v>0</v>
      </c>
    </row>
    <row r="819" spans="1:9" x14ac:dyDescent="0.25">
      <c r="A819" t="s">
        <v>100</v>
      </c>
      <c r="B819">
        <v>787.61699999999996</v>
      </c>
      <c r="C819">
        <v>769.82899999999995</v>
      </c>
      <c r="D819">
        <v>733.84799999999996</v>
      </c>
      <c r="E819">
        <v>188.84399999999999</v>
      </c>
      <c r="F819">
        <v>0</v>
      </c>
      <c r="G819">
        <v>1.0861300000000001E-2</v>
      </c>
      <c r="H819">
        <v>0.98101899999999997</v>
      </c>
      <c r="I819">
        <v>0</v>
      </c>
    </row>
    <row r="820" spans="1:9" x14ac:dyDescent="0.25">
      <c r="A820" t="s">
        <v>100</v>
      </c>
      <c r="B820">
        <v>787.95799999999997</v>
      </c>
      <c r="C820">
        <v>770.17</v>
      </c>
      <c r="D820">
        <v>733.93399999999997</v>
      </c>
      <c r="E820">
        <v>188.828</v>
      </c>
      <c r="F820">
        <v>0</v>
      </c>
      <c r="G820">
        <v>1.0858400000000001E-2</v>
      </c>
      <c r="H820">
        <v>0.98101899999999997</v>
      </c>
      <c r="I820">
        <v>0</v>
      </c>
    </row>
    <row r="821" spans="1:9" x14ac:dyDescent="0.25">
      <c r="A821" t="s">
        <v>100</v>
      </c>
      <c r="B821">
        <v>788.279</v>
      </c>
      <c r="C821">
        <v>770.59400000000005</v>
      </c>
      <c r="D821">
        <v>734.44799999999998</v>
      </c>
      <c r="E821">
        <v>188.97</v>
      </c>
      <c r="F821">
        <v>0</v>
      </c>
      <c r="G821">
        <v>1.08632E-2</v>
      </c>
      <c r="H821">
        <v>0.99360499999999996</v>
      </c>
      <c r="I821">
        <v>0</v>
      </c>
    </row>
    <row r="822" spans="1:9" x14ac:dyDescent="0.25">
      <c r="A822" t="s">
        <v>100</v>
      </c>
      <c r="B822">
        <v>788.69600000000003</v>
      </c>
      <c r="C822">
        <v>770.899</v>
      </c>
      <c r="D822">
        <v>734.625</v>
      </c>
      <c r="E822">
        <v>188.935</v>
      </c>
      <c r="F822">
        <v>0</v>
      </c>
      <c r="G822">
        <v>1.08571E-2</v>
      </c>
      <c r="H822">
        <v>0.99374700000000005</v>
      </c>
      <c r="I822">
        <v>0</v>
      </c>
    </row>
    <row r="823" spans="1:9" x14ac:dyDescent="0.25">
      <c r="A823" t="s">
        <v>100</v>
      </c>
      <c r="B823">
        <v>788.49199999999996</v>
      </c>
      <c r="C823">
        <v>770.13499999999999</v>
      </c>
      <c r="D823">
        <v>734.40099999999995</v>
      </c>
      <c r="E823">
        <v>189.024</v>
      </c>
      <c r="F823">
        <v>0</v>
      </c>
      <c r="G823">
        <v>1.0856899999999999E-2</v>
      </c>
      <c r="H823">
        <v>0.99427699999999997</v>
      </c>
      <c r="I823">
        <v>0</v>
      </c>
    </row>
    <row r="824" spans="1:9" x14ac:dyDescent="0.25">
      <c r="A824" t="s">
        <v>100</v>
      </c>
      <c r="B824">
        <v>788.18600000000004</v>
      </c>
      <c r="C824">
        <v>770.39099999999996</v>
      </c>
      <c r="D824">
        <v>734.20100000000002</v>
      </c>
      <c r="E824">
        <v>188.852</v>
      </c>
      <c r="F824">
        <v>0</v>
      </c>
      <c r="G824">
        <v>1.0857199999999999E-2</v>
      </c>
      <c r="H824">
        <v>0.99495400000000001</v>
      </c>
      <c r="I824">
        <v>0</v>
      </c>
    </row>
    <row r="825" spans="1:9" x14ac:dyDescent="0.25">
      <c r="A825" t="s">
        <v>100</v>
      </c>
      <c r="B825">
        <v>788.83600000000001</v>
      </c>
      <c r="C825">
        <v>771.12699999999995</v>
      </c>
      <c r="D825">
        <v>734.86599999999999</v>
      </c>
      <c r="E825">
        <v>189.09700000000001</v>
      </c>
      <c r="F825">
        <v>0</v>
      </c>
      <c r="G825">
        <v>1.0858100000000001E-2</v>
      </c>
      <c r="H825">
        <v>0.99487899999999996</v>
      </c>
      <c r="I825">
        <v>0</v>
      </c>
    </row>
    <row r="826" spans="1:9" x14ac:dyDescent="0.25">
      <c r="A826" t="s">
        <v>100</v>
      </c>
      <c r="B826">
        <v>788.42899999999997</v>
      </c>
      <c r="C826">
        <v>770.65599999999995</v>
      </c>
      <c r="D826">
        <v>734.71600000000001</v>
      </c>
      <c r="E826">
        <v>189.053</v>
      </c>
      <c r="F826">
        <v>0</v>
      </c>
      <c r="G826">
        <v>1.0859499999999999E-2</v>
      </c>
      <c r="H826">
        <v>0.99379300000000004</v>
      </c>
      <c r="I826">
        <v>0</v>
      </c>
    </row>
    <row r="827" spans="1:9" x14ac:dyDescent="0.25">
      <c r="A827" t="s">
        <v>100</v>
      </c>
      <c r="B827">
        <v>788.33100000000002</v>
      </c>
      <c r="C827">
        <v>770.63699999999994</v>
      </c>
      <c r="D827">
        <v>734.43100000000004</v>
      </c>
      <c r="E827">
        <v>188.982</v>
      </c>
      <c r="F827">
        <v>0</v>
      </c>
      <c r="G827">
        <v>1.08805E-2</v>
      </c>
      <c r="H827">
        <v>0.98101899999999997</v>
      </c>
      <c r="I827">
        <v>0</v>
      </c>
    </row>
    <row r="828" spans="1:9" x14ac:dyDescent="0.25">
      <c r="A828" t="s">
        <v>100</v>
      </c>
      <c r="B828">
        <v>788.55799999999999</v>
      </c>
      <c r="C828">
        <v>770.64200000000005</v>
      </c>
      <c r="D828">
        <v>734.47500000000002</v>
      </c>
      <c r="E828">
        <v>188.91300000000001</v>
      </c>
      <c r="F828">
        <v>0</v>
      </c>
      <c r="G828">
        <v>1.0867699999999999E-2</v>
      </c>
      <c r="H828">
        <v>0.99274300000000004</v>
      </c>
      <c r="I828">
        <v>0</v>
      </c>
    </row>
    <row r="829" spans="1:9" x14ac:dyDescent="0.25">
      <c r="A829" t="s">
        <v>100</v>
      </c>
      <c r="B829">
        <v>788.27099999999996</v>
      </c>
      <c r="C829">
        <v>770.48099999999999</v>
      </c>
      <c r="D829">
        <v>734.346</v>
      </c>
      <c r="E829">
        <v>188.935</v>
      </c>
      <c r="F829">
        <v>0</v>
      </c>
      <c r="G829">
        <v>1.0856899999999999E-2</v>
      </c>
      <c r="H829">
        <v>0.99487099999999995</v>
      </c>
      <c r="I829">
        <v>0</v>
      </c>
    </row>
    <row r="830" spans="1:9" x14ac:dyDescent="0.25">
      <c r="A830" t="s">
        <v>100</v>
      </c>
      <c r="B830">
        <v>791.09</v>
      </c>
      <c r="C830">
        <v>771.17600000000004</v>
      </c>
      <c r="D830">
        <v>734.875</v>
      </c>
      <c r="E830">
        <v>189.04300000000001</v>
      </c>
      <c r="F830">
        <v>0</v>
      </c>
      <c r="G830">
        <v>1.08734E-2</v>
      </c>
      <c r="H830">
        <v>0.98831400000000003</v>
      </c>
      <c r="I830">
        <v>0</v>
      </c>
    </row>
    <row r="831" spans="1:9" x14ac:dyDescent="0.25">
      <c r="A831" t="s">
        <v>100</v>
      </c>
      <c r="B831">
        <v>789.01099999999997</v>
      </c>
      <c r="C831">
        <v>770.98099999999999</v>
      </c>
      <c r="D831">
        <v>734.63199999999995</v>
      </c>
      <c r="E831">
        <v>189.04900000000001</v>
      </c>
      <c r="F831">
        <v>0</v>
      </c>
      <c r="G831">
        <v>1.08577E-2</v>
      </c>
      <c r="H831">
        <v>0.994896</v>
      </c>
      <c r="I831">
        <v>0</v>
      </c>
    </row>
    <row r="832" spans="1:9" x14ac:dyDescent="0.25">
      <c r="A832" t="s">
        <v>100</v>
      </c>
      <c r="B832">
        <v>788.19399999999996</v>
      </c>
      <c r="C832">
        <v>770.41</v>
      </c>
      <c r="D832">
        <v>734.20799999999997</v>
      </c>
      <c r="E832">
        <v>188.96700000000001</v>
      </c>
      <c r="F832">
        <v>0</v>
      </c>
      <c r="G832">
        <v>1.08574E-2</v>
      </c>
      <c r="H832">
        <v>0.99071299999999995</v>
      </c>
      <c r="I832">
        <v>0</v>
      </c>
    </row>
    <row r="833" spans="1:25" x14ac:dyDescent="0.25">
      <c r="A833" t="s">
        <v>100</v>
      </c>
      <c r="B833">
        <v>788.98400000000004</v>
      </c>
      <c r="C833">
        <v>770.91099999999994</v>
      </c>
      <c r="D833">
        <v>734.48500000000001</v>
      </c>
      <c r="E833">
        <v>189.00800000000001</v>
      </c>
      <c r="F833">
        <v>0</v>
      </c>
      <c r="G833">
        <v>1.0859199999999999E-2</v>
      </c>
      <c r="H833">
        <v>0.98924599999999996</v>
      </c>
      <c r="I833">
        <v>0</v>
      </c>
    </row>
    <row r="834" spans="1:25" x14ac:dyDescent="0.25">
      <c r="A834" t="s">
        <v>100</v>
      </c>
      <c r="B834">
        <v>789.16399999999999</v>
      </c>
      <c r="C834">
        <v>771.04899999999998</v>
      </c>
      <c r="D834">
        <v>734.71299999999997</v>
      </c>
      <c r="E834">
        <v>189.09200000000001</v>
      </c>
      <c r="F834">
        <v>0</v>
      </c>
      <c r="G834">
        <v>1.08582E-2</v>
      </c>
      <c r="H834">
        <v>0.98764300000000005</v>
      </c>
      <c r="I834">
        <v>0</v>
      </c>
    </row>
    <row r="835" spans="1:25" x14ac:dyDescent="0.25">
      <c r="A835" t="s">
        <v>100</v>
      </c>
      <c r="B835">
        <v>789.15300000000002</v>
      </c>
      <c r="C835">
        <v>771.09699999999998</v>
      </c>
      <c r="D835">
        <v>734.89</v>
      </c>
      <c r="E835">
        <v>189.131</v>
      </c>
      <c r="F835">
        <v>0</v>
      </c>
      <c r="G835">
        <v>1.08579E-2</v>
      </c>
      <c r="H835">
        <v>0.992981</v>
      </c>
      <c r="I835">
        <v>0</v>
      </c>
    </row>
    <row r="836" spans="1:25" x14ac:dyDescent="0.25">
      <c r="A836" t="s">
        <v>100</v>
      </c>
      <c r="B836">
        <v>788.88199999999995</v>
      </c>
      <c r="C836">
        <v>771.08299999999997</v>
      </c>
      <c r="D836">
        <v>734.76499999999999</v>
      </c>
      <c r="E836">
        <v>189.06100000000001</v>
      </c>
      <c r="F836">
        <v>0</v>
      </c>
      <c r="G836">
        <v>1.0885199999999999E-2</v>
      </c>
      <c r="H836">
        <v>0.98101899999999997</v>
      </c>
      <c r="I836">
        <v>0</v>
      </c>
    </row>
    <row r="837" spans="1:25" x14ac:dyDescent="0.25">
      <c r="A837" t="s">
        <v>100</v>
      </c>
      <c r="B837">
        <v>788.98599999999999</v>
      </c>
      <c r="C837">
        <v>771.19100000000003</v>
      </c>
      <c r="D837">
        <v>734.87900000000002</v>
      </c>
      <c r="E837">
        <v>189.02199999999999</v>
      </c>
      <c r="F837">
        <v>0</v>
      </c>
      <c r="G837">
        <v>1.0856899999999999E-2</v>
      </c>
      <c r="H837">
        <v>0.98436699999999999</v>
      </c>
      <c r="I837">
        <v>0</v>
      </c>
    </row>
    <row r="838" spans="1:25" x14ac:dyDescent="0.25">
      <c r="A838" t="s">
        <v>100</v>
      </c>
      <c r="B838">
        <v>788.79300000000001</v>
      </c>
      <c r="C838">
        <v>771.04200000000003</v>
      </c>
      <c r="D838">
        <v>734.90599999999995</v>
      </c>
      <c r="E838">
        <v>189.02699999999999</v>
      </c>
      <c r="F838">
        <v>0</v>
      </c>
      <c r="G838">
        <v>1.08655E-2</v>
      </c>
      <c r="H838">
        <v>0.98101899999999997</v>
      </c>
      <c r="I838">
        <v>0</v>
      </c>
    </row>
    <row r="839" spans="1:25" x14ac:dyDescent="0.25">
      <c r="A839" t="s">
        <v>100</v>
      </c>
      <c r="B839">
        <v>789.13900000000001</v>
      </c>
      <c r="C839">
        <v>771.21500000000003</v>
      </c>
      <c r="D839">
        <v>734.82100000000003</v>
      </c>
      <c r="E839">
        <v>189.024</v>
      </c>
      <c r="F839">
        <v>0</v>
      </c>
      <c r="G839">
        <v>1.0914399999999999E-2</v>
      </c>
      <c r="H839">
        <v>0.98847300000000005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788.44299999999998</v>
      </c>
      <c r="C840">
        <v>770.72699999999998</v>
      </c>
      <c r="D840">
        <v>734.62</v>
      </c>
      <c r="E840">
        <v>188.96299999999999</v>
      </c>
      <c r="F840">
        <v>0</v>
      </c>
      <c r="G840">
        <v>1.08696E-2</v>
      </c>
      <c r="H840">
        <v>0.98101899999999997</v>
      </c>
      <c r="I840">
        <v>0</v>
      </c>
      <c r="R840">
        <f>AVERAGE(B791:B840)</f>
        <v>788.40237999999954</v>
      </c>
      <c r="S840">
        <f>AVERAGE(C791:C840)</f>
        <v>770.46201999999971</v>
      </c>
      <c r="U840">
        <f>_xlfn.VAR.P(B791:B840)</f>
        <v>0.37039091560000814</v>
      </c>
      <c r="V840">
        <f>_xlfn.VAR.P(C791:C840)</f>
        <v>0.20950985959999907</v>
      </c>
      <c r="X840">
        <f>1.96*SQRT(U840)/50</f>
        <v>2.3857021954711712E-2</v>
      </c>
      <c r="Y840">
        <f>1.96*SQRT(V840)/50</f>
        <v>1.7942720826444984E-2</v>
      </c>
    </row>
    <row r="841" spans="1:25" x14ac:dyDescent="0.25">
      <c r="A841" t="s">
        <v>100</v>
      </c>
      <c r="B841">
        <v>39427.378172999997</v>
      </c>
      <c r="C841" t="s">
        <v>37</v>
      </c>
    </row>
    <row r="842" spans="1:25" x14ac:dyDescent="0.25">
      <c r="A842" t="s">
        <v>119</v>
      </c>
      <c r="B842">
        <v>623.98400000000004</v>
      </c>
      <c r="C842">
        <v>606.24800000000005</v>
      </c>
      <c r="D842">
        <v>570.43700000000001</v>
      </c>
      <c r="E842">
        <v>245.327</v>
      </c>
      <c r="F842">
        <v>0</v>
      </c>
      <c r="G842">
        <v>1.1183500000000001E-2</v>
      </c>
      <c r="H842">
        <v>0.99063199999999996</v>
      </c>
      <c r="I842">
        <v>0</v>
      </c>
    </row>
    <row r="843" spans="1:25" x14ac:dyDescent="0.25">
      <c r="A843" t="s">
        <v>119</v>
      </c>
      <c r="B843">
        <v>633.21799999999996</v>
      </c>
      <c r="C843">
        <v>614.71900000000005</v>
      </c>
      <c r="D843">
        <v>578.92899999999997</v>
      </c>
      <c r="E843">
        <v>245.61600000000001</v>
      </c>
      <c r="F843">
        <v>0</v>
      </c>
      <c r="G843">
        <v>1.0989799999999999E-2</v>
      </c>
      <c r="H843">
        <v>0.99314499999999994</v>
      </c>
      <c r="I843">
        <v>0</v>
      </c>
    </row>
    <row r="844" spans="1:25" x14ac:dyDescent="0.25">
      <c r="A844" t="s">
        <v>119</v>
      </c>
      <c r="B844">
        <v>632.76800000000003</v>
      </c>
      <c r="C844">
        <v>614.69799999999998</v>
      </c>
      <c r="D844">
        <v>578.80499999999995</v>
      </c>
      <c r="E844">
        <v>245.01</v>
      </c>
      <c r="F844">
        <v>0</v>
      </c>
      <c r="G844">
        <v>1.08583E-2</v>
      </c>
      <c r="H844">
        <v>0.99499800000000005</v>
      </c>
      <c r="I844">
        <v>0</v>
      </c>
    </row>
    <row r="845" spans="1:25" x14ac:dyDescent="0.25">
      <c r="A845" t="s">
        <v>119</v>
      </c>
      <c r="B845">
        <v>630.11099999999999</v>
      </c>
      <c r="C845">
        <v>611.84500000000003</v>
      </c>
      <c r="D845">
        <v>576.34500000000003</v>
      </c>
      <c r="E845">
        <v>245.124</v>
      </c>
      <c r="F845">
        <v>0</v>
      </c>
      <c r="G845">
        <v>1.08769E-2</v>
      </c>
      <c r="H845">
        <v>0.99399400000000004</v>
      </c>
      <c r="I845">
        <v>2</v>
      </c>
    </row>
    <row r="846" spans="1:25" x14ac:dyDescent="0.25">
      <c r="A846" t="s">
        <v>119</v>
      </c>
      <c r="B846">
        <v>632.84400000000005</v>
      </c>
      <c r="C846">
        <v>615.04100000000005</v>
      </c>
      <c r="D846">
        <v>578.97699999999998</v>
      </c>
      <c r="E846">
        <v>245.358</v>
      </c>
      <c r="F846">
        <v>0</v>
      </c>
      <c r="G846">
        <v>1.08729E-2</v>
      </c>
      <c r="H846">
        <v>0.98101899999999997</v>
      </c>
      <c r="I846">
        <v>0</v>
      </c>
    </row>
    <row r="847" spans="1:25" x14ac:dyDescent="0.25">
      <c r="A847" t="s">
        <v>119</v>
      </c>
      <c r="B847">
        <v>633.01199999999994</v>
      </c>
      <c r="C847">
        <v>615.16200000000003</v>
      </c>
      <c r="D847">
        <v>579.23599999999999</v>
      </c>
      <c r="E847">
        <v>245.709</v>
      </c>
      <c r="F847">
        <v>0</v>
      </c>
      <c r="G847">
        <v>1.0864499999999999E-2</v>
      </c>
      <c r="H847">
        <v>0.98570999999999998</v>
      </c>
      <c r="I847">
        <v>0</v>
      </c>
    </row>
    <row r="848" spans="1:25" x14ac:dyDescent="0.25">
      <c r="A848" t="s">
        <v>119</v>
      </c>
      <c r="B848">
        <v>632.54999999999995</v>
      </c>
      <c r="C848">
        <v>614.53899999999999</v>
      </c>
      <c r="D848">
        <v>578.80899999999997</v>
      </c>
      <c r="E848">
        <v>245.19300000000001</v>
      </c>
      <c r="F848">
        <v>0</v>
      </c>
      <c r="G848">
        <v>1.1018999999999999E-2</v>
      </c>
      <c r="H848">
        <v>0.98101899999999997</v>
      </c>
      <c r="I848">
        <v>0</v>
      </c>
    </row>
    <row r="849" spans="1:9" x14ac:dyDescent="0.25">
      <c r="A849" t="s">
        <v>119</v>
      </c>
      <c r="B849">
        <v>625.45799999999997</v>
      </c>
      <c r="C849">
        <v>607.60699999999997</v>
      </c>
      <c r="D849">
        <v>571.55499999999995</v>
      </c>
      <c r="E849">
        <v>245.54300000000001</v>
      </c>
      <c r="F849">
        <v>0</v>
      </c>
      <c r="G849">
        <v>1.1127400000000001E-2</v>
      </c>
      <c r="H849">
        <v>0.99330399999999996</v>
      </c>
      <c r="I849">
        <v>0</v>
      </c>
    </row>
    <row r="850" spans="1:9" x14ac:dyDescent="0.25">
      <c r="A850" t="s">
        <v>119</v>
      </c>
      <c r="B850">
        <v>630.21500000000003</v>
      </c>
      <c r="C850">
        <v>612.47299999999996</v>
      </c>
      <c r="D850">
        <v>576.57899999999995</v>
      </c>
      <c r="E850">
        <v>245.32</v>
      </c>
      <c r="F850">
        <v>0</v>
      </c>
      <c r="G850">
        <v>1.0866300000000001E-2</v>
      </c>
      <c r="H850">
        <v>0.99509899999999996</v>
      </c>
      <c r="I850">
        <v>1</v>
      </c>
    </row>
    <row r="851" spans="1:9" x14ac:dyDescent="0.25">
      <c r="A851" t="s">
        <v>119</v>
      </c>
      <c r="B851">
        <v>632.45799999999997</v>
      </c>
      <c r="C851">
        <v>614.327</v>
      </c>
      <c r="D851">
        <v>578.55999999999995</v>
      </c>
      <c r="E851">
        <v>245.25299999999999</v>
      </c>
      <c r="F851">
        <v>0</v>
      </c>
      <c r="G851">
        <v>1.08591E-2</v>
      </c>
      <c r="H851">
        <v>0.98828800000000006</v>
      </c>
      <c r="I851">
        <v>0</v>
      </c>
    </row>
    <row r="852" spans="1:9" x14ac:dyDescent="0.25">
      <c r="A852" t="s">
        <v>119</v>
      </c>
      <c r="B852">
        <v>632.99</v>
      </c>
      <c r="C852">
        <v>615.18200000000002</v>
      </c>
      <c r="D852">
        <v>579.30799999999999</v>
      </c>
      <c r="E852">
        <v>245.34700000000001</v>
      </c>
      <c r="F852">
        <v>0</v>
      </c>
      <c r="G852">
        <v>1.0935E-2</v>
      </c>
      <c r="H852">
        <v>0.98101899999999997</v>
      </c>
      <c r="I852">
        <v>0</v>
      </c>
    </row>
    <row r="853" spans="1:9" x14ac:dyDescent="0.25">
      <c r="A853" t="s">
        <v>119</v>
      </c>
      <c r="B853">
        <v>632.18899999999996</v>
      </c>
      <c r="C853">
        <v>614.32000000000005</v>
      </c>
      <c r="D853">
        <v>578.45799999999997</v>
      </c>
      <c r="E853">
        <v>245.03</v>
      </c>
      <c r="F853">
        <v>0</v>
      </c>
      <c r="G853">
        <v>1.08679E-2</v>
      </c>
      <c r="H853">
        <v>0.99501600000000001</v>
      </c>
      <c r="I853">
        <v>0</v>
      </c>
    </row>
    <row r="854" spans="1:9" x14ac:dyDescent="0.25">
      <c r="A854" t="s">
        <v>119</v>
      </c>
      <c r="B854">
        <v>631.83199999999999</v>
      </c>
      <c r="C854">
        <v>614.06200000000001</v>
      </c>
      <c r="D854">
        <v>578.20100000000002</v>
      </c>
      <c r="E854">
        <v>245.27199999999999</v>
      </c>
      <c r="F854">
        <v>0</v>
      </c>
      <c r="G854">
        <v>1.0857E-2</v>
      </c>
      <c r="H854">
        <v>0.98101799999999995</v>
      </c>
      <c r="I854">
        <v>1</v>
      </c>
    </row>
    <row r="855" spans="1:9" x14ac:dyDescent="0.25">
      <c r="A855" t="s">
        <v>119</v>
      </c>
      <c r="B855">
        <v>624.36400000000003</v>
      </c>
      <c r="C855">
        <v>606.27200000000005</v>
      </c>
      <c r="D855">
        <v>570.39200000000005</v>
      </c>
      <c r="E855">
        <v>244.631</v>
      </c>
      <c r="F855">
        <v>0</v>
      </c>
      <c r="G855">
        <v>1.08608E-2</v>
      </c>
      <c r="H855">
        <v>0.995089</v>
      </c>
      <c r="I855">
        <v>0</v>
      </c>
    </row>
    <row r="856" spans="1:9" x14ac:dyDescent="0.25">
      <c r="A856" t="s">
        <v>119</v>
      </c>
      <c r="B856">
        <v>632.39400000000001</v>
      </c>
      <c r="C856">
        <v>614.29700000000003</v>
      </c>
      <c r="D856">
        <v>578.61800000000005</v>
      </c>
      <c r="E856">
        <v>245.35599999999999</v>
      </c>
      <c r="F856">
        <v>0</v>
      </c>
      <c r="G856">
        <v>1.08644E-2</v>
      </c>
      <c r="H856">
        <v>0.99257099999999998</v>
      </c>
      <c r="I856">
        <v>0</v>
      </c>
    </row>
    <row r="857" spans="1:9" x14ac:dyDescent="0.25">
      <c r="A857" t="s">
        <v>119</v>
      </c>
      <c r="B857">
        <v>624.80600000000004</v>
      </c>
      <c r="C857">
        <v>606.23900000000003</v>
      </c>
      <c r="D857">
        <v>570.43799999999999</v>
      </c>
      <c r="E857">
        <v>244.941</v>
      </c>
      <c r="F857">
        <v>0</v>
      </c>
      <c r="G857">
        <v>1.0857199999999999E-2</v>
      </c>
      <c r="H857">
        <v>0.98101899999999997</v>
      </c>
      <c r="I857">
        <v>0</v>
      </c>
    </row>
    <row r="858" spans="1:9" x14ac:dyDescent="0.25">
      <c r="A858" t="s">
        <v>119</v>
      </c>
      <c r="B858">
        <v>633.05200000000002</v>
      </c>
      <c r="C858">
        <v>615.20100000000002</v>
      </c>
      <c r="D858">
        <v>579.27300000000002</v>
      </c>
      <c r="E858">
        <v>245.393</v>
      </c>
      <c r="F858">
        <v>0</v>
      </c>
      <c r="G858">
        <v>1.08755E-2</v>
      </c>
      <c r="H858">
        <v>0.98101400000000005</v>
      </c>
      <c r="I858">
        <v>0</v>
      </c>
    </row>
    <row r="859" spans="1:9" x14ac:dyDescent="0.25">
      <c r="A859" t="s">
        <v>119</v>
      </c>
      <c r="B859">
        <v>632.73500000000001</v>
      </c>
      <c r="C859">
        <v>614.60699999999997</v>
      </c>
      <c r="D859">
        <v>578.62300000000005</v>
      </c>
      <c r="E859">
        <v>245.15100000000001</v>
      </c>
      <c r="F859">
        <v>0</v>
      </c>
      <c r="G859">
        <v>1.0862699999999999E-2</v>
      </c>
      <c r="H859">
        <v>0.99502699999999999</v>
      </c>
      <c r="I859">
        <v>0</v>
      </c>
    </row>
    <row r="860" spans="1:9" x14ac:dyDescent="0.25">
      <c r="A860" t="s">
        <v>119</v>
      </c>
      <c r="B860">
        <v>632.33299999999997</v>
      </c>
      <c r="C860">
        <v>614.47900000000004</v>
      </c>
      <c r="D860">
        <v>578.59199999999998</v>
      </c>
      <c r="E860">
        <v>245.37899999999999</v>
      </c>
      <c r="F860">
        <v>0</v>
      </c>
      <c r="G860">
        <v>1.09005E-2</v>
      </c>
      <c r="H860">
        <v>0.98101899999999997</v>
      </c>
      <c r="I860">
        <v>0</v>
      </c>
    </row>
    <row r="861" spans="1:9" x14ac:dyDescent="0.25">
      <c r="A861" t="s">
        <v>119</v>
      </c>
      <c r="B861">
        <v>631.375</v>
      </c>
      <c r="C861">
        <v>613.41899999999998</v>
      </c>
      <c r="D861">
        <v>578.07000000000005</v>
      </c>
      <c r="E861">
        <v>245.21199999999999</v>
      </c>
      <c r="F861">
        <v>0</v>
      </c>
      <c r="G861">
        <v>1.0906600000000001E-2</v>
      </c>
      <c r="H861">
        <v>0.99423399999999995</v>
      </c>
      <c r="I861">
        <v>0</v>
      </c>
    </row>
    <row r="862" spans="1:9" x14ac:dyDescent="0.25">
      <c r="A862" t="s">
        <v>119</v>
      </c>
      <c r="B862">
        <v>633.60799999999995</v>
      </c>
      <c r="C862">
        <v>615.54100000000005</v>
      </c>
      <c r="D862">
        <v>579.53800000000001</v>
      </c>
      <c r="E862">
        <v>245.57900000000001</v>
      </c>
      <c r="F862">
        <v>0</v>
      </c>
      <c r="G862">
        <v>1.0880799999999999E-2</v>
      </c>
      <c r="H862">
        <v>0.98101899999999997</v>
      </c>
      <c r="I862">
        <v>0</v>
      </c>
    </row>
    <row r="863" spans="1:9" x14ac:dyDescent="0.25">
      <c r="A863" t="s">
        <v>119</v>
      </c>
      <c r="B863">
        <v>624.23800000000006</v>
      </c>
      <c r="C863">
        <v>606.32000000000005</v>
      </c>
      <c r="D863">
        <v>570.47199999999998</v>
      </c>
      <c r="E863">
        <v>245.291</v>
      </c>
      <c r="F863">
        <v>0</v>
      </c>
      <c r="G863">
        <v>1.0857E-2</v>
      </c>
      <c r="H863">
        <v>0.99510799999999999</v>
      </c>
      <c r="I863">
        <v>0</v>
      </c>
    </row>
    <row r="864" spans="1:9" x14ac:dyDescent="0.25">
      <c r="A864" t="s">
        <v>119</v>
      </c>
      <c r="B864">
        <v>631.91999999999996</v>
      </c>
      <c r="C864">
        <v>614.125</v>
      </c>
      <c r="D864">
        <v>578.36099999999999</v>
      </c>
      <c r="E864">
        <v>245.273</v>
      </c>
      <c r="F864">
        <v>0</v>
      </c>
      <c r="G864">
        <v>1.0857E-2</v>
      </c>
      <c r="H864">
        <v>0.98101899999999997</v>
      </c>
      <c r="I864">
        <v>1</v>
      </c>
    </row>
    <row r="865" spans="1:9" x14ac:dyDescent="0.25">
      <c r="A865" t="s">
        <v>119</v>
      </c>
      <c r="B865">
        <v>632.83900000000006</v>
      </c>
      <c r="C865">
        <v>614.94399999999996</v>
      </c>
      <c r="D865">
        <v>578.98400000000004</v>
      </c>
      <c r="E865">
        <v>245.52</v>
      </c>
      <c r="F865">
        <v>0</v>
      </c>
      <c r="G865">
        <v>1.0885799999999999E-2</v>
      </c>
      <c r="H865">
        <v>0.98101899999999997</v>
      </c>
      <c r="I865">
        <v>1</v>
      </c>
    </row>
    <row r="866" spans="1:9" x14ac:dyDescent="0.25">
      <c r="A866" t="s">
        <v>119</v>
      </c>
      <c r="B866">
        <v>624.22500000000002</v>
      </c>
      <c r="C866">
        <v>606.41800000000001</v>
      </c>
      <c r="D866">
        <v>570.65099999999995</v>
      </c>
      <c r="E866">
        <v>245.191</v>
      </c>
      <c r="F866">
        <v>0</v>
      </c>
      <c r="G866">
        <v>1.0863299999999999E-2</v>
      </c>
      <c r="H866">
        <v>0.98101899999999997</v>
      </c>
      <c r="I866">
        <v>0</v>
      </c>
    </row>
    <row r="867" spans="1:9" x14ac:dyDescent="0.25">
      <c r="A867" t="s">
        <v>119</v>
      </c>
      <c r="B867">
        <v>630.96299999999997</v>
      </c>
      <c r="C867">
        <v>612.97900000000004</v>
      </c>
      <c r="D867">
        <v>576.97699999999998</v>
      </c>
      <c r="E867">
        <v>245.703</v>
      </c>
      <c r="F867">
        <v>0</v>
      </c>
      <c r="G867">
        <v>1.0856899999999999E-2</v>
      </c>
      <c r="H867">
        <v>0.99503699999999995</v>
      </c>
      <c r="I867">
        <v>0</v>
      </c>
    </row>
    <row r="868" spans="1:9" x14ac:dyDescent="0.25">
      <c r="A868" t="s">
        <v>119</v>
      </c>
      <c r="B868">
        <v>629.61900000000003</v>
      </c>
      <c r="C868">
        <v>611.78</v>
      </c>
      <c r="D868">
        <v>575.84299999999996</v>
      </c>
      <c r="E868">
        <v>245.15199999999999</v>
      </c>
      <c r="F868">
        <v>0</v>
      </c>
      <c r="G868">
        <v>1.08573E-2</v>
      </c>
      <c r="H868">
        <v>0.99273400000000001</v>
      </c>
      <c r="I868">
        <v>1</v>
      </c>
    </row>
    <row r="869" spans="1:9" x14ac:dyDescent="0.25">
      <c r="A869" t="s">
        <v>119</v>
      </c>
      <c r="B869">
        <v>632.85699999999997</v>
      </c>
      <c r="C869">
        <v>614.32500000000005</v>
      </c>
      <c r="D869">
        <v>578.69200000000001</v>
      </c>
      <c r="E869">
        <v>245.26400000000001</v>
      </c>
      <c r="F869">
        <v>0</v>
      </c>
      <c r="G869">
        <v>1.09485E-2</v>
      </c>
      <c r="H869">
        <v>0.99165899999999996</v>
      </c>
      <c r="I869">
        <v>0</v>
      </c>
    </row>
    <row r="870" spans="1:9" x14ac:dyDescent="0.25">
      <c r="A870" t="s">
        <v>119</v>
      </c>
      <c r="B870">
        <v>633.28</v>
      </c>
      <c r="C870">
        <v>615.42499999999995</v>
      </c>
      <c r="D870">
        <v>579.38699999999994</v>
      </c>
      <c r="E870">
        <v>245.31</v>
      </c>
      <c r="F870">
        <v>0</v>
      </c>
      <c r="G870">
        <v>1.08679E-2</v>
      </c>
      <c r="H870">
        <v>0.99467300000000003</v>
      </c>
      <c r="I870">
        <v>0</v>
      </c>
    </row>
    <row r="871" spans="1:9" x14ac:dyDescent="0.25">
      <c r="A871" t="s">
        <v>119</v>
      </c>
      <c r="B871">
        <v>624.69899999999996</v>
      </c>
      <c r="C871">
        <v>606.53800000000001</v>
      </c>
      <c r="D871">
        <v>570.78700000000003</v>
      </c>
      <c r="E871">
        <v>245.59899999999999</v>
      </c>
      <c r="F871">
        <v>0</v>
      </c>
      <c r="G871">
        <v>1.0881E-2</v>
      </c>
      <c r="H871">
        <v>0.99451900000000004</v>
      </c>
      <c r="I871">
        <v>0</v>
      </c>
    </row>
    <row r="872" spans="1:9" x14ac:dyDescent="0.25">
      <c r="A872" t="s">
        <v>119</v>
      </c>
      <c r="B872">
        <v>632.87900000000002</v>
      </c>
      <c r="C872">
        <v>614.77</v>
      </c>
      <c r="D872">
        <v>579.04</v>
      </c>
      <c r="E872">
        <v>245.22499999999999</v>
      </c>
      <c r="F872">
        <v>0</v>
      </c>
      <c r="G872">
        <v>1.0926399999999999E-2</v>
      </c>
      <c r="H872">
        <v>0.98298399999999997</v>
      </c>
      <c r="I872">
        <v>0</v>
      </c>
    </row>
    <row r="873" spans="1:9" x14ac:dyDescent="0.25">
      <c r="A873" t="s">
        <v>119</v>
      </c>
      <c r="B873">
        <v>633.36900000000003</v>
      </c>
      <c r="C873">
        <v>615.22299999999996</v>
      </c>
      <c r="D873">
        <v>579.25599999999997</v>
      </c>
      <c r="E873">
        <v>245.334</v>
      </c>
      <c r="F873">
        <v>0</v>
      </c>
      <c r="G873">
        <v>1.0874E-2</v>
      </c>
      <c r="H873">
        <v>0.99289700000000003</v>
      </c>
      <c r="I873">
        <v>0</v>
      </c>
    </row>
    <row r="874" spans="1:9" x14ac:dyDescent="0.25">
      <c r="A874" t="s">
        <v>119</v>
      </c>
      <c r="B874">
        <v>631.92999999999995</v>
      </c>
      <c r="C874">
        <v>614.20100000000002</v>
      </c>
      <c r="D874">
        <v>578.26</v>
      </c>
      <c r="E874">
        <v>245.298</v>
      </c>
      <c r="F874">
        <v>0</v>
      </c>
      <c r="G874">
        <v>1.08856E-2</v>
      </c>
      <c r="H874">
        <v>0.98101899999999997</v>
      </c>
      <c r="I874">
        <v>0</v>
      </c>
    </row>
    <row r="875" spans="1:9" x14ac:dyDescent="0.25">
      <c r="A875" t="s">
        <v>119</v>
      </c>
      <c r="B875">
        <v>631.76400000000001</v>
      </c>
      <c r="C875">
        <v>613.97</v>
      </c>
      <c r="D875">
        <v>578.38699999999994</v>
      </c>
      <c r="E875">
        <v>245.37</v>
      </c>
      <c r="F875">
        <v>0</v>
      </c>
      <c r="G875">
        <v>1.0857800000000001E-2</v>
      </c>
      <c r="H875">
        <v>0.98101899999999997</v>
      </c>
      <c r="I875">
        <v>0</v>
      </c>
    </row>
    <row r="876" spans="1:9" x14ac:dyDescent="0.25">
      <c r="A876" t="s">
        <v>119</v>
      </c>
      <c r="B876">
        <v>624.21500000000003</v>
      </c>
      <c r="C876">
        <v>606.49800000000005</v>
      </c>
      <c r="D876">
        <v>570.50400000000002</v>
      </c>
      <c r="E876">
        <v>245.10499999999999</v>
      </c>
      <c r="F876">
        <v>0</v>
      </c>
      <c r="G876">
        <v>1.0857199999999999E-2</v>
      </c>
      <c r="H876">
        <v>0.99495900000000004</v>
      </c>
      <c r="I876">
        <v>0</v>
      </c>
    </row>
    <row r="877" spans="1:9" x14ac:dyDescent="0.25">
      <c r="A877" t="s">
        <v>119</v>
      </c>
      <c r="B877">
        <v>629.101</v>
      </c>
      <c r="C877">
        <v>611.31200000000001</v>
      </c>
      <c r="D877">
        <v>576.17700000000002</v>
      </c>
      <c r="E877">
        <v>245.363</v>
      </c>
      <c r="F877">
        <v>0</v>
      </c>
      <c r="G877">
        <v>1.08667E-2</v>
      </c>
      <c r="H877">
        <v>0.98101799999999995</v>
      </c>
      <c r="I877">
        <v>0</v>
      </c>
    </row>
    <row r="878" spans="1:9" x14ac:dyDescent="0.25">
      <c r="A878" t="s">
        <v>119</v>
      </c>
      <c r="B878">
        <v>632.72799999999995</v>
      </c>
      <c r="C878">
        <v>614.65499999999997</v>
      </c>
      <c r="D878">
        <v>578.774</v>
      </c>
      <c r="E878">
        <v>245.05799999999999</v>
      </c>
      <c r="F878">
        <v>0</v>
      </c>
      <c r="G878">
        <v>1.09674E-2</v>
      </c>
      <c r="H878">
        <v>0.99317999999999995</v>
      </c>
      <c r="I878">
        <v>0</v>
      </c>
    </row>
    <row r="879" spans="1:9" x14ac:dyDescent="0.25">
      <c r="A879" t="s">
        <v>119</v>
      </c>
      <c r="B879">
        <v>633.24099999999999</v>
      </c>
      <c r="C879">
        <v>614.69200000000001</v>
      </c>
      <c r="D879">
        <v>578.62</v>
      </c>
      <c r="E879">
        <v>245.31299999999999</v>
      </c>
      <c r="F879">
        <v>0</v>
      </c>
      <c r="G879">
        <v>1.08843E-2</v>
      </c>
      <c r="H879">
        <v>0.99510500000000002</v>
      </c>
      <c r="I879">
        <v>0</v>
      </c>
    </row>
    <row r="880" spans="1:9" x14ac:dyDescent="0.25">
      <c r="A880" t="s">
        <v>119</v>
      </c>
      <c r="B880">
        <v>632.62300000000005</v>
      </c>
      <c r="C880">
        <v>614.53099999999995</v>
      </c>
      <c r="D880">
        <v>578.66300000000001</v>
      </c>
      <c r="E880">
        <v>245.41800000000001</v>
      </c>
      <c r="F880">
        <v>0</v>
      </c>
      <c r="G880">
        <v>1.08571E-2</v>
      </c>
      <c r="H880">
        <v>0.99213499999999999</v>
      </c>
      <c r="I880">
        <v>2</v>
      </c>
    </row>
    <row r="881" spans="1:25" x14ac:dyDescent="0.25">
      <c r="A881" t="s">
        <v>119</v>
      </c>
      <c r="B881">
        <v>633.15099999999995</v>
      </c>
      <c r="C881">
        <v>614.94500000000005</v>
      </c>
      <c r="D881">
        <v>578.995</v>
      </c>
      <c r="E881">
        <v>245.102</v>
      </c>
      <c r="F881">
        <v>0</v>
      </c>
      <c r="G881">
        <v>1.08796E-2</v>
      </c>
      <c r="H881">
        <v>0.99244699999999997</v>
      </c>
      <c r="I881">
        <v>0</v>
      </c>
    </row>
    <row r="882" spans="1:25" x14ac:dyDescent="0.25">
      <c r="A882" t="s">
        <v>119</v>
      </c>
      <c r="B882">
        <v>631.23900000000003</v>
      </c>
      <c r="C882">
        <v>613.41200000000003</v>
      </c>
      <c r="D882">
        <v>578.56799999999998</v>
      </c>
      <c r="E882">
        <v>245.351</v>
      </c>
      <c r="F882">
        <v>0</v>
      </c>
      <c r="G882">
        <v>1.08638E-2</v>
      </c>
      <c r="H882">
        <v>0.99472499999999997</v>
      </c>
      <c r="I882">
        <v>0</v>
      </c>
    </row>
    <row r="883" spans="1:25" x14ac:dyDescent="0.25">
      <c r="A883" t="s">
        <v>119</v>
      </c>
      <c r="B883">
        <v>630.57100000000003</v>
      </c>
      <c r="C883">
        <v>612.64300000000003</v>
      </c>
      <c r="D883">
        <v>576.81500000000005</v>
      </c>
      <c r="E883">
        <v>245.46700000000001</v>
      </c>
      <c r="F883">
        <v>0</v>
      </c>
      <c r="G883">
        <v>1.0920900000000001E-2</v>
      </c>
      <c r="H883">
        <v>0.98710799999999999</v>
      </c>
      <c r="I883">
        <v>0</v>
      </c>
    </row>
    <row r="884" spans="1:25" x14ac:dyDescent="0.25">
      <c r="A884" t="s">
        <v>119</v>
      </c>
      <c r="B884">
        <v>632.38599999999997</v>
      </c>
      <c r="C884">
        <v>614.61500000000001</v>
      </c>
      <c r="D884">
        <v>578.78399999999999</v>
      </c>
      <c r="E884">
        <v>245.09</v>
      </c>
      <c r="F884">
        <v>0</v>
      </c>
      <c r="G884">
        <v>1.1119199999999999E-2</v>
      </c>
      <c r="H884">
        <v>0.98101899999999997</v>
      </c>
      <c r="I884">
        <v>0</v>
      </c>
    </row>
    <row r="885" spans="1:25" x14ac:dyDescent="0.25">
      <c r="A885" t="s">
        <v>119</v>
      </c>
      <c r="B885">
        <v>632.91800000000001</v>
      </c>
      <c r="C885">
        <v>614.96799999999996</v>
      </c>
      <c r="D885">
        <v>579.17899999999997</v>
      </c>
      <c r="E885">
        <v>245.155</v>
      </c>
      <c r="F885">
        <v>0</v>
      </c>
      <c r="G885">
        <v>1.0857199999999999E-2</v>
      </c>
      <c r="H885">
        <v>0.985545</v>
      </c>
      <c r="I885">
        <v>1</v>
      </c>
    </row>
    <row r="886" spans="1:25" x14ac:dyDescent="0.25">
      <c r="A886" t="s">
        <v>119</v>
      </c>
      <c r="B886">
        <v>625.03</v>
      </c>
      <c r="C886">
        <v>606.91200000000003</v>
      </c>
      <c r="D886">
        <v>570.98199999999997</v>
      </c>
      <c r="E886">
        <v>245.44800000000001</v>
      </c>
      <c r="F886">
        <v>0</v>
      </c>
      <c r="G886">
        <v>1.08585E-2</v>
      </c>
      <c r="H886">
        <v>0.98101899999999997</v>
      </c>
      <c r="I886">
        <v>1</v>
      </c>
    </row>
    <row r="887" spans="1:25" x14ac:dyDescent="0.25">
      <c r="A887" t="s">
        <v>119</v>
      </c>
      <c r="B887">
        <v>630.55499999999995</v>
      </c>
      <c r="C887">
        <v>612.63400000000001</v>
      </c>
      <c r="D887">
        <v>576.64599999999996</v>
      </c>
      <c r="E887">
        <v>245.57499999999999</v>
      </c>
      <c r="F887">
        <v>0</v>
      </c>
      <c r="G887">
        <v>1.0861900000000001E-2</v>
      </c>
      <c r="H887">
        <v>0.98101899999999997</v>
      </c>
      <c r="I887">
        <v>0</v>
      </c>
    </row>
    <row r="888" spans="1:25" x14ac:dyDescent="0.25">
      <c r="A888" t="s">
        <v>119</v>
      </c>
      <c r="B888">
        <v>630.327</v>
      </c>
      <c r="C888">
        <v>612.51900000000001</v>
      </c>
      <c r="D888">
        <v>576.37199999999996</v>
      </c>
      <c r="E888">
        <v>245.70400000000001</v>
      </c>
      <c r="F888">
        <v>0</v>
      </c>
      <c r="G888">
        <v>1.0859600000000001E-2</v>
      </c>
      <c r="H888">
        <v>0.99352499999999999</v>
      </c>
      <c r="I888">
        <v>1</v>
      </c>
    </row>
    <row r="889" spans="1:25" x14ac:dyDescent="0.25">
      <c r="A889" t="s">
        <v>119</v>
      </c>
      <c r="B889">
        <v>632.90099999999995</v>
      </c>
      <c r="C889">
        <v>615.06500000000005</v>
      </c>
      <c r="D889">
        <v>578.96</v>
      </c>
      <c r="E889">
        <v>245.37100000000001</v>
      </c>
      <c r="F889">
        <v>0</v>
      </c>
      <c r="G889">
        <v>1.0867699999999999E-2</v>
      </c>
      <c r="H889">
        <v>0.99307199999999995</v>
      </c>
      <c r="I889">
        <v>0</v>
      </c>
    </row>
    <row r="890" spans="1:25" x14ac:dyDescent="0.25">
      <c r="A890" t="s">
        <v>119</v>
      </c>
      <c r="B890">
        <v>624.75300000000004</v>
      </c>
      <c r="C890">
        <v>607.01</v>
      </c>
      <c r="D890">
        <v>571.19600000000003</v>
      </c>
      <c r="E890">
        <v>245.59200000000001</v>
      </c>
      <c r="F890">
        <v>0</v>
      </c>
      <c r="G890">
        <v>1.08676E-2</v>
      </c>
      <c r="H890">
        <v>0.99422299999999997</v>
      </c>
      <c r="I890">
        <v>0</v>
      </c>
    </row>
    <row r="891" spans="1:25" x14ac:dyDescent="0.25">
      <c r="A891" t="s">
        <v>119</v>
      </c>
      <c r="B891">
        <v>624.43899999999996</v>
      </c>
      <c r="C891">
        <v>606.56299999999999</v>
      </c>
      <c r="D891">
        <v>570.64800000000002</v>
      </c>
      <c r="E891">
        <v>245.59100000000001</v>
      </c>
      <c r="F891">
        <v>0</v>
      </c>
      <c r="G891">
        <v>1.08571E-2</v>
      </c>
      <c r="H891">
        <v>0.98451999999999995</v>
      </c>
      <c r="I891">
        <v>0</v>
      </c>
    </row>
    <row r="892" spans="1:25" x14ac:dyDescent="0.25">
      <c r="A892" t="s">
        <v>119</v>
      </c>
      <c r="B892">
        <v>631.16999999999996</v>
      </c>
      <c r="C892">
        <v>613.33900000000006</v>
      </c>
      <c r="D892">
        <v>577.25900000000001</v>
      </c>
      <c r="E892">
        <v>245.94</v>
      </c>
      <c r="F892">
        <v>0</v>
      </c>
      <c r="G892">
        <v>1.08576E-2</v>
      </c>
      <c r="H892">
        <v>0.98101899999999997</v>
      </c>
      <c r="I892">
        <v>1</v>
      </c>
    </row>
    <row r="893" spans="1:25" x14ac:dyDescent="0.25">
      <c r="A893" t="s">
        <v>119</v>
      </c>
      <c r="B893">
        <v>629.38099999999997</v>
      </c>
      <c r="C893">
        <v>611.25800000000004</v>
      </c>
      <c r="D893">
        <v>575.80100000000004</v>
      </c>
      <c r="E893">
        <v>245.08699999999999</v>
      </c>
      <c r="F893">
        <v>0</v>
      </c>
      <c r="G893">
        <v>1.08652E-2</v>
      </c>
      <c r="H893">
        <v>0.99454100000000001</v>
      </c>
      <c r="I893">
        <v>0</v>
      </c>
    </row>
    <row r="894" spans="1:25" x14ac:dyDescent="0.25">
      <c r="A894" t="s">
        <v>119</v>
      </c>
      <c r="B894">
        <v>629.798</v>
      </c>
      <c r="C894">
        <v>611.952</v>
      </c>
      <c r="D894">
        <v>576.03399999999999</v>
      </c>
      <c r="E894">
        <v>245.18299999999999</v>
      </c>
      <c r="F894">
        <v>0</v>
      </c>
      <c r="G894">
        <v>1.08586E-2</v>
      </c>
      <c r="H894">
        <v>0.994502</v>
      </c>
      <c r="I894">
        <v>0</v>
      </c>
    </row>
    <row r="895" spans="1:25" x14ac:dyDescent="0.25">
      <c r="A895" t="s">
        <v>119</v>
      </c>
      <c r="B895">
        <v>632.79100000000005</v>
      </c>
      <c r="C895">
        <v>614.65200000000004</v>
      </c>
      <c r="D895">
        <v>578.69200000000001</v>
      </c>
      <c r="E895">
        <v>245.21100000000001</v>
      </c>
      <c r="F895">
        <v>0</v>
      </c>
      <c r="G895">
        <v>1.08617E-2</v>
      </c>
      <c r="H895">
        <v>0.98941999999999997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632.11199999999997</v>
      </c>
      <c r="C896">
        <v>614.21400000000006</v>
      </c>
      <c r="D896">
        <v>578.63800000000003</v>
      </c>
      <c r="E896">
        <v>245.589</v>
      </c>
      <c r="F896">
        <v>0</v>
      </c>
      <c r="G896">
        <v>1.0883E-2</v>
      </c>
      <c r="H896">
        <v>0.98101899999999997</v>
      </c>
      <c r="I896">
        <v>1</v>
      </c>
      <c r="R896">
        <f>AVERAGE(B847:B896)</f>
        <v>630.50765999999999</v>
      </c>
      <c r="S896">
        <f>AVERAGE(C847:C896)</f>
        <v>612.54268000000013</v>
      </c>
      <c r="U896">
        <f>_xlfn.VAR.P(B847:B896)</f>
        <v>9.8421945843999428</v>
      </c>
      <c r="V896">
        <f>_xlfn.VAR.P(C847:C896)</f>
        <v>9.7933613375999791</v>
      </c>
      <c r="X896">
        <f>1.96*SQRT(U896)/50</f>
        <v>0.12297930673968011</v>
      </c>
      <c r="Y896">
        <f>1.96*SQRT(V896)/50</f>
        <v>0.12267383896254991</v>
      </c>
    </row>
    <row r="897" spans="1:15" x14ac:dyDescent="0.25">
      <c r="A897" t="s">
        <v>119</v>
      </c>
      <c r="B897">
        <v>31532.599311999998</v>
      </c>
      <c r="C897" t="s">
        <v>37</v>
      </c>
    </row>
    <row r="898" spans="1:15" x14ac:dyDescent="0.25">
      <c r="A898" t="s">
        <v>42</v>
      </c>
      <c r="B898">
        <v>5021.3</v>
      </c>
      <c r="C898">
        <v>4974.53</v>
      </c>
      <c r="D898">
        <v>4974.3500000000004</v>
      </c>
      <c r="E898">
        <v>4969.53</v>
      </c>
      <c r="F898">
        <v>246.535</v>
      </c>
      <c r="G898">
        <v>745.57</v>
      </c>
      <c r="H898">
        <v>133.172</v>
      </c>
      <c r="I898">
        <v>135.03800000000001</v>
      </c>
      <c r="J898">
        <v>392.59699999999998</v>
      </c>
      <c r="K898">
        <v>3916.07</v>
      </c>
      <c r="L898">
        <v>1.2350200000000001E-3</v>
      </c>
      <c r="M898">
        <v>0.995116</v>
      </c>
      <c r="N898">
        <v>0</v>
      </c>
      <c r="O898" t="s">
        <v>43</v>
      </c>
    </row>
    <row r="899" spans="1:15" x14ac:dyDescent="0.25">
      <c r="A899" t="s">
        <v>42</v>
      </c>
      <c r="B899">
        <v>5100.6400000000003</v>
      </c>
      <c r="C899">
        <v>5050.8900000000003</v>
      </c>
      <c r="D899">
        <v>5050.6899999999996</v>
      </c>
      <c r="E899">
        <v>5045.87</v>
      </c>
      <c r="F899">
        <v>246.61199999999999</v>
      </c>
      <c r="G899">
        <v>819.05100000000004</v>
      </c>
      <c r="H899">
        <v>133.232</v>
      </c>
      <c r="I899">
        <v>135.11799999999999</v>
      </c>
      <c r="J899">
        <v>465.91399999999999</v>
      </c>
      <c r="K899">
        <v>3918.88</v>
      </c>
      <c r="L899">
        <v>1.52874E-3</v>
      </c>
      <c r="M899">
        <v>0.995116</v>
      </c>
      <c r="N899">
        <v>0</v>
      </c>
      <c r="O899" t="s">
        <v>43</v>
      </c>
    </row>
    <row r="900" spans="1:15" x14ac:dyDescent="0.25">
      <c r="A900" t="s">
        <v>42</v>
      </c>
      <c r="B900">
        <v>5104.6899999999996</v>
      </c>
      <c r="C900">
        <v>5054.95</v>
      </c>
      <c r="D900">
        <v>5054.75</v>
      </c>
      <c r="E900">
        <v>5049.93</v>
      </c>
      <c r="F900">
        <v>246.57</v>
      </c>
      <c r="G900">
        <v>821.16</v>
      </c>
      <c r="H900">
        <v>133.19499999999999</v>
      </c>
      <c r="I900">
        <v>135.11699999999999</v>
      </c>
      <c r="J900">
        <v>468.178</v>
      </c>
      <c r="K900">
        <v>3920.73</v>
      </c>
      <c r="L900">
        <v>1.36505E-3</v>
      </c>
      <c r="M900">
        <v>0.995116</v>
      </c>
      <c r="N900">
        <v>0</v>
      </c>
      <c r="O900" t="s">
        <v>43</v>
      </c>
    </row>
    <row r="901" spans="1:15" x14ac:dyDescent="0.25">
      <c r="A901" t="s">
        <v>42</v>
      </c>
      <c r="B901">
        <v>5107.91</v>
      </c>
      <c r="C901">
        <v>5058.07</v>
      </c>
      <c r="D901">
        <v>5057.87</v>
      </c>
      <c r="E901">
        <v>5053.01</v>
      </c>
      <c r="F901">
        <v>247.43100000000001</v>
      </c>
      <c r="G901">
        <v>819.83699999999999</v>
      </c>
      <c r="H901">
        <v>133.971</v>
      </c>
      <c r="I901">
        <v>135.322</v>
      </c>
      <c r="J901">
        <v>465.65300000000002</v>
      </c>
      <c r="K901">
        <v>3924.17</v>
      </c>
      <c r="L901">
        <v>1.31416E-3</v>
      </c>
      <c r="M901">
        <v>0.995116</v>
      </c>
      <c r="N901">
        <v>0</v>
      </c>
      <c r="O901" t="s">
        <v>43</v>
      </c>
    </row>
    <row r="902" spans="1:15" x14ac:dyDescent="0.25">
      <c r="A902" t="s">
        <v>42</v>
      </c>
      <c r="B902">
        <v>5106.53</v>
      </c>
      <c r="C902">
        <v>5056.6400000000003</v>
      </c>
      <c r="D902">
        <v>5056.4399999999996</v>
      </c>
      <c r="E902">
        <v>5051.62</v>
      </c>
      <c r="F902">
        <v>246.762</v>
      </c>
      <c r="G902">
        <v>820.97199999999998</v>
      </c>
      <c r="H902">
        <v>133.334</v>
      </c>
      <c r="I902">
        <v>135.13</v>
      </c>
      <c r="J902">
        <v>467.50599999999997</v>
      </c>
      <c r="K902">
        <v>3922.37</v>
      </c>
      <c r="L902">
        <v>1.23021E-3</v>
      </c>
      <c r="M902">
        <v>0.995116</v>
      </c>
      <c r="N902">
        <v>0</v>
      </c>
      <c r="O902" t="s">
        <v>43</v>
      </c>
    </row>
    <row r="903" spans="1:15" x14ac:dyDescent="0.25">
      <c r="A903" t="s">
        <v>42</v>
      </c>
      <c r="B903">
        <v>5103.0200000000004</v>
      </c>
      <c r="C903">
        <v>5053.4399999999996</v>
      </c>
      <c r="D903">
        <v>5053.25</v>
      </c>
      <c r="E903">
        <v>5048.45</v>
      </c>
      <c r="F903">
        <v>246.71600000000001</v>
      </c>
      <c r="G903">
        <v>819.43299999999999</v>
      </c>
      <c r="H903">
        <v>133.262</v>
      </c>
      <c r="I903">
        <v>135.16499999999999</v>
      </c>
      <c r="J903">
        <v>466.04</v>
      </c>
      <c r="K903">
        <v>3920.72</v>
      </c>
      <c r="L903">
        <v>1.2419200000000001E-3</v>
      </c>
      <c r="M903">
        <v>0.995116</v>
      </c>
      <c r="N903">
        <v>0</v>
      </c>
      <c r="O903" t="s">
        <v>43</v>
      </c>
    </row>
    <row r="904" spans="1:15" x14ac:dyDescent="0.25">
      <c r="A904" t="s">
        <v>42</v>
      </c>
      <c r="B904">
        <v>5105.2700000000004</v>
      </c>
      <c r="C904">
        <v>5055.3500000000004</v>
      </c>
      <c r="D904">
        <v>5055.16</v>
      </c>
      <c r="E904">
        <v>5050.34</v>
      </c>
      <c r="F904">
        <v>246.61</v>
      </c>
      <c r="G904">
        <v>819.75400000000002</v>
      </c>
      <c r="H904">
        <v>133.37700000000001</v>
      </c>
      <c r="I904">
        <v>135.12799999999999</v>
      </c>
      <c r="J904">
        <v>466.31099999999998</v>
      </c>
      <c r="K904">
        <v>3922.5</v>
      </c>
      <c r="L904">
        <v>1.5378600000000001E-3</v>
      </c>
      <c r="M904">
        <v>0.99511499999999997</v>
      </c>
      <c r="N904">
        <v>0</v>
      </c>
      <c r="O904" t="s">
        <v>43</v>
      </c>
    </row>
    <row r="905" spans="1:15" x14ac:dyDescent="0.25">
      <c r="A905" t="s">
        <v>42</v>
      </c>
      <c r="B905">
        <v>5102.8500000000004</v>
      </c>
      <c r="C905">
        <v>5053.08</v>
      </c>
      <c r="D905">
        <v>5052.8900000000003</v>
      </c>
      <c r="E905">
        <v>5048.07</v>
      </c>
      <c r="F905">
        <v>246.553</v>
      </c>
      <c r="G905">
        <v>819.11400000000003</v>
      </c>
      <c r="H905">
        <v>133.26300000000001</v>
      </c>
      <c r="I905">
        <v>135.10599999999999</v>
      </c>
      <c r="J905">
        <v>465.78699999999998</v>
      </c>
      <c r="K905">
        <v>3920.91</v>
      </c>
      <c r="L905">
        <v>1.7996799999999999E-3</v>
      </c>
      <c r="M905">
        <v>0.995116</v>
      </c>
      <c r="N905">
        <v>0</v>
      </c>
      <c r="O905" t="s">
        <v>43</v>
      </c>
    </row>
    <row r="906" spans="1:15" x14ac:dyDescent="0.25">
      <c r="A906" t="s">
        <v>42</v>
      </c>
      <c r="B906">
        <v>5109.47</v>
      </c>
      <c r="C906">
        <v>5059.51</v>
      </c>
      <c r="D906">
        <v>5059.3100000000004</v>
      </c>
      <c r="E906">
        <v>5054.4799999999996</v>
      </c>
      <c r="F906">
        <v>246.94</v>
      </c>
      <c r="G906">
        <v>822.10599999999999</v>
      </c>
      <c r="H906">
        <v>133.37</v>
      </c>
      <c r="I906">
        <v>135.197</v>
      </c>
      <c r="J906">
        <v>468.62400000000002</v>
      </c>
      <c r="K906">
        <v>3923.99</v>
      </c>
      <c r="L906">
        <v>1.2303500000000001E-3</v>
      </c>
      <c r="M906">
        <v>0.995116</v>
      </c>
      <c r="N906">
        <v>0</v>
      </c>
      <c r="O906" t="s">
        <v>43</v>
      </c>
    </row>
    <row r="907" spans="1:15" x14ac:dyDescent="0.25">
      <c r="A907" t="s">
        <v>42</v>
      </c>
      <c r="B907">
        <v>5106.5</v>
      </c>
      <c r="C907">
        <v>5055.96</v>
      </c>
      <c r="D907">
        <v>5055.7700000000004</v>
      </c>
      <c r="E907">
        <v>5050.9399999999996</v>
      </c>
      <c r="F907">
        <v>246.65</v>
      </c>
      <c r="G907">
        <v>820.15200000000004</v>
      </c>
      <c r="H907">
        <v>133.35</v>
      </c>
      <c r="I907">
        <v>135.101</v>
      </c>
      <c r="J907">
        <v>466.85899999999998</v>
      </c>
      <c r="K907">
        <v>3922.71</v>
      </c>
      <c r="L907">
        <v>1.2380500000000001E-3</v>
      </c>
      <c r="M907">
        <v>0.995116</v>
      </c>
      <c r="N907">
        <v>0</v>
      </c>
      <c r="O907" t="s">
        <v>43</v>
      </c>
    </row>
    <row r="908" spans="1:15" x14ac:dyDescent="0.25">
      <c r="A908" t="s">
        <v>42</v>
      </c>
      <c r="B908">
        <v>5103.96</v>
      </c>
      <c r="C908">
        <v>5053.8</v>
      </c>
      <c r="D908">
        <v>5053.6000000000004</v>
      </c>
      <c r="E908">
        <v>5048.78</v>
      </c>
      <c r="F908">
        <v>246.68299999999999</v>
      </c>
      <c r="G908">
        <v>820.26900000000001</v>
      </c>
      <c r="H908">
        <v>133.249</v>
      </c>
      <c r="I908">
        <v>135.27699999999999</v>
      </c>
      <c r="J908">
        <v>466.94600000000003</v>
      </c>
      <c r="K908">
        <v>3920.35</v>
      </c>
      <c r="L908">
        <v>1.24318E-3</v>
      </c>
      <c r="M908">
        <v>0.995116</v>
      </c>
      <c r="N908">
        <v>0</v>
      </c>
      <c r="O908" t="s">
        <v>43</v>
      </c>
    </row>
    <row r="909" spans="1:15" x14ac:dyDescent="0.25">
      <c r="A909" t="s">
        <v>42</v>
      </c>
      <c r="B909">
        <v>5104.5200000000004</v>
      </c>
      <c r="C909">
        <v>5054.01</v>
      </c>
      <c r="D909">
        <v>5053.8</v>
      </c>
      <c r="E909">
        <v>5048.9799999999996</v>
      </c>
      <c r="F909">
        <v>246.852</v>
      </c>
      <c r="G909">
        <v>820.077</v>
      </c>
      <c r="H909">
        <v>133.249</v>
      </c>
      <c r="I909">
        <v>135.119</v>
      </c>
      <c r="J909">
        <v>466.75400000000002</v>
      </c>
      <c r="K909">
        <v>3920.62</v>
      </c>
      <c r="L909">
        <v>1.2410399999999999E-3</v>
      </c>
      <c r="M909">
        <v>0.99511499999999997</v>
      </c>
      <c r="N909">
        <v>0</v>
      </c>
      <c r="O909" t="s">
        <v>43</v>
      </c>
    </row>
    <row r="910" spans="1:15" x14ac:dyDescent="0.25">
      <c r="A910" t="s">
        <v>42</v>
      </c>
      <c r="B910">
        <v>5108.8100000000004</v>
      </c>
      <c r="C910">
        <v>5058.59</v>
      </c>
      <c r="D910">
        <v>5058.3999999999996</v>
      </c>
      <c r="E910">
        <v>5053.5600000000004</v>
      </c>
      <c r="F910">
        <v>246.804</v>
      </c>
      <c r="G910">
        <v>820.27300000000002</v>
      </c>
      <c r="H910">
        <v>133.28700000000001</v>
      </c>
      <c r="I910">
        <v>135.12100000000001</v>
      </c>
      <c r="J910">
        <v>466.98399999999998</v>
      </c>
      <c r="K910">
        <v>3925.03</v>
      </c>
      <c r="L910">
        <v>1.2365099999999999E-3</v>
      </c>
      <c r="M910">
        <v>0.99511499999999997</v>
      </c>
      <c r="N910">
        <v>0</v>
      </c>
      <c r="O910" t="s">
        <v>43</v>
      </c>
    </row>
    <row r="911" spans="1:15" x14ac:dyDescent="0.25">
      <c r="A911" t="s">
        <v>42</v>
      </c>
      <c r="B911">
        <v>5106.63</v>
      </c>
      <c r="C911">
        <v>5056.1899999999996</v>
      </c>
      <c r="D911">
        <v>5055.99</v>
      </c>
      <c r="E911">
        <v>5051.17</v>
      </c>
      <c r="F911">
        <v>246.60599999999999</v>
      </c>
      <c r="G911">
        <v>820.29600000000005</v>
      </c>
      <c r="H911">
        <v>133.333</v>
      </c>
      <c r="I911">
        <v>135.089</v>
      </c>
      <c r="J911">
        <v>466.88099999999997</v>
      </c>
      <c r="K911">
        <v>3922.86</v>
      </c>
      <c r="L911">
        <v>1.2465600000000001E-3</v>
      </c>
      <c r="M911">
        <v>0.99511499999999997</v>
      </c>
      <c r="N911">
        <v>0</v>
      </c>
      <c r="O911" t="s">
        <v>43</v>
      </c>
    </row>
    <row r="912" spans="1:15" x14ac:dyDescent="0.25">
      <c r="A912" t="s">
        <v>42</v>
      </c>
      <c r="B912">
        <v>5108.3900000000003</v>
      </c>
      <c r="C912">
        <v>5058.03</v>
      </c>
      <c r="D912">
        <v>5057.83</v>
      </c>
      <c r="E912">
        <v>5053.0200000000004</v>
      </c>
      <c r="F912">
        <v>246.65199999999999</v>
      </c>
      <c r="G912">
        <v>820.24</v>
      </c>
      <c r="H912">
        <v>133.221</v>
      </c>
      <c r="I912">
        <v>135.13800000000001</v>
      </c>
      <c r="J912">
        <v>467.029</v>
      </c>
      <c r="K912">
        <v>3924.64</v>
      </c>
      <c r="L912">
        <v>1.23453E-3</v>
      </c>
      <c r="M912">
        <v>0.995116</v>
      </c>
      <c r="N912">
        <v>0</v>
      </c>
      <c r="O912" t="s">
        <v>43</v>
      </c>
    </row>
    <row r="913" spans="1:15" x14ac:dyDescent="0.25">
      <c r="A913" t="s">
        <v>42</v>
      </c>
      <c r="B913">
        <v>5106.75</v>
      </c>
      <c r="C913">
        <v>5056.07</v>
      </c>
      <c r="D913">
        <v>5055.87</v>
      </c>
      <c r="E913">
        <v>5051.0600000000004</v>
      </c>
      <c r="F913">
        <v>246.78</v>
      </c>
      <c r="G913">
        <v>820.50199999999995</v>
      </c>
      <c r="H913">
        <v>133.30099999999999</v>
      </c>
      <c r="I913">
        <v>135.07400000000001</v>
      </c>
      <c r="J913">
        <v>467.20600000000002</v>
      </c>
      <c r="K913">
        <v>3922.36</v>
      </c>
      <c r="L913">
        <v>1.2526799999999999E-3</v>
      </c>
      <c r="M913">
        <v>0.995116</v>
      </c>
      <c r="N913">
        <v>0</v>
      </c>
      <c r="O913" t="s">
        <v>43</v>
      </c>
    </row>
    <row r="914" spans="1:15" x14ac:dyDescent="0.25">
      <c r="A914" t="s">
        <v>42</v>
      </c>
      <c r="B914">
        <v>5107.5200000000004</v>
      </c>
      <c r="C914">
        <v>5057.26</v>
      </c>
      <c r="D914">
        <v>5057.07</v>
      </c>
      <c r="E914">
        <v>5052.24</v>
      </c>
      <c r="F914">
        <v>246.75200000000001</v>
      </c>
      <c r="G914">
        <v>820.72900000000004</v>
      </c>
      <c r="H914">
        <v>133.32400000000001</v>
      </c>
      <c r="I914">
        <v>135.27799999999999</v>
      </c>
      <c r="J914">
        <v>467.267</v>
      </c>
      <c r="K914">
        <v>3923.36</v>
      </c>
      <c r="L914">
        <v>1.2300499999999999E-3</v>
      </c>
      <c r="M914">
        <v>0.995116</v>
      </c>
      <c r="N914">
        <v>0</v>
      </c>
      <c r="O914" t="s">
        <v>43</v>
      </c>
    </row>
    <row r="915" spans="1:15" x14ac:dyDescent="0.25">
      <c r="A915" t="s">
        <v>42</v>
      </c>
      <c r="B915">
        <v>5109.43</v>
      </c>
      <c r="C915">
        <v>5058.71</v>
      </c>
      <c r="D915">
        <v>5058.5200000000004</v>
      </c>
      <c r="E915">
        <v>5053.7</v>
      </c>
      <c r="F915">
        <v>246.83</v>
      </c>
      <c r="G915">
        <v>820.16399999999999</v>
      </c>
      <c r="H915">
        <v>133.26499999999999</v>
      </c>
      <c r="I915">
        <v>135.167</v>
      </c>
      <c r="J915">
        <v>466.91399999999999</v>
      </c>
      <c r="K915">
        <v>3925.23</v>
      </c>
      <c r="L915">
        <v>1.2320499999999999E-3</v>
      </c>
      <c r="M915">
        <v>0.995116</v>
      </c>
      <c r="N915">
        <v>0</v>
      </c>
      <c r="O915" t="s">
        <v>43</v>
      </c>
    </row>
    <row r="916" spans="1:15" x14ac:dyDescent="0.25">
      <c r="A916" t="s">
        <v>42</v>
      </c>
      <c r="B916">
        <v>5104</v>
      </c>
      <c r="C916">
        <v>5053.6099999999997</v>
      </c>
      <c r="D916">
        <v>5053.41</v>
      </c>
      <c r="E916">
        <v>5048.59</v>
      </c>
      <c r="F916">
        <v>246.494</v>
      </c>
      <c r="G916">
        <v>820.98599999999999</v>
      </c>
      <c r="H916">
        <v>133.22</v>
      </c>
      <c r="I916">
        <v>135.136</v>
      </c>
      <c r="J916">
        <v>467.815</v>
      </c>
      <c r="K916">
        <v>3919.68</v>
      </c>
      <c r="L916">
        <v>1.24814E-3</v>
      </c>
      <c r="M916">
        <v>0.99511499999999997</v>
      </c>
      <c r="N916">
        <v>0</v>
      </c>
      <c r="O916" t="s">
        <v>43</v>
      </c>
    </row>
    <row r="917" spans="1:15" x14ac:dyDescent="0.25">
      <c r="A917" t="s">
        <v>42</v>
      </c>
      <c r="B917">
        <v>5104.78</v>
      </c>
      <c r="C917">
        <v>5054.12</v>
      </c>
      <c r="D917">
        <v>5053.92</v>
      </c>
      <c r="E917">
        <v>5049.1099999999997</v>
      </c>
      <c r="F917">
        <v>246.52500000000001</v>
      </c>
      <c r="G917">
        <v>819.601</v>
      </c>
      <c r="H917">
        <v>133.27500000000001</v>
      </c>
      <c r="I917">
        <v>135.11600000000001</v>
      </c>
      <c r="J917">
        <v>466.404</v>
      </c>
      <c r="K917">
        <v>3921.43</v>
      </c>
      <c r="L917">
        <v>1.4207200000000001E-3</v>
      </c>
      <c r="M917">
        <v>0.995116</v>
      </c>
      <c r="N917">
        <v>7</v>
      </c>
      <c r="O917" t="s">
        <v>43</v>
      </c>
    </row>
    <row r="918" spans="1:15" x14ac:dyDescent="0.25">
      <c r="A918" t="s">
        <v>42</v>
      </c>
      <c r="B918">
        <v>5103.71</v>
      </c>
      <c r="C918">
        <v>5053.2700000000004</v>
      </c>
      <c r="D918">
        <v>5053.07</v>
      </c>
      <c r="E918">
        <v>5048.25</v>
      </c>
      <c r="F918">
        <v>246.827</v>
      </c>
      <c r="G918">
        <v>820.20299999999997</v>
      </c>
      <c r="H918">
        <v>133.23400000000001</v>
      </c>
      <c r="I918">
        <v>135.16</v>
      </c>
      <c r="J918">
        <v>467.07799999999997</v>
      </c>
      <c r="K918">
        <v>3919.71</v>
      </c>
      <c r="L918">
        <v>1.33636E-3</v>
      </c>
      <c r="M918">
        <v>0.99511499999999997</v>
      </c>
      <c r="N918">
        <v>0</v>
      </c>
      <c r="O918" t="s">
        <v>43</v>
      </c>
    </row>
    <row r="919" spans="1:15" x14ac:dyDescent="0.25">
      <c r="A919" t="s">
        <v>42</v>
      </c>
      <c r="B919">
        <v>5104.1000000000004</v>
      </c>
      <c r="C919">
        <v>5053.43</v>
      </c>
      <c r="D919">
        <v>5053.2299999999996</v>
      </c>
      <c r="E919">
        <v>5048.42</v>
      </c>
      <c r="F919">
        <v>246.892</v>
      </c>
      <c r="G919">
        <v>819.74300000000005</v>
      </c>
      <c r="H919">
        <v>133.27199999999999</v>
      </c>
      <c r="I919">
        <v>135.15100000000001</v>
      </c>
      <c r="J919">
        <v>466.47199999999998</v>
      </c>
      <c r="K919">
        <v>3920.34</v>
      </c>
      <c r="L919">
        <v>1.23028E-3</v>
      </c>
      <c r="M919">
        <v>0.995116</v>
      </c>
      <c r="N919">
        <v>0</v>
      </c>
      <c r="O919" t="s">
        <v>43</v>
      </c>
    </row>
    <row r="920" spans="1:15" x14ac:dyDescent="0.25">
      <c r="A920" t="s">
        <v>42</v>
      </c>
      <c r="B920">
        <v>5106.43</v>
      </c>
      <c r="C920">
        <v>5055.82</v>
      </c>
      <c r="D920">
        <v>5055.62</v>
      </c>
      <c r="E920">
        <v>5050.8100000000004</v>
      </c>
      <c r="F920">
        <v>246.63399999999999</v>
      </c>
      <c r="G920">
        <v>819.65800000000002</v>
      </c>
      <c r="H920">
        <v>133.101</v>
      </c>
      <c r="I920">
        <v>134.98599999999999</v>
      </c>
      <c r="J920">
        <v>466.77</v>
      </c>
      <c r="K920">
        <v>3923.05</v>
      </c>
      <c r="L920">
        <v>1.2301600000000001E-3</v>
      </c>
      <c r="M920">
        <v>0.995116</v>
      </c>
      <c r="N920">
        <v>238</v>
      </c>
      <c r="O920" t="s">
        <v>43</v>
      </c>
    </row>
    <row r="921" spans="1:15" x14ac:dyDescent="0.25">
      <c r="A921" t="s">
        <v>42</v>
      </c>
      <c r="B921">
        <v>5106.8900000000003</v>
      </c>
      <c r="C921">
        <v>5056.24</v>
      </c>
      <c r="D921">
        <v>5056.05</v>
      </c>
      <c r="E921">
        <v>5051.2299999999996</v>
      </c>
      <c r="F921">
        <v>246.79599999999999</v>
      </c>
      <c r="G921">
        <v>819.93200000000002</v>
      </c>
      <c r="H921">
        <v>133.375</v>
      </c>
      <c r="I921">
        <v>135.08600000000001</v>
      </c>
      <c r="J921">
        <v>466.49599999999998</v>
      </c>
      <c r="K921">
        <v>3923.01</v>
      </c>
      <c r="L921">
        <v>1.24154E-3</v>
      </c>
      <c r="M921">
        <v>0.99511300000000003</v>
      </c>
      <c r="N921">
        <v>0</v>
      </c>
      <c r="O921" t="s">
        <v>43</v>
      </c>
    </row>
    <row r="922" spans="1:15" x14ac:dyDescent="0.25">
      <c r="A922" t="s">
        <v>42</v>
      </c>
      <c r="B922">
        <v>5107.7</v>
      </c>
      <c r="C922">
        <v>5057.4399999999996</v>
      </c>
      <c r="D922">
        <v>5057.25</v>
      </c>
      <c r="E922">
        <v>5052.4399999999996</v>
      </c>
      <c r="F922">
        <v>246.69900000000001</v>
      </c>
      <c r="G922">
        <v>820.15200000000004</v>
      </c>
      <c r="H922">
        <v>133.24700000000001</v>
      </c>
      <c r="I922">
        <v>135.19200000000001</v>
      </c>
      <c r="J922">
        <v>466.82499999999999</v>
      </c>
      <c r="K922">
        <v>3924.12</v>
      </c>
      <c r="L922">
        <v>1.23423E-3</v>
      </c>
      <c r="M922">
        <v>0.99511400000000005</v>
      </c>
      <c r="N922">
        <v>0</v>
      </c>
      <c r="O922" t="s">
        <v>43</v>
      </c>
    </row>
    <row r="923" spans="1:15" x14ac:dyDescent="0.25">
      <c r="A923" t="s">
        <v>42</v>
      </c>
      <c r="B923">
        <v>5106.88</v>
      </c>
      <c r="C923">
        <v>5056.2700000000004</v>
      </c>
      <c r="D923">
        <v>5056.08</v>
      </c>
      <c r="E923">
        <v>5051.25</v>
      </c>
      <c r="F923">
        <v>246.77699999999999</v>
      </c>
      <c r="G923">
        <v>822.22199999999998</v>
      </c>
      <c r="H923">
        <v>133.36600000000001</v>
      </c>
      <c r="I923">
        <v>135.346</v>
      </c>
      <c r="J923">
        <v>468.62099999999998</v>
      </c>
      <c r="K923">
        <v>3920.85</v>
      </c>
      <c r="L923">
        <v>1.40548E-3</v>
      </c>
      <c r="M923">
        <v>0.995116</v>
      </c>
      <c r="N923">
        <v>0</v>
      </c>
      <c r="O923" t="s">
        <v>43</v>
      </c>
    </row>
    <row r="924" spans="1:15" x14ac:dyDescent="0.25">
      <c r="A924" t="s">
        <v>42</v>
      </c>
      <c r="B924">
        <v>5104.66</v>
      </c>
      <c r="C924">
        <v>5054.08</v>
      </c>
      <c r="D924">
        <v>5053.88</v>
      </c>
      <c r="E924">
        <v>5049.07</v>
      </c>
      <c r="F924">
        <v>246.71899999999999</v>
      </c>
      <c r="G924">
        <v>820.32</v>
      </c>
      <c r="H924">
        <v>133.25899999999999</v>
      </c>
      <c r="I924">
        <v>135.077</v>
      </c>
      <c r="J924">
        <v>467.077</v>
      </c>
      <c r="K924">
        <v>3920.63</v>
      </c>
      <c r="L924">
        <v>1.3284E-3</v>
      </c>
      <c r="M924">
        <v>0.99511499999999997</v>
      </c>
      <c r="N924">
        <v>0</v>
      </c>
      <c r="O924" t="s">
        <v>43</v>
      </c>
    </row>
    <row r="925" spans="1:15" x14ac:dyDescent="0.25">
      <c r="A925" t="s">
        <v>42</v>
      </c>
      <c r="B925">
        <v>5105.41</v>
      </c>
      <c r="C925">
        <v>5054.62</v>
      </c>
      <c r="D925">
        <v>5054.43</v>
      </c>
      <c r="E925">
        <v>5049.62</v>
      </c>
      <c r="F925">
        <v>246.74600000000001</v>
      </c>
      <c r="G925">
        <v>819.46400000000006</v>
      </c>
      <c r="H925">
        <v>133.251</v>
      </c>
      <c r="I925">
        <v>134.988</v>
      </c>
      <c r="J925">
        <v>466.411</v>
      </c>
      <c r="K925">
        <v>3921.93</v>
      </c>
      <c r="L925">
        <v>1.2563699999999999E-3</v>
      </c>
      <c r="M925">
        <v>0.99511499999999997</v>
      </c>
      <c r="N925">
        <v>108</v>
      </c>
      <c r="O925" t="s">
        <v>43</v>
      </c>
    </row>
    <row r="926" spans="1:15" x14ac:dyDescent="0.25">
      <c r="A926" t="s">
        <v>42</v>
      </c>
      <c r="B926">
        <v>5108.22</v>
      </c>
      <c r="C926">
        <v>5057.8999999999996</v>
      </c>
      <c r="D926">
        <v>5057.7</v>
      </c>
      <c r="E926">
        <v>5052.8500000000004</v>
      </c>
      <c r="F926">
        <v>246.96100000000001</v>
      </c>
      <c r="G926">
        <v>821.923</v>
      </c>
      <c r="H926">
        <v>133.46700000000001</v>
      </c>
      <c r="I926">
        <v>135.227</v>
      </c>
      <c r="J926">
        <v>468.26499999999999</v>
      </c>
      <c r="K926">
        <v>3922.5</v>
      </c>
      <c r="L926">
        <v>1.2303100000000001E-3</v>
      </c>
      <c r="M926">
        <v>0.995116</v>
      </c>
      <c r="N926">
        <v>59</v>
      </c>
      <c r="O926" t="s">
        <v>43</v>
      </c>
    </row>
    <row r="927" spans="1:15" x14ac:dyDescent="0.25">
      <c r="A927" t="s">
        <v>42</v>
      </c>
      <c r="B927">
        <v>5108.1499999999996</v>
      </c>
      <c r="C927">
        <v>5057.57</v>
      </c>
      <c r="D927">
        <v>5057.38</v>
      </c>
      <c r="E927">
        <v>5052.5600000000004</v>
      </c>
      <c r="F927">
        <v>246.90100000000001</v>
      </c>
      <c r="G927">
        <v>821.88</v>
      </c>
      <c r="H927">
        <v>133.309</v>
      </c>
      <c r="I927">
        <v>135.10499999999999</v>
      </c>
      <c r="J927">
        <v>468.404</v>
      </c>
      <c r="K927">
        <v>3922.35</v>
      </c>
      <c r="L927">
        <v>1.2327600000000001E-3</v>
      </c>
      <c r="M927">
        <v>0.995116</v>
      </c>
      <c r="N927">
        <v>0</v>
      </c>
      <c r="O927" t="s">
        <v>43</v>
      </c>
    </row>
    <row r="928" spans="1:15" x14ac:dyDescent="0.25">
      <c r="A928" t="s">
        <v>42</v>
      </c>
      <c r="B928">
        <v>5106.96</v>
      </c>
      <c r="C928">
        <v>5056.3</v>
      </c>
      <c r="D928">
        <v>5056.09</v>
      </c>
      <c r="E928">
        <v>5051.2700000000004</v>
      </c>
      <c r="F928">
        <v>246.738</v>
      </c>
      <c r="G928">
        <v>820.45299999999997</v>
      </c>
      <c r="H928">
        <v>133.22</v>
      </c>
      <c r="I928">
        <v>135.16200000000001</v>
      </c>
      <c r="J928">
        <v>467.13400000000001</v>
      </c>
      <c r="K928">
        <v>3922.67</v>
      </c>
      <c r="L928">
        <v>1.2370899999999999E-3</v>
      </c>
      <c r="M928">
        <v>0.99511400000000005</v>
      </c>
      <c r="N928">
        <v>0</v>
      </c>
      <c r="O928" t="s">
        <v>43</v>
      </c>
    </row>
    <row r="929" spans="1:15" x14ac:dyDescent="0.25">
      <c r="A929" t="s">
        <v>42</v>
      </c>
      <c r="B929">
        <v>5101.7</v>
      </c>
      <c r="C929">
        <v>5051.07</v>
      </c>
      <c r="D929">
        <v>5050.87</v>
      </c>
      <c r="E929">
        <v>5046.0600000000004</v>
      </c>
      <c r="F929">
        <v>246.636</v>
      </c>
      <c r="G929">
        <v>820.06</v>
      </c>
      <c r="H929">
        <v>133.226</v>
      </c>
      <c r="I929">
        <v>135.23099999999999</v>
      </c>
      <c r="J929">
        <v>466.79300000000001</v>
      </c>
      <c r="K929">
        <v>3917.96</v>
      </c>
      <c r="L929">
        <v>1.23182E-3</v>
      </c>
      <c r="M929">
        <v>0.995116</v>
      </c>
      <c r="N929">
        <v>0</v>
      </c>
      <c r="O929" t="s">
        <v>43</v>
      </c>
    </row>
    <row r="930" spans="1:15" x14ac:dyDescent="0.25">
      <c r="A930" t="s">
        <v>42</v>
      </c>
      <c r="B930">
        <v>5105.82</v>
      </c>
      <c r="C930">
        <v>5055.08</v>
      </c>
      <c r="D930">
        <v>5054.88</v>
      </c>
      <c r="E930">
        <v>5050.0600000000004</v>
      </c>
      <c r="F930">
        <v>246.94800000000001</v>
      </c>
      <c r="G930">
        <v>819.971</v>
      </c>
      <c r="H930">
        <v>133.23699999999999</v>
      </c>
      <c r="I930">
        <v>135.11600000000001</v>
      </c>
      <c r="J930">
        <v>466.738</v>
      </c>
      <c r="K930">
        <v>3921.7</v>
      </c>
      <c r="L930">
        <v>1.23101E-3</v>
      </c>
      <c r="M930">
        <v>0.995116</v>
      </c>
      <c r="N930">
        <v>0</v>
      </c>
      <c r="O930" t="s">
        <v>43</v>
      </c>
    </row>
    <row r="931" spans="1:15" x14ac:dyDescent="0.25">
      <c r="A931" t="s">
        <v>42</v>
      </c>
      <c r="B931">
        <v>5108.72</v>
      </c>
      <c r="C931">
        <v>5058.22</v>
      </c>
      <c r="D931">
        <v>5058.03</v>
      </c>
      <c r="E931">
        <v>5053.21</v>
      </c>
      <c r="F931">
        <v>246.77199999999999</v>
      </c>
      <c r="G931">
        <v>820.947</v>
      </c>
      <c r="H931">
        <v>133.203</v>
      </c>
      <c r="I931">
        <v>135.15600000000001</v>
      </c>
      <c r="J931">
        <v>467.69799999999998</v>
      </c>
      <c r="K931">
        <v>3924.1</v>
      </c>
      <c r="L931">
        <v>1.2301300000000001E-3</v>
      </c>
      <c r="M931">
        <v>0.995116</v>
      </c>
      <c r="N931">
        <v>0</v>
      </c>
      <c r="O931" t="s">
        <v>43</v>
      </c>
    </row>
    <row r="932" spans="1:15" x14ac:dyDescent="0.25">
      <c r="A932" t="s">
        <v>42</v>
      </c>
      <c r="B932">
        <v>5103.1499999999996</v>
      </c>
      <c r="C932">
        <v>5052.37</v>
      </c>
      <c r="D932">
        <v>5052.17</v>
      </c>
      <c r="E932">
        <v>5047.3599999999997</v>
      </c>
      <c r="F932">
        <v>246.71700000000001</v>
      </c>
      <c r="G932">
        <v>820.07600000000002</v>
      </c>
      <c r="H932">
        <v>133.39599999999999</v>
      </c>
      <c r="I932">
        <v>135.125</v>
      </c>
      <c r="J932">
        <v>466.75900000000001</v>
      </c>
      <c r="K932">
        <v>3919.21</v>
      </c>
      <c r="L932">
        <v>1.93202E-3</v>
      </c>
      <c r="M932">
        <v>0.995116</v>
      </c>
      <c r="N932">
        <v>0</v>
      </c>
      <c r="O932" t="s">
        <v>43</v>
      </c>
    </row>
    <row r="933" spans="1:15" x14ac:dyDescent="0.25">
      <c r="A933" t="s">
        <v>42</v>
      </c>
      <c r="B933">
        <v>5107.7299999999996</v>
      </c>
      <c r="C933">
        <v>5057.2299999999996</v>
      </c>
      <c r="D933">
        <v>5057.03</v>
      </c>
      <c r="E933">
        <v>5052.21</v>
      </c>
      <c r="F933">
        <v>246.61699999999999</v>
      </c>
      <c r="G933">
        <v>820.29200000000003</v>
      </c>
      <c r="H933">
        <v>133.24</v>
      </c>
      <c r="I933">
        <v>135.125</v>
      </c>
      <c r="J933">
        <v>467.01799999999997</v>
      </c>
      <c r="K933">
        <v>3923.83</v>
      </c>
      <c r="L933">
        <v>1.8402200000000001E-3</v>
      </c>
      <c r="M933">
        <v>0.995116</v>
      </c>
      <c r="N933">
        <v>0</v>
      </c>
      <c r="O933" t="s">
        <v>43</v>
      </c>
    </row>
    <row r="934" spans="1:15" x14ac:dyDescent="0.25">
      <c r="A934" t="s">
        <v>42</v>
      </c>
      <c r="B934">
        <v>5103.93</v>
      </c>
      <c r="C934">
        <v>5053.4799999999996</v>
      </c>
      <c r="D934">
        <v>5053.28</v>
      </c>
      <c r="E934">
        <v>5048.4399999999996</v>
      </c>
      <c r="F934">
        <v>246.95099999999999</v>
      </c>
      <c r="G934">
        <v>820.47299999999996</v>
      </c>
      <c r="H934">
        <v>133.255</v>
      </c>
      <c r="I934">
        <v>135.072</v>
      </c>
      <c r="J934">
        <v>467.28500000000003</v>
      </c>
      <c r="K934">
        <v>3919.6</v>
      </c>
      <c r="L934">
        <v>1.39117E-3</v>
      </c>
      <c r="M934">
        <v>0.995116</v>
      </c>
      <c r="N934">
        <v>0</v>
      </c>
      <c r="O934" t="s">
        <v>43</v>
      </c>
    </row>
    <row r="935" spans="1:15" x14ac:dyDescent="0.25">
      <c r="A935" t="s">
        <v>42</v>
      </c>
      <c r="B935">
        <v>5107.6899999999996</v>
      </c>
      <c r="C935">
        <v>5056.95</v>
      </c>
      <c r="D935">
        <v>5056.75</v>
      </c>
      <c r="E935">
        <v>5051.93</v>
      </c>
      <c r="F935">
        <v>246.77500000000001</v>
      </c>
      <c r="G935">
        <v>820.86699999999996</v>
      </c>
      <c r="H935">
        <v>133.298</v>
      </c>
      <c r="I935">
        <v>135.154</v>
      </c>
      <c r="J935">
        <v>467.54</v>
      </c>
      <c r="K935">
        <v>3922.89</v>
      </c>
      <c r="L935">
        <v>1.3645199999999999E-3</v>
      </c>
      <c r="M935">
        <v>0.99511499999999997</v>
      </c>
      <c r="N935">
        <v>0</v>
      </c>
      <c r="O935" t="s">
        <v>43</v>
      </c>
    </row>
    <row r="936" spans="1:15" x14ac:dyDescent="0.25">
      <c r="A936" t="s">
        <v>42</v>
      </c>
      <c r="B936">
        <v>5107.72</v>
      </c>
      <c r="C936">
        <v>5057.37</v>
      </c>
      <c r="D936">
        <v>5057.17</v>
      </c>
      <c r="E936">
        <v>5052.3599999999997</v>
      </c>
      <c r="F936">
        <v>246.69200000000001</v>
      </c>
      <c r="G936">
        <v>820.32899999999995</v>
      </c>
      <c r="H936">
        <v>133.297</v>
      </c>
      <c r="I936">
        <v>135.04900000000001</v>
      </c>
      <c r="J936">
        <v>467.06900000000002</v>
      </c>
      <c r="K936">
        <v>3923.93</v>
      </c>
      <c r="L936">
        <v>1.58326E-3</v>
      </c>
      <c r="M936">
        <v>0.995116</v>
      </c>
      <c r="N936">
        <v>30</v>
      </c>
      <c r="O936" t="s">
        <v>43</v>
      </c>
    </row>
    <row r="937" spans="1:15" x14ac:dyDescent="0.25">
      <c r="A937" t="s">
        <v>42</v>
      </c>
      <c r="B937">
        <v>5106.8500000000004</v>
      </c>
      <c r="C937">
        <v>5056.24</v>
      </c>
      <c r="D937">
        <v>5056.05</v>
      </c>
      <c r="E937">
        <v>5051.2299999999996</v>
      </c>
      <c r="F937">
        <v>246.684</v>
      </c>
      <c r="G937">
        <v>820.73699999999997</v>
      </c>
      <c r="H937">
        <v>133.262</v>
      </c>
      <c r="I937">
        <v>135.23400000000001</v>
      </c>
      <c r="J937">
        <v>467.30900000000003</v>
      </c>
      <c r="K937">
        <v>3922.39</v>
      </c>
      <c r="L937">
        <v>1.2347E-3</v>
      </c>
      <c r="M937">
        <v>0.995116</v>
      </c>
      <c r="N937">
        <v>0</v>
      </c>
      <c r="O937" t="s">
        <v>43</v>
      </c>
    </row>
    <row r="938" spans="1:15" x14ac:dyDescent="0.25">
      <c r="A938" t="s">
        <v>42</v>
      </c>
      <c r="B938">
        <v>5106.16</v>
      </c>
      <c r="C938">
        <v>5055.66</v>
      </c>
      <c r="D938">
        <v>5055.47</v>
      </c>
      <c r="E938">
        <v>5050.55</v>
      </c>
      <c r="F938">
        <v>246.73699999999999</v>
      </c>
      <c r="G938">
        <v>821.04200000000003</v>
      </c>
      <c r="H938">
        <v>133.30799999999999</v>
      </c>
      <c r="I938">
        <v>135.126</v>
      </c>
      <c r="J938">
        <v>467.64699999999999</v>
      </c>
      <c r="K938">
        <v>3921.33</v>
      </c>
      <c r="L938">
        <v>1.80284E-3</v>
      </c>
      <c r="M938">
        <v>0.99511400000000005</v>
      </c>
      <c r="N938">
        <v>0</v>
      </c>
      <c r="O938" t="s">
        <v>43</v>
      </c>
    </row>
    <row r="939" spans="1:15" x14ac:dyDescent="0.25">
      <c r="A939" t="s">
        <v>42</v>
      </c>
      <c r="B939">
        <v>5107.28</v>
      </c>
      <c r="C939">
        <v>5056.5</v>
      </c>
      <c r="D939">
        <v>5056.3100000000004</v>
      </c>
      <c r="E939">
        <v>5051.46</v>
      </c>
      <c r="F939">
        <v>246.83</v>
      </c>
      <c r="G939">
        <v>821.27599999999995</v>
      </c>
      <c r="H939">
        <v>133.35300000000001</v>
      </c>
      <c r="I939">
        <v>135.18700000000001</v>
      </c>
      <c r="J939">
        <v>467.827</v>
      </c>
      <c r="K939">
        <v>3921.94</v>
      </c>
      <c r="L939">
        <v>1.2467800000000001E-3</v>
      </c>
      <c r="M939">
        <v>0.995116</v>
      </c>
      <c r="N939">
        <v>0</v>
      </c>
      <c r="O939" t="s">
        <v>43</v>
      </c>
    </row>
    <row r="940" spans="1:15" x14ac:dyDescent="0.25">
      <c r="A940" t="s">
        <v>42</v>
      </c>
      <c r="B940">
        <v>5105.1400000000003</v>
      </c>
      <c r="C940">
        <v>5054.53</v>
      </c>
      <c r="D940">
        <v>5054.34</v>
      </c>
      <c r="E940">
        <v>5049.5200000000004</v>
      </c>
      <c r="F940">
        <v>246.87899999999999</v>
      </c>
      <c r="G940">
        <v>820.37</v>
      </c>
      <c r="H940">
        <v>133.37100000000001</v>
      </c>
      <c r="I940">
        <v>135.084</v>
      </c>
      <c r="J940">
        <v>466.952</v>
      </c>
      <c r="K940">
        <v>3920.87</v>
      </c>
      <c r="L940">
        <v>1.2363999999999999E-3</v>
      </c>
      <c r="M940">
        <v>0.995116</v>
      </c>
      <c r="N940">
        <v>0</v>
      </c>
      <c r="O940" t="s">
        <v>43</v>
      </c>
    </row>
    <row r="941" spans="1:15" x14ac:dyDescent="0.25">
      <c r="A941" t="s">
        <v>42</v>
      </c>
      <c r="B941">
        <v>5105.7700000000004</v>
      </c>
      <c r="C941">
        <v>5054.97</v>
      </c>
      <c r="D941">
        <v>5054.7700000000004</v>
      </c>
      <c r="E941">
        <v>5049.9399999999996</v>
      </c>
      <c r="F941">
        <v>246.76</v>
      </c>
      <c r="G941">
        <v>820.65499999999997</v>
      </c>
      <c r="H941">
        <v>133.249</v>
      </c>
      <c r="I941">
        <v>135.10900000000001</v>
      </c>
      <c r="J941">
        <v>467.46</v>
      </c>
      <c r="K941">
        <v>3921.16</v>
      </c>
      <c r="L941">
        <v>1.2960300000000001E-3</v>
      </c>
      <c r="M941">
        <v>0.99511400000000005</v>
      </c>
      <c r="N941">
        <v>0</v>
      </c>
      <c r="O941" t="s">
        <v>43</v>
      </c>
    </row>
    <row r="942" spans="1:15" x14ac:dyDescent="0.25">
      <c r="A942" t="s">
        <v>42</v>
      </c>
      <c r="B942">
        <v>5106.92</v>
      </c>
      <c r="C942">
        <v>5056.1499999999996</v>
      </c>
      <c r="D942">
        <v>5055.95</v>
      </c>
      <c r="E942">
        <v>5051.1400000000003</v>
      </c>
      <c r="F942">
        <v>246.83699999999999</v>
      </c>
      <c r="G942">
        <v>820.12599999999998</v>
      </c>
      <c r="H942">
        <v>133.327</v>
      </c>
      <c r="I942">
        <v>135.08600000000001</v>
      </c>
      <c r="J942">
        <v>466.81099999999998</v>
      </c>
      <c r="K942">
        <v>3922.69</v>
      </c>
      <c r="L942">
        <v>1.3906299999999999E-3</v>
      </c>
      <c r="M942">
        <v>0.995116</v>
      </c>
      <c r="N942">
        <v>0</v>
      </c>
      <c r="O942" t="s">
        <v>43</v>
      </c>
    </row>
    <row r="943" spans="1:15" x14ac:dyDescent="0.25">
      <c r="A943" t="s">
        <v>42</v>
      </c>
      <c r="B943">
        <v>5107.32</v>
      </c>
      <c r="C943">
        <v>5056.93</v>
      </c>
      <c r="D943">
        <v>5056.7299999999996</v>
      </c>
      <c r="E943">
        <v>5051.91</v>
      </c>
      <c r="F943">
        <v>246.83199999999999</v>
      </c>
      <c r="G943">
        <v>820.36800000000005</v>
      </c>
      <c r="H943">
        <v>133.28</v>
      </c>
      <c r="I943">
        <v>135.17500000000001</v>
      </c>
      <c r="J943">
        <v>466.99</v>
      </c>
      <c r="K943">
        <v>3923.29</v>
      </c>
      <c r="L943">
        <v>1.24172E-3</v>
      </c>
      <c r="M943">
        <v>0.995116</v>
      </c>
      <c r="N943">
        <v>0</v>
      </c>
      <c r="O943" t="s">
        <v>43</v>
      </c>
    </row>
    <row r="944" spans="1:15" x14ac:dyDescent="0.25">
      <c r="A944" t="s">
        <v>42</v>
      </c>
      <c r="B944">
        <v>5106.07</v>
      </c>
      <c r="C944">
        <v>5055.3999999999996</v>
      </c>
      <c r="D944">
        <v>5055.2</v>
      </c>
      <c r="E944">
        <v>5050.38</v>
      </c>
      <c r="F944">
        <v>246.77799999999999</v>
      </c>
      <c r="G944">
        <v>819.20500000000004</v>
      </c>
      <c r="H944">
        <v>133.15199999999999</v>
      </c>
      <c r="I944">
        <v>135.02199999999999</v>
      </c>
      <c r="J944">
        <v>466.18099999999998</v>
      </c>
      <c r="K944">
        <v>3922.96</v>
      </c>
      <c r="L944">
        <v>1.2307799999999999E-3</v>
      </c>
      <c r="M944">
        <v>0.99511499999999997</v>
      </c>
      <c r="N944">
        <v>186</v>
      </c>
      <c r="O944" t="s">
        <v>43</v>
      </c>
    </row>
    <row r="945" spans="1:25" x14ac:dyDescent="0.25">
      <c r="A945" t="s">
        <v>42</v>
      </c>
      <c r="B945">
        <v>5104.3999999999996</v>
      </c>
      <c r="C945">
        <v>5053.96</v>
      </c>
      <c r="D945">
        <v>5053.7700000000004</v>
      </c>
      <c r="E945">
        <v>5048.9399999999996</v>
      </c>
      <c r="F945">
        <v>246.85300000000001</v>
      </c>
      <c r="G945">
        <v>820.27200000000005</v>
      </c>
      <c r="H945">
        <v>133.375</v>
      </c>
      <c r="I945">
        <v>135.14099999999999</v>
      </c>
      <c r="J945">
        <v>466.822</v>
      </c>
      <c r="K945">
        <v>3920.5</v>
      </c>
      <c r="L945">
        <v>1.2311500000000001E-3</v>
      </c>
      <c r="M945">
        <v>0.99511499999999997</v>
      </c>
      <c r="N945">
        <v>0</v>
      </c>
      <c r="O945" t="s">
        <v>43</v>
      </c>
    </row>
    <row r="946" spans="1:25" x14ac:dyDescent="0.25">
      <c r="A946" t="s">
        <v>42</v>
      </c>
      <c r="B946">
        <v>5110.1000000000004</v>
      </c>
      <c r="C946">
        <v>5059.38</v>
      </c>
      <c r="D946">
        <v>5059.18</v>
      </c>
      <c r="E946">
        <v>5054.37</v>
      </c>
      <c r="F946">
        <v>246.97499999999999</v>
      </c>
      <c r="G946">
        <v>820.23299999999995</v>
      </c>
      <c r="H946">
        <v>133.38</v>
      </c>
      <c r="I946">
        <v>135.09200000000001</v>
      </c>
      <c r="J946">
        <v>466.90899999999999</v>
      </c>
      <c r="K946">
        <v>3925.66</v>
      </c>
      <c r="L946">
        <v>1.23028E-3</v>
      </c>
      <c r="M946">
        <v>0.99511499999999997</v>
      </c>
      <c r="N946">
        <v>0</v>
      </c>
      <c r="O946" t="s">
        <v>43</v>
      </c>
    </row>
    <row r="947" spans="1:25" x14ac:dyDescent="0.25">
      <c r="A947" t="s">
        <v>42</v>
      </c>
      <c r="B947">
        <v>5108.8599999999997</v>
      </c>
      <c r="C947">
        <v>5058.3</v>
      </c>
      <c r="D947">
        <v>5058.1000000000004</v>
      </c>
      <c r="E947">
        <v>5053.28</v>
      </c>
      <c r="F947">
        <v>246.71100000000001</v>
      </c>
      <c r="G947">
        <v>823.39599999999996</v>
      </c>
      <c r="H947">
        <v>133.471</v>
      </c>
      <c r="I947">
        <v>135.148</v>
      </c>
      <c r="J947">
        <v>469.89400000000001</v>
      </c>
      <c r="K947">
        <v>3921.77</v>
      </c>
      <c r="L947">
        <v>1.23737E-3</v>
      </c>
      <c r="M947">
        <v>0.99509999999999998</v>
      </c>
      <c r="N947">
        <v>0</v>
      </c>
      <c r="O947" t="s">
        <v>43</v>
      </c>
    </row>
    <row r="948" spans="1:25" x14ac:dyDescent="0.25">
      <c r="A948" t="s">
        <v>42</v>
      </c>
      <c r="B948">
        <v>5106.88</v>
      </c>
      <c r="C948">
        <v>5056.47</v>
      </c>
      <c r="D948">
        <v>5056.28</v>
      </c>
      <c r="E948">
        <v>5051.46</v>
      </c>
      <c r="F948">
        <v>246.82599999999999</v>
      </c>
      <c r="G948">
        <v>819.92700000000002</v>
      </c>
      <c r="H948">
        <v>133.25399999999999</v>
      </c>
      <c r="I948">
        <v>135.113</v>
      </c>
      <c r="J948">
        <v>466.68200000000002</v>
      </c>
      <c r="K948">
        <v>3923.18</v>
      </c>
      <c r="L948">
        <v>1.4332100000000001E-3</v>
      </c>
      <c r="M948">
        <v>0.995116</v>
      </c>
      <c r="N948">
        <v>0</v>
      </c>
      <c r="O948" t="s">
        <v>43</v>
      </c>
    </row>
    <row r="949" spans="1:25" x14ac:dyDescent="0.25">
      <c r="A949" t="s">
        <v>42</v>
      </c>
      <c r="B949">
        <v>5110.7</v>
      </c>
      <c r="C949">
        <v>5059.93</v>
      </c>
      <c r="D949">
        <v>5059.7299999999996</v>
      </c>
      <c r="E949">
        <v>5054.91</v>
      </c>
      <c r="F949">
        <v>247.09299999999999</v>
      </c>
      <c r="G949">
        <v>820.47699999999998</v>
      </c>
      <c r="H949">
        <v>133.36799999999999</v>
      </c>
      <c r="I949">
        <v>135.321</v>
      </c>
      <c r="J949">
        <v>466.86399999999998</v>
      </c>
      <c r="K949">
        <v>3925.89</v>
      </c>
      <c r="L949">
        <v>1.2629200000000001E-3</v>
      </c>
      <c r="M949">
        <v>0.995116</v>
      </c>
      <c r="N949">
        <v>0</v>
      </c>
      <c r="O949" t="s">
        <v>43</v>
      </c>
    </row>
    <row r="950" spans="1:25" x14ac:dyDescent="0.25">
      <c r="A950" t="s">
        <v>42</v>
      </c>
      <c r="B950">
        <v>5109.9399999999996</v>
      </c>
      <c r="C950">
        <v>5059.3100000000004</v>
      </c>
      <c r="D950">
        <v>5059.1099999999997</v>
      </c>
      <c r="E950">
        <v>5054.3</v>
      </c>
      <c r="F950">
        <v>246.86600000000001</v>
      </c>
      <c r="G950">
        <v>820.57799999999997</v>
      </c>
      <c r="H950">
        <v>133.34399999999999</v>
      </c>
      <c r="I950">
        <v>135.18700000000001</v>
      </c>
      <c r="J950">
        <v>467.00599999999997</v>
      </c>
      <c r="K950">
        <v>3925.35</v>
      </c>
      <c r="L950">
        <v>1.2354600000000001E-3</v>
      </c>
      <c r="M950">
        <v>0.995116</v>
      </c>
      <c r="N950">
        <v>0</v>
      </c>
      <c r="O950" t="s">
        <v>43</v>
      </c>
    </row>
    <row r="951" spans="1:25" x14ac:dyDescent="0.25">
      <c r="A951" t="s">
        <v>42</v>
      </c>
      <c r="B951">
        <v>5109.58</v>
      </c>
      <c r="C951">
        <v>5058.6000000000004</v>
      </c>
      <c r="D951">
        <v>5058.3999999999996</v>
      </c>
      <c r="E951">
        <v>5053.58</v>
      </c>
      <c r="F951">
        <v>247.02500000000001</v>
      </c>
      <c r="G951">
        <v>822.33199999999999</v>
      </c>
      <c r="H951">
        <v>133.46</v>
      </c>
      <c r="I951">
        <v>135.43700000000001</v>
      </c>
      <c r="J951">
        <v>468.49200000000002</v>
      </c>
      <c r="K951">
        <v>3922.76</v>
      </c>
      <c r="L951">
        <v>1.3861399999999999E-3</v>
      </c>
      <c r="M951">
        <v>0.995116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5108.91</v>
      </c>
      <c r="C952">
        <v>5058.38</v>
      </c>
      <c r="D952">
        <v>5058.1899999999996</v>
      </c>
      <c r="E952">
        <v>5053.37</v>
      </c>
      <c r="F952">
        <v>246.709</v>
      </c>
      <c r="G952">
        <v>820.12400000000002</v>
      </c>
      <c r="H952">
        <v>133.29400000000001</v>
      </c>
      <c r="I952">
        <v>135.22</v>
      </c>
      <c r="J952">
        <v>466.69</v>
      </c>
      <c r="K952">
        <v>3925.08</v>
      </c>
      <c r="L952">
        <v>1.23055E-3</v>
      </c>
      <c r="M952">
        <v>0.99511499999999997</v>
      </c>
      <c r="N952">
        <v>0</v>
      </c>
      <c r="O952" t="s">
        <v>43</v>
      </c>
      <c r="R952">
        <f>AVERAGE(B903:B952)</f>
        <v>5106.5670000000009</v>
      </c>
      <c r="S952">
        <f>AVERAGE(C903:C952)</f>
        <v>5056.0630000000001</v>
      </c>
      <c r="U952">
        <f>_xlfn.VAR.P(B903:B952)</f>
        <v>4.4455529999999177</v>
      </c>
      <c r="V952">
        <f>_xlfn.VAR.P(C903:C952)</f>
        <v>4.2447610000002696</v>
      </c>
      <c r="X952">
        <f>1.96*SQRT(U952)/50</f>
        <v>8.2651161890924876E-2</v>
      </c>
      <c r="Y952">
        <f>1.96*SQRT(V952)/50</f>
        <v>8.0763045652330459E-2</v>
      </c>
    </row>
    <row r="953" spans="1:25" x14ac:dyDescent="0.25">
      <c r="A953" t="s">
        <v>44</v>
      </c>
      <c r="B953">
        <v>255340.07598600001</v>
      </c>
      <c r="C953" t="s">
        <v>37</v>
      </c>
    </row>
    <row r="954" spans="1:25" x14ac:dyDescent="0.25">
      <c r="A954" t="s">
        <v>45</v>
      </c>
      <c r="B954">
        <v>4750.41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1.2568499999999999E-3</v>
      </c>
      <c r="L954">
        <v>0.995116</v>
      </c>
      <c r="M954">
        <v>0</v>
      </c>
      <c r="N954" t="s">
        <v>43</v>
      </c>
    </row>
    <row r="955" spans="1:25" x14ac:dyDescent="0.25">
      <c r="A955" t="s">
        <v>45</v>
      </c>
      <c r="B955">
        <v>4745.96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1.2349399999999999E-3</v>
      </c>
      <c r="L955">
        <v>0.99511499999999997</v>
      </c>
      <c r="M955">
        <v>0</v>
      </c>
      <c r="N955" t="s">
        <v>43</v>
      </c>
    </row>
    <row r="956" spans="1:25" x14ac:dyDescent="0.25">
      <c r="A956" t="s">
        <v>45</v>
      </c>
      <c r="B956">
        <v>4744.3999999999996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1.2309899999999999E-3</v>
      </c>
      <c r="L956">
        <v>0.995116</v>
      </c>
      <c r="M956">
        <v>0</v>
      </c>
      <c r="N956" t="s">
        <v>43</v>
      </c>
    </row>
    <row r="957" spans="1:25" x14ac:dyDescent="0.25">
      <c r="A957" t="s">
        <v>45</v>
      </c>
      <c r="B957">
        <v>4742.5600000000004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1.23153E-3</v>
      </c>
      <c r="L957">
        <v>0.99511499999999997</v>
      </c>
      <c r="M957">
        <v>0</v>
      </c>
      <c r="N957" t="s">
        <v>43</v>
      </c>
    </row>
    <row r="958" spans="1:25" x14ac:dyDescent="0.25">
      <c r="A958" t="s">
        <v>45</v>
      </c>
      <c r="B958">
        <v>4742.6099999999997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1.23296E-3</v>
      </c>
      <c r="L958">
        <v>0.995116</v>
      </c>
      <c r="M958">
        <v>0</v>
      </c>
      <c r="N958" t="s">
        <v>43</v>
      </c>
    </row>
    <row r="959" spans="1:25" x14ac:dyDescent="0.25">
      <c r="A959" t="s">
        <v>45</v>
      </c>
      <c r="B959">
        <v>4741.3999999999996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1.2300600000000001E-3</v>
      </c>
      <c r="L959">
        <v>0.995116</v>
      </c>
      <c r="M959">
        <v>0</v>
      </c>
      <c r="N959" t="s">
        <v>43</v>
      </c>
    </row>
    <row r="960" spans="1:25" x14ac:dyDescent="0.25">
      <c r="A960" t="s">
        <v>45</v>
      </c>
      <c r="B960">
        <v>4742.63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1.25662E-3</v>
      </c>
      <c r="L960">
        <v>0.995116</v>
      </c>
      <c r="M960">
        <v>0</v>
      </c>
      <c r="N960" t="s">
        <v>43</v>
      </c>
    </row>
    <row r="961" spans="1:14" x14ac:dyDescent="0.25">
      <c r="A961" t="s">
        <v>45</v>
      </c>
      <c r="B961">
        <v>4743.1400000000003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1.2304200000000001E-3</v>
      </c>
      <c r="L961">
        <v>0.995116</v>
      </c>
      <c r="M961">
        <v>0</v>
      </c>
      <c r="N961" t="s">
        <v>43</v>
      </c>
    </row>
    <row r="962" spans="1:14" x14ac:dyDescent="0.25">
      <c r="A962" t="s">
        <v>45</v>
      </c>
      <c r="B962">
        <v>4743.18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2.0393999999999998E-3</v>
      </c>
      <c r="L962">
        <v>0.99511400000000005</v>
      </c>
      <c r="M962">
        <v>0</v>
      </c>
      <c r="N962" t="s">
        <v>43</v>
      </c>
    </row>
    <row r="963" spans="1:14" x14ac:dyDescent="0.25">
      <c r="A963" t="s">
        <v>45</v>
      </c>
      <c r="B963">
        <v>4743.5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1.2365500000000001E-3</v>
      </c>
      <c r="L963">
        <v>0.995116</v>
      </c>
      <c r="M963">
        <v>0</v>
      </c>
      <c r="N963" t="s">
        <v>43</v>
      </c>
    </row>
    <row r="964" spans="1:14" x14ac:dyDescent="0.25">
      <c r="A964" t="s">
        <v>45</v>
      </c>
      <c r="B964">
        <v>4749.57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1.25405E-3</v>
      </c>
      <c r="L964">
        <v>0.99511400000000005</v>
      </c>
      <c r="M964">
        <v>0</v>
      </c>
      <c r="N964" t="s">
        <v>43</v>
      </c>
    </row>
    <row r="965" spans="1:14" x14ac:dyDescent="0.25">
      <c r="A965" t="s">
        <v>45</v>
      </c>
      <c r="B965">
        <v>4748.54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1.36246E-3</v>
      </c>
      <c r="L965">
        <v>0.995116</v>
      </c>
      <c r="M965">
        <v>0</v>
      </c>
      <c r="N965" t="s">
        <v>43</v>
      </c>
    </row>
    <row r="966" spans="1:14" x14ac:dyDescent="0.25">
      <c r="A966" t="s">
        <v>45</v>
      </c>
      <c r="B966">
        <v>4735.82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1.2494400000000001E-3</v>
      </c>
      <c r="L966">
        <v>0.99511400000000005</v>
      </c>
      <c r="M966">
        <v>0</v>
      </c>
      <c r="N966" t="s">
        <v>43</v>
      </c>
    </row>
    <row r="967" spans="1:14" x14ac:dyDescent="0.25">
      <c r="A967" t="s">
        <v>45</v>
      </c>
      <c r="B967">
        <v>4735.58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1.30269E-3</v>
      </c>
      <c r="L967">
        <v>0.995116</v>
      </c>
      <c r="M967">
        <v>0</v>
      </c>
      <c r="N967" t="s">
        <v>43</v>
      </c>
    </row>
    <row r="968" spans="1:14" x14ac:dyDescent="0.25">
      <c r="A968" t="s">
        <v>45</v>
      </c>
      <c r="B968">
        <v>4745.41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1.23426E-3</v>
      </c>
      <c r="L968">
        <v>0.995116</v>
      </c>
      <c r="M968">
        <v>0</v>
      </c>
      <c r="N968" t="s">
        <v>43</v>
      </c>
    </row>
    <row r="969" spans="1:14" x14ac:dyDescent="0.25">
      <c r="A969" t="s">
        <v>45</v>
      </c>
      <c r="B969">
        <v>4739.4799999999996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1.23044E-3</v>
      </c>
      <c r="L969">
        <v>0.995116</v>
      </c>
      <c r="M969">
        <v>0</v>
      </c>
      <c r="N969" t="s">
        <v>43</v>
      </c>
    </row>
    <row r="970" spans="1:14" x14ac:dyDescent="0.25">
      <c r="A970" t="s">
        <v>45</v>
      </c>
      <c r="B970">
        <v>4744.3100000000004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1.5855000000000001E-3</v>
      </c>
      <c r="L970">
        <v>0.99511499999999997</v>
      </c>
      <c r="M970">
        <v>0</v>
      </c>
      <c r="N970" t="s">
        <v>43</v>
      </c>
    </row>
    <row r="971" spans="1:14" x14ac:dyDescent="0.25">
      <c r="A971" t="s">
        <v>45</v>
      </c>
      <c r="B971">
        <v>4738.58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1.2300799999999999E-3</v>
      </c>
      <c r="L971">
        <v>0.99511499999999997</v>
      </c>
      <c r="M971">
        <v>0</v>
      </c>
      <c r="N971" t="s">
        <v>43</v>
      </c>
    </row>
    <row r="972" spans="1:14" x14ac:dyDescent="0.25">
      <c r="A972" t="s">
        <v>45</v>
      </c>
      <c r="B972">
        <v>4741.82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1.37773E-3</v>
      </c>
      <c r="L972">
        <v>0.995116</v>
      </c>
      <c r="M972">
        <v>0</v>
      </c>
      <c r="N972" t="s">
        <v>43</v>
      </c>
    </row>
    <row r="973" spans="1:14" x14ac:dyDescent="0.25">
      <c r="A973" t="s">
        <v>45</v>
      </c>
      <c r="B973">
        <v>4750.3500000000004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1.2864300000000001E-3</v>
      </c>
      <c r="L973">
        <v>0.995116</v>
      </c>
      <c r="M973">
        <v>0</v>
      </c>
      <c r="N973" t="s">
        <v>43</v>
      </c>
    </row>
    <row r="974" spans="1:14" x14ac:dyDescent="0.25">
      <c r="A974" t="s">
        <v>45</v>
      </c>
      <c r="B974">
        <v>4744.08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1.24296E-3</v>
      </c>
      <c r="L974">
        <v>0.995116</v>
      </c>
      <c r="M974">
        <v>0</v>
      </c>
      <c r="N974" t="s">
        <v>43</v>
      </c>
    </row>
    <row r="975" spans="1:14" x14ac:dyDescent="0.25">
      <c r="A975" t="s">
        <v>45</v>
      </c>
      <c r="B975">
        <v>4743.83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1.2450199999999999E-3</v>
      </c>
      <c r="L975">
        <v>0.99510900000000002</v>
      </c>
      <c r="M975">
        <v>0</v>
      </c>
      <c r="N975" t="s">
        <v>43</v>
      </c>
    </row>
    <row r="976" spans="1:14" x14ac:dyDescent="0.25">
      <c r="A976" t="s">
        <v>45</v>
      </c>
      <c r="B976">
        <v>4739.2299999999996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1.23007E-3</v>
      </c>
      <c r="L976">
        <v>0.995116</v>
      </c>
      <c r="M976">
        <v>0</v>
      </c>
      <c r="N976" t="s">
        <v>43</v>
      </c>
    </row>
    <row r="977" spans="1:14" x14ac:dyDescent="0.25">
      <c r="A977" t="s">
        <v>45</v>
      </c>
      <c r="B977">
        <v>4746.1099999999997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1.24004E-3</v>
      </c>
      <c r="L977">
        <v>0.99511499999999997</v>
      </c>
      <c r="M977">
        <v>0</v>
      </c>
      <c r="N977" t="s">
        <v>43</v>
      </c>
    </row>
    <row r="978" spans="1:14" x14ac:dyDescent="0.25">
      <c r="A978" t="s">
        <v>45</v>
      </c>
      <c r="B978">
        <v>4746.7700000000004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1.2300600000000001E-3</v>
      </c>
      <c r="L978">
        <v>0.995116</v>
      </c>
      <c r="M978">
        <v>0</v>
      </c>
      <c r="N978" t="s">
        <v>43</v>
      </c>
    </row>
    <row r="979" spans="1:14" x14ac:dyDescent="0.25">
      <c r="A979" t="s">
        <v>45</v>
      </c>
      <c r="B979">
        <v>4746.33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1.26363E-3</v>
      </c>
      <c r="L979">
        <v>0.99511400000000005</v>
      </c>
      <c r="M979">
        <v>0</v>
      </c>
      <c r="N979" t="s">
        <v>43</v>
      </c>
    </row>
    <row r="980" spans="1:14" x14ac:dyDescent="0.25">
      <c r="A980" t="s">
        <v>45</v>
      </c>
      <c r="B980">
        <v>4744.8599999999997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1.2538899999999999E-3</v>
      </c>
      <c r="L980">
        <v>0.995116</v>
      </c>
      <c r="M980">
        <v>0</v>
      </c>
      <c r="N980" t="s">
        <v>43</v>
      </c>
    </row>
    <row r="981" spans="1:14" x14ac:dyDescent="0.25">
      <c r="A981" t="s">
        <v>45</v>
      </c>
      <c r="B981">
        <v>4745.97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1.23106E-3</v>
      </c>
      <c r="L981">
        <v>0.995116</v>
      </c>
      <c r="M981">
        <v>219</v>
      </c>
      <c r="N981" t="s">
        <v>43</v>
      </c>
    </row>
    <row r="982" spans="1:14" x14ac:dyDescent="0.25">
      <c r="A982" t="s">
        <v>45</v>
      </c>
      <c r="B982">
        <v>4740.84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1.2882600000000001E-3</v>
      </c>
      <c r="L982">
        <v>0.99510799999999999</v>
      </c>
      <c r="M982">
        <v>0</v>
      </c>
      <c r="N982" t="s">
        <v>43</v>
      </c>
    </row>
    <row r="983" spans="1:14" x14ac:dyDescent="0.25">
      <c r="A983" t="s">
        <v>45</v>
      </c>
      <c r="B983">
        <v>4746.71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1.2313199999999999E-3</v>
      </c>
      <c r="L983">
        <v>0.995116</v>
      </c>
      <c r="M983">
        <v>0</v>
      </c>
      <c r="N983" t="s">
        <v>43</v>
      </c>
    </row>
    <row r="984" spans="1:14" x14ac:dyDescent="0.25">
      <c r="A984" t="s">
        <v>45</v>
      </c>
      <c r="B984">
        <v>4746.3599999999997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1.2637E-3</v>
      </c>
      <c r="L984">
        <v>0.995116</v>
      </c>
      <c r="M984">
        <v>0</v>
      </c>
      <c r="N984" t="s">
        <v>43</v>
      </c>
    </row>
    <row r="985" spans="1:14" x14ac:dyDescent="0.25">
      <c r="A985" t="s">
        <v>45</v>
      </c>
      <c r="B985">
        <v>4739.1400000000003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1.2384399999999999E-3</v>
      </c>
      <c r="L985">
        <v>0.995112</v>
      </c>
      <c r="M985">
        <v>0</v>
      </c>
      <c r="N985" t="s">
        <v>43</v>
      </c>
    </row>
    <row r="986" spans="1:14" x14ac:dyDescent="0.25">
      <c r="A986" t="s">
        <v>45</v>
      </c>
      <c r="B986">
        <v>4741.83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1.7972299999999999E-3</v>
      </c>
      <c r="L986">
        <v>0.995116</v>
      </c>
      <c r="M986">
        <v>0</v>
      </c>
      <c r="N986" t="s">
        <v>43</v>
      </c>
    </row>
    <row r="987" spans="1:14" x14ac:dyDescent="0.25">
      <c r="A987" t="s">
        <v>45</v>
      </c>
      <c r="B987">
        <v>4746.8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1.2679799999999999E-3</v>
      </c>
      <c r="L987">
        <v>0.995116</v>
      </c>
      <c r="M987">
        <v>0</v>
      </c>
      <c r="N987" t="s">
        <v>43</v>
      </c>
    </row>
    <row r="988" spans="1:14" x14ac:dyDescent="0.25">
      <c r="A988" t="s">
        <v>45</v>
      </c>
      <c r="B988">
        <v>4744.68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1.2320600000000001E-3</v>
      </c>
      <c r="L988">
        <v>0.995116</v>
      </c>
      <c r="M988">
        <v>0</v>
      </c>
      <c r="N988" t="s">
        <v>43</v>
      </c>
    </row>
    <row r="989" spans="1:14" x14ac:dyDescent="0.25">
      <c r="A989" t="s">
        <v>45</v>
      </c>
      <c r="B989">
        <v>4746.8900000000003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1.29116E-3</v>
      </c>
      <c r="L989">
        <v>0.995116</v>
      </c>
      <c r="M989">
        <v>0</v>
      </c>
      <c r="N989" t="s">
        <v>43</v>
      </c>
    </row>
    <row r="990" spans="1:14" x14ac:dyDescent="0.25">
      <c r="A990" t="s">
        <v>45</v>
      </c>
      <c r="B990">
        <v>4745.49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1.25467E-3</v>
      </c>
      <c r="L990">
        <v>0.995116</v>
      </c>
      <c r="M990">
        <v>0</v>
      </c>
      <c r="N990" t="s">
        <v>43</v>
      </c>
    </row>
    <row r="991" spans="1:14" x14ac:dyDescent="0.25">
      <c r="A991" t="s">
        <v>45</v>
      </c>
      <c r="B991">
        <v>4749.22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1.2382199999999999E-3</v>
      </c>
      <c r="L991">
        <v>0.99511499999999997</v>
      </c>
      <c r="M991">
        <v>0</v>
      </c>
      <c r="N991" t="s">
        <v>43</v>
      </c>
    </row>
    <row r="992" spans="1:14" x14ac:dyDescent="0.25">
      <c r="A992" t="s">
        <v>45</v>
      </c>
      <c r="B992">
        <v>4744.43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1.23186E-3</v>
      </c>
      <c r="L992">
        <v>0.995116</v>
      </c>
      <c r="M992">
        <v>0</v>
      </c>
      <c r="N992" t="s">
        <v>43</v>
      </c>
    </row>
    <row r="993" spans="1:25" x14ac:dyDescent="0.25">
      <c r="A993" t="s">
        <v>45</v>
      </c>
      <c r="B993">
        <v>4746.17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1.2328899999999999E-3</v>
      </c>
      <c r="L993">
        <v>0.99511499999999997</v>
      </c>
      <c r="M993">
        <v>0</v>
      </c>
      <c r="N993" t="s">
        <v>43</v>
      </c>
    </row>
    <row r="994" spans="1:25" x14ac:dyDescent="0.25">
      <c r="A994" t="s">
        <v>45</v>
      </c>
      <c r="B994">
        <v>4737.6400000000003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1.2700599999999999E-3</v>
      </c>
      <c r="L994">
        <v>0.99511400000000005</v>
      </c>
      <c r="M994">
        <v>0</v>
      </c>
      <c r="N994" t="s">
        <v>43</v>
      </c>
    </row>
    <row r="995" spans="1:25" x14ac:dyDescent="0.25">
      <c r="A995" t="s">
        <v>45</v>
      </c>
      <c r="B995">
        <v>4739.3500000000004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1.23065E-3</v>
      </c>
      <c r="L995">
        <v>0.995116</v>
      </c>
      <c r="M995">
        <v>0</v>
      </c>
      <c r="N995" t="s">
        <v>43</v>
      </c>
    </row>
    <row r="996" spans="1:25" x14ac:dyDescent="0.25">
      <c r="A996" t="s">
        <v>45</v>
      </c>
      <c r="B996">
        <v>4743.5600000000004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1.23106E-3</v>
      </c>
      <c r="L996">
        <v>0.995116</v>
      </c>
      <c r="M996">
        <v>24</v>
      </c>
      <c r="N996" t="s">
        <v>43</v>
      </c>
    </row>
    <row r="997" spans="1:25" x14ac:dyDescent="0.25">
      <c r="A997" t="s">
        <v>45</v>
      </c>
      <c r="B997">
        <v>4743.2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1.23062E-3</v>
      </c>
      <c r="L997">
        <v>0.99511499999999997</v>
      </c>
      <c r="M997">
        <v>0</v>
      </c>
      <c r="N997" t="s">
        <v>43</v>
      </c>
    </row>
    <row r="998" spans="1:25" x14ac:dyDescent="0.25">
      <c r="A998" t="s">
        <v>45</v>
      </c>
      <c r="B998">
        <v>4742.0200000000004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1.2942299999999999E-3</v>
      </c>
      <c r="L998">
        <v>0.995116</v>
      </c>
      <c r="M998">
        <v>0</v>
      </c>
      <c r="N998" t="s">
        <v>43</v>
      </c>
    </row>
    <row r="999" spans="1:25" x14ac:dyDescent="0.25">
      <c r="A999" t="s">
        <v>45</v>
      </c>
      <c r="B999">
        <v>4743.1499999999996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1.2714499999999999E-3</v>
      </c>
      <c r="L999">
        <v>0.995116</v>
      </c>
      <c r="M999">
        <v>0</v>
      </c>
      <c r="N999" t="s">
        <v>43</v>
      </c>
    </row>
    <row r="1000" spans="1:25" x14ac:dyDescent="0.25">
      <c r="A1000" t="s">
        <v>45</v>
      </c>
      <c r="B1000">
        <v>4740.7700000000004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1.2597299999999999E-3</v>
      </c>
      <c r="L1000">
        <v>0.99511499999999997</v>
      </c>
      <c r="M1000">
        <v>0</v>
      </c>
      <c r="N1000" t="s">
        <v>43</v>
      </c>
    </row>
    <row r="1001" spans="1:25" x14ac:dyDescent="0.25">
      <c r="A1001" t="s">
        <v>45</v>
      </c>
      <c r="B1001">
        <v>4742.18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1.3780999999999999E-3</v>
      </c>
      <c r="L1001">
        <v>0.995116</v>
      </c>
      <c r="M1001">
        <v>0</v>
      </c>
      <c r="N1001" t="s">
        <v>43</v>
      </c>
    </row>
    <row r="1002" spans="1:25" x14ac:dyDescent="0.25">
      <c r="A1002" t="s">
        <v>45</v>
      </c>
      <c r="B1002">
        <v>4739.91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1.26012E-3</v>
      </c>
      <c r="L1002">
        <v>0.995116</v>
      </c>
      <c r="M1002">
        <v>0</v>
      </c>
      <c r="N1002" t="s">
        <v>43</v>
      </c>
    </row>
    <row r="1003" spans="1:25" x14ac:dyDescent="0.25">
      <c r="A1003" t="s">
        <v>45</v>
      </c>
      <c r="B1003">
        <v>4741.54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1.2301899999999999E-3</v>
      </c>
      <c r="L1003">
        <v>0.99511499999999997</v>
      </c>
      <c r="M1003">
        <v>0</v>
      </c>
      <c r="N1003" t="s">
        <v>43</v>
      </c>
    </row>
    <row r="1004" spans="1:25" x14ac:dyDescent="0.25">
      <c r="A1004" t="s">
        <v>45</v>
      </c>
      <c r="B1004">
        <v>4742.3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1.2300600000000001E-3</v>
      </c>
      <c r="L1004">
        <v>0.995116</v>
      </c>
      <c r="M1004">
        <v>0</v>
      </c>
      <c r="N1004" t="s">
        <v>43</v>
      </c>
    </row>
    <row r="1005" spans="1:25" x14ac:dyDescent="0.25">
      <c r="A1005" t="s">
        <v>45</v>
      </c>
      <c r="B1005">
        <v>4740.32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1.4001300000000001E-3</v>
      </c>
      <c r="L1005">
        <v>0.99511400000000005</v>
      </c>
      <c r="M1005">
        <v>0</v>
      </c>
      <c r="N1005" t="s">
        <v>43</v>
      </c>
    </row>
    <row r="1006" spans="1:25" x14ac:dyDescent="0.25">
      <c r="A1006" t="s">
        <v>45</v>
      </c>
      <c r="B1006">
        <v>4740.21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1.25548E-3</v>
      </c>
      <c r="L1006">
        <v>0.99511400000000005</v>
      </c>
      <c r="M1006">
        <v>0</v>
      </c>
      <c r="N1006" t="s">
        <v>43</v>
      </c>
    </row>
    <row r="1007" spans="1:25" x14ac:dyDescent="0.25">
      <c r="A1007" t="s">
        <v>45</v>
      </c>
      <c r="B1007">
        <v>4735.26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1.2316899999999999E-3</v>
      </c>
      <c r="L1007">
        <v>0.995112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4740.1899999999996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1.24116E-3</v>
      </c>
      <c r="L1008">
        <v>0.995116</v>
      </c>
      <c r="M1008">
        <v>0</v>
      </c>
      <c r="N1008" t="s">
        <v>43</v>
      </c>
      <c r="R1008">
        <f>AVERAGE(B959:B1008)</f>
        <v>4743.0129999999999</v>
      </c>
      <c r="S1008">
        <f>AVERAGE(C959:C1008)</f>
        <v>0</v>
      </c>
      <c r="U1008">
        <f>_xlfn.VAR.P(B959:B1008)</f>
        <v>12.419653000000231</v>
      </c>
      <c r="V1008">
        <f>_xlfn.VAR.P(C959:C1008)</f>
        <v>0</v>
      </c>
      <c r="X1008">
        <f>1.96*SQRT(U1008)/50</f>
        <v>0.13814678999499175</v>
      </c>
      <c r="Y1008">
        <f>1.96*SQRT(V1008)/50</f>
        <v>0</v>
      </c>
    </row>
    <row r="1009" spans="1:13" x14ac:dyDescent="0.25">
      <c r="A1009" t="s">
        <v>46</v>
      </c>
      <c r="B1009">
        <v>237161.86658199999</v>
      </c>
      <c r="C1009" t="s">
        <v>37</v>
      </c>
    </row>
    <row r="1010" spans="1:13" x14ac:dyDescent="0.25">
      <c r="A1010" t="s">
        <v>47</v>
      </c>
      <c r="B1010">
        <v>4316.87</v>
      </c>
      <c r="C1010">
        <v>4316.62</v>
      </c>
      <c r="D1010">
        <v>4316.45</v>
      </c>
      <c r="E1010">
        <v>4311.8500000000004</v>
      </c>
      <c r="F1010">
        <v>246.405</v>
      </c>
      <c r="G1010">
        <v>0</v>
      </c>
      <c r="H1010">
        <v>131.07</v>
      </c>
      <c r="I1010">
        <v>0</v>
      </c>
      <c r="J1010">
        <v>1.29751E-3</v>
      </c>
      <c r="K1010">
        <v>0.99511499999999997</v>
      </c>
      <c r="L1010">
        <v>0</v>
      </c>
      <c r="M1010" t="s">
        <v>43</v>
      </c>
    </row>
    <row r="1011" spans="1:13" x14ac:dyDescent="0.25">
      <c r="A1011" t="s">
        <v>47</v>
      </c>
      <c r="B1011">
        <v>4318.3</v>
      </c>
      <c r="C1011">
        <v>4318.12</v>
      </c>
      <c r="D1011">
        <v>4317.99</v>
      </c>
      <c r="E1011">
        <v>4313.3900000000003</v>
      </c>
      <c r="F1011">
        <v>246.386</v>
      </c>
      <c r="G1011">
        <v>0</v>
      </c>
      <c r="H1011">
        <v>131.03299999999999</v>
      </c>
      <c r="I1011">
        <v>0</v>
      </c>
      <c r="J1011">
        <v>1.2487100000000001E-3</v>
      </c>
      <c r="K1011">
        <v>0.995116</v>
      </c>
      <c r="L1011">
        <v>0</v>
      </c>
      <c r="M1011" t="s">
        <v>43</v>
      </c>
    </row>
    <row r="1012" spans="1:13" x14ac:dyDescent="0.25">
      <c r="A1012" t="s">
        <v>47</v>
      </c>
      <c r="B1012">
        <v>4317.3100000000004</v>
      </c>
      <c r="C1012">
        <v>4317.1499999999996</v>
      </c>
      <c r="D1012">
        <v>4317.01</v>
      </c>
      <c r="E1012">
        <v>4312.42</v>
      </c>
      <c r="F1012">
        <v>246.44499999999999</v>
      </c>
      <c r="G1012">
        <v>0</v>
      </c>
      <c r="H1012">
        <v>131.10300000000001</v>
      </c>
      <c r="I1012">
        <v>0</v>
      </c>
      <c r="J1012">
        <v>1.3343999999999999E-3</v>
      </c>
      <c r="K1012">
        <v>0.995116</v>
      </c>
      <c r="L1012">
        <v>0</v>
      </c>
      <c r="M1012" t="s">
        <v>43</v>
      </c>
    </row>
    <row r="1013" spans="1:13" x14ac:dyDescent="0.25">
      <c r="A1013" t="s">
        <v>47</v>
      </c>
      <c r="B1013">
        <v>4320.25</v>
      </c>
      <c r="C1013">
        <v>4320.07</v>
      </c>
      <c r="D1013">
        <v>4319.9399999999996</v>
      </c>
      <c r="E1013">
        <v>4315.33</v>
      </c>
      <c r="F1013">
        <v>246.53399999999999</v>
      </c>
      <c r="G1013">
        <v>0</v>
      </c>
      <c r="H1013">
        <v>131.07499999999999</v>
      </c>
      <c r="I1013">
        <v>0</v>
      </c>
      <c r="J1013">
        <v>1.2524999999999999E-3</v>
      </c>
      <c r="K1013">
        <v>0.99511499999999997</v>
      </c>
      <c r="L1013">
        <v>0</v>
      </c>
      <c r="M1013" t="s">
        <v>43</v>
      </c>
    </row>
    <row r="1014" spans="1:13" x14ac:dyDescent="0.25">
      <c r="A1014" t="s">
        <v>47</v>
      </c>
      <c r="B1014">
        <v>4314.37</v>
      </c>
      <c r="C1014">
        <v>4314.2</v>
      </c>
      <c r="D1014">
        <v>4314.07</v>
      </c>
      <c r="E1014">
        <v>4309.4799999999996</v>
      </c>
      <c r="F1014">
        <v>246.29499999999999</v>
      </c>
      <c r="G1014">
        <v>0</v>
      </c>
      <c r="H1014">
        <v>131.01499999999999</v>
      </c>
      <c r="I1014">
        <v>0</v>
      </c>
      <c r="J1014">
        <v>1.3286800000000001E-3</v>
      </c>
      <c r="K1014">
        <v>0.995116</v>
      </c>
      <c r="L1014">
        <v>0</v>
      </c>
      <c r="M1014" t="s">
        <v>43</v>
      </c>
    </row>
    <row r="1015" spans="1:13" x14ac:dyDescent="0.25">
      <c r="A1015" t="s">
        <v>47</v>
      </c>
      <c r="B1015">
        <v>4319.2700000000004</v>
      </c>
      <c r="C1015">
        <v>4319.1099999999997</v>
      </c>
      <c r="D1015">
        <v>4318.97</v>
      </c>
      <c r="E1015">
        <v>4314.37</v>
      </c>
      <c r="F1015">
        <v>246.453</v>
      </c>
      <c r="G1015">
        <v>0</v>
      </c>
      <c r="H1015">
        <v>131.09399999999999</v>
      </c>
      <c r="I1015">
        <v>0</v>
      </c>
      <c r="J1015">
        <v>1.48678E-3</v>
      </c>
      <c r="K1015">
        <v>0.99511499999999997</v>
      </c>
      <c r="L1015">
        <v>0</v>
      </c>
      <c r="M1015" t="s">
        <v>43</v>
      </c>
    </row>
    <row r="1016" spans="1:13" x14ac:dyDescent="0.25">
      <c r="A1016" t="s">
        <v>47</v>
      </c>
      <c r="B1016">
        <v>4319.9399999999996</v>
      </c>
      <c r="C1016">
        <v>4319.7700000000004</v>
      </c>
      <c r="D1016">
        <v>4319.6400000000003</v>
      </c>
      <c r="E1016">
        <v>4315.03</v>
      </c>
      <c r="F1016">
        <v>246.38300000000001</v>
      </c>
      <c r="G1016">
        <v>0</v>
      </c>
      <c r="H1016">
        <v>131.173</v>
      </c>
      <c r="I1016">
        <v>0</v>
      </c>
      <c r="J1016">
        <v>1.2307500000000001E-3</v>
      </c>
      <c r="K1016">
        <v>0.995116</v>
      </c>
      <c r="L1016">
        <v>0</v>
      </c>
      <c r="M1016" t="s">
        <v>43</v>
      </c>
    </row>
    <row r="1017" spans="1:13" x14ac:dyDescent="0.25">
      <c r="A1017" t="s">
        <v>47</v>
      </c>
      <c r="B1017">
        <v>4319.57</v>
      </c>
      <c r="C1017">
        <v>4319.3900000000003</v>
      </c>
      <c r="D1017">
        <v>4319.25</v>
      </c>
      <c r="E1017">
        <v>4314.66</v>
      </c>
      <c r="F1017">
        <v>246.54499999999999</v>
      </c>
      <c r="G1017">
        <v>0</v>
      </c>
      <c r="H1017">
        <v>131.14599999999999</v>
      </c>
      <c r="I1017">
        <v>0</v>
      </c>
      <c r="J1017">
        <v>1.23361E-3</v>
      </c>
      <c r="K1017">
        <v>0.99509700000000001</v>
      </c>
      <c r="L1017">
        <v>0</v>
      </c>
      <c r="M1017" t="s">
        <v>43</v>
      </c>
    </row>
    <row r="1018" spans="1:13" x14ac:dyDescent="0.25">
      <c r="A1018" t="s">
        <v>47</v>
      </c>
      <c r="B1018">
        <v>4318.38</v>
      </c>
      <c r="C1018">
        <v>4318.21</v>
      </c>
      <c r="D1018">
        <v>4318.08</v>
      </c>
      <c r="E1018">
        <v>4313.47</v>
      </c>
      <c r="F1018">
        <v>246.42</v>
      </c>
      <c r="G1018">
        <v>0</v>
      </c>
      <c r="H1018">
        <v>130.99600000000001</v>
      </c>
      <c r="I1018">
        <v>0</v>
      </c>
      <c r="J1018">
        <v>1.23347E-3</v>
      </c>
      <c r="K1018">
        <v>0.995116</v>
      </c>
      <c r="L1018">
        <v>0</v>
      </c>
      <c r="M1018" t="s">
        <v>43</v>
      </c>
    </row>
    <row r="1019" spans="1:13" x14ac:dyDescent="0.25">
      <c r="A1019" t="s">
        <v>47</v>
      </c>
      <c r="B1019">
        <v>4321.87</v>
      </c>
      <c r="C1019">
        <v>4321.6899999999996</v>
      </c>
      <c r="D1019">
        <v>4321.5200000000004</v>
      </c>
      <c r="E1019">
        <v>4316.91</v>
      </c>
      <c r="F1019">
        <v>246.53700000000001</v>
      </c>
      <c r="G1019">
        <v>0</v>
      </c>
      <c r="H1019">
        <v>131.02799999999999</v>
      </c>
      <c r="I1019">
        <v>0</v>
      </c>
      <c r="J1019">
        <v>1.40584E-3</v>
      </c>
      <c r="K1019">
        <v>0.99511499999999997</v>
      </c>
      <c r="L1019">
        <v>0</v>
      </c>
      <c r="M1019" t="s">
        <v>43</v>
      </c>
    </row>
    <row r="1020" spans="1:13" x14ac:dyDescent="0.25">
      <c r="A1020" t="s">
        <v>47</v>
      </c>
      <c r="B1020">
        <v>4323.25</v>
      </c>
      <c r="C1020">
        <v>4323.0200000000004</v>
      </c>
      <c r="D1020">
        <v>4322.88</v>
      </c>
      <c r="E1020">
        <v>4318.28</v>
      </c>
      <c r="F1020">
        <v>246.471</v>
      </c>
      <c r="G1020">
        <v>0</v>
      </c>
      <c r="H1020">
        <v>131.12799999999999</v>
      </c>
      <c r="I1020">
        <v>0</v>
      </c>
      <c r="J1020">
        <v>1.24127E-3</v>
      </c>
      <c r="K1020">
        <v>0.995116</v>
      </c>
      <c r="L1020">
        <v>0</v>
      </c>
      <c r="M1020" t="s">
        <v>43</v>
      </c>
    </row>
    <row r="1021" spans="1:13" x14ac:dyDescent="0.25">
      <c r="A1021" t="s">
        <v>47</v>
      </c>
      <c r="B1021">
        <v>4317.2700000000004</v>
      </c>
      <c r="C1021">
        <v>4317.0600000000004</v>
      </c>
      <c r="D1021">
        <v>4316.8900000000003</v>
      </c>
      <c r="E1021">
        <v>4312.3</v>
      </c>
      <c r="F1021">
        <v>246.429</v>
      </c>
      <c r="G1021">
        <v>0</v>
      </c>
      <c r="H1021">
        <v>131.096</v>
      </c>
      <c r="I1021">
        <v>0</v>
      </c>
      <c r="J1021">
        <v>1.28932E-3</v>
      </c>
      <c r="K1021">
        <v>0.995116</v>
      </c>
      <c r="L1021">
        <v>0</v>
      </c>
      <c r="M1021" t="s">
        <v>43</v>
      </c>
    </row>
    <row r="1022" spans="1:13" x14ac:dyDescent="0.25">
      <c r="A1022" t="s">
        <v>47</v>
      </c>
      <c r="B1022">
        <v>4317.74</v>
      </c>
      <c r="C1022">
        <v>4317.51</v>
      </c>
      <c r="D1022">
        <v>4317.38</v>
      </c>
      <c r="E1022">
        <v>4312.79</v>
      </c>
      <c r="F1022">
        <v>246.447</v>
      </c>
      <c r="G1022">
        <v>0</v>
      </c>
      <c r="H1022">
        <v>131.11199999999999</v>
      </c>
      <c r="I1022">
        <v>0</v>
      </c>
      <c r="J1022">
        <v>1.3593399999999999E-3</v>
      </c>
      <c r="K1022">
        <v>0.995116</v>
      </c>
      <c r="L1022">
        <v>0</v>
      </c>
      <c r="M1022" t="s">
        <v>43</v>
      </c>
    </row>
    <row r="1023" spans="1:13" x14ac:dyDescent="0.25">
      <c r="A1023" t="s">
        <v>47</v>
      </c>
      <c r="B1023">
        <v>4318.47</v>
      </c>
      <c r="C1023">
        <v>4318.29</v>
      </c>
      <c r="D1023">
        <v>4318.16</v>
      </c>
      <c r="E1023">
        <v>4313.5600000000004</v>
      </c>
      <c r="F1023">
        <v>246.44800000000001</v>
      </c>
      <c r="G1023">
        <v>0</v>
      </c>
      <c r="H1023">
        <v>131.15899999999999</v>
      </c>
      <c r="I1023">
        <v>0</v>
      </c>
      <c r="J1023">
        <v>1.3326799999999999E-3</v>
      </c>
      <c r="K1023">
        <v>0.995116</v>
      </c>
      <c r="L1023">
        <v>0</v>
      </c>
      <c r="M1023" t="s">
        <v>43</v>
      </c>
    </row>
    <row r="1024" spans="1:13" x14ac:dyDescent="0.25">
      <c r="A1024" t="s">
        <v>47</v>
      </c>
      <c r="B1024">
        <v>4316.7700000000004</v>
      </c>
      <c r="C1024">
        <v>4316.6000000000004</v>
      </c>
      <c r="D1024">
        <v>4316.47</v>
      </c>
      <c r="E1024">
        <v>4311.8599999999997</v>
      </c>
      <c r="F1024">
        <v>246.38499999999999</v>
      </c>
      <c r="G1024">
        <v>0</v>
      </c>
      <c r="H1024">
        <v>130.983</v>
      </c>
      <c r="I1024">
        <v>0</v>
      </c>
      <c r="J1024">
        <v>1.2302700000000001E-3</v>
      </c>
      <c r="K1024">
        <v>0.995116</v>
      </c>
      <c r="L1024">
        <v>0</v>
      </c>
      <c r="M1024" t="s">
        <v>43</v>
      </c>
    </row>
    <row r="1025" spans="1:13" x14ac:dyDescent="0.25">
      <c r="A1025" t="s">
        <v>47</v>
      </c>
      <c r="B1025">
        <v>4320.18</v>
      </c>
      <c r="C1025">
        <v>4320.01</v>
      </c>
      <c r="D1025">
        <v>4319.8599999999997</v>
      </c>
      <c r="E1025">
        <v>4315.2700000000004</v>
      </c>
      <c r="F1025">
        <v>246.429</v>
      </c>
      <c r="G1025">
        <v>0</v>
      </c>
      <c r="H1025">
        <v>131.02799999999999</v>
      </c>
      <c r="I1025">
        <v>0</v>
      </c>
      <c r="J1025">
        <v>1.32898E-3</v>
      </c>
      <c r="K1025">
        <v>0.99511499999999997</v>
      </c>
      <c r="L1025">
        <v>0</v>
      </c>
      <c r="M1025" t="s">
        <v>43</v>
      </c>
    </row>
    <row r="1026" spans="1:13" x14ac:dyDescent="0.25">
      <c r="A1026" t="s">
        <v>47</v>
      </c>
      <c r="B1026">
        <v>4321.68</v>
      </c>
      <c r="C1026">
        <v>4321.49</v>
      </c>
      <c r="D1026">
        <v>4321.3500000000004</v>
      </c>
      <c r="E1026">
        <v>4316.75</v>
      </c>
      <c r="F1026">
        <v>246.51400000000001</v>
      </c>
      <c r="G1026">
        <v>0</v>
      </c>
      <c r="H1026">
        <v>131.048</v>
      </c>
      <c r="I1026">
        <v>0</v>
      </c>
      <c r="J1026">
        <v>1.43337E-3</v>
      </c>
      <c r="K1026">
        <v>0.995116</v>
      </c>
      <c r="L1026">
        <v>0</v>
      </c>
      <c r="M1026" t="s">
        <v>43</v>
      </c>
    </row>
    <row r="1027" spans="1:13" x14ac:dyDescent="0.25">
      <c r="A1027" t="s">
        <v>47</v>
      </c>
      <c r="B1027">
        <v>4316.83</v>
      </c>
      <c r="C1027">
        <v>4316.63</v>
      </c>
      <c r="D1027">
        <v>4316.5</v>
      </c>
      <c r="E1027">
        <v>4311.91</v>
      </c>
      <c r="F1027">
        <v>246.381</v>
      </c>
      <c r="G1027">
        <v>0</v>
      </c>
      <c r="H1027">
        <v>131.029</v>
      </c>
      <c r="I1027">
        <v>0</v>
      </c>
      <c r="J1027">
        <v>1.3373899999999999E-3</v>
      </c>
      <c r="K1027">
        <v>0.995116</v>
      </c>
      <c r="L1027">
        <v>0</v>
      </c>
      <c r="M1027" t="s">
        <v>43</v>
      </c>
    </row>
    <row r="1028" spans="1:13" x14ac:dyDescent="0.25">
      <c r="A1028" t="s">
        <v>47</v>
      </c>
      <c r="B1028">
        <v>4322.7</v>
      </c>
      <c r="C1028">
        <v>4322.5200000000004</v>
      </c>
      <c r="D1028">
        <v>4322.3900000000003</v>
      </c>
      <c r="E1028">
        <v>4317.79</v>
      </c>
      <c r="F1028">
        <v>246.39400000000001</v>
      </c>
      <c r="G1028">
        <v>0</v>
      </c>
      <c r="H1028">
        <v>131.084</v>
      </c>
      <c r="I1028">
        <v>0</v>
      </c>
      <c r="J1028">
        <v>1.2354200000000001E-3</v>
      </c>
      <c r="K1028">
        <v>0.99511499999999997</v>
      </c>
      <c r="L1028">
        <v>0</v>
      </c>
      <c r="M1028" t="s">
        <v>43</v>
      </c>
    </row>
    <row r="1029" spans="1:13" x14ac:dyDescent="0.25">
      <c r="A1029" t="s">
        <v>47</v>
      </c>
      <c r="B1029">
        <v>4318.09</v>
      </c>
      <c r="C1029">
        <v>4317.92</v>
      </c>
      <c r="D1029">
        <v>4317.79</v>
      </c>
      <c r="E1029">
        <v>4313.1899999999996</v>
      </c>
      <c r="F1029">
        <v>246.40799999999999</v>
      </c>
      <c r="G1029">
        <v>0</v>
      </c>
      <c r="H1029">
        <v>131.089</v>
      </c>
      <c r="I1029">
        <v>0</v>
      </c>
      <c r="J1029">
        <v>1.23756E-3</v>
      </c>
      <c r="K1029">
        <v>0.995116</v>
      </c>
      <c r="L1029">
        <v>0</v>
      </c>
      <c r="M1029" t="s">
        <v>43</v>
      </c>
    </row>
    <row r="1030" spans="1:13" x14ac:dyDescent="0.25">
      <c r="A1030" t="s">
        <v>47</v>
      </c>
      <c r="B1030">
        <v>4321.43</v>
      </c>
      <c r="C1030">
        <v>4321.2700000000004</v>
      </c>
      <c r="D1030">
        <v>4321.13</v>
      </c>
      <c r="E1030">
        <v>4316.54</v>
      </c>
      <c r="F1030">
        <v>246.4</v>
      </c>
      <c r="G1030">
        <v>0</v>
      </c>
      <c r="H1030">
        <v>131.07300000000001</v>
      </c>
      <c r="I1030">
        <v>0</v>
      </c>
      <c r="J1030">
        <v>1.2440400000000001E-3</v>
      </c>
      <c r="K1030">
        <v>0.995116</v>
      </c>
      <c r="L1030">
        <v>0</v>
      </c>
      <c r="M1030" t="s">
        <v>43</v>
      </c>
    </row>
    <row r="1031" spans="1:13" x14ac:dyDescent="0.25">
      <c r="A1031" t="s">
        <v>47</v>
      </c>
      <c r="B1031">
        <v>4320.03</v>
      </c>
      <c r="C1031">
        <v>4319.8599999999997</v>
      </c>
      <c r="D1031">
        <v>4319.7299999999996</v>
      </c>
      <c r="E1031">
        <v>4315.13</v>
      </c>
      <c r="F1031">
        <v>246.566</v>
      </c>
      <c r="G1031">
        <v>0</v>
      </c>
      <c r="H1031">
        <v>130.99299999999999</v>
      </c>
      <c r="I1031">
        <v>0</v>
      </c>
      <c r="J1031">
        <v>1.34742E-3</v>
      </c>
      <c r="K1031">
        <v>0.995116</v>
      </c>
      <c r="L1031">
        <v>0</v>
      </c>
      <c r="M1031" t="s">
        <v>43</v>
      </c>
    </row>
    <row r="1032" spans="1:13" x14ac:dyDescent="0.25">
      <c r="A1032" t="s">
        <v>47</v>
      </c>
      <c r="B1032">
        <v>4317.04</v>
      </c>
      <c r="C1032">
        <v>4316.8599999999997</v>
      </c>
      <c r="D1032">
        <v>4316.7299999999996</v>
      </c>
      <c r="E1032">
        <v>4312.13</v>
      </c>
      <c r="F1032">
        <v>246.31899999999999</v>
      </c>
      <c r="G1032">
        <v>0</v>
      </c>
      <c r="H1032">
        <v>131.01499999999999</v>
      </c>
      <c r="I1032">
        <v>0</v>
      </c>
      <c r="J1032">
        <v>1.23587E-3</v>
      </c>
      <c r="K1032">
        <v>0.99511400000000005</v>
      </c>
      <c r="L1032">
        <v>0</v>
      </c>
      <c r="M1032" t="s">
        <v>43</v>
      </c>
    </row>
    <row r="1033" spans="1:13" x14ac:dyDescent="0.25">
      <c r="A1033" t="s">
        <v>47</v>
      </c>
      <c r="B1033">
        <v>4319.28</v>
      </c>
      <c r="C1033">
        <v>4319.09</v>
      </c>
      <c r="D1033">
        <v>4318.96</v>
      </c>
      <c r="E1033">
        <v>4314.3599999999997</v>
      </c>
      <c r="F1033">
        <v>246.547</v>
      </c>
      <c r="G1033">
        <v>0</v>
      </c>
      <c r="H1033">
        <v>131.07300000000001</v>
      </c>
      <c r="I1033">
        <v>0</v>
      </c>
      <c r="J1033">
        <v>1.23131E-3</v>
      </c>
      <c r="K1033">
        <v>0.995116</v>
      </c>
      <c r="L1033">
        <v>0</v>
      </c>
      <c r="M1033" t="s">
        <v>43</v>
      </c>
    </row>
    <row r="1034" spans="1:13" x14ac:dyDescent="0.25">
      <c r="A1034" t="s">
        <v>47</v>
      </c>
      <c r="B1034">
        <v>4320.63</v>
      </c>
      <c r="C1034">
        <v>4320.4399999999996</v>
      </c>
      <c r="D1034">
        <v>4320.3</v>
      </c>
      <c r="E1034">
        <v>4315.6899999999996</v>
      </c>
      <c r="F1034">
        <v>246.346</v>
      </c>
      <c r="G1034">
        <v>0</v>
      </c>
      <c r="H1034">
        <v>131.01900000000001</v>
      </c>
      <c r="I1034">
        <v>0</v>
      </c>
      <c r="J1034">
        <v>1.2459999999999999E-3</v>
      </c>
      <c r="K1034">
        <v>0.99511499999999997</v>
      </c>
      <c r="L1034">
        <v>0</v>
      </c>
      <c r="M1034" t="s">
        <v>43</v>
      </c>
    </row>
    <row r="1035" spans="1:13" x14ac:dyDescent="0.25">
      <c r="A1035" t="s">
        <v>47</v>
      </c>
      <c r="B1035">
        <v>4319.57</v>
      </c>
      <c r="C1035">
        <v>4319.3900000000003</v>
      </c>
      <c r="D1035">
        <v>4319.25</v>
      </c>
      <c r="E1035">
        <v>4314.6499999999996</v>
      </c>
      <c r="F1035">
        <v>246.529</v>
      </c>
      <c r="G1035">
        <v>0</v>
      </c>
      <c r="H1035">
        <v>131.02199999999999</v>
      </c>
      <c r="I1035">
        <v>0</v>
      </c>
      <c r="J1035">
        <v>1.2590500000000001E-3</v>
      </c>
      <c r="K1035">
        <v>0.995116</v>
      </c>
      <c r="L1035">
        <v>0</v>
      </c>
      <c r="M1035" t="s">
        <v>43</v>
      </c>
    </row>
    <row r="1036" spans="1:13" x14ac:dyDescent="0.25">
      <c r="A1036" t="s">
        <v>47</v>
      </c>
      <c r="B1036">
        <v>4314.16</v>
      </c>
      <c r="C1036">
        <v>4313.9799999999996</v>
      </c>
      <c r="D1036">
        <v>4313.8500000000004</v>
      </c>
      <c r="E1036">
        <v>4309.2299999999996</v>
      </c>
      <c r="F1036">
        <v>246.417</v>
      </c>
      <c r="G1036">
        <v>0</v>
      </c>
      <c r="H1036">
        <v>130.97800000000001</v>
      </c>
      <c r="I1036">
        <v>0</v>
      </c>
      <c r="J1036">
        <v>1.2301199999999999E-3</v>
      </c>
      <c r="K1036">
        <v>0.99511499999999997</v>
      </c>
      <c r="L1036">
        <v>0</v>
      </c>
      <c r="M1036" t="s">
        <v>43</v>
      </c>
    </row>
    <row r="1037" spans="1:13" x14ac:dyDescent="0.25">
      <c r="A1037" t="s">
        <v>47</v>
      </c>
      <c r="B1037">
        <v>4316.99</v>
      </c>
      <c r="C1037">
        <v>4316.8100000000004</v>
      </c>
      <c r="D1037">
        <v>4316.68</v>
      </c>
      <c r="E1037">
        <v>4312.08</v>
      </c>
      <c r="F1037">
        <v>246.364</v>
      </c>
      <c r="G1037">
        <v>0</v>
      </c>
      <c r="H1037">
        <v>131.01599999999999</v>
      </c>
      <c r="I1037">
        <v>0</v>
      </c>
      <c r="J1037">
        <v>1.26863E-3</v>
      </c>
      <c r="K1037">
        <v>0.995116</v>
      </c>
      <c r="L1037">
        <v>0</v>
      </c>
      <c r="M1037" t="s">
        <v>43</v>
      </c>
    </row>
    <row r="1038" spans="1:13" x14ac:dyDescent="0.25">
      <c r="A1038" t="s">
        <v>47</v>
      </c>
      <c r="B1038">
        <v>4322.34</v>
      </c>
      <c r="C1038">
        <v>4322.18</v>
      </c>
      <c r="D1038">
        <v>4322.04</v>
      </c>
      <c r="E1038">
        <v>4317.45</v>
      </c>
      <c r="F1038">
        <v>246.27099999999999</v>
      </c>
      <c r="G1038">
        <v>0</v>
      </c>
      <c r="H1038">
        <v>131.02799999999999</v>
      </c>
      <c r="I1038">
        <v>0</v>
      </c>
      <c r="J1038">
        <v>1.24504E-3</v>
      </c>
      <c r="K1038">
        <v>0.995116</v>
      </c>
      <c r="L1038">
        <v>0</v>
      </c>
      <c r="M1038" t="s">
        <v>43</v>
      </c>
    </row>
    <row r="1039" spans="1:13" x14ac:dyDescent="0.25">
      <c r="A1039" t="s">
        <v>47</v>
      </c>
      <c r="B1039">
        <v>4320.0200000000004</v>
      </c>
      <c r="C1039">
        <v>4319.8500000000004</v>
      </c>
      <c r="D1039">
        <v>4319.72</v>
      </c>
      <c r="E1039">
        <v>4315.1099999999997</v>
      </c>
      <c r="F1039">
        <v>246.26499999999999</v>
      </c>
      <c r="G1039">
        <v>0</v>
      </c>
      <c r="H1039">
        <v>131.05099999999999</v>
      </c>
      <c r="I1039">
        <v>0</v>
      </c>
      <c r="J1039">
        <v>1.2484099999999999E-3</v>
      </c>
      <c r="K1039">
        <v>0.995116</v>
      </c>
      <c r="L1039">
        <v>0</v>
      </c>
      <c r="M1039" t="s">
        <v>43</v>
      </c>
    </row>
    <row r="1040" spans="1:13" x14ac:dyDescent="0.25">
      <c r="A1040" t="s">
        <v>47</v>
      </c>
      <c r="B1040">
        <v>4322.21</v>
      </c>
      <c r="C1040">
        <v>4322.05</v>
      </c>
      <c r="D1040">
        <v>4321.92</v>
      </c>
      <c r="E1040">
        <v>4317.32</v>
      </c>
      <c r="F1040">
        <v>246.511</v>
      </c>
      <c r="G1040">
        <v>0</v>
      </c>
      <c r="H1040">
        <v>131.11199999999999</v>
      </c>
      <c r="I1040">
        <v>0</v>
      </c>
      <c r="J1040">
        <v>1.32996E-3</v>
      </c>
      <c r="K1040">
        <v>0.995112</v>
      </c>
      <c r="L1040">
        <v>0</v>
      </c>
      <c r="M1040" t="s">
        <v>43</v>
      </c>
    </row>
    <row r="1041" spans="1:13" x14ac:dyDescent="0.25">
      <c r="A1041" t="s">
        <v>47</v>
      </c>
      <c r="B1041">
        <v>4317.9399999999996</v>
      </c>
      <c r="C1041">
        <v>4317.7700000000004</v>
      </c>
      <c r="D1041">
        <v>4317.6400000000003</v>
      </c>
      <c r="E1041">
        <v>4313.03</v>
      </c>
      <c r="F1041">
        <v>246.48099999999999</v>
      </c>
      <c r="G1041">
        <v>0</v>
      </c>
      <c r="H1041">
        <v>131.07300000000001</v>
      </c>
      <c r="I1041">
        <v>0</v>
      </c>
      <c r="J1041">
        <v>1.2312600000000001E-3</v>
      </c>
      <c r="K1041">
        <v>0.995116</v>
      </c>
      <c r="L1041">
        <v>0</v>
      </c>
      <c r="M1041" t="s">
        <v>43</v>
      </c>
    </row>
    <row r="1042" spans="1:13" x14ac:dyDescent="0.25">
      <c r="A1042" t="s">
        <v>47</v>
      </c>
      <c r="B1042">
        <v>4318.96</v>
      </c>
      <c r="C1042">
        <v>4318.79</v>
      </c>
      <c r="D1042">
        <v>4318.66</v>
      </c>
      <c r="E1042">
        <v>4314.05</v>
      </c>
      <c r="F1042">
        <v>246.40199999999999</v>
      </c>
      <c r="G1042">
        <v>0</v>
      </c>
      <c r="H1042">
        <v>131.095</v>
      </c>
      <c r="I1042">
        <v>0</v>
      </c>
      <c r="J1042">
        <v>1.3517E-3</v>
      </c>
      <c r="K1042">
        <v>0.99511499999999997</v>
      </c>
      <c r="L1042">
        <v>0</v>
      </c>
      <c r="M1042" t="s">
        <v>43</v>
      </c>
    </row>
    <row r="1043" spans="1:13" x14ac:dyDescent="0.25">
      <c r="A1043" t="s">
        <v>47</v>
      </c>
      <c r="B1043">
        <v>4322.43</v>
      </c>
      <c r="C1043">
        <v>4322.26</v>
      </c>
      <c r="D1043">
        <v>4322.13</v>
      </c>
      <c r="E1043">
        <v>4317.51</v>
      </c>
      <c r="F1043">
        <v>246.55699999999999</v>
      </c>
      <c r="G1043">
        <v>0</v>
      </c>
      <c r="H1043">
        <v>131.07900000000001</v>
      </c>
      <c r="I1043">
        <v>0</v>
      </c>
      <c r="J1043">
        <v>1.2611E-3</v>
      </c>
      <c r="K1043">
        <v>0.995112</v>
      </c>
      <c r="L1043">
        <v>0</v>
      </c>
      <c r="M1043" t="s">
        <v>43</v>
      </c>
    </row>
    <row r="1044" spans="1:13" x14ac:dyDescent="0.25">
      <c r="A1044" t="s">
        <v>47</v>
      </c>
      <c r="B1044">
        <v>4320.99</v>
      </c>
      <c r="C1044">
        <v>4320.83</v>
      </c>
      <c r="D1044">
        <v>4320.7</v>
      </c>
      <c r="E1044">
        <v>4316.1000000000004</v>
      </c>
      <c r="F1044">
        <v>246.48500000000001</v>
      </c>
      <c r="G1044">
        <v>0</v>
      </c>
      <c r="H1044">
        <v>131.136</v>
      </c>
      <c r="I1044">
        <v>0</v>
      </c>
      <c r="J1044">
        <v>1.38878E-3</v>
      </c>
      <c r="K1044">
        <v>0.995116</v>
      </c>
      <c r="L1044">
        <v>0</v>
      </c>
      <c r="M1044" t="s">
        <v>43</v>
      </c>
    </row>
    <row r="1045" spans="1:13" x14ac:dyDescent="0.25">
      <c r="A1045" t="s">
        <v>47</v>
      </c>
      <c r="B1045">
        <v>4320.12</v>
      </c>
      <c r="C1045">
        <v>4319.93</v>
      </c>
      <c r="D1045">
        <v>4319.8</v>
      </c>
      <c r="E1045">
        <v>4315.21</v>
      </c>
      <c r="F1045">
        <v>246.69</v>
      </c>
      <c r="G1045">
        <v>0</v>
      </c>
      <c r="H1045">
        <v>131.11099999999999</v>
      </c>
      <c r="I1045">
        <v>0</v>
      </c>
      <c r="J1045">
        <v>1.2987599999999999E-3</v>
      </c>
      <c r="K1045">
        <v>0.995116</v>
      </c>
      <c r="L1045">
        <v>0</v>
      </c>
      <c r="M1045" t="s">
        <v>43</v>
      </c>
    </row>
    <row r="1046" spans="1:13" x14ac:dyDescent="0.25">
      <c r="A1046" t="s">
        <v>47</v>
      </c>
      <c r="B1046">
        <v>4318.21</v>
      </c>
      <c r="C1046">
        <v>4318.04</v>
      </c>
      <c r="D1046">
        <v>4317.8999999999996</v>
      </c>
      <c r="E1046">
        <v>4313.3100000000004</v>
      </c>
      <c r="F1046">
        <v>246.43899999999999</v>
      </c>
      <c r="G1046">
        <v>0</v>
      </c>
      <c r="H1046">
        <v>131.05600000000001</v>
      </c>
      <c r="I1046">
        <v>0</v>
      </c>
      <c r="J1046">
        <v>1.2326800000000001E-3</v>
      </c>
      <c r="K1046">
        <v>0.995116</v>
      </c>
      <c r="L1046">
        <v>0</v>
      </c>
      <c r="M1046" t="s">
        <v>43</v>
      </c>
    </row>
    <row r="1047" spans="1:13" x14ac:dyDescent="0.25">
      <c r="A1047" t="s">
        <v>47</v>
      </c>
      <c r="B1047">
        <v>4322.5600000000004</v>
      </c>
      <c r="C1047">
        <v>4322.3900000000003</v>
      </c>
      <c r="D1047">
        <v>4322.26</v>
      </c>
      <c r="E1047">
        <v>4317.66</v>
      </c>
      <c r="F1047">
        <v>246.488</v>
      </c>
      <c r="G1047">
        <v>0</v>
      </c>
      <c r="H1047">
        <v>131.214</v>
      </c>
      <c r="I1047">
        <v>0</v>
      </c>
      <c r="J1047">
        <v>1.3276900000000001E-3</v>
      </c>
      <c r="K1047">
        <v>0.995116</v>
      </c>
      <c r="L1047">
        <v>0</v>
      </c>
      <c r="M1047" t="s">
        <v>43</v>
      </c>
    </row>
    <row r="1048" spans="1:13" x14ac:dyDescent="0.25">
      <c r="A1048" t="s">
        <v>47</v>
      </c>
      <c r="B1048">
        <v>4318.1099999999997</v>
      </c>
      <c r="C1048">
        <v>4317.9399999999996</v>
      </c>
      <c r="D1048">
        <v>4317.8</v>
      </c>
      <c r="E1048">
        <v>4313.2</v>
      </c>
      <c r="F1048">
        <v>246.44900000000001</v>
      </c>
      <c r="G1048">
        <v>0</v>
      </c>
      <c r="H1048">
        <v>131.03700000000001</v>
      </c>
      <c r="I1048">
        <v>0</v>
      </c>
      <c r="J1048">
        <v>1.25552E-3</v>
      </c>
      <c r="K1048">
        <v>0.995116</v>
      </c>
      <c r="L1048">
        <v>0</v>
      </c>
      <c r="M1048" t="s">
        <v>43</v>
      </c>
    </row>
    <row r="1049" spans="1:13" x14ac:dyDescent="0.25">
      <c r="A1049" t="s">
        <v>47</v>
      </c>
      <c r="B1049">
        <v>4321.41</v>
      </c>
      <c r="C1049">
        <v>4321.25</v>
      </c>
      <c r="D1049">
        <v>4321.12</v>
      </c>
      <c r="E1049">
        <v>4316.51</v>
      </c>
      <c r="F1049">
        <v>246.60900000000001</v>
      </c>
      <c r="G1049">
        <v>0</v>
      </c>
      <c r="H1049">
        <v>131</v>
      </c>
      <c r="I1049">
        <v>0</v>
      </c>
      <c r="J1049">
        <v>1.24573E-3</v>
      </c>
      <c r="K1049">
        <v>0.995116</v>
      </c>
      <c r="L1049">
        <v>0</v>
      </c>
      <c r="M1049" t="s">
        <v>43</v>
      </c>
    </row>
    <row r="1050" spans="1:13" x14ac:dyDescent="0.25">
      <c r="A1050" t="s">
        <v>47</v>
      </c>
      <c r="B1050">
        <v>4319.9799999999996</v>
      </c>
      <c r="C1050">
        <v>4319.8</v>
      </c>
      <c r="D1050">
        <v>4319.67</v>
      </c>
      <c r="E1050">
        <v>4315.05</v>
      </c>
      <c r="F1050">
        <v>246.46</v>
      </c>
      <c r="G1050">
        <v>0</v>
      </c>
      <c r="H1050">
        <v>131.126</v>
      </c>
      <c r="I1050">
        <v>0</v>
      </c>
      <c r="J1050">
        <v>1.26391E-3</v>
      </c>
      <c r="K1050">
        <v>0.99511099999999997</v>
      </c>
      <c r="L1050">
        <v>0</v>
      </c>
      <c r="M1050" t="s">
        <v>43</v>
      </c>
    </row>
    <row r="1051" spans="1:13" x14ac:dyDescent="0.25">
      <c r="A1051" t="s">
        <v>47</v>
      </c>
      <c r="B1051">
        <v>4320.68</v>
      </c>
      <c r="C1051">
        <v>4320.5</v>
      </c>
      <c r="D1051">
        <v>4320.3599999999997</v>
      </c>
      <c r="E1051">
        <v>4315.7700000000004</v>
      </c>
      <c r="F1051">
        <v>246.458</v>
      </c>
      <c r="G1051">
        <v>0</v>
      </c>
      <c r="H1051">
        <v>131.066</v>
      </c>
      <c r="I1051">
        <v>0</v>
      </c>
      <c r="J1051">
        <v>1.24109E-3</v>
      </c>
      <c r="K1051">
        <v>0.99511499999999997</v>
      </c>
      <c r="L1051">
        <v>0</v>
      </c>
      <c r="M1051" t="s">
        <v>43</v>
      </c>
    </row>
    <row r="1052" spans="1:13" x14ac:dyDescent="0.25">
      <c r="A1052" t="s">
        <v>47</v>
      </c>
      <c r="B1052">
        <v>4318.8100000000004</v>
      </c>
      <c r="C1052">
        <v>4318.6400000000003</v>
      </c>
      <c r="D1052">
        <v>4318.51</v>
      </c>
      <c r="E1052">
        <v>4313.91</v>
      </c>
      <c r="F1052">
        <v>246.304</v>
      </c>
      <c r="G1052">
        <v>0</v>
      </c>
      <c r="H1052">
        <v>131.02500000000001</v>
      </c>
      <c r="I1052">
        <v>0</v>
      </c>
      <c r="J1052">
        <v>1.2348999999999999E-3</v>
      </c>
      <c r="K1052">
        <v>0.995116</v>
      </c>
      <c r="L1052">
        <v>0</v>
      </c>
      <c r="M1052" t="s">
        <v>43</v>
      </c>
    </row>
    <row r="1053" spans="1:13" x14ac:dyDescent="0.25">
      <c r="A1053" t="s">
        <v>47</v>
      </c>
      <c r="B1053">
        <v>4320.67</v>
      </c>
      <c r="C1053">
        <v>4320.5</v>
      </c>
      <c r="D1053">
        <v>4320.37</v>
      </c>
      <c r="E1053">
        <v>4315.76</v>
      </c>
      <c r="F1053">
        <v>246.41</v>
      </c>
      <c r="G1053">
        <v>0</v>
      </c>
      <c r="H1053">
        <v>131.06700000000001</v>
      </c>
      <c r="I1053">
        <v>0</v>
      </c>
      <c r="J1053">
        <v>1.3865699999999999E-3</v>
      </c>
      <c r="K1053">
        <v>0.99511499999999997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4322.28</v>
      </c>
      <c r="C1054">
        <v>4322.08</v>
      </c>
      <c r="D1054">
        <v>4321.9399999999996</v>
      </c>
      <c r="E1054">
        <v>4317.3500000000004</v>
      </c>
      <c r="F1054">
        <v>246.54300000000001</v>
      </c>
      <c r="G1054">
        <v>0</v>
      </c>
      <c r="H1054">
        <v>131.10400000000001</v>
      </c>
      <c r="I1054">
        <v>0</v>
      </c>
      <c r="J1054">
        <v>1.28403E-3</v>
      </c>
      <c r="K1054">
        <v>0.995116</v>
      </c>
      <c r="L1054">
        <v>0</v>
      </c>
      <c r="M1054" t="s">
        <v>43</v>
      </c>
    </row>
    <row r="1055" spans="1:13" x14ac:dyDescent="0.25">
      <c r="A1055" t="s">
        <v>47</v>
      </c>
      <c r="B1055">
        <v>4317.99</v>
      </c>
      <c r="C1055">
        <v>4317.8100000000004</v>
      </c>
      <c r="D1055">
        <v>4317.68</v>
      </c>
      <c r="E1055">
        <v>4313.05</v>
      </c>
      <c r="F1055">
        <v>246.5</v>
      </c>
      <c r="G1055">
        <v>0</v>
      </c>
      <c r="H1055">
        <v>131.08500000000001</v>
      </c>
      <c r="I1055">
        <v>0</v>
      </c>
      <c r="J1055">
        <v>1.43005E-3</v>
      </c>
      <c r="K1055">
        <v>0.995116</v>
      </c>
      <c r="L1055">
        <v>0</v>
      </c>
      <c r="M1055" t="s">
        <v>43</v>
      </c>
    </row>
    <row r="1056" spans="1:13" x14ac:dyDescent="0.25">
      <c r="A1056" t="s">
        <v>47</v>
      </c>
      <c r="B1056">
        <v>4322.7</v>
      </c>
      <c r="C1056">
        <v>4322.53</v>
      </c>
      <c r="D1056">
        <v>4322.3900000000003</v>
      </c>
      <c r="E1056">
        <v>4317.78</v>
      </c>
      <c r="F1056">
        <v>246.654</v>
      </c>
      <c r="G1056">
        <v>0</v>
      </c>
      <c r="H1056">
        <v>131.11699999999999</v>
      </c>
      <c r="I1056">
        <v>0</v>
      </c>
      <c r="J1056">
        <v>1.23033E-3</v>
      </c>
      <c r="K1056">
        <v>0.995116</v>
      </c>
      <c r="L1056">
        <v>0</v>
      </c>
      <c r="M1056" t="s">
        <v>43</v>
      </c>
    </row>
    <row r="1057" spans="1:25" x14ac:dyDescent="0.25">
      <c r="A1057" t="s">
        <v>47</v>
      </c>
      <c r="B1057">
        <v>4320.05</v>
      </c>
      <c r="C1057">
        <v>4319.8500000000004</v>
      </c>
      <c r="D1057">
        <v>4319.72</v>
      </c>
      <c r="E1057">
        <v>4315.1099999999997</v>
      </c>
      <c r="F1057">
        <v>246.393</v>
      </c>
      <c r="G1057">
        <v>0</v>
      </c>
      <c r="H1057">
        <v>131.11099999999999</v>
      </c>
      <c r="I1057">
        <v>0</v>
      </c>
      <c r="J1057">
        <v>1.2300499999999999E-3</v>
      </c>
      <c r="K1057">
        <v>0.995116</v>
      </c>
      <c r="L1057">
        <v>0</v>
      </c>
      <c r="M1057" t="s">
        <v>43</v>
      </c>
    </row>
    <row r="1058" spans="1:25" x14ac:dyDescent="0.25">
      <c r="A1058" t="s">
        <v>47</v>
      </c>
      <c r="B1058">
        <v>4318.7299999999996</v>
      </c>
      <c r="C1058">
        <v>4318.5600000000004</v>
      </c>
      <c r="D1058">
        <v>4318.43</v>
      </c>
      <c r="E1058">
        <v>4313.83</v>
      </c>
      <c r="F1058">
        <v>246.36099999999999</v>
      </c>
      <c r="G1058">
        <v>0</v>
      </c>
      <c r="H1058">
        <v>131.066</v>
      </c>
      <c r="I1058">
        <v>0</v>
      </c>
      <c r="J1058">
        <v>1.2301300000000001E-3</v>
      </c>
      <c r="K1058">
        <v>0.995116</v>
      </c>
      <c r="L1058">
        <v>0</v>
      </c>
      <c r="M1058" t="s">
        <v>43</v>
      </c>
    </row>
    <row r="1059" spans="1:25" x14ac:dyDescent="0.25">
      <c r="A1059" t="s">
        <v>47</v>
      </c>
      <c r="B1059">
        <v>4318.41</v>
      </c>
      <c r="C1059">
        <v>4318.2299999999996</v>
      </c>
      <c r="D1059">
        <v>4318.1000000000004</v>
      </c>
      <c r="E1059">
        <v>4313.5</v>
      </c>
      <c r="F1059">
        <v>246.27799999999999</v>
      </c>
      <c r="G1059">
        <v>0</v>
      </c>
      <c r="H1059">
        <v>131.089</v>
      </c>
      <c r="I1059">
        <v>0</v>
      </c>
      <c r="J1059">
        <v>1.2742599999999999E-3</v>
      </c>
      <c r="K1059">
        <v>0.99511400000000005</v>
      </c>
      <c r="L1059">
        <v>0</v>
      </c>
      <c r="M1059" t="s">
        <v>43</v>
      </c>
    </row>
    <row r="1060" spans="1:25" x14ac:dyDescent="0.25">
      <c r="A1060" t="s">
        <v>47</v>
      </c>
      <c r="B1060">
        <v>4320.03</v>
      </c>
      <c r="C1060">
        <v>4319.8500000000004</v>
      </c>
      <c r="D1060">
        <v>4319.71</v>
      </c>
      <c r="E1060">
        <v>4315.1099999999997</v>
      </c>
      <c r="F1060">
        <v>246.31200000000001</v>
      </c>
      <c r="G1060">
        <v>0</v>
      </c>
      <c r="H1060">
        <v>131.11099999999999</v>
      </c>
      <c r="I1060">
        <v>0</v>
      </c>
      <c r="J1060">
        <v>1.27122E-3</v>
      </c>
      <c r="K1060">
        <v>0.995116</v>
      </c>
      <c r="L1060">
        <v>0</v>
      </c>
      <c r="M1060" t="s">
        <v>43</v>
      </c>
    </row>
    <row r="1061" spans="1:25" x14ac:dyDescent="0.25">
      <c r="A1061" t="s">
        <v>47</v>
      </c>
      <c r="B1061">
        <v>4319.38</v>
      </c>
      <c r="C1061">
        <v>4319.12</v>
      </c>
      <c r="D1061">
        <v>4318.9799999999996</v>
      </c>
      <c r="E1061">
        <v>4314.3500000000004</v>
      </c>
      <c r="F1061">
        <v>246.51599999999999</v>
      </c>
      <c r="G1061">
        <v>0</v>
      </c>
      <c r="H1061">
        <v>131.10499999999999</v>
      </c>
      <c r="I1061">
        <v>0</v>
      </c>
      <c r="J1061">
        <v>1.2558700000000001E-3</v>
      </c>
      <c r="K1061">
        <v>0.995116</v>
      </c>
      <c r="L1061">
        <v>0</v>
      </c>
      <c r="M1061" t="s">
        <v>43</v>
      </c>
    </row>
    <row r="1062" spans="1:25" x14ac:dyDescent="0.25">
      <c r="A1062" t="s">
        <v>47</v>
      </c>
      <c r="B1062">
        <v>4318.28</v>
      </c>
      <c r="C1062">
        <v>4318.1000000000004</v>
      </c>
      <c r="D1062">
        <v>4317.97</v>
      </c>
      <c r="E1062">
        <v>4313.3599999999997</v>
      </c>
      <c r="F1062">
        <v>246.58099999999999</v>
      </c>
      <c r="G1062">
        <v>0</v>
      </c>
      <c r="H1062">
        <v>131.001</v>
      </c>
      <c r="I1062">
        <v>0</v>
      </c>
      <c r="J1062">
        <v>1.3673699999999999E-3</v>
      </c>
      <c r="K1062">
        <v>0.995116</v>
      </c>
      <c r="L1062">
        <v>0</v>
      </c>
      <c r="M1062" t="s">
        <v>43</v>
      </c>
    </row>
    <row r="1063" spans="1:25" x14ac:dyDescent="0.25">
      <c r="A1063" t="s">
        <v>47</v>
      </c>
      <c r="B1063">
        <v>4318.63</v>
      </c>
      <c r="C1063">
        <v>4318.45</v>
      </c>
      <c r="D1063">
        <v>4318.33</v>
      </c>
      <c r="E1063">
        <v>4313.71</v>
      </c>
      <c r="F1063">
        <v>246.43299999999999</v>
      </c>
      <c r="G1063">
        <v>0</v>
      </c>
      <c r="H1063">
        <v>131.12899999999999</v>
      </c>
      <c r="I1063">
        <v>0</v>
      </c>
      <c r="J1063">
        <v>1.2313300000000001E-3</v>
      </c>
      <c r="K1063">
        <v>0.995116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4320.6499999999996</v>
      </c>
      <c r="C1064">
        <v>4320.46</v>
      </c>
      <c r="D1064">
        <v>4320.32</v>
      </c>
      <c r="E1064">
        <v>4315.72</v>
      </c>
      <c r="F1064">
        <v>246.375</v>
      </c>
      <c r="G1064">
        <v>0</v>
      </c>
      <c r="H1064">
        <v>131.09100000000001</v>
      </c>
      <c r="I1064">
        <v>0</v>
      </c>
      <c r="J1064">
        <v>1.2305300000000001E-3</v>
      </c>
      <c r="K1064">
        <v>0.995116</v>
      </c>
      <c r="L1064">
        <v>0</v>
      </c>
      <c r="M1064" t="s">
        <v>43</v>
      </c>
      <c r="R1064">
        <f>AVERAGE(B1015:B1064)</f>
        <v>4319.6742000000004</v>
      </c>
      <c r="S1064">
        <f>AVERAGE(C1015:C1064)</f>
        <v>4319.4936000000007</v>
      </c>
      <c r="U1064">
        <f>_xlfn.VAR.P(B1015:B1064)</f>
        <v>3.6578563600000806</v>
      </c>
      <c r="V1064">
        <f>_xlfn.VAR.P(C1015:C1064)</f>
        <v>3.6639670400001028</v>
      </c>
      <c r="X1064">
        <f>1.96*SQRT(U1064)/50</f>
        <v>7.4972050772474694E-2</v>
      </c>
      <c r="Y1064">
        <f>1.96*SQRT(V1064)/50</f>
        <v>7.5034647412683675E-2</v>
      </c>
    </row>
    <row r="1065" spans="1:25" x14ac:dyDescent="0.25">
      <c r="A1065" t="s">
        <v>47</v>
      </c>
      <c r="B1065">
        <v>215987.75758599999</v>
      </c>
      <c r="C1065" t="s">
        <v>37</v>
      </c>
    </row>
    <row r="1066" spans="1:25" x14ac:dyDescent="0.25">
      <c r="A1066" t="s">
        <v>48</v>
      </c>
      <c r="B1066">
        <v>16753.599999999999</v>
      </c>
      <c r="C1066">
        <v>14549.2</v>
      </c>
      <c r="D1066">
        <v>14533</v>
      </c>
      <c r="E1066">
        <v>14525.6</v>
      </c>
      <c r="F1066">
        <v>449.51299999999998</v>
      </c>
      <c r="G1066">
        <v>1427.83</v>
      </c>
      <c r="H1066">
        <v>405.21800000000002</v>
      </c>
      <c r="I1066">
        <v>1.2301899999999999E-3</v>
      </c>
      <c r="J1066">
        <v>0.995116</v>
      </c>
      <c r="K1066">
        <v>0</v>
      </c>
      <c r="L1066" t="s">
        <v>43</v>
      </c>
    </row>
    <row r="1067" spans="1:25" x14ac:dyDescent="0.25">
      <c r="A1067" t="s">
        <v>48</v>
      </c>
      <c r="B1067">
        <v>16808.900000000001</v>
      </c>
      <c r="C1067">
        <v>14611.4</v>
      </c>
      <c r="D1067">
        <v>14595.2</v>
      </c>
      <c r="E1067">
        <v>14587.8</v>
      </c>
      <c r="F1067">
        <v>449.83800000000002</v>
      </c>
      <c r="G1067">
        <v>1443.57</v>
      </c>
      <c r="H1067">
        <v>406.50400000000002</v>
      </c>
      <c r="I1067">
        <v>1.23908E-3</v>
      </c>
      <c r="J1067">
        <v>0.995116</v>
      </c>
      <c r="K1067">
        <v>0</v>
      </c>
      <c r="L1067" t="s">
        <v>43</v>
      </c>
    </row>
    <row r="1068" spans="1:25" x14ac:dyDescent="0.25">
      <c r="A1068" t="s">
        <v>48</v>
      </c>
      <c r="B1068">
        <v>16796.099999999999</v>
      </c>
      <c r="C1068">
        <v>14602</v>
      </c>
      <c r="D1068">
        <v>14585.8</v>
      </c>
      <c r="E1068">
        <v>14578.3</v>
      </c>
      <c r="F1068">
        <v>449.67500000000001</v>
      </c>
      <c r="G1068">
        <v>1439.81</v>
      </c>
      <c r="H1068">
        <v>407.89699999999999</v>
      </c>
      <c r="I1068">
        <v>1.2301600000000001E-3</v>
      </c>
      <c r="J1068">
        <v>0.99511499999999997</v>
      </c>
      <c r="K1068">
        <v>0</v>
      </c>
      <c r="L1068" t="s">
        <v>43</v>
      </c>
    </row>
    <row r="1069" spans="1:25" x14ac:dyDescent="0.25">
      <c r="A1069" t="s">
        <v>48</v>
      </c>
      <c r="B1069">
        <v>16773.3</v>
      </c>
      <c r="C1069">
        <v>14578.3</v>
      </c>
      <c r="D1069">
        <v>14561.9</v>
      </c>
      <c r="E1069">
        <v>14554.3</v>
      </c>
      <c r="F1069">
        <v>450.91699999999997</v>
      </c>
      <c r="G1069">
        <v>1440.8</v>
      </c>
      <c r="H1069">
        <v>406.97500000000002</v>
      </c>
      <c r="I1069">
        <v>1.23123E-3</v>
      </c>
      <c r="J1069">
        <v>0.995116</v>
      </c>
      <c r="K1069">
        <v>0</v>
      </c>
      <c r="L1069" t="s">
        <v>43</v>
      </c>
    </row>
    <row r="1070" spans="1:25" x14ac:dyDescent="0.25">
      <c r="A1070" t="s">
        <v>48</v>
      </c>
      <c r="B1070">
        <v>16752</v>
      </c>
      <c r="C1070">
        <v>14550.6</v>
      </c>
      <c r="D1070">
        <v>14534.4</v>
      </c>
      <c r="E1070">
        <v>14526.8</v>
      </c>
      <c r="F1070">
        <v>449.03800000000001</v>
      </c>
      <c r="G1070">
        <v>1439.2</v>
      </c>
      <c r="H1070">
        <v>406.42500000000001</v>
      </c>
      <c r="I1070">
        <v>1.23015E-3</v>
      </c>
      <c r="J1070">
        <v>0.995116</v>
      </c>
      <c r="K1070">
        <v>0</v>
      </c>
      <c r="L1070" t="s">
        <v>43</v>
      </c>
    </row>
    <row r="1071" spans="1:25" x14ac:dyDescent="0.25">
      <c r="A1071" t="s">
        <v>48</v>
      </c>
      <c r="B1071">
        <v>16827.8</v>
      </c>
      <c r="C1071">
        <v>14635.6</v>
      </c>
      <c r="D1071">
        <v>14618.4</v>
      </c>
      <c r="E1071">
        <v>14610.8</v>
      </c>
      <c r="F1071">
        <v>448.89600000000002</v>
      </c>
      <c r="G1071">
        <v>1444.57</v>
      </c>
      <c r="H1071">
        <v>409.23399999999998</v>
      </c>
      <c r="I1071">
        <v>1.2354099999999999E-3</v>
      </c>
      <c r="J1071">
        <v>0.99511499999999997</v>
      </c>
      <c r="K1071">
        <v>0</v>
      </c>
      <c r="L1071" t="s">
        <v>43</v>
      </c>
    </row>
    <row r="1072" spans="1:25" x14ac:dyDescent="0.25">
      <c r="A1072" t="s">
        <v>48</v>
      </c>
      <c r="B1072">
        <v>16847</v>
      </c>
      <c r="C1072">
        <v>14648.6</v>
      </c>
      <c r="D1072">
        <v>14632.3</v>
      </c>
      <c r="E1072">
        <v>14625</v>
      </c>
      <c r="F1072">
        <v>449.57100000000003</v>
      </c>
      <c r="G1072">
        <v>1443.38</v>
      </c>
      <c r="H1072">
        <v>406.041</v>
      </c>
      <c r="I1072">
        <v>1.24709E-3</v>
      </c>
      <c r="J1072">
        <v>0.99511499999999997</v>
      </c>
      <c r="K1072">
        <v>0</v>
      </c>
      <c r="L1072" t="s">
        <v>43</v>
      </c>
    </row>
    <row r="1073" spans="1:12" x14ac:dyDescent="0.25">
      <c r="A1073" t="s">
        <v>48</v>
      </c>
      <c r="B1073">
        <v>16839.2</v>
      </c>
      <c r="C1073">
        <v>14636.5</v>
      </c>
      <c r="D1073">
        <v>14620</v>
      </c>
      <c r="E1073">
        <v>14612.4</v>
      </c>
      <c r="F1073">
        <v>450.94099999999997</v>
      </c>
      <c r="G1073">
        <v>1445.38</v>
      </c>
      <c r="H1073">
        <v>406.435</v>
      </c>
      <c r="I1073">
        <v>1.23105E-3</v>
      </c>
      <c r="J1073">
        <v>0.995116</v>
      </c>
      <c r="K1073">
        <v>0</v>
      </c>
      <c r="L1073" t="s">
        <v>43</v>
      </c>
    </row>
    <row r="1074" spans="1:12" x14ac:dyDescent="0.25">
      <c r="A1074" t="s">
        <v>48</v>
      </c>
      <c r="B1074">
        <v>16850.7</v>
      </c>
      <c r="C1074">
        <v>14646.5</v>
      </c>
      <c r="D1074">
        <v>14630.1</v>
      </c>
      <c r="E1074">
        <v>14622.7</v>
      </c>
      <c r="F1074">
        <v>448.822</v>
      </c>
      <c r="G1074">
        <v>1447.21</v>
      </c>
      <c r="H1074">
        <v>407.04</v>
      </c>
      <c r="I1074">
        <v>1.23463E-3</v>
      </c>
      <c r="J1074">
        <v>0.995116</v>
      </c>
      <c r="K1074">
        <v>0</v>
      </c>
      <c r="L1074" t="s">
        <v>43</v>
      </c>
    </row>
    <row r="1075" spans="1:12" x14ac:dyDescent="0.25">
      <c r="A1075" t="s">
        <v>48</v>
      </c>
      <c r="B1075">
        <v>16729.400000000001</v>
      </c>
      <c r="C1075">
        <v>14535.2</v>
      </c>
      <c r="D1075">
        <v>14519.1</v>
      </c>
      <c r="E1075">
        <v>14511.6</v>
      </c>
      <c r="F1075">
        <v>450.28100000000001</v>
      </c>
      <c r="G1075">
        <v>1442.14</v>
      </c>
      <c r="H1075">
        <v>405.81400000000002</v>
      </c>
      <c r="I1075">
        <v>1.3224300000000001E-3</v>
      </c>
      <c r="J1075">
        <v>0.99511499999999997</v>
      </c>
      <c r="K1075">
        <v>0</v>
      </c>
      <c r="L1075" t="s">
        <v>43</v>
      </c>
    </row>
    <row r="1076" spans="1:12" x14ac:dyDescent="0.25">
      <c r="A1076" t="s">
        <v>48</v>
      </c>
      <c r="B1076">
        <v>16797.599999999999</v>
      </c>
      <c r="C1076">
        <v>14598</v>
      </c>
      <c r="D1076">
        <v>14581.7</v>
      </c>
      <c r="E1076">
        <v>14574.2</v>
      </c>
      <c r="F1076">
        <v>451.99599999999998</v>
      </c>
      <c r="G1076">
        <v>1434.96</v>
      </c>
      <c r="H1076">
        <v>408.38200000000001</v>
      </c>
      <c r="I1076">
        <v>1.2590399999999999E-3</v>
      </c>
      <c r="J1076">
        <v>0.99511499999999997</v>
      </c>
      <c r="K1076">
        <v>0</v>
      </c>
      <c r="L1076" t="s">
        <v>43</v>
      </c>
    </row>
    <row r="1077" spans="1:12" x14ac:dyDescent="0.25">
      <c r="A1077" t="s">
        <v>48</v>
      </c>
      <c r="B1077">
        <v>16846.5</v>
      </c>
      <c r="C1077">
        <v>14649.7</v>
      </c>
      <c r="D1077">
        <v>14633.6</v>
      </c>
      <c r="E1077">
        <v>14626.1</v>
      </c>
      <c r="F1077">
        <v>452.15</v>
      </c>
      <c r="G1077">
        <v>1440.03</v>
      </c>
      <c r="H1077">
        <v>409.68799999999999</v>
      </c>
      <c r="I1077">
        <v>1.2608999999999999E-3</v>
      </c>
      <c r="J1077">
        <v>0.995116</v>
      </c>
      <c r="K1077">
        <v>0</v>
      </c>
      <c r="L1077" t="s">
        <v>43</v>
      </c>
    </row>
    <row r="1078" spans="1:12" x14ac:dyDescent="0.25">
      <c r="A1078" t="s">
        <v>48</v>
      </c>
      <c r="B1078">
        <v>16779.900000000001</v>
      </c>
      <c r="C1078">
        <v>14584.8</v>
      </c>
      <c r="D1078">
        <v>14568.6</v>
      </c>
      <c r="E1078">
        <v>14561.1</v>
      </c>
      <c r="F1078">
        <v>450.00599999999997</v>
      </c>
      <c r="G1078">
        <v>1443.26</v>
      </c>
      <c r="H1078">
        <v>406.529</v>
      </c>
      <c r="I1078">
        <v>1.2354899999999999E-3</v>
      </c>
      <c r="J1078">
        <v>0.995116</v>
      </c>
      <c r="K1078">
        <v>0</v>
      </c>
      <c r="L1078" t="s">
        <v>43</v>
      </c>
    </row>
    <row r="1079" spans="1:12" x14ac:dyDescent="0.25">
      <c r="A1079" t="s">
        <v>48</v>
      </c>
      <c r="B1079">
        <v>16780.7</v>
      </c>
      <c r="C1079">
        <v>14587.6</v>
      </c>
      <c r="D1079">
        <v>14571.4</v>
      </c>
      <c r="E1079">
        <v>14563.9</v>
      </c>
      <c r="F1079">
        <v>449.69200000000001</v>
      </c>
      <c r="G1079">
        <v>1440.04</v>
      </c>
      <c r="H1079">
        <v>406.13400000000001</v>
      </c>
      <c r="I1079">
        <v>1.4473699999999999E-3</v>
      </c>
      <c r="J1079">
        <v>0.995116</v>
      </c>
      <c r="K1079">
        <v>0</v>
      </c>
      <c r="L1079" t="s">
        <v>43</v>
      </c>
    </row>
    <row r="1080" spans="1:12" x14ac:dyDescent="0.25">
      <c r="A1080" t="s">
        <v>48</v>
      </c>
      <c r="B1080">
        <v>16775.900000000001</v>
      </c>
      <c r="C1080">
        <v>14580.4</v>
      </c>
      <c r="D1080">
        <v>14564.2</v>
      </c>
      <c r="E1080">
        <v>14556.9</v>
      </c>
      <c r="F1080">
        <v>448.44799999999998</v>
      </c>
      <c r="G1080">
        <v>1440.23</v>
      </c>
      <c r="H1080">
        <v>407.28199999999998</v>
      </c>
      <c r="I1080">
        <v>1.2447300000000001E-3</v>
      </c>
      <c r="J1080">
        <v>0.99509400000000003</v>
      </c>
      <c r="K1080">
        <v>0</v>
      </c>
      <c r="L1080" t="s">
        <v>43</v>
      </c>
    </row>
    <row r="1081" spans="1:12" x14ac:dyDescent="0.25">
      <c r="A1081" t="s">
        <v>48</v>
      </c>
      <c r="B1081">
        <v>16817.8</v>
      </c>
      <c r="C1081">
        <v>14613.1</v>
      </c>
      <c r="D1081">
        <v>14596.6</v>
      </c>
      <c r="E1081">
        <v>14589.3</v>
      </c>
      <c r="F1081">
        <v>451.13400000000001</v>
      </c>
      <c r="G1081">
        <v>1443.61</v>
      </c>
      <c r="H1081">
        <v>406.87099999999998</v>
      </c>
      <c r="I1081">
        <v>1.23015E-3</v>
      </c>
      <c r="J1081">
        <v>0.995116</v>
      </c>
      <c r="K1081">
        <v>0</v>
      </c>
      <c r="L1081" t="s">
        <v>43</v>
      </c>
    </row>
    <row r="1082" spans="1:12" x14ac:dyDescent="0.25">
      <c r="A1082" t="s">
        <v>48</v>
      </c>
      <c r="B1082">
        <v>16768.5</v>
      </c>
      <c r="C1082">
        <v>14575.3</v>
      </c>
      <c r="D1082">
        <v>14559.2</v>
      </c>
      <c r="E1082">
        <v>14551.7</v>
      </c>
      <c r="F1082">
        <v>450.42500000000001</v>
      </c>
      <c r="G1082">
        <v>1440.03</v>
      </c>
      <c r="H1082">
        <v>407.08199999999999</v>
      </c>
      <c r="I1082">
        <v>1.25022E-3</v>
      </c>
      <c r="J1082">
        <v>0.995116</v>
      </c>
      <c r="K1082">
        <v>0</v>
      </c>
      <c r="L1082" t="s">
        <v>43</v>
      </c>
    </row>
    <row r="1083" spans="1:12" x14ac:dyDescent="0.25">
      <c r="A1083" t="s">
        <v>48</v>
      </c>
      <c r="B1083">
        <v>16760.599999999999</v>
      </c>
      <c r="C1083">
        <v>14554.1</v>
      </c>
      <c r="D1083">
        <v>14537.8</v>
      </c>
      <c r="E1083">
        <v>14530.4</v>
      </c>
      <c r="F1083">
        <v>449.83800000000002</v>
      </c>
      <c r="G1083">
        <v>1441.55</v>
      </c>
      <c r="H1083">
        <v>406.32</v>
      </c>
      <c r="I1083">
        <v>1.2682399999999999E-3</v>
      </c>
      <c r="J1083">
        <v>0.995116</v>
      </c>
      <c r="K1083">
        <v>0</v>
      </c>
      <c r="L1083" t="s">
        <v>43</v>
      </c>
    </row>
    <row r="1084" spans="1:12" x14ac:dyDescent="0.25">
      <c r="A1084" t="s">
        <v>48</v>
      </c>
      <c r="B1084">
        <v>16813.099999999999</v>
      </c>
      <c r="C1084">
        <v>14606.2</v>
      </c>
      <c r="D1084">
        <v>14589.6</v>
      </c>
      <c r="E1084">
        <v>14582.1</v>
      </c>
      <c r="F1084">
        <v>451.49400000000003</v>
      </c>
      <c r="G1084">
        <v>1440.19</v>
      </c>
      <c r="H1084">
        <v>407.19600000000003</v>
      </c>
      <c r="I1084">
        <v>1.27304E-3</v>
      </c>
      <c r="J1084">
        <v>0.995116</v>
      </c>
      <c r="K1084">
        <v>0</v>
      </c>
      <c r="L1084" t="s">
        <v>43</v>
      </c>
    </row>
    <row r="1085" spans="1:12" x14ac:dyDescent="0.25">
      <c r="A1085" t="s">
        <v>48</v>
      </c>
      <c r="B1085">
        <v>16773.099999999999</v>
      </c>
      <c r="C1085">
        <v>14575.8</v>
      </c>
      <c r="D1085">
        <v>14559.7</v>
      </c>
      <c r="E1085">
        <v>14552.3</v>
      </c>
      <c r="F1085">
        <v>450.09100000000001</v>
      </c>
      <c r="G1085">
        <v>1441.68</v>
      </c>
      <c r="H1085">
        <v>405.85399999999998</v>
      </c>
      <c r="I1085">
        <v>1.2324E-3</v>
      </c>
      <c r="J1085">
        <v>0.99511499999999997</v>
      </c>
      <c r="K1085">
        <v>0</v>
      </c>
      <c r="L1085" t="s">
        <v>43</v>
      </c>
    </row>
    <row r="1086" spans="1:12" x14ac:dyDescent="0.25">
      <c r="A1086" t="s">
        <v>48</v>
      </c>
      <c r="B1086">
        <v>16804.7</v>
      </c>
      <c r="C1086">
        <v>14608.2</v>
      </c>
      <c r="D1086">
        <v>14591.8</v>
      </c>
      <c r="E1086">
        <v>14584.2</v>
      </c>
      <c r="F1086">
        <v>449.92200000000003</v>
      </c>
      <c r="G1086">
        <v>1444.48</v>
      </c>
      <c r="H1086">
        <v>406.25299999999999</v>
      </c>
      <c r="I1086">
        <v>1.2834299999999999E-3</v>
      </c>
      <c r="J1086">
        <v>0.995116</v>
      </c>
      <c r="K1086">
        <v>0</v>
      </c>
      <c r="L1086" t="s">
        <v>43</v>
      </c>
    </row>
    <row r="1087" spans="1:12" x14ac:dyDescent="0.25">
      <c r="A1087" t="s">
        <v>48</v>
      </c>
      <c r="B1087">
        <v>16820.7</v>
      </c>
      <c r="C1087">
        <v>14628</v>
      </c>
      <c r="D1087">
        <v>14611.8</v>
      </c>
      <c r="E1087">
        <v>14604.5</v>
      </c>
      <c r="F1087">
        <v>451.33</v>
      </c>
      <c r="G1087">
        <v>1438.77</v>
      </c>
      <c r="H1087">
        <v>407.14600000000002</v>
      </c>
      <c r="I1087">
        <v>1.2796800000000001E-3</v>
      </c>
      <c r="J1087">
        <v>0.995116</v>
      </c>
      <c r="K1087">
        <v>0</v>
      </c>
      <c r="L1087" t="s">
        <v>43</v>
      </c>
    </row>
    <row r="1088" spans="1:12" x14ac:dyDescent="0.25">
      <c r="A1088" t="s">
        <v>48</v>
      </c>
      <c r="B1088">
        <v>16765.099999999999</v>
      </c>
      <c r="C1088">
        <v>14571.7</v>
      </c>
      <c r="D1088">
        <v>14555.6</v>
      </c>
      <c r="E1088">
        <v>14548.1</v>
      </c>
      <c r="F1088">
        <v>448.65499999999997</v>
      </c>
      <c r="G1088">
        <v>1439.99</v>
      </c>
      <c r="H1088">
        <v>406.12200000000001</v>
      </c>
      <c r="I1088">
        <v>1.23036E-3</v>
      </c>
      <c r="J1088">
        <v>0.99511300000000003</v>
      </c>
      <c r="K1088">
        <v>0</v>
      </c>
      <c r="L1088" t="s">
        <v>43</v>
      </c>
    </row>
    <row r="1089" spans="1:12" x14ac:dyDescent="0.25">
      <c r="A1089" t="s">
        <v>48</v>
      </c>
      <c r="B1089">
        <v>16814</v>
      </c>
      <c r="C1089">
        <v>14621.4</v>
      </c>
      <c r="D1089">
        <v>14605</v>
      </c>
      <c r="E1089">
        <v>14597.5</v>
      </c>
      <c r="F1089">
        <v>449.41699999999997</v>
      </c>
      <c r="G1089">
        <v>1439.17</v>
      </c>
      <c r="H1089">
        <v>406.43900000000002</v>
      </c>
      <c r="I1089">
        <v>1.2312499999999999E-3</v>
      </c>
      <c r="J1089">
        <v>0.995116</v>
      </c>
      <c r="K1089">
        <v>0</v>
      </c>
      <c r="L1089" t="s">
        <v>43</v>
      </c>
    </row>
    <row r="1090" spans="1:12" x14ac:dyDescent="0.25">
      <c r="A1090" t="s">
        <v>48</v>
      </c>
      <c r="B1090">
        <v>16717.599999999999</v>
      </c>
      <c r="C1090">
        <v>14522.2</v>
      </c>
      <c r="D1090">
        <v>14505.9</v>
      </c>
      <c r="E1090">
        <v>14498.4</v>
      </c>
      <c r="F1090">
        <v>449.43299999999999</v>
      </c>
      <c r="G1090">
        <v>1442.5</v>
      </c>
      <c r="H1090">
        <v>407.33499999999998</v>
      </c>
      <c r="I1090">
        <v>1.2379299999999999E-3</v>
      </c>
      <c r="J1090">
        <v>0.995116</v>
      </c>
      <c r="K1090">
        <v>0</v>
      </c>
      <c r="L1090" t="s">
        <v>43</v>
      </c>
    </row>
    <row r="1091" spans="1:12" x14ac:dyDescent="0.25">
      <c r="A1091" t="s">
        <v>48</v>
      </c>
      <c r="B1091">
        <v>16802.400000000001</v>
      </c>
      <c r="C1091">
        <v>14604.1</v>
      </c>
      <c r="D1091">
        <v>14587.6</v>
      </c>
      <c r="E1091">
        <v>14580.2</v>
      </c>
      <c r="F1091">
        <v>450.93599999999998</v>
      </c>
      <c r="G1091">
        <v>1438.71</v>
      </c>
      <c r="H1091">
        <v>406.49700000000001</v>
      </c>
      <c r="I1091">
        <v>1.4400000000000001E-3</v>
      </c>
      <c r="J1091">
        <v>0.995116</v>
      </c>
      <c r="K1091">
        <v>0</v>
      </c>
      <c r="L1091" t="s">
        <v>43</v>
      </c>
    </row>
    <row r="1092" spans="1:12" x14ac:dyDescent="0.25">
      <c r="A1092" t="s">
        <v>48</v>
      </c>
      <c r="B1092">
        <v>16823</v>
      </c>
      <c r="C1092">
        <v>14620.4</v>
      </c>
      <c r="D1092">
        <v>14604.2</v>
      </c>
      <c r="E1092">
        <v>14596.5</v>
      </c>
      <c r="F1092">
        <v>449.79</v>
      </c>
      <c r="G1092">
        <v>1443.38</v>
      </c>
      <c r="H1092">
        <v>405.70400000000001</v>
      </c>
      <c r="I1092">
        <v>1.25343E-3</v>
      </c>
      <c r="J1092">
        <v>0.99511499999999997</v>
      </c>
      <c r="K1092">
        <v>0</v>
      </c>
      <c r="L1092" t="s">
        <v>43</v>
      </c>
    </row>
    <row r="1093" spans="1:12" x14ac:dyDescent="0.25">
      <c r="A1093" t="s">
        <v>48</v>
      </c>
      <c r="B1093">
        <v>16787.5</v>
      </c>
      <c r="C1093">
        <v>14591.7</v>
      </c>
      <c r="D1093">
        <v>14574.6</v>
      </c>
      <c r="E1093">
        <v>14567.2</v>
      </c>
      <c r="F1093">
        <v>449.48599999999999</v>
      </c>
      <c r="G1093">
        <v>1439.98</v>
      </c>
      <c r="H1093">
        <v>405.916</v>
      </c>
      <c r="I1093">
        <v>1.2401000000000001E-3</v>
      </c>
      <c r="J1093">
        <v>0.995116</v>
      </c>
      <c r="K1093">
        <v>0</v>
      </c>
      <c r="L1093" t="s">
        <v>43</v>
      </c>
    </row>
    <row r="1094" spans="1:12" x14ac:dyDescent="0.25">
      <c r="A1094" t="s">
        <v>48</v>
      </c>
      <c r="B1094">
        <v>16856.8</v>
      </c>
      <c r="C1094">
        <v>14654.9</v>
      </c>
      <c r="D1094">
        <v>14638.8</v>
      </c>
      <c r="E1094">
        <v>14631.2</v>
      </c>
      <c r="F1094">
        <v>450.05799999999999</v>
      </c>
      <c r="G1094">
        <v>1444.94</v>
      </c>
      <c r="H1094">
        <v>406.38600000000002</v>
      </c>
      <c r="I1094">
        <v>1.23532E-3</v>
      </c>
      <c r="J1094">
        <v>0.995116</v>
      </c>
      <c r="K1094">
        <v>0</v>
      </c>
      <c r="L1094" t="s">
        <v>43</v>
      </c>
    </row>
    <row r="1095" spans="1:12" x14ac:dyDescent="0.25">
      <c r="A1095" t="s">
        <v>48</v>
      </c>
      <c r="B1095">
        <v>16751.2</v>
      </c>
      <c r="C1095">
        <v>14560.7</v>
      </c>
      <c r="D1095">
        <v>14542.7</v>
      </c>
      <c r="E1095">
        <v>14535.2</v>
      </c>
      <c r="F1095">
        <v>448.69</v>
      </c>
      <c r="G1095">
        <v>1439</v>
      </c>
      <c r="H1095">
        <v>407.35199999999998</v>
      </c>
      <c r="I1095">
        <v>1.3061399999999999E-3</v>
      </c>
      <c r="J1095">
        <v>0.995116</v>
      </c>
      <c r="K1095">
        <v>0</v>
      </c>
      <c r="L1095" t="s">
        <v>43</v>
      </c>
    </row>
    <row r="1096" spans="1:12" x14ac:dyDescent="0.25">
      <c r="A1096" t="s">
        <v>48</v>
      </c>
      <c r="B1096">
        <v>16789.8</v>
      </c>
      <c r="C1096">
        <v>14599.6</v>
      </c>
      <c r="D1096">
        <v>14583.4</v>
      </c>
      <c r="E1096">
        <v>14575.9</v>
      </c>
      <c r="F1096">
        <v>449.57</v>
      </c>
      <c r="G1096">
        <v>1445.1</v>
      </c>
      <c r="H1096">
        <v>406.69200000000001</v>
      </c>
      <c r="I1096">
        <v>1.27042E-3</v>
      </c>
      <c r="J1096">
        <v>0.995116</v>
      </c>
      <c r="K1096">
        <v>0</v>
      </c>
      <c r="L1096" t="s">
        <v>43</v>
      </c>
    </row>
    <row r="1097" spans="1:12" x14ac:dyDescent="0.25">
      <c r="A1097" t="s">
        <v>48</v>
      </c>
      <c r="B1097">
        <v>16812.099999999999</v>
      </c>
      <c r="C1097">
        <v>14616.2</v>
      </c>
      <c r="D1097">
        <v>14599.8</v>
      </c>
      <c r="E1097">
        <v>14592.3</v>
      </c>
      <c r="F1097">
        <v>449.36599999999999</v>
      </c>
      <c r="G1097">
        <v>1443.98</v>
      </c>
      <c r="H1097">
        <v>406.69099999999997</v>
      </c>
      <c r="I1097">
        <v>1.2412899999999999E-3</v>
      </c>
      <c r="J1097">
        <v>0.99511499999999997</v>
      </c>
      <c r="K1097">
        <v>0</v>
      </c>
      <c r="L1097" t="s">
        <v>43</v>
      </c>
    </row>
    <row r="1098" spans="1:12" x14ac:dyDescent="0.25">
      <c r="A1098" t="s">
        <v>48</v>
      </c>
      <c r="B1098">
        <v>16873.3</v>
      </c>
      <c r="C1098">
        <v>14666.4</v>
      </c>
      <c r="D1098">
        <v>14649.9</v>
      </c>
      <c r="E1098">
        <v>14642.4</v>
      </c>
      <c r="F1098">
        <v>449.06400000000002</v>
      </c>
      <c r="G1098">
        <v>1450.41</v>
      </c>
      <c r="H1098">
        <v>406.21600000000001</v>
      </c>
      <c r="I1098">
        <v>1.25088E-3</v>
      </c>
      <c r="J1098">
        <v>0.995116</v>
      </c>
      <c r="K1098">
        <v>0</v>
      </c>
      <c r="L1098" t="s">
        <v>43</v>
      </c>
    </row>
    <row r="1099" spans="1:12" x14ac:dyDescent="0.25">
      <c r="A1099" t="s">
        <v>48</v>
      </c>
      <c r="B1099">
        <v>16818.7</v>
      </c>
      <c r="C1099">
        <v>14622.6</v>
      </c>
      <c r="D1099">
        <v>14606.3</v>
      </c>
      <c r="E1099">
        <v>14598.9</v>
      </c>
      <c r="F1099">
        <v>450.97699999999998</v>
      </c>
      <c r="G1099">
        <v>1438.94</v>
      </c>
      <c r="H1099">
        <v>407.791</v>
      </c>
      <c r="I1099">
        <v>1.33789E-3</v>
      </c>
      <c r="J1099">
        <v>0.995116</v>
      </c>
      <c r="K1099">
        <v>0</v>
      </c>
      <c r="L1099" t="s">
        <v>43</v>
      </c>
    </row>
    <row r="1100" spans="1:12" x14ac:dyDescent="0.25">
      <c r="A1100" t="s">
        <v>48</v>
      </c>
      <c r="B1100">
        <v>16758.2</v>
      </c>
      <c r="C1100">
        <v>14563.8</v>
      </c>
      <c r="D1100">
        <v>14545.3</v>
      </c>
      <c r="E1100">
        <v>14538</v>
      </c>
      <c r="F1100">
        <v>449.62</v>
      </c>
      <c r="G1100">
        <v>1438.89</v>
      </c>
      <c r="H1100">
        <v>406.03699999999998</v>
      </c>
      <c r="I1100">
        <v>1.2311399999999999E-3</v>
      </c>
      <c r="J1100">
        <v>0.995116</v>
      </c>
      <c r="K1100">
        <v>0</v>
      </c>
      <c r="L1100" t="s">
        <v>43</v>
      </c>
    </row>
    <row r="1101" spans="1:12" x14ac:dyDescent="0.25">
      <c r="A1101" t="s">
        <v>48</v>
      </c>
      <c r="B1101">
        <v>16774.900000000001</v>
      </c>
      <c r="C1101">
        <v>14577.7</v>
      </c>
      <c r="D1101">
        <v>14561.4</v>
      </c>
      <c r="E1101">
        <v>14553.8</v>
      </c>
      <c r="F1101">
        <v>449.44799999999998</v>
      </c>
      <c r="G1101">
        <v>1447.17</v>
      </c>
      <c r="H1101">
        <v>406.08</v>
      </c>
      <c r="I1101">
        <v>1.2543000000000001E-3</v>
      </c>
      <c r="J1101">
        <v>0.99511499999999997</v>
      </c>
      <c r="K1101">
        <v>0</v>
      </c>
      <c r="L1101" t="s">
        <v>43</v>
      </c>
    </row>
    <row r="1102" spans="1:12" x14ac:dyDescent="0.25">
      <c r="A1102" t="s">
        <v>48</v>
      </c>
      <c r="B1102">
        <v>16783.5</v>
      </c>
      <c r="C1102">
        <v>14584.3</v>
      </c>
      <c r="D1102">
        <v>14568</v>
      </c>
      <c r="E1102">
        <v>14560.4</v>
      </c>
      <c r="F1102">
        <v>452.58300000000003</v>
      </c>
      <c r="G1102">
        <v>1446.74</v>
      </c>
      <c r="H1102">
        <v>407.96199999999999</v>
      </c>
      <c r="I1102">
        <v>1.2576600000000001E-3</v>
      </c>
      <c r="J1102">
        <v>0.995116</v>
      </c>
      <c r="K1102">
        <v>0</v>
      </c>
      <c r="L1102" t="s">
        <v>43</v>
      </c>
    </row>
    <row r="1103" spans="1:12" x14ac:dyDescent="0.25">
      <c r="A1103" t="s">
        <v>48</v>
      </c>
      <c r="B1103">
        <v>16765.2</v>
      </c>
      <c r="C1103">
        <v>14563.8</v>
      </c>
      <c r="D1103">
        <v>14547.5</v>
      </c>
      <c r="E1103">
        <v>14540</v>
      </c>
      <c r="F1103">
        <v>452.233</v>
      </c>
      <c r="G1103">
        <v>1442.96</v>
      </c>
      <c r="H1103">
        <v>409.91399999999999</v>
      </c>
      <c r="I1103">
        <v>1.2301899999999999E-3</v>
      </c>
      <c r="J1103">
        <v>0.995116</v>
      </c>
      <c r="K1103">
        <v>0</v>
      </c>
      <c r="L1103" t="s">
        <v>43</v>
      </c>
    </row>
    <row r="1104" spans="1:12" x14ac:dyDescent="0.25">
      <c r="A1104" t="s">
        <v>48</v>
      </c>
      <c r="B1104">
        <v>16840.400000000001</v>
      </c>
      <c r="C1104">
        <v>14635.8</v>
      </c>
      <c r="D1104">
        <v>14619.6</v>
      </c>
      <c r="E1104">
        <v>14612.2</v>
      </c>
      <c r="F1104">
        <v>451.49599999999998</v>
      </c>
      <c r="G1104">
        <v>1439.33</v>
      </c>
      <c r="H1104">
        <v>406.8</v>
      </c>
      <c r="I1104">
        <v>1.23021E-3</v>
      </c>
      <c r="J1104">
        <v>0.995116</v>
      </c>
      <c r="K1104">
        <v>0</v>
      </c>
      <c r="L1104" t="s">
        <v>43</v>
      </c>
    </row>
    <row r="1105" spans="1:25" x14ac:dyDescent="0.25">
      <c r="A1105" t="s">
        <v>48</v>
      </c>
      <c r="B1105">
        <v>16844.8</v>
      </c>
      <c r="C1105">
        <v>14644</v>
      </c>
      <c r="D1105">
        <v>14627.7</v>
      </c>
      <c r="E1105">
        <v>14620.2</v>
      </c>
      <c r="F1105">
        <v>450.36700000000002</v>
      </c>
      <c r="G1105">
        <v>1444.87</v>
      </c>
      <c r="H1105">
        <v>408.916</v>
      </c>
      <c r="I1105">
        <v>1.2552900000000001E-3</v>
      </c>
      <c r="J1105">
        <v>0.99511400000000005</v>
      </c>
      <c r="K1105">
        <v>0</v>
      </c>
      <c r="L1105" t="s">
        <v>43</v>
      </c>
    </row>
    <row r="1106" spans="1:25" x14ac:dyDescent="0.25">
      <c r="A1106" t="s">
        <v>48</v>
      </c>
      <c r="B1106">
        <v>16865.5</v>
      </c>
      <c r="C1106">
        <v>14665.2</v>
      </c>
      <c r="D1106">
        <v>14647.9</v>
      </c>
      <c r="E1106">
        <v>14640.6</v>
      </c>
      <c r="F1106">
        <v>452.53699999999998</v>
      </c>
      <c r="G1106">
        <v>1443.31</v>
      </c>
      <c r="H1106">
        <v>407.959</v>
      </c>
      <c r="I1106">
        <v>1.23543E-3</v>
      </c>
      <c r="J1106">
        <v>0.99511499999999997</v>
      </c>
      <c r="K1106">
        <v>0</v>
      </c>
      <c r="L1106" t="s">
        <v>43</v>
      </c>
    </row>
    <row r="1107" spans="1:25" x14ac:dyDescent="0.25">
      <c r="A1107" t="s">
        <v>48</v>
      </c>
      <c r="B1107">
        <v>16841.099999999999</v>
      </c>
      <c r="C1107">
        <v>14632.3</v>
      </c>
      <c r="D1107">
        <v>14615.9</v>
      </c>
      <c r="E1107">
        <v>14608.4</v>
      </c>
      <c r="F1107">
        <v>449.71800000000002</v>
      </c>
      <c r="G1107">
        <v>1443.51</v>
      </c>
      <c r="H1107">
        <v>407.30599999999998</v>
      </c>
      <c r="I1107">
        <v>1.2550899999999999E-3</v>
      </c>
      <c r="J1107">
        <v>0.995116</v>
      </c>
      <c r="K1107">
        <v>0</v>
      </c>
      <c r="L1107" t="s">
        <v>43</v>
      </c>
    </row>
    <row r="1108" spans="1:25" x14ac:dyDescent="0.25">
      <c r="A1108" t="s">
        <v>48</v>
      </c>
      <c r="B1108">
        <v>16838.599999999999</v>
      </c>
      <c r="C1108">
        <v>14642</v>
      </c>
      <c r="D1108">
        <v>14625.9</v>
      </c>
      <c r="E1108">
        <v>14618.5</v>
      </c>
      <c r="F1108">
        <v>453.18099999999998</v>
      </c>
      <c r="G1108">
        <v>1436.96</v>
      </c>
      <c r="H1108">
        <v>407.64299999999997</v>
      </c>
      <c r="I1108">
        <v>1.2300799999999999E-3</v>
      </c>
      <c r="J1108">
        <v>0.995112</v>
      </c>
      <c r="K1108">
        <v>0</v>
      </c>
      <c r="L1108" t="s">
        <v>43</v>
      </c>
    </row>
    <row r="1109" spans="1:25" x14ac:dyDescent="0.25">
      <c r="A1109" t="s">
        <v>48</v>
      </c>
      <c r="B1109">
        <v>16793.8</v>
      </c>
      <c r="C1109">
        <v>14597.7</v>
      </c>
      <c r="D1109">
        <v>14581.6</v>
      </c>
      <c r="E1109">
        <v>14574.1</v>
      </c>
      <c r="F1109">
        <v>450.37799999999999</v>
      </c>
      <c r="G1109">
        <v>1450.16</v>
      </c>
      <c r="H1109">
        <v>405.46899999999999</v>
      </c>
      <c r="I1109">
        <v>1.23058E-3</v>
      </c>
      <c r="J1109">
        <v>0.99511499999999997</v>
      </c>
      <c r="K1109">
        <v>0</v>
      </c>
      <c r="L1109" t="s">
        <v>43</v>
      </c>
    </row>
    <row r="1110" spans="1:25" x14ac:dyDescent="0.25">
      <c r="A1110" t="s">
        <v>48</v>
      </c>
      <c r="B1110">
        <v>16859.7</v>
      </c>
      <c r="C1110">
        <v>14655.6</v>
      </c>
      <c r="D1110">
        <v>14637.4</v>
      </c>
      <c r="E1110">
        <v>14630</v>
      </c>
      <c r="F1110">
        <v>450.49</v>
      </c>
      <c r="G1110">
        <v>1437.41</v>
      </c>
      <c r="H1110">
        <v>407.12799999999999</v>
      </c>
      <c r="I1110">
        <v>1.2368699999999999E-3</v>
      </c>
      <c r="J1110">
        <v>0.995116</v>
      </c>
      <c r="K1110">
        <v>0</v>
      </c>
      <c r="L1110" t="s">
        <v>43</v>
      </c>
    </row>
    <row r="1111" spans="1:25" x14ac:dyDescent="0.25">
      <c r="A1111" t="s">
        <v>48</v>
      </c>
      <c r="B1111">
        <v>16790.8</v>
      </c>
      <c r="C1111">
        <v>14596.3</v>
      </c>
      <c r="D1111">
        <v>14580.2</v>
      </c>
      <c r="E1111">
        <v>14572.9</v>
      </c>
      <c r="F1111">
        <v>450.27800000000002</v>
      </c>
      <c r="G1111">
        <v>1439.16</v>
      </c>
      <c r="H1111">
        <v>406.20100000000002</v>
      </c>
      <c r="I1111">
        <v>1.2346900000000001E-3</v>
      </c>
      <c r="J1111">
        <v>0.995116</v>
      </c>
      <c r="K1111">
        <v>0</v>
      </c>
      <c r="L1111" t="s">
        <v>43</v>
      </c>
    </row>
    <row r="1112" spans="1:25" x14ac:dyDescent="0.25">
      <c r="A1112" t="s">
        <v>48</v>
      </c>
      <c r="B1112">
        <v>16811.7</v>
      </c>
      <c r="C1112">
        <v>14618.2</v>
      </c>
      <c r="D1112">
        <v>14601.2</v>
      </c>
      <c r="E1112">
        <v>14593.7</v>
      </c>
      <c r="F1112">
        <v>450.69400000000002</v>
      </c>
      <c r="G1112">
        <v>1443.55</v>
      </c>
      <c r="H1112">
        <v>406.58199999999999</v>
      </c>
      <c r="I1112">
        <v>1.25315E-3</v>
      </c>
      <c r="J1112">
        <v>0.995116</v>
      </c>
      <c r="K1112">
        <v>0</v>
      </c>
      <c r="L1112" t="s">
        <v>43</v>
      </c>
    </row>
    <row r="1113" spans="1:25" x14ac:dyDescent="0.25">
      <c r="A1113" t="s">
        <v>48</v>
      </c>
      <c r="B1113">
        <v>16818</v>
      </c>
      <c r="C1113">
        <v>14621.3</v>
      </c>
      <c r="D1113">
        <v>14605.2</v>
      </c>
      <c r="E1113">
        <v>14597.7</v>
      </c>
      <c r="F1113">
        <v>453.35700000000003</v>
      </c>
      <c r="G1113">
        <v>1440.37</v>
      </c>
      <c r="H1113">
        <v>409.185</v>
      </c>
      <c r="I1113">
        <v>1.2440299999999999E-3</v>
      </c>
      <c r="J1113">
        <v>0.99511400000000005</v>
      </c>
      <c r="K1113">
        <v>0</v>
      </c>
      <c r="L1113" t="s">
        <v>43</v>
      </c>
    </row>
    <row r="1114" spans="1:25" x14ac:dyDescent="0.25">
      <c r="A1114" t="s">
        <v>48</v>
      </c>
      <c r="B1114">
        <v>16827.7</v>
      </c>
      <c r="C1114">
        <v>14629.9</v>
      </c>
      <c r="D1114">
        <v>14613.8</v>
      </c>
      <c r="E1114">
        <v>14606.3</v>
      </c>
      <c r="F1114">
        <v>452.49299999999999</v>
      </c>
      <c r="G1114">
        <v>1446.53</v>
      </c>
      <c r="H1114">
        <v>409.69799999999998</v>
      </c>
      <c r="I1114">
        <v>1.25001E-3</v>
      </c>
      <c r="J1114">
        <v>0.99511499999999997</v>
      </c>
      <c r="K1114">
        <v>0</v>
      </c>
      <c r="L1114" t="s">
        <v>43</v>
      </c>
    </row>
    <row r="1115" spans="1:25" x14ac:dyDescent="0.25">
      <c r="A1115" t="s">
        <v>48</v>
      </c>
      <c r="B1115">
        <v>16853.2</v>
      </c>
      <c r="C1115">
        <v>14655.7</v>
      </c>
      <c r="D1115">
        <v>14639.5</v>
      </c>
      <c r="E1115">
        <v>14631.9</v>
      </c>
      <c r="F1115">
        <v>455.77699999999999</v>
      </c>
      <c r="G1115">
        <v>1441.62</v>
      </c>
      <c r="H1115">
        <v>407.26</v>
      </c>
      <c r="I1115">
        <v>1.23942E-3</v>
      </c>
      <c r="J1115">
        <v>0.99511400000000005</v>
      </c>
      <c r="K1115">
        <v>0</v>
      </c>
      <c r="L1115" t="s">
        <v>43</v>
      </c>
    </row>
    <row r="1116" spans="1:25" x14ac:dyDescent="0.25">
      <c r="A1116" t="s">
        <v>48</v>
      </c>
      <c r="B1116">
        <v>16799.5</v>
      </c>
      <c r="C1116">
        <v>14603.9</v>
      </c>
      <c r="D1116">
        <v>14587.7</v>
      </c>
      <c r="E1116">
        <v>14580.2</v>
      </c>
      <c r="F1116">
        <v>450.49299999999999</v>
      </c>
      <c r="G1116">
        <v>1445.61</v>
      </c>
      <c r="H1116">
        <v>407.80799999999999</v>
      </c>
      <c r="I1116">
        <v>1.24555E-3</v>
      </c>
      <c r="J1116">
        <v>0.995116</v>
      </c>
      <c r="K1116">
        <v>0</v>
      </c>
      <c r="L1116" t="s">
        <v>43</v>
      </c>
    </row>
    <row r="1117" spans="1:25" x14ac:dyDescent="0.25">
      <c r="A1117" t="s">
        <v>48</v>
      </c>
      <c r="B1117">
        <v>16786.5</v>
      </c>
      <c r="C1117">
        <v>14585.2</v>
      </c>
      <c r="D1117">
        <v>14568.8</v>
      </c>
      <c r="E1117">
        <v>14561.1</v>
      </c>
      <c r="F1117">
        <v>450.61700000000002</v>
      </c>
      <c r="G1117">
        <v>1443.84</v>
      </c>
      <c r="H1117">
        <v>408.149</v>
      </c>
      <c r="I1117">
        <v>1.2413400000000001E-3</v>
      </c>
      <c r="J1117">
        <v>0.995112</v>
      </c>
      <c r="K1117">
        <v>0</v>
      </c>
      <c r="L1117" t="s">
        <v>43</v>
      </c>
    </row>
    <row r="1118" spans="1:25" x14ac:dyDescent="0.25">
      <c r="A1118" t="s">
        <v>48</v>
      </c>
      <c r="B1118">
        <v>16770.599999999999</v>
      </c>
      <c r="C1118">
        <v>14569.7</v>
      </c>
      <c r="D1118">
        <v>14551.5</v>
      </c>
      <c r="E1118">
        <v>14544.1</v>
      </c>
      <c r="F1118">
        <v>450.94299999999998</v>
      </c>
      <c r="G1118">
        <v>1436.88</v>
      </c>
      <c r="H1118">
        <v>407.18900000000002</v>
      </c>
      <c r="I1118">
        <v>1.2301899999999999E-3</v>
      </c>
      <c r="J1118">
        <v>0.99511300000000003</v>
      </c>
      <c r="K1118">
        <v>0</v>
      </c>
      <c r="L1118" t="s">
        <v>43</v>
      </c>
    </row>
    <row r="1119" spans="1:25" x14ac:dyDescent="0.25">
      <c r="A1119" t="s">
        <v>48</v>
      </c>
      <c r="B1119">
        <v>16831.8</v>
      </c>
      <c r="C1119">
        <v>14631.7</v>
      </c>
      <c r="D1119">
        <v>14615.5</v>
      </c>
      <c r="E1119">
        <v>14608</v>
      </c>
      <c r="F1119">
        <v>451.28800000000001</v>
      </c>
      <c r="G1119">
        <v>1444.9</v>
      </c>
      <c r="H1119">
        <v>407.24299999999999</v>
      </c>
      <c r="I1119">
        <v>1.30291E-3</v>
      </c>
      <c r="J1119">
        <v>0.995116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16775.599999999999</v>
      </c>
      <c r="C1120">
        <v>14577.9</v>
      </c>
      <c r="D1120">
        <v>14561.7</v>
      </c>
      <c r="E1120">
        <v>14554.2</v>
      </c>
      <c r="F1120">
        <v>451.83499999999998</v>
      </c>
      <c r="G1120">
        <v>1441.81</v>
      </c>
      <c r="H1120">
        <v>406.74400000000003</v>
      </c>
      <c r="I1120">
        <v>1.23007E-3</v>
      </c>
      <c r="J1120">
        <v>0.99511499999999997</v>
      </c>
      <c r="K1120">
        <v>0</v>
      </c>
      <c r="L1120" t="s">
        <v>43</v>
      </c>
      <c r="R1120">
        <f>AVERAGE(B1071:B1120)</f>
        <v>16805.516</v>
      </c>
      <c r="S1120">
        <f>AVERAGE(C1071:C1120)</f>
        <v>14607.349999999999</v>
      </c>
      <c r="U1120">
        <f>_xlfn.VAR.P(B1071:B1120)</f>
        <v>1282.5657440000007</v>
      </c>
      <c r="V1120">
        <f>_xlfn.VAR.P(C1071:C1120)</f>
        <v>1159.2204999999988</v>
      </c>
      <c r="X1120">
        <f>1.96*SQRT(U1120)/50</f>
        <v>1.4038667404209562</v>
      </c>
      <c r="Y1120">
        <f>1.96*SQRT(V1120)/50</f>
        <v>1.3346552323053313</v>
      </c>
    </row>
    <row r="1121" spans="1:12" x14ac:dyDescent="0.25">
      <c r="A1121" t="s">
        <v>49</v>
      </c>
      <c r="B1121">
        <v>840294.90860700002</v>
      </c>
      <c r="C1121" t="s">
        <v>37</v>
      </c>
    </row>
    <row r="1122" spans="1:12" x14ac:dyDescent="0.25">
      <c r="A1122" t="s">
        <v>50</v>
      </c>
      <c r="B1122">
        <v>13479.1</v>
      </c>
      <c r="C1122">
        <v>13478.6</v>
      </c>
      <c r="D1122">
        <v>13461.2</v>
      </c>
      <c r="E1122">
        <v>13453.7</v>
      </c>
      <c r="F1122">
        <v>440.74799999999999</v>
      </c>
      <c r="G1122">
        <v>0</v>
      </c>
      <c r="H1122">
        <v>405.54599999999999</v>
      </c>
      <c r="I1122">
        <v>1.23039E-3</v>
      </c>
      <c r="J1122">
        <v>0.995116</v>
      </c>
      <c r="K1122">
        <v>0</v>
      </c>
      <c r="L1122" t="s">
        <v>43</v>
      </c>
    </row>
    <row r="1123" spans="1:12" x14ac:dyDescent="0.25">
      <c r="A1123" t="s">
        <v>50</v>
      </c>
      <c r="B1123">
        <v>13418.4</v>
      </c>
      <c r="C1123">
        <v>13418</v>
      </c>
      <c r="D1123">
        <v>13401.6</v>
      </c>
      <c r="E1123">
        <v>13394.3</v>
      </c>
      <c r="F1123">
        <v>438.19299999999998</v>
      </c>
      <c r="G1123">
        <v>0</v>
      </c>
      <c r="H1123">
        <v>405.58199999999999</v>
      </c>
      <c r="I1123">
        <v>1.2347700000000001E-3</v>
      </c>
      <c r="J1123">
        <v>0.99510799999999999</v>
      </c>
      <c r="K1123">
        <v>0</v>
      </c>
      <c r="L1123" t="s">
        <v>43</v>
      </c>
    </row>
    <row r="1124" spans="1:12" x14ac:dyDescent="0.25">
      <c r="A1124" t="s">
        <v>50</v>
      </c>
      <c r="B1124">
        <v>13483.1</v>
      </c>
      <c r="C1124">
        <v>13482.7</v>
      </c>
      <c r="D1124">
        <v>13466.4</v>
      </c>
      <c r="E1124">
        <v>13458.8</v>
      </c>
      <c r="F1124">
        <v>436.81700000000001</v>
      </c>
      <c r="G1124">
        <v>0</v>
      </c>
      <c r="H1124">
        <v>405.92500000000001</v>
      </c>
      <c r="I1124">
        <v>1.25264E-3</v>
      </c>
      <c r="J1124">
        <v>0.99511499999999997</v>
      </c>
      <c r="K1124">
        <v>0</v>
      </c>
      <c r="L1124" t="s">
        <v>43</v>
      </c>
    </row>
    <row r="1125" spans="1:12" x14ac:dyDescent="0.25">
      <c r="A1125" t="s">
        <v>50</v>
      </c>
      <c r="B1125">
        <v>13490</v>
      </c>
      <c r="C1125">
        <v>13489.6</v>
      </c>
      <c r="D1125">
        <v>13473.3</v>
      </c>
      <c r="E1125">
        <v>13465.9</v>
      </c>
      <c r="F1125">
        <v>437.75799999999998</v>
      </c>
      <c r="G1125">
        <v>0</v>
      </c>
      <c r="H1125">
        <v>402.89100000000002</v>
      </c>
      <c r="I1125">
        <v>1.24066E-3</v>
      </c>
      <c r="J1125">
        <v>0.995116</v>
      </c>
      <c r="K1125">
        <v>0</v>
      </c>
      <c r="L1125" t="s">
        <v>43</v>
      </c>
    </row>
    <row r="1126" spans="1:12" x14ac:dyDescent="0.25">
      <c r="A1126" t="s">
        <v>50</v>
      </c>
      <c r="B1126">
        <v>13493.4</v>
      </c>
      <c r="C1126">
        <v>13493</v>
      </c>
      <c r="D1126">
        <v>13476.7</v>
      </c>
      <c r="E1126">
        <v>13469.4</v>
      </c>
      <c r="F1126">
        <v>441.83699999999999</v>
      </c>
      <c r="G1126">
        <v>0</v>
      </c>
      <c r="H1126">
        <v>406.53</v>
      </c>
      <c r="I1126">
        <v>1.2329999999999999E-3</v>
      </c>
      <c r="J1126">
        <v>0.995116</v>
      </c>
      <c r="K1126">
        <v>0</v>
      </c>
      <c r="L1126" t="s">
        <v>43</v>
      </c>
    </row>
    <row r="1127" spans="1:12" x14ac:dyDescent="0.25">
      <c r="A1127" t="s">
        <v>50</v>
      </c>
      <c r="B1127">
        <v>13424.6</v>
      </c>
      <c r="C1127">
        <v>13424.3</v>
      </c>
      <c r="D1127">
        <v>13407.9</v>
      </c>
      <c r="E1127">
        <v>13400.5</v>
      </c>
      <c r="F1127">
        <v>437.346</v>
      </c>
      <c r="G1127">
        <v>0</v>
      </c>
      <c r="H1127">
        <v>403.22300000000001</v>
      </c>
      <c r="I1127">
        <v>1.2352299999999999E-3</v>
      </c>
      <c r="J1127">
        <v>0.995116</v>
      </c>
      <c r="K1127">
        <v>0</v>
      </c>
      <c r="L1127" t="s">
        <v>43</v>
      </c>
    </row>
    <row r="1128" spans="1:12" x14ac:dyDescent="0.25">
      <c r="A1128" t="s">
        <v>50</v>
      </c>
      <c r="B1128">
        <v>13483.8</v>
      </c>
      <c r="C1128">
        <v>13483.4</v>
      </c>
      <c r="D1128">
        <v>13467.1</v>
      </c>
      <c r="E1128">
        <v>13459.9</v>
      </c>
      <c r="F1128">
        <v>441.673</v>
      </c>
      <c r="G1128">
        <v>0</v>
      </c>
      <c r="H1128">
        <v>406.346</v>
      </c>
      <c r="I1128">
        <v>1.23613E-3</v>
      </c>
      <c r="J1128">
        <v>0.995116</v>
      </c>
      <c r="K1128">
        <v>0</v>
      </c>
      <c r="L1128" t="s">
        <v>43</v>
      </c>
    </row>
    <row r="1129" spans="1:12" x14ac:dyDescent="0.25">
      <c r="A1129" t="s">
        <v>50</v>
      </c>
      <c r="B1129">
        <v>13449.3</v>
      </c>
      <c r="C1129">
        <v>13448.9</v>
      </c>
      <c r="D1129">
        <v>13432.6</v>
      </c>
      <c r="E1129">
        <v>13425.3</v>
      </c>
      <c r="F1129">
        <v>437.63299999999998</v>
      </c>
      <c r="G1129">
        <v>0</v>
      </c>
      <c r="H1129">
        <v>403.18099999999998</v>
      </c>
      <c r="I1129">
        <v>1.29959E-3</v>
      </c>
      <c r="J1129">
        <v>0.995116</v>
      </c>
      <c r="K1129">
        <v>0</v>
      </c>
      <c r="L1129" t="s">
        <v>43</v>
      </c>
    </row>
    <row r="1130" spans="1:12" x14ac:dyDescent="0.25">
      <c r="A1130" t="s">
        <v>50</v>
      </c>
      <c r="B1130">
        <v>13448.2</v>
      </c>
      <c r="C1130">
        <v>13447.8</v>
      </c>
      <c r="D1130">
        <v>13431.5</v>
      </c>
      <c r="E1130">
        <v>13424</v>
      </c>
      <c r="F1130">
        <v>441.54</v>
      </c>
      <c r="G1130">
        <v>0</v>
      </c>
      <c r="H1130">
        <v>406.33699999999999</v>
      </c>
      <c r="I1130">
        <v>1.23058E-3</v>
      </c>
      <c r="J1130">
        <v>0.995116</v>
      </c>
      <c r="K1130">
        <v>0</v>
      </c>
      <c r="L1130" t="s">
        <v>43</v>
      </c>
    </row>
    <row r="1131" spans="1:12" x14ac:dyDescent="0.25">
      <c r="A1131" t="s">
        <v>50</v>
      </c>
      <c r="B1131">
        <v>13492.5</v>
      </c>
      <c r="C1131">
        <v>13492.1</v>
      </c>
      <c r="D1131">
        <v>13475.8</v>
      </c>
      <c r="E1131">
        <v>13468.5</v>
      </c>
      <c r="F1131">
        <v>438.59699999999998</v>
      </c>
      <c r="G1131">
        <v>0</v>
      </c>
      <c r="H1131">
        <v>403.197</v>
      </c>
      <c r="I1131">
        <v>1.23733E-3</v>
      </c>
      <c r="J1131">
        <v>0.995116</v>
      </c>
      <c r="K1131">
        <v>0</v>
      </c>
      <c r="L1131" t="s">
        <v>43</v>
      </c>
    </row>
    <row r="1132" spans="1:12" x14ac:dyDescent="0.25">
      <c r="A1132" t="s">
        <v>50</v>
      </c>
      <c r="B1132">
        <v>13443.6</v>
      </c>
      <c r="C1132">
        <v>13443.2</v>
      </c>
      <c r="D1132">
        <v>13426.9</v>
      </c>
      <c r="E1132">
        <v>13419.5</v>
      </c>
      <c r="F1132">
        <v>442.90199999999999</v>
      </c>
      <c r="G1132">
        <v>0</v>
      </c>
      <c r="H1132">
        <v>406.42</v>
      </c>
      <c r="I1132">
        <v>1.2303500000000001E-3</v>
      </c>
      <c r="J1132">
        <v>0.995116</v>
      </c>
      <c r="K1132">
        <v>0</v>
      </c>
      <c r="L1132" t="s">
        <v>43</v>
      </c>
    </row>
    <row r="1133" spans="1:12" x14ac:dyDescent="0.25">
      <c r="A1133" t="s">
        <v>50</v>
      </c>
      <c r="B1133">
        <v>13435.6</v>
      </c>
      <c r="C1133">
        <v>13435.2</v>
      </c>
      <c r="D1133">
        <v>13418.9</v>
      </c>
      <c r="E1133">
        <v>13411.6</v>
      </c>
      <c r="F1133">
        <v>437.17500000000001</v>
      </c>
      <c r="G1133">
        <v>0</v>
      </c>
      <c r="H1133">
        <v>403.16500000000002</v>
      </c>
      <c r="I1133">
        <v>2.4024200000000002E-3</v>
      </c>
      <c r="J1133">
        <v>0.99511499999999997</v>
      </c>
      <c r="K1133">
        <v>0</v>
      </c>
      <c r="L1133" t="s">
        <v>43</v>
      </c>
    </row>
    <row r="1134" spans="1:12" x14ac:dyDescent="0.25">
      <c r="A1134" t="s">
        <v>50</v>
      </c>
      <c r="B1134">
        <v>13507.5</v>
      </c>
      <c r="C1134">
        <v>13507.1</v>
      </c>
      <c r="D1134">
        <v>13490.8</v>
      </c>
      <c r="E1134">
        <v>13483.5</v>
      </c>
      <c r="F1134">
        <v>441.81200000000001</v>
      </c>
      <c r="G1134">
        <v>0</v>
      </c>
      <c r="H1134">
        <v>406.33600000000001</v>
      </c>
      <c r="I1134">
        <v>1.2310999999999999E-3</v>
      </c>
      <c r="J1134">
        <v>0.99511499999999997</v>
      </c>
      <c r="K1134">
        <v>0</v>
      </c>
      <c r="L1134" t="s">
        <v>43</v>
      </c>
    </row>
    <row r="1135" spans="1:12" x14ac:dyDescent="0.25">
      <c r="A1135" t="s">
        <v>50</v>
      </c>
      <c r="B1135">
        <v>13436.1</v>
      </c>
      <c r="C1135">
        <v>13435.7</v>
      </c>
      <c r="D1135">
        <v>13419.4</v>
      </c>
      <c r="E1135">
        <v>13412.1</v>
      </c>
      <c r="F1135">
        <v>438.39100000000002</v>
      </c>
      <c r="G1135">
        <v>0</v>
      </c>
      <c r="H1135">
        <v>402.99700000000001</v>
      </c>
      <c r="I1135">
        <v>1.3750399999999999E-3</v>
      </c>
      <c r="J1135">
        <v>0.995116</v>
      </c>
      <c r="K1135">
        <v>0</v>
      </c>
      <c r="L1135" t="s">
        <v>43</v>
      </c>
    </row>
    <row r="1136" spans="1:12" x14ac:dyDescent="0.25">
      <c r="A1136" t="s">
        <v>50</v>
      </c>
      <c r="B1136">
        <v>13456.8</v>
      </c>
      <c r="C1136">
        <v>13456.4</v>
      </c>
      <c r="D1136">
        <v>13440.1</v>
      </c>
      <c r="E1136">
        <v>13432.8</v>
      </c>
      <c r="F1136">
        <v>441.99099999999999</v>
      </c>
      <c r="G1136">
        <v>0</v>
      </c>
      <c r="H1136">
        <v>406.21100000000001</v>
      </c>
      <c r="I1136">
        <v>1.3750399999999999E-3</v>
      </c>
      <c r="J1136">
        <v>0.99511499999999997</v>
      </c>
      <c r="K1136">
        <v>0</v>
      </c>
      <c r="L1136" t="s">
        <v>43</v>
      </c>
    </row>
    <row r="1137" spans="1:12" x14ac:dyDescent="0.25">
      <c r="A1137" t="s">
        <v>50</v>
      </c>
      <c r="B1137">
        <v>13498.8</v>
      </c>
      <c r="C1137">
        <v>13498.3</v>
      </c>
      <c r="D1137">
        <v>13482</v>
      </c>
      <c r="E1137">
        <v>13474.6</v>
      </c>
      <c r="F1137">
        <v>438.08699999999999</v>
      </c>
      <c r="G1137">
        <v>0</v>
      </c>
      <c r="H1137">
        <v>403.25700000000001</v>
      </c>
      <c r="I1137">
        <v>1.24508E-3</v>
      </c>
      <c r="J1137">
        <v>0.99511499999999997</v>
      </c>
      <c r="K1137">
        <v>0</v>
      </c>
      <c r="L1137" t="s">
        <v>43</v>
      </c>
    </row>
    <row r="1138" spans="1:12" x14ac:dyDescent="0.25">
      <c r="A1138" t="s">
        <v>50</v>
      </c>
      <c r="B1138">
        <v>13494.5</v>
      </c>
      <c r="C1138">
        <v>13494.1</v>
      </c>
      <c r="D1138">
        <v>13477.8</v>
      </c>
      <c r="E1138">
        <v>13470.6</v>
      </c>
      <c r="F1138">
        <v>441.959</v>
      </c>
      <c r="G1138">
        <v>0</v>
      </c>
      <c r="H1138">
        <v>406.35700000000003</v>
      </c>
      <c r="I1138">
        <v>1.28469E-3</v>
      </c>
      <c r="J1138">
        <v>0.995116</v>
      </c>
      <c r="K1138">
        <v>0</v>
      </c>
      <c r="L1138" t="s">
        <v>43</v>
      </c>
    </row>
    <row r="1139" spans="1:12" x14ac:dyDescent="0.25">
      <c r="A1139" t="s">
        <v>50</v>
      </c>
      <c r="B1139">
        <v>13466.9</v>
      </c>
      <c r="C1139">
        <v>13466.4</v>
      </c>
      <c r="D1139">
        <v>13450.1</v>
      </c>
      <c r="E1139">
        <v>13442.7</v>
      </c>
      <c r="F1139">
        <v>437.37</v>
      </c>
      <c r="G1139">
        <v>0</v>
      </c>
      <c r="H1139">
        <v>403.12400000000002</v>
      </c>
      <c r="I1139">
        <v>1.2390299999999999E-3</v>
      </c>
      <c r="J1139">
        <v>0.99511400000000005</v>
      </c>
      <c r="K1139">
        <v>0</v>
      </c>
      <c r="L1139" t="s">
        <v>43</v>
      </c>
    </row>
    <row r="1140" spans="1:12" x14ac:dyDescent="0.25">
      <c r="A1140" t="s">
        <v>50</v>
      </c>
      <c r="B1140">
        <v>13456.9</v>
      </c>
      <c r="C1140">
        <v>13456.5</v>
      </c>
      <c r="D1140">
        <v>13440.1</v>
      </c>
      <c r="E1140">
        <v>13432.8</v>
      </c>
      <c r="F1140">
        <v>441.47</v>
      </c>
      <c r="G1140">
        <v>0</v>
      </c>
      <c r="H1140">
        <v>406.44200000000001</v>
      </c>
      <c r="I1140">
        <v>1.26154E-3</v>
      </c>
      <c r="J1140">
        <v>0.995116</v>
      </c>
      <c r="K1140">
        <v>0</v>
      </c>
      <c r="L1140" t="s">
        <v>43</v>
      </c>
    </row>
    <row r="1141" spans="1:12" x14ac:dyDescent="0.25">
      <c r="A1141" t="s">
        <v>50</v>
      </c>
      <c r="B1141">
        <v>13491.3</v>
      </c>
      <c r="C1141">
        <v>13490.9</v>
      </c>
      <c r="D1141">
        <v>13474.6</v>
      </c>
      <c r="E1141">
        <v>13467.1</v>
      </c>
      <c r="F1141">
        <v>437.971</v>
      </c>
      <c r="G1141">
        <v>0</v>
      </c>
      <c r="H1141">
        <v>403</v>
      </c>
      <c r="I1141">
        <v>1.23997E-3</v>
      </c>
      <c r="J1141">
        <v>0.995116</v>
      </c>
      <c r="K1141">
        <v>0</v>
      </c>
      <c r="L1141" t="s">
        <v>43</v>
      </c>
    </row>
    <row r="1142" spans="1:12" x14ac:dyDescent="0.25">
      <c r="A1142" t="s">
        <v>50</v>
      </c>
      <c r="B1142">
        <v>13450.9</v>
      </c>
      <c r="C1142">
        <v>13450.5</v>
      </c>
      <c r="D1142">
        <v>13434.2</v>
      </c>
      <c r="E1142">
        <v>13426.8</v>
      </c>
      <c r="F1142">
        <v>441.60300000000001</v>
      </c>
      <c r="G1142">
        <v>0</v>
      </c>
      <c r="H1142">
        <v>406.31299999999999</v>
      </c>
      <c r="I1142">
        <v>1.2359199999999999E-3</v>
      </c>
      <c r="J1142">
        <v>0.995116</v>
      </c>
      <c r="K1142">
        <v>0</v>
      </c>
      <c r="L1142" t="s">
        <v>43</v>
      </c>
    </row>
    <row r="1143" spans="1:12" x14ac:dyDescent="0.25">
      <c r="A1143" t="s">
        <v>50</v>
      </c>
      <c r="B1143">
        <v>13452.9</v>
      </c>
      <c r="C1143">
        <v>13452.5</v>
      </c>
      <c r="D1143">
        <v>13436.2</v>
      </c>
      <c r="E1143">
        <v>13428.9</v>
      </c>
      <c r="F1143">
        <v>437.322</v>
      </c>
      <c r="G1143">
        <v>0</v>
      </c>
      <c r="H1143">
        <v>403.03800000000001</v>
      </c>
      <c r="I1143">
        <v>1.2310800000000001E-3</v>
      </c>
      <c r="J1143">
        <v>0.995116</v>
      </c>
      <c r="K1143">
        <v>0</v>
      </c>
      <c r="L1143" t="s">
        <v>43</v>
      </c>
    </row>
    <row r="1144" spans="1:12" x14ac:dyDescent="0.25">
      <c r="A1144" t="s">
        <v>50</v>
      </c>
      <c r="B1144">
        <v>13506.4</v>
      </c>
      <c r="C1144">
        <v>13506</v>
      </c>
      <c r="D1144">
        <v>13489.7</v>
      </c>
      <c r="E1144">
        <v>13482.3</v>
      </c>
      <c r="F1144">
        <v>441.20299999999997</v>
      </c>
      <c r="G1144">
        <v>0</v>
      </c>
      <c r="H1144">
        <v>406.404</v>
      </c>
      <c r="I1144">
        <v>1.2332700000000001E-3</v>
      </c>
      <c r="J1144">
        <v>0.99511499999999997</v>
      </c>
      <c r="K1144">
        <v>0</v>
      </c>
      <c r="L1144" t="s">
        <v>43</v>
      </c>
    </row>
    <row r="1145" spans="1:12" x14ac:dyDescent="0.25">
      <c r="A1145" t="s">
        <v>50</v>
      </c>
      <c r="B1145">
        <v>13387.1</v>
      </c>
      <c r="C1145">
        <v>13386.7</v>
      </c>
      <c r="D1145">
        <v>13370.5</v>
      </c>
      <c r="E1145">
        <v>13363.1</v>
      </c>
      <c r="F1145">
        <v>436.93900000000002</v>
      </c>
      <c r="G1145">
        <v>0</v>
      </c>
      <c r="H1145">
        <v>402.90699999999998</v>
      </c>
      <c r="I1145">
        <v>1.9740500000000002E-3</v>
      </c>
      <c r="J1145">
        <v>0.995116</v>
      </c>
      <c r="K1145">
        <v>0</v>
      </c>
      <c r="L1145" t="s">
        <v>43</v>
      </c>
    </row>
    <row r="1146" spans="1:12" x14ac:dyDescent="0.25">
      <c r="A1146" t="s">
        <v>50</v>
      </c>
      <c r="B1146">
        <v>13427.8</v>
      </c>
      <c r="C1146">
        <v>13427.4</v>
      </c>
      <c r="D1146">
        <v>13411.1</v>
      </c>
      <c r="E1146">
        <v>13403.6</v>
      </c>
      <c r="F1146">
        <v>441.19600000000003</v>
      </c>
      <c r="G1146">
        <v>0</v>
      </c>
      <c r="H1146">
        <v>406.31799999999998</v>
      </c>
      <c r="I1146">
        <v>1.2319099999999999E-3</v>
      </c>
      <c r="J1146">
        <v>0.99511400000000005</v>
      </c>
      <c r="K1146">
        <v>0</v>
      </c>
      <c r="L1146" t="s">
        <v>43</v>
      </c>
    </row>
    <row r="1147" spans="1:12" x14ac:dyDescent="0.25">
      <c r="A1147" t="s">
        <v>50</v>
      </c>
      <c r="B1147">
        <v>13485.9</v>
      </c>
      <c r="C1147">
        <v>13485.5</v>
      </c>
      <c r="D1147">
        <v>13469.1</v>
      </c>
      <c r="E1147">
        <v>13461.8</v>
      </c>
      <c r="F1147">
        <v>437.25099999999998</v>
      </c>
      <c r="G1147">
        <v>0</v>
      </c>
      <c r="H1147">
        <v>402.983</v>
      </c>
      <c r="I1147">
        <v>1.51322E-3</v>
      </c>
      <c r="J1147">
        <v>0.99511300000000003</v>
      </c>
      <c r="K1147">
        <v>0</v>
      </c>
      <c r="L1147" t="s">
        <v>43</v>
      </c>
    </row>
    <row r="1148" spans="1:12" x14ac:dyDescent="0.25">
      <c r="A1148" t="s">
        <v>50</v>
      </c>
      <c r="B1148">
        <v>13500.5</v>
      </c>
      <c r="C1148">
        <v>13500.1</v>
      </c>
      <c r="D1148">
        <v>13483.7</v>
      </c>
      <c r="E1148">
        <v>13476.5</v>
      </c>
      <c r="F1148">
        <v>442.03100000000001</v>
      </c>
      <c r="G1148">
        <v>0</v>
      </c>
      <c r="H1148">
        <v>406.291</v>
      </c>
      <c r="I1148">
        <v>1.3133000000000001E-3</v>
      </c>
      <c r="J1148">
        <v>0.99511499999999997</v>
      </c>
      <c r="K1148">
        <v>0</v>
      </c>
      <c r="L1148" t="s">
        <v>43</v>
      </c>
    </row>
    <row r="1149" spans="1:12" x14ac:dyDescent="0.25">
      <c r="A1149" t="s">
        <v>50</v>
      </c>
      <c r="B1149">
        <v>13494.3</v>
      </c>
      <c r="C1149">
        <v>13493.9</v>
      </c>
      <c r="D1149">
        <v>13477.6</v>
      </c>
      <c r="E1149">
        <v>13470.3</v>
      </c>
      <c r="F1149">
        <v>437.01900000000001</v>
      </c>
      <c r="G1149">
        <v>0</v>
      </c>
      <c r="H1149">
        <v>403.18400000000003</v>
      </c>
      <c r="I1149">
        <v>1.2337100000000001E-3</v>
      </c>
      <c r="J1149">
        <v>0.99511400000000005</v>
      </c>
      <c r="K1149">
        <v>0</v>
      </c>
      <c r="L1149" t="s">
        <v>43</v>
      </c>
    </row>
    <row r="1150" spans="1:12" x14ac:dyDescent="0.25">
      <c r="A1150" t="s">
        <v>50</v>
      </c>
      <c r="B1150">
        <v>13494</v>
      </c>
      <c r="C1150">
        <v>13493.6</v>
      </c>
      <c r="D1150">
        <v>13477.3</v>
      </c>
      <c r="E1150">
        <v>13470</v>
      </c>
      <c r="F1150">
        <v>441.86099999999999</v>
      </c>
      <c r="G1150">
        <v>0</v>
      </c>
      <c r="H1150">
        <v>406.22199999999998</v>
      </c>
      <c r="I1150">
        <v>1.2626E-3</v>
      </c>
      <c r="J1150">
        <v>0.995116</v>
      </c>
      <c r="K1150">
        <v>0</v>
      </c>
      <c r="L1150" t="s">
        <v>43</v>
      </c>
    </row>
    <row r="1151" spans="1:12" x14ac:dyDescent="0.25">
      <c r="A1151" t="s">
        <v>50</v>
      </c>
      <c r="B1151">
        <v>13376.2</v>
      </c>
      <c r="C1151">
        <v>13375.8</v>
      </c>
      <c r="D1151">
        <v>13359.5</v>
      </c>
      <c r="E1151">
        <v>13352.2</v>
      </c>
      <c r="F1151">
        <v>437.99</v>
      </c>
      <c r="G1151">
        <v>0</v>
      </c>
      <c r="H1151">
        <v>402.733</v>
      </c>
      <c r="I1151">
        <v>1.2382199999999999E-3</v>
      </c>
      <c r="J1151">
        <v>0.995116</v>
      </c>
      <c r="K1151">
        <v>0</v>
      </c>
      <c r="L1151" t="s">
        <v>43</v>
      </c>
    </row>
    <row r="1152" spans="1:12" x14ac:dyDescent="0.25">
      <c r="A1152" t="s">
        <v>50</v>
      </c>
      <c r="B1152">
        <v>13433.2</v>
      </c>
      <c r="C1152">
        <v>13432.8</v>
      </c>
      <c r="D1152">
        <v>13416.5</v>
      </c>
      <c r="E1152">
        <v>13409.1</v>
      </c>
      <c r="F1152">
        <v>441.57900000000001</v>
      </c>
      <c r="G1152">
        <v>0</v>
      </c>
      <c r="H1152">
        <v>406.07</v>
      </c>
      <c r="I1152">
        <v>1.2493700000000001E-3</v>
      </c>
      <c r="J1152">
        <v>0.995116</v>
      </c>
      <c r="K1152">
        <v>0</v>
      </c>
      <c r="L1152" t="s">
        <v>43</v>
      </c>
    </row>
    <row r="1153" spans="1:12" x14ac:dyDescent="0.25">
      <c r="A1153" t="s">
        <v>50</v>
      </c>
      <c r="B1153">
        <v>13479.1</v>
      </c>
      <c r="C1153">
        <v>13478.7</v>
      </c>
      <c r="D1153">
        <v>13462.3</v>
      </c>
      <c r="E1153">
        <v>13455.1</v>
      </c>
      <c r="F1153">
        <v>437.61099999999999</v>
      </c>
      <c r="G1153">
        <v>0</v>
      </c>
      <c r="H1153">
        <v>403.03899999999999</v>
      </c>
      <c r="I1153">
        <v>1.26435E-3</v>
      </c>
      <c r="J1153">
        <v>0.99511499999999997</v>
      </c>
      <c r="K1153">
        <v>0</v>
      </c>
      <c r="L1153" t="s">
        <v>43</v>
      </c>
    </row>
    <row r="1154" spans="1:12" x14ac:dyDescent="0.25">
      <c r="A1154" t="s">
        <v>50</v>
      </c>
      <c r="B1154">
        <v>13430</v>
      </c>
      <c r="C1154">
        <v>13429.7</v>
      </c>
      <c r="D1154">
        <v>13413.3</v>
      </c>
      <c r="E1154">
        <v>13406</v>
      </c>
      <c r="F1154">
        <v>442.411</v>
      </c>
      <c r="G1154">
        <v>0</v>
      </c>
      <c r="H1154">
        <v>406.12</v>
      </c>
      <c r="I1154">
        <v>1.24069E-3</v>
      </c>
      <c r="J1154">
        <v>0.99511499999999997</v>
      </c>
      <c r="K1154">
        <v>0</v>
      </c>
      <c r="L1154" t="s">
        <v>43</v>
      </c>
    </row>
    <row r="1155" spans="1:12" x14ac:dyDescent="0.25">
      <c r="A1155" t="s">
        <v>50</v>
      </c>
      <c r="B1155">
        <v>13418.1</v>
      </c>
      <c r="C1155">
        <v>13417.6</v>
      </c>
      <c r="D1155">
        <v>13401.3</v>
      </c>
      <c r="E1155">
        <v>13394</v>
      </c>
      <c r="F1155">
        <v>437.94600000000003</v>
      </c>
      <c r="G1155">
        <v>0</v>
      </c>
      <c r="H1155">
        <v>402.92700000000002</v>
      </c>
      <c r="I1155">
        <v>1.4089199999999999E-3</v>
      </c>
      <c r="J1155">
        <v>0.99511499999999997</v>
      </c>
      <c r="K1155">
        <v>0</v>
      </c>
      <c r="L1155" t="s">
        <v>43</v>
      </c>
    </row>
    <row r="1156" spans="1:12" x14ac:dyDescent="0.25">
      <c r="A1156" t="s">
        <v>50</v>
      </c>
      <c r="B1156">
        <v>13385.1</v>
      </c>
      <c r="C1156">
        <v>13384.7</v>
      </c>
      <c r="D1156">
        <v>13368.4</v>
      </c>
      <c r="E1156">
        <v>13360.9</v>
      </c>
      <c r="F1156">
        <v>441.29199999999997</v>
      </c>
      <c r="G1156">
        <v>0</v>
      </c>
      <c r="H1156">
        <v>406.12700000000001</v>
      </c>
      <c r="I1156">
        <v>1.3470800000000001E-3</v>
      </c>
      <c r="J1156">
        <v>0.995116</v>
      </c>
      <c r="K1156">
        <v>0</v>
      </c>
      <c r="L1156" t="s">
        <v>43</v>
      </c>
    </row>
    <row r="1157" spans="1:12" x14ac:dyDescent="0.25">
      <c r="A1157" t="s">
        <v>50</v>
      </c>
      <c r="B1157">
        <v>13423.1</v>
      </c>
      <c r="C1157">
        <v>13422.7</v>
      </c>
      <c r="D1157">
        <v>13406.4</v>
      </c>
      <c r="E1157">
        <v>13399</v>
      </c>
      <c r="F1157">
        <v>437.37799999999999</v>
      </c>
      <c r="G1157">
        <v>0</v>
      </c>
      <c r="H1157">
        <v>403.00200000000001</v>
      </c>
      <c r="I1157">
        <v>1.4887500000000001E-3</v>
      </c>
      <c r="J1157">
        <v>0.995116</v>
      </c>
      <c r="K1157">
        <v>0</v>
      </c>
      <c r="L1157" t="s">
        <v>43</v>
      </c>
    </row>
    <row r="1158" spans="1:12" x14ac:dyDescent="0.25">
      <c r="A1158" t="s">
        <v>50</v>
      </c>
      <c r="B1158">
        <v>13514</v>
      </c>
      <c r="C1158">
        <v>13513.6</v>
      </c>
      <c r="D1158">
        <v>13497.4</v>
      </c>
      <c r="E1158">
        <v>13490.1</v>
      </c>
      <c r="F1158">
        <v>440.81299999999999</v>
      </c>
      <c r="G1158">
        <v>0</v>
      </c>
      <c r="H1158">
        <v>406.18700000000001</v>
      </c>
      <c r="I1158">
        <v>1.2355700000000001E-3</v>
      </c>
      <c r="J1158">
        <v>0.995116</v>
      </c>
      <c r="K1158">
        <v>0</v>
      </c>
      <c r="L1158" t="s">
        <v>43</v>
      </c>
    </row>
    <row r="1159" spans="1:12" x14ac:dyDescent="0.25">
      <c r="A1159" t="s">
        <v>50</v>
      </c>
      <c r="B1159">
        <v>13374.7</v>
      </c>
      <c r="C1159">
        <v>13374.3</v>
      </c>
      <c r="D1159">
        <v>13358</v>
      </c>
      <c r="E1159">
        <v>13350.7</v>
      </c>
      <c r="F1159">
        <v>436.77800000000002</v>
      </c>
      <c r="G1159">
        <v>0</v>
      </c>
      <c r="H1159">
        <v>403.12099999999998</v>
      </c>
      <c r="I1159">
        <v>1.2800400000000001E-3</v>
      </c>
      <c r="J1159">
        <v>0.995116</v>
      </c>
      <c r="K1159">
        <v>0</v>
      </c>
      <c r="L1159" t="s">
        <v>43</v>
      </c>
    </row>
    <row r="1160" spans="1:12" x14ac:dyDescent="0.25">
      <c r="A1160" t="s">
        <v>50</v>
      </c>
      <c r="B1160">
        <v>13431.5</v>
      </c>
      <c r="C1160">
        <v>13431.2</v>
      </c>
      <c r="D1160">
        <v>13414.9</v>
      </c>
      <c r="E1160">
        <v>13407.4</v>
      </c>
      <c r="F1160">
        <v>441.839</v>
      </c>
      <c r="G1160">
        <v>0</v>
      </c>
      <c r="H1160">
        <v>406.18900000000002</v>
      </c>
      <c r="I1160">
        <v>1.23017E-3</v>
      </c>
      <c r="J1160">
        <v>0.995116</v>
      </c>
      <c r="K1160">
        <v>0</v>
      </c>
      <c r="L1160" t="s">
        <v>43</v>
      </c>
    </row>
    <row r="1161" spans="1:12" x14ac:dyDescent="0.25">
      <c r="A1161" t="s">
        <v>50</v>
      </c>
      <c r="B1161">
        <v>13487.6</v>
      </c>
      <c r="C1161">
        <v>13487.2</v>
      </c>
      <c r="D1161">
        <v>13470.9</v>
      </c>
      <c r="E1161">
        <v>13463.7</v>
      </c>
      <c r="F1161">
        <v>437.488</v>
      </c>
      <c r="G1161">
        <v>0</v>
      </c>
      <c r="H1161">
        <v>402.86399999999998</v>
      </c>
      <c r="I1161">
        <v>1.4835499999999999E-3</v>
      </c>
      <c r="J1161">
        <v>0.995116</v>
      </c>
      <c r="K1161">
        <v>0</v>
      </c>
      <c r="L1161" t="s">
        <v>43</v>
      </c>
    </row>
    <row r="1162" spans="1:12" x14ac:dyDescent="0.25">
      <c r="A1162" t="s">
        <v>50</v>
      </c>
      <c r="B1162">
        <v>13498.4</v>
      </c>
      <c r="C1162">
        <v>13498</v>
      </c>
      <c r="D1162">
        <v>13481.7</v>
      </c>
      <c r="E1162">
        <v>13474.5</v>
      </c>
      <c r="F1162">
        <v>441.12599999999998</v>
      </c>
      <c r="G1162">
        <v>0</v>
      </c>
      <c r="H1162">
        <v>406.39100000000002</v>
      </c>
      <c r="I1162">
        <v>1.24972E-3</v>
      </c>
      <c r="J1162">
        <v>0.995116</v>
      </c>
      <c r="K1162">
        <v>0</v>
      </c>
      <c r="L1162" t="s">
        <v>43</v>
      </c>
    </row>
    <row r="1163" spans="1:12" x14ac:dyDescent="0.25">
      <c r="A1163" t="s">
        <v>50</v>
      </c>
      <c r="B1163">
        <v>13462.4</v>
      </c>
      <c r="C1163">
        <v>13462</v>
      </c>
      <c r="D1163">
        <v>13445.7</v>
      </c>
      <c r="E1163">
        <v>13438.4</v>
      </c>
      <c r="F1163">
        <v>437.48599999999999</v>
      </c>
      <c r="G1163">
        <v>0</v>
      </c>
      <c r="H1163">
        <v>402.92500000000001</v>
      </c>
      <c r="I1163">
        <v>1.2416899999999999E-3</v>
      </c>
      <c r="J1163">
        <v>0.995116</v>
      </c>
      <c r="K1163">
        <v>0</v>
      </c>
      <c r="L1163" t="s">
        <v>43</v>
      </c>
    </row>
    <row r="1164" spans="1:12" x14ac:dyDescent="0.25">
      <c r="A1164" t="s">
        <v>50</v>
      </c>
      <c r="B1164">
        <v>13467.1</v>
      </c>
      <c r="C1164">
        <v>13466.7</v>
      </c>
      <c r="D1164">
        <v>13450.4</v>
      </c>
      <c r="E1164">
        <v>13443.1</v>
      </c>
      <c r="F1164">
        <v>441.90300000000002</v>
      </c>
      <c r="G1164">
        <v>0</v>
      </c>
      <c r="H1164">
        <v>406.35599999999999</v>
      </c>
      <c r="I1164">
        <v>1.2300600000000001E-3</v>
      </c>
      <c r="J1164">
        <v>0.995116</v>
      </c>
      <c r="K1164">
        <v>0</v>
      </c>
      <c r="L1164" t="s">
        <v>43</v>
      </c>
    </row>
    <row r="1165" spans="1:12" x14ac:dyDescent="0.25">
      <c r="A1165" t="s">
        <v>50</v>
      </c>
      <c r="B1165">
        <v>13412.1</v>
      </c>
      <c r="C1165">
        <v>13411.7</v>
      </c>
      <c r="D1165">
        <v>13395.3</v>
      </c>
      <c r="E1165">
        <v>13387.9</v>
      </c>
      <c r="F1165">
        <v>437.31599999999997</v>
      </c>
      <c r="G1165">
        <v>0</v>
      </c>
      <c r="H1165">
        <v>402.85399999999998</v>
      </c>
      <c r="I1165">
        <v>1.23795E-3</v>
      </c>
      <c r="J1165">
        <v>0.99511499999999997</v>
      </c>
      <c r="K1165">
        <v>0</v>
      </c>
      <c r="L1165" t="s">
        <v>43</v>
      </c>
    </row>
    <row r="1166" spans="1:12" x14ac:dyDescent="0.25">
      <c r="A1166" t="s">
        <v>50</v>
      </c>
      <c r="B1166">
        <v>13502.6</v>
      </c>
      <c r="C1166">
        <v>13502.1</v>
      </c>
      <c r="D1166">
        <v>13485.8</v>
      </c>
      <c r="E1166">
        <v>13478.4</v>
      </c>
      <c r="F1166">
        <v>441.78500000000003</v>
      </c>
      <c r="G1166">
        <v>0</v>
      </c>
      <c r="H1166">
        <v>406.11099999999999</v>
      </c>
      <c r="I1166">
        <v>1.2480099999999999E-3</v>
      </c>
      <c r="J1166">
        <v>0.995116</v>
      </c>
      <c r="K1166">
        <v>0</v>
      </c>
      <c r="L1166" t="s">
        <v>43</v>
      </c>
    </row>
    <row r="1167" spans="1:12" x14ac:dyDescent="0.25">
      <c r="A1167" t="s">
        <v>50</v>
      </c>
      <c r="B1167">
        <v>13474.8</v>
      </c>
      <c r="C1167">
        <v>13474.4</v>
      </c>
      <c r="D1167">
        <v>13458.1</v>
      </c>
      <c r="E1167">
        <v>13450.7</v>
      </c>
      <c r="F1167">
        <v>437.99799999999999</v>
      </c>
      <c r="G1167">
        <v>0</v>
      </c>
      <c r="H1167">
        <v>403.03</v>
      </c>
      <c r="I1167">
        <v>1.25657E-3</v>
      </c>
      <c r="J1167">
        <v>0.99511499999999997</v>
      </c>
      <c r="K1167">
        <v>0</v>
      </c>
      <c r="L1167" t="s">
        <v>43</v>
      </c>
    </row>
    <row r="1168" spans="1:12" x14ac:dyDescent="0.25">
      <c r="A1168" t="s">
        <v>50</v>
      </c>
      <c r="B1168">
        <v>13485.2</v>
      </c>
      <c r="C1168">
        <v>13484.8</v>
      </c>
      <c r="D1168">
        <v>13468.5</v>
      </c>
      <c r="E1168">
        <v>13461.3</v>
      </c>
      <c r="F1168">
        <v>441.04599999999999</v>
      </c>
      <c r="G1168">
        <v>0</v>
      </c>
      <c r="H1168">
        <v>406.02800000000002</v>
      </c>
      <c r="I1168">
        <v>1.2302999999999999E-3</v>
      </c>
      <c r="J1168">
        <v>0.995116</v>
      </c>
      <c r="K1168">
        <v>0</v>
      </c>
      <c r="L1168" t="s">
        <v>43</v>
      </c>
    </row>
    <row r="1169" spans="1:25" x14ac:dyDescent="0.25">
      <c r="A1169" t="s">
        <v>50</v>
      </c>
      <c r="B1169">
        <v>13418.1</v>
      </c>
      <c r="C1169">
        <v>13417.8</v>
      </c>
      <c r="D1169">
        <v>13401.5</v>
      </c>
      <c r="E1169">
        <v>13394</v>
      </c>
      <c r="F1169">
        <v>437.65800000000002</v>
      </c>
      <c r="G1169">
        <v>0</v>
      </c>
      <c r="H1169">
        <v>403.07900000000001</v>
      </c>
      <c r="I1169">
        <v>1.23464E-3</v>
      </c>
      <c r="J1169">
        <v>0.995116</v>
      </c>
      <c r="K1169">
        <v>0</v>
      </c>
      <c r="L1169" t="s">
        <v>43</v>
      </c>
    </row>
    <row r="1170" spans="1:25" x14ac:dyDescent="0.25">
      <c r="A1170" t="s">
        <v>50</v>
      </c>
      <c r="B1170">
        <v>13485.3</v>
      </c>
      <c r="C1170">
        <v>13484.9</v>
      </c>
      <c r="D1170">
        <v>13468.6</v>
      </c>
      <c r="E1170">
        <v>13461.4</v>
      </c>
      <c r="F1170">
        <v>441.24700000000001</v>
      </c>
      <c r="G1170">
        <v>0</v>
      </c>
      <c r="H1170">
        <v>406.20600000000002</v>
      </c>
      <c r="I1170">
        <v>1.2310000000000001E-3</v>
      </c>
      <c r="J1170">
        <v>0.99511300000000003</v>
      </c>
      <c r="K1170">
        <v>0</v>
      </c>
      <c r="L1170" t="s">
        <v>43</v>
      </c>
    </row>
    <row r="1171" spans="1:25" x14ac:dyDescent="0.25">
      <c r="A1171" t="s">
        <v>50</v>
      </c>
      <c r="B1171">
        <v>13471.4</v>
      </c>
      <c r="C1171">
        <v>13471.1</v>
      </c>
      <c r="D1171">
        <v>13454.8</v>
      </c>
      <c r="E1171">
        <v>13447.4</v>
      </c>
      <c r="F1171">
        <v>437.96300000000002</v>
      </c>
      <c r="G1171">
        <v>0</v>
      </c>
      <c r="H1171">
        <v>402.73700000000002</v>
      </c>
      <c r="I1171">
        <v>1.23058E-3</v>
      </c>
      <c r="J1171">
        <v>0.995116</v>
      </c>
      <c r="K1171">
        <v>0</v>
      </c>
      <c r="L1171" t="s">
        <v>43</v>
      </c>
    </row>
    <row r="1172" spans="1:25" x14ac:dyDescent="0.25">
      <c r="A1172" t="s">
        <v>50</v>
      </c>
      <c r="B1172">
        <v>13510.5</v>
      </c>
      <c r="C1172">
        <v>13510.1</v>
      </c>
      <c r="D1172">
        <v>13493.8</v>
      </c>
      <c r="E1172">
        <v>13486.4</v>
      </c>
      <c r="F1172">
        <v>442.18799999999999</v>
      </c>
      <c r="G1172">
        <v>0</v>
      </c>
      <c r="H1172">
        <v>406.392</v>
      </c>
      <c r="I1172">
        <v>1.9839599999999999E-3</v>
      </c>
      <c r="J1172">
        <v>0.99511499999999997</v>
      </c>
      <c r="K1172">
        <v>0</v>
      </c>
      <c r="L1172" t="s">
        <v>43</v>
      </c>
    </row>
    <row r="1173" spans="1:25" x14ac:dyDescent="0.25">
      <c r="A1173" t="s">
        <v>50</v>
      </c>
      <c r="B1173">
        <v>13485.2</v>
      </c>
      <c r="C1173">
        <v>13484.8</v>
      </c>
      <c r="D1173">
        <v>13468.5</v>
      </c>
      <c r="E1173">
        <v>13461.4</v>
      </c>
      <c r="F1173">
        <v>438.70499999999998</v>
      </c>
      <c r="G1173">
        <v>0</v>
      </c>
      <c r="H1173">
        <v>402.92899999999997</v>
      </c>
      <c r="I1173">
        <v>1.5466200000000001E-3</v>
      </c>
      <c r="J1173">
        <v>0.995116</v>
      </c>
      <c r="K1173">
        <v>0</v>
      </c>
      <c r="L1173" t="s">
        <v>43</v>
      </c>
    </row>
    <row r="1174" spans="1:25" x14ac:dyDescent="0.25">
      <c r="A1174" t="s">
        <v>50</v>
      </c>
      <c r="B1174">
        <v>13398.2</v>
      </c>
      <c r="C1174">
        <v>13397.8</v>
      </c>
      <c r="D1174">
        <v>13381.5</v>
      </c>
      <c r="E1174">
        <v>13374.2</v>
      </c>
      <c r="F1174">
        <v>441.87099999999998</v>
      </c>
      <c r="G1174">
        <v>0</v>
      </c>
      <c r="H1174">
        <v>406.34699999999998</v>
      </c>
      <c r="I1174">
        <v>1.24226E-3</v>
      </c>
      <c r="J1174">
        <v>0.995116</v>
      </c>
      <c r="K1174">
        <v>0</v>
      </c>
      <c r="L1174" t="s">
        <v>43</v>
      </c>
    </row>
    <row r="1175" spans="1:25" x14ac:dyDescent="0.25">
      <c r="A1175" t="s">
        <v>50</v>
      </c>
      <c r="B1175">
        <v>13510.7</v>
      </c>
      <c r="C1175">
        <v>13510.3</v>
      </c>
      <c r="D1175">
        <v>13493.9</v>
      </c>
      <c r="E1175">
        <v>13486.5</v>
      </c>
      <c r="F1175">
        <v>437.76499999999999</v>
      </c>
      <c r="G1175">
        <v>0</v>
      </c>
      <c r="H1175">
        <v>403.02499999999998</v>
      </c>
      <c r="I1175">
        <v>1.30977E-3</v>
      </c>
      <c r="J1175">
        <v>0.99511000000000005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13468.2</v>
      </c>
      <c r="C1176">
        <v>13467.8</v>
      </c>
      <c r="D1176">
        <v>13451.5</v>
      </c>
      <c r="E1176">
        <v>13444</v>
      </c>
      <c r="F1176">
        <v>441.86599999999999</v>
      </c>
      <c r="G1176">
        <v>0</v>
      </c>
      <c r="H1176">
        <v>406.142</v>
      </c>
      <c r="I1176">
        <v>1.2369200000000001E-3</v>
      </c>
      <c r="J1176">
        <v>0.995116</v>
      </c>
      <c r="K1176">
        <v>0</v>
      </c>
      <c r="L1176" t="s">
        <v>43</v>
      </c>
      <c r="R1176">
        <f>AVERAGE(B1127:B1176)</f>
        <v>13459.779999999995</v>
      </c>
      <c r="S1176">
        <f>AVERAGE(C1127:C1176)</f>
        <v>13459.382000000005</v>
      </c>
      <c r="U1176">
        <f>_xlfn.VAR.P(B1127:B1176)</f>
        <v>1440.0695999999853</v>
      </c>
      <c r="V1176">
        <f>_xlfn.VAR.P(C1127:C1176)</f>
        <v>1439.3890760000004</v>
      </c>
      <c r="X1176">
        <f>1.96*SQRT(U1176)/50</f>
        <v>1.4875713596812685</v>
      </c>
      <c r="Y1176">
        <f>1.96*SQRT(V1176)/50</f>
        <v>1.4872198323531867</v>
      </c>
    </row>
    <row r="1177" spans="1:25" x14ac:dyDescent="0.25">
      <c r="A1177" t="s">
        <v>51</v>
      </c>
      <c r="B1177">
        <v>672995.78357099998</v>
      </c>
      <c r="C1177" t="s">
        <v>37</v>
      </c>
    </row>
    <row r="1178" spans="1:25" x14ac:dyDescent="0.25">
      <c r="A1178" t="s">
        <v>52</v>
      </c>
      <c r="B1178">
        <v>4985.91</v>
      </c>
      <c r="C1178">
        <v>4935.32</v>
      </c>
      <c r="D1178">
        <v>4935.13</v>
      </c>
      <c r="E1178">
        <v>4930.18</v>
      </c>
      <c r="F1178">
        <v>246.85900000000001</v>
      </c>
      <c r="G1178">
        <v>763.15300000000002</v>
      </c>
      <c r="H1178">
        <v>131.61099999999999</v>
      </c>
      <c r="I1178">
        <v>1.3005099999999999E-3</v>
      </c>
      <c r="J1178">
        <v>0.995116</v>
      </c>
      <c r="K1178">
        <v>0</v>
      </c>
      <c r="L1178" t="s">
        <v>43</v>
      </c>
    </row>
    <row r="1179" spans="1:25" x14ac:dyDescent="0.25">
      <c r="A1179" t="s">
        <v>52</v>
      </c>
      <c r="B1179">
        <v>4988.37</v>
      </c>
      <c r="C1179">
        <v>4937.93</v>
      </c>
      <c r="D1179">
        <v>4937.7299999999996</v>
      </c>
      <c r="E1179">
        <v>4932.8100000000004</v>
      </c>
      <c r="F1179">
        <v>246.43100000000001</v>
      </c>
      <c r="G1179">
        <v>762.87699999999995</v>
      </c>
      <c r="H1179">
        <v>131.52699999999999</v>
      </c>
      <c r="I1179">
        <v>1.23113E-3</v>
      </c>
      <c r="J1179">
        <v>0.995116</v>
      </c>
      <c r="K1179">
        <v>0</v>
      </c>
      <c r="L1179" t="s">
        <v>43</v>
      </c>
    </row>
    <row r="1180" spans="1:25" x14ac:dyDescent="0.25">
      <c r="A1180" t="s">
        <v>52</v>
      </c>
      <c r="B1180">
        <v>4985.99</v>
      </c>
      <c r="C1180">
        <v>4935.59</v>
      </c>
      <c r="D1180">
        <v>4935.3999999999996</v>
      </c>
      <c r="E1180">
        <v>4930.47</v>
      </c>
      <c r="F1180">
        <v>246.298</v>
      </c>
      <c r="G1180">
        <v>763.07299999999998</v>
      </c>
      <c r="H1180">
        <v>131.91399999999999</v>
      </c>
      <c r="I1180">
        <v>1.2359199999999999E-3</v>
      </c>
      <c r="J1180">
        <v>0.995116</v>
      </c>
      <c r="K1180">
        <v>0</v>
      </c>
      <c r="L1180" t="s">
        <v>43</v>
      </c>
    </row>
    <row r="1181" spans="1:25" x14ac:dyDescent="0.25">
      <c r="A1181" t="s">
        <v>52</v>
      </c>
      <c r="B1181">
        <v>4991.83</v>
      </c>
      <c r="C1181">
        <v>4941.43</v>
      </c>
      <c r="D1181">
        <v>4941.2299999999996</v>
      </c>
      <c r="E1181">
        <v>4936.3</v>
      </c>
      <c r="F1181">
        <v>246.58799999999999</v>
      </c>
      <c r="G1181">
        <v>763.26199999999994</v>
      </c>
      <c r="H1181">
        <v>131.75</v>
      </c>
      <c r="I1181">
        <v>1.23957E-3</v>
      </c>
      <c r="J1181">
        <v>0.995116</v>
      </c>
      <c r="K1181">
        <v>0</v>
      </c>
      <c r="L1181" t="s">
        <v>43</v>
      </c>
    </row>
    <row r="1182" spans="1:25" x14ac:dyDescent="0.25">
      <c r="A1182" t="s">
        <v>52</v>
      </c>
      <c r="B1182">
        <v>4986.0600000000004</v>
      </c>
      <c r="C1182">
        <v>4935.67</v>
      </c>
      <c r="D1182">
        <v>4935.4799999999996</v>
      </c>
      <c r="E1182">
        <v>4930.55</v>
      </c>
      <c r="F1182">
        <v>246.512</v>
      </c>
      <c r="G1182">
        <v>762.93100000000004</v>
      </c>
      <c r="H1182">
        <v>131.495</v>
      </c>
      <c r="I1182">
        <v>1.23295E-3</v>
      </c>
      <c r="J1182">
        <v>0.995116</v>
      </c>
      <c r="K1182">
        <v>0</v>
      </c>
      <c r="L1182" t="s">
        <v>43</v>
      </c>
    </row>
    <row r="1183" spans="1:25" x14ac:dyDescent="0.25">
      <c r="A1183" t="s">
        <v>52</v>
      </c>
      <c r="B1183">
        <v>4989.58</v>
      </c>
      <c r="C1183">
        <v>4939.2</v>
      </c>
      <c r="D1183">
        <v>4939.01</v>
      </c>
      <c r="E1183">
        <v>4934.09</v>
      </c>
      <c r="F1183">
        <v>246.83099999999999</v>
      </c>
      <c r="G1183">
        <v>763.63599999999997</v>
      </c>
      <c r="H1183">
        <v>131.94499999999999</v>
      </c>
      <c r="I1183">
        <v>1.2339300000000001E-3</v>
      </c>
      <c r="J1183">
        <v>0.99511499999999997</v>
      </c>
      <c r="K1183">
        <v>0</v>
      </c>
      <c r="L1183" t="s">
        <v>43</v>
      </c>
    </row>
    <row r="1184" spans="1:25" x14ac:dyDescent="0.25">
      <c r="A1184" t="s">
        <v>52</v>
      </c>
      <c r="B1184">
        <v>4990.8900000000003</v>
      </c>
      <c r="C1184">
        <v>4940.34</v>
      </c>
      <c r="D1184">
        <v>4940.1400000000003</v>
      </c>
      <c r="E1184">
        <v>4935.22</v>
      </c>
      <c r="F1184">
        <v>246.47499999999999</v>
      </c>
      <c r="G1184">
        <v>764.16</v>
      </c>
      <c r="H1184">
        <v>131.577</v>
      </c>
      <c r="I1184">
        <v>1.2461600000000001E-3</v>
      </c>
      <c r="J1184">
        <v>0.995116</v>
      </c>
      <c r="K1184">
        <v>0</v>
      </c>
      <c r="L1184" t="s">
        <v>43</v>
      </c>
    </row>
    <row r="1185" spans="1:12" x14ac:dyDescent="0.25">
      <c r="A1185" t="s">
        <v>52</v>
      </c>
      <c r="B1185">
        <v>4988.62</v>
      </c>
      <c r="C1185">
        <v>4938.22</v>
      </c>
      <c r="D1185">
        <v>4938.03</v>
      </c>
      <c r="E1185">
        <v>4933.1099999999997</v>
      </c>
      <c r="F1185">
        <v>246.74700000000001</v>
      </c>
      <c r="G1185">
        <v>763.875</v>
      </c>
      <c r="H1185">
        <v>131.66399999999999</v>
      </c>
      <c r="I1185">
        <v>1.3013600000000001E-3</v>
      </c>
      <c r="J1185">
        <v>0.995116</v>
      </c>
      <c r="K1185">
        <v>260</v>
      </c>
      <c r="L1185" t="s">
        <v>43</v>
      </c>
    </row>
    <row r="1186" spans="1:12" x14ac:dyDescent="0.25">
      <c r="A1186" t="s">
        <v>52</v>
      </c>
      <c r="B1186">
        <v>4984.57</v>
      </c>
      <c r="C1186">
        <v>4933.78</v>
      </c>
      <c r="D1186">
        <v>4933.59</v>
      </c>
      <c r="E1186">
        <v>4928.68</v>
      </c>
      <c r="F1186">
        <v>246.322</v>
      </c>
      <c r="G1186">
        <v>763.00900000000001</v>
      </c>
      <c r="H1186">
        <v>131.64099999999999</v>
      </c>
      <c r="I1186">
        <v>1.2812699999999999E-3</v>
      </c>
      <c r="J1186">
        <v>0.995116</v>
      </c>
      <c r="K1186">
        <v>0</v>
      </c>
      <c r="L1186" t="s">
        <v>43</v>
      </c>
    </row>
    <row r="1187" spans="1:12" x14ac:dyDescent="0.25">
      <c r="A1187" t="s">
        <v>52</v>
      </c>
      <c r="B1187">
        <v>4989.6000000000004</v>
      </c>
      <c r="C1187">
        <v>4939.21</v>
      </c>
      <c r="D1187">
        <v>4939.0200000000004</v>
      </c>
      <c r="E1187">
        <v>4934.1099999999997</v>
      </c>
      <c r="F1187">
        <v>246.35900000000001</v>
      </c>
      <c r="G1187">
        <v>763.30100000000004</v>
      </c>
      <c r="H1187">
        <v>131.703</v>
      </c>
      <c r="I1187">
        <v>1.2800400000000001E-3</v>
      </c>
      <c r="J1187">
        <v>0.995116</v>
      </c>
      <c r="K1187">
        <v>0</v>
      </c>
      <c r="L1187" t="s">
        <v>43</v>
      </c>
    </row>
    <row r="1188" spans="1:12" x14ac:dyDescent="0.25">
      <c r="A1188" t="s">
        <v>52</v>
      </c>
      <c r="B1188">
        <v>4989.7700000000004</v>
      </c>
      <c r="C1188">
        <v>4939.21</v>
      </c>
      <c r="D1188">
        <v>4939.0200000000004</v>
      </c>
      <c r="E1188">
        <v>4934.09</v>
      </c>
      <c r="F1188">
        <v>246.60300000000001</v>
      </c>
      <c r="G1188">
        <v>763.26</v>
      </c>
      <c r="H1188">
        <v>131.489</v>
      </c>
      <c r="I1188">
        <v>1.42917E-3</v>
      </c>
      <c r="J1188">
        <v>0.99511499999999997</v>
      </c>
      <c r="K1188">
        <v>0</v>
      </c>
      <c r="L1188" t="s">
        <v>43</v>
      </c>
    </row>
    <row r="1189" spans="1:12" x14ac:dyDescent="0.25">
      <c r="A1189" t="s">
        <v>52</v>
      </c>
      <c r="B1189">
        <v>4987.13</v>
      </c>
      <c r="C1189">
        <v>4936.8</v>
      </c>
      <c r="D1189">
        <v>4936.6099999999997</v>
      </c>
      <c r="E1189">
        <v>4931.68</v>
      </c>
      <c r="F1189">
        <v>246.60300000000001</v>
      </c>
      <c r="G1189">
        <v>764.86199999999997</v>
      </c>
      <c r="H1189">
        <v>131.898</v>
      </c>
      <c r="I1189">
        <v>1.2569899999999999E-3</v>
      </c>
      <c r="J1189">
        <v>0.995116</v>
      </c>
      <c r="K1189">
        <v>0</v>
      </c>
      <c r="L1189" t="s">
        <v>43</v>
      </c>
    </row>
    <row r="1190" spans="1:12" x14ac:dyDescent="0.25">
      <c r="A1190" t="s">
        <v>52</v>
      </c>
      <c r="B1190">
        <v>4988.75</v>
      </c>
      <c r="C1190">
        <v>4938.43</v>
      </c>
      <c r="D1190">
        <v>4938.25</v>
      </c>
      <c r="E1190">
        <v>4933.32</v>
      </c>
      <c r="F1190">
        <v>246.59800000000001</v>
      </c>
      <c r="G1190">
        <v>762.81</v>
      </c>
      <c r="H1190">
        <v>131.756</v>
      </c>
      <c r="I1190">
        <v>1.5321600000000001E-3</v>
      </c>
      <c r="J1190">
        <v>0.995116</v>
      </c>
      <c r="K1190">
        <v>0</v>
      </c>
      <c r="L1190" t="s">
        <v>43</v>
      </c>
    </row>
    <row r="1191" spans="1:12" x14ac:dyDescent="0.25">
      <c r="A1191" t="s">
        <v>52</v>
      </c>
      <c r="B1191">
        <v>4989.47</v>
      </c>
      <c r="C1191">
        <v>4939.09</v>
      </c>
      <c r="D1191">
        <v>4938.8999999999996</v>
      </c>
      <c r="E1191">
        <v>4933.96</v>
      </c>
      <c r="F1191">
        <v>246.48500000000001</v>
      </c>
      <c r="G1191">
        <v>763.904</v>
      </c>
      <c r="H1191">
        <v>131.83099999999999</v>
      </c>
      <c r="I1191">
        <v>1.2421800000000001E-3</v>
      </c>
      <c r="J1191">
        <v>0.99511499999999997</v>
      </c>
      <c r="K1191">
        <v>0</v>
      </c>
      <c r="L1191" t="s">
        <v>43</v>
      </c>
    </row>
    <row r="1192" spans="1:12" x14ac:dyDescent="0.25">
      <c r="A1192" t="s">
        <v>52</v>
      </c>
      <c r="B1192">
        <v>4987.58</v>
      </c>
      <c r="C1192">
        <v>4937.22</v>
      </c>
      <c r="D1192">
        <v>4937.03</v>
      </c>
      <c r="E1192">
        <v>4932.1099999999997</v>
      </c>
      <c r="F1192">
        <v>246.755</v>
      </c>
      <c r="G1192">
        <v>762.79200000000003</v>
      </c>
      <c r="H1192">
        <v>131.667</v>
      </c>
      <c r="I1192">
        <v>1.3266199999999999E-3</v>
      </c>
      <c r="J1192">
        <v>0.99511099999999997</v>
      </c>
      <c r="K1192">
        <v>0</v>
      </c>
      <c r="L1192" t="s">
        <v>43</v>
      </c>
    </row>
    <row r="1193" spans="1:12" x14ac:dyDescent="0.25">
      <c r="A1193" t="s">
        <v>52</v>
      </c>
      <c r="B1193">
        <v>4984.71</v>
      </c>
      <c r="C1193">
        <v>4934.2700000000004</v>
      </c>
      <c r="D1193">
        <v>4934.08</v>
      </c>
      <c r="E1193">
        <v>4929.1499999999996</v>
      </c>
      <c r="F1193">
        <v>246.565</v>
      </c>
      <c r="G1193">
        <v>763.11300000000006</v>
      </c>
      <c r="H1193">
        <v>131.74600000000001</v>
      </c>
      <c r="I1193">
        <v>1.2335899999999999E-3</v>
      </c>
      <c r="J1193">
        <v>0.99511499999999997</v>
      </c>
      <c r="K1193">
        <v>0</v>
      </c>
      <c r="L1193" t="s">
        <v>43</v>
      </c>
    </row>
    <row r="1194" spans="1:12" x14ac:dyDescent="0.25">
      <c r="A1194" t="s">
        <v>52</v>
      </c>
      <c r="B1194">
        <v>4984.68</v>
      </c>
      <c r="C1194">
        <v>4934.28</v>
      </c>
      <c r="D1194">
        <v>4934.09</v>
      </c>
      <c r="E1194">
        <v>4929.16</v>
      </c>
      <c r="F1194">
        <v>246.465</v>
      </c>
      <c r="G1194">
        <v>763.39800000000002</v>
      </c>
      <c r="H1194">
        <v>131.91900000000001</v>
      </c>
      <c r="I1194">
        <v>1.2331600000000001E-3</v>
      </c>
      <c r="J1194">
        <v>0.99511499999999997</v>
      </c>
      <c r="K1194">
        <v>0</v>
      </c>
      <c r="L1194" t="s">
        <v>43</v>
      </c>
    </row>
    <row r="1195" spans="1:12" x14ac:dyDescent="0.25">
      <c r="A1195" t="s">
        <v>52</v>
      </c>
      <c r="B1195">
        <v>4991.3500000000004</v>
      </c>
      <c r="C1195">
        <v>4940.97</v>
      </c>
      <c r="D1195">
        <v>4940.7700000000004</v>
      </c>
      <c r="E1195">
        <v>4935.8500000000004</v>
      </c>
      <c r="F1195">
        <v>246.489</v>
      </c>
      <c r="G1195">
        <v>765.35299999999995</v>
      </c>
      <c r="H1195">
        <v>131.69499999999999</v>
      </c>
      <c r="I1195">
        <v>1.25041E-3</v>
      </c>
      <c r="J1195">
        <v>0.995116</v>
      </c>
      <c r="K1195">
        <v>0</v>
      </c>
      <c r="L1195" t="s">
        <v>43</v>
      </c>
    </row>
    <row r="1196" spans="1:12" x14ac:dyDescent="0.25">
      <c r="A1196" t="s">
        <v>52</v>
      </c>
      <c r="B1196">
        <v>4986.91</v>
      </c>
      <c r="C1196">
        <v>4936.42</v>
      </c>
      <c r="D1196">
        <v>4936.2299999999996</v>
      </c>
      <c r="E1196">
        <v>4931.3</v>
      </c>
      <c r="F1196">
        <v>246.429</v>
      </c>
      <c r="G1196">
        <v>763.01599999999996</v>
      </c>
      <c r="H1196">
        <v>131.55099999999999</v>
      </c>
      <c r="I1196">
        <v>1.47449E-3</v>
      </c>
      <c r="J1196">
        <v>0.995116</v>
      </c>
      <c r="K1196">
        <v>0</v>
      </c>
      <c r="L1196" t="s">
        <v>43</v>
      </c>
    </row>
    <row r="1197" spans="1:12" x14ac:dyDescent="0.25">
      <c r="A1197" t="s">
        <v>52</v>
      </c>
      <c r="B1197">
        <v>4988.63</v>
      </c>
      <c r="C1197">
        <v>4938.1000000000004</v>
      </c>
      <c r="D1197">
        <v>4937.91</v>
      </c>
      <c r="E1197">
        <v>4932.99</v>
      </c>
      <c r="F1197">
        <v>246.38800000000001</v>
      </c>
      <c r="G1197">
        <v>763.80799999999999</v>
      </c>
      <c r="H1197">
        <v>131.53100000000001</v>
      </c>
      <c r="I1197">
        <v>1.4252799999999999E-3</v>
      </c>
      <c r="J1197">
        <v>0.99511499999999997</v>
      </c>
      <c r="K1197">
        <v>0</v>
      </c>
      <c r="L1197" t="s">
        <v>43</v>
      </c>
    </row>
    <row r="1198" spans="1:12" x14ac:dyDescent="0.25">
      <c r="A1198" t="s">
        <v>52</v>
      </c>
      <c r="B1198">
        <v>4986.75</v>
      </c>
      <c r="C1198">
        <v>4936.25</v>
      </c>
      <c r="D1198">
        <v>4936.0600000000004</v>
      </c>
      <c r="E1198">
        <v>4931.1400000000003</v>
      </c>
      <c r="F1198">
        <v>246.624</v>
      </c>
      <c r="G1198">
        <v>762.67600000000004</v>
      </c>
      <c r="H1198">
        <v>131.80500000000001</v>
      </c>
      <c r="I1198">
        <v>1.2403900000000001E-3</v>
      </c>
      <c r="J1198">
        <v>0.995116</v>
      </c>
      <c r="K1198">
        <v>42</v>
      </c>
      <c r="L1198" t="s">
        <v>43</v>
      </c>
    </row>
    <row r="1199" spans="1:12" x14ac:dyDescent="0.25">
      <c r="A1199" t="s">
        <v>52</v>
      </c>
      <c r="B1199">
        <v>4982.01</v>
      </c>
      <c r="C1199">
        <v>4931.71</v>
      </c>
      <c r="D1199">
        <v>4931.51</v>
      </c>
      <c r="E1199">
        <v>4926.6000000000004</v>
      </c>
      <c r="F1199">
        <v>246.44499999999999</v>
      </c>
      <c r="G1199">
        <v>763.024</v>
      </c>
      <c r="H1199">
        <v>131.64400000000001</v>
      </c>
      <c r="I1199">
        <v>1.2303399999999999E-3</v>
      </c>
      <c r="J1199">
        <v>0.995116</v>
      </c>
      <c r="K1199">
        <v>113</v>
      </c>
      <c r="L1199" t="s">
        <v>43</v>
      </c>
    </row>
    <row r="1200" spans="1:12" x14ac:dyDescent="0.25">
      <c r="A1200" t="s">
        <v>52</v>
      </c>
      <c r="B1200">
        <v>4988.04</v>
      </c>
      <c r="C1200">
        <v>4937.6099999999997</v>
      </c>
      <c r="D1200">
        <v>4937.42</v>
      </c>
      <c r="E1200">
        <v>4932.5</v>
      </c>
      <c r="F1200">
        <v>246.50800000000001</v>
      </c>
      <c r="G1200">
        <v>763.74199999999996</v>
      </c>
      <c r="H1200">
        <v>131.625</v>
      </c>
      <c r="I1200">
        <v>1.23274E-3</v>
      </c>
      <c r="J1200">
        <v>0.995116</v>
      </c>
      <c r="K1200">
        <v>0</v>
      </c>
      <c r="L1200" t="s">
        <v>43</v>
      </c>
    </row>
    <row r="1201" spans="1:12" x14ac:dyDescent="0.25">
      <c r="A1201" t="s">
        <v>52</v>
      </c>
      <c r="B1201">
        <v>4989.49</v>
      </c>
      <c r="C1201">
        <v>4939</v>
      </c>
      <c r="D1201">
        <v>4938.8100000000004</v>
      </c>
      <c r="E1201">
        <v>4933.8900000000003</v>
      </c>
      <c r="F1201">
        <v>246.38800000000001</v>
      </c>
      <c r="G1201">
        <v>764.34699999999998</v>
      </c>
      <c r="H1201">
        <v>131.84800000000001</v>
      </c>
      <c r="I1201">
        <v>1.2301199999999999E-3</v>
      </c>
      <c r="J1201">
        <v>0.995116</v>
      </c>
      <c r="K1201">
        <v>0</v>
      </c>
      <c r="L1201" t="s">
        <v>43</v>
      </c>
    </row>
    <row r="1202" spans="1:12" x14ac:dyDescent="0.25">
      <c r="A1202" t="s">
        <v>52</v>
      </c>
      <c r="B1202">
        <v>4987.7700000000004</v>
      </c>
      <c r="C1202">
        <v>4937.28</v>
      </c>
      <c r="D1202">
        <v>4937.09</v>
      </c>
      <c r="E1202">
        <v>4932.17</v>
      </c>
      <c r="F1202">
        <v>246.453</v>
      </c>
      <c r="G1202">
        <v>763.61199999999997</v>
      </c>
      <c r="H1202">
        <v>131.601</v>
      </c>
      <c r="I1202">
        <v>1.2913899999999999E-3</v>
      </c>
      <c r="J1202">
        <v>0.995116</v>
      </c>
      <c r="K1202">
        <v>0</v>
      </c>
      <c r="L1202" t="s">
        <v>43</v>
      </c>
    </row>
    <row r="1203" spans="1:12" x14ac:dyDescent="0.25">
      <c r="A1203" t="s">
        <v>52</v>
      </c>
      <c r="B1203">
        <v>4987.26</v>
      </c>
      <c r="C1203">
        <v>4936.3599999999997</v>
      </c>
      <c r="D1203">
        <v>4936.17</v>
      </c>
      <c r="E1203">
        <v>4931.26</v>
      </c>
      <c r="F1203">
        <v>246.56399999999999</v>
      </c>
      <c r="G1203">
        <v>762.57799999999997</v>
      </c>
      <c r="H1203">
        <v>131.41900000000001</v>
      </c>
      <c r="I1203">
        <v>1.2300499999999999E-3</v>
      </c>
      <c r="J1203">
        <v>0.99511000000000005</v>
      </c>
      <c r="K1203">
        <v>0</v>
      </c>
      <c r="L1203" t="s">
        <v>43</v>
      </c>
    </row>
    <row r="1204" spans="1:12" x14ac:dyDescent="0.25">
      <c r="A1204" t="s">
        <v>52</v>
      </c>
      <c r="B1204">
        <v>4986.63</v>
      </c>
      <c r="C1204">
        <v>4936.04</v>
      </c>
      <c r="D1204">
        <v>4935.8500000000004</v>
      </c>
      <c r="E1204">
        <v>4930.92</v>
      </c>
      <c r="F1204">
        <v>246.60300000000001</v>
      </c>
      <c r="G1204">
        <v>763.30499999999995</v>
      </c>
      <c r="H1204">
        <v>131.73500000000001</v>
      </c>
      <c r="I1204">
        <v>1.2300600000000001E-3</v>
      </c>
      <c r="J1204">
        <v>0.99511499999999997</v>
      </c>
      <c r="K1204">
        <v>0</v>
      </c>
      <c r="L1204" t="s">
        <v>43</v>
      </c>
    </row>
    <row r="1205" spans="1:12" x14ac:dyDescent="0.25">
      <c r="A1205" t="s">
        <v>52</v>
      </c>
      <c r="B1205">
        <v>4987.07</v>
      </c>
      <c r="C1205">
        <v>4936.6099999999997</v>
      </c>
      <c r="D1205">
        <v>4936.41</v>
      </c>
      <c r="E1205">
        <v>4931.51</v>
      </c>
      <c r="F1205">
        <v>246.48400000000001</v>
      </c>
      <c r="G1205">
        <v>763.60299999999995</v>
      </c>
      <c r="H1205">
        <v>131.702</v>
      </c>
      <c r="I1205">
        <v>1.2619E-3</v>
      </c>
      <c r="J1205">
        <v>0.995112</v>
      </c>
      <c r="K1205">
        <v>0</v>
      </c>
      <c r="L1205" t="s">
        <v>43</v>
      </c>
    </row>
    <row r="1206" spans="1:12" x14ac:dyDescent="0.25">
      <c r="A1206" t="s">
        <v>52</v>
      </c>
      <c r="B1206">
        <v>4990.1400000000003</v>
      </c>
      <c r="C1206">
        <v>4939.68</v>
      </c>
      <c r="D1206">
        <v>4939.49</v>
      </c>
      <c r="E1206">
        <v>4934.55</v>
      </c>
      <c r="F1206">
        <v>246.49</v>
      </c>
      <c r="G1206">
        <v>763.82899999999995</v>
      </c>
      <c r="H1206">
        <v>131.881</v>
      </c>
      <c r="I1206">
        <v>1.2598900000000001E-3</v>
      </c>
      <c r="J1206">
        <v>0.99511099999999997</v>
      </c>
      <c r="K1206">
        <v>0</v>
      </c>
      <c r="L1206" t="s">
        <v>43</v>
      </c>
    </row>
    <row r="1207" spans="1:12" x14ac:dyDescent="0.25">
      <c r="A1207" t="s">
        <v>52</v>
      </c>
      <c r="B1207">
        <v>4988.6400000000003</v>
      </c>
      <c r="C1207">
        <v>4938.29</v>
      </c>
      <c r="D1207">
        <v>4938.1000000000004</v>
      </c>
      <c r="E1207">
        <v>4933.17</v>
      </c>
      <c r="F1207">
        <v>246.642</v>
      </c>
      <c r="G1207">
        <v>763.27800000000002</v>
      </c>
      <c r="H1207">
        <v>131.642</v>
      </c>
      <c r="I1207">
        <v>1.2496E-3</v>
      </c>
      <c r="J1207">
        <v>0.995116</v>
      </c>
      <c r="K1207">
        <v>0</v>
      </c>
      <c r="L1207" t="s">
        <v>43</v>
      </c>
    </row>
    <row r="1208" spans="1:12" x14ac:dyDescent="0.25">
      <c r="A1208" t="s">
        <v>52</v>
      </c>
      <c r="B1208">
        <v>4988.3500000000004</v>
      </c>
      <c r="C1208">
        <v>4938.08</v>
      </c>
      <c r="D1208">
        <v>4937.8900000000003</v>
      </c>
      <c r="E1208">
        <v>4932.97</v>
      </c>
      <c r="F1208">
        <v>246.489</v>
      </c>
      <c r="G1208">
        <v>763.39400000000001</v>
      </c>
      <c r="H1208">
        <v>131.756</v>
      </c>
      <c r="I1208">
        <v>1.3233400000000001E-3</v>
      </c>
      <c r="J1208">
        <v>0.99511400000000005</v>
      </c>
      <c r="K1208">
        <v>0</v>
      </c>
      <c r="L1208" t="s">
        <v>43</v>
      </c>
    </row>
    <row r="1209" spans="1:12" x14ac:dyDescent="0.25">
      <c r="A1209" t="s">
        <v>52</v>
      </c>
      <c r="B1209">
        <v>4991.41</v>
      </c>
      <c r="C1209">
        <v>4941.04</v>
      </c>
      <c r="D1209">
        <v>4940.84</v>
      </c>
      <c r="E1209">
        <v>4935.91</v>
      </c>
      <c r="F1209">
        <v>246.553</v>
      </c>
      <c r="G1209">
        <v>763.93399999999997</v>
      </c>
      <c r="H1209">
        <v>131.50299999999999</v>
      </c>
      <c r="I1209">
        <v>1.2537799999999999E-3</v>
      </c>
      <c r="J1209">
        <v>0.995116</v>
      </c>
      <c r="K1209">
        <v>0</v>
      </c>
      <c r="L1209" t="s">
        <v>43</v>
      </c>
    </row>
    <row r="1210" spans="1:12" x14ac:dyDescent="0.25">
      <c r="A1210" t="s">
        <v>52</v>
      </c>
      <c r="B1210">
        <v>4988.33</v>
      </c>
      <c r="C1210">
        <v>4938.0200000000004</v>
      </c>
      <c r="D1210">
        <v>4937.83</v>
      </c>
      <c r="E1210">
        <v>4932.8900000000003</v>
      </c>
      <c r="F1210">
        <v>246.71100000000001</v>
      </c>
      <c r="G1210">
        <v>764.29899999999998</v>
      </c>
      <c r="H1210">
        <v>131.58600000000001</v>
      </c>
      <c r="I1210">
        <v>1.23124E-3</v>
      </c>
      <c r="J1210">
        <v>0.99511499999999997</v>
      </c>
      <c r="K1210">
        <v>0</v>
      </c>
      <c r="L1210" t="s">
        <v>43</v>
      </c>
    </row>
    <row r="1211" spans="1:12" x14ac:dyDescent="0.25">
      <c r="A1211" t="s">
        <v>52</v>
      </c>
      <c r="B1211">
        <v>4989.57</v>
      </c>
      <c r="C1211">
        <v>4939.08</v>
      </c>
      <c r="D1211">
        <v>4938.8900000000003</v>
      </c>
      <c r="E1211">
        <v>4933.97</v>
      </c>
      <c r="F1211">
        <v>246.33</v>
      </c>
      <c r="G1211">
        <v>763.55799999999999</v>
      </c>
      <c r="H1211">
        <v>131.548</v>
      </c>
      <c r="I1211">
        <v>1.2652E-3</v>
      </c>
      <c r="J1211">
        <v>0.995116</v>
      </c>
      <c r="K1211">
        <v>0</v>
      </c>
      <c r="L1211" t="s">
        <v>43</v>
      </c>
    </row>
    <row r="1212" spans="1:12" x14ac:dyDescent="0.25">
      <c r="A1212" t="s">
        <v>52</v>
      </c>
      <c r="B1212">
        <v>4991.6000000000004</v>
      </c>
      <c r="C1212">
        <v>4940.91</v>
      </c>
      <c r="D1212">
        <v>4940.7299999999996</v>
      </c>
      <c r="E1212">
        <v>4935.8</v>
      </c>
      <c r="F1212">
        <v>246.42500000000001</v>
      </c>
      <c r="G1212">
        <v>763.697</v>
      </c>
      <c r="H1212">
        <v>131.72900000000001</v>
      </c>
      <c r="I1212">
        <v>1.33807E-3</v>
      </c>
      <c r="J1212">
        <v>0.99511400000000005</v>
      </c>
      <c r="K1212">
        <v>0</v>
      </c>
      <c r="L1212" t="s">
        <v>43</v>
      </c>
    </row>
    <row r="1213" spans="1:12" x14ac:dyDescent="0.25">
      <c r="A1213" t="s">
        <v>52</v>
      </c>
      <c r="B1213">
        <v>4985.5</v>
      </c>
      <c r="C1213">
        <v>4935.04</v>
      </c>
      <c r="D1213">
        <v>4934.84</v>
      </c>
      <c r="E1213">
        <v>4929.92</v>
      </c>
      <c r="F1213">
        <v>246.327</v>
      </c>
      <c r="G1213">
        <v>764.702</v>
      </c>
      <c r="H1213">
        <v>131.59100000000001</v>
      </c>
      <c r="I1213">
        <v>1.24646E-3</v>
      </c>
      <c r="J1213">
        <v>0.995116</v>
      </c>
      <c r="K1213">
        <v>0</v>
      </c>
      <c r="L1213" t="s">
        <v>43</v>
      </c>
    </row>
    <row r="1214" spans="1:12" x14ac:dyDescent="0.25">
      <c r="A1214" t="s">
        <v>52</v>
      </c>
      <c r="B1214">
        <v>4987.72</v>
      </c>
      <c r="C1214">
        <v>4937.12</v>
      </c>
      <c r="D1214">
        <v>4936.92</v>
      </c>
      <c r="E1214">
        <v>4931.9799999999996</v>
      </c>
      <c r="F1214">
        <v>246.709</v>
      </c>
      <c r="G1214">
        <v>762.53099999999995</v>
      </c>
      <c r="H1214">
        <v>131.53700000000001</v>
      </c>
      <c r="I1214">
        <v>1.2431499999999999E-3</v>
      </c>
      <c r="J1214">
        <v>0.99511499999999997</v>
      </c>
      <c r="K1214">
        <v>0</v>
      </c>
      <c r="L1214" t="s">
        <v>43</v>
      </c>
    </row>
    <row r="1215" spans="1:12" x14ac:dyDescent="0.25">
      <c r="A1215" t="s">
        <v>52</v>
      </c>
      <c r="B1215">
        <v>4986.8599999999997</v>
      </c>
      <c r="C1215">
        <v>4936.3</v>
      </c>
      <c r="D1215">
        <v>4936.1099999999997</v>
      </c>
      <c r="E1215">
        <v>4931.1899999999996</v>
      </c>
      <c r="F1215">
        <v>246.46899999999999</v>
      </c>
      <c r="G1215">
        <v>762.87300000000005</v>
      </c>
      <c r="H1215">
        <v>131.52600000000001</v>
      </c>
      <c r="I1215">
        <v>1.24555E-3</v>
      </c>
      <c r="J1215">
        <v>0.995116</v>
      </c>
      <c r="K1215">
        <v>0</v>
      </c>
      <c r="L1215" t="s">
        <v>43</v>
      </c>
    </row>
    <row r="1216" spans="1:12" x14ac:dyDescent="0.25">
      <c r="A1216" t="s">
        <v>52</v>
      </c>
      <c r="B1216">
        <v>4986.3999999999996</v>
      </c>
      <c r="C1216">
        <v>4935.91</v>
      </c>
      <c r="D1216">
        <v>4935.72</v>
      </c>
      <c r="E1216">
        <v>4930.8</v>
      </c>
      <c r="F1216">
        <v>246.608</v>
      </c>
      <c r="G1216">
        <v>762.61300000000006</v>
      </c>
      <c r="H1216">
        <v>131.68100000000001</v>
      </c>
      <c r="I1216">
        <v>1.2317999999999999E-3</v>
      </c>
      <c r="J1216">
        <v>0.99511499999999997</v>
      </c>
      <c r="K1216">
        <v>0</v>
      </c>
      <c r="L1216" t="s">
        <v>43</v>
      </c>
    </row>
    <row r="1217" spans="1:25" x14ac:dyDescent="0.25">
      <c r="A1217" t="s">
        <v>52</v>
      </c>
      <c r="B1217">
        <v>4986.32</v>
      </c>
      <c r="C1217">
        <v>4935.7299999999996</v>
      </c>
      <c r="D1217">
        <v>4935.54</v>
      </c>
      <c r="E1217">
        <v>4930.63</v>
      </c>
      <c r="F1217">
        <v>246.489</v>
      </c>
      <c r="G1217">
        <v>763.58900000000006</v>
      </c>
      <c r="H1217">
        <v>131.59200000000001</v>
      </c>
      <c r="I1217">
        <v>1.2464900000000001E-3</v>
      </c>
      <c r="J1217">
        <v>0.995116</v>
      </c>
      <c r="K1217">
        <v>0</v>
      </c>
      <c r="L1217" t="s">
        <v>43</v>
      </c>
    </row>
    <row r="1218" spans="1:25" x14ac:dyDescent="0.25">
      <c r="A1218" t="s">
        <v>52</v>
      </c>
      <c r="B1218">
        <v>4990.76</v>
      </c>
      <c r="C1218">
        <v>4940.1000000000004</v>
      </c>
      <c r="D1218">
        <v>4939.91</v>
      </c>
      <c r="E1218">
        <v>4934.97</v>
      </c>
      <c r="F1218">
        <v>246.547</v>
      </c>
      <c r="G1218">
        <v>763.404</v>
      </c>
      <c r="H1218">
        <v>131.732</v>
      </c>
      <c r="I1218">
        <v>1.25848E-3</v>
      </c>
      <c r="J1218">
        <v>0.995116</v>
      </c>
      <c r="K1218">
        <v>0</v>
      </c>
      <c r="L1218" t="s">
        <v>43</v>
      </c>
    </row>
    <row r="1219" spans="1:25" x14ac:dyDescent="0.25">
      <c r="A1219" t="s">
        <v>52</v>
      </c>
      <c r="B1219">
        <v>4986.51</v>
      </c>
      <c r="C1219">
        <v>4936.1000000000004</v>
      </c>
      <c r="D1219">
        <v>4935.8999999999996</v>
      </c>
      <c r="E1219">
        <v>4930.9799999999996</v>
      </c>
      <c r="F1219">
        <v>246.58099999999999</v>
      </c>
      <c r="G1219">
        <v>763.80600000000004</v>
      </c>
      <c r="H1219">
        <v>131.41200000000001</v>
      </c>
      <c r="I1219">
        <v>1.2300799999999999E-3</v>
      </c>
      <c r="J1219">
        <v>0.99511499999999997</v>
      </c>
      <c r="K1219">
        <v>0</v>
      </c>
      <c r="L1219" t="s">
        <v>43</v>
      </c>
    </row>
    <row r="1220" spans="1:25" x14ac:dyDescent="0.25">
      <c r="A1220" t="s">
        <v>52</v>
      </c>
      <c r="B1220">
        <v>4988.32</v>
      </c>
      <c r="C1220">
        <v>4937.71</v>
      </c>
      <c r="D1220">
        <v>4937.51</v>
      </c>
      <c r="E1220">
        <v>4932.59</v>
      </c>
      <c r="F1220">
        <v>246.46199999999999</v>
      </c>
      <c r="G1220">
        <v>763.75300000000004</v>
      </c>
      <c r="H1220">
        <v>131.81200000000001</v>
      </c>
      <c r="I1220">
        <v>1.2300600000000001E-3</v>
      </c>
      <c r="J1220">
        <v>0.99511499999999997</v>
      </c>
      <c r="K1220">
        <v>0</v>
      </c>
      <c r="L1220" t="s">
        <v>43</v>
      </c>
    </row>
    <row r="1221" spans="1:25" x14ac:dyDescent="0.25">
      <c r="A1221" t="s">
        <v>52</v>
      </c>
      <c r="B1221">
        <v>4986.55</v>
      </c>
      <c r="C1221">
        <v>4936.12</v>
      </c>
      <c r="D1221">
        <v>4935.9399999999996</v>
      </c>
      <c r="E1221">
        <v>4931.01</v>
      </c>
      <c r="F1221">
        <v>246.37200000000001</v>
      </c>
      <c r="G1221">
        <v>763.52599999999995</v>
      </c>
      <c r="H1221">
        <v>131.626</v>
      </c>
      <c r="I1221">
        <v>1.71846E-3</v>
      </c>
      <c r="J1221">
        <v>0.99511499999999997</v>
      </c>
      <c r="K1221">
        <v>0</v>
      </c>
      <c r="L1221" t="s">
        <v>43</v>
      </c>
    </row>
    <row r="1222" spans="1:25" x14ac:dyDescent="0.25">
      <c r="A1222" t="s">
        <v>52</v>
      </c>
      <c r="B1222">
        <v>4991.5</v>
      </c>
      <c r="C1222">
        <v>4941.0200000000004</v>
      </c>
      <c r="D1222">
        <v>4940.83</v>
      </c>
      <c r="E1222">
        <v>4935.91</v>
      </c>
      <c r="F1222">
        <v>246.68799999999999</v>
      </c>
      <c r="G1222">
        <v>763.10900000000004</v>
      </c>
      <c r="H1222">
        <v>131.476</v>
      </c>
      <c r="I1222">
        <v>1.24205E-3</v>
      </c>
      <c r="J1222">
        <v>0.99511400000000005</v>
      </c>
      <c r="K1222">
        <v>0</v>
      </c>
      <c r="L1222" t="s">
        <v>43</v>
      </c>
    </row>
    <row r="1223" spans="1:25" x14ac:dyDescent="0.25">
      <c r="A1223" t="s">
        <v>52</v>
      </c>
      <c r="B1223">
        <v>4990.92</v>
      </c>
      <c r="C1223">
        <v>4940.32</v>
      </c>
      <c r="D1223">
        <v>4940.1400000000003</v>
      </c>
      <c r="E1223">
        <v>4935.2</v>
      </c>
      <c r="F1223">
        <v>246.434</v>
      </c>
      <c r="G1223">
        <v>765.06</v>
      </c>
      <c r="H1223">
        <v>131.90600000000001</v>
      </c>
      <c r="I1223">
        <v>1.34067E-3</v>
      </c>
      <c r="J1223">
        <v>0.995116</v>
      </c>
      <c r="K1223">
        <v>0</v>
      </c>
      <c r="L1223" t="s">
        <v>43</v>
      </c>
    </row>
    <row r="1224" spans="1:25" x14ac:dyDescent="0.25">
      <c r="A1224" t="s">
        <v>52</v>
      </c>
      <c r="B1224">
        <v>4991.8500000000004</v>
      </c>
      <c r="C1224">
        <v>4941.47</v>
      </c>
      <c r="D1224">
        <v>4941.28</v>
      </c>
      <c r="E1224">
        <v>4936.3500000000004</v>
      </c>
      <c r="F1224">
        <v>246.39</v>
      </c>
      <c r="G1224">
        <v>763.40899999999999</v>
      </c>
      <c r="H1224">
        <v>131.74</v>
      </c>
      <c r="I1224">
        <v>1.23018E-3</v>
      </c>
      <c r="J1224">
        <v>0.995116</v>
      </c>
      <c r="K1224">
        <v>0</v>
      </c>
      <c r="L1224" t="s">
        <v>43</v>
      </c>
    </row>
    <row r="1225" spans="1:25" x14ac:dyDescent="0.25">
      <c r="A1225" t="s">
        <v>52</v>
      </c>
      <c r="B1225">
        <v>4986.74</v>
      </c>
      <c r="C1225">
        <v>4936.33</v>
      </c>
      <c r="D1225">
        <v>4936.1400000000003</v>
      </c>
      <c r="E1225">
        <v>4931.22</v>
      </c>
      <c r="F1225">
        <v>246.471</v>
      </c>
      <c r="G1225">
        <v>764.28</v>
      </c>
      <c r="H1225">
        <v>131.661</v>
      </c>
      <c r="I1225">
        <v>1.2313700000000001E-3</v>
      </c>
      <c r="J1225">
        <v>0.995116</v>
      </c>
      <c r="K1225">
        <v>0</v>
      </c>
      <c r="L1225" t="s">
        <v>43</v>
      </c>
    </row>
    <row r="1226" spans="1:25" x14ac:dyDescent="0.25">
      <c r="A1226" t="s">
        <v>52</v>
      </c>
      <c r="B1226">
        <v>4987.04</v>
      </c>
      <c r="C1226">
        <v>4936.53</v>
      </c>
      <c r="D1226">
        <v>4936.34</v>
      </c>
      <c r="E1226">
        <v>4931.41</v>
      </c>
      <c r="F1226">
        <v>246.56700000000001</v>
      </c>
      <c r="G1226">
        <v>763.702</v>
      </c>
      <c r="H1226">
        <v>131.815</v>
      </c>
      <c r="I1226">
        <v>1.4895900000000001E-3</v>
      </c>
      <c r="J1226">
        <v>0.995116</v>
      </c>
      <c r="K1226">
        <v>0</v>
      </c>
      <c r="L1226" t="s">
        <v>43</v>
      </c>
    </row>
    <row r="1227" spans="1:25" x14ac:dyDescent="0.25">
      <c r="A1227" t="s">
        <v>52</v>
      </c>
      <c r="B1227">
        <v>4990.97</v>
      </c>
      <c r="C1227">
        <v>4940.58</v>
      </c>
      <c r="D1227">
        <v>4940.3900000000003</v>
      </c>
      <c r="E1227">
        <v>4935.46</v>
      </c>
      <c r="F1227">
        <v>246.607</v>
      </c>
      <c r="G1227">
        <v>763.55700000000002</v>
      </c>
      <c r="H1227">
        <v>131.59</v>
      </c>
      <c r="I1227">
        <v>1.2692700000000001E-3</v>
      </c>
      <c r="J1227">
        <v>0.99511499999999997</v>
      </c>
      <c r="K1227">
        <v>0</v>
      </c>
      <c r="L1227" t="s">
        <v>43</v>
      </c>
    </row>
    <row r="1228" spans="1:25" x14ac:dyDescent="0.25">
      <c r="A1228" t="s">
        <v>52</v>
      </c>
      <c r="B1228">
        <v>4986.17</v>
      </c>
      <c r="C1228">
        <v>4935.66</v>
      </c>
      <c r="D1228">
        <v>4935.46</v>
      </c>
      <c r="E1228">
        <v>4930.55</v>
      </c>
      <c r="F1228">
        <v>246.542</v>
      </c>
      <c r="G1228">
        <v>763.178</v>
      </c>
      <c r="H1228">
        <v>131.76599999999999</v>
      </c>
      <c r="I1228">
        <v>1.33709E-3</v>
      </c>
      <c r="J1228">
        <v>0.995116</v>
      </c>
      <c r="K1228">
        <v>0</v>
      </c>
      <c r="L1228" t="s">
        <v>43</v>
      </c>
    </row>
    <row r="1229" spans="1:25" x14ac:dyDescent="0.25">
      <c r="A1229" t="s">
        <v>52</v>
      </c>
      <c r="B1229">
        <v>4987.6899999999996</v>
      </c>
      <c r="C1229">
        <v>4937.24</v>
      </c>
      <c r="D1229">
        <v>4937.05</v>
      </c>
      <c r="E1229">
        <v>4932.13</v>
      </c>
      <c r="F1229">
        <v>246.47300000000001</v>
      </c>
      <c r="G1229">
        <v>762.89300000000003</v>
      </c>
      <c r="H1229">
        <v>131.72499999999999</v>
      </c>
      <c r="I1229">
        <v>1.52578E-3</v>
      </c>
      <c r="J1229">
        <v>0.995116</v>
      </c>
      <c r="K1229">
        <v>0</v>
      </c>
      <c r="L1229" t="s">
        <v>43</v>
      </c>
    </row>
    <row r="1230" spans="1:25" x14ac:dyDescent="0.25">
      <c r="A1230" t="s">
        <v>52</v>
      </c>
      <c r="B1230">
        <v>4988.17</v>
      </c>
      <c r="C1230">
        <v>4937.63</v>
      </c>
      <c r="D1230">
        <v>4937.4399999999996</v>
      </c>
      <c r="E1230">
        <v>4932.5</v>
      </c>
      <c r="F1230">
        <v>246.39099999999999</v>
      </c>
      <c r="G1230">
        <v>763.60400000000004</v>
      </c>
      <c r="H1230">
        <v>131.74700000000001</v>
      </c>
      <c r="I1230">
        <v>1.25457E-3</v>
      </c>
      <c r="J1230">
        <v>0.99511499999999997</v>
      </c>
      <c r="K1230">
        <v>0</v>
      </c>
      <c r="L1230" t="s">
        <v>43</v>
      </c>
    </row>
    <row r="1231" spans="1:25" x14ac:dyDescent="0.25">
      <c r="A1231" t="s">
        <v>52</v>
      </c>
      <c r="B1231">
        <v>4989.51</v>
      </c>
      <c r="C1231">
        <v>4939.1000000000004</v>
      </c>
      <c r="D1231">
        <v>4938.92</v>
      </c>
      <c r="E1231">
        <v>4933.9799999999996</v>
      </c>
      <c r="F1231">
        <v>246.64500000000001</v>
      </c>
      <c r="G1231">
        <v>763.78200000000004</v>
      </c>
      <c r="H1231">
        <v>131.732</v>
      </c>
      <c r="I1231">
        <v>1.2314800000000001E-3</v>
      </c>
      <c r="J1231">
        <v>0.995116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4985.3100000000004</v>
      </c>
      <c r="C1232">
        <v>4934.76</v>
      </c>
      <c r="D1232">
        <v>4934.57</v>
      </c>
      <c r="E1232">
        <v>4929.63</v>
      </c>
      <c r="F1232">
        <v>246.42500000000001</v>
      </c>
      <c r="G1232">
        <v>763.02200000000005</v>
      </c>
      <c r="H1232">
        <v>131.79499999999999</v>
      </c>
      <c r="I1232">
        <v>1.34121E-3</v>
      </c>
      <c r="J1232">
        <v>0.995116</v>
      </c>
      <c r="K1232">
        <v>0</v>
      </c>
      <c r="L1232" t="s">
        <v>43</v>
      </c>
      <c r="R1232">
        <f>AVERAGE(B1183:B1232)</f>
        <v>4988.1222000000016</v>
      </c>
      <c r="S1232">
        <f>AVERAGE(C1183:C1232)</f>
        <v>4937.6453999999994</v>
      </c>
      <c r="U1232">
        <f>_xlfn.VAR.P(B1183:B1232)</f>
        <v>4.5301411600002472</v>
      </c>
      <c r="V1232">
        <f>_xlfn.VAR.P(C1183:C1232)</f>
        <v>4.5619288400002462</v>
      </c>
      <c r="X1232">
        <f>1.96*SQRT(U1232)/50</f>
        <v>8.3433782798712774E-2</v>
      </c>
      <c r="Y1232">
        <f>1.96*SQRT(V1232)/50</f>
        <v>8.3725995561103841E-2</v>
      </c>
    </row>
    <row r="1233" spans="1:12" x14ac:dyDescent="0.25">
      <c r="A1233" t="s">
        <v>52</v>
      </c>
      <c r="B1233">
        <v>249417.477954</v>
      </c>
      <c r="C1233" t="s">
        <v>37</v>
      </c>
    </row>
    <row r="1234" spans="1:12" x14ac:dyDescent="0.25">
      <c r="A1234" t="s">
        <v>78</v>
      </c>
      <c r="B1234">
        <v>4184.82</v>
      </c>
      <c r="C1234">
        <v>4184.5600000000004</v>
      </c>
      <c r="D1234">
        <v>4184.42</v>
      </c>
      <c r="E1234">
        <v>4179.8100000000004</v>
      </c>
      <c r="F1234">
        <v>246.22</v>
      </c>
      <c r="G1234">
        <v>0</v>
      </c>
      <c r="H1234">
        <v>131.56899999999999</v>
      </c>
      <c r="I1234">
        <v>1.2301E-3</v>
      </c>
      <c r="J1234">
        <v>0.99511499999999997</v>
      </c>
      <c r="K1234">
        <v>0</v>
      </c>
      <c r="L1234" t="s">
        <v>43</v>
      </c>
    </row>
    <row r="1235" spans="1:12" x14ac:dyDescent="0.25">
      <c r="A1235" t="s">
        <v>78</v>
      </c>
      <c r="B1235">
        <v>4184.5600000000004</v>
      </c>
      <c r="C1235">
        <v>4184.37</v>
      </c>
      <c r="D1235">
        <v>4184.24</v>
      </c>
      <c r="E1235">
        <v>4179.62</v>
      </c>
      <c r="F1235">
        <v>246.285</v>
      </c>
      <c r="G1235">
        <v>0</v>
      </c>
      <c r="H1235">
        <v>131.566</v>
      </c>
      <c r="I1235">
        <v>1.2300600000000001E-3</v>
      </c>
      <c r="J1235">
        <v>0.995116</v>
      </c>
      <c r="K1235">
        <v>0</v>
      </c>
      <c r="L1235" t="s">
        <v>43</v>
      </c>
    </row>
    <row r="1236" spans="1:12" x14ac:dyDescent="0.25">
      <c r="A1236" t="s">
        <v>78</v>
      </c>
      <c r="B1236">
        <v>4189.1099999999997</v>
      </c>
      <c r="C1236">
        <v>4188.91</v>
      </c>
      <c r="D1236">
        <v>4188.7700000000004</v>
      </c>
      <c r="E1236">
        <v>4184.17</v>
      </c>
      <c r="F1236">
        <v>246.411</v>
      </c>
      <c r="G1236">
        <v>0</v>
      </c>
      <c r="H1236">
        <v>131.40299999999999</v>
      </c>
      <c r="I1236">
        <v>1.23022E-3</v>
      </c>
      <c r="J1236">
        <v>0.995116</v>
      </c>
      <c r="K1236">
        <v>0</v>
      </c>
      <c r="L1236" t="s">
        <v>43</v>
      </c>
    </row>
    <row r="1237" spans="1:12" x14ac:dyDescent="0.25">
      <c r="A1237" t="s">
        <v>78</v>
      </c>
      <c r="B1237">
        <v>4185.6000000000004</v>
      </c>
      <c r="C1237">
        <v>4185.3999999999996</v>
      </c>
      <c r="D1237">
        <v>4185.26</v>
      </c>
      <c r="E1237">
        <v>4180.66</v>
      </c>
      <c r="F1237">
        <v>246.053</v>
      </c>
      <c r="G1237">
        <v>0</v>
      </c>
      <c r="H1237">
        <v>131.578</v>
      </c>
      <c r="I1237">
        <v>1.2867499999999999E-3</v>
      </c>
      <c r="J1237">
        <v>0.99511499999999997</v>
      </c>
      <c r="K1237">
        <v>0</v>
      </c>
      <c r="L1237" t="s">
        <v>43</v>
      </c>
    </row>
    <row r="1238" spans="1:12" x14ac:dyDescent="0.25">
      <c r="A1238" t="s">
        <v>78</v>
      </c>
      <c r="B1238">
        <v>4183.6499999999996</v>
      </c>
      <c r="C1238">
        <v>4183.45</v>
      </c>
      <c r="D1238">
        <v>4183.32</v>
      </c>
      <c r="E1238">
        <v>4178.72</v>
      </c>
      <c r="F1238">
        <v>245.917</v>
      </c>
      <c r="G1238">
        <v>0</v>
      </c>
      <c r="H1238">
        <v>131.63200000000001</v>
      </c>
      <c r="I1238">
        <v>2.3948799999999998E-3</v>
      </c>
      <c r="J1238">
        <v>0.99511499999999997</v>
      </c>
      <c r="K1238">
        <v>0</v>
      </c>
      <c r="L1238" t="s">
        <v>43</v>
      </c>
    </row>
    <row r="1239" spans="1:12" x14ac:dyDescent="0.25">
      <c r="A1239" t="s">
        <v>78</v>
      </c>
      <c r="B1239">
        <v>4189.62</v>
      </c>
      <c r="C1239">
        <v>4189.4399999999996</v>
      </c>
      <c r="D1239">
        <v>4189.3</v>
      </c>
      <c r="E1239">
        <v>4184.7</v>
      </c>
      <c r="F1239">
        <v>246.036</v>
      </c>
      <c r="G1239">
        <v>0</v>
      </c>
      <c r="H1239">
        <v>131.27699999999999</v>
      </c>
      <c r="I1239">
        <v>1.3231199999999999E-3</v>
      </c>
      <c r="J1239">
        <v>0.99511499999999997</v>
      </c>
      <c r="K1239">
        <v>0</v>
      </c>
      <c r="L1239" t="s">
        <v>43</v>
      </c>
    </row>
    <row r="1240" spans="1:12" x14ac:dyDescent="0.25">
      <c r="A1240" t="s">
        <v>78</v>
      </c>
      <c r="B1240">
        <v>4186.38</v>
      </c>
      <c r="C1240">
        <v>4186.18</v>
      </c>
      <c r="D1240">
        <v>4186.05</v>
      </c>
      <c r="E1240">
        <v>4181.4399999999996</v>
      </c>
      <c r="F1240">
        <v>246.11600000000001</v>
      </c>
      <c r="G1240">
        <v>0</v>
      </c>
      <c r="H1240">
        <v>131.87700000000001</v>
      </c>
      <c r="I1240">
        <v>1.3061399999999999E-3</v>
      </c>
      <c r="J1240">
        <v>0.995116</v>
      </c>
      <c r="K1240">
        <v>0</v>
      </c>
      <c r="L1240" t="s">
        <v>43</v>
      </c>
    </row>
    <row r="1241" spans="1:12" x14ac:dyDescent="0.25">
      <c r="A1241" t="s">
        <v>78</v>
      </c>
      <c r="B1241">
        <v>4188.24</v>
      </c>
      <c r="C1241">
        <v>4188.0600000000004</v>
      </c>
      <c r="D1241">
        <v>4187.92</v>
      </c>
      <c r="E1241">
        <v>4183.3100000000004</v>
      </c>
      <c r="F1241">
        <v>246.03700000000001</v>
      </c>
      <c r="G1241">
        <v>0</v>
      </c>
      <c r="H1241">
        <v>131.631</v>
      </c>
      <c r="I1241">
        <v>1.3281199999999999E-3</v>
      </c>
      <c r="J1241">
        <v>0.99511499999999997</v>
      </c>
      <c r="K1241">
        <v>0</v>
      </c>
      <c r="L1241" t="s">
        <v>43</v>
      </c>
    </row>
    <row r="1242" spans="1:12" x14ac:dyDescent="0.25">
      <c r="A1242" t="s">
        <v>78</v>
      </c>
      <c r="B1242">
        <v>4188.38</v>
      </c>
      <c r="C1242">
        <v>4188.2</v>
      </c>
      <c r="D1242">
        <v>4188.07</v>
      </c>
      <c r="E1242">
        <v>4183.46</v>
      </c>
      <c r="F1242">
        <v>246.102</v>
      </c>
      <c r="G1242">
        <v>0</v>
      </c>
      <c r="H1242">
        <v>131.24299999999999</v>
      </c>
      <c r="I1242">
        <v>1.3288900000000001E-3</v>
      </c>
      <c r="J1242">
        <v>0.995116</v>
      </c>
      <c r="K1242">
        <v>0</v>
      </c>
      <c r="L1242" t="s">
        <v>43</v>
      </c>
    </row>
    <row r="1243" spans="1:12" x14ac:dyDescent="0.25">
      <c r="A1243" t="s">
        <v>78</v>
      </c>
      <c r="B1243">
        <v>4186.05</v>
      </c>
      <c r="C1243">
        <v>4185.87</v>
      </c>
      <c r="D1243">
        <v>4185.74</v>
      </c>
      <c r="E1243">
        <v>4181.12</v>
      </c>
      <c r="F1243">
        <v>246.11500000000001</v>
      </c>
      <c r="G1243">
        <v>0</v>
      </c>
      <c r="H1243">
        <v>131.18899999999999</v>
      </c>
      <c r="I1243">
        <v>1.3257200000000001E-3</v>
      </c>
      <c r="J1243">
        <v>0.995116</v>
      </c>
      <c r="K1243">
        <v>0</v>
      </c>
      <c r="L1243" t="s">
        <v>43</v>
      </c>
    </row>
    <row r="1244" spans="1:12" x14ac:dyDescent="0.25">
      <c r="A1244" t="s">
        <v>78</v>
      </c>
      <c r="B1244">
        <v>4184.62</v>
      </c>
      <c r="C1244">
        <v>4184.45</v>
      </c>
      <c r="D1244">
        <v>4184.3100000000004</v>
      </c>
      <c r="E1244">
        <v>4179.71</v>
      </c>
      <c r="F1244">
        <v>246</v>
      </c>
      <c r="G1244">
        <v>0</v>
      </c>
      <c r="H1244">
        <v>131.27500000000001</v>
      </c>
      <c r="I1244">
        <v>1.25797E-3</v>
      </c>
      <c r="J1244">
        <v>0.995116</v>
      </c>
      <c r="K1244">
        <v>0</v>
      </c>
      <c r="L1244" t="s">
        <v>43</v>
      </c>
    </row>
    <row r="1245" spans="1:12" x14ac:dyDescent="0.25">
      <c r="A1245" t="s">
        <v>78</v>
      </c>
      <c r="B1245">
        <v>4185.87</v>
      </c>
      <c r="C1245">
        <v>4185.7</v>
      </c>
      <c r="D1245">
        <v>4185.5600000000004</v>
      </c>
      <c r="E1245">
        <v>4180.96</v>
      </c>
      <c r="F1245">
        <v>245.93100000000001</v>
      </c>
      <c r="G1245">
        <v>0</v>
      </c>
      <c r="H1245">
        <v>131.42699999999999</v>
      </c>
      <c r="I1245">
        <v>1.23846E-3</v>
      </c>
      <c r="J1245">
        <v>0.99511499999999997</v>
      </c>
      <c r="K1245">
        <v>0</v>
      </c>
      <c r="L1245" t="s">
        <v>43</v>
      </c>
    </row>
    <row r="1246" spans="1:12" x14ac:dyDescent="0.25">
      <c r="A1246" t="s">
        <v>78</v>
      </c>
      <c r="B1246">
        <v>4189.4799999999996</v>
      </c>
      <c r="C1246">
        <v>4189.3100000000004</v>
      </c>
      <c r="D1246">
        <v>4189.18</v>
      </c>
      <c r="E1246">
        <v>4184.58</v>
      </c>
      <c r="F1246">
        <v>246.11799999999999</v>
      </c>
      <c r="G1246">
        <v>0</v>
      </c>
      <c r="H1246">
        <v>131.15700000000001</v>
      </c>
      <c r="I1246">
        <v>1.2423600000000001E-3</v>
      </c>
      <c r="J1246">
        <v>0.995116</v>
      </c>
      <c r="K1246">
        <v>0</v>
      </c>
      <c r="L1246" t="s">
        <v>43</v>
      </c>
    </row>
    <row r="1247" spans="1:12" x14ac:dyDescent="0.25">
      <c r="A1247" t="s">
        <v>78</v>
      </c>
      <c r="B1247">
        <v>4188.67</v>
      </c>
      <c r="C1247">
        <v>4188.5</v>
      </c>
      <c r="D1247">
        <v>4188.37</v>
      </c>
      <c r="E1247">
        <v>4183.76</v>
      </c>
      <c r="F1247">
        <v>245.893</v>
      </c>
      <c r="G1247">
        <v>0</v>
      </c>
      <c r="H1247">
        <v>131.69800000000001</v>
      </c>
      <c r="I1247">
        <v>1.2574400000000001E-3</v>
      </c>
      <c r="J1247">
        <v>0.995116</v>
      </c>
      <c r="K1247">
        <v>0</v>
      </c>
      <c r="L1247" t="s">
        <v>43</v>
      </c>
    </row>
    <row r="1248" spans="1:12" x14ac:dyDescent="0.25">
      <c r="A1248" t="s">
        <v>78</v>
      </c>
      <c r="B1248">
        <v>4184.57</v>
      </c>
      <c r="C1248">
        <v>4184.3999999999996</v>
      </c>
      <c r="D1248">
        <v>4184.26</v>
      </c>
      <c r="E1248">
        <v>4179.63</v>
      </c>
      <c r="F1248">
        <v>245.90700000000001</v>
      </c>
      <c r="G1248">
        <v>0</v>
      </c>
      <c r="H1248">
        <v>131.31399999999999</v>
      </c>
      <c r="I1248">
        <v>1.2300900000000001E-3</v>
      </c>
      <c r="J1248">
        <v>0.99511499999999997</v>
      </c>
      <c r="K1248">
        <v>0</v>
      </c>
      <c r="L1248" t="s">
        <v>43</v>
      </c>
    </row>
    <row r="1249" spans="1:12" x14ac:dyDescent="0.25">
      <c r="A1249" t="s">
        <v>78</v>
      </c>
      <c r="B1249">
        <v>4182.17</v>
      </c>
      <c r="C1249">
        <v>4182</v>
      </c>
      <c r="D1249">
        <v>4181.87</v>
      </c>
      <c r="E1249">
        <v>4177.25</v>
      </c>
      <c r="F1249">
        <v>245.94499999999999</v>
      </c>
      <c r="G1249">
        <v>0</v>
      </c>
      <c r="H1249">
        <v>131.38999999999999</v>
      </c>
      <c r="I1249">
        <v>1.4793899999999999E-3</v>
      </c>
      <c r="J1249">
        <v>0.995116</v>
      </c>
      <c r="K1249">
        <v>0</v>
      </c>
      <c r="L1249" t="s">
        <v>43</v>
      </c>
    </row>
    <row r="1250" spans="1:12" x14ac:dyDescent="0.25">
      <c r="A1250" t="s">
        <v>78</v>
      </c>
      <c r="B1250">
        <v>4187.42</v>
      </c>
      <c r="C1250">
        <v>4187.24</v>
      </c>
      <c r="D1250">
        <v>4187.1099999999997</v>
      </c>
      <c r="E1250">
        <v>4182.51</v>
      </c>
      <c r="F1250">
        <v>245.89500000000001</v>
      </c>
      <c r="G1250">
        <v>0</v>
      </c>
      <c r="H1250">
        <v>131.30799999999999</v>
      </c>
      <c r="I1250">
        <v>1.23007E-3</v>
      </c>
      <c r="J1250">
        <v>0.995116</v>
      </c>
      <c r="K1250">
        <v>0</v>
      </c>
      <c r="L1250" t="s">
        <v>43</v>
      </c>
    </row>
    <row r="1251" spans="1:12" x14ac:dyDescent="0.25">
      <c r="A1251" t="s">
        <v>78</v>
      </c>
      <c r="B1251">
        <v>4186.72</v>
      </c>
      <c r="C1251">
        <v>4186.53</v>
      </c>
      <c r="D1251">
        <v>4186.3900000000003</v>
      </c>
      <c r="E1251">
        <v>4181.7700000000004</v>
      </c>
      <c r="F1251">
        <v>247.36199999999999</v>
      </c>
      <c r="G1251">
        <v>0</v>
      </c>
      <c r="H1251">
        <v>131.589</v>
      </c>
      <c r="I1251">
        <v>1.3790899999999999E-3</v>
      </c>
      <c r="J1251">
        <v>0.995116</v>
      </c>
      <c r="K1251">
        <v>0</v>
      </c>
      <c r="L1251" t="s">
        <v>43</v>
      </c>
    </row>
    <row r="1252" spans="1:12" x14ac:dyDescent="0.25">
      <c r="A1252" t="s">
        <v>78</v>
      </c>
      <c r="B1252">
        <v>4183.53</v>
      </c>
      <c r="C1252">
        <v>4183.29</v>
      </c>
      <c r="D1252">
        <v>4183.1400000000003</v>
      </c>
      <c r="E1252">
        <v>4178.54</v>
      </c>
      <c r="F1252">
        <v>246.042</v>
      </c>
      <c r="G1252">
        <v>0</v>
      </c>
      <c r="H1252">
        <v>131.12100000000001</v>
      </c>
      <c r="I1252">
        <v>1.23401E-3</v>
      </c>
      <c r="J1252">
        <v>0.99511499999999997</v>
      </c>
      <c r="K1252">
        <v>0</v>
      </c>
      <c r="L1252" t="s">
        <v>43</v>
      </c>
    </row>
    <row r="1253" spans="1:12" x14ac:dyDescent="0.25">
      <c r="A1253" t="s">
        <v>78</v>
      </c>
      <c r="B1253">
        <v>4185.21</v>
      </c>
      <c r="C1253">
        <v>4184.99</v>
      </c>
      <c r="D1253">
        <v>4184.8599999999997</v>
      </c>
      <c r="E1253">
        <v>4180.25</v>
      </c>
      <c r="F1253">
        <v>245.97200000000001</v>
      </c>
      <c r="G1253">
        <v>0</v>
      </c>
      <c r="H1253">
        <v>131.83799999999999</v>
      </c>
      <c r="I1253">
        <v>1.2315099999999999E-3</v>
      </c>
      <c r="J1253">
        <v>0.995116</v>
      </c>
      <c r="K1253">
        <v>0</v>
      </c>
      <c r="L1253" t="s">
        <v>43</v>
      </c>
    </row>
    <row r="1254" spans="1:12" x14ac:dyDescent="0.25">
      <c r="A1254" t="s">
        <v>78</v>
      </c>
      <c r="B1254">
        <v>4184.2299999999996</v>
      </c>
      <c r="C1254">
        <v>4184.0200000000004</v>
      </c>
      <c r="D1254">
        <v>4183.8900000000003</v>
      </c>
      <c r="E1254">
        <v>4179.28</v>
      </c>
      <c r="F1254">
        <v>245.84</v>
      </c>
      <c r="G1254">
        <v>0</v>
      </c>
      <c r="H1254">
        <v>130.98099999999999</v>
      </c>
      <c r="I1254">
        <v>1.2508700000000001E-3</v>
      </c>
      <c r="J1254">
        <v>0.995116</v>
      </c>
      <c r="K1254">
        <v>0</v>
      </c>
      <c r="L1254" t="s">
        <v>43</v>
      </c>
    </row>
    <row r="1255" spans="1:12" x14ac:dyDescent="0.25">
      <c r="A1255" t="s">
        <v>78</v>
      </c>
      <c r="B1255">
        <v>4184.28</v>
      </c>
      <c r="C1255">
        <v>4184.1000000000004</v>
      </c>
      <c r="D1255">
        <v>4183.97</v>
      </c>
      <c r="E1255">
        <v>4179.37</v>
      </c>
      <c r="F1255">
        <v>246.15</v>
      </c>
      <c r="G1255">
        <v>0</v>
      </c>
      <c r="H1255">
        <v>131.37700000000001</v>
      </c>
      <c r="I1255">
        <v>1.2312099999999999E-3</v>
      </c>
      <c r="J1255">
        <v>0.995116</v>
      </c>
      <c r="K1255">
        <v>0</v>
      </c>
      <c r="L1255" t="s">
        <v>43</v>
      </c>
    </row>
    <row r="1256" spans="1:12" x14ac:dyDescent="0.25">
      <c r="A1256" t="s">
        <v>78</v>
      </c>
      <c r="B1256">
        <v>4185.6099999999997</v>
      </c>
      <c r="C1256">
        <v>4185.4399999999996</v>
      </c>
      <c r="D1256">
        <v>4185.3</v>
      </c>
      <c r="E1256">
        <v>4180.6899999999996</v>
      </c>
      <c r="F1256">
        <v>245.87100000000001</v>
      </c>
      <c r="G1256">
        <v>0</v>
      </c>
      <c r="H1256">
        <v>131.15899999999999</v>
      </c>
      <c r="I1256">
        <v>1.31967E-3</v>
      </c>
      <c r="J1256">
        <v>0.995116</v>
      </c>
      <c r="K1256">
        <v>0</v>
      </c>
      <c r="L1256" t="s">
        <v>43</v>
      </c>
    </row>
    <row r="1257" spans="1:12" x14ac:dyDescent="0.25">
      <c r="A1257" t="s">
        <v>78</v>
      </c>
      <c r="B1257">
        <v>4176.08</v>
      </c>
      <c r="C1257">
        <v>4175.88</v>
      </c>
      <c r="D1257">
        <v>4175.75</v>
      </c>
      <c r="E1257">
        <v>4171.1400000000003</v>
      </c>
      <c r="F1257">
        <v>246.10300000000001</v>
      </c>
      <c r="G1257">
        <v>0</v>
      </c>
      <c r="H1257">
        <v>131.22</v>
      </c>
      <c r="I1257">
        <v>1.2306800000000001E-3</v>
      </c>
      <c r="J1257">
        <v>0.995116</v>
      </c>
      <c r="K1257">
        <v>0</v>
      </c>
      <c r="L1257" t="s">
        <v>43</v>
      </c>
    </row>
    <row r="1258" spans="1:12" x14ac:dyDescent="0.25">
      <c r="A1258" t="s">
        <v>78</v>
      </c>
      <c r="B1258">
        <v>4186.0200000000004</v>
      </c>
      <c r="C1258">
        <v>4185.8599999999997</v>
      </c>
      <c r="D1258">
        <v>4185.72</v>
      </c>
      <c r="E1258">
        <v>4181.12</v>
      </c>
      <c r="F1258">
        <v>245.828</v>
      </c>
      <c r="G1258">
        <v>0</v>
      </c>
      <c r="H1258">
        <v>131.44300000000001</v>
      </c>
      <c r="I1258">
        <v>1.3543400000000001E-3</v>
      </c>
      <c r="J1258">
        <v>0.995116</v>
      </c>
      <c r="K1258">
        <v>0</v>
      </c>
      <c r="L1258" t="s">
        <v>43</v>
      </c>
    </row>
    <row r="1259" spans="1:12" x14ac:dyDescent="0.25">
      <c r="A1259" t="s">
        <v>78</v>
      </c>
      <c r="B1259">
        <v>4181.62</v>
      </c>
      <c r="C1259">
        <v>4181.45</v>
      </c>
      <c r="D1259">
        <v>4181.32</v>
      </c>
      <c r="E1259">
        <v>4176.72</v>
      </c>
      <c r="F1259">
        <v>245.87700000000001</v>
      </c>
      <c r="G1259">
        <v>0</v>
      </c>
      <c r="H1259">
        <v>131.20599999999999</v>
      </c>
      <c r="I1259">
        <v>1.2372399999999999E-3</v>
      </c>
      <c r="J1259">
        <v>0.99511499999999997</v>
      </c>
      <c r="K1259">
        <v>0</v>
      </c>
      <c r="L1259" t="s">
        <v>43</v>
      </c>
    </row>
    <row r="1260" spans="1:12" x14ac:dyDescent="0.25">
      <c r="A1260" t="s">
        <v>78</v>
      </c>
      <c r="B1260">
        <v>4184.6099999999997</v>
      </c>
      <c r="C1260">
        <v>4184.45</v>
      </c>
      <c r="D1260">
        <v>4184.3100000000004</v>
      </c>
      <c r="E1260">
        <v>4179.71</v>
      </c>
      <c r="F1260">
        <v>245.94900000000001</v>
      </c>
      <c r="G1260">
        <v>0</v>
      </c>
      <c r="H1260">
        <v>131.083</v>
      </c>
      <c r="I1260">
        <v>1.2332000000000001E-3</v>
      </c>
      <c r="J1260">
        <v>0.995116</v>
      </c>
      <c r="K1260">
        <v>0</v>
      </c>
      <c r="L1260" t="s">
        <v>43</v>
      </c>
    </row>
    <row r="1261" spans="1:12" x14ac:dyDescent="0.25">
      <c r="A1261" t="s">
        <v>78</v>
      </c>
      <c r="B1261">
        <v>4185.8599999999997</v>
      </c>
      <c r="C1261">
        <v>4185.6899999999996</v>
      </c>
      <c r="D1261">
        <v>4185.5600000000004</v>
      </c>
      <c r="E1261">
        <v>4180.95</v>
      </c>
      <c r="F1261">
        <v>246.16300000000001</v>
      </c>
      <c r="G1261">
        <v>0</v>
      </c>
      <c r="H1261">
        <v>132.65899999999999</v>
      </c>
      <c r="I1261">
        <v>1.2544100000000001E-3</v>
      </c>
      <c r="J1261">
        <v>0.995116</v>
      </c>
      <c r="K1261">
        <v>0</v>
      </c>
      <c r="L1261" t="s">
        <v>43</v>
      </c>
    </row>
    <row r="1262" spans="1:12" x14ac:dyDescent="0.25">
      <c r="A1262" t="s">
        <v>78</v>
      </c>
      <c r="B1262">
        <v>4187.74</v>
      </c>
      <c r="C1262">
        <v>4187.57</v>
      </c>
      <c r="D1262">
        <v>4187.4399999999996</v>
      </c>
      <c r="E1262">
        <v>4182.84</v>
      </c>
      <c r="F1262">
        <v>245.95</v>
      </c>
      <c r="G1262">
        <v>0</v>
      </c>
      <c r="H1262">
        <v>131.553</v>
      </c>
      <c r="I1262">
        <v>1.23402E-3</v>
      </c>
      <c r="J1262">
        <v>0.99511300000000003</v>
      </c>
      <c r="K1262">
        <v>0</v>
      </c>
      <c r="L1262" t="s">
        <v>43</v>
      </c>
    </row>
    <row r="1263" spans="1:12" x14ac:dyDescent="0.25">
      <c r="A1263" t="s">
        <v>78</v>
      </c>
      <c r="B1263">
        <v>4184.34</v>
      </c>
      <c r="C1263">
        <v>4184.18</v>
      </c>
      <c r="D1263">
        <v>4184.05</v>
      </c>
      <c r="E1263">
        <v>4179.45</v>
      </c>
      <c r="F1263">
        <v>246.04</v>
      </c>
      <c r="G1263">
        <v>0</v>
      </c>
      <c r="H1263">
        <v>131.32400000000001</v>
      </c>
      <c r="I1263">
        <v>1.3897099999999999E-3</v>
      </c>
      <c r="J1263">
        <v>0.995116</v>
      </c>
      <c r="K1263">
        <v>0</v>
      </c>
      <c r="L1263" t="s">
        <v>43</v>
      </c>
    </row>
    <row r="1264" spans="1:12" x14ac:dyDescent="0.25">
      <c r="A1264" t="s">
        <v>78</v>
      </c>
      <c r="B1264">
        <v>4189.79</v>
      </c>
      <c r="C1264">
        <v>4189.63</v>
      </c>
      <c r="D1264">
        <v>4189.49</v>
      </c>
      <c r="E1264">
        <v>4184.8900000000003</v>
      </c>
      <c r="F1264">
        <v>245.99700000000001</v>
      </c>
      <c r="G1264">
        <v>0</v>
      </c>
      <c r="H1264">
        <v>131.006</v>
      </c>
      <c r="I1264">
        <v>1.2610900000000001E-3</v>
      </c>
      <c r="J1264">
        <v>0.995116</v>
      </c>
      <c r="K1264">
        <v>0</v>
      </c>
      <c r="L1264" t="s">
        <v>43</v>
      </c>
    </row>
    <row r="1265" spans="1:12" x14ac:dyDescent="0.25">
      <c r="A1265" t="s">
        <v>78</v>
      </c>
      <c r="B1265">
        <v>4179.99</v>
      </c>
      <c r="C1265">
        <v>4179.83</v>
      </c>
      <c r="D1265">
        <v>4179.6899999999996</v>
      </c>
      <c r="E1265">
        <v>4175.1000000000004</v>
      </c>
      <c r="F1265">
        <v>246.05500000000001</v>
      </c>
      <c r="G1265">
        <v>0</v>
      </c>
      <c r="H1265">
        <v>131.02600000000001</v>
      </c>
      <c r="I1265">
        <v>1.25034E-3</v>
      </c>
      <c r="J1265">
        <v>0.995116</v>
      </c>
      <c r="K1265">
        <v>0</v>
      </c>
      <c r="L1265" t="s">
        <v>43</v>
      </c>
    </row>
    <row r="1266" spans="1:12" x14ac:dyDescent="0.25">
      <c r="A1266" t="s">
        <v>78</v>
      </c>
      <c r="B1266">
        <v>4183.21</v>
      </c>
      <c r="C1266">
        <v>4183.05</v>
      </c>
      <c r="D1266">
        <v>4182.92</v>
      </c>
      <c r="E1266">
        <v>4178.3100000000004</v>
      </c>
      <c r="F1266">
        <v>245.94</v>
      </c>
      <c r="G1266">
        <v>0</v>
      </c>
      <c r="H1266">
        <v>131.37200000000001</v>
      </c>
      <c r="I1266">
        <v>1.2362199999999999E-3</v>
      </c>
      <c r="J1266">
        <v>0.99511499999999997</v>
      </c>
      <c r="K1266">
        <v>0</v>
      </c>
      <c r="L1266" t="s">
        <v>43</v>
      </c>
    </row>
    <row r="1267" spans="1:12" x14ac:dyDescent="0.25">
      <c r="A1267" t="s">
        <v>78</v>
      </c>
      <c r="B1267">
        <v>4184.75</v>
      </c>
      <c r="C1267">
        <v>4184.55</v>
      </c>
      <c r="D1267">
        <v>4184.41</v>
      </c>
      <c r="E1267">
        <v>4179.8</v>
      </c>
      <c r="F1267">
        <v>246.08</v>
      </c>
      <c r="G1267">
        <v>0</v>
      </c>
      <c r="H1267">
        <v>131.15600000000001</v>
      </c>
      <c r="I1267">
        <v>1.26044E-3</v>
      </c>
      <c r="J1267">
        <v>0.995116</v>
      </c>
      <c r="K1267">
        <v>0</v>
      </c>
      <c r="L1267" t="s">
        <v>43</v>
      </c>
    </row>
    <row r="1268" spans="1:12" x14ac:dyDescent="0.25">
      <c r="A1268" t="s">
        <v>78</v>
      </c>
      <c r="B1268">
        <v>4183.1099999999997</v>
      </c>
      <c r="C1268">
        <v>4182.91</v>
      </c>
      <c r="D1268">
        <v>4182.7700000000004</v>
      </c>
      <c r="E1268">
        <v>4178.17</v>
      </c>
      <c r="F1268">
        <v>245.869</v>
      </c>
      <c r="G1268">
        <v>0</v>
      </c>
      <c r="H1268">
        <v>131.14099999999999</v>
      </c>
      <c r="I1268">
        <v>1.2478000000000001E-3</v>
      </c>
      <c r="J1268">
        <v>0.99511499999999997</v>
      </c>
      <c r="K1268">
        <v>0</v>
      </c>
      <c r="L1268" t="s">
        <v>43</v>
      </c>
    </row>
    <row r="1269" spans="1:12" x14ac:dyDescent="0.25">
      <c r="A1269" t="s">
        <v>78</v>
      </c>
      <c r="B1269">
        <v>4183.6000000000004</v>
      </c>
      <c r="C1269">
        <v>4183.3900000000003</v>
      </c>
      <c r="D1269">
        <v>4183.25</v>
      </c>
      <c r="E1269">
        <v>4178.6400000000003</v>
      </c>
      <c r="F1269">
        <v>245.91800000000001</v>
      </c>
      <c r="G1269">
        <v>0</v>
      </c>
      <c r="H1269">
        <v>132.13200000000001</v>
      </c>
      <c r="I1269">
        <v>1.2328300000000001E-3</v>
      </c>
      <c r="J1269">
        <v>0.995116</v>
      </c>
      <c r="K1269">
        <v>0</v>
      </c>
      <c r="L1269" t="s">
        <v>43</v>
      </c>
    </row>
    <row r="1270" spans="1:12" x14ac:dyDescent="0.25">
      <c r="A1270" t="s">
        <v>78</v>
      </c>
      <c r="B1270">
        <v>4186.3900000000003</v>
      </c>
      <c r="C1270">
        <v>4186.22</v>
      </c>
      <c r="D1270">
        <v>4186.08</v>
      </c>
      <c r="E1270">
        <v>4181.4799999999996</v>
      </c>
      <c r="F1270">
        <v>245.87100000000001</v>
      </c>
      <c r="G1270">
        <v>0</v>
      </c>
      <c r="H1270">
        <v>131.96299999999999</v>
      </c>
      <c r="I1270">
        <v>1.26329E-3</v>
      </c>
      <c r="J1270">
        <v>0.995116</v>
      </c>
      <c r="K1270">
        <v>0</v>
      </c>
      <c r="L1270" t="s">
        <v>43</v>
      </c>
    </row>
    <row r="1271" spans="1:12" x14ac:dyDescent="0.25">
      <c r="A1271" t="s">
        <v>78</v>
      </c>
      <c r="B1271">
        <v>4183.53</v>
      </c>
      <c r="C1271">
        <v>4183.3599999999997</v>
      </c>
      <c r="D1271">
        <v>4183.2299999999996</v>
      </c>
      <c r="E1271">
        <v>4178.6099999999997</v>
      </c>
      <c r="F1271">
        <v>245.845</v>
      </c>
      <c r="G1271">
        <v>0</v>
      </c>
      <c r="H1271">
        <v>130.99199999999999</v>
      </c>
      <c r="I1271">
        <v>1.2330100000000001E-3</v>
      </c>
      <c r="J1271">
        <v>0.99511400000000005</v>
      </c>
      <c r="K1271">
        <v>0</v>
      </c>
      <c r="L1271" t="s">
        <v>43</v>
      </c>
    </row>
    <row r="1272" spans="1:12" x14ac:dyDescent="0.25">
      <c r="A1272" t="s">
        <v>78</v>
      </c>
      <c r="B1272">
        <v>4189.91</v>
      </c>
      <c r="C1272">
        <v>4189.75</v>
      </c>
      <c r="D1272">
        <v>4189.6099999999997</v>
      </c>
      <c r="E1272">
        <v>4185.01</v>
      </c>
      <c r="F1272">
        <v>245.76900000000001</v>
      </c>
      <c r="G1272">
        <v>0</v>
      </c>
      <c r="H1272">
        <v>131.27600000000001</v>
      </c>
      <c r="I1272">
        <v>1.3085E-3</v>
      </c>
      <c r="J1272">
        <v>0.995116</v>
      </c>
      <c r="K1272">
        <v>0</v>
      </c>
      <c r="L1272" t="s">
        <v>43</v>
      </c>
    </row>
    <row r="1273" spans="1:12" x14ac:dyDescent="0.25">
      <c r="A1273" t="s">
        <v>78</v>
      </c>
      <c r="B1273">
        <v>4180.3500000000004</v>
      </c>
      <c r="C1273">
        <v>4180.18</v>
      </c>
      <c r="D1273">
        <v>4180.04</v>
      </c>
      <c r="E1273">
        <v>4175.45</v>
      </c>
      <c r="F1273">
        <v>245.958</v>
      </c>
      <c r="G1273">
        <v>0</v>
      </c>
      <c r="H1273">
        <v>131.18299999999999</v>
      </c>
      <c r="I1273">
        <v>1.2317700000000001E-3</v>
      </c>
      <c r="J1273">
        <v>0.995116</v>
      </c>
      <c r="K1273">
        <v>0</v>
      </c>
      <c r="L1273" t="s">
        <v>43</v>
      </c>
    </row>
    <row r="1274" spans="1:12" x14ac:dyDescent="0.25">
      <c r="A1274" t="s">
        <v>78</v>
      </c>
      <c r="B1274">
        <v>4183.58</v>
      </c>
      <c r="C1274">
        <v>4183.41</v>
      </c>
      <c r="D1274">
        <v>4183.2700000000004</v>
      </c>
      <c r="E1274">
        <v>4178.67</v>
      </c>
      <c r="F1274">
        <v>245.946</v>
      </c>
      <c r="G1274">
        <v>0</v>
      </c>
      <c r="H1274">
        <v>131.94399999999999</v>
      </c>
      <c r="I1274">
        <v>1.7996799999999999E-3</v>
      </c>
      <c r="J1274">
        <v>0.995116</v>
      </c>
      <c r="K1274">
        <v>0</v>
      </c>
      <c r="L1274" t="s">
        <v>43</v>
      </c>
    </row>
    <row r="1275" spans="1:12" x14ac:dyDescent="0.25">
      <c r="A1275" t="s">
        <v>78</v>
      </c>
      <c r="B1275">
        <v>4190.47</v>
      </c>
      <c r="C1275">
        <v>4190.3</v>
      </c>
      <c r="D1275">
        <v>4190.16</v>
      </c>
      <c r="E1275">
        <v>4185.5600000000004</v>
      </c>
      <c r="F1275">
        <v>245.947</v>
      </c>
      <c r="G1275">
        <v>0</v>
      </c>
      <c r="H1275">
        <v>131.91900000000001</v>
      </c>
      <c r="I1275">
        <v>1.23022E-3</v>
      </c>
      <c r="J1275">
        <v>0.995116</v>
      </c>
      <c r="K1275">
        <v>0</v>
      </c>
      <c r="L1275" t="s">
        <v>43</v>
      </c>
    </row>
    <row r="1276" spans="1:12" x14ac:dyDescent="0.25">
      <c r="A1276" t="s">
        <v>78</v>
      </c>
      <c r="B1276">
        <v>4186.1899999999996</v>
      </c>
      <c r="C1276">
        <v>4185.96</v>
      </c>
      <c r="D1276">
        <v>4185.82</v>
      </c>
      <c r="E1276">
        <v>4181.22</v>
      </c>
      <c r="F1276">
        <v>246.05699999999999</v>
      </c>
      <c r="G1276">
        <v>0</v>
      </c>
      <c r="H1276">
        <v>131.124</v>
      </c>
      <c r="I1276">
        <v>1.2471299999999999E-3</v>
      </c>
      <c r="J1276">
        <v>0.995116</v>
      </c>
      <c r="K1276">
        <v>0</v>
      </c>
      <c r="L1276" t="s">
        <v>43</v>
      </c>
    </row>
    <row r="1277" spans="1:12" x14ac:dyDescent="0.25">
      <c r="A1277" t="s">
        <v>78</v>
      </c>
      <c r="B1277">
        <v>4185.01</v>
      </c>
      <c r="C1277">
        <v>4184.8500000000004</v>
      </c>
      <c r="D1277">
        <v>4184.71</v>
      </c>
      <c r="E1277">
        <v>4180.1099999999997</v>
      </c>
      <c r="F1277">
        <v>245.99700000000001</v>
      </c>
      <c r="G1277">
        <v>0</v>
      </c>
      <c r="H1277">
        <v>130.953</v>
      </c>
      <c r="I1277">
        <v>1.23212E-3</v>
      </c>
      <c r="J1277">
        <v>0.995116</v>
      </c>
      <c r="K1277">
        <v>0</v>
      </c>
      <c r="L1277" t="s">
        <v>43</v>
      </c>
    </row>
    <row r="1278" spans="1:12" x14ac:dyDescent="0.25">
      <c r="A1278" t="s">
        <v>78</v>
      </c>
      <c r="B1278">
        <v>4185.67</v>
      </c>
      <c r="C1278">
        <v>4185.5</v>
      </c>
      <c r="D1278">
        <v>4185.37</v>
      </c>
      <c r="E1278">
        <v>4180.76</v>
      </c>
      <c r="F1278">
        <v>245.94800000000001</v>
      </c>
      <c r="G1278">
        <v>0</v>
      </c>
      <c r="H1278">
        <v>130.97399999999999</v>
      </c>
      <c r="I1278">
        <v>1.2604199999999999E-3</v>
      </c>
      <c r="J1278">
        <v>0.995116</v>
      </c>
      <c r="K1278">
        <v>0</v>
      </c>
      <c r="L1278" t="s">
        <v>43</v>
      </c>
    </row>
    <row r="1279" spans="1:12" x14ac:dyDescent="0.25">
      <c r="A1279" t="s">
        <v>78</v>
      </c>
      <c r="B1279">
        <v>4185.13</v>
      </c>
      <c r="C1279">
        <v>4184.9399999999996</v>
      </c>
      <c r="D1279">
        <v>4184.8100000000004</v>
      </c>
      <c r="E1279">
        <v>4180.2</v>
      </c>
      <c r="F1279">
        <v>245.93899999999999</v>
      </c>
      <c r="G1279">
        <v>0</v>
      </c>
      <c r="H1279">
        <v>131.244</v>
      </c>
      <c r="I1279">
        <v>1.3887699999999999E-3</v>
      </c>
      <c r="J1279">
        <v>0.995116</v>
      </c>
      <c r="K1279">
        <v>0</v>
      </c>
      <c r="L1279" t="s">
        <v>43</v>
      </c>
    </row>
    <row r="1280" spans="1:12" x14ac:dyDescent="0.25">
      <c r="A1280" t="s">
        <v>78</v>
      </c>
      <c r="B1280">
        <v>4180.3900000000003</v>
      </c>
      <c r="C1280">
        <v>4180.2299999999996</v>
      </c>
      <c r="D1280">
        <v>4180.09</v>
      </c>
      <c r="E1280">
        <v>4175.4799999999996</v>
      </c>
      <c r="F1280">
        <v>246.00800000000001</v>
      </c>
      <c r="G1280">
        <v>0</v>
      </c>
      <c r="H1280">
        <v>131.08600000000001</v>
      </c>
      <c r="I1280">
        <v>1.29586E-3</v>
      </c>
      <c r="J1280">
        <v>0.995116</v>
      </c>
      <c r="K1280">
        <v>0</v>
      </c>
      <c r="L1280" t="s">
        <v>43</v>
      </c>
    </row>
    <row r="1281" spans="1:25" x14ac:dyDescent="0.25">
      <c r="A1281" t="s">
        <v>78</v>
      </c>
      <c r="B1281">
        <v>4184.1499999999996</v>
      </c>
      <c r="C1281">
        <v>4183.99</v>
      </c>
      <c r="D1281">
        <v>4183.8500000000004</v>
      </c>
      <c r="E1281">
        <v>4179.25</v>
      </c>
      <c r="F1281">
        <v>246.03200000000001</v>
      </c>
      <c r="G1281">
        <v>0</v>
      </c>
      <c r="H1281">
        <v>130.976</v>
      </c>
      <c r="I1281">
        <v>1.23489E-3</v>
      </c>
      <c r="J1281">
        <v>0.995116</v>
      </c>
      <c r="K1281">
        <v>0</v>
      </c>
      <c r="L1281" t="s">
        <v>43</v>
      </c>
    </row>
    <row r="1282" spans="1:25" x14ac:dyDescent="0.25">
      <c r="A1282" t="s">
        <v>78</v>
      </c>
      <c r="B1282">
        <v>4194.68</v>
      </c>
      <c r="C1282">
        <v>4194.5</v>
      </c>
      <c r="D1282">
        <v>4194.3500000000004</v>
      </c>
      <c r="E1282">
        <v>4189.7299999999996</v>
      </c>
      <c r="F1282">
        <v>246.596</v>
      </c>
      <c r="G1282">
        <v>0</v>
      </c>
      <c r="H1282">
        <v>131.44399999999999</v>
      </c>
      <c r="I1282">
        <v>1.24705E-3</v>
      </c>
      <c r="J1282">
        <v>0.995116</v>
      </c>
      <c r="K1282">
        <v>0</v>
      </c>
      <c r="L1282" t="s">
        <v>43</v>
      </c>
    </row>
    <row r="1283" spans="1:25" x14ac:dyDescent="0.25">
      <c r="A1283" t="s">
        <v>78</v>
      </c>
      <c r="B1283">
        <v>4190.3599999999997</v>
      </c>
      <c r="C1283">
        <v>4190.08</v>
      </c>
      <c r="D1283">
        <v>4189.9399999999996</v>
      </c>
      <c r="E1283">
        <v>4185.32</v>
      </c>
      <c r="F1283">
        <v>246.351</v>
      </c>
      <c r="G1283">
        <v>0</v>
      </c>
      <c r="H1283">
        <v>131.4</v>
      </c>
      <c r="I1283">
        <v>1.25836E-3</v>
      </c>
      <c r="J1283">
        <v>0.995116</v>
      </c>
      <c r="K1283">
        <v>0</v>
      </c>
      <c r="L1283" t="s">
        <v>43</v>
      </c>
    </row>
    <row r="1284" spans="1:25" x14ac:dyDescent="0.25">
      <c r="A1284" t="s">
        <v>78</v>
      </c>
      <c r="B1284">
        <v>4183.08</v>
      </c>
      <c r="C1284">
        <v>4182.88</v>
      </c>
      <c r="D1284">
        <v>4182.7299999999996</v>
      </c>
      <c r="E1284">
        <v>4178.12</v>
      </c>
      <c r="F1284">
        <v>246.06800000000001</v>
      </c>
      <c r="G1284">
        <v>0</v>
      </c>
      <c r="H1284">
        <v>131.5</v>
      </c>
      <c r="I1284">
        <v>1.2301600000000001E-3</v>
      </c>
      <c r="J1284">
        <v>0.99511499999999997</v>
      </c>
      <c r="K1284">
        <v>0</v>
      </c>
      <c r="L1284" t="s">
        <v>43</v>
      </c>
    </row>
    <row r="1285" spans="1:25" x14ac:dyDescent="0.25">
      <c r="A1285" t="s">
        <v>78</v>
      </c>
      <c r="B1285">
        <v>4188.2700000000004</v>
      </c>
      <c r="C1285">
        <v>4188.07</v>
      </c>
      <c r="D1285">
        <v>4187.9399999999996</v>
      </c>
      <c r="E1285">
        <v>4183.33</v>
      </c>
      <c r="F1285">
        <v>246.03200000000001</v>
      </c>
      <c r="G1285">
        <v>0</v>
      </c>
      <c r="H1285">
        <v>131.274</v>
      </c>
      <c r="I1285">
        <v>1.2825899999999999E-3</v>
      </c>
      <c r="J1285">
        <v>0.99511300000000003</v>
      </c>
      <c r="K1285">
        <v>0</v>
      </c>
      <c r="L1285" t="s">
        <v>43</v>
      </c>
    </row>
    <row r="1286" spans="1:25" x14ac:dyDescent="0.25">
      <c r="A1286" t="s">
        <v>78</v>
      </c>
      <c r="B1286">
        <v>4186.29</v>
      </c>
      <c r="C1286">
        <v>4186.1099999999997</v>
      </c>
      <c r="D1286">
        <v>4185.9799999999996</v>
      </c>
      <c r="E1286">
        <v>4181.3599999999997</v>
      </c>
      <c r="F1286">
        <v>246.06399999999999</v>
      </c>
      <c r="G1286">
        <v>0</v>
      </c>
      <c r="H1286">
        <v>131.29300000000001</v>
      </c>
      <c r="I1286">
        <v>1.2394699999999999E-3</v>
      </c>
      <c r="J1286">
        <v>0.995116</v>
      </c>
      <c r="K1286">
        <v>0</v>
      </c>
      <c r="L1286" t="s">
        <v>43</v>
      </c>
    </row>
    <row r="1287" spans="1:25" x14ac:dyDescent="0.25">
      <c r="A1287" t="s">
        <v>78</v>
      </c>
      <c r="B1287">
        <v>4188.63</v>
      </c>
      <c r="C1287">
        <v>4188.4399999999996</v>
      </c>
      <c r="D1287">
        <v>4188.3100000000004</v>
      </c>
      <c r="E1287">
        <v>4183.7</v>
      </c>
      <c r="F1287">
        <v>246.05600000000001</v>
      </c>
      <c r="G1287">
        <v>0</v>
      </c>
      <c r="H1287">
        <v>131.62299999999999</v>
      </c>
      <c r="I1287">
        <v>1.26088E-3</v>
      </c>
      <c r="J1287">
        <v>0.99511099999999997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4185.09</v>
      </c>
      <c r="C1288">
        <v>4184.91</v>
      </c>
      <c r="D1288">
        <v>4184.78</v>
      </c>
      <c r="E1288">
        <v>4180.18</v>
      </c>
      <c r="F1288">
        <v>245.96199999999999</v>
      </c>
      <c r="G1288">
        <v>0</v>
      </c>
      <c r="H1288">
        <v>131.25700000000001</v>
      </c>
      <c r="I1288">
        <v>1.26165E-3</v>
      </c>
      <c r="J1288">
        <v>0.99511400000000005</v>
      </c>
      <c r="K1288">
        <v>0</v>
      </c>
      <c r="L1288" t="s">
        <v>43</v>
      </c>
      <c r="R1288">
        <f>AVERAGE(B1239:B1288)</f>
        <v>4185.5788000000002</v>
      </c>
      <c r="S1288">
        <f>AVERAGE(C1239:C1288)</f>
        <v>4185.3967999999995</v>
      </c>
      <c r="U1288">
        <f>_xlfn.VAR.P(B1239:B1288)</f>
        <v>9.9929465600001048</v>
      </c>
      <c r="V1288">
        <f>_xlfn.VAR.P(C1239:C1288)</f>
        <v>9.982677759999941</v>
      </c>
      <c r="X1288">
        <f>1.96*SQRT(U1288)/50</f>
        <v>0.12391755889283231</v>
      </c>
      <c r="Y1288">
        <f>1.96*SQRT(V1288)/50</f>
        <v>0.12385387338765919</v>
      </c>
    </row>
    <row r="1289" spans="1:25" x14ac:dyDescent="0.25">
      <c r="A1289" t="s">
        <v>78</v>
      </c>
      <c r="B1289">
        <v>209282.93017499999</v>
      </c>
      <c r="C1289" t="s">
        <v>37</v>
      </c>
    </row>
    <row r="1290" spans="1:25" x14ac:dyDescent="0.25">
      <c r="A1290" t="s">
        <v>172</v>
      </c>
      <c r="B1290">
        <v>5123.83</v>
      </c>
      <c r="C1290">
        <v>5073.21</v>
      </c>
      <c r="D1290">
        <v>5073.01</v>
      </c>
      <c r="E1290">
        <v>5067.6899999999996</v>
      </c>
      <c r="F1290">
        <v>257.35899999999998</v>
      </c>
      <c r="G1290">
        <v>820.04399999999998</v>
      </c>
      <c r="H1290">
        <v>133.024</v>
      </c>
      <c r="I1290">
        <v>135.113</v>
      </c>
      <c r="J1290">
        <v>466.91800000000001</v>
      </c>
      <c r="K1290">
        <v>3928.46</v>
      </c>
      <c r="L1290">
        <v>1.30507E-3</v>
      </c>
      <c r="M1290">
        <v>0.995116</v>
      </c>
      <c r="N1290">
        <v>0</v>
      </c>
      <c r="O1290" t="s">
        <v>43</v>
      </c>
    </row>
    <row r="1291" spans="1:25" x14ac:dyDescent="0.25">
      <c r="A1291" t="s">
        <v>172</v>
      </c>
      <c r="B1291">
        <v>5122.58</v>
      </c>
      <c r="C1291">
        <v>5072.1000000000004</v>
      </c>
      <c r="D1291">
        <v>5071.8999999999996</v>
      </c>
      <c r="E1291">
        <v>5066.58</v>
      </c>
      <c r="F1291">
        <v>257.39</v>
      </c>
      <c r="G1291">
        <v>820.14599999999996</v>
      </c>
      <c r="H1291">
        <v>133.04</v>
      </c>
      <c r="I1291">
        <v>135.20599999999999</v>
      </c>
      <c r="J1291">
        <v>466.952</v>
      </c>
      <c r="K1291">
        <v>3927.35</v>
      </c>
      <c r="L1291">
        <v>1.2457600000000001E-3</v>
      </c>
      <c r="M1291">
        <v>0.99511499999999997</v>
      </c>
      <c r="N1291">
        <v>0</v>
      </c>
      <c r="O1291" t="s">
        <v>43</v>
      </c>
    </row>
    <row r="1292" spans="1:25" x14ac:dyDescent="0.25">
      <c r="A1292" t="s">
        <v>172</v>
      </c>
      <c r="B1292">
        <v>5124.82</v>
      </c>
      <c r="C1292">
        <v>5074.01</v>
      </c>
      <c r="D1292">
        <v>5073.82</v>
      </c>
      <c r="E1292">
        <v>5068.5</v>
      </c>
      <c r="F1292">
        <v>257.48599999999999</v>
      </c>
      <c r="G1292">
        <v>819.64200000000005</v>
      </c>
      <c r="H1292">
        <v>133.04</v>
      </c>
      <c r="I1292">
        <v>135.17599999999999</v>
      </c>
      <c r="J1292">
        <v>466.36200000000002</v>
      </c>
      <c r="K1292">
        <v>3929.79</v>
      </c>
      <c r="L1292">
        <v>1.2631599999999999E-3</v>
      </c>
      <c r="M1292">
        <v>0.99511499999999997</v>
      </c>
      <c r="N1292">
        <v>0</v>
      </c>
      <c r="O1292" t="s">
        <v>43</v>
      </c>
    </row>
    <row r="1293" spans="1:25" x14ac:dyDescent="0.25">
      <c r="A1293" t="s">
        <v>172</v>
      </c>
      <c r="B1293">
        <v>5117.26</v>
      </c>
      <c r="C1293">
        <v>5066.97</v>
      </c>
      <c r="D1293">
        <v>5066.78</v>
      </c>
      <c r="E1293">
        <v>5061.46</v>
      </c>
      <c r="F1293">
        <v>257.25900000000001</v>
      </c>
      <c r="G1293">
        <v>819.99900000000002</v>
      </c>
      <c r="H1293">
        <v>133.03200000000001</v>
      </c>
      <c r="I1293">
        <v>135.23099999999999</v>
      </c>
      <c r="J1293">
        <v>466.88099999999997</v>
      </c>
      <c r="K1293">
        <v>3922.44</v>
      </c>
      <c r="L1293">
        <v>1.2309700000000001E-3</v>
      </c>
      <c r="M1293">
        <v>0.995116</v>
      </c>
      <c r="N1293">
        <v>0</v>
      </c>
      <c r="O1293" t="s">
        <v>43</v>
      </c>
    </row>
    <row r="1294" spans="1:25" x14ac:dyDescent="0.25">
      <c r="A1294" t="s">
        <v>172</v>
      </c>
      <c r="B1294">
        <v>5118.6099999999997</v>
      </c>
      <c r="C1294">
        <v>5067.7299999999996</v>
      </c>
      <c r="D1294">
        <v>5067.53</v>
      </c>
      <c r="E1294">
        <v>5062.2299999999996</v>
      </c>
      <c r="F1294">
        <v>257.22699999999998</v>
      </c>
      <c r="G1294">
        <v>819.69899999999996</v>
      </c>
      <c r="H1294">
        <v>132.91399999999999</v>
      </c>
      <c r="I1294">
        <v>135.172</v>
      </c>
      <c r="J1294">
        <v>466.87</v>
      </c>
      <c r="K1294">
        <v>3923.52</v>
      </c>
      <c r="L1294">
        <v>1.2794099999999999E-3</v>
      </c>
      <c r="M1294">
        <v>0.995116</v>
      </c>
      <c r="N1294">
        <v>0</v>
      </c>
      <c r="O1294" t="s">
        <v>43</v>
      </c>
    </row>
    <row r="1295" spans="1:25" x14ac:dyDescent="0.25">
      <c r="A1295" t="s">
        <v>172</v>
      </c>
      <c r="B1295">
        <v>5122.53</v>
      </c>
      <c r="C1295">
        <v>5072.29</v>
      </c>
      <c r="D1295">
        <v>5072.09</v>
      </c>
      <c r="E1295">
        <v>5066.7700000000004</v>
      </c>
      <c r="F1295">
        <v>257.39699999999999</v>
      </c>
      <c r="G1295">
        <v>819.91</v>
      </c>
      <c r="H1295">
        <v>133.006</v>
      </c>
      <c r="I1295">
        <v>135.13800000000001</v>
      </c>
      <c r="J1295">
        <v>466.93799999999999</v>
      </c>
      <c r="K1295">
        <v>3927.72</v>
      </c>
      <c r="L1295">
        <v>1.2300499999999999E-3</v>
      </c>
      <c r="M1295">
        <v>0.995116</v>
      </c>
      <c r="N1295">
        <v>0</v>
      </c>
      <c r="O1295" t="s">
        <v>43</v>
      </c>
    </row>
    <row r="1296" spans="1:25" x14ac:dyDescent="0.25">
      <c r="A1296" t="s">
        <v>172</v>
      </c>
      <c r="B1296">
        <v>5126.7299999999996</v>
      </c>
      <c r="C1296">
        <v>5076.42</v>
      </c>
      <c r="D1296">
        <v>5076.22</v>
      </c>
      <c r="E1296">
        <v>5070.8599999999997</v>
      </c>
      <c r="F1296">
        <v>257.30099999999999</v>
      </c>
      <c r="G1296">
        <v>822.83799999999997</v>
      </c>
      <c r="H1296">
        <v>133.196</v>
      </c>
      <c r="I1296">
        <v>135.119</v>
      </c>
      <c r="J1296">
        <v>469.67399999999998</v>
      </c>
      <c r="K1296">
        <v>3928.93</v>
      </c>
      <c r="L1296">
        <v>2.1948800000000002E-3</v>
      </c>
      <c r="M1296">
        <v>0.99511300000000003</v>
      </c>
      <c r="N1296">
        <v>0</v>
      </c>
      <c r="O1296" t="s">
        <v>43</v>
      </c>
    </row>
    <row r="1297" spans="1:15" x14ac:dyDescent="0.25">
      <c r="A1297" t="s">
        <v>172</v>
      </c>
      <c r="B1297">
        <v>5121.07</v>
      </c>
      <c r="C1297">
        <v>5070.68</v>
      </c>
      <c r="D1297">
        <v>5070.49</v>
      </c>
      <c r="E1297">
        <v>5065.1899999999996</v>
      </c>
      <c r="F1297">
        <v>257.38200000000001</v>
      </c>
      <c r="G1297">
        <v>819.34400000000005</v>
      </c>
      <c r="H1297">
        <v>133.124</v>
      </c>
      <c r="I1297">
        <v>135.078</v>
      </c>
      <c r="J1297">
        <v>466.33100000000002</v>
      </c>
      <c r="K1297">
        <v>3926.69</v>
      </c>
      <c r="L1297">
        <v>1.2304600000000001E-3</v>
      </c>
      <c r="M1297">
        <v>0.995116</v>
      </c>
      <c r="N1297">
        <v>0</v>
      </c>
      <c r="O1297" t="s">
        <v>43</v>
      </c>
    </row>
    <row r="1298" spans="1:15" x14ac:dyDescent="0.25">
      <c r="A1298" t="s">
        <v>172</v>
      </c>
      <c r="B1298">
        <v>5120.25</v>
      </c>
      <c r="C1298">
        <v>5069.29</v>
      </c>
      <c r="D1298">
        <v>5069.1000000000004</v>
      </c>
      <c r="E1298">
        <v>5063.79</v>
      </c>
      <c r="F1298">
        <v>257.34500000000003</v>
      </c>
      <c r="G1298">
        <v>819.49599999999998</v>
      </c>
      <c r="H1298">
        <v>133.11099999999999</v>
      </c>
      <c r="I1298">
        <v>135.13300000000001</v>
      </c>
      <c r="J1298">
        <v>466.45800000000003</v>
      </c>
      <c r="K1298">
        <v>3925.23</v>
      </c>
      <c r="L1298">
        <v>1.37502E-3</v>
      </c>
      <c r="M1298">
        <v>0.995116</v>
      </c>
      <c r="N1298">
        <v>0</v>
      </c>
      <c r="O1298" t="s">
        <v>43</v>
      </c>
    </row>
    <row r="1299" spans="1:15" x14ac:dyDescent="0.25">
      <c r="A1299" t="s">
        <v>172</v>
      </c>
      <c r="B1299">
        <v>5118.88</v>
      </c>
      <c r="C1299">
        <v>5068.54</v>
      </c>
      <c r="D1299">
        <v>5068.3500000000004</v>
      </c>
      <c r="E1299">
        <v>5063.0200000000004</v>
      </c>
      <c r="F1299">
        <v>257.45</v>
      </c>
      <c r="G1299">
        <v>819.577</v>
      </c>
      <c r="H1299">
        <v>133.059</v>
      </c>
      <c r="I1299">
        <v>135.13</v>
      </c>
      <c r="J1299">
        <v>466.56299999999999</v>
      </c>
      <c r="K1299">
        <v>3924.22</v>
      </c>
      <c r="L1299">
        <v>1.2331600000000001E-3</v>
      </c>
      <c r="M1299">
        <v>0.995116</v>
      </c>
      <c r="N1299">
        <v>0</v>
      </c>
      <c r="O1299" t="s">
        <v>43</v>
      </c>
    </row>
    <row r="1300" spans="1:15" x14ac:dyDescent="0.25">
      <c r="A1300" t="s">
        <v>172</v>
      </c>
      <c r="B1300">
        <v>5122.47</v>
      </c>
      <c r="C1300">
        <v>5071.7</v>
      </c>
      <c r="D1300">
        <v>5071.5</v>
      </c>
      <c r="E1300">
        <v>5066.2</v>
      </c>
      <c r="F1300">
        <v>257.28199999999998</v>
      </c>
      <c r="G1300">
        <v>820.05100000000004</v>
      </c>
      <c r="H1300">
        <v>133.03800000000001</v>
      </c>
      <c r="I1300">
        <v>135.36199999999999</v>
      </c>
      <c r="J1300">
        <v>466.78300000000002</v>
      </c>
      <c r="K1300">
        <v>3927.07</v>
      </c>
      <c r="L1300">
        <v>1.23062E-3</v>
      </c>
      <c r="M1300">
        <v>0.995116</v>
      </c>
      <c r="N1300">
        <v>0</v>
      </c>
      <c r="O1300" t="s">
        <v>43</v>
      </c>
    </row>
    <row r="1301" spans="1:15" x14ac:dyDescent="0.25">
      <c r="A1301" t="s">
        <v>172</v>
      </c>
      <c r="B1301">
        <v>5122.63</v>
      </c>
      <c r="C1301">
        <v>5072.18</v>
      </c>
      <c r="D1301">
        <v>5071.99</v>
      </c>
      <c r="E1301">
        <v>5066.66</v>
      </c>
      <c r="F1301">
        <v>257.23399999999998</v>
      </c>
      <c r="G1301">
        <v>820.87</v>
      </c>
      <c r="H1301">
        <v>133.089</v>
      </c>
      <c r="I1301">
        <v>135.10599999999999</v>
      </c>
      <c r="J1301">
        <v>467.904</v>
      </c>
      <c r="K1301">
        <v>3926.75</v>
      </c>
      <c r="L1301">
        <v>1.7463299999999999E-3</v>
      </c>
      <c r="M1301">
        <v>0.99511499999999997</v>
      </c>
      <c r="N1301">
        <v>0</v>
      </c>
      <c r="O1301" t="s">
        <v>43</v>
      </c>
    </row>
    <row r="1302" spans="1:15" x14ac:dyDescent="0.25">
      <c r="A1302" t="s">
        <v>172</v>
      </c>
      <c r="B1302">
        <v>5125.5600000000004</v>
      </c>
      <c r="C1302">
        <v>5074.38</v>
      </c>
      <c r="D1302">
        <v>5074.1899999999996</v>
      </c>
      <c r="E1302">
        <v>5068.8500000000004</v>
      </c>
      <c r="F1302">
        <v>257.36200000000002</v>
      </c>
      <c r="G1302">
        <v>822.18499999999995</v>
      </c>
      <c r="H1302">
        <v>133.04599999999999</v>
      </c>
      <c r="I1302">
        <v>135.14500000000001</v>
      </c>
      <c r="J1302">
        <v>469.18900000000002</v>
      </c>
      <c r="K1302">
        <v>3927.59</v>
      </c>
      <c r="L1302">
        <v>1.2322699999999999E-3</v>
      </c>
      <c r="M1302">
        <v>0.995116</v>
      </c>
      <c r="N1302">
        <v>0</v>
      </c>
      <c r="O1302" t="s">
        <v>43</v>
      </c>
    </row>
    <row r="1303" spans="1:15" x14ac:dyDescent="0.25">
      <c r="A1303" t="s">
        <v>172</v>
      </c>
      <c r="B1303">
        <v>5122.3999999999996</v>
      </c>
      <c r="C1303">
        <v>5071.6000000000004</v>
      </c>
      <c r="D1303">
        <v>5071.3999999999996</v>
      </c>
      <c r="E1303">
        <v>5066.07</v>
      </c>
      <c r="F1303">
        <v>257.291</v>
      </c>
      <c r="G1303">
        <v>819.79399999999998</v>
      </c>
      <c r="H1303">
        <v>133.23599999999999</v>
      </c>
      <c r="I1303">
        <v>135.136</v>
      </c>
      <c r="J1303">
        <v>466.50599999999997</v>
      </c>
      <c r="K1303">
        <v>3927.19</v>
      </c>
      <c r="L1303">
        <v>1.23011E-3</v>
      </c>
      <c r="M1303">
        <v>0.99511499999999997</v>
      </c>
      <c r="N1303">
        <v>0</v>
      </c>
      <c r="O1303" t="s">
        <v>43</v>
      </c>
    </row>
    <row r="1304" spans="1:15" x14ac:dyDescent="0.25">
      <c r="A1304" t="s">
        <v>172</v>
      </c>
      <c r="B1304">
        <v>5120.9399999999996</v>
      </c>
      <c r="C1304">
        <v>5069.84</v>
      </c>
      <c r="D1304">
        <v>5069.6499999999996</v>
      </c>
      <c r="E1304">
        <v>5064.32</v>
      </c>
      <c r="F1304">
        <v>257.38400000000001</v>
      </c>
      <c r="G1304">
        <v>819.71900000000005</v>
      </c>
      <c r="H1304">
        <v>132.97300000000001</v>
      </c>
      <c r="I1304">
        <v>135.267</v>
      </c>
      <c r="J1304">
        <v>466.50200000000001</v>
      </c>
      <c r="K1304">
        <v>3925.56</v>
      </c>
      <c r="L1304">
        <v>1.26738E-3</v>
      </c>
      <c r="M1304">
        <v>0.99511499999999997</v>
      </c>
      <c r="N1304">
        <v>0</v>
      </c>
      <c r="O1304" t="s">
        <v>43</v>
      </c>
    </row>
    <row r="1305" spans="1:15" x14ac:dyDescent="0.25">
      <c r="A1305" t="s">
        <v>172</v>
      </c>
      <c r="B1305">
        <v>5124.3500000000004</v>
      </c>
      <c r="C1305">
        <v>5073.0600000000004</v>
      </c>
      <c r="D1305">
        <v>5072.87</v>
      </c>
      <c r="E1305">
        <v>5067.57</v>
      </c>
      <c r="F1305">
        <v>257.17200000000003</v>
      </c>
      <c r="G1305">
        <v>819.90700000000004</v>
      </c>
      <c r="H1305">
        <v>132.99799999999999</v>
      </c>
      <c r="I1305">
        <v>135.12899999999999</v>
      </c>
      <c r="J1305">
        <v>466.89299999999997</v>
      </c>
      <c r="K1305">
        <v>3928.72</v>
      </c>
      <c r="L1305">
        <v>1.2334500000000001E-3</v>
      </c>
      <c r="M1305">
        <v>0.99511499999999997</v>
      </c>
      <c r="N1305">
        <v>0</v>
      </c>
      <c r="O1305" t="s">
        <v>43</v>
      </c>
    </row>
    <row r="1306" spans="1:15" x14ac:dyDescent="0.25">
      <c r="A1306" t="s">
        <v>172</v>
      </c>
      <c r="B1306">
        <v>5123.58</v>
      </c>
      <c r="C1306">
        <v>5072.49</v>
      </c>
      <c r="D1306">
        <v>5072.3</v>
      </c>
      <c r="E1306">
        <v>5067.01</v>
      </c>
      <c r="F1306">
        <v>257.57400000000001</v>
      </c>
      <c r="G1306">
        <v>820.399</v>
      </c>
      <c r="H1306">
        <v>133.036</v>
      </c>
      <c r="I1306">
        <v>135.26900000000001</v>
      </c>
      <c r="J1306">
        <v>467.30599999999998</v>
      </c>
      <c r="K1306">
        <v>3927.21</v>
      </c>
      <c r="L1306">
        <v>1.23091E-3</v>
      </c>
      <c r="M1306">
        <v>0.99511499999999997</v>
      </c>
      <c r="N1306">
        <v>0</v>
      </c>
      <c r="O1306" t="s">
        <v>43</v>
      </c>
    </row>
    <row r="1307" spans="1:15" x14ac:dyDescent="0.25">
      <c r="A1307" t="s">
        <v>172</v>
      </c>
      <c r="B1307">
        <v>5122.74</v>
      </c>
      <c r="C1307">
        <v>5072.45</v>
      </c>
      <c r="D1307">
        <v>5072.25</v>
      </c>
      <c r="E1307">
        <v>5066.96</v>
      </c>
      <c r="F1307">
        <v>257.41899999999998</v>
      </c>
      <c r="G1307">
        <v>819.52800000000002</v>
      </c>
      <c r="H1307">
        <v>133.05799999999999</v>
      </c>
      <c r="I1307">
        <v>135.15199999999999</v>
      </c>
      <c r="J1307">
        <v>466.41300000000001</v>
      </c>
      <c r="K1307">
        <v>3928.21</v>
      </c>
      <c r="L1307">
        <v>1.2755500000000001E-3</v>
      </c>
      <c r="M1307">
        <v>0.995116</v>
      </c>
      <c r="N1307">
        <v>0</v>
      </c>
      <c r="O1307" t="s">
        <v>43</v>
      </c>
    </row>
    <row r="1308" spans="1:15" x14ac:dyDescent="0.25">
      <c r="A1308" t="s">
        <v>172</v>
      </c>
      <c r="B1308">
        <v>5128.29</v>
      </c>
      <c r="C1308">
        <v>5077.43</v>
      </c>
      <c r="D1308">
        <v>5077.24</v>
      </c>
      <c r="E1308">
        <v>5071.92</v>
      </c>
      <c r="F1308">
        <v>257.57600000000002</v>
      </c>
      <c r="G1308">
        <v>822.43899999999996</v>
      </c>
      <c r="H1308">
        <v>133.166</v>
      </c>
      <c r="I1308">
        <v>135.166</v>
      </c>
      <c r="J1308">
        <v>469.32600000000002</v>
      </c>
      <c r="K1308">
        <v>3929.94</v>
      </c>
      <c r="L1308">
        <v>1.2365E-3</v>
      </c>
      <c r="M1308">
        <v>0.99511400000000005</v>
      </c>
      <c r="N1308">
        <v>0</v>
      </c>
      <c r="O1308" t="s">
        <v>43</v>
      </c>
    </row>
    <row r="1309" spans="1:15" x14ac:dyDescent="0.25">
      <c r="A1309" t="s">
        <v>172</v>
      </c>
      <c r="B1309">
        <v>5105.13</v>
      </c>
      <c r="C1309">
        <v>5054.62</v>
      </c>
      <c r="D1309">
        <v>5054.3599999999997</v>
      </c>
      <c r="E1309">
        <v>5048.83</v>
      </c>
      <c r="F1309">
        <v>258.33100000000002</v>
      </c>
      <c r="G1309">
        <v>788.10500000000002</v>
      </c>
      <c r="H1309">
        <v>133.78800000000001</v>
      </c>
      <c r="I1309">
        <v>135.596</v>
      </c>
      <c r="J1309">
        <v>433.767</v>
      </c>
      <c r="K1309">
        <v>3940.23</v>
      </c>
      <c r="L1309">
        <v>1.23018E-3</v>
      </c>
      <c r="M1309">
        <v>0.995116</v>
      </c>
      <c r="N1309">
        <v>0</v>
      </c>
      <c r="O1309" t="s">
        <v>43</v>
      </c>
    </row>
    <row r="1310" spans="1:15" x14ac:dyDescent="0.25">
      <c r="A1310" t="s">
        <v>172</v>
      </c>
      <c r="B1310">
        <v>5118.57</v>
      </c>
      <c r="C1310">
        <v>5068.22</v>
      </c>
      <c r="D1310">
        <v>5068.0200000000004</v>
      </c>
      <c r="E1310">
        <v>5062.71</v>
      </c>
      <c r="F1310">
        <v>257.42099999999999</v>
      </c>
      <c r="G1310">
        <v>818.54899999999998</v>
      </c>
      <c r="H1310">
        <v>132.93899999999999</v>
      </c>
      <c r="I1310">
        <v>135.18899999999999</v>
      </c>
      <c r="J1310">
        <v>465.54599999999999</v>
      </c>
      <c r="K1310">
        <v>3925.05</v>
      </c>
      <c r="L1310">
        <v>1.2853400000000001E-3</v>
      </c>
      <c r="M1310">
        <v>0.995116</v>
      </c>
      <c r="N1310">
        <v>0</v>
      </c>
      <c r="O1310" t="s">
        <v>43</v>
      </c>
    </row>
    <row r="1311" spans="1:15" x14ac:dyDescent="0.25">
      <c r="A1311" t="s">
        <v>172</v>
      </c>
      <c r="B1311">
        <v>5117.2</v>
      </c>
      <c r="C1311">
        <v>5066.9399999999996</v>
      </c>
      <c r="D1311">
        <v>5066.75</v>
      </c>
      <c r="E1311">
        <v>5061.47</v>
      </c>
      <c r="F1311">
        <v>257.40800000000002</v>
      </c>
      <c r="G1311">
        <v>818.76599999999996</v>
      </c>
      <c r="H1311">
        <v>132.94900000000001</v>
      </c>
      <c r="I1311">
        <v>135.19900000000001</v>
      </c>
      <c r="J1311">
        <v>465.81299999999999</v>
      </c>
      <c r="K1311">
        <v>3923.57</v>
      </c>
      <c r="L1311">
        <v>1.2495500000000001E-3</v>
      </c>
      <c r="M1311">
        <v>0.995116</v>
      </c>
      <c r="N1311">
        <v>0</v>
      </c>
      <c r="O1311" t="s">
        <v>43</v>
      </c>
    </row>
    <row r="1312" spans="1:15" x14ac:dyDescent="0.25">
      <c r="A1312" t="s">
        <v>172</v>
      </c>
      <c r="B1312">
        <v>5117.72</v>
      </c>
      <c r="C1312">
        <v>5067.5</v>
      </c>
      <c r="D1312">
        <v>5067.3100000000004</v>
      </c>
      <c r="E1312">
        <v>5062.0200000000004</v>
      </c>
      <c r="F1312">
        <v>257.36099999999999</v>
      </c>
      <c r="G1312">
        <v>819.28099999999995</v>
      </c>
      <c r="H1312">
        <v>132.99700000000001</v>
      </c>
      <c r="I1312">
        <v>135.15199999999999</v>
      </c>
      <c r="J1312">
        <v>466.29500000000002</v>
      </c>
      <c r="K1312">
        <v>3923.74</v>
      </c>
      <c r="L1312">
        <v>1.2317700000000001E-3</v>
      </c>
      <c r="M1312">
        <v>0.99510799999999999</v>
      </c>
      <c r="N1312">
        <v>0</v>
      </c>
      <c r="O1312" t="s">
        <v>43</v>
      </c>
    </row>
    <row r="1313" spans="1:15" x14ac:dyDescent="0.25">
      <c r="A1313" t="s">
        <v>172</v>
      </c>
      <c r="B1313">
        <v>5120.5200000000004</v>
      </c>
      <c r="C1313">
        <v>5070.0200000000004</v>
      </c>
      <c r="D1313">
        <v>5069.82</v>
      </c>
      <c r="E1313">
        <v>5064.54</v>
      </c>
      <c r="F1313">
        <v>257.37</v>
      </c>
      <c r="G1313">
        <v>818.61099999999999</v>
      </c>
      <c r="H1313">
        <v>132.90199999999999</v>
      </c>
      <c r="I1313">
        <v>135.095</v>
      </c>
      <c r="J1313">
        <v>465.87799999999999</v>
      </c>
      <c r="K1313">
        <v>3926.72</v>
      </c>
      <c r="L1313">
        <v>1.2306400000000001E-3</v>
      </c>
      <c r="M1313">
        <v>0.995116</v>
      </c>
      <c r="N1313">
        <v>0</v>
      </c>
      <c r="O1313" t="s">
        <v>43</v>
      </c>
    </row>
    <row r="1314" spans="1:15" x14ac:dyDescent="0.25">
      <c r="A1314" t="s">
        <v>172</v>
      </c>
      <c r="B1314">
        <v>5120.13</v>
      </c>
      <c r="C1314">
        <v>5069.8</v>
      </c>
      <c r="D1314">
        <v>5069.6000000000004</v>
      </c>
      <c r="E1314">
        <v>5064.32</v>
      </c>
      <c r="F1314">
        <v>257.33800000000002</v>
      </c>
      <c r="G1314">
        <v>818.86</v>
      </c>
      <c r="H1314">
        <v>133.09100000000001</v>
      </c>
      <c r="I1314">
        <v>135.18700000000001</v>
      </c>
      <c r="J1314">
        <v>465.77100000000002</v>
      </c>
      <c r="K1314">
        <v>3926.33</v>
      </c>
      <c r="L1314">
        <v>1.2798600000000001E-3</v>
      </c>
      <c r="M1314">
        <v>0.99511499999999997</v>
      </c>
      <c r="N1314">
        <v>0</v>
      </c>
      <c r="O1314" t="s">
        <v>43</v>
      </c>
    </row>
    <row r="1315" spans="1:15" x14ac:dyDescent="0.25">
      <c r="A1315" t="s">
        <v>172</v>
      </c>
      <c r="B1315">
        <v>5115.3500000000004</v>
      </c>
      <c r="C1315">
        <v>5065.08</v>
      </c>
      <c r="D1315">
        <v>5064.88</v>
      </c>
      <c r="E1315">
        <v>5059.6000000000004</v>
      </c>
      <c r="F1315">
        <v>257.34199999999998</v>
      </c>
      <c r="G1315">
        <v>818.81399999999996</v>
      </c>
      <c r="H1315">
        <v>133</v>
      </c>
      <c r="I1315">
        <v>135.16800000000001</v>
      </c>
      <c r="J1315">
        <v>465.798</v>
      </c>
      <c r="K1315">
        <v>3921.84</v>
      </c>
      <c r="L1315">
        <v>1.26424E-3</v>
      </c>
      <c r="M1315">
        <v>0.995116</v>
      </c>
      <c r="N1315">
        <v>0</v>
      </c>
      <c r="O1315" t="s">
        <v>43</v>
      </c>
    </row>
    <row r="1316" spans="1:15" x14ac:dyDescent="0.25">
      <c r="A1316" t="s">
        <v>172</v>
      </c>
      <c r="B1316">
        <v>5115.96</v>
      </c>
      <c r="C1316">
        <v>5065.6899999999996</v>
      </c>
      <c r="D1316">
        <v>5065.49</v>
      </c>
      <c r="E1316">
        <v>5060.2</v>
      </c>
      <c r="F1316">
        <v>257.327</v>
      </c>
      <c r="G1316">
        <v>818.57299999999998</v>
      </c>
      <c r="H1316">
        <v>133.02500000000001</v>
      </c>
      <c r="I1316">
        <v>135.11799999999999</v>
      </c>
      <c r="J1316">
        <v>465.78800000000001</v>
      </c>
      <c r="K1316">
        <v>3922.49</v>
      </c>
      <c r="L1316">
        <v>1.2313700000000001E-3</v>
      </c>
      <c r="M1316">
        <v>0.995116</v>
      </c>
      <c r="N1316">
        <v>0</v>
      </c>
      <c r="O1316" t="s">
        <v>43</v>
      </c>
    </row>
    <row r="1317" spans="1:15" x14ac:dyDescent="0.25">
      <c r="A1317" t="s">
        <v>172</v>
      </c>
      <c r="B1317">
        <v>5117.34</v>
      </c>
      <c r="C1317">
        <v>5066.88</v>
      </c>
      <c r="D1317">
        <v>5066.68</v>
      </c>
      <c r="E1317">
        <v>5061.3900000000003</v>
      </c>
      <c r="F1317">
        <v>257.42700000000002</v>
      </c>
      <c r="G1317">
        <v>818.16600000000005</v>
      </c>
      <c r="H1317">
        <v>132.846</v>
      </c>
      <c r="I1317">
        <v>135.142</v>
      </c>
      <c r="J1317">
        <v>465.12099999999998</v>
      </c>
      <c r="K1317">
        <v>3924.33</v>
      </c>
      <c r="L1317">
        <v>1.2422799999999999E-3</v>
      </c>
      <c r="M1317">
        <v>0.99511499999999997</v>
      </c>
      <c r="N1317">
        <v>0</v>
      </c>
      <c r="O1317" t="s">
        <v>43</v>
      </c>
    </row>
    <row r="1318" spans="1:15" x14ac:dyDescent="0.25">
      <c r="A1318" t="s">
        <v>172</v>
      </c>
      <c r="B1318">
        <v>5117.83</v>
      </c>
      <c r="C1318">
        <v>5067.55</v>
      </c>
      <c r="D1318">
        <v>5067.3500000000004</v>
      </c>
      <c r="E1318">
        <v>5062.05</v>
      </c>
      <c r="F1318">
        <v>257.32100000000003</v>
      </c>
      <c r="G1318">
        <v>819.83199999999999</v>
      </c>
      <c r="H1318">
        <v>132.97</v>
      </c>
      <c r="I1318">
        <v>135.09899999999999</v>
      </c>
      <c r="J1318">
        <v>466.66</v>
      </c>
      <c r="K1318">
        <v>3923.36</v>
      </c>
      <c r="L1318">
        <v>1.3649300000000001E-3</v>
      </c>
      <c r="M1318">
        <v>0.995116</v>
      </c>
      <c r="N1318">
        <v>0</v>
      </c>
      <c r="O1318" t="s">
        <v>43</v>
      </c>
    </row>
    <row r="1319" spans="1:15" x14ac:dyDescent="0.25">
      <c r="A1319" t="s">
        <v>172</v>
      </c>
      <c r="B1319">
        <v>5115.6899999999996</v>
      </c>
      <c r="C1319">
        <v>5065.34</v>
      </c>
      <c r="D1319">
        <v>5065.13</v>
      </c>
      <c r="E1319">
        <v>5059.83</v>
      </c>
      <c r="F1319">
        <v>257.20600000000002</v>
      </c>
      <c r="G1319">
        <v>818.404</v>
      </c>
      <c r="H1319">
        <v>132.98500000000001</v>
      </c>
      <c r="I1319">
        <v>135.11500000000001</v>
      </c>
      <c r="J1319">
        <v>465.601</v>
      </c>
      <c r="K1319">
        <v>3922.48</v>
      </c>
      <c r="L1319">
        <v>1.23321E-3</v>
      </c>
      <c r="M1319">
        <v>0.99511499999999997</v>
      </c>
      <c r="N1319">
        <v>0</v>
      </c>
      <c r="O1319" t="s">
        <v>43</v>
      </c>
    </row>
    <row r="1320" spans="1:15" x14ac:dyDescent="0.25">
      <c r="A1320" t="s">
        <v>172</v>
      </c>
      <c r="B1320">
        <v>5117.17</v>
      </c>
      <c r="C1320">
        <v>5067</v>
      </c>
      <c r="D1320">
        <v>5066.8100000000004</v>
      </c>
      <c r="E1320">
        <v>5061.51</v>
      </c>
      <c r="F1320">
        <v>257.41199999999998</v>
      </c>
      <c r="G1320">
        <v>818.73400000000004</v>
      </c>
      <c r="H1320">
        <v>133.095</v>
      </c>
      <c r="I1320">
        <v>135.15700000000001</v>
      </c>
      <c r="J1320">
        <v>465.73</v>
      </c>
      <c r="K1320">
        <v>3923.55</v>
      </c>
      <c r="L1320">
        <v>1.2300499999999999E-3</v>
      </c>
      <c r="M1320">
        <v>0.995116</v>
      </c>
      <c r="N1320">
        <v>0</v>
      </c>
      <c r="O1320" t="s">
        <v>43</v>
      </c>
    </row>
    <row r="1321" spans="1:15" x14ac:dyDescent="0.25">
      <c r="A1321" t="s">
        <v>172</v>
      </c>
      <c r="B1321">
        <v>5118.5600000000004</v>
      </c>
      <c r="C1321">
        <v>5068.25</v>
      </c>
      <c r="D1321">
        <v>5068.04</v>
      </c>
      <c r="E1321">
        <v>5062.74</v>
      </c>
      <c r="F1321">
        <v>257.66899999999998</v>
      </c>
      <c r="G1321">
        <v>821.28099999999995</v>
      </c>
      <c r="H1321">
        <v>133.05500000000001</v>
      </c>
      <c r="I1321">
        <v>135.137</v>
      </c>
      <c r="J1321">
        <v>468.12900000000002</v>
      </c>
      <c r="K1321">
        <v>3922.21</v>
      </c>
      <c r="L1321">
        <v>1.2533799999999999E-3</v>
      </c>
      <c r="M1321">
        <v>0.99511499999999997</v>
      </c>
      <c r="N1321">
        <v>0</v>
      </c>
      <c r="O1321" t="s">
        <v>43</v>
      </c>
    </row>
    <row r="1322" spans="1:15" x14ac:dyDescent="0.25">
      <c r="A1322" t="s">
        <v>172</v>
      </c>
      <c r="B1322">
        <v>5118.54</v>
      </c>
      <c r="C1322">
        <v>5068.24</v>
      </c>
      <c r="D1322">
        <v>5068.04</v>
      </c>
      <c r="E1322">
        <v>5062.75</v>
      </c>
      <c r="F1322">
        <v>257.49200000000002</v>
      </c>
      <c r="G1322">
        <v>818.49400000000003</v>
      </c>
      <c r="H1322">
        <v>132.99100000000001</v>
      </c>
      <c r="I1322">
        <v>135.07599999999999</v>
      </c>
      <c r="J1322">
        <v>465.49900000000002</v>
      </c>
      <c r="K1322">
        <v>3925.15</v>
      </c>
      <c r="L1322">
        <v>1.2306400000000001E-3</v>
      </c>
      <c r="M1322">
        <v>0.99511499999999997</v>
      </c>
      <c r="N1322">
        <v>0</v>
      </c>
      <c r="O1322" t="s">
        <v>43</v>
      </c>
    </row>
    <row r="1323" spans="1:15" x14ac:dyDescent="0.25">
      <c r="A1323" t="s">
        <v>172</v>
      </c>
      <c r="B1323">
        <v>5117.43</v>
      </c>
      <c r="C1323">
        <v>5067.17</v>
      </c>
      <c r="D1323">
        <v>5066.9799999999996</v>
      </c>
      <c r="E1323">
        <v>5061.6899999999996</v>
      </c>
      <c r="F1323">
        <v>257.32499999999999</v>
      </c>
      <c r="G1323">
        <v>818.54899999999998</v>
      </c>
      <c r="H1323">
        <v>132.834</v>
      </c>
      <c r="I1323">
        <v>135.107</v>
      </c>
      <c r="J1323">
        <v>465.69600000000003</v>
      </c>
      <c r="K1323">
        <v>3924.16</v>
      </c>
      <c r="L1323">
        <v>1.26264E-3</v>
      </c>
      <c r="M1323">
        <v>0.995116</v>
      </c>
      <c r="N1323">
        <v>0</v>
      </c>
      <c r="O1323" t="s">
        <v>43</v>
      </c>
    </row>
    <row r="1324" spans="1:15" x14ac:dyDescent="0.25">
      <c r="A1324" t="s">
        <v>172</v>
      </c>
      <c r="B1324">
        <v>5114.71</v>
      </c>
      <c r="C1324">
        <v>5064.3900000000003</v>
      </c>
      <c r="D1324">
        <v>5064.18</v>
      </c>
      <c r="E1324">
        <v>5058.8900000000003</v>
      </c>
      <c r="F1324">
        <v>257.27699999999999</v>
      </c>
      <c r="G1324">
        <v>818.46400000000006</v>
      </c>
      <c r="H1324">
        <v>132.94399999999999</v>
      </c>
      <c r="I1324">
        <v>135.047</v>
      </c>
      <c r="J1324">
        <v>465.65499999999997</v>
      </c>
      <c r="K1324">
        <v>3921.38</v>
      </c>
      <c r="L1324">
        <v>1.2307799999999999E-3</v>
      </c>
      <c r="M1324">
        <v>0.995116</v>
      </c>
      <c r="N1324">
        <v>0</v>
      </c>
      <c r="O1324" t="s">
        <v>43</v>
      </c>
    </row>
    <row r="1325" spans="1:15" x14ac:dyDescent="0.25">
      <c r="A1325" t="s">
        <v>172</v>
      </c>
      <c r="B1325">
        <v>5119.66</v>
      </c>
      <c r="C1325">
        <v>5069.26</v>
      </c>
      <c r="D1325">
        <v>5069.07</v>
      </c>
      <c r="E1325">
        <v>5063.78</v>
      </c>
      <c r="F1325">
        <v>257.38799999999998</v>
      </c>
      <c r="G1325">
        <v>818.375</v>
      </c>
      <c r="H1325">
        <v>133.02199999999999</v>
      </c>
      <c r="I1325">
        <v>135.107</v>
      </c>
      <c r="J1325">
        <v>465.50799999999998</v>
      </c>
      <c r="K1325">
        <v>3926.21</v>
      </c>
      <c r="L1325">
        <v>1.23011E-3</v>
      </c>
      <c r="M1325">
        <v>0.995116</v>
      </c>
      <c r="N1325">
        <v>0</v>
      </c>
      <c r="O1325" t="s">
        <v>43</v>
      </c>
    </row>
    <row r="1326" spans="1:15" x14ac:dyDescent="0.25">
      <c r="A1326" t="s">
        <v>172</v>
      </c>
      <c r="B1326">
        <v>5125.92</v>
      </c>
      <c r="C1326">
        <v>5075.45</v>
      </c>
      <c r="D1326">
        <v>5075.2299999999996</v>
      </c>
      <c r="E1326">
        <v>5069.93</v>
      </c>
      <c r="F1326">
        <v>257.392</v>
      </c>
      <c r="G1326">
        <v>824.03499999999997</v>
      </c>
      <c r="H1326">
        <v>132.976</v>
      </c>
      <c r="I1326">
        <v>135.083</v>
      </c>
      <c r="J1326">
        <v>470.84500000000003</v>
      </c>
      <c r="K1326">
        <v>3926.96</v>
      </c>
      <c r="L1326">
        <v>1.2302999999999999E-3</v>
      </c>
      <c r="M1326">
        <v>0.995116</v>
      </c>
      <c r="N1326">
        <v>0</v>
      </c>
      <c r="O1326" t="s">
        <v>43</v>
      </c>
    </row>
    <row r="1327" spans="1:15" x14ac:dyDescent="0.25">
      <c r="A1327" t="s">
        <v>172</v>
      </c>
      <c r="B1327">
        <v>5118.68</v>
      </c>
      <c r="C1327">
        <v>5068.25</v>
      </c>
      <c r="D1327">
        <v>5068.05</v>
      </c>
      <c r="E1327">
        <v>5062.7700000000004</v>
      </c>
      <c r="F1327">
        <v>257.30700000000002</v>
      </c>
      <c r="G1327">
        <v>818.24900000000002</v>
      </c>
      <c r="H1327">
        <v>133.05099999999999</v>
      </c>
      <c r="I1327">
        <v>135.16999999999999</v>
      </c>
      <c r="J1327">
        <v>465.24</v>
      </c>
      <c r="K1327">
        <v>3925.38</v>
      </c>
      <c r="L1327">
        <v>1.28045E-3</v>
      </c>
      <c r="M1327">
        <v>0.995116</v>
      </c>
      <c r="N1327">
        <v>0</v>
      </c>
      <c r="O1327" t="s">
        <v>43</v>
      </c>
    </row>
    <row r="1328" spans="1:15" x14ac:dyDescent="0.25">
      <c r="A1328" t="s">
        <v>172</v>
      </c>
      <c r="B1328">
        <v>5116.0200000000004</v>
      </c>
      <c r="C1328">
        <v>5065.82</v>
      </c>
      <c r="D1328">
        <v>5065.62</v>
      </c>
      <c r="E1328">
        <v>5060.28</v>
      </c>
      <c r="F1328">
        <v>257.40699999999998</v>
      </c>
      <c r="G1328">
        <v>818.21100000000001</v>
      </c>
      <c r="H1328">
        <v>133.089</v>
      </c>
      <c r="I1328">
        <v>135.12799999999999</v>
      </c>
      <c r="J1328">
        <v>465.279</v>
      </c>
      <c r="K1328">
        <v>3922.86</v>
      </c>
      <c r="L1328">
        <v>1.2759799999999999E-3</v>
      </c>
      <c r="M1328">
        <v>0.995116</v>
      </c>
      <c r="N1328">
        <v>0</v>
      </c>
      <c r="O1328" t="s">
        <v>43</v>
      </c>
    </row>
    <row r="1329" spans="1:25" x14ac:dyDescent="0.25">
      <c r="A1329" t="s">
        <v>172</v>
      </c>
      <c r="B1329">
        <v>5118.26</v>
      </c>
      <c r="C1329">
        <v>5067.8999999999996</v>
      </c>
      <c r="D1329">
        <v>5067.7</v>
      </c>
      <c r="E1329">
        <v>5062.41</v>
      </c>
      <c r="F1329">
        <v>257.56400000000002</v>
      </c>
      <c r="G1329">
        <v>818.61400000000003</v>
      </c>
      <c r="H1329">
        <v>133.00200000000001</v>
      </c>
      <c r="I1329">
        <v>135.13200000000001</v>
      </c>
      <c r="J1329">
        <v>465.88799999999998</v>
      </c>
      <c r="K1329">
        <v>3924.29</v>
      </c>
      <c r="L1329">
        <v>1.5753900000000001E-3</v>
      </c>
      <c r="M1329">
        <v>0.99511499999999997</v>
      </c>
      <c r="N1329">
        <v>0</v>
      </c>
      <c r="O1329" t="s">
        <v>43</v>
      </c>
    </row>
    <row r="1330" spans="1:25" x14ac:dyDescent="0.25">
      <c r="A1330" t="s">
        <v>172</v>
      </c>
      <c r="B1330">
        <v>5117.76</v>
      </c>
      <c r="C1330">
        <v>5067.4799999999996</v>
      </c>
      <c r="D1330">
        <v>5067.28</v>
      </c>
      <c r="E1330">
        <v>5061.99</v>
      </c>
      <c r="F1330">
        <v>257.29700000000003</v>
      </c>
      <c r="G1330">
        <v>818.28700000000003</v>
      </c>
      <c r="H1330">
        <v>132.95699999999999</v>
      </c>
      <c r="I1330">
        <v>135.11500000000001</v>
      </c>
      <c r="J1330">
        <v>465.322</v>
      </c>
      <c r="K1330">
        <v>3924.76</v>
      </c>
      <c r="L1330">
        <v>4.41714E-3</v>
      </c>
      <c r="M1330">
        <v>0.995116</v>
      </c>
      <c r="N1330">
        <v>0</v>
      </c>
      <c r="O1330" t="s">
        <v>43</v>
      </c>
    </row>
    <row r="1331" spans="1:25" x14ac:dyDescent="0.25">
      <c r="A1331" t="s">
        <v>172</v>
      </c>
      <c r="B1331">
        <v>5123.18</v>
      </c>
      <c r="C1331">
        <v>5072.66</v>
      </c>
      <c r="D1331">
        <v>5072.45</v>
      </c>
      <c r="E1331">
        <v>5067.13</v>
      </c>
      <c r="F1331">
        <v>257.36599999999999</v>
      </c>
      <c r="G1331">
        <v>820.75599999999997</v>
      </c>
      <c r="H1331">
        <v>133.155</v>
      </c>
      <c r="I1331">
        <v>135.21299999999999</v>
      </c>
      <c r="J1331">
        <v>467.51400000000001</v>
      </c>
      <c r="K1331">
        <v>3927.29</v>
      </c>
      <c r="L1331">
        <v>1.23482E-3</v>
      </c>
      <c r="M1331">
        <v>0.995116</v>
      </c>
      <c r="N1331">
        <v>0</v>
      </c>
      <c r="O1331" t="s">
        <v>43</v>
      </c>
    </row>
    <row r="1332" spans="1:25" x14ac:dyDescent="0.25">
      <c r="A1332" t="s">
        <v>172</v>
      </c>
      <c r="B1332">
        <v>5120.2299999999996</v>
      </c>
      <c r="C1332">
        <v>5069.6499999999996</v>
      </c>
      <c r="D1332">
        <v>5069.45</v>
      </c>
      <c r="E1332">
        <v>5064.1000000000004</v>
      </c>
      <c r="F1332">
        <v>257.39600000000002</v>
      </c>
      <c r="G1332">
        <v>819.596</v>
      </c>
      <c r="H1332">
        <v>133.029</v>
      </c>
      <c r="I1332">
        <v>135.20400000000001</v>
      </c>
      <c r="J1332">
        <v>466.65300000000002</v>
      </c>
      <c r="K1332">
        <v>3925.23</v>
      </c>
      <c r="L1332">
        <v>1.40255E-3</v>
      </c>
      <c r="M1332">
        <v>0.995112</v>
      </c>
      <c r="N1332">
        <v>0</v>
      </c>
      <c r="O1332" t="s">
        <v>43</v>
      </c>
    </row>
    <row r="1333" spans="1:25" x14ac:dyDescent="0.25">
      <c r="A1333" t="s">
        <v>172</v>
      </c>
      <c r="B1333">
        <v>5131.7</v>
      </c>
      <c r="C1333">
        <v>5079.49</v>
      </c>
      <c r="D1333">
        <v>5079.29</v>
      </c>
      <c r="E1333">
        <v>5073.95</v>
      </c>
      <c r="F1333">
        <v>257.77699999999999</v>
      </c>
      <c r="G1333">
        <v>821.23199999999997</v>
      </c>
      <c r="H1333">
        <v>133.107</v>
      </c>
      <c r="I1333">
        <v>135.303</v>
      </c>
      <c r="J1333">
        <v>467.827</v>
      </c>
      <c r="K1333">
        <v>3933.12</v>
      </c>
      <c r="L1333">
        <v>1.2815599999999999E-3</v>
      </c>
      <c r="M1333">
        <v>0.995116</v>
      </c>
      <c r="N1333">
        <v>0</v>
      </c>
      <c r="O1333" t="s">
        <v>43</v>
      </c>
    </row>
    <row r="1334" spans="1:25" x14ac:dyDescent="0.25">
      <c r="A1334" t="s">
        <v>172</v>
      </c>
      <c r="B1334">
        <v>5123.8599999999997</v>
      </c>
      <c r="C1334">
        <v>5072.62</v>
      </c>
      <c r="D1334">
        <v>5072.43</v>
      </c>
      <c r="E1334">
        <v>5067.1000000000004</v>
      </c>
      <c r="F1334">
        <v>257.43700000000001</v>
      </c>
      <c r="G1334">
        <v>819.72500000000002</v>
      </c>
      <c r="H1334">
        <v>133.041</v>
      </c>
      <c r="I1334">
        <v>135.18600000000001</v>
      </c>
      <c r="J1334">
        <v>466.68900000000002</v>
      </c>
      <c r="K1334">
        <v>3928.06</v>
      </c>
      <c r="L1334">
        <v>1.2519600000000001E-3</v>
      </c>
      <c r="M1334">
        <v>0.995116</v>
      </c>
      <c r="N1334">
        <v>2</v>
      </c>
      <c r="O1334" t="s">
        <v>43</v>
      </c>
    </row>
    <row r="1335" spans="1:25" x14ac:dyDescent="0.25">
      <c r="A1335" t="s">
        <v>172</v>
      </c>
      <c r="B1335">
        <v>5123.57</v>
      </c>
      <c r="C1335">
        <v>5073.08</v>
      </c>
      <c r="D1335">
        <v>5072.88</v>
      </c>
      <c r="E1335">
        <v>5067.54</v>
      </c>
      <c r="F1335">
        <v>257.33999999999997</v>
      </c>
      <c r="G1335">
        <v>820.84299999999996</v>
      </c>
      <c r="H1335">
        <v>133.16800000000001</v>
      </c>
      <c r="I1335">
        <v>135.208</v>
      </c>
      <c r="J1335">
        <v>467.55900000000003</v>
      </c>
      <c r="K1335">
        <v>3927.63</v>
      </c>
      <c r="L1335">
        <v>1.2310699999999999E-3</v>
      </c>
      <c r="M1335">
        <v>0.99511499999999997</v>
      </c>
      <c r="N1335">
        <v>0</v>
      </c>
      <c r="O1335" t="s">
        <v>43</v>
      </c>
    </row>
    <row r="1336" spans="1:25" x14ac:dyDescent="0.25">
      <c r="A1336" t="s">
        <v>172</v>
      </c>
      <c r="B1336">
        <v>5118.24</v>
      </c>
      <c r="C1336">
        <v>5067.78</v>
      </c>
      <c r="D1336">
        <v>5067.58</v>
      </c>
      <c r="E1336">
        <v>5062.2700000000004</v>
      </c>
      <c r="F1336">
        <v>257.524</v>
      </c>
      <c r="G1336">
        <v>820.12599999999998</v>
      </c>
      <c r="H1336">
        <v>133.00299999999999</v>
      </c>
      <c r="I1336">
        <v>135.17599999999999</v>
      </c>
      <c r="J1336">
        <v>467.09699999999998</v>
      </c>
      <c r="K1336">
        <v>3922.86</v>
      </c>
      <c r="L1336">
        <v>1.2311100000000001E-3</v>
      </c>
      <c r="M1336">
        <v>0.99511400000000005</v>
      </c>
      <c r="N1336">
        <v>0</v>
      </c>
      <c r="O1336" t="s">
        <v>43</v>
      </c>
    </row>
    <row r="1337" spans="1:25" x14ac:dyDescent="0.25">
      <c r="A1337" t="s">
        <v>172</v>
      </c>
      <c r="B1337">
        <v>5118.8</v>
      </c>
      <c r="C1337">
        <v>5067.78</v>
      </c>
      <c r="D1337">
        <v>5067.59</v>
      </c>
      <c r="E1337">
        <v>5062.25</v>
      </c>
      <c r="F1337">
        <v>257.476</v>
      </c>
      <c r="G1337">
        <v>820.14599999999996</v>
      </c>
      <c r="H1337">
        <v>133.107</v>
      </c>
      <c r="I1337">
        <v>135.18700000000001</v>
      </c>
      <c r="J1337">
        <v>467.02699999999999</v>
      </c>
      <c r="K1337">
        <v>3922.88</v>
      </c>
      <c r="L1337">
        <v>1.4473000000000001E-3</v>
      </c>
      <c r="M1337">
        <v>0.99511499999999997</v>
      </c>
      <c r="N1337">
        <v>0</v>
      </c>
      <c r="O1337" t="s">
        <v>43</v>
      </c>
    </row>
    <row r="1338" spans="1:25" x14ac:dyDescent="0.25">
      <c r="A1338" t="s">
        <v>172</v>
      </c>
      <c r="B1338">
        <v>5122.96</v>
      </c>
      <c r="C1338">
        <v>5072.46</v>
      </c>
      <c r="D1338">
        <v>5072.2700000000004</v>
      </c>
      <c r="E1338">
        <v>5066.95</v>
      </c>
      <c r="F1338">
        <v>257.32100000000003</v>
      </c>
      <c r="G1338">
        <v>820.00599999999997</v>
      </c>
      <c r="H1338">
        <v>133.03399999999999</v>
      </c>
      <c r="I1338">
        <v>135.11699999999999</v>
      </c>
      <c r="J1338">
        <v>466.97300000000001</v>
      </c>
      <c r="K1338">
        <v>3927.86</v>
      </c>
      <c r="L1338">
        <v>1.3744899999999999E-3</v>
      </c>
      <c r="M1338">
        <v>0.99510900000000002</v>
      </c>
      <c r="N1338">
        <v>0</v>
      </c>
      <c r="O1338" t="s">
        <v>43</v>
      </c>
    </row>
    <row r="1339" spans="1:25" x14ac:dyDescent="0.25">
      <c r="A1339" t="s">
        <v>172</v>
      </c>
      <c r="B1339">
        <v>5123.26</v>
      </c>
      <c r="C1339">
        <v>5072.12</v>
      </c>
      <c r="D1339">
        <v>5071.93</v>
      </c>
      <c r="E1339">
        <v>5066.55</v>
      </c>
      <c r="F1339">
        <v>257.428</v>
      </c>
      <c r="G1339">
        <v>820.53200000000004</v>
      </c>
      <c r="H1339">
        <v>133.06399999999999</v>
      </c>
      <c r="I1339">
        <v>135.149</v>
      </c>
      <c r="J1339">
        <v>467.54399999999998</v>
      </c>
      <c r="K1339">
        <v>3926.76</v>
      </c>
      <c r="L1339">
        <v>1.24336E-3</v>
      </c>
      <c r="M1339">
        <v>0.995116</v>
      </c>
      <c r="N1339">
        <v>0</v>
      </c>
      <c r="O1339" t="s">
        <v>43</v>
      </c>
    </row>
    <row r="1340" spans="1:25" x14ac:dyDescent="0.25">
      <c r="A1340" t="s">
        <v>172</v>
      </c>
      <c r="B1340">
        <v>5121.3</v>
      </c>
      <c r="C1340">
        <v>5070.87</v>
      </c>
      <c r="D1340">
        <v>5070.67</v>
      </c>
      <c r="E1340">
        <v>5065.37</v>
      </c>
      <c r="F1340">
        <v>257.46499999999997</v>
      </c>
      <c r="G1340">
        <v>819.66399999999999</v>
      </c>
      <c r="H1340">
        <v>132.98099999999999</v>
      </c>
      <c r="I1340">
        <v>135.11000000000001</v>
      </c>
      <c r="J1340">
        <v>466.77600000000001</v>
      </c>
      <c r="K1340">
        <v>3926.45</v>
      </c>
      <c r="L1340">
        <v>1.2796299999999999E-3</v>
      </c>
      <c r="M1340">
        <v>0.995116</v>
      </c>
      <c r="N1340">
        <v>0</v>
      </c>
      <c r="O1340" t="s">
        <v>43</v>
      </c>
    </row>
    <row r="1341" spans="1:25" x14ac:dyDescent="0.25">
      <c r="A1341" t="s">
        <v>172</v>
      </c>
      <c r="B1341">
        <v>5120.05</v>
      </c>
      <c r="C1341">
        <v>5069.12</v>
      </c>
      <c r="D1341">
        <v>5068.92</v>
      </c>
      <c r="E1341">
        <v>5063.6099999999997</v>
      </c>
      <c r="F1341">
        <v>257.63499999999999</v>
      </c>
      <c r="G1341">
        <v>820.90300000000002</v>
      </c>
      <c r="H1341">
        <v>133.048</v>
      </c>
      <c r="I1341">
        <v>135.17599999999999</v>
      </c>
      <c r="J1341">
        <v>467.714</v>
      </c>
      <c r="K1341">
        <v>3923.5</v>
      </c>
      <c r="L1341">
        <v>1.3177499999999999E-3</v>
      </c>
      <c r="M1341">
        <v>0.995116</v>
      </c>
      <c r="N1341">
        <v>0</v>
      </c>
      <c r="O1341" t="s">
        <v>43</v>
      </c>
    </row>
    <row r="1342" spans="1:25" x14ac:dyDescent="0.25">
      <c r="A1342" t="s">
        <v>172</v>
      </c>
      <c r="B1342">
        <v>5119.37</v>
      </c>
      <c r="C1342">
        <v>5068.66</v>
      </c>
      <c r="D1342">
        <v>5068.47</v>
      </c>
      <c r="E1342">
        <v>5063.16</v>
      </c>
      <c r="F1342">
        <v>257.399</v>
      </c>
      <c r="G1342">
        <v>819.92399999999998</v>
      </c>
      <c r="H1342">
        <v>133.08000000000001</v>
      </c>
      <c r="I1342">
        <v>135.21600000000001</v>
      </c>
      <c r="J1342">
        <v>466.76499999999999</v>
      </c>
      <c r="K1342">
        <v>3924.07</v>
      </c>
      <c r="L1342">
        <v>1.4460199999999999E-3</v>
      </c>
      <c r="M1342">
        <v>0.995116</v>
      </c>
      <c r="N1342">
        <v>0</v>
      </c>
      <c r="O1342" t="s">
        <v>43</v>
      </c>
    </row>
    <row r="1343" spans="1:25" x14ac:dyDescent="0.25">
      <c r="A1343" t="s">
        <v>172</v>
      </c>
      <c r="B1343">
        <v>5124.3100000000004</v>
      </c>
      <c r="C1343">
        <v>5073.8100000000004</v>
      </c>
      <c r="D1343">
        <v>5073.6099999999997</v>
      </c>
      <c r="E1343">
        <v>5068.3100000000004</v>
      </c>
      <c r="F1343">
        <v>257.31700000000001</v>
      </c>
      <c r="G1343">
        <v>820.95899999999995</v>
      </c>
      <c r="H1343">
        <v>133.07599999999999</v>
      </c>
      <c r="I1343">
        <v>135.15199999999999</v>
      </c>
      <c r="J1343">
        <v>467.84300000000002</v>
      </c>
      <c r="K1343">
        <v>3928.28</v>
      </c>
      <c r="L1343">
        <v>1.2334100000000001E-3</v>
      </c>
      <c r="M1343">
        <v>0.995116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5121.09</v>
      </c>
      <c r="C1344">
        <v>5069.87</v>
      </c>
      <c r="D1344">
        <v>5069.68</v>
      </c>
      <c r="E1344">
        <v>5064.38</v>
      </c>
      <c r="F1344">
        <v>257.39400000000001</v>
      </c>
      <c r="G1344">
        <v>819.471</v>
      </c>
      <c r="H1344">
        <v>132.96100000000001</v>
      </c>
      <c r="I1344">
        <v>135.119</v>
      </c>
      <c r="J1344">
        <v>466.52</v>
      </c>
      <c r="K1344">
        <v>3925.93</v>
      </c>
      <c r="L1344">
        <v>1.2302299999999999E-3</v>
      </c>
      <c r="M1344">
        <v>0.99510900000000002</v>
      </c>
      <c r="N1344">
        <v>0</v>
      </c>
      <c r="O1344" t="s">
        <v>43</v>
      </c>
      <c r="R1344">
        <f>AVERAGE(B1295:B1344)</f>
        <v>5120.3697999999995</v>
      </c>
      <c r="S1344">
        <f>AVERAGE(C1295:C1344)</f>
        <v>5069.7834000000003</v>
      </c>
      <c r="U1344">
        <f>_xlfn.VAR.P(B1295:B1344)</f>
        <v>16.774581959999665</v>
      </c>
      <c r="V1344">
        <f>_xlfn.VAR.P(C1295:C1344)</f>
        <v>15.141126440000294</v>
      </c>
      <c r="X1344">
        <f>1.96*SQRT(U1344)/50</f>
        <v>0.16055059521226908</v>
      </c>
      <c r="Y1344">
        <f>1.96*SQRT(V1344)/50</f>
        <v>0.15253347348291146</v>
      </c>
    </row>
    <row r="1345" spans="1:14" x14ac:dyDescent="0.25">
      <c r="A1345" t="s">
        <v>173</v>
      </c>
      <c r="B1345">
        <v>256030.15414200001</v>
      </c>
      <c r="C1345" t="s">
        <v>37</v>
      </c>
    </row>
    <row r="1346" spans="1:14" x14ac:dyDescent="0.25">
      <c r="A1346" t="s">
        <v>174</v>
      </c>
      <c r="B1346">
        <v>4749.68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1.34957E-3</v>
      </c>
      <c r="L1346">
        <v>0.995116</v>
      </c>
      <c r="M1346">
        <v>0</v>
      </c>
      <c r="N1346" t="s">
        <v>43</v>
      </c>
    </row>
    <row r="1347" spans="1:14" x14ac:dyDescent="0.25">
      <c r="A1347" t="s">
        <v>174</v>
      </c>
      <c r="B1347">
        <v>4741.32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1.2300600000000001E-3</v>
      </c>
      <c r="L1347">
        <v>0.995112</v>
      </c>
      <c r="M1347">
        <v>0</v>
      </c>
      <c r="N1347" t="s">
        <v>43</v>
      </c>
    </row>
    <row r="1348" spans="1:14" x14ac:dyDescent="0.25">
      <c r="A1348" t="s">
        <v>174</v>
      </c>
      <c r="B1348">
        <v>4739.3999999999996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1.23131E-3</v>
      </c>
      <c r="L1348">
        <v>0.99511499999999997</v>
      </c>
      <c r="M1348">
        <v>0</v>
      </c>
      <c r="N1348" t="s">
        <v>43</v>
      </c>
    </row>
    <row r="1349" spans="1:14" x14ac:dyDescent="0.25">
      <c r="A1349" t="s">
        <v>174</v>
      </c>
      <c r="B1349">
        <v>4743.3999999999996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1.2409999999999999E-3</v>
      </c>
      <c r="L1349">
        <v>0.995116</v>
      </c>
      <c r="M1349">
        <v>0</v>
      </c>
      <c r="N1349" t="s">
        <v>43</v>
      </c>
    </row>
    <row r="1350" spans="1:14" x14ac:dyDescent="0.25">
      <c r="A1350" t="s">
        <v>174</v>
      </c>
      <c r="B1350">
        <v>4748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1.23744E-3</v>
      </c>
      <c r="L1350">
        <v>0.995116</v>
      </c>
      <c r="M1350">
        <v>0</v>
      </c>
      <c r="N1350" t="s">
        <v>43</v>
      </c>
    </row>
    <row r="1351" spans="1:14" x14ac:dyDescent="0.25">
      <c r="A1351" t="s">
        <v>174</v>
      </c>
      <c r="B1351">
        <v>4745.72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1.2916500000000001E-3</v>
      </c>
      <c r="L1351">
        <v>0.99511300000000003</v>
      </c>
      <c r="M1351">
        <v>0</v>
      </c>
      <c r="N1351" t="s">
        <v>43</v>
      </c>
    </row>
    <row r="1352" spans="1:14" x14ac:dyDescent="0.25">
      <c r="A1352" t="s">
        <v>174</v>
      </c>
      <c r="B1352">
        <v>4737.97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1.2652399999999999E-3</v>
      </c>
      <c r="L1352">
        <v>0.995116</v>
      </c>
      <c r="M1352">
        <v>0</v>
      </c>
      <c r="N1352" t="s">
        <v>43</v>
      </c>
    </row>
    <row r="1353" spans="1:14" x14ac:dyDescent="0.25">
      <c r="A1353" t="s">
        <v>174</v>
      </c>
      <c r="B1353">
        <v>4742.8500000000004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1.23632E-3</v>
      </c>
      <c r="L1353">
        <v>0.995116</v>
      </c>
      <c r="M1353">
        <v>0</v>
      </c>
      <c r="N1353" t="s">
        <v>43</v>
      </c>
    </row>
    <row r="1354" spans="1:14" x14ac:dyDescent="0.25">
      <c r="A1354" t="s">
        <v>174</v>
      </c>
      <c r="B1354">
        <v>4747.6000000000004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1.2420300000000001E-3</v>
      </c>
      <c r="L1354">
        <v>0.995116</v>
      </c>
      <c r="M1354">
        <v>0</v>
      </c>
      <c r="N1354" t="s">
        <v>43</v>
      </c>
    </row>
    <row r="1355" spans="1:14" x14ac:dyDescent="0.25">
      <c r="A1355" t="s">
        <v>174</v>
      </c>
      <c r="B1355">
        <v>4742.54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1.2391399999999999E-3</v>
      </c>
      <c r="L1355">
        <v>0.99511400000000005</v>
      </c>
      <c r="M1355">
        <v>0</v>
      </c>
      <c r="N1355" t="s">
        <v>43</v>
      </c>
    </row>
    <row r="1356" spans="1:14" x14ac:dyDescent="0.25">
      <c r="A1356" t="s">
        <v>174</v>
      </c>
      <c r="B1356">
        <v>4744.54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1.2862699999999999E-3</v>
      </c>
      <c r="L1356">
        <v>0.995116</v>
      </c>
      <c r="M1356">
        <v>0</v>
      </c>
      <c r="N1356" t="s">
        <v>43</v>
      </c>
    </row>
    <row r="1357" spans="1:14" x14ac:dyDescent="0.25">
      <c r="A1357" t="s">
        <v>174</v>
      </c>
      <c r="B1357">
        <v>4740.84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1.23033E-3</v>
      </c>
      <c r="L1357">
        <v>0.995116</v>
      </c>
      <c r="M1357">
        <v>0</v>
      </c>
      <c r="N1357" t="s">
        <v>43</v>
      </c>
    </row>
    <row r="1358" spans="1:14" x14ac:dyDescent="0.25">
      <c r="A1358" t="s">
        <v>174</v>
      </c>
      <c r="B1358">
        <v>4742.6400000000003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1.2319200000000001E-3</v>
      </c>
      <c r="L1358">
        <v>0.995116</v>
      </c>
      <c r="M1358">
        <v>0</v>
      </c>
      <c r="N1358" t="s">
        <v>43</v>
      </c>
    </row>
    <row r="1359" spans="1:14" x14ac:dyDescent="0.25">
      <c r="A1359" t="s">
        <v>174</v>
      </c>
      <c r="B1359">
        <v>4747.75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1.3415300000000001E-3</v>
      </c>
      <c r="L1359">
        <v>0.995116</v>
      </c>
      <c r="M1359">
        <v>0</v>
      </c>
      <c r="N1359" t="s">
        <v>43</v>
      </c>
    </row>
    <row r="1360" spans="1:14" x14ac:dyDescent="0.25">
      <c r="A1360" t="s">
        <v>174</v>
      </c>
      <c r="B1360">
        <v>4748.33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1.2580600000000001E-3</v>
      </c>
      <c r="L1360">
        <v>0.995116</v>
      </c>
      <c r="M1360">
        <v>0</v>
      </c>
      <c r="N1360" t="s">
        <v>43</v>
      </c>
    </row>
    <row r="1361" spans="1:14" x14ac:dyDescent="0.25">
      <c r="A1361" t="s">
        <v>174</v>
      </c>
      <c r="B1361">
        <v>4741.6899999999996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1.2372699999999999E-3</v>
      </c>
      <c r="L1361">
        <v>0.995116</v>
      </c>
      <c r="M1361">
        <v>0</v>
      </c>
      <c r="N1361" t="s">
        <v>43</v>
      </c>
    </row>
    <row r="1362" spans="1:14" x14ac:dyDescent="0.25">
      <c r="A1362" t="s">
        <v>174</v>
      </c>
      <c r="B1362">
        <v>4747.0600000000004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1.2312499999999999E-3</v>
      </c>
      <c r="L1362">
        <v>0.995116</v>
      </c>
      <c r="M1362">
        <v>0</v>
      </c>
      <c r="N1362" t="s">
        <v>43</v>
      </c>
    </row>
    <row r="1363" spans="1:14" x14ac:dyDescent="0.25">
      <c r="A1363" t="s">
        <v>174</v>
      </c>
      <c r="B1363">
        <v>4745.51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1.7263199999999999E-3</v>
      </c>
      <c r="L1363">
        <v>0.99511499999999997</v>
      </c>
      <c r="M1363">
        <v>0</v>
      </c>
      <c r="N1363" t="s">
        <v>43</v>
      </c>
    </row>
    <row r="1364" spans="1:14" x14ac:dyDescent="0.25">
      <c r="A1364" t="s">
        <v>174</v>
      </c>
      <c r="B1364">
        <v>4744.71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1.25921E-3</v>
      </c>
      <c r="L1364">
        <v>0.995116</v>
      </c>
      <c r="M1364">
        <v>0</v>
      </c>
      <c r="N1364" t="s">
        <v>43</v>
      </c>
    </row>
    <row r="1365" spans="1:14" x14ac:dyDescent="0.25">
      <c r="A1365" t="s">
        <v>174</v>
      </c>
      <c r="B1365">
        <v>4742.57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1.24464E-3</v>
      </c>
      <c r="L1365">
        <v>0.995116</v>
      </c>
      <c r="M1365">
        <v>0</v>
      </c>
      <c r="N1365" t="s">
        <v>43</v>
      </c>
    </row>
    <row r="1366" spans="1:14" x14ac:dyDescent="0.25">
      <c r="A1366" t="s">
        <v>174</v>
      </c>
      <c r="B1366">
        <v>4743.33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1.2330100000000001E-3</v>
      </c>
      <c r="L1366">
        <v>0.99511400000000005</v>
      </c>
      <c r="M1366">
        <v>0</v>
      </c>
      <c r="N1366" t="s">
        <v>43</v>
      </c>
    </row>
    <row r="1367" spans="1:14" x14ac:dyDescent="0.25">
      <c r="A1367" t="s">
        <v>174</v>
      </c>
      <c r="B1367">
        <v>4744.22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1.23868E-3</v>
      </c>
      <c r="L1367">
        <v>0.995116</v>
      </c>
      <c r="M1367">
        <v>0</v>
      </c>
      <c r="N1367" t="s">
        <v>43</v>
      </c>
    </row>
    <row r="1368" spans="1:14" x14ac:dyDescent="0.25">
      <c r="A1368" t="s">
        <v>174</v>
      </c>
      <c r="B1368">
        <v>4703.2299999999996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1.4607400000000001E-3</v>
      </c>
      <c r="L1368">
        <v>0.995116</v>
      </c>
      <c r="M1368">
        <v>0</v>
      </c>
      <c r="N1368" t="s">
        <v>43</v>
      </c>
    </row>
    <row r="1369" spans="1:14" x14ac:dyDescent="0.25">
      <c r="A1369" t="s">
        <v>174</v>
      </c>
      <c r="B1369">
        <v>4748.3100000000004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1.8535400000000001E-3</v>
      </c>
      <c r="L1369">
        <v>0.99511499999999997</v>
      </c>
      <c r="M1369">
        <v>0</v>
      </c>
      <c r="N1369" t="s">
        <v>43</v>
      </c>
    </row>
    <row r="1370" spans="1:14" x14ac:dyDescent="0.25">
      <c r="A1370" t="s">
        <v>174</v>
      </c>
      <c r="B1370">
        <v>4739.3999999999996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1.23157E-3</v>
      </c>
      <c r="L1370">
        <v>0.995116</v>
      </c>
      <c r="M1370">
        <v>0</v>
      </c>
      <c r="N1370" t="s">
        <v>43</v>
      </c>
    </row>
    <row r="1371" spans="1:14" x14ac:dyDescent="0.25">
      <c r="A1371" t="s">
        <v>174</v>
      </c>
      <c r="B1371">
        <v>4745.25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1.4567200000000001E-3</v>
      </c>
      <c r="L1371">
        <v>0.995116</v>
      </c>
      <c r="M1371">
        <v>0</v>
      </c>
      <c r="N1371" t="s">
        <v>43</v>
      </c>
    </row>
    <row r="1372" spans="1:14" x14ac:dyDescent="0.25">
      <c r="A1372" t="s">
        <v>174</v>
      </c>
      <c r="B1372">
        <v>4746.6099999999997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1.26256E-3</v>
      </c>
      <c r="L1372">
        <v>0.995116</v>
      </c>
      <c r="M1372">
        <v>0</v>
      </c>
      <c r="N1372" t="s">
        <v>43</v>
      </c>
    </row>
    <row r="1373" spans="1:14" x14ac:dyDescent="0.25">
      <c r="A1373" t="s">
        <v>174</v>
      </c>
      <c r="B1373">
        <v>4743.8999999999996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1.24968E-3</v>
      </c>
      <c r="L1373">
        <v>0.995116</v>
      </c>
      <c r="M1373">
        <v>0</v>
      </c>
      <c r="N1373" t="s">
        <v>43</v>
      </c>
    </row>
    <row r="1374" spans="1:14" x14ac:dyDescent="0.25">
      <c r="A1374" t="s">
        <v>174</v>
      </c>
      <c r="B1374">
        <v>4748.1899999999996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1.2498800000000001E-3</v>
      </c>
      <c r="L1374">
        <v>0.99511499999999997</v>
      </c>
      <c r="M1374">
        <v>0</v>
      </c>
      <c r="N1374" t="s">
        <v>43</v>
      </c>
    </row>
    <row r="1375" spans="1:14" x14ac:dyDescent="0.25">
      <c r="A1375" t="s">
        <v>174</v>
      </c>
      <c r="B1375">
        <v>4747.21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1.2383299999999999E-3</v>
      </c>
      <c r="L1375">
        <v>0.99511400000000005</v>
      </c>
      <c r="M1375">
        <v>0</v>
      </c>
      <c r="N1375" t="s">
        <v>43</v>
      </c>
    </row>
    <row r="1376" spans="1:14" x14ac:dyDescent="0.25">
      <c r="A1376" t="s">
        <v>174</v>
      </c>
      <c r="B1376">
        <v>4747.82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1.2583099999999999E-3</v>
      </c>
      <c r="L1376">
        <v>0.995116</v>
      </c>
      <c r="M1376">
        <v>0</v>
      </c>
      <c r="N1376" t="s">
        <v>43</v>
      </c>
    </row>
    <row r="1377" spans="1:14" x14ac:dyDescent="0.25">
      <c r="A1377" t="s">
        <v>174</v>
      </c>
      <c r="B1377">
        <v>4745.47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1.71196E-3</v>
      </c>
      <c r="L1377">
        <v>0.99511499999999997</v>
      </c>
      <c r="M1377">
        <v>0</v>
      </c>
      <c r="N1377" t="s">
        <v>43</v>
      </c>
    </row>
    <row r="1378" spans="1:14" x14ac:dyDescent="0.25">
      <c r="A1378" t="s">
        <v>174</v>
      </c>
      <c r="B1378">
        <v>4745.96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1.27615E-3</v>
      </c>
      <c r="L1378">
        <v>0.995116</v>
      </c>
      <c r="M1378">
        <v>0</v>
      </c>
      <c r="N1378" t="s">
        <v>43</v>
      </c>
    </row>
    <row r="1379" spans="1:14" x14ac:dyDescent="0.25">
      <c r="A1379" t="s">
        <v>174</v>
      </c>
      <c r="B1379">
        <v>4745.63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1.36001E-3</v>
      </c>
      <c r="L1379">
        <v>0.995116</v>
      </c>
      <c r="M1379">
        <v>0</v>
      </c>
      <c r="N1379" t="s">
        <v>43</v>
      </c>
    </row>
    <row r="1380" spans="1:14" x14ac:dyDescent="0.25">
      <c r="A1380" t="s">
        <v>174</v>
      </c>
      <c r="B1380">
        <v>4743.0600000000004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1.3417500000000001E-3</v>
      </c>
      <c r="L1380">
        <v>0.995116</v>
      </c>
      <c r="M1380">
        <v>222</v>
      </c>
      <c r="N1380" t="s">
        <v>43</v>
      </c>
    </row>
    <row r="1381" spans="1:14" x14ac:dyDescent="0.25">
      <c r="A1381" t="s">
        <v>174</v>
      </c>
      <c r="B1381">
        <v>4747.55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1.2375800000000001E-3</v>
      </c>
      <c r="L1381">
        <v>0.995116</v>
      </c>
      <c r="M1381">
        <v>0</v>
      </c>
      <c r="N1381" t="s">
        <v>43</v>
      </c>
    </row>
    <row r="1382" spans="1:14" x14ac:dyDescent="0.25">
      <c r="A1382" t="s">
        <v>174</v>
      </c>
      <c r="B1382">
        <v>4744.33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1.2561899999999999E-3</v>
      </c>
      <c r="L1382">
        <v>0.99511499999999997</v>
      </c>
      <c r="M1382">
        <v>0</v>
      </c>
      <c r="N1382" t="s">
        <v>43</v>
      </c>
    </row>
    <row r="1383" spans="1:14" x14ac:dyDescent="0.25">
      <c r="A1383" t="s">
        <v>174</v>
      </c>
      <c r="B1383">
        <v>4737.9399999999996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1.2332199999999999E-3</v>
      </c>
      <c r="L1383">
        <v>0.995116</v>
      </c>
      <c r="M1383">
        <v>0</v>
      </c>
      <c r="N1383" t="s">
        <v>43</v>
      </c>
    </row>
    <row r="1384" spans="1:14" x14ac:dyDescent="0.25">
      <c r="A1384" t="s">
        <v>174</v>
      </c>
      <c r="B1384">
        <v>4745.16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1.25263E-3</v>
      </c>
      <c r="L1384">
        <v>0.99511499999999997</v>
      </c>
      <c r="M1384">
        <v>0</v>
      </c>
      <c r="N1384" t="s">
        <v>43</v>
      </c>
    </row>
    <row r="1385" spans="1:14" x14ac:dyDescent="0.25">
      <c r="A1385" t="s">
        <v>174</v>
      </c>
      <c r="B1385">
        <v>4743.6499999999996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1.5235699999999999E-3</v>
      </c>
      <c r="L1385">
        <v>0.995116</v>
      </c>
      <c r="M1385">
        <v>0</v>
      </c>
      <c r="N1385" t="s">
        <v>43</v>
      </c>
    </row>
    <row r="1386" spans="1:14" x14ac:dyDescent="0.25">
      <c r="A1386" t="s">
        <v>174</v>
      </c>
      <c r="B1386">
        <v>4746.9399999999996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1.46495E-3</v>
      </c>
      <c r="L1386">
        <v>0.995116</v>
      </c>
      <c r="M1386">
        <v>0</v>
      </c>
      <c r="N1386" t="s">
        <v>43</v>
      </c>
    </row>
    <row r="1387" spans="1:14" x14ac:dyDescent="0.25">
      <c r="A1387" t="s">
        <v>174</v>
      </c>
      <c r="B1387">
        <v>4742.33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1.2348299999999999E-3</v>
      </c>
      <c r="L1387">
        <v>0.995116</v>
      </c>
      <c r="M1387">
        <v>0</v>
      </c>
      <c r="N1387" t="s">
        <v>43</v>
      </c>
    </row>
    <row r="1388" spans="1:14" x14ac:dyDescent="0.25">
      <c r="A1388" t="s">
        <v>174</v>
      </c>
      <c r="B1388">
        <v>4741.41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1.23189E-3</v>
      </c>
      <c r="L1388">
        <v>0.995116</v>
      </c>
      <c r="M1388">
        <v>0</v>
      </c>
      <c r="N1388" t="s">
        <v>43</v>
      </c>
    </row>
    <row r="1389" spans="1:14" x14ac:dyDescent="0.25">
      <c r="A1389" t="s">
        <v>174</v>
      </c>
      <c r="B1389">
        <v>4749.88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1.23872E-3</v>
      </c>
      <c r="L1389">
        <v>0.995116</v>
      </c>
      <c r="M1389">
        <v>0</v>
      </c>
      <c r="N1389" t="s">
        <v>43</v>
      </c>
    </row>
    <row r="1390" spans="1:14" x14ac:dyDescent="0.25">
      <c r="A1390" t="s">
        <v>174</v>
      </c>
      <c r="B1390">
        <v>4748.58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1.2353100000000001E-3</v>
      </c>
      <c r="L1390">
        <v>0.995116</v>
      </c>
      <c r="M1390">
        <v>0</v>
      </c>
      <c r="N1390" t="s">
        <v>43</v>
      </c>
    </row>
    <row r="1391" spans="1:14" x14ac:dyDescent="0.25">
      <c r="A1391" t="s">
        <v>174</v>
      </c>
      <c r="B1391">
        <v>4741.93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1.23083E-3</v>
      </c>
      <c r="L1391">
        <v>0.99511499999999997</v>
      </c>
      <c r="M1391">
        <v>0</v>
      </c>
      <c r="N1391" t="s">
        <v>43</v>
      </c>
    </row>
    <row r="1392" spans="1:14" x14ac:dyDescent="0.25">
      <c r="A1392" t="s">
        <v>174</v>
      </c>
      <c r="B1392">
        <v>4743.5200000000004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1.23638E-3</v>
      </c>
      <c r="L1392">
        <v>0.99511499999999997</v>
      </c>
      <c r="M1392">
        <v>0</v>
      </c>
      <c r="N1392" t="s">
        <v>43</v>
      </c>
    </row>
    <row r="1393" spans="1:25" x14ac:dyDescent="0.25">
      <c r="A1393" t="s">
        <v>174</v>
      </c>
      <c r="B1393">
        <v>4747.33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1.2387100000000001E-3</v>
      </c>
      <c r="L1393">
        <v>0.995116</v>
      </c>
      <c r="M1393">
        <v>0</v>
      </c>
      <c r="N1393" t="s">
        <v>43</v>
      </c>
    </row>
    <row r="1394" spans="1:25" x14ac:dyDescent="0.25">
      <c r="A1394" t="s">
        <v>174</v>
      </c>
      <c r="B1394">
        <v>4749.32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1.23076E-3</v>
      </c>
      <c r="L1394">
        <v>0.995116</v>
      </c>
      <c r="M1394">
        <v>0</v>
      </c>
      <c r="N1394" t="s">
        <v>43</v>
      </c>
    </row>
    <row r="1395" spans="1:25" x14ac:dyDescent="0.25">
      <c r="A1395" t="s">
        <v>174</v>
      </c>
      <c r="B1395">
        <v>4745.55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1.2363700000000001E-3</v>
      </c>
      <c r="L1395">
        <v>0.99511400000000005</v>
      </c>
      <c r="M1395">
        <v>0</v>
      </c>
      <c r="N1395" t="s">
        <v>43</v>
      </c>
    </row>
    <row r="1396" spans="1:25" x14ac:dyDescent="0.25">
      <c r="A1396" t="s">
        <v>174</v>
      </c>
      <c r="B1396">
        <v>4746.87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1.2320899999999999E-3</v>
      </c>
      <c r="L1396">
        <v>0.995116</v>
      </c>
      <c r="M1396">
        <v>0</v>
      </c>
      <c r="N1396" t="s">
        <v>43</v>
      </c>
    </row>
    <row r="1397" spans="1:25" x14ac:dyDescent="0.25">
      <c r="A1397" t="s">
        <v>174</v>
      </c>
      <c r="B1397">
        <v>4739.32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1.24295E-3</v>
      </c>
      <c r="L1397">
        <v>0.99511499999999997</v>
      </c>
      <c r="M1397">
        <v>0</v>
      </c>
      <c r="N1397" t="s">
        <v>43</v>
      </c>
    </row>
    <row r="1398" spans="1:25" x14ac:dyDescent="0.25">
      <c r="A1398" t="s">
        <v>174</v>
      </c>
      <c r="B1398">
        <v>4742.4399999999996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3.4743500000000002E-3</v>
      </c>
      <c r="L1398">
        <v>0.995116</v>
      </c>
      <c r="M1398">
        <v>0</v>
      </c>
      <c r="N1398" t="s">
        <v>43</v>
      </c>
    </row>
    <row r="1399" spans="1:25" x14ac:dyDescent="0.25">
      <c r="A1399" t="s">
        <v>174</v>
      </c>
      <c r="B1399">
        <v>4751.05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1.23763E-3</v>
      </c>
      <c r="L1399">
        <v>0.995116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4750.76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1.3388199999999999E-3</v>
      </c>
      <c r="L1400">
        <v>0.99511400000000005</v>
      </c>
      <c r="M1400">
        <v>0</v>
      </c>
      <c r="N1400" t="s">
        <v>43</v>
      </c>
      <c r="R1400">
        <f>AVERAGE(B1351:B1400)</f>
        <v>4744.1153999999988</v>
      </c>
      <c r="S1400">
        <f>AVERAGE(C1351:C1400)</f>
        <v>0</v>
      </c>
      <c r="U1400">
        <f>_xlfn.VAR.P(B1351:B1400)</f>
        <v>43.624352840000938</v>
      </c>
      <c r="V1400">
        <f>_xlfn.VAR.P(C1351:C1400)</f>
        <v>0</v>
      </c>
      <c r="X1400">
        <f>1.96*SQRT(U1400)/50</f>
        <v>0.25891103790309722</v>
      </c>
      <c r="Y1400">
        <f>1.96*SQRT(V1400)/50</f>
        <v>0</v>
      </c>
    </row>
    <row r="1401" spans="1:25" x14ac:dyDescent="0.25">
      <c r="A1401" t="s">
        <v>175</v>
      </c>
      <c r="B1401">
        <v>237217.599999</v>
      </c>
      <c r="C1401" t="s">
        <v>37</v>
      </c>
    </row>
    <row r="1402" spans="1:25" x14ac:dyDescent="0.25">
      <c r="A1402" t="s">
        <v>176</v>
      </c>
      <c r="B1402">
        <v>4329.4399999999996</v>
      </c>
      <c r="C1402">
        <v>4329.17</v>
      </c>
      <c r="D1402">
        <v>4328.99</v>
      </c>
      <c r="E1402">
        <v>4323.7299999999996</v>
      </c>
      <c r="F1402">
        <v>257.452</v>
      </c>
      <c r="G1402">
        <v>0</v>
      </c>
      <c r="H1402">
        <v>130.941</v>
      </c>
      <c r="I1402">
        <v>0</v>
      </c>
      <c r="J1402">
        <v>1.2601400000000001E-3</v>
      </c>
      <c r="K1402">
        <v>0.995116</v>
      </c>
      <c r="L1402">
        <v>0</v>
      </c>
      <c r="M1402" t="s">
        <v>43</v>
      </c>
    </row>
    <row r="1403" spans="1:25" x14ac:dyDescent="0.25">
      <c r="A1403" t="s">
        <v>176</v>
      </c>
      <c r="B1403">
        <v>4326.7299999999996</v>
      </c>
      <c r="C1403">
        <v>4326.49</v>
      </c>
      <c r="D1403">
        <v>4326.3599999999997</v>
      </c>
      <c r="E1403">
        <v>4321.1099999999997</v>
      </c>
      <c r="F1403">
        <v>257.17200000000003</v>
      </c>
      <c r="G1403">
        <v>0</v>
      </c>
      <c r="H1403">
        <v>130.87200000000001</v>
      </c>
      <c r="I1403">
        <v>0</v>
      </c>
      <c r="J1403">
        <v>1.2432400000000001E-3</v>
      </c>
      <c r="K1403">
        <v>0.995116</v>
      </c>
      <c r="L1403">
        <v>0</v>
      </c>
      <c r="M1403" t="s">
        <v>43</v>
      </c>
    </row>
    <row r="1404" spans="1:25" x14ac:dyDescent="0.25">
      <c r="A1404" t="s">
        <v>176</v>
      </c>
      <c r="B1404">
        <v>4329.74</v>
      </c>
      <c r="C1404">
        <v>4329.5600000000004</v>
      </c>
      <c r="D1404">
        <v>4329.42</v>
      </c>
      <c r="E1404">
        <v>4324.18</v>
      </c>
      <c r="F1404">
        <v>257.35300000000001</v>
      </c>
      <c r="G1404">
        <v>0</v>
      </c>
      <c r="H1404">
        <v>130.917</v>
      </c>
      <c r="I1404">
        <v>0</v>
      </c>
      <c r="J1404">
        <v>1.24103E-3</v>
      </c>
      <c r="K1404">
        <v>0.995116</v>
      </c>
      <c r="L1404">
        <v>0</v>
      </c>
      <c r="M1404" t="s">
        <v>43</v>
      </c>
    </row>
    <row r="1405" spans="1:25" x14ac:dyDescent="0.25">
      <c r="A1405" t="s">
        <v>176</v>
      </c>
      <c r="B1405">
        <v>4328.18</v>
      </c>
      <c r="C1405">
        <v>4328</v>
      </c>
      <c r="D1405">
        <v>4327.8599999999997</v>
      </c>
      <c r="E1405">
        <v>4322.6099999999997</v>
      </c>
      <c r="F1405">
        <v>257.33600000000001</v>
      </c>
      <c r="G1405">
        <v>0</v>
      </c>
      <c r="H1405">
        <v>130.834</v>
      </c>
      <c r="I1405">
        <v>0</v>
      </c>
      <c r="J1405">
        <v>1.2424700000000001E-3</v>
      </c>
      <c r="K1405">
        <v>0.99511499999999997</v>
      </c>
      <c r="L1405">
        <v>0</v>
      </c>
      <c r="M1405" t="s">
        <v>43</v>
      </c>
    </row>
    <row r="1406" spans="1:25" x14ac:dyDescent="0.25">
      <c r="A1406" t="s">
        <v>176</v>
      </c>
      <c r="B1406">
        <v>4334.57</v>
      </c>
      <c r="C1406">
        <v>4334.3999999999996</v>
      </c>
      <c r="D1406">
        <v>4334.2700000000004</v>
      </c>
      <c r="E1406">
        <v>4328.99</v>
      </c>
      <c r="F1406">
        <v>257.63799999999998</v>
      </c>
      <c r="G1406">
        <v>0</v>
      </c>
      <c r="H1406">
        <v>130.77500000000001</v>
      </c>
      <c r="I1406">
        <v>0</v>
      </c>
      <c r="J1406">
        <v>1.2304099999999999E-3</v>
      </c>
      <c r="K1406">
        <v>0.995116</v>
      </c>
      <c r="L1406">
        <v>0</v>
      </c>
      <c r="M1406" t="s">
        <v>43</v>
      </c>
    </row>
    <row r="1407" spans="1:25" x14ac:dyDescent="0.25">
      <c r="A1407" t="s">
        <v>176</v>
      </c>
      <c r="B1407">
        <v>4328.05</v>
      </c>
      <c r="C1407">
        <v>4327.87</v>
      </c>
      <c r="D1407">
        <v>4327.74</v>
      </c>
      <c r="E1407">
        <v>4322.4799999999996</v>
      </c>
      <c r="F1407">
        <v>257.32799999999997</v>
      </c>
      <c r="G1407">
        <v>0</v>
      </c>
      <c r="H1407">
        <v>130.77600000000001</v>
      </c>
      <c r="I1407">
        <v>0</v>
      </c>
      <c r="J1407">
        <v>1.2896699999999999E-3</v>
      </c>
      <c r="K1407">
        <v>0.995116</v>
      </c>
      <c r="L1407">
        <v>0</v>
      </c>
      <c r="M1407" t="s">
        <v>43</v>
      </c>
    </row>
    <row r="1408" spans="1:25" x14ac:dyDescent="0.25">
      <c r="A1408" t="s">
        <v>176</v>
      </c>
      <c r="B1408">
        <v>4330.38</v>
      </c>
      <c r="C1408">
        <v>4330.21</v>
      </c>
      <c r="D1408">
        <v>4330.08</v>
      </c>
      <c r="E1408">
        <v>4324.8</v>
      </c>
      <c r="F1408">
        <v>257.44</v>
      </c>
      <c r="G1408">
        <v>0</v>
      </c>
      <c r="H1408">
        <v>131.04900000000001</v>
      </c>
      <c r="I1408">
        <v>0</v>
      </c>
      <c r="J1408">
        <v>1.2300799999999999E-3</v>
      </c>
      <c r="K1408">
        <v>0.99510900000000002</v>
      </c>
      <c r="L1408">
        <v>0</v>
      </c>
      <c r="M1408" t="s">
        <v>43</v>
      </c>
    </row>
    <row r="1409" spans="1:13" x14ac:dyDescent="0.25">
      <c r="A1409" t="s">
        <v>176</v>
      </c>
      <c r="B1409">
        <v>4330.45</v>
      </c>
      <c r="C1409">
        <v>4330.28</v>
      </c>
      <c r="D1409">
        <v>4330.1400000000003</v>
      </c>
      <c r="E1409">
        <v>4324.88</v>
      </c>
      <c r="F1409">
        <v>257.24700000000001</v>
      </c>
      <c r="G1409">
        <v>0</v>
      </c>
      <c r="H1409">
        <v>130.93</v>
      </c>
      <c r="I1409">
        <v>0</v>
      </c>
      <c r="J1409">
        <v>1.3198800000000001E-3</v>
      </c>
      <c r="K1409">
        <v>0.995116</v>
      </c>
      <c r="L1409">
        <v>0</v>
      </c>
      <c r="M1409" t="s">
        <v>43</v>
      </c>
    </row>
    <row r="1410" spans="1:13" x14ac:dyDescent="0.25">
      <c r="A1410" t="s">
        <v>176</v>
      </c>
      <c r="B1410">
        <v>4328.49</v>
      </c>
      <c r="C1410">
        <v>4328.29</v>
      </c>
      <c r="D1410">
        <v>4328.16</v>
      </c>
      <c r="E1410">
        <v>4322.91</v>
      </c>
      <c r="F1410">
        <v>257.26499999999999</v>
      </c>
      <c r="G1410">
        <v>0</v>
      </c>
      <c r="H1410">
        <v>130.96700000000001</v>
      </c>
      <c r="I1410">
        <v>0</v>
      </c>
      <c r="J1410">
        <v>1.23645E-3</v>
      </c>
      <c r="K1410">
        <v>0.99511400000000005</v>
      </c>
      <c r="L1410">
        <v>0</v>
      </c>
      <c r="M1410" t="s">
        <v>43</v>
      </c>
    </row>
    <row r="1411" spans="1:13" x14ac:dyDescent="0.25">
      <c r="A1411" t="s">
        <v>176</v>
      </c>
      <c r="B1411">
        <v>4327.58</v>
      </c>
      <c r="C1411">
        <v>4327.3999999999996</v>
      </c>
      <c r="D1411">
        <v>4327.2700000000004</v>
      </c>
      <c r="E1411">
        <v>4322.0200000000004</v>
      </c>
      <c r="F1411">
        <v>257.411</v>
      </c>
      <c r="G1411">
        <v>0</v>
      </c>
      <c r="H1411">
        <v>130.83699999999999</v>
      </c>
      <c r="I1411">
        <v>0</v>
      </c>
      <c r="J1411">
        <v>1.3054900000000001E-3</v>
      </c>
      <c r="K1411">
        <v>0.99511499999999997</v>
      </c>
      <c r="L1411">
        <v>0</v>
      </c>
      <c r="M1411" t="s">
        <v>43</v>
      </c>
    </row>
    <row r="1412" spans="1:13" x14ac:dyDescent="0.25">
      <c r="A1412" t="s">
        <v>176</v>
      </c>
      <c r="B1412">
        <v>4326.99</v>
      </c>
      <c r="C1412">
        <v>4326.82</v>
      </c>
      <c r="D1412">
        <v>4326.68</v>
      </c>
      <c r="E1412">
        <v>4321.4399999999996</v>
      </c>
      <c r="F1412">
        <v>257.25200000000001</v>
      </c>
      <c r="G1412">
        <v>0</v>
      </c>
      <c r="H1412">
        <v>130.78700000000001</v>
      </c>
      <c r="I1412">
        <v>0</v>
      </c>
      <c r="J1412">
        <v>1.24654E-3</v>
      </c>
      <c r="K1412">
        <v>0.995116</v>
      </c>
      <c r="L1412">
        <v>0</v>
      </c>
      <c r="M1412" t="s">
        <v>43</v>
      </c>
    </row>
    <row r="1413" spans="1:13" x14ac:dyDescent="0.25">
      <c r="A1413" t="s">
        <v>176</v>
      </c>
      <c r="B1413">
        <v>4325.46</v>
      </c>
      <c r="C1413">
        <v>4325.28</v>
      </c>
      <c r="D1413">
        <v>4325.1499999999996</v>
      </c>
      <c r="E1413">
        <v>4319.91</v>
      </c>
      <c r="F1413">
        <v>257.25200000000001</v>
      </c>
      <c r="G1413">
        <v>0</v>
      </c>
      <c r="H1413">
        <v>130.875</v>
      </c>
      <c r="I1413">
        <v>0</v>
      </c>
      <c r="J1413">
        <v>1.2773299999999999E-3</v>
      </c>
      <c r="K1413">
        <v>0.995116</v>
      </c>
      <c r="L1413">
        <v>0</v>
      </c>
      <c r="M1413" t="s">
        <v>43</v>
      </c>
    </row>
    <row r="1414" spans="1:13" x14ac:dyDescent="0.25">
      <c r="A1414" t="s">
        <v>176</v>
      </c>
      <c r="B1414">
        <v>4329.45</v>
      </c>
      <c r="C1414">
        <v>4329.26</v>
      </c>
      <c r="D1414">
        <v>4329.13</v>
      </c>
      <c r="E1414">
        <v>4323.87</v>
      </c>
      <c r="F1414">
        <v>257.25099999999998</v>
      </c>
      <c r="G1414">
        <v>0</v>
      </c>
      <c r="H1414">
        <v>130.85400000000001</v>
      </c>
      <c r="I1414">
        <v>0</v>
      </c>
      <c r="J1414">
        <v>1.23011E-3</v>
      </c>
      <c r="K1414">
        <v>0.99511400000000005</v>
      </c>
      <c r="L1414">
        <v>0</v>
      </c>
      <c r="M1414" t="s">
        <v>43</v>
      </c>
    </row>
    <row r="1415" spans="1:13" x14ac:dyDescent="0.25">
      <c r="A1415" t="s">
        <v>176</v>
      </c>
      <c r="B1415">
        <v>4328.46</v>
      </c>
      <c r="C1415">
        <v>4328.2700000000004</v>
      </c>
      <c r="D1415">
        <v>4328.12</v>
      </c>
      <c r="E1415">
        <v>4322.8500000000004</v>
      </c>
      <c r="F1415">
        <v>257.31299999999999</v>
      </c>
      <c r="G1415">
        <v>0</v>
      </c>
      <c r="H1415">
        <v>130.83099999999999</v>
      </c>
      <c r="I1415">
        <v>0</v>
      </c>
      <c r="J1415">
        <v>1.24631E-3</v>
      </c>
      <c r="K1415">
        <v>0.99511499999999997</v>
      </c>
      <c r="L1415">
        <v>0</v>
      </c>
      <c r="M1415" t="s">
        <v>43</v>
      </c>
    </row>
    <row r="1416" spans="1:13" x14ac:dyDescent="0.25">
      <c r="A1416" t="s">
        <v>176</v>
      </c>
      <c r="B1416">
        <v>4325.22</v>
      </c>
      <c r="C1416">
        <v>4325.0200000000004</v>
      </c>
      <c r="D1416">
        <v>4324.88</v>
      </c>
      <c r="E1416">
        <v>4319.63</v>
      </c>
      <c r="F1416">
        <v>257.185</v>
      </c>
      <c r="G1416">
        <v>0</v>
      </c>
      <c r="H1416">
        <v>130.792</v>
      </c>
      <c r="I1416">
        <v>0</v>
      </c>
      <c r="J1416">
        <v>1.4321E-3</v>
      </c>
      <c r="K1416">
        <v>0.99511499999999997</v>
      </c>
      <c r="L1416">
        <v>0</v>
      </c>
      <c r="M1416" t="s">
        <v>43</v>
      </c>
    </row>
    <row r="1417" spans="1:13" x14ac:dyDescent="0.25">
      <c r="A1417" t="s">
        <v>176</v>
      </c>
      <c r="B1417">
        <v>4326.24</v>
      </c>
      <c r="C1417">
        <v>4326.07</v>
      </c>
      <c r="D1417">
        <v>4325.9399999999996</v>
      </c>
      <c r="E1417">
        <v>4320.6899999999996</v>
      </c>
      <c r="F1417">
        <v>257.28100000000001</v>
      </c>
      <c r="G1417">
        <v>0</v>
      </c>
      <c r="H1417">
        <v>130.858</v>
      </c>
      <c r="I1417">
        <v>0</v>
      </c>
      <c r="J1417">
        <v>1.2303399999999999E-3</v>
      </c>
      <c r="K1417">
        <v>0.995116</v>
      </c>
      <c r="L1417">
        <v>0</v>
      </c>
      <c r="M1417" t="s">
        <v>43</v>
      </c>
    </row>
    <row r="1418" spans="1:13" x14ac:dyDescent="0.25">
      <c r="A1418" t="s">
        <v>176</v>
      </c>
      <c r="B1418">
        <v>4330.2299999999996</v>
      </c>
      <c r="C1418">
        <v>4330.0600000000004</v>
      </c>
      <c r="D1418">
        <v>4329.93</v>
      </c>
      <c r="E1418">
        <v>4324.66</v>
      </c>
      <c r="F1418">
        <v>257.41000000000003</v>
      </c>
      <c r="G1418">
        <v>0</v>
      </c>
      <c r="H1418">
        <v>130.89699999999999</v>
      </c>
      <c r="I1418">
        <v>0</v>
      </c>
      <c r="J1418">
        <v>1.5029100000000001E-3</v>
      </c>
      <c r="K1418">
        <v>0.995116</v>
      </c>
      <c r="L1418">
        <v>0</v>
      </c>
      <c r="M1418" t="s">
        <v>43</v>
      </c>
    </row>
    <row r="1419" spans="1:13" x14ac:dyDescent="0.25">
      <c r="A1419" t="s">
        <v>176</v>
      </c>
      <c r="B1419">
        <v>4327.46</v>
      </c>
      <c r="C1419">
        <v>4327.28</v>
      </c>
      <c r="D1419">
        <v>4327.1499999999996</v>
      </c>
      <c r="E1419">
        <v>4321.91</v>
      </c>
      <c r="F1419">
        <v>257.19900000000001</v>
      </c>
      <c r="G1419">
        <v>0</v>
      </c>
      <c r="H1419">
        <v>130.91300000000001</v>
      </c>
      <c r="I1419">
        <v>0</v>
      </c>
      <c r="J1419">
        <v>1.41395E-3</v>
      </c>
      <c r="K1419">
        <v>0.99511499999999997</v>
      </c>
      <c r="L1419">
        <v>0</v>
      </c>
      <c r="M1419" t="s">
        <v>43</v>
      </c>
    </row>
    <row r="1420" spans="1:13" x14ac:dyDescent="0.25">
      <c r="A1420" t="s">
        <v>176</v>
      </c>
      <c r="B1420">
        <v>4325.3599999999997</v>
      </c>
      <c r="C1420">
        <v>4325.1899999999996</v>
      </c>
      <c r="D1420">
        <v>4325.0600000000004</v>
      </c>
      <c r="E1420">
        <v>4319.8</v>
      </c>
      <c r="F1420">
        <v>257.39499999999998</v>
      </c>
      <c r="G1420">
        <v>0</v>
      </c>
      <c r="H1420">
        <v>130.875</v>
      </c>
      <c r="I1420">
        <v>0</v>
      </c>
      <c r="J1420">
        <v>1.2318400000000001E-3</v>
      </c>
      <c r="K1420">
        <v>0.99511499999999997</v>
      </c>
      <c r="L1420">
        <v>0</v>
      </c>
      <c r="M1420" t="s">
        <v>43</v>
      </c>
    </row>
    <row r="1421" spans="1:13" x14ac:dyDescent="0.25">
      <c r="A1421" t="s">
        <v>176</v>
      </c>
      <c r="B1421">
        <v>4327.93</v>
      </c>
      <c r="C1421">
        <v>4327.75</v>
      </c>
      <c r="D1421">
        <v>4327.62</v>
      </c>
      <c r="E1421">
        <v>4322.37</v>
      </c>
      <c r="F1421">
        <v>257.37400000000002</v>
      </c>
      <c r="G1421">
        <v>0</v>
      </c>
      <c r="H1421">
        <v>130.821</v>
      </c>
      <c r="I1421">
        <v>0</v>
      </c>
      <c r="J1421">
        <v>1.2843799999999999E-3</v>
      </c>
      <c r="K1421">
        <v>0.995116</v>
      </c>
      <c r="L1421">
        <v>0</v>
      </c>
      <c r="M1421" t="s">
        <v>43</v>
      </c>
    </row>
    <row r="1422" spans="1:13" x14ac:dyDescent="0.25">
      <c r="A1422" t="s">
        <v>176</v>
      </c>
      <c r="B1422">
        <v>4327.99</v>
      </c>
      <c r="C1422">
        <v>4327.82</v>
      </c>
      <c r="D1422">
        <v>4327.68</v>
      </c>
      <c r="E1422">
        <v>4322.42</v>
      </c>
      <c r="F1422">
        <v>257.21199999999999</v>
      </c>
      <c r="G1422">
        <v>0</v>
      </c>
      <c r="H1422">
        <v>130.76499999999999</v>
      </c>
      <c r="I1422">
        <v>0</v>
      </c>
      <c r="J1422">
        <v>1.3504400000000001E-3</v>
      </c>
      <c r="K1422">
        <v>0.99511499999999997</v>
      </c>
      <c r="L1422">
        <v>0</v>
      </c>
      <c r="M1422" t="s">
        <v>43</v>
      </c>
    </row>
    <row r="1423" spans="1:13" x14ac:dyDescent="0.25">
      <c r="A1423" t="s">
        <v>176</v>
      </c>
      <c r="B1423">
        <v>4329.82</v>
      </c>
      <c r="C1423">
        <v>4329.58</v>
      </c>
      <c r="D1423">
        <v>4329.42</v>
      </c>
      <c r="E1423">
        <v>4324.17</v>
      </c>
      <c r="F1423">
        <v>257.221</v>
      </c>
      <c r="G1423">
        <v>0</v>
      </c>
      <c r="H1423">
        <v>130.87299999999999</v>
      </c>
      <c r="I1423">
        <v>0</v>
      </c>
      <c r="J1423">
        <v>1.4579300000000001E-3</v>
      </c>
      <c r="K1423">
        <v>0.99509800000000004</v>
      </c>
      <c r="L1423">
        <v>0</v>
      </c>
      <c r="M1423" t="s">
        <v>43</v>
      </c>
    </row>
    <row r="1424" spans="1:13" x14ac:dyDescent="0.25">
      <c r="A1424" t="s">
        <v>176</v>
      </c>
      <c r="B1424">
        <v>4327.55</v>
      </c>
      <c r="C1424">
        <v>4327.38</v>
      </c>
      <c r="D1424">
        <v>4327.25</v>
      </c>
      <c r="E1424">
        <v>4321.99</v>
      </c>
      <c r="F1424">
        <v>257.53100000000001</v>
      </c>
      <c r="G1424">
        <v>0</v>
      </c>
      <c r="H1424">
        <v>130.852</v>
      </c>
      <c r="I1424">
        <v>0</v>
      </c>
      <c r="J1424">
        <v>1.3134900000000001E-3</v>
      </c>
      <c r="K1424">
        <v>0.995116</v>
      </c>
      <c r="L1424">
        <v>0</v>
      </c>
      <c r="M1424" t="s">
        <v>43</v>
      </c>
    </row>
    <row r="1425" spans="1:13" x14ac:dyDescent="0.25">
      <c r="A1425" t="s">
        <v>176</v>
      </c>
      <c r="B1425">
        <v>4326.2</v>
      </c>
      <c r="C1425">
        <v>4326.03</v>
      </c>
      <c r="D1425">
        <v>4325.8900000000003</v>
      </c>
      <c r="E1425">
        <v>4320.63</v>
      </c>
      <c r="F1425">
        <v>257.30500000000001</v>
      </c>
      <c r="G1425">
        <v>0</v>
      </c>
      <c r="H1425">
        <v>130.79</v>
      </c>
      <c r="I1425">
        <v>0</v>
      </c>
      <c r="J1425">
        <v>1.2317599999999999E-3</v>
      </c>
      <c r="K1425">
        <v>0.995116</v>
      </c>
      <c r="L1425">
        <v>0</v>
      </c>
      <c r="M1425" t="s">
        <v>43</v>
      </c>
    </row>
    <row r="1426" spans="1:13" x14ac:dyDescent="0.25">
      <c r="A1426" t="s">
        <v>176</v>
      </c>
      <c r="B1426">
        <v>4327.75</v>
      </c>
      <c r="C1426">
        <v>4327.57</v>
      </c>
      <c r="D1426">
        <v>4327.4399999999996</v>
      </c>
      <c r="E1426">
        <v>4322.18</v>
      </c>
      <c r="F1426">
        <v>257.62200000000001</v>
      </c>
      <c r="G1426">
        <v>0</v>
      </c>
      <c r="H1426">
        <v>130.86099999999999</v>
      </c>
      <c r="I1426">
        <v>0</v>
      </c>
      <c r="J1426">
        <v>1.2309899999999999E-3</v>
      </c>
      <c r="K1426">
        <v>0.99511499999999997</v>
      </c>
      <c r="L1426">
        <v>0</v>
      </c>
      <c r="M1426" t="s">
        <v>43</v>
      </c>
    </row>
    <row r="1427" spans="1:13" x14ac:dyDescent="0.25">
      <c r="A1427" t="s">
        <v>176</v>
      </c>
      <c r="B1427">
        <v>4324.78</v>
      </c>
      <c r="C1427">
        <v>4324.6000000000004</v>
      </c>
      <c r="D1427">
        <v>4324.47</v>
      </c>
      <c r="E1427">
        <v>4319.21</v>
      </c>
      <c r="F1427">
        <v>257.26400000000001</v>
      </c>
      <c r="G1427">
        <v>0</v>
      </c>
      <c r="H1427">
        <v>130.87700000000001</v>
      </c>
      <c r="I1427">
        <v>0</v>
      </c>
      <c r="J1427">
        <v>1.29977E-3</v>
      </c>
      <c r="K1427">
        <v>0.99511499999999997</v>
      </c>
      <c r="L1427">
        <v>0</v>
      </c>
      <c r="M1427" t="s">
        <v>43</v>
      </c>
    </row>
    <row r="1428" spans="1:13" x14ac:dyDescent="0.25">
      <c r="A1428" t="s">
        <v>176</v>
      </c>
      <c r="B1428">
        <v>4332.8599999999997</v>
      </c>
      <c r="C1428">
        <v>4332.6899999999996</v>
      </c>
      <c r="D1428">
        <v>4332.55</v>
      </c>
      <c r="E1428">
        <v>4327.3</v>
      </c>
      <c r="F1428">
        <v>257.423</v>
      </c>
      <c r="G1428">
        <v>0</v>
      </c>
      <c r="H1428">
        <v>130.90100000000001</v>
      </c>
      <c r="I1428">
        <v>0</v>
      </c>
      <c r="J1428">
        <v>1.2432599999999999E-3</v>
      </c>
      <c r="K1428">
        <v>0.995116</v>
      </c>
      <c r="L1428">
        <v>0</v>
      </c>
      <c r="M1428" t="s">
        <v>43</v>
      </c>
    </row>
    <row r="1429" spans="1:13" x14ac:dyDescent="0.25">
      <c r="A1429" t="s">
        <v>176</v>
      </c>
      <c r="B1429">
        <v>4328.34</v>
      </c>
      <c r="C1429">
        <v>4328.17</v>
      </c>
      <c r="D1429">
        <v>4328.03</v>
      </c>
      <c r="E1429">
        <v>4322.76</v>
      </c>
      <c r="F1429">
        <v>257.48399999999998</v>
      </c>
      <c r="G1429">
        <v>0</v>
      </c>
      <c r="H1429">
        <v>130.88499999999999</v>
      </c>
      <c r="I1429">
        <v>0</v>
      </c>
      <c r="J1429">
        <v>1.2421800000000001E-3</v>
      </c>
      <c r="K1429">
        <v>0.99511499999999997</v>
      </c>
      <c r="L1429">
        <v>0</v>
      </c>
      <c r="M1429" t="s">
        <v>43</v>
      </c>
    </row>
    <row r="1430" spans="1:13" x14ac:dyDescent="0.25">
      <c r="A1430" t="s">
        <v>176</v>
      </c>
      <c r="B1430">
        <v>4334.2700000000004</v>
      </c>
      <c r="C1430">
        <v>4334.08</v>
      </c>
      <c r="D1430">
        <v>4333.9399999999996</v>
      </c>
      <c r="E1430">
        <v>4328.68</v>
      </c>
      <c r="F1430">
        <v>257.38099999999997</v>
      </c>
      <c r="G1430">
        <v>0</v>
      </c>
      <c r="H1430">
        <v>130.92099999999999</v>
      </c>
      <c r="I1430">
        <v>0</v>
      </c>
      <c r="J1430">
        <v>1.28823E-3</v>
      </c>
      <c r="K1430">
        <v>0.99511499999999997</v>
      </c>
      <c r="L1430">
        <v>0</v>
      </c>
      <c r="M1430" t="s">
        <v>43</v>
      </c>
    </row>
    <row r="1431" spans="1:13" x14ac:dyDescent="0.25">
      <c r="A1431" t="s">
        <v>176</v>
      </c>
      <c r="B1431">
        <v>4328.22</v>
      </c>
      <c r="C1431">
        <v>4328</v>
      </c>
      <c r="D1431">
        <v>4327.87</v>
      </c>
      <c r="E1431">
        <v>4322.63</v>
      </c>
      <c r="F1431">
        <v>257.38200000000001</v>
      </c>
      <c r="G1431">
        <v>0</v>
      </c>
      <c r="H1431">
        <v>130.88900000000001</v>
      </c>
      <c r="I1431">
        <v>0</v>
      </c>
      <c r="J1431">
        <v>1.2933E-3</v>
      </c>
      <c r="K1431">
        <v>0.99511499999999997</v>
      </c>
      <c r="L1431">
        <v>0</v>
      </c>
      <c r="M1431" t="s">
        <v>43</v>
      </c>
    </row>
    <row r="1432" spans="1:13" x14ac:dyDescent="0.25">
      <c r="A1432" t="s">
        <v>176</v>
      </c>
      <c r="B1432">
        <v>4327.3599999999997</v>
      </c>
      <c r="C1432">
        <v>4327.1899999999996</v>
      </c>
      <c r="D1432">
        <v>4327.0600000000004</v>
      </c>
      <c r="E1432">
        <v>4321.82</v>
      </c>
      <c r="F1432">
        <v>257.20100000000002</v>
      </c>
      <c r="G1432">
        <v>0</v>
      </c>
      <c r="H1432">
        <v>130.82499999999999</v>
      </c>
      <c r="I1432">
        <v>0</v>
      </c>
      <c r="J1432">
        <v>1.25281E-3</v>
      </c>
      <c r="K1432">
        <v>0.995116</v>
      </c>
      <c r="L1432">
        <v>0</v>
      </c>
      <c r="M1432" t="s">
        <v>43</v>
      </c>
    </row>
    <row r="1433" spans="1:13" x14ac:dyDescent="0.25">
      <c r="A1433" t="s">
        <v>176</v>
      </c>
      <c r="B1433">
        <v>4330.07</v>
      </c>
      <c r="C1433">
        <v>4329.8900000000003</v>
      </c>
      <c r="D1433">
        <v>4329.75</v>
      </c>
      <c r="E1433">
        <v>4324.5</v>
      </c>
      <c r="F1433">
        <v>257.22500000000002</v>
      </c>
      <c r="G1433">
        <v>0</v>
      </c>
      <c r="H1433">
        <v>130.82300000000001</v>
      </c>
      <c r="I1433">
        <v>0</v>
      </c>
      <c r="J1433">
        <v>1.2338399999999999E-3</v>
      </c>
      <c r="K1433">
        <v>0.99511499999999997</v>
      </c>
      <c r="L1433">
        <v>0</v>
      </c>
      <c r="M1433" t="s">
        <v>43</v>
      </c>
    </row>
    <row r="1434" spans="1:13" x14ac:dyDescent="0.25">
      <c r="A1434" t="s">
        <v>176</v>
      </c>
      <c r="B1434">
        <v>4328.22</v>
      </c>
      <c r="C1434">
        <v>4328.05</v>
      </c>
      <c r="D1434">
        <v>4327.91</v>
      </c>
      <c r="E1434">
        <v>4322.66</v>
      </c>
      <c r="F1434">
        <v>257.291</v>
      </c>
      <c r="G1434">
        <v>0</v>
      </c>
      <c r="H1434">
        <v>130.86500000000001</v>
      </c>
      <c r="I1434">
        <v>0</v>
      </c>
      <c r="J1434">
        <v>1.25884E-3</v>
      </c>
      <c r="K1434">
        <v>0.995116</v>
      </c>
      <c r="L1434">
        <v>0</v>
      </c>
      <c r="M1434" t="s">
        <v>43</v>
      </c>
    </row>
    <row r="1435" spans="1:13" x14ac:dyDescent="0.25">
      <c r="A1435" t="s">
        <v>176</v>
      </c>
      <c r="B1435">
        <v>4327.4399999999996</v>
      </c>
      <c r="C1435">
        <v>4327.2700000000004</v>
      </c>
      <c r="D1435">
        <v>4327.13</v>
      </c>
      <c r="E1435">
        <v>4321.8900000000003</v>
      </c>
      <c r="F1435">
        <v>257.20800000000003</v>
      </c>
      <c r="G1435">
        <v>0</v>
      </c>
      <c r="H1435">
        <v>130.84899999999999</v>
      </c>
      <c r="I1435">
        <v>0</v>
      </c>
      <c r="J1435">
        <v>1.2424000000000001E-3</v>
      </c>
      <c r="K1435">
        <v>0.995116</v>
      </c>
      <c r="L1435">
        <v>0</v>
      </c>
      <c r="M1435" t="s">
        <v>43</v>
      </c>
    </row>
    <row r="1436" spans="1:13" x14ac:dyDescent="0.25">
      <c r="A1436" t="s">
        <v>176</v>
      </c>
      <c r="B1436">
        <v>4328.47</v>
      </c>
      <c r="C1436">
        <v>4328.3</v>
      </c>
      <c r="D1436">
        <v>4328.17</v>
      </c>
      <c r="E1436">
        <v>4322.93</v>
      </c>
      <c r="F1436">
        <v>257.16199999999998</v>
      </c>
      <c r="G1436">
        <v>0</v>
      </c>
      <c r="H1436">
        <v>130.77099999999999</v>
      </c>
      <c r="I1436">
        <v>0</v>
      </c>
      <c r="J1436">
        <v>1.26548E-3</v>
      </c>
      <c r="K1436">
        <v>0.99511499999999997</v>
      </c>
      <c r="L1436">
        <v>0</v>
      </c>
      <c r="M1436" t="s">
        <v>43</v>
      </c>
    </row>
    <row r="1437" spans="1:13" x14ac:dyDescent="0.25">
      <c r="A1437" t="s">
        <v>176</v>
      </c>
      <c r="B1437">
        <v>4330.42</v>
      </c>
      <c r="C1437">
        <v>4330.22</v>
      </c>
      <c r="D1437">
        <v>4330.09</v>
      </c>
      <c r="E1437">
        <v>4324.84</v>
      </c>
      <c r="F1437">
        <v>257.27699999999999</v>
      </c>
      <c r="G1437">
        <v>0</v>
      </c>
      <c r="H1437">
        <v>130.816</v>
      </c>
      <c r="I1437">
        <v>0</v>
      </c>
      <c r="J1437">
        <v>1.2304099999999999E-3</v>
      </c>
      <c r="K1437">
        <v>0.995116</v>
      </c>
      <c r="L1437">
        <v>0</v>
      </c>
      <c r="M1437" t="s">
        <v>43</v>
      </c>
    </row>
    <row r="1438" spans="1:13" x14ac:dyDescent="0.25">
      <c r="A1438" t="s">
        <v>176</v>
      </c>
      <c r="B1438">
        <v>4327.1499999999996</v>
      </c>
      <c r="C1438">
        <v>4326.9799999999996</v>
      </c>
      <c r="D1438">
        <v>4326.8500000000004</v>
      </c>
      <c r="E1438">
        <v>4321.6099999999997</v>
      </c>
      <c r="F1438">
        <v>257.27600000000001</v>
      </c>
      <c r="G1438">
        <v>0</v>
      </c>
      <c r="H1438">
        <v>130.898</v>
      </c>
      <c r="I1438">
        <v>0</v>
      </c>
      <c r="J1438">
        <v>1.2305199999999999E-3</v>
      </c>
      <c r="K1438">
        <v>0.995116</v>
      </c>
      <c r="L1438">
        <v>0</v>
      </c>
      <c r="M1438" t="s">
        <v>43</v>
      </c>
    </row>
    <row r="1439" spans="1:13" x14ac:dyDescent="0.25">
      <c r="A1439" t="s">
        <v>176</v>
      </c>
      <c r="B1439">
        <v>4328.01</v>
      </c>
      <c r="C1439">
        <v>4327.84</v>
      </c>
      <c r="D1439">
        <v>4327.7</v>
      </c>
      <c r="E1439">
        <v>4322.43</v>
      </c>
      <c r="F1439">
        <v>257.28300000000002</v>
      </c>
      <c r="G1439">
        <v>0</v>
      </c>
      <c r="H1439">
        <v>130.89500000000001</v>
      </c>
      <c r="I1439">
        <v>0</v>
      </c>
      <c r="J1439">
        <v>1.2431199999999999E-3</v>
      </c>
      <c r="K1439">
        <v>0.99511300000000003</v>
      </c>
      <c r="L1439">
        <v>0</v>
      </c>
      <c r="M1439" t="s">
        <v>43</v>
      </c>
    </row>
    <row r="1440" spans="1:13" x14ac:dyDescent="0.25">
      <c r="A1440" t="s">
        <v>176</v>
      </c>
      <c r="B1440">
        <v>4330.3900000000003</v>
      </c>
      <c r="C1440">
        <v>4330.22</v>
      </c>
      <c r="D1440">
        <v>4330.08</v>
      </c>
      <c r="E1440">
        <v>4324.82</v>
      </c>
      <c r="F1440">
        <v>257.286</v>
      </c>
      <c r="G1440">
        <v>0</v>
      </c>
      <c r="H1440">
        <v>130.97200000000001</v>
      </c>
      <c r="I1440">
        <v>0</v>
      </c>
      <c r="J1440">
        <v>1.2423E-3</v>
      </c>
      <c r="K1440">
        <v>0.995116</v>
      </c>
      <c r="L1440">
        <v>0</v>
      </c>
      <c r="M1440" t="s">
        <v>43</v>
      </c>
    </row>
    <row r="1441" spans="1:25" x14ac:dyDescent="0.25">
      <c r="A1441" t="s">
        <v>176</v>
      </c>
      <c r="B1441">
        <v>4323.13</v>
      </c>
      <c r="C1441">
        <v>4322.9399999999996</v>
      </c>
      <c r="D1441">
        <v>4322.8100000000004</v>
      </c>
      <c r="E1441">
        <v>4317.5600000000004</v>
      </c>
      <c r="F1441">
        <v>257.20600000000002</v>
      </c>
      <c r="G1441">
        <v>0</v>
      </c>
      <c r="H1441">
        <v>130.81800000000001</v>
      </c>
      <c r="I1441">
        <v>0</v>
      </c>
      <c r="J1441">
        <v>1.29991E-3</v>
      </c>
      <c r="K1441">
        <v>0.99511499999999997</v>
      </c>
      <c r="L1441">
        <v>0</v>
      </c>
      <c r="M1441" t="s">
        <v>43</v>
      </c>
    </row>
    <row r="1442" spans="1:25" x14ac:dyDescent="0.25">
      <c r="A1442" t="s">
        <v>176</v>
      </c>
      <c r="B1442">
        <v>4327.16</v>
      </c>
      <c r="C1442">
        <v>4327</v>
      </c>
      <c r="D1442">
        <v>4326.8599999999997</v>
      </c>
      <c r="E1442">
        <v>4321.62</v>
      </c>
      <c r="F1442">
        <v>257.24799999999999</v>
      </c>
      <c r="G1442">
        <v>0</v>
      </c>
      <c r="H1442">
        <v>130.804</v>
      </c>
      <c r="I1442">
        <v>0</v>
      </c>
      <c r="J1442">
        <v>1.3113700000000001E-3</v>
      </c>
      <c r="K1442">
        <v>0.995116</v>
      </c>
      <c r="L1442">
        <v>0</v>
      </c>
      <c r="M1442" t="s">
        <v>43</v>
      </c>
    </row>
    <row r="1443" spans="1:25" x14ac:dyDescent="0.25">
      <c r="A1443" t="s">
        <v>176</v>
      </c>
      <c r="B1443">
        <v>4328.17</v>
      </c>
      <c r="C1443">
        <v>4328.01</v>
      </c>
      <c r="D1443">
        <v>4327.87</v>
      </c>
      <c r="E1443">
        <v>4322.6099999999997</v>
      </c>
      <c r="F1443">
        <v>257.358</v>
      </c>
      <c r="G1443">
        <v>0</v>
      </c>
      <c r="H1443">
        <v>130.79499999999999</v>
      </c>
      <c r="I1443">
        <v>0</v>
      </c>
      <c r="J1443">
        <v>1.2509699999999999E-3</v>
      </c>
      <c r="K1443">
        <v>0.99511499999999997</v>
      </c>
      <c r="L1443">
        <v>0</v>
      </c>
      <c r="M1443" t="s">
        <v>43</v>
      </c>
    </row>
    <row r="1444" spans="1:25" x14ac:dyDescent="0.25">
      <c r="A1444" t="s">
        <v>176</v>
      </c>
      <c r="B1444">
        <v>4328.59</v>
      </c>
      <c r="C1444">
        <v>4328.3999999999996</v>
      </c>
      <c r="D1444">
        <v>4328.25</v>
      </c>
      <c r="E1444">
        <v>4322.99</v>
      </c>
      <c r="F1444">
        <v>257.30700000000002</v>
      </c>
      <c r="G1444">
        <v>0</v>
      </c>
      <c r="H1444">
        <v>130.86699999999999</v>
      </c>
      <c r="I1444">
        <v>0</v>
      </c>
      <c r="J1444">
        <v>1.2611499999999999E-3</v>
      </c>
      <c r="K1444">
        <v>0.99511300000000003</v>
      </c>
      <c r="L1444">
        <v>0</v>
      </c>
      <c r="M1444" t="s">
        <v>43</v>
      </c>
    </row>
    <row r="1445" spans="1:25" x14ac:dyDescent="0.25">
      <c r="A1445" t="s">
        <v>176</v>
      </c>
      <c r="B1445">
        <v>4330.4399999999996</v>
      </c>
      <c r="C1445">
        <v>4330.2299999999996</v>
      </c>
      <c r="D1445">
        <v>4330.09</v>
      </c>
      <c r="E1445">
        <v>4324.84</v>
      </c>
      <c r="F1445">
        <v>257.20699999999999</v>
      </c>
      <c r="G1445">
        <v>0</v>
      </c>
      <c r="H1445">
        <v>130.83500000000001</v>
      </c>
      <c r="I1445">
        <v>0</v>
      </c>
      <c r="J1445">
        <v>1.3643699999999999E-3</v>
      </c>
      <c r="K1445">
        <v>0.99511499999999997</v>
      </c>
      <c r="L1445">
        <v>0</v>
      </c>
      <c r="M1445" t="s">
        <v>43</v>
      </c>
    </row>
    <row r="1446" spans="1:25" x14ac:dyDescent="0.25">
      <c r="A1446" t="s">
        <v>176</v>
      </c>
      <c r="B1446">
        <v>4325.41</v>
      </c>
      <c r="C1446">
        <v>4325.2299999999996</v>
      </c>
      <c r="D1446">
        <v>4325.1000000000004</v>
      </c>
      <c r="E1446">
        <v>4319.8500000000004</v>
      </c>
      <c r="F1446">
        <v>257.25799999999998</v>
      </c>
      <c r="G1446">
        <v>0</v>
      </c>
      <c r="H1446">
        <v>130.80699999999999</v>
      </c>
      <c r="I1446">
        <v>0</v>
      </c>
      <c r="J1446">
        <v>1.2301199999999999E-3</v>
      </c>
      <c r="K1446">
        <v>0.995116</v>
      </c>
      <c r="L1446">
        <v>0</v>
      </c>
      <c r="M1446" t="s">
        <v>43</v>
      </c>
    </row>
    <row r="1447" spans="1:25" x14ac:dyDescent="0.25">
      <c r="A1447" t="s">
        <v>176</v>
      </c>
      <c r="B1447">
        <v>4325.6099999999997</v>
      </c>
      <c r="C1447">
        <v>4325.4399999999996</v>
      </c>
      <c r="D1447">
        <v>4325.3100000000004</v>
      </c>
      <c r="E1447">
        <v>4320.05</v>
      </c>
      <c r="F1447">
        <v>257.14499999999998</v>
      </c>
      <c r="G1447">
        <v>0</v>
      </c>
      <c r="H1447">
        <v>130.78200000000001</v>
      </c>
      <c r="I1447">
        <v>0</v>
      </c>
      <c r="J1447">
        <v>1.2325999999999999E-3</v>
      </c>
      <c r="K1447">
        <v>0.99511499999999997</v>
      </c>
      <c r="L1447">
        <v>0</v>
      </c>
      <c r="M1447" t="s">
        <v>43</v>
      </c>
    </row>
    <row r="1448" spans="1:25" x14ac:dyDescent="0.25">
      <c r="A1448" t="s">
        <v>176</v>
      </c>
      <c r="B1448">
        <v>4327.45</v>
      </c>
      <c r="C1448">
        <v>4327.28</v>
      </c>
      <c r="D1448">
        <v>4327.1499999999996</v>
      </c>
      <c r="E1448">
        <v>4321.8999999999996</v>
      </c>
      <c r="F1448">
        <v>257.13799999999998</v>
      </c>
      <c r="G1448">
        <v>0</v>
      </c>
      <c r="H1448">
        <v>130.84399999999999</v>
      </c>
      <c r="I1448">
        <v>0</v>
      </c>
      <c r="J1448">
        <v>1.2304200000000001E-3</v>
      </c>
      <c r="K1448">
        <v>0.995116</v>
      </c>
      <c r="L1448">
        <v>0</v>
      </c>
      <c r="M1448" t="s">
        <v>43</v>
      </c>
    </row>
    <row r="1449" spans="1:25" x14ac:dyDescent="0.25">
      <c r="A1449" t="s">
        <v>176</v>
      </c>
      <c r="B1449">
        <v>4329.18</v>
      </c>
      <c r="C1449">
        <v>4329</v>
      </c>
      <c r="D1449">
        <v>4328.87</v>
      </c>
      <c r="E1449">
        <v>4323.62</v>
      </c>
      <c r="F1449">
        <v>257.44299999999998</v>
      </c>
      <c r="G1449">
        <v>0</v>
      </c>
      <c r="H1449">
        <v>130.83699999999999</v>
      </c>
      <c r="I1449">
        <v>0</v>
      </c>
      <c r="J1449">
        <v>1.2411799999999999E-3</v>
      </c>
      <c r="K1449">
        <v>0.995116</v>
      </c>
      <c r="L1449">
        <v>0</v>
      </c>
      <c r="M1449" t="s">
        <v>43</v>
      </c>
    </row>
    <row r="1450" spans="1:25" x14ac:dyDescent="0.25">
      <c r="A1450" t="s">
        <v>176</v>
      </c>
      <c r="B1450">
        <v>4328.2299999999996</v>
      </c>
      <c r="C1450">
        <v>4328.05</v>
      </c>
      <c r="D1450">
        <v>4327.91</v>
      </c>
      <c r="E1450">
        <v>4322.67</v>
      </c>
      <c r="F1450">
        <v>257.30799999999999</v>
      </c>
      <c r="G1450">
        <v>0</v>
      </c>
      <c r="H1450">
        <v>130.78700000000001</v>
      </c>
      <c r="I1450">
        <v>0</v>
      </c>
      <c r="J1450">
        <v>1.2443599999999999E-3</v>
      </c>
      <c r="K1450">
        <v>0.995116</v>
      </c>
      <c r="L1450">
        <v>0</v>
      </c>
      <c r="M1450" t="s">
        <v>43</v>
      </c>
    </row>
    <row r="1451" spans="1:25" x14ac:dyDescent="0.25">
      <c r="A1451" t="s">
        <v>176</v>
      </c>
      <c r="B1451">
        <v>4327.08</v>
      </c>
      <c r="C1451">
        <v>4326.87</v>
      </c>
      <c r="D1451">
        <v>4326.7299999999996</v>
      </c>
      <c r="E1451">
        <v>4321.4799999999996</v>
      </c>
      <c r="F1451">
        <v>257.29399999999998</v>
      </c>
      <c r="G1451">
        <v>0</v>
      </c>
      <c r="H1451">
        <v>130.74199999999999</v>
      </c>
      <c r="I1451">
        <v>0</v>
      </c>
      <c r="J1451">
        <v>1.23657E-3</v>
      </c>
      <c r="K1451">
        <v>0.995116</v>
      </c>
      <c r="L1451">
        <v>0</v>
      </c>
      <c r="M1451" t="s">
        <v>43</v>
      </c>
    </row>
    <row r="1452" spans="1:25" x14ac:dyDescent="0.25">
      <c r="A1452" t="s">
        <v>176</v>
      </c>
      <c r="B1452">
        <v>4327.57</v>
      </c>
      <c r="C1452">
        <v>4327.3900000000003</v>
      </c>
      <c r="D1452">
        <v>4327.25</v>
      </c>
      <c r="E1452">
        <v>4322.01</v>
      </c>
      <c r="F1452">
        <v>257.15499999999997</v>
      </c>
      <c r="G1452">
        <v>0</v>
      </c>
      <c r="H1452">
        <v>130.84100000000001</v>
      </c>
      <c r="I1452">
        <v>0</v>
      </c>
      <c r="J1452">
        <v>1.24131E-3</v>
      </c>
      <c r="K1452">
        <v>0.99511400000000005</v>
      </c>
      <c r="L1452">
        <v>0</v>
      </c>
      <c r="M1452" t="s">
        <v>43</v>
      </c>
    </row>
    <row r="1453" spans="1:25" x14ac:dyDescent="0.25">
      <c r="A1453" t="s">
        <v>176</v>
      </c>
      <c r="B1453">
        <v>4329.62</v>
      </c>
      <c r="C1453">
        <v>4329.4399999999996</v>
      </c>
      <c r="D1453">
        <v>4329.3100000000004</v>
      </c>
      <c r="E1453">
        <v>4324.0600000000004</v>
      </c>
      <c r="F1453">
        <v>257.32900000000001</v>
      </c>
      <c r="G1453">
        <v>0</v>
      </c>
      <c r="H1453">
        <v>130.833</v>
      </c>
      <c r="I1453">
        <v>0</v>
      </c>
      <c r="J1453">
        <v>1.6236600000000001E-3</v>
      </c>
      <c r="K1453">
        <v>0.99511499999999997</v>
      </c>
      <c r="L1453">
        <v>0</v>
      </c>
      <c r="M1453" t="s">
        <v>43</v>
      </c>
    </row>
    <row r="1454" spans="1:25" x14ac:dyDescent="0.25">
      <c r="A1454" t="s">
        <v>176</v>
      </c>
      <c r="B1454">
        <v>4328.24</v>
      </c>
      <c r="C1454">
        <v>4328.0600000000004</v>
      </c>
      <c r="D1454">
        <v>4327.93</v>
      </c>
      <c r="E1454">
        <v>4322.6899999999996</v>
      </c>
      <c r="F1454">
        <v>257.20699999999999</v>
      </c>
      <c r="G1454">
        <v>0</v>
      </c>
      <c r="H1454">
        <v>130.827</v>
      </c>
      <c r="I1454">
        <v>0</v>
      </c>
      <c r="J1454">
        <v>1.23693E-3</v>
      </c>
      <c r="K1454">
        <v>0.995116</v>
      </c>
      <c r="L1454">
        <v>0</v>
      </c>
      <c r="M1454" t="s">
        <v>43</v>
      </c>
    </row>
    <row r="1455" spans="1:25" x14ac:dyDescent="0.25">
      <c r="A1455" t="s">
        <v>176</v>
      </c>
      <c r="B1455">
        <v>4325.66</v>
      </c>
      <c r="C1455">
        <v>4325.4799999999996</v>
      </c>
      <c r="D1455">
        <v>4325.3500000000004</v>
      </c>
      <c r="E1455">
        <v>4320.1000000000004</v>
      </c>
      <c r="F1455">
        <v>257.298</v>
      </c>
      <c r="G1455">
        <v>0</v>
      </c>
      <c r="H1455">
        <v>130.94</v>
      </c>
      <c r="I1455">
        <v>0</v>
      </c>
      <c r="J1455">
        <v>1.6820100000000001E-3</v>
      </c>
      <c r="K1455">
        <v>0.99511400000000005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4328.37</v>
      </c>
      <c r="C1456">
        <v>4328.2</v>
      </c>
      <c r="D1456">
        <v>4328.07</v>
      </c>
      <c r="E1456">
        <v>4322.82</v>
      </c>
      <c r="F1456">
        <v>257.23</v>
      </c>
      <c r="G1456">
        <v>0</v>
      </c>
      <c r="H1456">
        <v>130.82499999999999</v>
      </c>
      <c r="I1456">
        <v>0</v>
      </c>
      <c r="J1456">
        <v>1.29324E-3</v>
      </c>
      <c r="K1456">
        <v>0.995116</v>
      </c>
      <c r="L1456">
        <v>0</v>
      </c>
      <c r="M1456" t="s">
        <v>43</v>
      </c>
      <c r="R1456">
        <f>AVERAGE(B1407:B1456)</f>
        <v>4328.059400000001</v>
      </c>
      <c r="S1456">
        <f>AVERAGE(C1407:C1456)</f>
        <v>4327.8790000000017</v>
      </c>
      <c r="U1456">
        <f>_xlfn.VAR.P(B1407:B1456)</f>
        <v>3.9371616400001153</v>
      </c>
      <c r="V1456">
        <f>_xlfn.VAR.P(C1407:C1456)</f>
        <v>3.9299210000002049</v>
      </c>
      <c r="X1456">
        <f>1.96*SQRT(U1456)/50</f>
        <v>7.7781746332219723E-2</v>
      </c>
      <c r="Y1456">
        <f>1.96*SQRT(V1456)/50</f>
        <v>7.771019112986606E-2</v>
      </c>
    </row>
    <row r="1457" spans="1:15" x14ac:dyDescent="0.25">
      <c r="A1457" t="s">
        <v>177</v>
      </c>
      <c r="B1457">
        <v>216407.22664400001</v>
      </c>
      <c r="C1457" t="s">
        <v>37</v>
      </c>
    </row>
    <row r="1459" spans="1:15" x14ac:dyDescent="0.25">
      <c r="A1459" t="s">
        <v>178</v>
      </c>
      <c r="B1459">
        <v>968.74800000000005</v>
      </c>
      <c r="C1459">
        <v>916.38699999999994</v>
      </c>
      <c r="D1459">
        <v>916.33799999999997</v>
      </c>
      <c r="E1459">
        <v>914.80799999999999</v>
      </c>
      <c r="F1459">
        <v>54.051699999999997</v>
      </c>
      <c r="G1459">
        <v>177.72399999999999</v>
      </c>
      <c r="H1459">
        <v>60.698500000000003</v>
      </c>
      <c r="I1459">
        <v>33.043100000000003</v>
      </c>
      <c r="J1459">
        <v>60.0413</v>
      </c>
      <c r="K1459">
        <v>666.76800000000003</v>
      </c>
      <c r="L1459">
        <v>1.2301E-3</v>
      </c>
      <c r="M1459">
        <v>0.99511400000000005</v>
      </c>
      <c r="N1459">
        <v>0</v>
      </c>
      <c r="O1459" t="s">
        <v>43</v>
      </c>
    </row>
    <row r="1460" spans="1:15" x14ac:dyDescent="0.25">
      <c r="A1460" t="s">
        <v>178</v>
      </c>
      <c r="B1460">
        <v>963.85</v>
      </c>
      <c r="C1460">
        <v>914.56500000000005</v>
      </c>
      <c r="D1460">
        <v>914.52200000000005</v>
      </c>
      <c r="E1460">
        <v>913.01800000000003</v>
      </c>
      <c r="F1460">
        <v>54.055199999999999</v>
      </c>
      <c r="G1460">
        <v>178.03399999999999</v>
      </c>
      <c r="H1460">
        <v>60.742800000000003</v>
      </c>
      <c r="I1460">
        <v>33.150599999999997</v>
      </c>
      <c r="J1460">
        <v>60.199599999999997</v>
      </c>
      <c r="K1460">
        <v>664.827</v>
      </c>
      <c r="L1460">
        <v>1.2332000000000001E-3</v>
      </c>
      <c r="M1460">
        <v>0.99511499999999997</v>
      </c>
      <c r="N1460">
        <v>0</v>
      </c>
      <c r="O1460" t="s">
        <v>43</v>
      </c>
    </row>
    <row r="1461" spans="1:15" x14ac:dyDescent="0.25">
      <c r="A1461" t="s">
        <v>178</v>
      </c>
      <c r="B1461">
        <v>961.303</v>
      </c>
      <c r="C1461">
        <v>911.54</v>
      </c>
      <c r="D1461">
        <v>911.49900000000002</v>
      </c>
      <c r="E1461">
        <v>909.99599999999998</v>
      </c>
      <c r="F1461">
        <v>53.779400000000003</v>
      </c>
      <c r="G1461">
        <v>176.804</v>
      </c>
      <c r="H1461">
        <v>60.5411</v>
      </c>
      <c r="I1461">
        <v>32.856400000000001</v>
      </c>
      <c r="J1461">
        <v>59.443100000000001</v>
      </c>
      <c r="K1461">
        <v>663.245</v>
      </c>
      <c r="L1461">
        <v>1.2897E-3</v>
      </c>
      <c r="M1461">
        <v>0.995116</v>
      </c>
      <c r="N1461">
        <v>0</v>
      </c>
      <c r="O1461" t="s">
        <v>43</v>
      </c>
    </row>
    <row r="1462" spans="1:15" x14ac:dyDescent="0.25">
      <c r="A1462" t="s">
        <v>178</v>
      </c>
      <c r="B1462">
        <v>971.346</v>
      </c>
      <c r="C1462">
        <v>918.245</v>
      </c>
      <c r="D1462">
        <v>918.20100000000002</v>
      </c>
      <c r="E1462">
        <v>916.678</v>
      </c>
      <c r="F1462">
        <v>53.857199999999999</v>
      </c>
      <c r="G1462">
        <v>178.81299999999999</v>
      </c>
      <c r="H1462">
        <v>60.761099999999999</v>
      </c>
      <c r="I1462">
        <v>33.140099999999997</v>
      </c>
      <c r="J1462">
        <v>60.920999999999999</v>
      </c>
      <c r="K1462">
        <v>667.77099999999996</v>
      </c>
      <c r="L1462">
        <v>1.23324E-3</v>
      </c>
      <c r="M1462">
        <v>0.995116</v>
      </c>
      <c r="N1462">
        <v>0</v>
      </c>
      <c r="O1462" t="s">
        <v>43</v>
      </c>
    </row>
    <row r="1463" spans="1:15" x14ac:dyDescent="0.25">
      <c r="A1463" t="s">
        <v>178</v>
      </c>
      <c r="B1463">
        <v>966.78099999999995</v>
      </c>
      <c r="C1463">
        <v>915.57100000000003</v>
      </c>
      <c r="D1463">
        <v>915.53099999999995</v>
      </c>
      <c r="E1463">
        <v>914.04200000000003</v>
      </c>
      <c r="F1463">
        <v>55.851700000000001</v>
      </c>
      <c r="G1463">
        <v>177.554</v>
      </c>
      <c r="H1463">
        <v>60.651299999999999</v>
      </c>
      <c r="I1463">
        <v>32.808599999999998</v>
      </c>
      <c r="J1463">
        <v>60.058500000000002</v>
      </c>
      <c r="K1463">
        <v>664.51099999999997</v>
      </c>
      <c r="L1463">
        <v>1.24368E-3</v>
      </c>
      <c r="M1463">
        <v>0.995116</v>
      </c>
      <c r="N1463">
        <v>0</v>
      </c>
      <c r="O1463" t="s">
        <v>43</v>
      </c>
    </row>
    <row r="1464" spans="1:15" x14ac:dyDescent="0.25">
      <c r="A1464" t="s">
        <v>178</v>
      </c>
      <c r="B1464">
        <v>966.90899999999999</v>
      </c>
      <c r="C1464">
        <v>916.18100000000004</v>
      </c>
      <c r="D1464">
        <v>916.14099999999996</v>
      </c>
      <c r="E1464">
        <v>914.65</v>
      </c>
      <c r="F1464">
        <v>54.923699999999997</v>
      </c>
      <c r="G1464">
        <v>178.571</v>
      </c>
      <c r="H1464">
        <v>60.555999999999997</v>
      </c>
      <c r="I1464">
        <v>33.4861</v>
      </c>
      <c r="J1464">
        <v>60.465499999999999</v>
      </c>
      <c r="K1464">
        <v>665.03899999999999</v>
      </c>
      <c r="L1464">
        <v>1.2600700000000001E-3</v>
      </c>
      <c r="M1464">
        <v>0.99511499999999997</v>
      </c>
      <c r="N1464">
        <v>0</v>
      </c>
      <c r="O1464" t="s">
        <v>43</v>
      </c>
    </row>
    <row r="1465" spans="1:15" x14ac:dyDescent="0.25">
      <c r="A1465" t="s">
        <v>178</v>
      </c>
      <c r="B1465">
        <v>962.76800000000003</v>
      </c>
      <c r="C1465">
        <v>913.94399999999996</v>
      </c>
      <c r="D1465">
        <v>913.90300000000002</v>
      </c>
      <c r="E1465">
        <v>912.39200000000005</v>
      </c>
      <c r="F1465">
        <v>55.727600000000002</v>
      </c>
      <c r="G1465">
        <v>176.65700000000001</v>
      </c>
      <c r="H1465">
        <v>60.526699999999998</v>
      </c>
      <c r="I1465">
        <v>32.660299999999999</v>
      </c>
      <c r="J1465">
        <v>59.444600000000001</v>
      </c>
      <c r="K1465">
        <v>663.79300000000001</v>
      </c>
      <c r="L1465">
        <v>1.23175E-3</v>
      </c>
      <c r="M1465">
        <v>0.995116</v>
      </c>
      <c r="N1465">
        <v>0</v>
      </c>
      <c r="O1465" t="s">
        <v>43</v>
      </c>
    </row>
    <row r="1466" spans="1:15" x14ac:dyDescent="0.25">
      <c r="A1466" t="s">
        <v>178</v>
      </c>
      <c r="B1466">
        <v>961.78700000000003</v>
      </c>
      <c r="C1466">
        <v>911.80700000000002</v>
      </c>
      <c r="D1466">
        <v>911.76400000000001</v>
      </c>
      <c r="E1466">
        <v>910.25099999999998</v>
      </c>
      <c r="F1466">
        <v>54.828400000000002</v>
      </c>
      <c r="G1466">
        <v>176.63300000000001</v>
      </c>
      <c r="H1466">
        <v>60.5471</v>
      </c>
      <c r="I1466">
        <v>32.714700000000001</v>
      </c>
      <c r="J1466">
        <v>59.389299999999999</v>
      </c>
      <c r="K1466">
        <v>662.71400000000006</v>
      </c>
      <c r="L1466">
        <v>1.2611199999999999E-3</v>
      </c>
      <c r="M1466">
        <v>0.995116</v>
      </c>
      <c r="N1466">
        <v>0</v>
      </c>
      <c r="O1466" t="s">
        <v>43</v>
      </c>
    </row>
    <row r="1467" spans="1:15" x14ac:dyDescent="0.25">
      <c r="A1467" t="s">
        <v>178</v>
      </c>
      <c r="B1467">
        <v>963.11400000000003</v>
      </c>
      <c r="C1467">
        <v>913.19200000000001</v>
      </c>
      <c r="D1467">
        <v>913.14599999999996</v>
      </c>
      <c r="E1467">
        <v>911.62400000000002</v>
      </c>
      <c r="F1467">
        <v>53.908799999999999</v>
      </c>
      <c r="G1467">
        <v>177.17</v>
      </c>
      <c r="H1467">
        <v>60.5488</v>
      </c>
      <c r="I1467">
        <v>33.002099999999999</v>
      </c>
      <c r="J1467">
        <v>59.623800000000003</v>
      </c>
      <c r="K1467">
        <v>664.38400000000001</v>
      </c>
      <c r="L1467">
        <v>1.2336000000000001E-3</v>
      </c>
      <c r="M1467">
        <v>0.995116</v>
      </c>
      <c r="N1467">
        <v>0</v>
      </c>
      <c r="O1467" t="s">
        <v>43</v>
      </c>
    </row>
    <row r="1468" spans="1:15" x14ac:dyDescent="0.25">
      <c r="A1468" t="s">
        <v>178</v>
      </c>
      <c r="B1468">
        <v>961.70600000000002</v>
      </c>
      <c r="C1468">
        <v>912.54399999999998</v>
      </c>
      <c r="D1468">
        <v>912.5</v>
      </c>
      <c r="E1468">
        <v>910.95699999999999</v>
      </c>
      <c r="F1468">
        <v>53.960099999999997</v>
      </c>
      <c r="G1468">
        <v>175.80099999999999</v>
      </c>
      <c r="H1468">
        <v>60.430399999999999</v>
      </c>
      <c r="I1468">
        <v>32.4</v>
      </c>
      <c r="J1468">
        <v>59.103499999999997</v>
      </c>
      <c r="K1468">
        <v>664.98800000000006</v>
      </c>
      <c r="L1468">
        <v>1.2467299999999999E-3</v>
      </c>
      <c r="M1468">
        <v>0.99511499999999997</v>
      </c>
      <c r="N1468">
        <v>0</v>
      </c>
      <c r="O1468" t="s">
        <v>43</v>
      </c>
    </row>
    <row r="1469" spans="1:15" x14ac:dyDescent="0.25">
      <c r="A1469" t="s">
        <v>178</v>
      </c>
      <c r="B1469">
        <v>966.26</v>
      </c>
      <c r="C1469">
        <v>917.11500000000001</v>
      </c>
      <c r="D1469">
        <v>917.07299999999998</v>
      </c>
      <c r="E1469">
        <v>915.56399999999996</v>
      </c>
      <c r="F1469">
        <v>55.709000000000003</v>
      </c>
      <c r="G1469">
        <v>177.839</v>
      </c>
      <c r="H1469">
        <v>60.405000000000001</v>
      </c>
      <c r="I1469">
        <v>32.831000000000003</v>
      </c>
      <c r="J1469">
        <v>60.672499999999999</v>
      </c>
      <c r="K1469">
        <v>665.87300000000005</v>
      </c>
      <c r="L1469">
        <v>1.23014E-3</v>
      </c>
      <c r="M1469">
        <v>0.99511499999999997</v>
      </c>
      <c r="N1469">
        <v>0</v>
      </c>
      <c r="O1469" t="s">
        <v>43</v>
      </c>
    </row>
    <row r="1470" spans="1:15" x14ac:dyDescent="0.25">
      <c r="A1470" t="s">
        <v>178</v>
      </c>
      <c r="B1470">
        <v>960.46900000000005</v>
      </c>
      <c r="C1470">
        <v>911.39700000000005</v>
      </c>
      <c r="D1470">
        <v>911.35299999999995</v>
      </c>
      <c r="E1470">
        <v>909.86199999999997</v>
      </c>
      <c r="F1470">
        <v>54.037599999999998</v>
      </c>
      <c r="G1470">
        <v>176.892</v>
      </c>
      <c r="H1470">
        <v>60.843200000000003</v>
      </c>
      <c r="I1470">
        <v>32.701900000000002</v>
      </c>
      <c r="J1470">
        <v>59.356900000000003</v>
      </c>
      <c r="K1470">
        <v>662.8</v>
      </c>
      <c r="L1470">
        <v>1.5058300000000001E-3</v>
      </c>
      <c r="M1470">
        <v>0.995116</v>
      </c>
      <c r="N1470">
        <v>0</v>
      </c>
      <c r="O1470" t="s">
        <v>43</v>
      </c>
    </row>
    <row r="1471" spans="1:15" x14ac:dyDescent="0.25">
      <c r="A1471" t="s">
        <v>178</v>
      </c>
      <c r="B1471">
        <v>967.80600000000004</v>
      </c>
      <c r="C1471">
        <v>918.86699999999996</v>
      </c>
      <c r="D1471">
        <v>918.82600000000002</v>
      </c>
      <c r="E1471">
        <v>917.33199999999999</v>
      </c>
      <c r="F1471">
        <v>55.584200000000003</v>
      </c>
      <c r="G1471">
        <v>179.458</v>
      </c>
      <c r="H1471">
        <v>60.773000000000003</v>
      </c>
      <c r="I1471">
        <v>33.370600000000003</v>
      </c>
      <c r="J1471">
        <v>61.394199999999998</v>
      </c>
      <c r="K1471">
        <v>666.18399999999997</v>
      </c>
      <c r="L1471">
        <v>1.24759E-3</v>
      </c>
      <c r="M1471">
        <v>0.99511000000000005</v>
      </c>
      <c r="N1471">
        <v>0</v>
      </c>
      <c r="O1471" t="s">
        <v>43</v>
      </c>
    </row>
    <row r="1472" spans="1:15" x14ac:dyDescent="0.25">
      <c r="A1472" t="s">
        <v>178</v>
      </c>
      <c r="B1472">
        <v>965.63699999999994</v>
      </c>
      <c r="C1472">
        <v>916.23900000000003</v>
      </c>
      <c r="D1472">
        <v>916.197</v>
      </c>
      <c r="E1472">
        <v>914.67399999999998</v>
      </c>
      <c r="F1472">
        <v>54.9848</v>
      </c>
      <c r="G1472">
        <v>177.52600000000001</v>
      </c>
      <c r="H1472">
        <v>60.301699999999997</v>
      </c>
      <c r="I1472">
        <v>33.154899999999998</v>
      </c>
      <c r="J1472">
        <v>60.064900000000002</v>
      </c>
      <c r="K1472">
        <v>665.98199999999997</v>
      </c>
      <c r="L1472">
        <v>1.32796E-3</v>
      </c>
      <c r="M1472">
        <v>0.99511499999999997</v>
      </c>
      <c r="N1472">
        <v>0</v>
      </c>
      <c r="O1472" t="s">
        <v>43</v>
      </c>
    </row>
    <row r="1473" spans="1:15" x14ac:dyDescent="0.25">
      <c r="A1473" t="s">
        <v>178</v>
      </c>
      <c r="B1473">
        <v>968.423</v>
      </c>
      <c r="C1473">
        <v>919.35799999999995</v>
      </c>
      <c r="D1473">
        <v>919.31799999999998</v>
      </c>
      <c r="E1473">
        <v>917.81500000000005</v>
      </c>
      <c r="F1473">
        <v>54.812199999999997</v>
      </c>
      <c r="G1473">
        <v>180.13</v>
      </c>
      <c r="H1473">
        <v>60.416400000000003</v>
      </c>
      <c r="I1473">
        <v>33.301299999999998</v>
      </c>
      <c r="J1473">
        <v>62.4345</v>
      </c>
      <c r="K1473">
        <v>666.65700000000004</v>
      </c>
      <c r="L1473">
        <v>1.2417699999999999E-3</v>
      </c>
      <c r="M1473">
        <v>0.995116</v>
      </c>
      <c r="N1473">
        <v>0</v>
      </c>
      <c r="O1473" t="s">
        <v>43</v>
      </c>
    </row>
    <row r="1474" spans="1:15" x14ac:dyDescent="0.25">
      <c r="A1474" t="s">
        <v>178</v>
      </c>
      <c r="B1474">
        <v>962.39300000000003</v>
      </c>
      <c r="C1474">
        <v>912.75599999999997</v>
      </c>
      <c r="D1474">
        <v>912.71400000000006</v>
      </c>
      <c r="E1474">
        <v>911.22299999999996</v>
      </c>
      <c r="F1474">
        <v>54.2624</v>
      </c>
      <c r="G1474">
        <v>176.452</v>
      </c>
      <c r="H1474">
        <v>60.312100000000001</v>
      </c>
      <c r="I1474">
        <v>32.657800000000002</v>
      </c>
      <c r="J1474">
        <v>59.493099999999998</v>
      </c>
      <c r="K1474">
        <v>664.53200000000004</v>
      </c>
      <c r="L1474">
        <v>1.23073E-3</v>
      </c>
      <c r="M1474">
        <v>0.995116</v>
      </c>
      <c r="N1474">
        <v>0</v>
      </c>
      <c r="O1474" t="s">
        <v>43</v>
      </c>
    </row>
    <row r="1475" spans="1:15" x14ac:dyDescent="0.25">
      <c r="A1475" t="s">
        <v>178</v>
      </c>
      <c r="B1475">
        <v>962.81299999999999</v>
      </c>
      <c r="C1475">
        <v>913.8</v>
      </c>
      <c r="D1475">
        <v>913.75800000000004</v>
      </c>
      <c r="E1475">
        <v>912.26099999999997</v>
      </c>
      <c r="F1475">
        <v>53.787599999999998</v>
      </c>
      <c r="G1475">
        <v>176.37299999999999</v>
      </c>
      <c r="H1475">
        <v>60.588099999999997</v>
      </c>
      <c r="I1475">
        <v>32.476199999999999</v>
      </c>
      <c r="J1475">
        <v>59.428899999999999</v>
      </c>
      <c r="K1475">
        <v>665.99300000000005</v>
      </c>
      <c r="L1475">
        <v>1.24216E-3</v>
      </c>
      <c r="M1475">
        <v>0.99511400000000005</v>
      </c>
      <c r="N1475">
        <v>0</v>
      </c>
      <c r="O1475" t="s">
        <v>43</v>
      </c>
    </row>
    <row r="1476" spans="1:15" x14ac:dyDescent="0.25">
      <c r="A1476" t="s">
        <v>178</v>
      </c>
      <c r="B1476">
        <v>969.26900000000001</v>
      </c>
      <c r="C1476">
        <v>919.67700000000002</v>
      </c>
      <c r="D1476">
        <v>919.63400000000001</v>
      </c>
      <c r="E1476">
        <v>918.13499999999999</v>
      </c>
      <c r="F1476">
        <v>56.5227</v>
      </c>
      <c r="G1476">
        <v>178.852</v>
      </c>
      <c r="H1476">
        <v>60.783099999999997</v>
      </c>
      <c r="I1476">
        <v>33.250799999999998</v>
      </c>
      <c r="J1476">
        <v>60.876800000000003</v>
      </c>
      <c r="K1476">
        <v>666.59799999999996</v>
      </c>
      <c r="L1476">
        <v>1.2301199999999999E-3</v>
      </c>
      <c r="M1476">
        <v>0.995116</v>
      </c>
      <c r="N1476">
        <v>0</v>
      </c>
      <c r="O1476" t="s">
        <v>43</v>
      </c>
    </row>
    <row r="1477" spans="1:15" x14ac:dyDescent="0.25">
      <c r="A1477" t="s">
        <v>178</v>
      </c>
      <c r="B1477">
        <v>960.755</v>
      </c>
      <c r="C1477">
        <v>910.56500000000005</v>
      </c>
      <c r="D1477">
        <v>910.524</v>
      </c>
      <c r="E1477">
        <v>909.02599999999995</v>
      </c>
      <c r="F1477">
        <v>53.805599999999998</v>
      </c>
      <c r="G1477">
        <v>178.22800000000001</v>
      </c>
      <c r="H1477">
        <v>60.534300000000002</v>
      </c>
      <c r="I1477">
        <v>33.308399999999999</v>
      </c>
      <c r="J1477">
        <v>60.298299999999998</v>
      </c>
      <c r="K1477">
        <v>660.78599999999994</v>
      </c>
      <c r="L1477">
        <v>1.2312E-3</v>
      </c>
      <c r="M1477">
        <v>0.995116</v>
      </c>
      <c r="N1477">
        <v>0</v>
      </c>
      <c r="O1477" t="s">
        <v>43</v>
      </c>
    </row>
    <row r="1478" spans="1:15" x14ac:dyDescent="0.25">
      <c r="A1478" t="s">
        <v>178</v>
      </c>
      <c r="B1478">
        <v>964.44200000000001</v>
      </c>
      <c r="C1478">
        <v>914.56</v>
      </c>
      <c r="D1478">
        <v>914.51800000000003</v>
      </c>
      <c r="E1478">
        <v>913.00599999999997</v>
      </c>
      <c r="F1478">
        <v>53.7911</v>
      </c>
      <c r="G1478">
        <v>177.68899999999999</v>
      </c>
      <c r="H1478">
        <v>60.906700000000001</v>
      </c>
      <c r="I1478">
        <v>32.948500000000003</v>
      </c>
      <c r="J1478">
        <v>59.830300000000001</v>
      </c>
      <c r="K1478">
        <v>665.30399999999997</v>
      </c>
      <c r="L1478">
        <v>1.2991999999999999E-3</v>
      </c>
      <c r="M1478">
        <v>0.995116</v>
      </c>
      <c r="N1478">
        <v>0</v>
      </c>
      <c r="O1478" t="s">
        <v>43</v>
      </c>
    </row>
    <row r="1479" spans="1:15" x14ac:dyDescent="0.25">
      <c r="A1479" t="s">
        <v>178</v>
      </c>
      <c r="B1479">
        <v>964.404</v>
      </c>
      <c r="C1479">
        <v>914.21400000000006</v>
      </c>
      <c r="D1479">
        <v>914.17200000000003</v>
      </c>
      <c r="E1479">
        <v>912.65800000000002</v>
      </c>
      <c r="F1479">
        <v>53.9148</v>
      </c>
      <c r="G1479">
        <v>177.00800000000001</v>
      </c>
      <c r="H1479">
        <v>60.685499999999998</v>
      </c>
      <c r="I1479">
        <v>32.903500000000001</v>
      </c>
      <c r="J1479">
        <v>59.5137</v>
      </c>
      <c r="K1479">
        <v>665.53399999999999</v>
      </c>
      <c r="L1479">
        <v>1.2300600000000001E-3</v>
      </c>
      <c r="M1479">
        <v>0.995116</v>
      </c>
      <c r="N1479">
        <v>0</v>
      </c>
      <c r="O1479" t="s">
        <v>43</v>
      </c>
    </row>
    <row r="1480" spans="1:15" x14ac:dyDescent="0.25">
      <c r="A1480" t="s">
        <v>178</v>
      </c>
      <c r="B1480">
        <v>966.93299999999999</v>
      </c>
      <c r="C1480">
        <v>917.85799999999995</v>
      </c>
      <c r="D1480">
        <v>917.81299999999999</v>
      </c>
      <c r="E1480">
        <v>916.29899999999998</v>
      </c>
      <c r="F1480">
        <v>53.889400000000002</v>
      </c>
      <c r="G1480">
        <v>177.94300000000001</v>
      </c>
      <c r="H1480">
        <v>60.695500000000003</v>
      </c>
      <c r="I1480">
        <v>33.201500000000003</v>
      </c>
      <c r="J1480">
        <v>59.963900000000002</v>
      </c>
      <c r="K1480">
        <v>668.31899999999996</v>
      </c>
      <c r="L1480">
        <v>1.2300799999999999E-3</v>
      </c>
      <c r="M1480">
        <v>0.995116</v>
      </c>
      <c r="N1480">
        <v>0</v>
      </c>
      <c r="O1480" t="s">
        <v>43</v>
      </c>
    </row>
    <row r="1481" spans="1:15" x14ac:dyDescent="0.25">
      <c r="A1481" t="s">
        <v>178</v>
      </c>
      <c r="B1481">
        <v>971.21100000000001</v>
      </c>
      <c r="C1481">
        <v>921.19299999999998</v>
      </c>
      <c r="D1481">
        <v>921.15099999999995</v>
      </c>
      <c r="E1481">
        <v>919.62400000000002</v>
      </c>
      <c r="F1481">
        <v>53.81</v>
      </c>
      <c r="G1481">
        <v>178.565</v>
      </c>
      <c r="H1481">
        <v>60.6479</v>
      </c>
      <c r="I1481">
        <v>33.316600000000001</v>
      </c>
      <c r="J1481">
        <v>60.595500000000001</v>
      </c>
      <c r="K1481">
        <v>671.13</v>
      </c>
      <c r="L1481">
        <v>1.2307100000000001E-3</v>
      </c>
      <c r="M1481">
        <v>0.995116</v>
      </c>
      <c r="N1481">
        <v>0</v>
      </c>
      <c r="O1481" t="s">
        <v>43</v>
      </c>
    </row>
    <row r="1482" spans="1:15" x14ac:dyDescent="0.25">
      <c r="A1482" t="s">
        <v>178</v>
      </c>
      <c r="B1482">
        <v>958.54100000000005</v>
      </c>
      <c r="C1482">
        <v>909.49900000000002</v>
      </c>
      <c r="D1482">
        <v>909.45899999999995</v>
      </c>
      <c r="E1482">
        <v>907.95899999999995</v>
      </c>
      <c r="F1482">
        <v>53.734999999999999</v>
      </c>
      <c r="G1482">
        <v>178.26</v>
      </c>
      <c r="H1482">
        <v>60.929699999999997</v>
      </c>
      <c r="I1482">
        <v>33.362099999999998</v>
      </c>
      <c r="J1482">
        <v>60.072200000000002</v>
      </c>
      <c r="K1482">
        <v>659.71100000000001</v>
      </c>
      <c r="L1482">
        <v>1.2505299999999999E-3</v>
      </c>
      <c r="M1482">
        <v>0.99511499999999997</v>
      </c>
      <c r="N1482">
        <v>0</v>
      </c>
      <c r="O1482" t="s">
        <v>43</v>
      </c>
    </row>
    <row r="1483" spans="1:15" x14ac:dyDescent="0.25">
      <c r="A1483" t="s">
        <v>178</v>
      </c>
      <c r="B1483">
        <v>961.34900000000005</v>
      </c>
      <c r="C1483">
        <v>912.22400000000005</v>
      </c>
      <c r="D1483">
        <v>912.17899999999997</v>
      </c>
      <c r="E1483">
        <v>910.66399999999999</v>
      </c>
      <c r="F1483">
        <v>54.290500000000002</v>
      </c>
      <c r="G1483">
        <v>177.17099999999999</v>
      </c>
      <c r="H1483">
        <v>60.377200000000002</v>
      </c>
      <c r="I1483">
        <v>33.027500000000003</v>
      </c>
      <c r="J1483">
        <v>59.816000000000003</v>
      </c>
      <c r="K1483">
        <v>663.053</v>
      </c>
      <c r="L1483">
        <v>1.2759399999999999E-3</v>
      </c>
      <c r="M1483">
        <v>0.99511400000000005</v>
      </c>
      <c r="N1483">
        <v>0</v>
      </c>
      <c r="O1483" t="s">
        <v>43</v>
      </c>
    </row>
    <row r="1484" spans="1:15" x14ac:dyDescent="0.25">
      <c r="A1484" t="s">
        <v>178</v>
      </c>
      <c r="B1484">
        <v>959.10699999999997</v>
      </c>
      <c r="C1484">
        <v>908.06799999999998</v>
      </c>
      <c r="D1484">
        <v>908.02200000000005</v>
      </c>
      <c r="E1484">
        <v>906.53499999999997</v>
      </c>
      <c r="F1484">
        <v>53.886099999999999</v>
      </c>
      <c r="G1484">
        <v>176.87700000000001</v>
      </c>
      <c r="H1484">
        <v>60.582299999999996</v>
      </c>
      <c r="I1484">
        <v>32.896000000000001</v>
      </c>
      <c r="J1484">
        <v>59.479900000000001</v>
      </c>
      <c r="K1484">
        <v>659.58600000000001</v>
      </c>
      <c r="L1484">
        <v>1.3159000000000001E-3</v>
      </c>
      <c r="M1484">
        <v>0.995116</v>
      </c>
      <c r="N1484">
        <v>0</v>
      </c>
      <c r="O1484" t="s">
        <v>43</v>
      </c>
    </row>
    <row r="1485" spans="1:15" x14ac:dyDescent="0.25">
      <c r="A1485" t="s">
        <v>178</v>
      </c>
      <c r="B1485">
        <v>969.12</v>
      </c>
      <c r="C1485">
        <v>919.45600000000002</v>
      </c>
      <c r="D1485">
        <v>919.41399999999999</v>
      </c>
      <c r="E1485">
        <v>917.91600000000005</v>
      </c>
      <c r="F1485">
        <v>53.913400000000003</v>
      </c>
      <c r="G1485">
        <v>178.37</v>
      </c>
      <c r="H1485">
        <v>60.671799999999998</v>
      </c>
      <c r="I1485">
        <v>33.300400000000003</v>
      </c>
      <c r="J1485">
        <v>60.340299999999999</v>
      </c>
      <c r="K1485">
        <v>669.48</v>
      </c>
      <c r="L1485">
        <v>1.2354099999999999E-3</v>
      </c>
      <c r="M1485">
        <v>0.995116</v>
      </c>
      <c r="N1485">
        <v>0</v>
      </c>
      <c r="O1485" t="s">
        <v>43</v>
      </c>
    </row>
    <row r="1486" spans="1:15" x14ac:dyDescent="0.25">
      <c r="A1486" t="s">
        <v>178</v>
      </c>
      <c r="B1486">
        <v>960.96600000000001</v>
      </c>
      <c r="C1486">
        <v>912.16600000000005</v>
      </c>
      <c r="D1486">
        <v>912.125</v>
      </c>
      <c r="E1486">
        <v>910.61599999999999</v>
      </c>
      <c r="F1486">
        <v>53.882199999999997</v>
      </c>
      <c r="G1486">
        <v>177.17500000000001</v>
      </c>
      <c r="H1486">
        <v>60.697299999999998</v>
      </c>
      <c r="I1486">
        <v>32.912399999999998</v>
      </c>
      <c r="J1486">
        <v>59.5077</v>
      </c>
      <c r="K1486">
        <v>663.43200000000002</v>
      </c>
      <c r="L1486">
        <v>1.2301E-3</v>
      </c>
      <c r="M1486">
        <v>0.99511499999999997</v>
      </c>
      <c r="N1486">
        <v>0</v>
      </c>
      <c r="O1486" t="s">
        <v>43</v>
      </c>
    </row>
    <row r="1487" spans="1:15" x14ac:dyDescent="0.25">
      <c r="A1487" t="s">
        <v>178</v>
      </c>
      <c r="B1487">
        <v>960.85</v>
      </c>
      <c r="C1487">
        <v>912.01800000000003</v>
      </c>
      <c r="D1487">
        <v>911.976</v>
      </c>
      <c r="E1487">
        <v>910.47699999999998</v>
      </c>
      <c r="F1487">
        <v>53.845500000000001</v>
      </c>
      <c r="G1487">
        <v>178.70500000000001</v>
      </c>
      <c r="H1487">
        <v>60.938800000000001</v>
      </c>
      <c r="I1487">
        <v>33.292099999999998</v>
      </c>
      <c r="J1487">
        <v>60.630600000000001</v>
      </c>
      <c r="K1487">
        <v>661.71900000000005</v>
      </c>
      <c r="L1487">
        <v>1.23292E-3</v>
      </c>
      <c r="M1487">
        <v>0.995116</v>
      </c>
      <c r="N1487">
        <v>0</v>
      </c>
      <c r="O1487" t="s">
        <v>43</v>
      </c>
    </row>
    <row r="1488" spans="1:15" x14ac:dyDescent="0.25">
      <c r="A1488" t="s">
        <v>178</v>
      </c>
      <c r="B1488">
        <v>962.38900000000001</v>
      </c>
      <c r="C1488">
        <v>913.44299999999998</v>
      </c>
      <c r="D1488">
        <v>913.40200000000004</v>
      </c>
      <c r="E1488">
        <v>911.89200000000005</v>
      </c>
      <c r="F1488">
        <v>54.744300000000003</v>
      </c>
      <c r="G1488">
        <v>176.34200000000001</v>
      </c>
      <c r="H1488">
        <v>60.678199999999997</v>
      </c>
      <c r="I1488">
        <v>32.421999999999997</v>
      </c>
      <c r="J1488">
        <v>59.346200000000003</v>
      </c>
      <c r="K1488">
        <v>664.73099999999999</v>
      </c>
      <c r="L1488">
        <v>1.23277E-3</v>
      </c>
      <c r="M1488">
        <v>0.995116</v>
      </c>
      <c r="N1488">
        <v>0</v>
      </c>
      <c r="O1488" t="s">
        <v>43</v>
      </c>
    </row>
    <row r="1489" spans="1:15" x14ac:dyDescent="0.25">
      <c r="A1489" t="s">
        <v>178</v>
      </c>
      <c r="B1489">
        <v>964.04700000000003</v>
      </c>
      <c r="C1489">
        <v>915.02200000000005</v>
      </c>
      <c r="D1489">
        <v>914.97900000000004</v>
      </c>
      <c r="E1489">
        <v>913.452</v>
      </c>
      <c r="F1489">
        <v>53.930199999999999</v>
      </c>
      <c r="G1489">
        <v>177.84899999999999</v>
      </c>
      <c r="H1489">
        <v>60.862200000000001</v>
      </c>
      <c r="I1489">
        <v>33.201900000000002</v>
      </c>
      <c r="J1489">
        <v>59.7789</v>
      </c>
      <c r="K1489">
        <v>665.61800000000005</v>
      </c>
      <c r="L1489">
        <v>1.2301E-3</v>
      </c>
      <c r="M1489">
        <v>0.995116</v>
      </c>
      <c r="N1489">
        <v>0</v>
      </c>
      <c r="O1489" t="s">
        <v>43</v>
      </c>
    </row>
    <row r="1490" spans="1:15" x14ac:dyDescent="0.25">
      <c r="A1490" t="s">
        <v>178</v>
      </c>
      <c r="B1490">
        <v>964.85699999999997</v>
      </c>
      <c r="C1490">
        <v>915.67200000000003</v>
      </c>
      <c r="D1490">
        <v>915.62699999999995</v>
      </c>
      <c r="E1490">
        <v>914.13499999999999</v>
      </c>
      <c r="F1490">
        <v>55.811199999999999</v>
      </c>
      <c r="G1490">
        <v>177.999</v>
      </c>
      <c r="H1490">
        <v>60.618099999999998</v>
      </c>
      <c r="I1490">
        <v>33.440600000000003</v>
      </c>
      <c r="J1490">
        <v>59.694600000000001</v>
      </c>
      <c r="K1490">
        <v>664.07799999999997</v>
      </c>
      <c r="L1490">
        <v>1.27695E-3</v>
      </c>
      <c r="M1490">
        <v>0.99511400000000005</v>
      </c>
      <c r="N1490">
        <v>0</v>
      </c>
      <c r="O1490" t="s">
        <v>43</v>
      </c>
    </row>
    <row r="1491" spans="1:15" x14ac:dyDescent="0.25">
      <c r="A1491" t="s">
        <v>178</v>
      </c>
      <c r="B1491">
        <v>967.00199999999995</v>
      </c>
      <c r="C1491">
        <v>916.50900000000001</v>
      </c>
      <c r="D1491">
        <v>916.46600000000001</v>
      </c>
      <c r="E1491">
        <v>914.94600000000003</v>
      </c>
      <c r="F1491">
        <v>54.8506</v>
      </c>
      <c r="G1491">
        <v>177.37799999999999</v>
      </c>
      <c r="H1491">
        <v>60.6755</v>
      </c>
      <c r="I1491">
        <v>33.174799999999998</v>
      </c>
      <c r="J1491">
        <v>59.725999999999999</v>
      </c>
      <c r="K1491">
        <v>666.52099999999996</v>
      </c>
      <c r="L1491">
        <v>1.23686E-3</v>
      </c>
      <c r="M1491">
        <v>0.995116</v>
      </c>
      <c r="N1491">
        <v>0</v>
      </c>
      <c r="O1491" t="s">
        <v>43</v>
      </c>
    </row>
    <row r="1492" spans="1:15" x14ac:dyDescent="0.25">
      <c r="A1492" t="s">
        <v>178</v>
      </c>
      <c r="B1492">
        <v>962.82799999999997</v>
      </c>
      <c r="C1492">
        <v>913.08699999999999</v>
      </c>
      <c r="D1492">
        <v>913.04300000000001</v>
      </c>
      <c r="E1492">
        <v>911.52499999999998</v>
      </c>
      <c r="F1492">
        <v>53.844200000000001</v>
      </c>
      <c r="G1492">
        <v>176.09</v>
      </c>
      <c r="H1492">
        <v>61.025799999999997</v>
      </c>
      <c r="I1492">
        <v>32.3964</v>
      </c>
      <c r="J1492">
        <v>58.732399999999998</v>
      </c>
      <c r="K1492">
        <v>665.55100000000004</v>
      </c>
      <c r="L1492">
        <v>1.6098900000000001E-3</v>
      </c>
      <c r="M1492">
        <v>0.995116</v>
      </c>
      <c r="N1492">
        <v>0</v>
      </c>
      <c r="O1492" t="s">
        <v>43</v>
      </c>
    </row>
    <row r="1493" spans="1:15" x14ac:dyDescent="0.25">
      <c r="A1493" t="s">
        <v>178</v>
      </c>
      <c r="B1493">
        <v>965.61599999999999</v>
      </c>
      <c r="C1493">
        <v>913.20100000000002</v>
      </c>
      <c r="D1493">
        <v>913.16300000000001</v>
      </c>
      <c r="E1493">
        <v>911.64099999999996</v>
      </c>
      <c r="F1493">
        <v>53.887300000000003</v>
      </c>
      <c r="G1493">
        <v>176.78200000000001</v>
      </c>
      <c r="H1493">
        <v>60.9681</v>
      </c>
      <c r="I1493">
        <v>33.029499999999999</v>
      </c>
      <c r="J1493">
        <v>58.715899999999998</v>
      </c>
      <c r="K1493">
        <v>664.77800000000002</v>
      </c>
      <c r="L1493">
        <v>1.25979E-3</v>
      </c>
      <c r="M1493">
        <v>0.995116</v>
      </c>
      <c r="N1493">
        <v>0</v>
      </c>
      <c r="O1493" t="s">
        <v>43</v>
      </c>
    </row>
    <row r="1494" spans="1:15" x14ac:dyDescent="0.25">
      <c r="A1494" t="s">
        <v>178</v>
      </c>
      <c r="B1494">
        <v>968.67</v>
      </c>
      <c r="C1494">
        <v>917.51400000000001</v>
      </c>
      <c r="D1494">
        <v>917.47</v>
      </c>
      <c r="E1494">
        <v>915.95</v>
      </c>
      <c r="F1494">
        <v>54.751899999999999</v>
      </c>
      <c r="G1494">
        <v>178.27799999999999</v>
      </c>
      <c r="H1494">
        <v>60.763800000000003</v>
      </c>
      <c r="I1494">
        <v>33.218299999999999</v>
      </c>
      <c r="J1494">
        <v>60.332799999999999</v>
      </c>
      <c r="K1494">
        <v>666.86199999999997</v>
      </c>
      <c r="L1494">
        <v>1.2805399999999999E-3</v>
      </c>
      <c r="M1494">
        <v>0.995116</v>
      </c>
      <c r="N1494">
        <v>0</v>
      </c>
      <c r="O1494" t="s">
        <v>43</v>
      </c>
    </row>
    <row r="1495" spans="1:15" x14ac:dyDescent="0.25">
      <c r="A1495" t="s">
        <v>178</v>
      </c>
      <c r="B1495">
        <v>963.10900000000004</v>
      </c>
      <c r="C1495">
        <v>914.03800000000001</v>
      </c>
      <c r="D1495">
        <v>913.99599999999998</v>
      </c>
      <c r="E1495">
        <v>912.49099999999999</v>
      </c>
      <c r="F1495">
        <v>56.512</v>
      </c>
      <c r="G1495">
        <v>177.65899999999999</v>
      </c>
      <c r="H1495">
        <v>60.977600000000002</v>
      </c>
      <c r="I1495">
        <v>33.1845</v>
      </c>
      <c r="J1495">
        <v>59.4268</v>
      </c>
      <c r="K1495">
        <v>662.13</v>
      </c>
      <c r="L1495">
        <v>1.44961E-3</v>
      </c>
      <c r="M1495">
        <v>0.995116</v>
      </c>
      <c r="N1495">
        <v>0</v>
      </c>
      <c r="O1495" t="s">
        <v>43</v>
      </c>
    </row>
    <row r="1496" spans="1:15" x14ac:dyDescent="0.25">
      <c r="A1496" t="s">
        <v>178</v>
      </c>
      <c r="B1496">
        <v>963.09199999999998</v>
      </c>
      <c r="C1496">
        <v>912.60299999999995</v>
      </c>
      <c r="D1496">
        <v>912.56500000000005</v>
      </c>
      <c r="E1496">
        <v>911.08</v>
      </c>
      <c r="F1496">
        <v>53.818600000000004</v>
      </c>
      <c r="G1496">
        <v>175.75200000000001</v>
      </c>
      <c r="H1496">
        <v>60.449300000000001</v>
      </c>
      <c r="I1496">
        <v>32.198500000000003</v>
      </c>
      <c r="J1496">
        <v>59.234400000000001</v>
      </c>
      <c r="K1496">
        <v>665.322</v>
      </c>
      <c r="L1496">
        <v>1.27845E-3</v>
      </c>
      <c r="M1496">
        <v>0.99511499999999997</v>
      </c>
      <c r="N1496">
        <v>0</v>
      </c>
      <c r="O1496" t="s">
        <v>43</v>
      </c>
    </row>
    <row r="1497" spans="1:15" x14ac:dyDescent="0.25">
      <c r="A1497" t="s">
        <v>178</v>
      </c>
      <c r="B1497">
        <v>964.476</v>
      </c>
      <c r="C1497">
        <v>915.55399999999997</v>
      </c>
      <c r="D1497">
        <v>915.50800000000004</v>
      </c>
      <c r="E1497">
        <v>913.98699999999997</v>
      </c>
      <c r="F1497">
        <v>53.760800000000003</v>
      </c>
      <c r="G1497">
        <v>176.12700000000001</v>
      </c>
      <c r="H1497">
        <v>60.306899999999999</v>
      </c>
      <c r="I1497">
        <v>32.591000000000001</v>
      </c>
      <c r="J1497">
        <v>59.405500000000004</v>
      </c>
      <c r="K1497">
        <v>667.93399999999997</v>
      </c>
      <c r="L1497">
        <v>1.4016300000000001E-3</v>
      </c>
      <c r="M1497">
        <v>0.99510900000000002</v>
      </c>
      <c r="N1497">
        <v>0</v>
      </c>
      <c r="O1497" t="s">
        <v>43</v>
      </c>
    </row>
    <row r="1498" spans="1:15" x14ac:dyDescent="0.25">
      <c r="A1498" t="s">
        <v>178</v>
      </c>
      <c r="B1498">
        <v>968.96299999999997</v>
      </c>
      <c r="C1498">
        <v>918.96500000000003</v>
      </c>
      <c r="D1498">
        <v>918.92399999999998</v>
      </c>
      <c r="E1498">
        <v>917.423</v>
      </c>
      <c r="F1498">
        <v>55.690800000000003</v>
      </c>
      <c r="G1498">
        <v>177.97399999999999</v>
      </c>
      <c r="H1498">
        <v>60.3371</v>
      </c>
      <c r="I1498">
        <v>33.190300000000001</v>
      </c>
      <c r="J1498">
        <v>60.4407</v>
      </c>
      <c r="K1498">
        <v>667.55</v>
      </c>
      <c r="L1498">
        <v>1.2370700000000001E-3</v>
      </c>
      <c r="M1498">
        <v>0.995116</v>
      </c>
      <c r="N1498">
        <v>0</v>
      </c>
      <c r="O1498" t="s">
        <v>43</v>
      </c>
    </row>
    <row r="1499" spans="1:15" x14ac:dyDescent="0.25">
      <c r="A1499" t="s">
        <v>178</v>
      </c>
      <c r="B1499">
        <v>964.32399999999996</v>
      </c>
      <c r="C1499">
        <v>914.42399999999998</v>
      </c>
      <c r="D1499">
        <v>914.38199999999995</v>
      </c>
      <c r="E1499">
        <v>912.87400000000002</v>
      </c>
      <c r="F1499">
        <v>53.922699999999999</v>
      </c>
      <c r="G1499">
        <v>178.21700000000001</v>
      </c>
      <c r="H1499">
        <v>60.915399999999998</v>
      </c>
      <c r="I1499">
        <v>33.098799999999997</v>
      </c>
      <c r="J1499">
        <v>60.212000000000003</v>
      </c>
      <c r="K1499">
        <v>664.62400000000002</v>
      </c>
      <c r="L1499">
        <v>1.26366E-3</v>
      </c>
      <c r="M1499">
        <v>0.99511499999999997</v>
      </c>
      <c r="N1499">
        <v>0</v>
      </c>
      <c r="O1499" t="s">
        <v>43</v>
      </c>
    </row>
    <row r="1500" spans="1:15" x14ac:dyDescent="0.25">
      <c r="A1500" t="s">
        <v>178</v>
      </c>
      <c r="B1500">
        <v>965.726</v>
      </c>
      <c r="C1500">
        <v>914.67</v>
      </c>
      <c r="D1500">
        <v>914.62699999999995</v>
      </c>
      <c r="E1500">
        <v>913.10500000000002</v>
      </c>
      <c r="F1500">
        <v>54.1053</v>
      </c>
      <c r="G1500">
        <v>178.33699999999999</v>
      </c>
      <c r="H1500">
        <v>60.633099999999999</v>
      </c>
      <c r="I1500">
        <v>33.3262</v>
      </c>
      <c r="J1500">
        <v>60.409100000000002</v>
      </c>
      <c r="K1500">
        <v>664.51400000000001</v>
      </c>
      <c r="L1500">
        <v>1.2305300000000001E-3</v>
      </c>
      <c r="M1500">
        <v>0.995116</v>
      </c>
      <c r="N1500">
        <v>0</v>
      </c>
      <c r="O1500" t="s">
        <v>43</v>
      </c>
    </row>
    <row r="1501" spans="1:15" x14ac:dyDescent="0.25">
      <c r="A1501" t="s">
        <v>178</v>
      </c>
      <c r="B1501">
        <v>968.89800000000002</v>
      </c>
      <c r="C1501">
        <v>919.36400000000003</v>
      </c>
      <c r="D1501">
        <v>919.322</v>
      </c>
      <c r="E1501">
        <v>917.82</v>
      </c>
      <c r="F1501">
        <v>54.837600000000002</v>
      </c>
      <c r="G1501">
        <v>176.798</v>
      </c>
      <c r="H1501">
        <v>60.132899999999999</v>
      </c>
      <c r="I1501">
        <v>32.797800000000002</v>
      </c>
      <c r="J1501">
        <v>59.966999999999999</v>
      </c>
      <c r="K1501">
        <v>670.005</v>
      </c>
      <c r="L1501">
        <v>1.23537E-3</v>
      </c>
      <c r="M1501">
        <v>0.99511400000000005</v>
      </c>
      <c r="N1501">
        <v>0</v>
      </c>
      <c r="O1501" t="s">
        <v>43</v>
      </c>
    </row>
    <row r="1502" spans="1:15" x14ac:dyDescent="0.25">
      <c r="A1502" t="s">
        <v>178</v>
      </c>
      <c r="B1502">
        <v>964.25199999999995</v>
      </c>
      <c r="C1502">
        <v>915.36800000000005</v>
      </c>
      <c r="D1502">
        <v>915.32600000000002</v>
      </c>
      <c r="E1502">
        <v>913.82399999999996</v>
      </c>
      <c r="F1502">
        <v>55.703299999999999</v>
      </c>
      <c r="G1502">
        <v>177.393</v>
      </c>
      <c r="H1502">
        <v>60.528399999999998</v>
      </c>
      <c r="I1502">
        <v>32.795000000000002</v>
      </c>
      <c r="J1502">
        <v>60.181100000000001</v>
      </c>
      <c r="K1502">
        <v>664.55899999999997</v>
      </c>
      <c r="L1502">
        <v>1.24694E-3</v>
      </c>
      <c r="M1502">
        <v>0.995116</v>
      </c>
      <c r="N1502">
        <v>0</v>
      </c>
      <c r="O1502" t="s">
        <v>43</v>
      </c>
    </row>
    <row r="1503" spans="1:15" x14ac:dyDescent="0.25">
      <c r="A1503" t="s">
        <v>178</v>
      </c>
      <c r="B1503">
        <v>960.98199999999997</v>
      </c>
      <c r="C1503">
        <v>912.09199999999998</v>
      </c>
      <c r="D1503">
        <v>912.05</v>
      </c>
      <c r="E1503">
        <v>910.55</v>
      </c>
      <c r="F1503">
        <v>53.820399999999999</v>
      </c>
      <c r="G1503">
        <v>178.73</v>
      </c>
      <c r="H1503">
        <v>60.859200000000001</v>
      </c>
      <c r="I1503">
        <v>33.239199999999997</v>
      </c>
      <c r="J1503">
        <v>60.737299999999998</v>
      </c>
      <c r="K1503">
        <v>661.79399999999998</v>
      </c>
      <c r="L1503">
        <v>1.2301300000000001E-3</v>
      </c>
      <c r="M1503">
        <v>0.995116</v>
      </c>
      <c r="N1503">
        <v>0</v>
      </c>
      <c r="O1503" t="s">
        <v>43</v>
      </c>
    </row>
    <row r="1504" spans="1:15" x14ac:dyDescent="0.25">
      <c r="A1504" t="s">
        <v>178</v>
      </c>
      <c r="B1504">
        <v>963.56600000000003</v>
      </c>
      <c r="C1504">
        <v>914.41700000000003</v>
      </c>
      <c r="D1504">
        <v>914.37400000000002</v>
      </c>
      <c r="E1504">
        <v>912.87099999999998</v>
      </c>
      <c r="F1504">
        <v>53.883800000000001</v>
      </c>
      <c r="G1504">
        <v>177.96100000000001</v>
      </c>
      <c r="H1504">
        <v>60.863700000000001</v>
      </c>
      <c r="I1504">
        <v>33.264099999999999</v>
      </c>
      <c r="J1504">
        <v>59.847299999999997</v>
      </c>
      <c r="K1504">
        <v>664.73800000000006</v>
      </c>
      <c r="L1504">
        <v>1.23259E-3</v>
      </c>
      <c r="M1504">
        <v>0.995116</v>
      </c>
      <c r="N1504">
        <v>0</v>
      </c>
      <c r="O1504" t="s">
        <v>43</v>
      </c>
    </row>
    <row r="1505" spans="1:25" x14ac:dyDescent="0.25">
      <c r="A1505" t="s">
        <v>178</v>
      </c>
      <c r="B1505">
        <v>962.15300000000002</v>
      </c>
      <c r="C1505">
        <v>912.85699999999997</v>
      </c>
      <c r="D1505">
        <v>912.81299999999999</v>
      </c>
      <c r="E1505">
        <v>911.31</v>
      </c>
      <c r="F1505">
        <v>53.847900000000003</v>
      </c>
      <c r="G1505">
        <v>178.41399999999999</v>
      </c>
      <c r="H1505">
        <v>60.574599999999997</v>
      </c>
      <c r="I1505">
        <v>33.148400000000002</v>
      </c>
      <c r="J1505">
        <v>60.697400000000002</v>
      </c>
      <c r="K1505">
        <v>662.8</v>
      </c>
      <c r="L1505">
        <v>1.2311500000000001E-3</v>
      </c>
      <c r="M1505">
        <v>0.99511499999999997</v>
      </c>
      <c r="N1505">
        <v>0</v>
      </c>
      <c r="O1505" t="s">
        <v>43</v>
      </c>
    </row>
    <row r="1506" spans="1:25" x14ac:dyDescent="0.25">
      <c r="A1506" t="s">
        <v>178</v>
      </c>
      <c r="B1506">
        <v>960.23699999999997</v>
      </c>
      <c r="C1506">
        <v>911.10199999999998</v>
      </c>
      <c r="D1506">
        <v>911.06</v>
      </c>
      <c r="E1506">
        <v>909.56200000000001</v>
      </c>
      <c r="F1506">
        <v>56.618000000000002</v>
      </c>
      <c r="G1506">
        <v>176.53800000000001</v>
      </c>
      <c r="H1506">
        <v>60.680199999999999</v>
      </c>
      <c r="I1506">
        <v>32.710999999999999</v>
      </c>
      <c r="J1506">
        <v>59.284799999999997</v>
      </c>
      <c r="K1506">
        <v>660.31100000000004</v>
      </c>
      <c r="L1506">
        <v>1.3664899999999999E-3</v>
      </c>
      <c r="M1506">
        <v>0.99511499999999997</v>
      </c>
      <c r="N1506">
        <v>0</v>
      </c>
      <c r="O1506" t="s">
        <v>43</v>
      </c>
    </row>
    <row r="1507" spans="1:25" x14ac:dyDescent="0.25">
      <c r="A1507" t="s">
        <v>178</v>
      </c>
      <c r="B1507">
        <v>962.64599999999996</v>
      </c>
      <c r="C1507">
        <v>913.02599999999995</v>
      </c>
      <c r="D1507">
        <v>912.98500000000001</v>
      </c>
      <c r="E1507">
        <v>911.48099999999999</v>
      </c>
      <c r="F1507">
        <v>53.998199999999997</v>
      </c>
      <c r="G1507">
        <v>176.49100000000001</v>
      </c>
      <c r="H1507">
        <v>60.4953</v>
      </c>
      <c r="I1507">
        <v>32.6267</v>
      </c>
      <c r="J1507">
        <v>59.375599999999999</v>
      </c>
      <c r="K1507">
        <v>664.83199999999999</v>
      </c>
      <c r="L1507">
        <v>1.2573199999999999E-3</v>
      </c>
      <c r="M1507">
        <v>0.99511499999999997</v>
      </c>
      <c r="N1507">
        <v>0</v>
      </c>
      <c r="O1507" t="s">
        <v>43</v>
      </c>
    </row>
    <row r="1508" spans="1:25" x14ac:dyDescent="0.25">
      <c r="A1508" t="s">
        <v>178</v>
      </c>
      <c r="B1508">
        <v>967.00900000000001</v>
      </c>
      <c r="C1508">
        <v>917.25</v>
      </c>
      <c r="D1508">
        <v>917.21</v>
      </c>
      <c r="E1508">
        <v>915.71600000000001</v>
      </c>
      <c r="F1508">
        <v>53.876300000000001</v>
      </c>
      <c r="G1508">
        <v>179.05699999999999</v>
      </c>
      <c r="H1508">
        <v>60.758099999999999</v>
      </c>
      <c r="I1508">
        <v>33.702100000000002</v>
      </c>
      <c r="J1508">
        <v>60.509</v>
      </c>
      <c r="K1508">
        <v>666.58699999999999</v>
      </c>
      <c r="L1508">
        <v>1.23806E-3</v>
      </c>
      <c r="M1508">
        <v>0.99511499999999997</v>
      </c>
      <c r="N1508">
        <v>0</v>
      </c>
      <c r="O1508" t="s">
        <v>43</v>
      </c>
    </row>
    <row r="1509" spans="1:25" x14ac:dyDescent="0.25">
      <c r="A1509" t="s">
        <v>178</v>
      </c>
      <c r="B1509">
        <v>963.55100000000004</v>
      </c>
      <c r="C1509">
        <v>913.93299999999999</v>
      </c>
      <c r="D1509">
        <v>913.89</v>
      </c>
      <c r="E1509">
        <v>912.40099999999995</v>
      </c>
      <c r="F1509">
        <v>54.805700000000002</v>
      </c>
      <c r="G1509">
        <v>176.77</v>
      </c>
      <c r="H1509">
        <v>60.148299999999999</v>
      </c>
      <c r="I1509">
        <v>32.751600000000003</v>
      </c>
      <c r="J1509">
        <v>59.908299999999997</v>
      </c>
      <c r="K1509">
        <v>664.72199999999998</v>
      </c>
      <c r="L1509">
        <v>1.2605100000000001E-3</v>
      </c>
      <c r="M1509">
        <v>0.99511499999999997</v>
      </c>
      <c r="N1509">
        <v>0</v>
      </c>
      <c r="O1509" t="s">
        <v>43</v>
      </c>
    </row>
    <row r="1510" spans="1:25" x14ac:dyDescent="0.25">
      <c r="A1510" t="s">
        <v>178</v>
      </c>
      <c r="B1510">
        <v>968.09299999999996</v>
      </c>
      <c r="C1510">
        <v>917.64499999999998</v>
      </c>
      <c r="D1510">
        <v>917.60400000000004</v>
      </c>
      <c r="E1510">
        <v>916.10400000000004</v>
      </c>
      <c r="F1510">
        <v>53.84</v>
      </c>
      <c r="G1510">
        <v>178.15700000000001</v>
      </c>
      <c r="H1510">
        <v>60.803899999999999</v>
      </c>
      <c r="I1510">
        <v>33.488199999999999</v>
      </c>
      <c r="J1510">
        <v>59.817599999999999</v>
      </c>
      <c r="K1510">
        <v>668.00800000000004</v>
      </c>
      <c r="L1510">
        <v>1.2320600000000001E-3</v>
      </c>
      <c r="M1510">
        <v>0.995116</v>
      </c>
      <c r="N1510">
        <v>0</v>
      </c>
      <c r="O1510" t="s">
        <v>43</v>
      </c>
    </row>
    <row r="1511" spans="1:25" x14ac:dyDescent="0.25">
      <c r="A1511" t="s">
        <v>178</v>
      </c>
      <c r="B1511">
        <v>965.89700000000005</v>
      </c>
      <c r="C1511">
        <v>916.59900000000005</v>
      </c>
      <c r="D1511">
        <v>916.55499999999995</v>
      </c>
      <c r="E1511">
        <v>915.06899999999996</v>
      </c>
      <c r="F1511">
        <v>54.935699999999997</v>
      </c>
      <c r="G1511">
        <v>178.73</v>
      </c>
      <c r="H1511">
        <v>60.53</v>
      </c>
      <c r="I1511">
        <v>33.166400000000003</v>
      </c>
      <c r="J1511">
        <v>61.006</v>
      </c>
      <c r="K1511">
        <v>665.35199999999998</v>
      </c>
      <c r="L1511">
        <v>1.24182E-3</v>
      </c>
      <c r="M1511">
        <v>0.99511400000000005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962.95500000000004</v>
      </c>
      <c r="C1512">
        <v>912.78599999999994</v>
      </c>
      <c r="D1512">
        <v>912.74099999999999</v>
      </c>
      <c r="E1512">
        <v>911.22199999999998</v>
      </c>
      <c r="F1512">
        <v>53.898800000000001</v>
      </c>
      <c r="G1512">
        <v>178.15100000000001</v>
      </c>
      <c r="H1512">
        <v>60.6526</v>
      </c>
      <c r="I1512">
        <v>32.932600000000001</v>
      </c>
      <c r="J1512">
        <v>60.603999999999999</v>
      </c>
      <c r="K1512">
        <v>663.005</v>
      </c>
      <c r="L1512">
        <v>1.23434E-3</v>
      </c>
      <c r="M1512">
        <v>0.995116</v>
      </c>
      <c r="N1512">
        <v>0</v>
      </c>
      <c r="O1512" t="s">
        <v>43</v>
      </c>
      <c r="R1512">
        <f>AVERAGE(B1463:B1512)</f>
        <v>964.3830200000001</v>
      </c>
      <c r="S1512">
        <f>AVERAGE(C1463:C1512)</f>
        <v>914.70819999999958</v>
      </c>
      <c r="U1512">
        <f>_xlfn.VAR.P(B1463:B1512)</f>
        <v>8.7227127795999593</v>
      </c>
      <c r="V1512">
        <f>_xlfn.VAR.P(C1463:C1512)</f>
        <v>8.0597359199999961</v>
      </c>
      <c r="X1512">
        <f>1.96*SQRT(U1512)/50</f>
        <v>0.11577421718864905</v>
      </c>
      <c r="Y1512">
        <f>1.96*SQRT(V1512)/50</f>
        <v>0.11128752223007211</v>
      </c>
    </row>
    <row r="1513" spans="1:25" x14ac:dyDescent="0.25">
      <c r="A1513" t="s">
        <v>179</v>
      </c>
      <c r="B1513">
        <v>48382.557000000001</v>
      </c>
      <c r="C1513" t="s">
        <v>37</v>
      </c>
    </row>
    <row r="1514" spans="1:25" x14ac:dyDescent="0.25">
      <c r="A1514" t="s">
        <v>180</v>
      </c>
      <c r="B1514">
        <v>897.72400000000005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1.3529200000000001E-3</v>
      </c>
      <c r="L1514">
        <v>0.995116</v>
      </c>
      <c r="M1514">
        <v>0</v>
      </c>
      <c r="N1514" t="s">
        <v>43</v>
      </c>
    </row>
    <row r="1515" spans="1:25" x14ac:dyDescent="0.25">
      <c r="A1515" t="s">
        <v>180</v>
      </c>
      <c r="B1515">
        <v>896.36099999999999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2.6685099999999998E-3</v>
      </c>
      <c r="L1515">
        <v>0.995116</v>
      </c>
      <c r="M1515">
        <v>0</v>
      </c>
      <c r="N1515" t="s">
        <v>43</v>
      </c>
    </row>
    <row r="1516" spans="1:25" x14ac:dyDescent="0.25">
      <c r="A1516" t="s">
        <v>180</v>
      </c>
      <c r="B1516">
        <v>894.096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1.27757E-3</v>
      </c>
      <c r="L1516">
        <v>0.995116</v>
      </c>
      <c r="M1516">
        <v>0</v>
      </c>
      <c r="N1516" t="s">
        <v>43</v>
      </c>
    </row>
    <row r="1517" spans="1:25" x14ac:dyDescent="0.25">
      <c r="A1517" t="s">
        <v>180</v>
      </c>
      <c r="B1517">
        <v>898.39700000000005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1.2313700000000001E-3</v>
      </c>
      <c r="L1517">
        <v>0.995116</v>
      </c>
      <c r="M1517">
        <v>0</v>
      </c>
      <c r="N1517" t="s">
        <v>43</v>
      </c>
    </row>
    <row r="1518" spans="1:25" x14ac:dyDescent="0.25">
      <c r="A1518" t="s">
        <v>180</v>
      </c>
      <c r="B1518">
        <v>898.73599999999999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1.2345100000000001E-3</v>
      </c>
      <c r="L1518">
        <v>0.995116</v>
      </c>
      <c r="M1518">
        <v>0</v>
      </c>
      <c r="N1518" t="s">
        <v>43</v>
      </c>
    </row>
    <row r="1519" spans="1:25" x14ac:dyDescent="0.25">
      <c r="A1519" t="s">
        <v>180</v>
      </c>
      <c r="B1519">
        <v>897.13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1.2520599999999999E-3</v>
      </c>
      <c r="L1519">
        <v>0.99511499999999997</v>
      </c>
      <c r="M1519">
        <v>0</v>
      </c>
      <c r="N1519" t="s">
        <v>43</v>
      </c>
    </row>
    <row r="1520" spans="1:25" x14ac:dyDescent="0.25">
      <c r="A1520" t="s">
        <v>180</v>
      </c>
      <c r="B1520">
        <v>896.36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1.2457600000000001E-3</v>
      </c>
      <c r="L1520">
        <v>0.99511499999999997</v>
      </c>
      <c r="M1520">
        <v>0</v>
      </c>
      <c r="N1520" t="s">
        <v>43</v>
      </c>
    </row>
    <row r="1521" spans="1:14" x14ac:dyDescent="0.25">
      <c r="A1521" t="s">
        <v>180</v>
      </c>
      <c r="B1521">
        <v>894.34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1.2337800000000001E-3</v>
      </c>
      <c r="L1521">
        <v>0.995116</v>
      </c>
      <c r="M1521">
        <v>0</v>
      </c>
      <c r="N1521" t="s">
        <v>43</v>
      </c>
    </row>
    <row r="1522" spans="1:14" x14ac:dyDescent="0.25">
      <c r="A1522" t="s">
        <v>180</v>
      </c>
      <c r="B1522">
        <v>894.82100000000003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1.23686E-3</v>
      </c>
      <c r="L1522">
        <v>0.995116</v>
      </c>
      <c r="M1522">
        <v>0</v>
      </c>
      <c r="N1522" t="s">
        <v>43</v>
      </c>
    </row>
    <row r="1523" spans="1:14" x14ac:dyDescent="0.25">
      <c r="A1523" t="s">
        <v>180</v>
      </c>
      <c r="B1523">
        <v>897.58699999999999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1.2316499999999999E-3</v>
      </c>
      <c r="L1523">
        <v>0.99511499999999997</v>
      </c>
      <c r="M1523">
        <v>0</v>
      </c>
      <c r="N1523" t="s">
        <v>43</v>
      </c>
    </row>
    <row r="1524" spans="1:14" x14ac:dyDescent="0.25">
      <c r="A1524" t="s">
        <v>180</v>
      </c>
      <c r="B1524">
        <v>896.18700000000001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1.2711599999999999E-3</v>
      </c>
      <c r="L1524">
        <v>0.995116</v>
      </c>
      <c r="M1524">
        <v>0</v>
      </c>
      <c r="N1524" t="s">
        <v>43</v>
      </c>
    </row>
    <row r="1525" spans="1:14" x14ac:dyDescent="0.25">
      <c r="A1525" t="s">
        <v>180</v>
      </c>
      <c r="B1525">
        <v>892.97900000000004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1.2300900000000001E-3</v>
      </c>
      <c r="L1525">
        <v>0.995116</v>
      </c>
      <c r="M1525">
        <v>0</v>
      </c>
      <c r="N1525" t="s">
        <v>43</v>
      </c>
    </row>
    <row r="1526" spans="1:14" x14ac:dyDescent="0.25">
      <c r="A1526" t="s">
        <v>180</v>
      </c>
      <c r="B1526">
        <v>894.55799999999999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1.23157E-3</v>
      </c>
      <c r="L1526">
        <v>0.99511499999999997</v>
      </c>
      <c r="M1526">
        <v>0</v>
      </c>
      <c r="N1526" t="s">
        <v>43</v>
      </c>
    </row>
    <row r="1527" spans="1:14" x14ac:dyDescent="0.25">
      <c r="A1527" t="s">
        <v>180</v>
      </c>
      <c r="B1527">
        <v>899.71799999999996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1.2382999999999999E-3</v>
      </c>
      <c r="L1527">
        <v>0.995116</v>
      </c>
      <c r="M1527">
        <v>0</v>
      </c>
      <c r="N1527" t="s">
        <v>43</v>
      </c>
    </row>
    <row r="1528" spans="1:14" x14ac:dyDescent="0.25">
      <c r="A1528" t="s">
        <v>180</v>
      </c>
      <c r="B1528">
        <v>898.24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1.23526E-3</v>
      </c>
      <c r="L1528">
        <v>0.995116</v>
      </c>
      <c r="M1528">
        <v>0</v>
      </c>
      <c r="N1528" t="s">
        <v>43</v>
      </c>
    </row>
    <row r="1529" spans="1:14" x14ac:dyDescent="0.25">
      <c r="A1529" t="s">
        <v>180</v>
      </c>
      <c r="B1529">
        <v>894.33600000000001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1.2301E-3</v>
      </c>
      <c r="L1529">
        <v>0.995116</v>
      </c>
      <c r="M1529">
        <v>0</v>
      </c>
      <c r="N1529" t="s">
        <v>43</v>
      </c>
    </row>
    <row r="1530" spans="1:14" x14ac:dyDescent="0.25">
      <c r="A1530" t="s">
        <v>180</v>
      </c>
      <c r="B1530">
        <v>901.29399999999998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1.23015E-3</v>
      </c>
      <c r="L1530">
        <v>0.995116</v>
      </c>
      <c r="M1530">
        <v>0</v>
      </c>
      <c r="N1530" t="s">
        <v>43</v>
      </c>
    </row>
    <row r="1531" spans="1:14" x14ac:dyDescent="0.25">
      <c r="A1531" t="s">
        <v>180</v>
      </c>
      <c r="B1531">
        <v>896.12800000000004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1.23438E-3</v>
      </c>
      <c r="L1531">
        <v>0.995116</v>
      </c>
      <c r="M1531">
        <v>0</v>
      </c>
      <c r="N1531" t="s">
        <v>43</v>
      </c>
    </row>
    <row r="1532" spans="1:14" x14ac:dyDescent="0.25">
      <c r="A1532" t="s">
        <v>180</v>
      </c>
      <c r="B1532">
        <v>898.72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1.2807300000000001E-3</v>
      </c>
      <c r="L1532">
        <v>0.995116</v>
      </c>
      <c r="M1532">
        <v>0</v>
      </c>
      <c r="N1532" t="s">
        <v>43</v>
      </c>
    </row>
    <row r="1533" spans="1:14" x14ac:dyDescent="0.25">
      <c r="A1533" t="s">
        <v>180</v>
      </c>
      <c r="B1533">
        <v>893.94500000000005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1.2444699999999999E-3</v>
      </c>
      <c r="L1533">
        <v>0.995116</v>
      </c>
      <c r="M1533">
        <v>0</v>
      </c>
      <c r="N1533" t="s">
        <v>43</v>
      </c>
    </row>
    <row r="1534" spans="1:14" x14ac:dyDescent="0.25">
      <c r="A1534" t="s">
        <v>180</v>
      </c>
      <c r="B1534">
        <v>900.04399999999998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1.2300900000000001E-3</v>
      </c>
      <c r="L1534">
        <v>0.99511499999999997</v>
      </c>
      <c r="M1534">
        <v>0</v>
      </c>
      <c r="N1534" t="s">
        <v>43</v>
      </c>
    </row>
    <row r="1535" spans="1:14" x14ac:dyDescent="0.25">
      <c r="A1535" t="s">
        <v>180</v>
      </c>
      <c r="B1535">
        <v>899.84500000000003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1.3305400000000001E-3</v>
      </c>
      <c r="L1535">
        <v>0.995116</v>
      </c>
      <c r="M1535">
        <v>0</v>
      </c>
      <c r="N1535" t="s">
        <v>43</v>
      </c>
    </row>
    <row r="1536" spans="1:14" x14ac:dyDescent="0.25">
      <c r="A1536" t="s">
        <v>180</v>
      </c>
      <c r="B1536">
        <v>897.46100000000001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1.2323799999999999E-3</v>
      </c>
      <c r="L1536">
        <v>0.995116</v>
      </c>
      <c r="M1536">
        <v>0</v>
      </c>
      <c r="N1536" t="s">
        <v>43</v>
      </c>
    </row>
    <row r="1537" spans="1:14" x14ac:dyDescent="0.25">
      <c r="A1537" t="s">
        <v>180</v>
      </c>
      <c r="B1537">
        <v>895.42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1.23102E-3</v>
      </c>
      <c r="L1537">
        <v>0.995116</v>
      </c>
      <c r="M1537">
        <v>0</v>
      </c>
      <c r="N1537" t="s">
        <v>43</v>
      </c>
    </row>
    <row r="1538" spans="1:14" x14ac:dyDescent="0.25">
      <c r="A1538" t="s">
        <v>180</v>
      </c>
      <c r="B1538">
        <v>902.46699999999998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1.23751E-3</v>
      </c>
      <c r="L1538">
        <v>0.995116</v>
      </c>
      <c r="M1538">
        <v>0</v>
      </c>
      <c r="N1538" t="s">
        <v>43</v>
      </c>
    </row>
    <row r="1539" spans="1:14" x14ac:dyDescent="0.25">
      <c r="A1539" t="s">
        <v>180</v>
      </c>
      <c r="B1539">
        <v>898.24900000000002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1.23179E-3</v>
      </c>
      <c r="L1539">
        <v>0.995116</v>
      </c>
      <c r="M1539">
        <v>0</v>
      </c>
      <c r="N1539" t="s">
        <v>43</v>
      </c>
    </row>
    <row r="1540" spans="1:14" x14ac:dyDescent="0.25">
      <c r="A1540" t="s">
        <v>180</v>
      </c>
      <c r="B1540">
        <v>893.19299999999998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1.2300600000000001E-3</v>
      </c>
      <c r="L1540">
        <v>0.995116</v>
      </c>
      <c r="M1540">
        <v>0</v>
      </c>
      <c r="N1540" t="s">
        <v>43</v>
      </c>
    </row>
    <row r="1541" spans="1:14" x14ac:dyDescent="0.25">
      <c r="A1541" t="s">
        <v>180</v>
      </c>
      <c r="B1541">
        <v>894.41200000000003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1.3387799999999999E-3</v>
      </c>
      <c r="L1541">
        <v>0.995116</v>
      </c>
      <c r="M1541">
        <v>0</v>
      </c>
      <c r="N1541" t="s">
        <v>43</v>
      </c>
    </row>
    <row r="1542" spans="1:14" x14ac:dyDescent="0.25">
      <c r="A1542" t="s">
        <v>180</v>
      </c>
      <c r="B1542">
        <v>896.95299999999997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1.5460999999999999E-3</v>
      </c>
      <c r="L1542">
        <v>0.995116</v>
      </c>
      <c r="M1542">
        <v>0</v>
      </c>
      <c r="N1542" t="s">
        <v>43</v>
      </c>
    </row>
    <row r="1543" spans="1:14" x14ac:dyDescent="0.25">
      <c r="A1543" t="s">
        <v>180</v>
      </c>
      <c r="B1543">
        <v>893.93700000000001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1.2344999999999999E-3</v>
      </c>
      <c r="L1543">
        <v>0.995116</v>
      </c>
      <c r="M1543">
        <v>0</v>
      </c>
      <c r="N1543" t="s">
        <v>43</v>
      </c>
    </row>
    <row r="1544" spans="1:14" x14ac:dyDescent="0.25">
      <c r="A1544" t="s">
        <v>180</v>
      </c>
      <c r="B1544">
        <v>897.73500000000001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1.2301199999999999E-3</v>
      </c>
      <c r="L1544">
        <v>0.995116</v>
      </c>
      <c r="M1544">
        <v>0</v>
      </c>
      <c r="N1544" t="s">
        <v>43</v>
      </c>
    </row>
    <row r="1545" spans="1:14" x14ac:dyDescent="0.25">
      <c r="A1545" t="s">
        <v>180</v>
      </c>
      <c r="B1545">
        <v>892.43299999999999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1.24368E-3</v>
      </c>
      <c r="L1545">
        <v>0.99511499999999997</v>
      </c>
      <c r="M1545">
        <v>0</v>
      </c>
      <c r="N1545" t="s">
        <v>43</v>
      </c>
    </row>
    <row r="1546" spans="1:14" x14ac:dyDescent="0.25">
      <c r="A1546" t="s">
        <v>180</v>
      </c>
      <c r="B1546">
        <v>903.37800000000004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1.5215999999999999E-3</v>
      </c>
      <c r="L1546">
        <v>0.995116</v>
      </c>
      <c r="M1546">
        <v>0</v>
      </c>
      <c r="N1546" t="s">
        <v>43</v>
      </c>
    </row>
    <row r="1547" spans="1:14" x14ac:dyDescent="0.25">
      <c r="A1547" t="s">
        <v>180</v>
      </c>
      <c r="B1547">
        <v>894.45699999999999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1.24482E-3</v>
      </c>
      <c r="L1547">
        <v>0.99511499999999997</v>
      </c>
      <c r="M1547">
        <v>0</v>
      </c>
      <c r="N1547" t="s">
        <v>43</v>
      </c>
    </row>
    <row r="1548" spans="1:14" x14ac:dyDescent="0.25">
      <c r="A1548" t="s">
        <v>180</v>
      </c>
      <c r="B1548">
        <v>900.476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1.2475299999999999E-3</v>
      </c>
      <c r="L1548">
        <v>0.995116</v>
      </c>
      <c r="M1548">
        <v>0</v>
      </c>
      <c r="N1548" t="s">
        <v>43</v>
      </c>
    </row>
    <row r="1549" spans="1:14" x14ac:dyDescent="0.25">
      <c r="A1549" t="s">
        <v>180</v>
      </c>
      <c r="B1549">
        <v>896.596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1.2876000000000001E-3</v>
      </c>
      <c r="L1549">
        <v>0.995112</v>
      </c>
      <c r="M1549">
        <v>0</v>
      </c>
      <c r="N1549" t="s">
        <v>43</v>
      </c>
    </row>
    <row r="1550" spans="1:14" x14ac:dyDescent="0.25">
      <c r="A1550" t="s">
        <v>180</v>
      </c>
      <c r="B1550">
        <v>896.16200000000003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1.28758E-3</v>
      </c>
      <c r="L1550">
        <v>0.99511400000000005</v>
      </c>
      <c r="M1550">
        <v>0</v>
      </c>
      <c r="N1550" t="s">
        <v>43</v>
      </c>
    </row>
    <row r="1551" spans="1:14" x14ac:dyDescent="0.25">
      <c r="A1551" t="s">
        <v>180</v>
      </c>
      <c r="B1551">
        <v>900.07899999999995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1.2314699999999999E-3</v>
      </c>
      <c r="L1551">
        <v>0.99511400000000005</v>
      </c>
      <c r="M1551">
        <v>0</v>
      </c>
      <c r="N1551" t="s">
        <v>43</v>
      </c>
    </row>
    <row r="1552" spans="1:14" x14ac:dyDescent="0.25">
      <c r="A1552" t="s">
        <v>180</v>
      </c>
      <c r="B1552">
        <v>898.75699999999995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1.3004399999999999E-3</v>
      </c>
      <c r="L1552">
        <v>0.995116</v>
      </c>
      <c r="M1552">
        <v>0</v>
      </c>
      <c r="N1552" t="s">
        <v>43</v>
      </c>
    </row>
    <row r="1553" spans="1:25" x14ac:dyDescent="0.25">
      <c r="A1553" t="s">
        <v>180</v>
      </c>
      <c r="B1553">
        <v>896.10599999999999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1.2373600000000001E-3</v>
      </c>
      <c r="L1553">
        <v>0.995116</v>
      </c>
      <c r="M1553">
        <v>0</v>
      </c>
      <c r="N1553" t="s">
        <v>43</v>
      </c>
    </row>
    <row r="1554" spans="1:25" x14ac:dyDescent="0.25">
      <c r="A1554" t="s">
        <v>180</v>
      </c>
      <c r="B1554">
        <v>896.86699999999996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1.23591E-3</v>
      </c>
      <c r="L1554">
        <v>0.995116</v>
      </c>
      <c r="M1554">
        <v>0</v>
      </c>
      <c r="N1554" t="s">
        <v>43</v>
      </c>
    </row>
    <row r="1555" spans="1:25" x14ac:dyDescent="0.25">
      <c r="A1555" t="s">
        <v>180</v>
      </c>
      <c r="B1555">
        <v>897.53399999999999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1.2526600000000001E-3</v>
      </c>
      <c r="L1555">
        <v>0.995116</v>
      </c>
      <c r="M1555">
        <v>0</v>
      </c>
      <c r="N1555" t="s">
        <v>43</v>
      </c>
    </row>
    <row r="1556" spans="1:25" x14ac:dyDescent="0.25">
      <c r="A1556" t="s">
        <v>180</v>
      </c>
      <c r="B1556">
        <v>899.67899999999997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1.2611600000000001E-3</v>
      </c>
      <c r="L1556">
        <v>0.995112</v>
      </c>
      <c r="M1556">
        <v>0</v>
      </c>
      <c r="N1556" t="s">
        <v>43</v>
      </c>
    </row>
    <row r="1557" spans="1:25" x14ac:dyDescent="0.25">
      <c r="A1557" t="s">
        <v>180</v>
      </c>
      <c r="B1557">
        <v>896.34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1.2408899999999999E-3</v>
      </c>
      <c r="L1557">
        <v>0.995116</v>
      </c>
      <c r="M1557">
        <v>0</v>
      </c>
      <c r="N1557" t="s">
        <v>43</v>
      </c>
    </row>
    <row r="1558" spans="1:25" x14ac:dyDescent="0.25">
      <c r="A1558" t="s">
        <v>180</v>
      </c>
      <c r="B1558">
        <v>899.91899999999998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1.2300499999999999E-3</v>
      </c>
      <c r="L1558">
        <v>0.995116</v>
      </c>
      <c r="M1558">
        <v>0</v>
      </c>
      <c r="N1558" t="s">
        <v>43</v>
      </c>
    </row>
    <row r="1559" spans="1:25" x14ac:dyDescent="0.25">
      <c r="A1559" t="s">
        <v>180</v>
      </c>
      <c r="B1559">
        <v>898.71299999999997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1.2383800000000001E-3</v>
      </c>
      <c r="L1559">
        <v>0.99511400000000005</v>
      </c>
      <c r="M1559">
        <v>0</v>
      </c>
      <c r="N1559" t="s">
        <v>43</v>
      </c>
    </row>
    <row r="1560" spans="1:25" x14ac:dyDescent="0.25">
      <c r="A1560" t="s">
        <v>180</v>
      </c>
      <c r="B1560">
        <v>895.53399999999999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1.8141500000000001E-3</v>
      </c>
      <c r="L1560">
        <v>0.995116</v>
      </c>
      <c r="M1560">
        <v>0</v>
      </c>
      <c r="N1560" t="s">
        <v>43</v>
      </c>
    </row>
    <row r="1561" spans="1:25" x14ac:dyDescent="0.25">
      <c r="A1561" t="s">
        <v>180</v>
      </c>
      <c r="B1561">
        <v>895.13800000000003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1.24343E-3</v>
      </c>
      <c r="L1561">
        <v>0.995116</v>
      </c>
      <c r="M1561">
        <v>0</v>
      </c>
      <c r="N1561" t="s">
        <v>43</v>
      </c>
    </row>
    <row r="1562" spans="1:25" x14ac:dyDescent="0.25">
      <c r="A1562" t="s">
        <v>180</v>
      </c>
      <c r="B1562">
        <v>895.33699999999999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1.2520000000000001E-3</v>
      </c>
      <c r="L1562">
        <v>0.995116</v>
      </c>
      <c r="M1562">
        <v>0</v>
      </c>
      <c r="N1562" t="s">
        <v>43</v>
      </c>
    </row>
    <row r="1563" spans="1:25" x14ac:dyDescent="0.25">
      <c r="A1563" t="s">
        <v>180</v>
      </c>
      <c r="B1563">
        <v>893.65300000000002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1.2301E-3</v>
      </c>
      <c r="L1563">
        <v>0.99511499999999997</v>
      </c>
      <c r="M1563">
        <v>0</v>
      </c>
      <c r="N1563" t="s">
        <v>43</v>
      </c>
    </row>
    <row r="1564" spans="1:25" x14ac:dyDescent="0.25">
      <c r="A1564" t="s">
        <v>180</v>
      </c>
      <c r="B1564">
        <v>898.48099999999999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1.23077E-3</v>
      </c>
      <c r="L1564">
        <v>0.99511499999999997</v>
      </c>
      <c r="M1564">
        <v>0</v>
      </c>
      <c r="N1564" t="s">
        <v>43</v>
      </c>
    </row>
    <row r="1565" spans="1:25" x14ac:dyDescent="0.25">
      <c r="A1565" t="s">
        <v>180</v>
      </c>
      <c r="B1565">
        <v>896.79899999999998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1.2777000000000001E-3</v>
      </c>
      <c r="L1565">
        <v>0.99511499999999997</v>
      </c>
      <c r="M1565">
        <v>0</v>
      </c>
      <c r="N1565" t="s">
        <v>43</v>
      </c>
    </row>
    <row r="1566" spans="1:25" x14ac:dyDescent="0.25">
      <c r="A1566" t="s">
        <v>180</v>
      </c>
      <c r="B1566">
        <v>894.77599999999995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1.24058E-3</v>
      </c>
      <c r="L1566">
        <v>0.995116</v>
      </c>
      <c r="M1566">
        <v>0</v>
      </c>
      <c r="N1566" t="s">
        <v>43</v>
      </c>
    </row>
    <row r="1567" spans="1:25" x14ac:dyDescent="0.25">
      <c r="A1567" t="s">
        <v>180</v>
      </c>
      <c r="B1567">
        <v>902.20899999999995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1.2300900000000001E-3</v>
      </c>
      <c r="L1567">
        <v>0.99511499999999997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895.64499999999998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1.23449E-3</v>
      </c>
      <c r="L1568">
        <v>0.995116</v>
      </c>
      <c r="M1568">
        <v>0</v>
      </c>
      <c r="N1568" t="s">
        <v>43</v>
      </c>
      <c r="R1568">
        <f>AVERAGE(B1519:B1568)</f>
        <v>897.02253999999982</v>
      </c>
      <c r="S1568">
        <f>AVERAGE(C1519:C1568)</f>
        <v>0</v>
      </c>
      <c r="U1568">
        <f>_xlfn.VAR.P(B1519:B1568)</f>
        <v>6.698574728399957</v>
      </c>
      <c r="V1568">
        <f>_xlfn.VAR.P(C1519:C1568)</f>
        <v>0</v>
      </c>
      <c r="X1568">
        <f>1.96*SQRT(U1568)/50</f>
        <v>0.10145589125648895</v>
      </c>
      <c r="Y1568">
        <f>1.96*SQRT(V1568)/50</f>
        <v>0</v>
      </c>
    </row>
    <row r="1569" spans="1:13" x14ac:dyDescent="0.25">
      <c r="A1569" t="s">
        <v>181</v>
      </c>
      <c r="B1569">
        <v>44951.3819</v>
      </c>
      <c r="C1569" t="s">
        <v>37</v>
      </c>
    </row>
    <row r="1570" spans="1:13" x14ac:dyDescent="0.25">
      <c r="A1570" t="s">
        <v>182</v>
      </c>
      <c r="B1570">
        <v>776.80700000000002</v>
      </c>
      <c r="C1570">
        <v>775.98099999999999</v>
      </c>
      <c r="D1570">
        <v>775.94299999999998</v>
      </c>
      <c r="E1570">
        <v>774.49199999999996</v>
      </c>
      <c r="F1570">
        <v>56.138300000000001</v>
      </c>
      <c r="G1570">
        <v>0</v>
      </c>
      <c r="H1570">
        <v>59.815199999999997</v>
      </c>
      <c r="I1570">
        <v>0</v>
      </c>
      <c r="J1570">
        <v>1.23375E-3</v>
      </c>
      <c r="K1570">
        <v>0.995116</v>
      </c>
      <c r="L1570">
        <v>0</v>
      </c>
      <c r="M1570" t="s">
        <v>43</v>
      </c>
    </row>
    <row r="1571" spans="1:13" x14ac:dyDescent="0.25">
      <c r="A1571" t="s">
        <v>182</v>
      </c>
      <c r="B1571">
        <v>783.88900000000001</v>
      </c>
      <c r="C1571">
        <v>783.06799999999998</v>
      </c>
      <c r="D1571">
        <v>783.02800000000002</v>
      </c>
      <c r="E1571">
        <v>781.58100000000002</v>
      </c>
      <c r="F1571">
        <v>54.321899999999999</v>
      </c>
      <c r="G1571">
        <v>0</v>
      </c>
      <c r="H1571">
        <v>60.072800000000001</v>
      </c>
      <c r="I1571">
        <v>0</v>
      </c>
      <c r="J1571">
        <v>1.2318800000000001E-3</v>
      </c>
      <c r="K1571">
        <v>0.995116</v>
      </c>
      <c r="L1571">
        <v>0</v>
      </c>
      <c r="M1571" t="s">
        <v>43</v>
      </c>
    </row>
    <row r="1572" spans="1:13" x14ac:dyDescent="0.25">
      <c r="A1572" t="s">
        <v>182</v>
      </c>
      <c r="B1572">
        <v>779.85900000000004</v>
      </c>
      <c r="C1572">
        <v>779.05899999999997</v>
      </c>
      <c r="D1572">
        <v>779.01199999999994</v>
      </c>
      <c r="E1572">
        <v>777.58199999999999</v>
      </c>
      <c r="F1572">
        <v>54.454799999999999</v>
      </c>
      <c r="G1572">
        <v>0</v>
      </c>
      <c r="H1572">
        <v>59.849400000000003</v>
      </c>
      <c r="I1572">
        <v>0</v>
      </c>
      <c r="J1572">
        <v>1.2323E-3</v>
      </c>
      <c r="K1572">
        <v>0.995116</v>
      </c>
      <c r="L1572">
        <v>0</v>
      </c>
      <c r="M1572" t="s">
        <v>43</v>
      </c>
    </row>
    <row r="1573" spans="1:13" x14ac:dyDescent="0.25">
      <c r="A1573" t="s">
        <v>182</v>
      </c>
      <c r="B1573">
        <v>780.76400000000001</v>
      </c>
      <c r="C1573">
        <v>779.97299999999996</v>
      </c>
      <c r="D1573">
        <v>779.93399999999997</v>
      </c>
      <c r="E1573">
        <v>778.49199999999996</v>
      </c>
      <c r="F1573">
        <v>54.4833</v>
      </c>
      <c r="G1573">
        <v>0</v>
      </c>
      <c r="H1573">
        <v>60.251300000000001</v>
      </c>
      <c r="I1573">
        <v>0</v>
      </c>
      <c r="J1573">
        <v>1.2542E-3</v>
      </c>
      <c r="K1573">
        <v>0.995116</v>
      </c>
      <c r="L1573">
        <v>0</v>
      </c>
      <c r="M1573" t="s">
        <v>43</v>
      </c>
    </row>
    <row r="1574" spans="1:13" x14ac:dyDescent="0.25">
      <c r="A1574" t="s">
        <v>182</v>
      </c>
      <c r="B1574">
        <v>776.27599999999995</v>
      </c>
      <c r="C1574">
        <v>775.47199999999998</v>
      </c>
      <c r="D1574">
        <v>775.43299999999999</v>
      </c>
      <c r="E1574">
        <v>773.99</v>
      </c>
      <c r="F1574">
        <v>54.399700000000003</v>
      </c>
      <c r="G1574">
        <v>0</v>
      </c>
      <c r="H1574">
        <v>59.8476</v>
      </c>
      <c r="I1574">
        <v>0</v>
      </c>
      <c r="J1574">
        <v>1.5044800000000001E-3</v>
      </c>
      <c r="K1574">
        <v>0.995116</v>
      </c>
      <c r="L1574">
        <v>0</v>
      </c>
      <c r="M1574" t="s">
        <v>43</v>
      </c>
    </row>
    <row r="1575" spans="1:13" x14ac:dyDescent="0.25">
      <c r="A1575" t="s">
        <v>182</v>
      </c>
      <c r="B1575">
        <v>777.096</v>
      </c>
      <c r="C1575">
        <v>775.995</v>
      </c>
      <c r="D1575">
        <v>775.95699999999999</v>
      </c>
      <c r="E1575">
        <v>774.53599999999994</v>
      </c>
      <c r="F1575">
        <v>56.159199999999998</v>
      </c>
      <c r="G1575">
        <v>0</v>
      </c>
      <c r="H1575">
        <v>59.7348</v>
      </c>
      <c r="I1575">
        <v>0</v>
      </c>
      <c r="J1575">
        <v>1.2498800000000001E-3</v>
      </c>
      <c r="K1575">
        <v>0.995116</v>
      </c>
      <c r="L1575">
        <v>0</v>
      </c>
      <c r="M1575" t="s">
        <v>43</v>
      </c>
    </row>
    <row r="1576" spans="1:13" x14ac:dyDescent="0.25">
      <c r="A1576" t="s">
        <v>182</v>
      </c>
      <c r="B1576">
        <v>775.029</v>
      </c>
      <c r="C1576">
        <v>774.18700000000001</v>
      </c>
      <c r="D1576">
        <v>774.14599999999996</v>
      </c>
      <c r="E1576">
        <v>772.70699999999999</v>
      </c>
      <c r="F1576">
        <v>54.415599999999998</v>
      </c>
      <c r="G1576">
        <v>0</v>
      </c>
      <c r="H1576">
        <v>59.917299999999997</v>
      </c>
      <c r="I1576">
        <v>0</v>
      </c>
      <c r="J1576">
        <v>1.3051E-3</v>
      </c>
      <c r="K1576">
        <v>0.995116</v>
      </c>
      <c r="L1576">
        <v>0</v>
      </c>
      <c r="M1576" t="s">
        <v>43</v>
      </c>
    </row>
    <row r="1577" spans="1:13" x14ac:dyDescent="0.25">
      <c r="A1577" t="s">
        <v>182</v>
      </c>
      <c r="B1577">
        <v>777.16300000000001</v>
      </c>
      <c r="C1577">
        <v>776.37199999999996</v>
      </c>
      <c r="D1577">
        <v>776.33299999999997</v>
      </c>
      <c r="E1577">
        <v>774.88099999999997</v>
      </c>
      <c r="F1577">
        <v>54.567</v>
      </c>
      <c r="G1577">
        <v>0</v>
      </c>
      <c r="H1577">
        <v>59.846899999999998</v>
      </c>
      <c r="I1577">
        <v>0</v>
      </c>
      <c r="J1577">
        <v>1.2553099999999999E-3</v>
      </c>
      <c r="K1577">
        <v>0.995116</v>
      </c>
      <c r="L1577">
        <v>0</v>
      </c>
      <c r="M1577" t="s">
        <v>43</v>
      </c>
    </row>
    <row r="1578" spans="1:13" x14ac:dyDescent="0.25">
      <c r="A1578" t="s">
        <v>182</v>
      </c>
      <c r="B1578">
        <v>778.32</v>
      </c>
      <c r="C1578">
        <v>777.48500000000001</v>
      </c>
      <c r="D1578">
        <v>777.44600000000003</v>
      </c>
      <c r="E1578">
        <v>776.01599999999996</v>
      </c>
      <c r="F1578">
        <v>55.5854</v>
      </c>
      <c r="G1578">
        <v>0</v>
      </c>
      <c r="H1578">
        <v>60.019599999999997</v>
      </c>
      <c r="I1578">
        <v>0</v>
      </c>
      <c r="J1578">
        <v>1.2300600000000001E-3</v>
      </c>
      <c r="K1578">
        <v>0.995116</v>
      </c>
      <c r="L1578">
        <v>0</v>
      </c>
      <c r="M1578" t="s">
        <v>43</v>
      </c>
    </row>
    <row r="1579" spans="1:13" x14ac:dyDescent="0.25">
      <c r="A1579" t="s">
        <v>182</v>
      </c>
      <c r="B1579">
        <v>778.50599999999997</v>
      </c>
      <c r="C1579">
        <v>777.71799999999996</v>
      </c>
      <c r="D1579">
        <v>777.67700000000002</v>
      </c>
      <c r="E1579">
        <v>776.24099999999999</v>
      </c>
      <c r="F1579">
        <v>56.156399999999998</v>
      </c>
      <c r="G1579">
        <v>0</v>
      </c>
      <c r="H1579">
        <v>59.9861</v>
      </c>
      <c r="I1579">
        <v>0</v>
      </c>
      <c r="J1579">
        <v>1.2302700000000001E-3</v>
      </c>
      <c r="K1579">
        <v>0.995116</v>
      </c>
      <c r="L1579">
        <v>0</v>
      </c>
      <c r="M1579" t="s">
        <v>43</v>
      </c>
    </row>
    <row r="1580" spans="1:13" x14ac:dyDescent="0.25">
      <c r="A1580" t="s">
        <v>182</v>
      </c>
      <c r="B1580">
        <v>777.09400000000005</v>
      </c>
      <c r="C1580">
        <v>776.27700000000004</v>
      </c>
      <c r="D1580">
        <v>776.23599999999999</v>
      </c>
      <c r="E1580">
        <v>774.79100000000005</v>
      </c>
      <c r="F1580">
        <v>55.383099999999999</v>
      </c>
      <c r="G1580">
        <v>0</v>
      </c>
      <c r="H1580">
        <v>59.831499999999998</v>
      </c>
      <c r="I1580">
        <v>0</v>
      </c>
      <c r="J1580">
        <v>1.4462800000000001E-3</v>
      </c>
      <c r="K1580">
        <v>0.99511499999999997</v>
      </c>
      <c r="L1580">
        <v>0</v>
      </c>
      <c r="M1580" t="s">
        <v>43</v>
      </c>
    </row>
    <row r="1581" spans="1:13" x14ac:dyDescent="0.25">
      <c r="A1581" t="s">
        <v>182</v>
      </c>
      <c r="B1581">
        <v>776.32100000000003</v>
      </c>
      <c r="C1581">
        <v>775.48599999999999</v>
      </c>
      <c r="D1581">
        <v>775.447</v>
      </c>
      <c r="E1581">
        <v>774.005</v>
      </c>
      <c r="F1581">
        <v>54.192900000000002</v>
      </c>
      <c r="G1581">
        <v>0</v>
      </c>
      <c r="H1581">
        <v>59.610500000000002</v>
      </c>
      <c r="I1581">
        <v>0</v>
      </c>
      <c r="J1581">
        <v>1.31722E-3</v>
      </c>
      <c r="K1581">
        <v>0.995116</v>
      </c>
      <c r="L1581">
        <v>0</v>
      </c>
      <c r="M1581" t="s">
        <v>43</v>
      </c>
    </row>
    <row r="1582" spans="1:13" x14ac:dyDescent="0.25">
      <c r="A1582" t="s">
        <v>182</v>
      </c>
      <c r="B1582">
        <v>778.27300000000002</v>
      </c>
      <c r="C1582">
        <v>777.48599999999999</v>
      </c>
      <c r="D1582">
        <v>777.44399999999996</v>
      </c>
      <c r="E1582">
        <v>775.97</v>
      </c>
      <c r="F1582">
        <v>54.2288</v>
      </c>
      <c r="G1582">
        <v>0</v>
      </c>
      <c r="H1582">
        <v>59.285600000000002</v>
      </c>
      <c r="I1582">
        <v>0</v>
      </c>
      <c r="J1582">
        <v>1.23007E-3</v>
      </c>
      <c r="K1582">
        <v>0.995116</v>
      </c>
      <c r="L1582">
        <v>0</v>
      </c>
      <c r="M1582" t="s">
        <v>43</v>
      </c>
    </row>
    <row r="1583" spans="1:13" x14ac:dyDescent="0.25">
      <c r="A1583" t="s">
        <v>182</v>
      </c>
      <c r="B1583">
        <v>780.15099999999995</v>
      </c>
      <c r="C1583">
        <v>779.26300000000003</v>
      </c>
      <c r="D1583">
        <v>779.22</v>
      </c>
      <c r="E1583">
        <v>777.74900000000002</v>
      </c>
      <c r="F1583">
        <v>54.402299999999997</v>
      </c>
      <c r="G1583">
        <v>0</v>
      </c>
      <c r="H1583">
        <v>59.413600000000002</v>
      </c>
      <c r="I1583">
        <v>0</v>
      </c>
      <c r="J1583">
        <v>1.25953E-3</v>
      </c>
      <c r="K1583">
        <v>0.995116</v>
      </c>
      <c r="L1583">
        <v>0</v>
      </c>
      <c r="M1583" t="s">
        <v>43</v>
      </c>
    </row>
    <row r="1584" spans="1:13" x14ac:dyDescent="0.25">
      <c r="A1584" t="s">
        <v>182</v>
      </c>
      <c r="B1584">
        <v>778.029</v>
      </c>
      <c r="C1584">
        <v>777.04</v>
      </c>
      <c r="D1584">
        <v>776.99800000000005</v>
      </c>
      <c r="E1584">
        <v>775.54499999999996</v>
      </c>
      <c r="F1584">
        <v>54.423299999999998</v>
      </c>
      <c r="G1584">
        <v>0</v>
      </c>
      <c r="H1584">
        <v>59.195599999999999</v>
      </c>
      <c r="I1584">
        <v>0</v>
      </c>
      <c r="J1584">
        <v>1.2306699999999999E-3</v>
      </c>
      <c r="K1584">
        <v>0.995116</v>
      </c>
      <c r="L1584">
        <v>0</v>
      </c>
      <c r="M1584" t="s">
        <v>43</v>
      </c>
    </row>
    <row r="1585" spans="1:13" x14ac:dyDescent="0.25">
      <c r="A1585" t="s">
        <v>182</v>
      </c>
      <c r="B1585">
        <v>782.53499999999997</v>
      </c>
      <c r="C1585">
        <v>781.73699999999997</v>
      </c>
      <c r="D1585">
        <v>781.69399999999996</v>
      </c>
      <c r="E1585">
        <v>780.22400000000005</v>
      </c>
      <c r="F1585">
        <v>55.049300000000002</v>
      </c>
      <c r="G1585">
        <v>0</v>
      </c>
      <c r="H1585">
        <v>59.778100000000002</v>
      </c>
      <c r="I1585">
        <v>0</v>
      </c>
      <c r="J1585">
        <v>1.2649899999999999E-3</v>
      </c>
      <c r="K1585">
        <v>0.995116</v>
      </c>
      <c r="L1585">
        <v>0</v>
      </c>
      <c r="M1585" t="s">
        <v>43</v>
      </c>
    </row>
    <row r="1586" spans="1:13" x14ac:dyDescent="0.25">
      <c r="A1586" t="s">
        <v>182</v>
      </c>
      <c r="B1586">
        <v>779.25800000000004</v>
      </c>
      <c r="C1586">
        <v>778.471</v>
      </c>
      <c r="D1586">
        <v>778.43200000000002</v>
      </c>
      <c r="E1586">
        <v>776.97799999999995</v>
      </c>
      <c r="F1586">
        <v>55.2639</v>
      </c>
      <c r="G1586">
        <v>0</v>
      </c>
      <c r="H1586">
        <v>59.768599999999999</v>
      </c>
      <c r="I1586">
        <v>0</v>
      </c>
      <c r="J1586">
        <v>1.2551400000000001E-3</v>
      </c>
      <c r="K1586">
        <v>0.99511400000000005</v>
      </c>
      <c r="L1586">
        <v>0</v>
      </c>
      <c r="M1586" t="s">
        <v>43</v>
      </c>
    </row>
    <row r="1587" spans="1:13" x14ac:dyDescent="0.25">
      <c r="A1587" t="s">
        <v>182</v>
      </c>
      <c r="B1587">
        <v>773.97699999999998</v>
      </c>
      <c r="C1587">
        <v>773.16499999999996</v>
      </c>
      <c r="D1587">
        <v>773.12800000000004</v>
      </c>
      <c r="E1587">
        <v>771.7</v>
      </c>
      <c r="F1587">
        <v>54.441699999999997</v>
      </c>
      <c r="G1587">
        <v>0</v>
      </c>
      <c r="H1587">
        <v>59.912399999999998</v>
      </c>
      <c r="I1587">
        <v>0</v>
      </c>
      <c r="J1587">
        <v>1.23014E-3</v>
      </c>
      <c r="K1587">
        <v>0.995116</v>
      </c>
      <c r="L1587">
        <v>0</v>
      </c>
      <c r="M1587" t="s">
        <v>43</v>
      </c>
    </row>
    <row r="1588" spans="1:13" x14ac:dyDescent="0.25">
      <c r="A1588" t="s">
        <v>182</v>
      </c>
      <c r="B1588">
        <v>777.02099999999996</v>
      </c>
      <c r="C1588">
        <v>776.23</v>
      </c>
      <c r="D1588">
        <v>776.18799999999999</v>
      </c>
      <c r="E1588">
        <v>774.73199999999997</v>
      </c>
      <c r="F1588">
        <v>54.400700000000001</v>
      </c>
      <c r="G1588">
        <v>0</v>
      </c>
      <c r="H1588">
        <v>60.344299999999997</v>
      </c>
      <c r="I1588">
        <v>0</v>
      </c>
      <c r="J1588">
        <v>1.32923E-3</v>
      </c>
      <c r="K1588">
        <v>0.995116</v>
      </c>
      <c r="L1588">
        <v>0</v>
      </c>
      <c r="M1588" t="s">
        <v>43</v>
      </c>
    </row>
    <row r="1589" spans="1:13" x14ac:dyDescent="0.25">
      <c r="A1589" t="s">
        <v>182</v>
      </c>
      <c r="B1589">
        <v>779.28</v>
      </c>
      <c r="C1589">
        <v>778.39099999999996</v>
      </c>
      <c r="D1589">
        <v>778.351</v>
      </c>
      <c r="E1589">
        <v>776.89300000000003</v>
      </c>
      <c r="F1589">
        <v>54.307600000000001</v>
      </c>
      <c r="G1589">
        <v>0</v>
      </c>
      <c r="H1589">
        <v>59.665799999999997</v>
      </c>
      <c r="I1589">
        <v>0</v>
      </c>
      <c r="J1589">
        <v>1.2662299999999999E-3</v>
      </c>
      <c r="K1589">
        <v>0.995116</v>
      </c>
      <c r="L1589">
        <v>0</v>
      </c>
      <c r="M1589" t="s">
        <v>43</v>
      </c>
    </row>
    <row r="1590" spans="1:13" x14ac:dyDescent="0.25">
      <c r="A1590" t="s">
        <v>182</v>
      </c>
      <c r="B1590">
        <v>777.66499999999996</v>
      </c>
      <c r="C1590">
        <v>776.80600000000004</v>
      </c>
      <c r="D1590">
        <v>776.76800000000003</v>
      </c>
      <c r="E1590">
        <v>775.32600000000002</v>
      </c>
      <c r="F1590">
        <v>54.36</v>
      </c>
      <c r="G1590">
        <v>0</v>
      </c>
      <c r="H1590">
        <v>59.463999999999999</v>
      </c>
      <c r="I1590">
        <v>0</v>
      </c>
      <c r="J1590">
        <v>1.2507499999999999E-3</v>
      </c>
      <c r="K1590">
        <v>0.995116</v>
      </c>
      <c r="L1590">
        <v>0</v>
      </c>
      <c r="M1590" t="s">
        <v>43</v>
      </c>
    </row>
    <row r="1591" spans="1:13" x14ac:dyDescent="0.25">
      <c r="A1591" t="s">
        <v>182</v>
      </c>
      <c r="B1591">
        <v>778.37900000000002</v>
      </c>
      <c r="C1591">
        <v>777.58600000000001</v>
      </c>
      <c r="D1591">
        <v>777.55</v>
      </c>
      <c r="E1591">
        <v>776.11400000000003</v>
      </c>
      <c r="F1591">
        <v>54.2468</v>
      </c>
      <c r="G1591">
        <v>0</v>
      </c>
      <c r="H1591">
        <v>59.920699999999997</v>
      </c>
      <c r="I1591">
        <v>0</v>
      </c>
      <c r="J1591">
        <v>1.2325999999999999E-3</v>
      </c>
      <c r="K1591">
        <v>0.995116</v>
      </c>
      <c r="L1591">
        <v>0</v>
      </c>
      <c r="M1591" t="s">
        <v>43</v>
      </c>
    </row>
    <row r="1592" spans="1:13" x14ac:dyDescent="0.25">
      <c r="A1592" t="s">
        <v>182</v>
      </c>
      <c r="B1592">
        <v>772.51</v>
      </c>
      <c r="C1592">
        <v>771.63099999999997</v>
      </c>
      <c r="D1592">
        <v>771.59</v>
      </c>
      <c r="E1592">
        <v>770.13900000000001</v>
      </c>
      <c r="F1592">
        <v>54.319800000000001</v>
      </c>
      <c r="G1592">
        <v>0</v>
      </c>
      <c r="H1592">
        <v>60.008299999999998</v>
      </c>
      <c r="I1592">
        <v>0</v>
      </c>
      <c r="J1592">
        <v>1.2931100000000001E-3</v>
      </c>
      <c r="K1592">
        <v>0.99511499999999997</v>
      </c>
      <c r="L1592">
        <v>0</v>
      </c>
      <c r="M1592" t="s">
        <v>43</v>
      </c>
    </row>
    <row r="1593" spans="1:13" x14ac:dyDescent="0.25">
      <c r="A1593" t="s">
        <v>182</v>
      </c>
      <c r="B1593">
        <v>776.46699999999998</v>
      </c>
      <c r="C1593">
        <v>775.64599999999996</v>
      </c>
      <c r="D1593">
        <v>775.60400000000004</v>
      </c>
      <c r="E1593">
        <v>774.15200000000004</v>
      </c>
      <c r="F1593">
        <v>54.307899999999997</v>
      </c>
      <c r="G1593">
        <v>0</v>
      </c>
      <c r="H1593">
        <v>59.775100000000002</v>
      </c>
      <c r="I1593">
        <v>0</v>
      </c>
      <c r="J1593">
        <v>1.25888E-3</v>
      </c>
      <c r="K1593">
        <v>0.995116</v>
      </c>
      <c r="L1593">
        <v>0</v>
      </c>
      <c r="M1593" t="s">
        <v>43</v>
      </c>
    </row>
    <row r="1594" spans="1:13" x14ac:dyDescent="0.25">
      <c r="A1594" t="s">
        <v>182</v>
      </c>
      <c r="B1594">
        <v>776.202</v>
      </c>
      <c r="C1594">
        <v>775.42</v>
      </c>
      <c r="D1594">
        <v>775.37800000000004</v>
      </c>
      <c r="E1594">
        <v>773.90899999999999</v>
      </c>
      <c r="F1594">
        <v>54.423200000000001</v>
      </c>
      <c r="G1594">
        <v>0</v>
      </c>
      <c r="H1594">
        <v>59.7211</v>
      </c>
      <c r="I1594">
        <v>0</v>
      </c>
      <c r="J1594">
        <v>1.2674100000000001E-3</v>
      </c>
      <c r="K1594">
        <v>0.995116</v>
      </c>
      <c r="L1594">
        <v>0</v>
      </c>
      <c r="M1594" t="s">
        <v>43</v>
      </c>
    </row>
    <row r="1595" spans="1:13" x14ac:dyDescent="0.25">
      <c r="A1595" t="s">
        <v>182</v>
      </c>
      <c r="B1595">
        <v>775.10799999999995</v>
      </c>
      <c r="C1595">
        <v>774.23199999999997</v>
      </c>
      <c r="D1595">
        <v>774.19200000000001</v>
      </c>
      <c r="E1595">
        <v>772.75</v>
      </c>
      <c r="F1595">
        <v>54.467199999999998</v>
      </c>
      <c r="G1595">
        <v>0</v>
      </c>
      <c r="H1595">
        <v>60.048000000000002</v>
      </c>
      <c r="I1595">
        <v>0</v>
      </c>
      <c r="J1595">
        <v>1.3453300000000001E-3</v>
      </c>
      <c r="K1595">
        <v>0.99511400000000005</v>
      </c>
      <c r="L1595">
        <v>0</v>
      </c>
      <c r="M1595" t="s">
        <v>43</v>
      </c>
    </row>
    <row r="1596" spans="1:13" x14ac:dyDescent="0.25">
      <c r="A1596" t="s">
        <v>182</v>
      </c>
      <c r="B1596">
        <v>779.5</v>
      </c>
      <c r="C1596">
        <v>778.63800000000003</v>
      </c>
      <c r="D1596">
        <v>778.59699999999998</v>
      </c>
      <c r="E1596">
        <v>777.14400000000001</v>
      </c>
      <c r="F1596">
        <v>54.6021</v>
      </c>
      <c r="G1596">
        <v>0</v>
      </c>
      <c r="H1596">
        <v>59.791499999999999</v>
      </c>
      <c r="I1596">
        <v>0</v>
      </c>
      <c r="J1596">
        <v>1.2374599999999999E-3</v>
      </c>
      <c r="K1596">
        <v>0.995116</v>
      </c>
      <c r="L1596">
        <v>0</v>
      </c>
      <c r="M1596" t="s">
        <v>43</v>
      </c>
    </row>
    <row r="1597" spans="1:13" x14ac:dyDescent="0.25">
      <c r="A1597" t="s">
        <v>182</v>
      </c>
      <c r="B1597">
        <v>776.47400000000005</v>
      </c>
      <c r="C1597">
        <v>775.60400000000004</v>
      </c>
      <c r="D1597">
        <v>775.56299999999999</v>
      </c>
      <c r="E1597">
        <v>774.11900000000003</v>
      </c>
      <c r="F1597">
        <v>55.597900000000003</v>
      </c>
      <c r="G1597">
        <v>0</v>
      </c>
      <c r="H1597">
        <v>59.743699999999997</v>
      </c>
      <c r="I1597">
        <v>0</v>
      </c>
      <c r="J1597">
        <v>1.5142599999999999E-3</v>
      </c>
      <c r="K1597">
        <v>0.995116</v>
      </c>
      <c r="L1597">
        <v>0</v>
      </c>
      <c r="M1597" t="s">
        <v>43</v>
      </c>
    </row>
    <row r="1598" spans="1:13" x14ac:dyDescent="0.25">
      <c r="A1598" t="s">
        <v>182</v>
      </c>
      <c r="B1598">
        <v>779.15300000000002</v>
      </c>
      <c r="C1598">
        <v>778.35500000000002</v>
      </c>
      <c r="D1598">
        <v>778.31399999999996</v>
      </c>
      <c r="E1598">
        <v>776.85400000000004</v>
      </c>
      <c r="F1598">
        <v>54.315100000000001</v>
      </c>
      <c r="G1598">
        <v>0</v>
      </c>
      <c r="H1598">
        <v>59.505400000000002</v>
      </c>
      <c r="I1598">
        <v>0</v>
      </c>
      <c r="J1598">
        <v>1.2301199999999999E-3</v>
      </c>
      <c r="K1598">
        <v>0.99511499999999997</v>
      </c>
      <c r="L1598">
        <v>0</v>
      </c>
      <c r="M1598" t="s">
        <v>43</v>
      </c>
    </row>
    <row r="1599" spans="1:13" x14ac:dyDescent="0.25">
      <c r="A1599" t="s">
        <v>182</v>
      </c>
      <c r="B1599">
        <v>776.70899999999995</v>
      </c>
      <c r="C1599">
        <v>775.93600000000004</v>
      </c>
      <c r="D1599">
        <v>775.89300000000003</v>
      </c>
      <c r="E1599">
        <v>774.44600000000003</v>
      </c>
      <c r="F1599">
        <v>54.471800000000002</v>
      </c>
      <c r="G1599">
        <v>0</v>
      </c>
      <c r="H1599">
        <v>60.044400000000003</v>
      </c>
      <c r="I1599">
        <v>0</v>
      </c>
      <c r="J1599">
        <v>1.2304200000000001E-3</v>
      </c>
      <c r="K1599">
        <v>0.995116</v>
      </c>
      <c r="L1599">
        <v>0</v>
      </c>
      <c r="M1599" t="s">
        <v>43</v>
      </c>
    </row>
    <row r="1600" spans="1:13" x14ac:dyDescent="0.25">
      <c r="A1600" t="s">
        <v>182</v>
      </c>
      <c r="B1600">
        <v>777.19200000000001</v>
      </c>
      <c r="C1600">
        <v>776.41499999999996</v>
      </c>
      <c r="D1600">
        <v>776.375</v>
      </c>
      <c r="E1600">
        <v>774.93499999999995</v>
      </c>
      <c r="F1600">
        <v>54.380299999999998</v>
      </c>
      <c r="G1600">
        <v>0</v>
      </c>
      <c r="H1600">
        <v>60.447000000000003</v>
      </c>
      <c r="I1600">
        <v>0</v>
      </c>
      <c r="J1600">
        <v>1.23752E-3</v>
      </c>
      <c r="K1600">
        <v>0.995116</v>
      </c>
      <c r="L1600">
        <v>0</v>
      </c>
      <c r="M1600" t="s">
        <v>43</v>
      </c>
    </row>
    <row r="1601" spans="1:13" x14ac:dyDescent="0.25">
      <c r="A1601" t="s">
        <v>182</v>
      </c>
      <c r="B1601">
        <v>776.726</v>
      </c>
      <c r="C1601">
        <v>775.81899999999996</v>
      </c>
      <c r="D1601">
        <v>775.77700000000004</v>
      </c>
      <c r="E1601">
        <v>774.32500000000005</v>
      </c>
      <c r="F1601">
        <v>56.250300000000003</v>
      </c>
      <c r="G1601">
        <v>0</v>
      </c>
      <c r="H1601">
        <v>59.872999999999998</v>
      </c>
      <c r="I1601">
        <v>0</v>
      </c>
      <c r="J1601">
        <v>1.2310400000000001E-3</v>
      </c>
      <c r="K1601">
        <v>0.99511499999999997</v>
      </c>
      <c r="L1601">
        <v>0</v>
      </c>
      <c r="M1601" t="s">
        <v>43</v>
      </c>
    </row>
    <row r="1602" spans="1:13" x14ac:dyDescent="0.25">
      <c r="A1602" t="s">
        <v>182</v>
      </c>
      <c r="B1602">
        <v>777.60599999999999</v>
      </c>
      <c r="C1602">
        <v>776.71900000000005</v>
      </c>
      <c r="D1602">
        <v>776.67600000000004</v>
      </c>
      <c r="E1602">
        <v>775.23400000000004</v>
      </c>
      <c r="F1602">
        <v>55.346600000000002</v>
      </c>
      <c r="G1602">
        <v>0</v>
      </c>
      <c r="H1602">
        <v>60.374400000000001</v>
      </c>
      <c r="I1602">
        <v>0</v>
      </c>
      <c r="J1602">
        <v>1.2304799999999999E-3</v>
      </c>
      <c r="K1602">
        <v>0.99511400000000005</v>
      </c>
      <c r="L1602">
        <v>0</v>
      </c>
      <c r="M1602" t="s">
        <v>43</v>
      </c>
    </row>
    <row r="1603" spans="1:13" x14ac:dyDescent="0.25">
      <c r="A1603" t="s">
        <v>182</v>
      </c>
      <c r="B1603">
        <v>780.22199999999998</v>
      </c>
      <c r="C1603">
        <v>779.41200000000003</v>
      </c>
      <c r="D1603">
        <v>779.37099999999998</v>
      </c>
      <c r="E1603">
        <v>777.89599999999996</v>
      </c>
      <c r="F1603">
        <v>54.244399999999999</v>
      </c>
      <c r="G1603">
        <v>0</v>
      </c>
      <c r="H1603">
        <v>59.616700000000002</v>
      </c>
      <c r="I1603">
        <v>0</v>
      </c>
      <c r="J1603">
        <v>1.2300499999999999E-3</v>
      </c>
      <c r="K1603">
        <v>0.995116</v>
      </c>
      <c r="L1603">
        <v>0</v>
      </c>
      <c r="M1603" t="s">
        <v>43</v>
      </c>
    </row>
    <row r="1604" spans="1:13" x14ac:dyDescent="0.25">
      <c r="A1604" t="s">
        <v>182</v>
      </c>
      <c r="B1604">
        <v>779.05700000000002</v>
      </c>
      <c r="C1604">
        <v>778.14499999999998</v>
      </c>
      <c r="D1604">
        <v>778.10299999999995</v>
      </c>
      <c r="E1604">
        <v>776.65499999999997</v>
      </c>
      <c r="F1604">
        <v>54.3536</v>
      </c>
      <c r="G1604">
        <v>0</v>
      </c>
      <c r="H1604">
        <v>59.817700000000002</v>
      </c>
      <c r="I1604">
        <v>0</v>
      </c>
      <c r="J1604">
        <v>1.2303399999999999E-3</v>
      </c>
      <c r="K1604">
        <v>0.99511499999999997</v>
      </c>
      <c r="L1604">
        <v>0</v>
      </c>
      <c r="M1604" t="s">
        <v>43</v>
      </c>
    </row>
    <row r="1605" spans="1:13" x14ac:dyDescent="0.25">
      <c r="A1605" t="s">
        <v>182</v>
      </c>
      <c r="B1605">
        <v>775.45500000000004</v>
      </c>
      <c r="C1605">
        <v>774.60900000000004</v>
      </c>
      <c r="D1605">
        <v>774.57</v>
      </c>
      <c r="E1605">
        <v>773.11400000000003</v>
      </c>
      <c r="F1605">
        <v>54.417099999999998</v>
      </c>
      <c r="G1605">
        <v>0</v>
      </c>
      <c r="H1605">
        <v>59.466799999999999</v>
      </c>
      <c r="I1605">
        <v>0</v>
      </c>
      <c r="J1605">
        <v>1.23032E-3</v>
      </c>
      <c r="K1605">
        <v>0.995116</v>
      </c>
      <c r="L1605">
        <v>0</v>
      </c>
      <c r="M1605" t="s">
        <v>43</v>
      </c>
    </row>
    <row r="1606" spans="1:13" x14ac:dyDescent="0.25">
      <c r="A1606" t="s">
        <v>182</v>
      </c>
      <c r="B1606">
        <v>776.76800000000003</v>
      </c>
      <c r="C1606">
        <v>775.95399999999995</v>
      </c>
      <c r="D1606">
        <v>775.91600000000005</v>
      </c>
      <c r="E1606">
        <v>774.49800000000005</v>
      </c>
      <c r="F1606">
        <v>56.099400000000003</v>
      </c>
      <c r="G1606">
        <v>0</v>
      </c>
      <c r="H1606">
        <v>59.972900000000003</v>
      </c>
      <c r="I1606">
        <v>0</v>
      </c>
      <c r="J1606">
        <v>1.2688300000000001E-3</v>
      </c>
      <c r="K1606">
        <v>0.99511499999999997</v>
      </c>
      <c r="L1606">
        <v>0</v>
      </c>
      <c r="M1606" t="s">
        <v>43</v>
      </c>
    </row>
    <row r="1607" spans="1:13" x14ac:dyDescent="0.25">
      <c r="A1607" t="s">
        <v>182</v>
      </c>
      <c r="B1607">
        <v>777.09699999999998</v>
      </c>
      <c r="C1607">
        <v>776.24300000000005</v>
      </c>
      <c r="D1607">
        <v>776.20399999999995</v>
      </c>
      <c r="E1607">
        <v>774.77</v>
      </c>
      <c r="F1607">
        <v>54.3339</v>
      </c>
      <c r="G1607">
        <v>0</v>
      </c>
      <c r="H1607">
        <v>60.1633</v>
      </c>
      <c r="I1607">
        <v>0</v>
      </c>
      <c r="J1607">
        <v>1.2370700000000001E-3</v>
      </c>
      <c r="K1607">
        <v>0.995116</v>
      </c>
      <c r="L1607">
        <v>0</v>
      </c>
      <c r="M1607" t="s">
        <v>43</v>
      </c>
    </row>
    <row r="1608" spans="1:13" x14ac:dyDescent="0.25">
      <c r="A1608" t="s">
        <v>182</v>
      </c>
      <c r="B1608">
        <v>782.27300000000002</v>
      </c>
      <c r="C1608">
        <v>781.48400000000004</v>
      </c>
      <c r="D1608">
        <v>781.44299999999998</v>
      </c>
      <c r="E1608">
        <v>779.98800000000006</v>
      </c>
      <c r="F1608">
        <v>56.464199999999998</v>
      </c>
      <c r="G1608">
        <v>0</v>
      </c>
      <c r="H1608">
        <v>59.444899999999997</v>
      </c>
      <c r="I1608">
        <v>0</v>
      </c>
      <c r="J1608">
        <v>1.2369799999999999E-3</v>
      </c>
      <c r="K1608">
        <v>0.995116</v>
      </c>
      <c r="L1608">
        <v>0</v>
      </c>
      <c r="M1608" t="s">
        <v>43</v>
      </c>
    </row>
    <row r="1609" spans="1:13" x14ac:dyDescent="0.25">
      <c r="A1609" t="s">
        <v>182</v>
      </c>
      <c r="B1609">
        <v>776.85299999999995</v>
      </c>
      <c r="C1609">
        <v>775.97400000000005</v>
      </c>
      <c r="D1609">
        <v>775.93499999999995</v>
      </c>
      <c r="E1609">
        <v>774.50099999999998</v>
      </c>
      <c r="F1609">
        <v>54.395299999999999</v>
      </c>
      <c r="G1609">
        <v>0</v>
      </c>
      <c r="H1609">
        <v>59.779299999999999</v>
      </c>
      <c r="I1609">
        <v>0</v>
      </c>
      <c r="J1609">
        <v>1.23073E-3</v>
      </c>
      <c r="K1609">
        <v>0.995116</v>
      </c>
      <c r="L1609">
        <v>0</v>
      </c>
      <c r="M1609" t="s">
        <v>43</v>
      </c>
    </row>
    <row r="1610" spans="1:13" x14ac:dyDescent="0.25">
      <c r="A1610" t="s">
        <v>182</v>
      </c>
      <c r="B1610">
        <v>775.56600000000003</v>
      </c>
      <c r="C1610">
        <v>774.70699999999999</v>
      </c>
      <c r="D1610">
        <v>774.66700000000003</v>
      </c>
      <c r="E1610">
        <v>773.23199999999997</v>
      </c>
      <c r="F1610">
        <v>54.3688</v>
      </c>
      <c r="G1610">
        <v>0</v>
      </c>
      <c r="H1610">
        <v>59.730200000000004</v>
      </c>
      <c r="I1610">
        <v>0</v>
      </c>
      <c r="J1610">
        <v>1.2372800000000001E-3</v>
      </c>
      <c r="K1610">
        <v>0.99511400000000005</v>
      </c>
      <c r="L1610">
        <v>0</v>
      </c>
      <c r="M1610" t="s">
        <v>43</v>
      </c>
    </row>
    <row r="1611" spans="1:13" x14ac:dyDescent="0.25">
      <c r="A1611" t="s">
        <v>182</v>
      </c>
      <c r="B1611">
        <v>776.64200000000005</v>
      </c>
      <c r="C1611">
        <v>775.78099999999995</v>
      </c>
      <c r="D1611">
        <v>775.73800000000006</v>
      </c>
      <c r="E1611">
        <v>774.29200000000003</v>
      </c>
      <c r="F1611">
        <v>54.322800000000001</v>
      </c>
      <c r="G1611">
        <v>0</v>
      </c>
      <c r="H1611">
        <v>59.386000000000003</v>
      </c>
      <c r="I1611">
        <v>0</v>
      </c>
      <c r="J1611">
        <v>1.2362199999999999E-3</v>
      </c>
      <c r="K1611">
        <v>0.995116</v>
      </c>
      <c r="L1611">
        <v>0</v>
      </c>
      <c r="M1611" t="s">
        <v>43</v>
      </c>
    </row>
    <row r="1612" spans="1:13" x14ac:dyDescent="0.25">
      <c r="A1612" t="s">
        <v>182</v>
      </c>
      <c r="B1612">
        <v>777.44200000000001</v>
      </c>
      <c r="C1612">
        <v>776.66</v>
      </c>
      <c r="D1612">
        <v>776.62099999999998</v>
      </c>
      <c r="E1612">
        <v>775.17100000000005</v>
      </c>
      <c r="F1612">
        <v>54.309600000000003</v>
      </c>
      <c r="G1612">
        <v>0</v>
      </c>
      <c r="H1612">
        <v>59.841700000000003</v>
      </c>
      <c r="I1612">
        <v>0</v>
      </c>
      <c r="J1612">
        <v>1.2408899999999999E-3</v>
      </c>
      <c r="K1612">
        <v>0.995116</v>
      </c>
      <c r="L1612">
        <v>0</v>
      </c>
      <c r="M1612" t="s">
        <v>43</v>
      </c>
    </row>
    <row r="1613" spans="1:13" x14ac:dyDescent="0.25">
      <c r="A1613" t="s">
        <v>182</v>
      </c>
      <c r="B1613">
        <v>774.91600000000005</v>
      </c>
      <c r="C1613">
        <v>774.05100000000004</v>
      </c>
      <c r="D1613">
        <v>774.01300000000003</v>
      </c>
      <c r="E1613">
        <v>772.56799999999998</v>
      </c>
      <c r="F1613">
        <v>54.685000000000002</v>
      </c>
      <c r="G1613">
        <v>0</v>
      </c>
      <c r="H1613">
        <v>59.788499999999999</v>
      </c>
      <c r="I1613">
        <v>0</v>
      </c>
      <c r="J1613">
        <v>1.2930800000000001E-3</v>
      </c>
      <c r="K1613">
        <v>0.995116</v>
      </c>
      <c r="L1613">
        <v>0</v>
      </c>
      <c r="M1613" t="s">
        <v>43</v>
      </c>
    </row>
    <row r="1614" spans="1:13" x14ac:dyDescent="0.25">
      <c r="A1614" t="s">
        <v>182</v>
      </c>
      <c r="B1614">
        <v>777.49</v>
      </c>
      <c r="C1614">
        <v>776.62</v>
      </c>
      <c r="D1614">
        <v>776.58199999999999</v>
      </c>
      <c r="E1614">
        <v>775.17600000000004</v>
      </c>
      <c r="F1614">
        <v>54.409799999999997</v>
      </c>
      <c r="G1614">
        <v>0</v>
      </c>
      <c r="H1614">
        <v>60.618400000000001</v>
      </c>
      <c r="I1614">
        <v>0</v>
      </c>
      <c r="J1614">
        <v>1.2621500000000001E-3</v>
      </c>
      <c r="K1614">
        <v>0.995116</v>
      </c>
      <c r="L1614">
        <v>0</v>
      </c>
      <c r="M1614" t="s">
        <v>43</v>
      </c>
    </row>
    <row r="1615" spans="1:13" x14ac:dyDescent="0.25">
      <c r="A1615" t="s">
        <v>182</v>
      </c>
      <c r="B1615">
        <v>778.25699999999995</v>
      </c>
      <c r="C1615">
        <v>777.46400000000006</v>
      </c>
      <c r="D1615">
        <v>777.423</v>
      </c>
      <c r="E1615">
        <v>775.976</v>
      </c>
      <c r="F1615">
        <v>54.401400000000002</v>
      </c>
      <c r="G1615">
        <v>0</v>
      </c>
      <c r="H1615">
        <v>59.717799999999997</v>
      </c>
      <c r="I1615">
        <v>0</v>
      </c>
      <c r="J1615">
        <v>1.29685E-3</v>
      </c>
      <c r="K1615">
        <v>0.995116</v>
      </c>
      <c r="L1615">
        <v>0</v>
      </c>
      <c r="M1615" t="s">
        <v>43</v>
      </c>
    </row>
    <row r="1616" spans="1:13" x14ac:dyDescent="0.25">
      <c r="A1616" t="s">
        <v>182</v>
      </c>
      <c r="B1616">
        <v>779.29899999999998</v>
      </c>
      <c r="C1616">
        <v>778.36300000000006</v>
      </c>
      <c r="D1616">
        <v>778.32100000000003</v>
      </c>
      <c r="E1616">
        <v>776.86199999999997</v>
      </c>
      <c r="F1616">
        <v>54.302700000000002</v>
      </c>
      <c r="G1616">
        <v>0</v>
      </c>
      <c r="H1616">
        <v>59.424399999999999</v>
      </c>
      <c r="I1616">
        <v>0</v>
      </c>
      <c r="J1616">
        <v>1.3623699999999999E-3</v>
      </c>
      <c r="K1616">
        <v>0.995116</v>
      </c>
      <c r="L1616">
        <v>0</v>
      </c>
      <c r="M1616" t="s">
        <v>43</v>
      </c>
    </row>
    <row r="1617" spans="1:25" x14ac:dyDescent="0.25">
      <c r="A1617" t="s">
        <v>182</v>
      </c>
      <c r="B1617">
        <v>776.07</v>
      </c>
      <c r="C1617">
        <v>775.24900000000002</v>
      </c>
      <c r="D1617">
        <v>775.21</v>
      </c>
      <c r="E1617">
        <v>773.77499999999998</v>
      </c>
      <c r="F1617">
        <v>54.295699999999997</v>
      </c>
      <c r="G1617">
        <v>0</v>
      </c>
      <c r="H1617">
        <v>59.530099999999997</v>
      </c>
      <c r="I1617">
        <v>0</v>
      </c>
      <c r="J1617">
        <v>1.2563699999999999E-3</v>
      </c>
      <c r="K1617">
        <v>0.99511499999999997</v>
      </c>
      <c r="L1617">
        <v>0</v>
      </c>
      <c r="M1617" t="s">
        <v>43</v>
      </c>
    </row>
    <row r="1618" spans="1:25" x14ac:dyDescent="0.25">
      <c r="A1618" t="s">
        <v>182</v>
      </c>
      <c r="B1618">
        <v>775.13400000000001</v>
      </c>
      <c r="C1618">
        <v>774.24800000000005</v>
      </c>
      <c r="D1618">
        <v>774.21</v>
      </c>
      <c r="E1618">
        <v>772.78800000000001</v>
      </c>
      <c r="F1618">
        <v>54.420400000000001</v>
      </c>
      <c r="G1618">
        <v>0</v>
      </c>
      <c r="H1618">
        <v>60.033099999999997</v>
      </c>
      <c r="I1618">
        <v>0</v>
      </c>
      <c r="J1618">
        <v>1.23263E-3</v>
      </c>
      <c r="K1618">
        <v>0.995116</v>
      </c>
      <c r="L1618">
        <v>0</v>
      </c>
      <c r="M1618" t="s">
        <v>43</v>
      </c>
    </row>
    <row r="1619" spans="1:25" x14ac:dyDescent="0.25">
      <c r="A1619" t="s">
        <v>182</v>
      </c>
      <c r="B1619">
        <v>776.41099999999994</v>
      </c>
      <c r="C1619">
        <v>775.63300000000004</v>
      </c>
      <c r="D1619">
        <v>775.59299999999996</v>
      </c>
      <c r="E1619">
        <v>774.15800000000002</v>
      </c>
      <c r="F1619">
        <v>54.3827</v>
      </c>
      <c r="G1619">
        <v>0</v>
      </c>
      <c r="H1619">
        <v>59.839100000000002</v>
      </c>
      <c r="I1619">
        <v>0</v>
      </c>
      <c r="J1619">
        <v>1.58873E-3</v>
      </c>
      <c r="K1619">
        <v>0.995116</v>
      </c>
      <c r="L1619">
        <v>0</v>
      </c>
      <c r="M1619" t="s">
        <v>43</v>
      </c>
    </row>
    <row r="1620" spans="1:25" x14ac:dyDescent="0.25">
      <c r="A1620" t="s">
        <v>182</v>
      </c>
      <c r="B1620">
        <v>772.53700000000003</v>
      </c>
      <c r="C1620">
        <v>771.74</v>
      </c>
      <c r="D1620">
        <v>771.69899999999996</v>
      </c>
      <c r="E1620">
        <v>770.24300000000005</v>
      </c>
      <c r="F1620">
        <v>54.415399999999998</v>
      </c>
      <c r="G1620">
        <v>0</v>
      </c>
      <c r="H1620">
        <v>60.057899999999997</v>
      </c>
      <c r="I1620">
        <v>0</v>
      </c>
      <c r="J1620">
        <v>1.4996499999999999E-3</v>
      </c>
      <c r="K1620">
        <v>0.995116</v>
      </c>
      <c r="L1620">
        <v>0</v>
      </c>
      <c r="M1620" t="s">
        <v>43</v>
      </c>
    </row>
    <row r="1621" spans="1:25" x14ac:dyDescent="0.25">
      <c r="A1621" t="s">
        <v>182</v>
      </c>
      <c r="B1621">
        <v>783.08399999999995</v>
      </c>
      <c r="C1621">
        <v>782.28899999999999</v>
      </c>
      <c r="D1621">
        <v>782.24900000000002</v>
      </c>
      <c r="E1621">
        <v>780.79600000000005</v>
      </c>
      <c r="F1621">
        <v>56.102800000000002</v>
      </c>
      <c r="G1621">
        <v>0</v>
      </c>
      <c r="H1621">
        <v>59.617899999999999</v>
      </c>
      <c r="I1621">
        <v>0</v>
      </c>
      <c r="J1621">
        <v>1.2455599999999999E-3</v>
      </c>
      <c r="K1621">
        <v>0.995116</v>
      </c>
      <c r="L1621">
        <v>0</v>
      </c>
      <c r="M1621" t="s">
        <v>43</v>
      </c>
    </row>
    <row r="1622" spans="1:25" x14ac:dyDescent="0.25">
      <c r="A1622" t="s">
        <v>182</v>
      </c>
      <c r="B1622">
        <v>778.99400000000003</v>
      </c>
      <c r="C1622">
        <v>778.11599999999999</v>
      </c>
      <c r="D1622">
        <v>778.07500000000005</v>
      </c>
      <c r="E1622">
        <v>776.60900000000004</v>
      </c>
      <c r="F1622">
        <v>54.539200000000001</v>
      </c>
      <c r="G1622">
        <v>0</v>
      </c>
      <c r="H1622">
        <v>59.686199999999999</v>
      </c>
      <c r="I1622">
        <v>0</v>
      </c>
      <c r="J1622">
        <v>1.2514500000000001E-3</v>
      </c>
      <c r="K1622">
        <v>0.995116</v>
      </c>
      <c r="L1622">
        <v>0</v>
      </c>
      <c r="M1622" t="s">
        <v>43</v>
      </c>
    </row>
    <row r="1623" spans="1:25" x14ac:dyDescent="0.25">
      <c r="A1623" t="s">
        <v>182</v>
      </c>
      <c r="B1623">
        <v>779.404</v>
      </c>
      <c r="C1623">
        <v>778.62</v>
      </c>
      <c r="D1623">
        <v>778.58</v>
      </c>
      <c r="E1623">
        <v>777.09900000000005</v>
      </c>
      <c r="F1623">
        <v>54.318600000000004</v>
      </c>
      <c r="G1623">
        <v>0</v>
      </c>
      <c r="H1623">
        <v>59.8855</v>
      </c>
      <c r="I1623">
        <v>0</v>
      </c>
      <c r="J1623">
        <v>1.2322399999999999E-3</v>
      </c>
      <c r="K1623">
        <v>0.995116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784.04600000000005</v>
      </c>
      <c r="C1624">
        <v>783.20699999999999</v>
      </c>
      <c r="D1624">
        <v>783.16300000000001</v>
      </c>
      <c r="E1624">
        <v>781.66</v>
      </c>
      <c r="F1624">
        <v>56.384999999999998</v>
      </c>
      <c r="G1624">
        <v>0</v>
      </c>
      <c r="H1624">
        <v>59.171799999999998</v>
      </c>
      <c r="I1624">
        <v>0</v>
      </c>
      <c r="J1624">
        <v>1.3235499999999999E-3</v>
      </c>
      <c r="K1624">
        <v>0.995116</v>
      </c>
      <c r="L1624">
        <v>0</v>
      </c>
      <c r="M1624" t="s">
        <v>43</v>
      </c>
      <c r="R1624">
        <f>AVERAGE(B1575:B1624)</f>
        <v>777.61522000000014</v>
      </c>
      <c r="S1624">
        <f>AVERAGE(C1575:C1624)</f>
        <v>776.77357999999992</v>
      </c>
      <c r="U1624">
        <f>_xlfn.VAR.P(B1575:B1624)</f>
        <v>5.4126588115999832</v>
      </c>
      <c r="V1624">
        <f>_xlfn.VAR.P(C1575:C1624)</f>
        <v>5.442452723600006</v>
      </c>
      <c r="X1624">
        <f>1.96*SQRT(U1624)/50</f>
        <v>9.1199276511697167E-2</v>
      </c>
      <c r="Y1624">
        <f>1.96*SQRT(V1624)/50</f>
        <v>9.1449934681183412E-2</v>
      </c>
    </row>
    <row r="1625" spans="1:25" x14ac:dyDescent="0.25">
      <c r="A1625" t="s">
        <v>183</v>
      </c>
      <c r="B1625">
        <v>39008.519099999998</v>
      </c>
      <c r="C1625" t="s">
        <v>37</v>
      </c>
    </row>
    <row r="1626" spans="1:25" x14ac:dyDescent="0.25">
      <c r="A1626" t="s">
        <v>184</v>
      </c>
      <c r="B1626">
        <v>958.68600000000004</v>
      </c>
      <c r="C1626">
        <v>909.95100000000002</v>
      </c>
      <c r="D1626">
        <v>909.90899999999999</v>
      </c>
      <c r="E1626">
        <v>908.47799999999995</v>
      </c>
      <c r="F1626">
        <v>55.2273</v>
      </c>
      <c r="G1626">
        <v>174.239</v>
      </c>
      <c r="H1626">
        <v>60.763500000000001</v>
      </c>
      <c r="I1626">
        <v>31.7681</v>
      </c>
      <c r="J1626">
        <v>57.905700000000003</v>
      </c>
      <c r="K1626">
        <v>662.92600000000004</v>
      </c>
      <c r="L1626">
        <v>1.5002500000000001E-3</v>
      </c>
      <c r="M1626">
        <v>0.995116</v>
      </c>
      <c r="N1626">
        <v>0</v>
      </c>
      <c r="O1626" t="s">
        <v>43</v>
      </c>
    </row>
    <row r="1627" spans="1:25" x14ac:dyDescent="0.25">
      <c r="A1627" t="s">
        <v>184</v>
      </c>
      <c r="B1627">
        <v>961.21</v>
      </c>
      <c r="C1627">
        <v>911.18700000000001</v>
      </c>
      <c r="D1627">
        <v>911.14300000000003</v>
      </c>
      <c r="E1627">
        <v>909.70299999999997</v>
      </c>
      <c r="F1627">
        <v>54.6464</v>
      </c>
      <c r="G1627">
        <v>175.179</v>
      </c>
      <c r="H1627">
        <v>60.917499999999997</v>
      </c>
      <c r="I1627">
        <v>32.117100000000001</v>
      </c>
      <c r="J1627">
        <v>58.383400000000002</v>
      </c>
      <c r="K1627">
        <v>663.79499999999996</v>
      </c>
      <c r="L1627">
        <v>1.2764199999999999E-3</v>
      </c>
      <c r="M1627">
        <v>0.99511499999999997</v>
      </c>
      <c r="N1627">
        <v>0</v>
      </c>
      <c r="O1627" t="s">
        <v>43</v>
      </c>
    </row>
    <row r="1628" spans="1:25" x14ac:dyDescent="0.25">
      <c r="A1628" t="s">
        <v>184</v>
      </c>
      <c r="B1628">
        <v>962.48299999999995</v>
      </c>
      <c r="C1628">
        <v>913.13300000000004</v>
      </c>
      <c r="D1628">
        <v>913.08900000000006</v>
      </c>
      <c r="E1628">
        <v>911.67100000000005</v>
      </c>
      <c r="F1628">
        <v>54.381999999999998</v>
      </c>
      <c r="G1628">
        <v>175.98699999999999</v>
      </c>
      <c r="H1628">
        <v>60.667700000000004</v>
      </c>
      <c r="I1628">
        <v>32.423000000000002</v>
      </c>
      <c r="J1628">
        <v>58.799500000000002</v>
      </c>
      <c r="K1628">
        <v>665.07100000000003</v>
      </c>
      <c r="L1628">
        <v>1.23014E-3</v>
      </c>
      <c r="M1628">
        <v>0.995116</v>
      </c>
      <c r="N1628">
        <v>0</v>
      </c>
      <c r="O1628" t="s">
        <v>43</v>
      </c>
    </row>
    <row r="1629" spans="1:25" x14ac:dyDescent="0.25">
      <c r="A1629" t="s">
        <v>184</v>
      </c>
      <c r="B1629">
        <v>957.88300000000004</v>
      </c>
      <c r="C1629">
        <v>908.06899999999996</v>
      </c>
      <c r="D1629">
        <v>908.029</v>
      </c>
      <c r="E1629">
        <v>906.61400000000003</v>
      </c>
      <c r="F1629">
        <v>54.421100000000003</v>
      </c>
      <c r="G1629">
        <v>172.327</v>
      </c>
      <c r="H1629">
        <v>60.2956</v>
      </c>
      <c r="I1629">
        <v>31.052399999999999</v>
      </c>
      <c r="J1629">
        <v>57.247100000000003</v>
      </c>
      <c r="K1629">
        <v>663.81</v>
      </c>
      <c r="L1629">
        <v>1.3378000000000001E-3</v>
      </c>
      <c r="M1629">
        <v>0.995116</v>
      </c>
      <c r="N1629">
        <v>0</v>
      </c>
      <c r="O1629" t="s">
        <v>43</v>
      </c>
    </row>
    <row r="1630" spans="1:25" x14ac:dyDescent="0.25">
      <c r="A1630" t="s">
        <v>184</v>
      </c>
      <c r="B1630">
        <v>961.77099999999996</v>
      </c>
      <c r="C1630">
        <v>911.81700000000001</v>
      </c>
      <c r="D1630">
        <v>911.76900000000001</v>
      </c>
      <c r="E1630">
        <v>910.33299999999997</v>
      </c>
      <c r="F1630">
        <v>54.954799999999999</v>
      </c>
      <c r="G1630">
        <v>175.69399999999999</v>
      </c>
      <c r="H1630">
        <v>60.431199999999997</v>
      </c>
      <c r="I1630">
        <v>31.688400000000001</v>
      </c>
      <c r="J1630">
        <v>59.698799999999999</v>
      </c>
      <c r="K1630">
        <v>663.48299999999995</v>
      </c>
      <c r="L1630">
        <v>1.2333999999999999E-3</v>
      </c>
      <c r="M1630">
        <v>0.995116</v>
      </c>
      <c r="N1630">
        <v>0</v>
      </c>
      <c r="O1630" t="s">
        <v>43</v>
      </c>
    </row>
    <row r="1631" spans="1:25" x14ac:dyDescent="0.25">
      <c r="A1631" t="s">
        <v>184</v>
      </c>
      <c r="B1631">
        <v>954.28800000000001</v>
      </c>
      <c r="C1631">
        <v>905.55200000000002</v>
      </c>
      <c r="D1631">
        <v>905.50699999999995</v>
      </c>
      <c r="E1631">
        <v>904.09400000000005</v>
      </c>
      <c r="F1631">
        <v>55.466999999999999</v>
      </c>
      <c r="G1631">
        <v>173.62899999999999</v>
      </c>
      <c r="H1631">
        <v>60.499600000000001</v>
      </c>
      <c r="I1631">
        <v>31.156400000000001</v>
      </c>
      <c r="J1631">
        <v>58.3232</v>
      </c>
      <c r="K1631">
        <v>658.83600000000001</v>
      </c>
      <c r="L1631">
        <v>1.2300600000000001E-3</v>
      </c>
      <c r="M1631">
        <v>0.995116</v>
      </c>
      <c r="N1631">
        <v>0</v>
      </c>
      <c r="O1631" t="s">
        <v>43</v>
      </c>
    </row>
    <row r="1632" spans="1:25" x14ac:dyDescent="0.25">
      <c r="A1632" t="s">
        <v>184</v>
      </c>
      <c r="B1632">
        <v>959.62</v>
      </c>
      <c r="C1632">
        <v>910.56500000000005</v>
      </c>
      <c r="D1632">
        <v>910.524</v>
      </c>
      <c r="E1632">
        <v>909.12099999999998</v>
      </c>
      <c r="F1632">
        <v>54.609699999999997</v>
      </c>
      <c r="G1632">
        <v>176.22300000000001</v>
      </c>
      <c r="H1632">
        <v>60.6706</v>
      </c>
      <c r="I1632">
        <v>32.121200000000002</v>
      </c>
      <c r="J1632">
        <v>59.549799999999998</v>
      </c>
      <c r="K1632">
        <v>662.35299999999995</v>
      </c>
      <c r="L1632">
        <v>1.23044E-3</v>
      </c>
      <c r="M1632">
        <v>0.995116</v>
      </c>
      <c r="N1632">
        <v>0</v>
      </c>
      <c r="O1632" t="s">
        <v>43</v>
      </c>
    </row>
    <row r="1633" spans="1:15" x14ac:dyDescent="0.25">
      <c r="A1633" t="s">
        <v>184</v>
      </c>
      <c r="B1633">
        <v>955.31500000000005</v>
      </c>
      <c r="C1633">
        <v>906.19600000000003</v>
      </c>
      <c r="D1633">
        <v>906.154</v>
      </c>
      <c r="E1633">
        <v>904.73699999999997</v>
      </c>
      <c r="F1633">
        <v>54.523000000000003</v>
      </c>
      <c r="G1633">
        <v>172.309</v>
      </c>
      <c r="H1633">
        <v>60.575499999999998</v>
      </c>
      <c r="I1633">
        <v>30.862500000000001</v>
      </c>
      <c r="J1633">
        <v>57.165700000000001</v>
      </c>
      <c r="K1633">
        <v>661.87199999999996</v>
      </c>
      <c r="L1633">
        <v>1.23076E-3</v>
      </c>
      <c r="M1633">
        <v>0.99511499999999997</v>
      </c>
      <c r="N1633">
        <v>0</v>
      </c>
      <c r="O1633" t="s">
        <v>43</v>
      </c>
    </row>
    <row r="1634" spans="1:15" x14ac:dyDescent="0.25">
      <c r="A1634" t="s">
        <v>184</v>
      </c>
      <c r="B1634">
        <v>955.40599999999995</v>
      </c>
      <c r="C1634">
        <v>906.27599999999995</v>
      </c>
      <c r="D1634">
        <v>906.23299999999995</v>
      </c>
      <c r="E1634">
        <v>904.81100000000004</v>
      </c>
      <c r="F1634">
        <v>54.551200000000001</v>
      </c>
      <c r="G1634">
        <v>172.85</v>
      </c>
      <c r="H1634">
        <v>60.620199999999997</v>
      </c>
      <c r="I1634">
        <v>31.1557</v>
      </c>
      <c r="J1634">
        <v>57.331299999999999</v>
      </c>
      <c r="K1634">
        <v>661.28599999999994</v>
      </c>
      <c r="L1634">
        <v>1.23635E-3</v>
      </c>
      <c r="M1634">
        <v>0.99511499999999997</v>
      </c>
      <c r="N1634">
        <v>0</v>
      </c>
      <c r="O1634" t="s">
        <v>43</v>
      </c>
    </row>
    <row r="1635" spans="1:15" x14ac:dyDescent="0.25">
      <c r="A1635" t="s">
        <v>184</v>
      </c>
      <c r="B1635">
        <v>958.83</v>
      </c>
      <c r="C1635">
        <v>910.00300000000004</v>
      </c>
      <c r="D1635">
        <v>909.96400000000006</v>
      </c>
      <c r="E1635">
        <v>908.56500000000005</v>
      </c>
      <c r="F1635">
        <v>54.478099999999998</v>
      </c>
      <c r="G1635">
        <v>174.38</v>
      </c>
      <c r="H1635">
        <v>60.967399999999998</v>
      </c>
      <c r="I1635">
        <v>31.602799999999998</v>
      </c>
      <c r="J1635">
        <v>58.118499999999997</v>
      </c>
      <c r="K1635">
        <v>663.72900000000004</v>
      </c>
      <c r="L1635">
        <v>1.2355300000000001E-3</v>
      </c>
      <c r="M1635">
        <v>0.99511400000000005</v>
      </c>
      <c r="N1635">
        <v>0</v>
      </c>
      <c r="O1635" t="s">
        <v>43</v>
      </c>
    </row>
    <row r="1636" spans="1:15" x14ac:dyDescent="0.25">
      <c r="A1636" t="s">
        <v>184</v>
      </c>
      <c r="B1636">
        <v>963.42100000000005</v>
      </c>
      <c r="C1636">
        <v>914.149</v>
      </c>
      <c r="D1636">
        <v>914.10500000000002</v>
      </c>
      <c r="E1636">
        <v>912.69299999999998</v>
      </c>
      <c r="F1636">
        <v>54.597999999999999</v>
      </c>
      <c r="G1636">
        <v>176.91900000000001</v>
      </c>
      <c r="H1636">
        <v>60.444000000000003</v>
      </c>
      <c r="I1636">
        <v>32.650599999999997</v>
      </c>
      <c r="J1636">
        <v>59.783799999999999</v>
      </c>
      <c r="K1636">
        <v>665.00300000000004</v>
      </c>
      <c r="L1636">
        <v>1.2327E-3</v>
      </c>
      <c r="M1636">
        <v>0.99511300000000003</v>
      </c>
      <c r="N1636">
        <v>0</v>
      </c>
      <c r="O1636" t="s">
        <v>43</v>
      </c>
    </row>
    <row r="1637" spans="1:15" x14ac:dyDescent="0.25">
      <c r="A1637" t="s">
        <v>184</v>
      </c>
      <c r="B1637">
        <v>960.65099999999995</v>
      </c>
      <c r="C1637">
        <v>911.476</v>
      </c>
      <c r="D1637">
        <v>911.43399999999997</v>
      </c>
      <c r="E1637">
        <v>910.01700000000005</v>
      </c>
      <c r="F1637">
        <v>54.392899999999997</v>
      </c>
      <c r="G1637">
        <v>175.94200000000001</v>
      </c>
      <c r="H1637">
        <v>60.749200000000002</v>
      </c>
      <c r="I1637">
        <v>31.852699999999999</v>
      </c>
      <c r="J1637">
        <v>59.526000000000003</v>
      </c>
      <c r="K1637">
        <v>663.57100000000003</v>
      </c>
      <c r="L1637">
        <v>1.23098E-3</v>
      </c>
      <c r="M1637">
        <v>0.99511499999999997</v>
      </c>
      <c r="N1637">
        <v>0</v>
      </c>
      <c r="O1637" t="s">
        <v>43</v>
      </c>
    </row>
    <row r="1638" spans="1:15" x14ac:dyDescent="0.25">
      <c r="A1638" t="s">
        <v>184</v>
      </c>
      <c r="B1638">
        <v>965.27599999999995</v>
      </c>
      <c r="C1638">
        <v>916.17399999999998</v>
      </c>
      <c r="D1638">
        <v>916.12800000000004</v>
      </c>
      <c r="E1638">
        <v>914.69600000000003</v>
      </c>
      <c r="F1638">
        <v>54.576300000000003</v>
      </c>
      <c r="G1638">
        <v>176.654</v>
      </c>
      <c r="H1638">
        <v>60.680500000000002</v>
      </c>
      <c r="I1638">
        <v>32.146700000000003</v>
      </c>
      <c r="J1638">
        <v>59.831400000000002</v>
      </c>
      <c r="K1638">
        <v>667.44100000000003</v>
      </c>
      <c r="L1638">
        <v>1.4771700000000001E-3</v>
      </c>
      <c r="M1638">
        <v>0.995116</v>
      </c>
      <c r="N1638">
        <v>0</v>
      </c>
      <c r="O1638" t="s">
        <v>43</v>
      </c>
    </row>
    <row r="1639" spans="1:15" x14ac:dyDescent="0.25">
      <c r="A1639" t="s">
        <v>184</v>
      </c>
      <c r="B1639">
        <v>971.26900000000001</v>
      </c>
      <c r="C1639">
        <v>922.19600000000003</v>
      </c>
      <c r="D1639">
        <v>922.154</v>
      </c>
      <c r="E1639">
        <v>920.73099999999999</v>
      </c>
      <c r="F1639">
        <v>56.415900000000001</v>
      </c>
      <c r="G1639">
        <v>175.31200000000001</v>
      </c>
      <c r="H1639">
        <v>60.355699999999999</v>
      </c>
      <c r="I1639">
        <v>32.2211</v>
      </c>
      <c r="J1639">
        <v>58.862900000000003</v>
      </c>
      <c r="K1639">
        <v>672.91399999999999</v>
      </c>
      <c r="L1639">
        <v>1.2599099999999999E-3</v>
      </c>
      <c r="M1639">
        <v>0.99511499999999997</v>
      </c>
      <c r="N1639">
        <v>0</v>
      </c>
      <c r="O1639" t="s">
        <v>43</v>
      </c>
    </row>
    <row r="1640" spans="1:15" x14ac:dyDescent="0.25">
      <c r="A1640" t="s">
        <v>184</v>
      </c>
      <c r="B1640">
        <v>959.54600000000005</v>
      </c>
      <c r="C1640">
        <v>908.85599999999999</v>
      </c>
      <c r="D1640">
        <v>908.81399999999996</v>
      </c>
      <c r="E1640">
        <v>907.39700000000005</v>
      </c>
      <c r="F1640">
        <v>54.518300000000004</v>
      </c>
      <c r="G1640">
        <v>176.93899999999999</v>
      </c>
      <c r="H1640">
        <v>60.829099999999997</v>
      </c>
      <c r="I1640">
        <v>32.881999999999998</v>
      </c>
      <c r="J1640">
        <v>59.188000000000002</v>
      </c>
      <c r="K1640">
        <v>659.76400000000001</v>
      </c>
      <c r="L1640">
        <v>1.23689E-3</v>
      </c>
      <c r="M1640">
        <v>0.995116</v>
      </c>
      <c r="N1640">
        <v>0</v>
      </c>
      <c r="O1640" t="s">
        <v>43</v>
      </c>
    </row>
    <row r="1641" spans="1:15" x14ac:dyDescent="0.25">
      <c r="A1641" t="s">
        <v>184</v>
      </c>
      <c r="B1641">
        <v>964.94899999999996</v>
      </c>
      <c r="C1641">
        <v>915.61800000000005</v>
      </c>
      <c r="D1641">
        <v>915.577</v>
      </c>
      <c r="E1641">
        <v>914.15899999999999</v>
      </c>
      <c r="F1641">
        <v>55.471899999999998</v>
      </c>
      <c r="G1641">
        <v>175.13200000000001</v>
      </c>
      <c r="H1641">
        <v>60.398299999999999</v>
      </c>
      <c r="I1641">
        <v>32.307600000000001</v>
      </c>
      <c r="J1641">
        <v>58.604700000000001</v>
      </c>
      <c r="K1641">
        <v>667.45899999999995</v>
      </c>
      <c r="L1641">
        <v>1.2407500000000001E-3</v>
      </c>
      <c r="M1641">
        <v>0.995116</v>
      </c>
      <c r="N1641">
        <v>0</v>
      </c>
      <c r="O1641" t="s">
        <v>43</v>
      </c>
    </row>
    <row r="1642" spans="1:15" x14ac:dyDescent="0.25">
      <c r="A1642" t="s">
        <v>184</v>
      </c>
      <c r="B1642">
        <v>957.64200000000005</v>
      </c>
      <c r="C1642">
        <v>908.55399999999997</v>
      </c>
      <c r="D1642">
        <v>908.51099999999997</v>
      </c>
      <c r="E1642">
        <v>907.11</v>
      </c>
      <c r="F1642">
        <v>54.601700000000001</v>
      </c>
      <c r="G1642">
        <v>174.58199999999999</v>
      </c>
      <c r="H1642">
        <v>60.753999999999998</v>
      </c>
      <c r="I1642">
        <v>31.299600000000002</v>
      </c>
      <c r="J1642">
        <v>58.75</v>
      </c>
      <c r="K1642">
        <v>661.81600000000003</v>
      </c>
      <c r="L1642">
        <v>1.2421699999999999E-3</v>
      </c>
      <c r="M1642">
        <v>0.995116</v>
      </c>
      <c r="N1642">
        <v>0</v>
      </c>
      <c r="O1642" t="s">
        <v>43</v>
      </c>
    </row>
    <row r="1643" spans="1:15" x14ac:dyDescent="0.25">
      <c r="A1643" t="s">
        <v>184</v>
      </c>
      <c r="B1643">
        <v>961.03399999999999</v>
      </c>
      <c r="C1643">
        <v>912.01400000000001</v>
      </c>
      <c r="D1643">
        <v>911.96799999999996</v>
      </c>
      <c r="E1643">
        <v>910.51300000000003</v>
      </c>
      <c r="F1643">
        <v>54.974699999999999</v>
      </c>
      <c r="G1643">
        <v>175.251</v>
      </c>
      <c r="H1643">
        <v>61.365099999999998</v>
      </c>
      <c r="I1643">
        <v>31.644600000000001</v>
      </c>
      <c r="J1643">
        <v>58.451500000000003</v>
      </c>
      <c r="K1643">
        <v>664.16899999999998</v>
      </c>
      <c r="L1643">
        <v>1.23178E-3</v>
      </c>
      <c r="M1643">
        <v>0.995116</v>
      </c>
      <c r="N1643">
        <v>0</v>
      </c>
      <c r="O1643" t="s">
        <v>43</v>
      </c>
    </row>
    <row r="1644" spans="1:15" x14ac:dyDescent="0.25">
      <c r="A1644" t="s">
        <v>184</v>
      </c>
      <c r="B1644">
        <v>967.06</v>
      </c>
      <c r="C1644">
        <v>914.71</v>
      </c>
      <c r="D1644">
        <v>914.66700000000003</v>
      </c>
      <c r="E1644">
        <v>913.25099999999998</v>
      </c>
      <c r="F1644">
        <v>56.398099999999999</v>
      </c>
      <c r="G1644">
        <v>174.31700000000001</v>
      </c>
      <c r="H1644">
        <v>60.373800000000003</v>
      </c>
      <c r="I1644">
        <v>31.611599999999999</v>
      </c>
      <c r="J1644">
        <v>58.4467</v>
      </c>
      <c r="K1644">
        <v>666.42399999999998</v>
      </c>
      <c r="L1644">
        <v>1.2303699999999999E-3</v>
      </c>
      <c r="M1644">
        <v>0.99511400000000005</v>
      </c>
      <c r="N1644">
        <v>0</v>
      </c>
      <c r="O1644" t="s">
        <v>43</v>
      </c>
    </row>
    <row r="1645" spans="1:15" x14ac:dyDescent="0.25">
      <c r="A1645" t="s">
        <v>184</v>
      </c>
      <c r="B1645">
        <v>960.59199999999998</v>
      </c>
      <c r="C1645">
        <v>911.44299999999998</v>
      </c>
      <c r="D1645">
        <v>911.404</v>
      </c>
      <c r="E1645">
        <v>910.01199999999994</v>
      </c>
      <c r="F1645">
        <v>56.400599999999997</v>
      </c>
      <c r="G1645">
        <v>173.11</v>
      </c>
      <c r="H1645">
        <v>61.075000000000003</v>
      </c>
      <c r="I1645">
        <v>30.861999999999998</v>
      </c>
      <c r="J1645">
        <v>57.407600000000002</v>
      </c>
      <c r="K1645">
        <v>664.47799999999995</v>
      </c>
      <c r="L1645">
        <v>1.2348000000000001E-3</v>
      </c>
      <c r="M1645">
        <v>0.99511499999999997</v>
      </c>
      <c r="N1645">
        <v>0</v>
      </c>
      <c r="O1645" t="s">
        <v>43</v>
      </c>
    </row>
    <row r="1646" spans="1:15" x14ac:dyDescent="0.25">
      <c r="A1646" t="s">
        <v>184</v>
      </c>
      <c r="B1646">
        <v>964.75300000000004</v>
      </c>
      <c r="C1646">
        <v>911.19500000000005</v>
      </c>
      <c r="D1646">
        <v>911.15200000000004</v>
      </c>
      <c r="E1646">
        <v>909.71299999999997</v>
      </c>
      <c r="F1646">
        <v>54.534100000000002</v>
      </c>
      <c r="G1646">
        <v>175.673</v>
      </c>
      <c r="H1646">
        <v>60.497399999999999</v>
      </c>
      <c r="I1646">
        <v>32.268700000000003</v>
      </c>
      <c r="J1646">
        <v>59.0762</v>
      </c>
      <c r="K1646">
        <v>663.43100000000004</v>
      </c>
      <c r="L1646">
        <v>1.25409E-3</v>
      </c>
      <c r="M1646">
        <v>0.995116</v>
      </c>
      <c r="N1646">
        <v>0</v>
      </c>
      <c r="O1646" t="s">
        <v>43</v>
      </c>
    </row>
    <row r="1647" spans="1:15" x14ac:dyDescent="0.25">
      <c r="A1647" t="s">
        <v>184</v>
      </c>
      <c r="B1647">
        <v>966.226</v>
      </c>
      <c r="C1647">
        <v>915.64700000000005</v>
      </c>
      <c r="D1647">
        <v>915.60500000000002</v>
      </c>
      <c r="E1647">
        <v>914.19</v>
      </c>
      <c r="F1647">
        <v>56.539299999999997</v>
      </c>
      <c r="G1647">
        <v>176.08600000000001</v>
      </c>
      <c r="H1647">
        <v>60.548400000000001</v>
      </c>
      <c r="I1647">
        <v>32.558399999999999</v>
      </c>
      <c r="J1647">
        <v>59.180700000000002</v>
      </c>
      <c r="K1647">
        <v>665.476</v>
      </c>
      <c r="L1647">
        <v>1.4224999999999999E-3</v>
      </c>
      <c r="M1647">
        <v>0.995116</v>
      </c>
      <c r="N1647">
        <v>0</v>
      </c>
      <c r="O1647" t="s">
        <v>43</v>
      </c>
    </row>
    <row r="1648" spans="1:15" x14ac:dyDescent="0.25">
      <c r="A1648" t="s">
        <v>184</v>
      </c>
      <c r="B1648">
        <v>961.625</v>
      </c>
      <c r="C1648">
        <v>912.16899999999998</v>
      </c>
      <c r="D1648">
        <v>912.12699999999995</v>
      </c>
      <c r="E1648">
        <v>910.73</v>
      </c>
      <c r="F1648">
        <v>54.4163</v>
      </c>
      <c r="G1648">
        <v>175.26499999999999</v>
      </c>
      <c r="H1648">
        <v>60.885100000000001</v>
      </c>
      <c r="I1648">
        <v>32.162500000000001</v>
      </c>
      <c r="J1648">
        <v>58.3962</v>
      </c>
      <c r="K1648">
        <v>664.91800000000001</v>
      </c>
      <c r="L1648">
        <v>1.23061E-3</v>
      </c>
      <c r="M1648">
        <v>0.995112</v>
      </c>
      <c r="N1648">
        <v>0</v>
      </c>
      <c r="O1648" t="s">
        <v>43</v>
      </c>
    </row>
    <row r="1649" spans="1:15" x14ac:dyDescent="0.25">
      <c r="A1649" t="s">
        <v>184</v>
      </c>
      <c r="B1649">
        <v>967.96699999999998</v>
      </c>
      <c r="C1649">
        <v>918.06</v>
      </c>
      <c r="D1649">
        <v>918.01400000000001</v>
      </c>
      <c r="E1649">
        <v>916.601</v>
      </c>
      <c r="F1649">
        <v>54.340299999999999</v>
      </c>
      <c r="G1649">
        <v>175.501</v>
      </c>
      <c r="H1649">
        <v>60.737000000000002</v>
      </c>
      <c r="I1649">
        <v>31.503599999999999</v>
      </c>
      <c r="J1649">
        <v>59.521599999999999</v>
      </c>
      <c r="K1649">
        <v>670.81299999999999</v>
      </c>
      <c r="L1649">
        <v>1.2370599999999999E-3</v>
      </c>
      <c r="M1649">
        <v>0.995116</v>
      </c>
      <c r="N1649">
        <v>0</v>
      </c>
      <c r="O1649" t="s">
        <v>43</v>
      </c>
    </row>
    <row r="1650" spans="1:15" x14ac:dyDescent="0.25">
      <c r="A1650" t="s">
        <v>184</v>
      </c>
      <c r="B1650">
        <v>963.91300000000001</v>
      </c>
      <c r="C1650">
        <v>914.87099999999998</v>
      </c>
      <c r="D1650">
        <v>914.82600000000002</v>
      </c>
      <c r="E1650">
        <v>913.39700000000005</v>
      </c>
      <c r="F1650">
        <v>54.5244</v>
      </c>
      <c r="G1650">
        <v>175.38800000000001</v>
      </c>
      <c r="H1650">
        <v>60.9681</v>
      </c>
      <c r="I1650">
        <v>31.755299999999998</v>
      </c>
      <c r="J1650">
        <v>58.940800000000003</v>
      </c>
      <c r="K1650">
        <v>667.47</v>
      </c>
      <c r="L1650">
        <v>1.3273099999999999E-3</v>
      </c>
      <c r="M1650">
        <v>0.995112</v>
      </c>
      <c r="N1650">
        <v>0</v>
      </c>
      <c r="O1650" t="s">
        <v>43</v>
      </c>
    </row>
    <row r="1651" spans="1:15" x14ac:dyDescent="0.25">
      <c r="A1651" t="s">
        <v>184</v>
      </c>
      <c r="B1651">
        <v>963.56799999999998</v>
      </c>
      <c r="C1651">
        <v>914.12199999999996</v>
      </c>
      <c r="D1651">
        <v>914.08</v>
      </c>
      <c r="E1651">
        <v>912.65800000000002</v>
      </c>
      <c r="F1651">
        <v>54.332900000000002</v>
      </c>
      <c r="G1651">
        <v>174.81899999999999</v>
      </c>
      <c r="H1651">
        <v>61.080800000000004</v>
      </c>
      <c r="I1651">
        <v>31.8002</v>
      </c>
      <c r="J1651">
        <v>58.201999999999998</v>
      </c>
      <c r="K1651">
        <v>667.41</v>
      </c>
      <c r="L1651">
        <v>1.2309199999999999E-3</v>
      </c>
      <c r="M1651">
        <v>0.995116</v>
      </c>
      <c r="N1651">
        <v>0</v>
      </c>
      <c r="O1651" t="s">
        <v>43</v>
      </c>
    </row>
    <row r="1652" spans="1:15" x14ac:dyDescent="0.25">
      <c r="A1652" t="s">
        <v>184</v>
      </c>
      <c r="B1652">
        <v>958.75099999999998</v>
      </c>
      <c r="C1652">
        <v>909.49800000000005</v>
      </c>
      <c r="D1652">
        <v>909.45600000000002</v>
      </c>
      <c r="E1652">
        <v>908.04200000000003</v>
      </c>
      <c r="F1652">
        <v>54.783499999999997</v>
      </c>
      <c r="G1652">
        <v>175.28100000000001</v>
      </c>
      <c r="H1652">
        <v>60.844499999999996</v>
      </c>
      <c r="I1652">
        <v>32.045400000000001</v>
      </c>
      <c r="J1652">
        <v>58.522199999999998</v>
      </c>
      <c r="K1652">
        <v>661.90800000000002</v>
      </c>
      <c r="L1652">
        <v>1.23354E-3</v>
      </c>
      <c r="M1652">
        <v>0.995116</v>
      </c>
      <c r="N1652">
        <v>0</v>
      </c>
      <c r="O1652" t="s">
        <v>43</v>
      </c>
    </row>
    <row r="1653" spans="1:15" x14ac:dyDescent="0.25">
      <c r="A1653" t="s">
        <v>184</v>
      </c>
      <c r="B1653">
        <v>958.87300000000005</v>
      </c>
      <c r="C1653">
        <v>909.65899999999999</v>
      </c>
      <c r="D1653">
        <v>909.62</v>
      </c>
      <c r="E1653">
        <v>908.22500000000002</v>
      </c>
      <c r="F1653">
        <v>55.604999999999997</v>
      </c>
      <c r="G1653">
        <v>174.786</v>
      </c>
      <c r="H1653">
        <v>60.947800000000001</v>
      </c>
      <c r="I1653">
        <v>31.392900000000001</v>
      </c>
      <c r="J1653">
        <v>58.667400000000001</v>
      </c>
      <c r="K1653">
        <v>661.76900000000001</v>
      </c>
      <c r="L1653">
        <v>1.2304499999999999E-3</v>
      </c>
      <c r="M1653">
        <v>0.995116</v>
      </c>
      <c r="N1653">
        <v>0</v>
      </c>
      <c r="O1653" t="s">
        <v>43</v>
      </c>
    </row>
    <row r="1654" spans="1:15" x14ac:dyDescent="0.25">
      <c r="A1654" t="s">
        <v>184</v>
      </c>
      <c r="B1654">
        <v>968.10699999999997</v>
      </c>
      <c r="C1654">
        <v>917.55899999999997</v>
      </c>
      <c r="D1654">
        <v>917.51400000000001</v>
      </c>
      <c r="E1654">
        <v>916.08199999999999</v>
      </c>
      <c r="F1654">
        <v>55.409799999999997</v>
      </c>
      <c r="G1654">
        <v>177.874</v>
      </c>
      <c r="H1654">
        <v>60.643999999999998</v>
      </c>
      <c r="I1654">
        <v>32.7179</v>
      </c>
      <c r="J1654">
        <v>60.597900000000003</v>
      </c>
      <c r="K1654">
        <v>666.61800000000005</v>
      </c>
      <c r="L1654">
        <v>1.23011E-3</v>
      </c>
      <c r="M1654">
        <v>0.99511499999999997</v>
      </c>
      <c r="N1654">
        <v>0</v>
      </c>
      <c r="O1654" t="s">
        <v>43</v>
      </c>
    </row>
    <row r="1655" spans="1:15" x14ac:dyDescent="0.25">
      <c r="A1655" t="s">
        <v>184</v>
      </c>
      <c r="B1655">
        <v>961.36099999999999</v>
      </c>
      <c r="C1655">
        <v>912.31</v>
      </c>
      <c r="D1655">
        <v>912.26700000000005</v>
      </c>
      <c r="E1655">
        <v>910.83699999999999</v>
      </c>
      <c r="F1655">
        <v>54.461599999999997</v>
      </c>
      <c r="G1655">
        <v>176.136</v>
      </c>
      <c r="H1655">
        <v>60.2</v>
      </c>
      <c r="I1655">
        <v>32.163899999999998</v>
      </c>
      <c r="J1655">
        <v>59.849600000000002</v>
      </c>
      <c r="K1655">
        <v>664.11199999999997</v>
      </c>
      <c r="L1655">
        <v>1.24716E-3</v>
      </c>
      <c r="M1655">
        <v>0.99511300000000003</v>
      </c>
      <c r="N1655">
        <v>0</v>
      </c>
      <c r="O1655" t="s">
        <v>43</v>
      </c>
    </row>
    <row r="1656" spans="1:15" x14ac:dyDescent="0.25">
      <c r="A1656" t="s">
        <v>184</v>
      </c>
      <c r="B1656">
        <v>961.57799999999997</v>
      </c>
      <c r="C1656">
        <v>910.66200000000003</v>
      </c>
      <c r="D1656">
        <v>910.61599999999999</v>
      </c>
      <c r="E1656">
        <v>909.19100000000003</v>
      </c>
      <c r="F1656">
        <v>54.470799999999997</v>
      </c>
      <c r="G1656">
        <v>174.96</v>
      </c>
      <c r="H1656">
        <v>60.410899999999998</v>
      </c>
      <c r="I1656">
        <v>31.811</v>
      </c>
      <c r="J1656">
        <v>58.990299999999998</v>
      </c>
      <c r="K1656">
        <v>663.65800000000002</v>
      </c>
      <c r="L1656">
        <v>1.3121000000000001E-3</v>
      </c>
      <c r="M1656">
        <v>0.995116</v>
      </c>
      <c r="N1656">
        <v>0</v>
      </c>
      <c r="O1656" t="s">
        <v>43</v>
      </c>
    </row>
    <row r="1657" spans="1:15" x14ac:dyDescent="0.25">
      <c r="A1657" t="s">
        <v>184</v>
      </c>
      <c r="B1657">
        <v>961.01599999999996</v>
      </c>
      <c r="C1657">
        <v>911.18899999999996</v>
      </c>
      <c r="D1657">
        <v>911.14599999999996</v>
      </c>
      <c r="E1657">
        <v>909.74400000000003</v>
      </c>
      <c r="F1657">
        <v>54.592799999999997</v>
      </c>
      <c r="G1657">
        <v>174.90799999999999</v>
      </c>
      <c r="H1657">
        <v>60.65</v>
      </c>
      <c r="I1657">
        <v>31.901700000000002</v>
      </c>
      <c r="J1657">
        <v>58.502600000000001</v>
      </c>
      <c r="K1657">
        <v>664.16</v>
      </c>
      <c r="L1657">
        <v>1.27512E-3</v>
      </c>
      <c r="M1657">
        <v>0.995116</v>
      </c>
      <c r="N1657">
        <v>0</v>
      </c>
      <c r="O1657" t="s">
        <v>43</v>
      </c>
    </row>
    <row r="1658" spans="1:15" x14ac:dyDescent="0.25">
      <c r="A1658" t="s">
        <v>184</v>
      </c>
      <c r="B1658">
        <v>963.25900000000001</v>
      </c>
      <c r="C1658">
        <v>912.35500000000002</v>
      </c>
      <c r="D1658">
        <v>912.31299999999999</v>
      </c>
      <c r="E1658">
        <v>910.90700000000004</v>
      </c>
      <c r="F1658">
        <v>56.389499999999998</v>
      </c>
      <c r="G1658">
        <v>175.274</v>
      </c>
      <c r="H1658">
        <v>61.113999999999997</v>
      </c>
      <c r="I1658">
        <v>32.017600000000002</v>
      </c>
      <c r="J1658">
        <v>58.177199999999999</v>
      </c>
      <c r="K1658">
        <v>663.19399999999996</v>
      </c>
      <c r="L1658">
        <v>1.61561E-3</v>
      </c>
      <c r="M1658">
        <v>0.995116</v>
      </c>
      <c r="N1658">
        <v>0</v>
      </c>
      <c r="O1658" t="s">
        <v>43</v>
      </c>
    </row>
    <row r="1659" spans="1:15" x14ac:dyDescent="0.25">
      <c r="A1659" t="s">
        <v>184</v>
      </c>
      <c r="B1659">
        <v>958.87300000000005</v>
      </c>
      <c r="C1659">
        <v>909.774</v>
      </c>
      <c r="D1659">
        <v>909.73099999999999</v>
      </c>
      <c r="E1659">
        <v>908.30100000000004</v>
      </c>
      <c r="F1659">
        <v>55.663400000000003</v>
      </c>
      <c r="G1659">
        <v>174.50800000000001</v>
      </c>
      <c r="H1659">
        <v>60.432200000000002</v>
      </c>
      <c r="I1659">
        <v>31.409300000000002</v>
      </c>
      <c r="J1659">
        <v>58.838099999999997</v>
      </c>
      <c r="K1659">
        <v>662</v>
      </c>
      <c r="L1659">
        <v>1.27194E-3</v>
      </c>
      <c r="M1659">
        <v>0.995116</v>
      </c>
      <c r="N1659">
        <v>0</v>
      </c>
      <c r="O1659" t="s">
        <v>43</v>
      </c>
    </row>
    <row r="1660" spans="1:15" x14ac:dyDescent="0.25">
      <c r="A1660" t="s">
        <v>184</v>
      </c>
      <c r="B1660">
        <v>961.86</v>
      </c>
      <c r="C1660">
        <v>912.11500000000001</v>
      </c>
      <c r="D1660">
        <v>912.07399999999996</v>
      </c>
      <c r="E1660">
        <v>910.654</v>
      </c>
      <c r="F1660">
        <v>56.400700000000001</v>
      </c>
      <c r="G1660">
        <v>174.249</v>
      </c>
      <c r="H1660">
        <v>60.580399999999997</v>
      </c>
      <c r="I1660">
        <v>31.825099999999999</v>
      </c>
      <c r="J1660">
        <v>58.080199999999998</v>
      </c>
      <c r="K1660">
        <v>663.995</v>
      </c>
      <c r="L1660">
        <v>1.2666699999999999E-3</v>
      </c>
      <c r="M1660">
        <v>0.995116</v>
      </c>
      <c r="N1660">
        <v>0</v>
      </c>
      <c r="O1660" t="s">
        <v>43</v>
      </c>
    </row>
    <row r="1661" spans="1:15" x14ac:dyDescent="0.25">
      <c r="A1661" t="s">
        <v>184</v>
      </c>
      <c r="B1661">
        <v>967.51</v>
      </c>
      <c r="C1661">
        <v>918.60400000000004</v>
      </c>
      <c r="D1661">
        <v>918.56200000000001</v>
      </c>
      <c r="E1661">
        <v>917.15200000000004</v>
      </c>
      <c r="F1661">
        <v>54.545900000000003</v>
      </c>
      <c r="G1661">
        <v>177.24799999999999</v>
      </c>
      <c r="H1661">
        <v>60.811</v>
      </c>
      <c r="I1661">
        <v>32.473199999999999</v>
      </c>
      <c r="J1661">
        <v>60.087600000000002</v>
      </c>
      <c r="K1661">
        <v>669.32899999999995</v>
      </c>
      <c r="L1661">
        <v>1.23017E-3</v>
      </c>
      <c r="M1661">
        <v>0.995116</v>
      </c>
      <c r="N1661">
        <v>0</v>
      </c>
      <c r="O1661" t="s">
        <v>43</v>
      </c>
    </row>
    <row r="1662" spans="1:15" x14ac:dyDescent="0.25">
      <c r="A1662" t="s">
        <v>184</v>
      </c>
      <c r="B1662">
        <v>961.74199999999996</v>
      </c>
      <c r="C1662">
        <v>910.96400000000006</v>
      </c>
      <c r="D1662">
        <v>910.92100000000005</v>
      </c>
      <c r="E1662">
        <v>909.50199999999995</v>
      </c>
      <c r="F1662">
        <v>56.249400000000001</v>
      </c>
      <c r="G1662">
        <v>176.18600000000001</v>
      </c>
      <c r="H1662">
        <v>60.692900000000002</v>
      </c>
      <c r="I1662">
        <v>32.713999999999999</v>
      </c>
      <c r="J1662">
        <v>58.761000000000003</v>
      </c>
      <c r="K1662">
        <v>660.98299999999995</v>
      </c>
      <c r="L1662">
        <v>1.23077E-3</v>
      </c>
      <c r="M1662">
        <v>0.995116</v>
      </c>
      <c r="N1662">
        <v>0</v>
      </c>
      <c r="O1662" t="s">
        <v>43</v>
      </c>
    </row>
    <row r="1663" spans="1:15" x14ac:dyDescent="0.25">
      <c r="A1663" t="s">
        <v>184</v>
      </c>
      <c r="B1663">
        <v>956.73699999999997</v>
      </c>
      <c r="C1663">
        <v>906.66600000000005</v>
      </c>
      <c r="D1663">
        <v>906.61699999999996</v>
      </c>
      <c r="E1663">
        <v>905.19500000000005</v>
      </c>
      <c r="F1663">
        <v>56.673699999999997</v>
      </c>
      <c r="G1663">
        <v>172.459</v>
      </c>
      <c r="H1663">
        <v>60.230699999999999</v>
      </c>
      <c r="I1663">
        <v>31.002800000000001</v>
      </c>
      <c r="J1663">
        <v>57.665799999999997</v>
      </c>
      <c r="K1663">
        <v>660.03599999999994</v>
      </c>
      <c r="L1663">
        <v>1.23058E-3</v>
      </c>
      <c r="M1663">
        <v>0.995116</v>
      </c>
      <c r="N1663">
        <v>0</v>
      </c>
      <c r="O1663" t="s">
        <v>43</v>
      </c>
    </row>
    <row r="1664" spans="1:15" x14ac:dyDescent="0.25">
      <c r="A1664" t="s">
        <v>184</v>
      </c>
      <c r="B1664">
        <v>962.48900000000003</v>
      </c>
      <c r="C1664">
        <v>912.71500000000003</v>
      </c>
      <c r="D1664">
        <v>912.67100000000005</v>
      </c>
      <c r="E1664">
        <v>911.25099999999998</v>
      </c>
      <c r="F1664">
        <v>56.626800000000003</v>
      </c>
      <c r="G1664">
        <v>176.13200000000001</v>
      </c>
      <c r="H1664">
        <v>60.381100000000004</v>
      </c>
      <c r="I1664">
        <v>32.3872</v>
      </c>
      <c r="J1664">
        <v>59.472000000000001</v>
      </c>
      <c r="K1664">
        <v>662.47199999999998</v>
      </c>
      <c r="L1664">
        <v>1.23029E-3</v>
      </c>
      <c r="M1664">
        <v>0.995116</v>
      </c>
      <c r="N1664">
        <v>0</v>
      </c>
      <c r="O1664" t="s">
        <v>43</v>
      </c>
    </row>
    <row r="1665" spans="1:25" x14ac:dyDescent="0.25">
      <c r="A1665" t="s">
        <v>184</v>
      </c>
      <c r="B1665">
        <v>966.60199999999998</v>
      </c>
      <c r="C1665">
        <v>916.20899999999995</v>
      </c>
      <c r="D1665">
        <v>916.16700000000003</v>
      </c>
      <c r="E1665">
        <v>914.74400000000003</v>
      </c>
      <c r="F1665">
        <v>56.596200000000003</v>
      </c>
      <c r="G1665">
        <v>176.27500000000001</v>
      </c>
      <c r="H1665">
        <v>61.060400000000001</v>
      </c>
      <c r="I1665">
        <v>32.3904</v>
      </c>
      <c r="J1665">
        <v>58.8386</v>
      </c>
      <c r="K1665">
        <v>665.82</v>
      </c>
      <c r="L1665">
        <v>1.2587799999999999E-3</v>
      </c>
      <c r="M1665">
        <v>0.995116</v>
      </c>
      <c r="N1665">
        <v>0</v>
      </c>
      <c r="O1665" t="s">
        <v>43</v>
      </c>
    </row>
    <row r="1666" spans="1:25" x14ac:dyDescent="0.25">
      <c r="A1666" t="s">
        <v>184</v>
      </c>
      <c r="B1666">
        <v>964.87900000000002</v>
      </c>
      <c r="C1666">
        <v>915.39400000000001</v>
      </c>
      <c r="D1666">
        <v>915.35199999999998</v>
      </c>
      <c r="E1666">
        <v>913.93899999999996</v>
      </c>
      <c r="F1666">
        <v>56.294800000000002</v>
      </c>
      <c r="G1666">
        <v>175.31200000000001</v>
      </c>
      <c r="H1666">
        <v>60.295000000000002</v>
      </c>
      <c r="I1666">
        <v>32.268700000000003</v>
      </c>
      <c r="J1666">
        <v>58.943399999999997</v>
      </c>
      <c r="K1666">
        <v>666.30899999999997</v>
      </c>
      <c r="L1666">
        <v>1.2327499999999999E-3</v>
      </c>
      <c r="M1666">
        <v>0.99511300000000003</v>
      </c>
      <c r="N1666">
        <v>0</v>
      </c>
      <c r="O1666" t="s">
        <v>43</v>
      </c>
    </row>
    <row r="1667" spans="1:25" x14ac:dyDescent="0.25">
      <c r="A1667" t="s">
        <v>184</v>
      </c>
      <c r="B1667">
        <v>959.84699999999998</v>
      </c>
      <c r="C1667">
        <v>908.846</v>
      </c>
      <c r="D1667">
        <v>908.80700000000002</v>
      </c>
      <c r="E1667">
        <v>907.40899999999999</v>
      </c>
      <c r="F1667">
        <v>54.622999999999998</v>
      </c>
      <c r="G1667">
        <v>175.40100000000001</v>
      </c>
      <c r="H1667">
        <v>60.679099999999998</v>
      </c>
      <c r="I1667">
        <v>32.022500000000001</v>
      </c>
      <c r="J1667">
        <v>58.8917</v>
      </c>
      <c r="K1667">
        <v>661.36900000000003</v>
      </c>
      <c r="L1667">
        <v>1.23303E-3</v>
      </c>
      <c r="M1667">
        <v>0.99511400000000005</v>
      </c>
      <c r="N1667">
        <v>0</v>
      </c>
      <c r="O1667" t="s">
        <v>43</v>
      </c>
    </row>
    <row r="1668" spans="1:25" x14ac:dyDescent="0.25">
      <c r="A1668" t="s">
        <v>184</v>
      </c>
      <c r="B1668">
        <v>956.82299999999998</v>
      </c>
      <c r="C1668">
        <v>907.33500000000004</v>
      </c>
      <c r="D1668">
        <v>907.29399999999998</v>
      </c>
      <c r="E1668">
        <v>905.89099999999996</v>
      </c>
      <c r="F1668">
        <v>54.664900000000003</v>
      </c>
      <c r="G1668">
        <v>172.94200000000001</v>
      </c>
      <c r="H1668">
        <v>60.416200000000003</v>
      </c>
      <c r="I1668">
        <v>31.342400000000001</v>
      </c>
      <c r="J1668">
        <v>57.478499999999997</v>
      </c>
      <c r="K1668">
        <v>662.31100000000004</v>
      </c>
      <c r="L1668">
        <v>1.2300799999999999E-3</v>
      </c>
      <c r="M1668">
        <v>0.995116</v>
      </c>
      <c r="N1668">
        <v>0</v>
      </c>
      <c r="O1668" t="s">
        <v>43</v>
      </c>
    </row>
    <row r="1669" spans="1:25" x14ac:dyDescent="0.25">
      <c r="A1669" t="s">
        <v>184</v>
      </c>
      <c r="B1669">
        <v>958.89300000000003</v>
      </c>
      <c r="C1669">
        <v>909.55600000000004</v>
      </c>
      <c r="D1669">
        <v>909.51099999999997</v>
      </c>
      <c r="E1669">
        <v>908.09</v>
      </c>
      <c r="F1669">
        <v>54.674599999999998</v>
      </c>
      <c r="G1669">
        <v>175.79400000000001</v>
      </c>
      <c r="H1669">
        <v>60.611800000000002</v>
      </c>
      <c r="I1669">
        <v>31.442499999999999</v>
      </c>
      <c r="J1669">
        <v>60.0411</v>
      </c>
      <c r="K1669">
        <v>661.61099999999999</v>
      </c>
      <c r="L1669">
        <v>1.76621E-3</v>
      </c>
      <c r="M1669">
        <v>0.995112</v>
      </c>
      <c r="N1669">
        <v>0</v>
      </c>
      <c r="O1669" t="s">
        <v>43</v>
      </c>
    </row>
    <row r="1670" spans="1:25" x14ac:dyDescent="0.25">
      <c r="A1670" t="s">
        <v>184</v>
      </c>
      <c r="B1670">
        <v>962.85400000000004</v>
      </c>
      <c r="C1670">
        <v>913.87099999999998</v>
      </c>
      <c r="D1670">
        <v>913.83100000000002</v>
      </c>
      <c r="E1670">
        <v>912.42100000000005</v>
      </c>
      <c r="F1670">
        <v>56.919499999999999</v>
      </c>
      <c r="G1670">
        <v>175.28800000000001</v>
      </c>
      <c r="H1670">
        <v>61.185000000000002</v>
      </c>
      <c r="I1670">
        <v>32.016800000000003</v>
      </c>
      <c r="J1670">
        <v>58.242199999999997</v>
      </c>
      <c r="K1670">
        <v>664.06399999999996</v>
      </c>
      <c r="L1670">
        <v>1.2324300000000001E-3</v>
      </c>
      <c r="M1670">
        <v>0.995116</v>
      </c>
      <c r="N1670">
        <v>0</v>
      </c>
      <c r="O1670" t="s">
        <v>43</v>
      </c>
    </row>
    <row r="1671" spans="1:25" x14ac:dyDescent="0.25">
      <c r="A1671" t="s">
        <v>184</v>
      </c>
      <c r="B1671">
        <v>963.16300000000001</v>
      </c>
      <c r="C1671">
        <v>914.49099999999999</v>
      </c>
      <c r="D1671">
        <v>914.44299999999998</v>
      </c>
      <c r="E1671">
        <v>913.01300000000003</v>
      </c>
      <c r="F1671">
        <v>56.342100000000002</v>
      </c>
      <c r="G1671">
        <v>175.36600000000001</v>
      </c>
      <c r="H1671">
        <v>60.858699999999999</v>
      </c>
      <c r="I1671">
        <v>31.8931</v>
      </c>
      <c r="J1671">
        <v>58.849299999999999</v>
      </c>
      <c r="K1671">
        <v>665.32799999999997</v>
      </c>
      <c r="L1671">
        <v>1.3621E-3</v>
      </c>
      <c r="M1671">
        <v>0.995116</v>
      </c>
      <c r="N1671">
        <v>0</v>
      </c>
      <c r="O1671" t="s">
        <v>43</v>
      </c>
    </row>
    <row r="1672" spans="1:25" x14ac:dyDescent="0.25">
      <c r="A1672" t="s">
        <v>184</v>
      </c>
      <c r="B1672">
        <v>966.39499999999998</v>
      </c>
      <c r="C1672">
        <v>916.87300000000005</v>
      </c>
      <c r="D1672">
        <v>916.827</v>
      </c>
      <c r="E1672">
        <v>915.39300000000003</v>
      </c>
      <c r="F1672">
        <v>54.604700000000001</v>
      </c>
      <c r="G1672">
        <v>177.79300000000001</v>
      </c>
      <c r="H1672">
        <v>60.681100000000001</v>
      </c>
      <c r="I1672">
        <v>32.852200000000003</v>
      </c>
      <c r="J1672">
        <v>60.272300000000001</v>
      </c>
      <c r="K1672">
        <v>666.9</v>
      </c>
      <c r="L1672">
        <v>1.2631700000000001E-3</v>
      </c>
      <c r="M1672">
        <v>0.99511400000000005</v>
      </c>
      <c r="N1672">
        <v>0</v>
      </c>
      <c r="O1672" t="s">
        <v>43</v>
      </c>
    </row>
    <row r="1673" spans="1:25" x14ac:dyDescent="0.25">
      <c r="A1673" t="s">
        <v>184</v>
      </c>
      <c r="B1673">
        <v>961.31600000000003</v>
      </c>
      <c r="C1673">
        <v>912.41300000000001</v>
      </c>
      <c r="D1673">
        <v>912.36900000000003</v>
      </c>
      <c r="E1673">
        <v>910.94600000000003</v>
      </c>
      <c r="F1673">
        <v>54.610900000000001</v>
      </c>
      <c r="G1673">
        <v>175.61500000000001</v>
      </c>
      <c r="H1673">
        <v>60.743000000000002</v>
      </c>
      <c r="I1673">
        <v>32.190199999999997</v>
      </c>
      <c r="J1673">
        <v>58.789000000000001</v>
      </c>
      <c r="K1673">
        <v>664.61300000000006</v>
      </c>
      <c r="L1673">
        <v>1.2333699999999999E-3</v>
      </c>
      <c r="M1673">
        <v>0.99511400000000005</v>
      </c>
      <c r="N1673">
        <v>0</v>
      </c>
      <c r="O1673" t="s">
        <v>43</v>
      </c>
    </row>
    <row r="1674" spans="1:25" x14ac:dyDescent="0.25">
      <c r="A1674" t="s">
        <v>184</v>
      </c>
      <c r="B1674">
        <v>964.59500000000003</v>
      </c>
      <c r="C1674">
        <v>909.55700000000002</v>
      </c>
      <c r="D1674">
        <v>909.51199999999994</v>
      </c>
      <c r="E1674">
        <v>908.09400000000005</v>
      </c>
      <c r="F1674">
        <v>56.321300000000001</v>
      </c>
      <c r="G1674">
        <v>174.273</v>
      </c>
      <c r="H1674">
        <v>60.816800000000001</v>
      </c>
      <c r="I1674">
        <v>31.4404</v>
      </c>
      <c r="J1674">
        <v>58.226100000000002</v>
      </c>
      <c r="K1674">
        <v>661.51</v>
      </c>
      <c r="L1674">
        <v>1.23628E-3</v>
      </c>
      <c r="M1674">
        <v>0.99511499999999997</v>
      </c>
      <c r="N1674">
        <v>0</v>
      </c>
      <c r="O1674" t="s">
        <v>43</v>
      </c>
    </row>
    <row r="1675" spans="1:25" x14ac:dyDescent="0.25">
      <c r="A1675" t="s">
        <v>184</v>
      </c>
      <c r="B1675">
        <v>963.82500000000005</v>
      </c>
      <c r="C1675">
        <v>913.81799999999998</v>
      </c>
      <c r="D1675">
        <v>913.77300000000002</v>
      </c>
      <c r="E1675">
        <v>912.33600000000001</v>
      </c>
      <c r="F1675">
        <v>54.550199999999997</v>
      </c>
      <c r="G1675">
        <v>176.78700000000001</v>
      </c>
      <c r="H1675">
        <v>60.544899999999998</v>
      </c>
      <c r="I1675">
        <v>32.289000000000001</v>
      </c>
      <c r="J1675">
        <v>60.032400000000003</v>
      </c>
      <c r="K1675">
        <v>664.82299999999998</v>
      </c>
      <c r="L1675">
        <v>1.3299E-3</v>
      </c>
      <c r="M1675">
        <v>0.99511499999999997</v>
      </c>
      <c r="N1675">
        <v>0</v>
      </c>
      <c r="O1675" t="s">
        <v>43</v>
      </c>
    </row>
    <row r="1676" spans="1:25" x14ac:dyDescent="0.25">
      <c r="A1676" t="s">
        <v>184</v>
      </c>
      <c r="B1676">
        <v>958.66399999999999</v>
      </c>
      <c r="C1676">
        <v>909.827</v>
      </c>
      <c r="D1676">
        <v>909.78599999999994</v>
      </c>
      <c r="E1676">
        <v>908.38300000000004</v>
      </c>
      <c r="F1676">
        <v>56.407400000000003</v>
      </c>
      <c r="G1676">
        <v>175.161</v>
      </c>
      <c r="H1676">
        <v>60.741399999999999</v>
      </c>
      <c r="I1676">
        <v>31.965399999999999</v>
      </c>
      <c r="J1676">
        <v>58.636000000000003</v>
      </c>
      <c r="K1676">
        <v>660.774</v>
      </c>
      <c r="L1676">
        <v>1.2484499999999999E-3</v>
      </c>
      <c r="M1676">
        <v>0.99511499999999997</v>
      </c>
      <c r="N1676">
        <v>0</v>
      </c>
      <c r="O1676" t="s">
        <v>43</v>
      </c>
    </row>
    <row r="1677" spans="1:25" x14ac:dyDescent="0.25">
      <c r="A1677" t="s">
        <v>184</v>
      </c>
      <c r="B1677">
        <v>961.89</v>
      </c>
      <c r="C1677">
        <v>912.346</v>
      </c>
      <c r="D1677">
        <v>912.30100000000004</v>
      </c>
      <c r="E1677">
        <v>910.85599999999999</v>
      </c>
      <c r="F1677">
        <v>54.502499999999998</v>
      </c>
      <c r="G1677">
        <v>176.78200000000001</v>
      </c>
      <c r="H1677">
        <v>60.741199999999999</v>
      </c>
      <c r="I1677">
        <v>32.523400000000002</v>
      </c>
      <c r="J1677">
        <v>59.648899999999998</v>
      </c>
      <c r="K1677">
        <v>663.40899999999999</v>
      </c>
      <c r="L1677">
        <v>1.23288E-3</v>
      </c>
      <c r="M1677">
        <v>0.995116</v>
      </c>
      <c r="N1677">
        <v>0</v>
      </c>
      <c r="O1677" t="s">
        <v>43</v>
      </c>
    </row>
    <row r="1678" spans="1:25" x14ac:dyDescent="0.25">
      <c r="A1678" t="s">
        <v>184</v>
      </c>
      <c r="B1678">
        <v>963.66499999999996</v>
      </c>
      <c r="C1678">
        <v>912.68299999999999</v>
      </c>
      <c r="D1678">
        <v>912.64</v>
      </c>
      <c r="E1678">
        <v>911.20399999999995</v>
      </c>
      <c r="F1678">
        <v>54.823599999999999</v>
      </c>
      <c r="G1678">
        <v>175.661</v>
      </c>
      <c r="H1678">
        <v>60.105800000000002</v>
      </c>
      <c r="I1678">
        <v>32.297400000000003</v>
      </c>
      <c r="J1678">
        <v>59.331800000000001</v>
      </c>
      <c r="K1678">
        <v>664.601</v>
      </c>
      <c r="L1678">
        <v>1.3867599999999999E-3</v>
      </c>
      <c r="M1678">
        <v>0.99510699999999996</v>
      </c>
      <c r="N1678">
        <v>0</v>
      </c>
      <c r="O1678" t="s">
        <v>43</v>
      </c>
    </row>
    <row r="1679" spans="1:25" x14ac:dyDescent="0.25">
      <c r="A1679" t="s">
        <v>184</v>
      </c>
      <c r="B1679">
        <v>969.80700000000002</v>
      </c>
      <c r="C1679">
        <v>919.79499999999996</v>
      </c>
      <c r="D1679">
        <v>919.74699999999996</v>
      </c>
      <c r="E1679">
        <v>918.28499999999997</v>
      </c>
      <c r="F1679">
        <v>54.836399999999998</v>
      </c>
      <c r="G1679">
        <v>177.91399999999999</v>
      </c>
      <c r="H1679">
        <v>61.238199999999999</v>
      </c>
      <c r="I1679">
        <v>32.004300000000001</v>
      </c>
      <c r="J1679">
        <v>60.819299999999998</v>
      </c>
      <c r="K1679">
        <v>669.37900000000002</v>
      </c>
      <c r="L1679">
        <v>1.3778900000000001E-3</v>
      </c>
      <c r="M1679">
        <v>0.995116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964.14800000000002</v>
      </c>
      <c r="C1680">
        <v>915.43100000000004</v>
      </c>
      <c r="D1680">
        <v>915.39</v>
      </c>
      <c r="E1680">
        <v>913.98800000000006</v>
      </c>
      <c r="F1680">
        <v>56.472900000000003</v>
      </c>
      <c r="G1680">
        <v>175.69200000000001</v>
      </c>
      <c r="H1680">
        <v>60.788699999999999</v>
      </c>
      <c r="I1680">
        <v>32.170099999999998</v>
      </c>
      <c r="J1680">
        <v>58.909100000000002</v>
      </c>
      <c r="K1680">
        <v>665.78599999999994</v>
      </c>
      <c r="L1680">
        <v>1.34906E-3</v>
      </c>
      <c r="M1680">
        <v>0.99511400000000005</v>
      </c>
      <c r="N1680">
        <v>0</v>
      </c>
      <c r="O1680" t="s">
        <v>43</v>
      </c>
      <c r="R1680">
        <f>AVERAGE(B1631:B1680)</f>
        <v>962.24945999999977</v>
      </c>
      <c r="S1680">
        <f>AVERAGE(C1631:C1680)</f>
        <v>912.44721999999967</v>
      </c>
      <c r="U1680">
        <f>_xlfn.VAR.P(B1631:B1680)</f>
        <v>14.023209768399964</v>
      </c>
      <c r="V1680">
        <f>_xlfn.VAR.P(C1631:C1680)</f>
        <v>12.957678211599962</v>
      </c>
      <c r="X1680">
        <f>1.96*SQRT(U1680)/50</f>
        <v>0.1467944994150466</v>
      </c>
      <c r="Y1680">
        <f>1.96*SQRT(V1680)/50</f>
        <v>0.14110735858584048</v>
      </c>
    </row>
    <row r="1681" spans="1:14" x14ac:dyDescent="0.25">
      <c r="A1681" t="s">
        <v>185</v>
      </c>
      <c r="B1681">
        <v>48280.222300000001</v>
      </c>
      <c r="C1681" t="s">
        <v>37</v>
      </c>
    </row>
    <row r="1682" spans="1:14" x14ac:dyDescent="0.25">
      <c r="A1682" t="s">
        <v>186</v>
      </c>
      <c r="B1682">
        <v>896.82100000000003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1.23865E-3</v>
      </c>
      <c r="L1682">
        <v>0.99511499999999997</v>
      </c>
      <c r="M1682">
        <v>0</v>
      </c>
      <c r="N1682" t="s">
        <v>43</v>
      </c>
    </row>
    <row r="1683" spans="1:14" x14ac:dyDescent="0.25">
      <c r="A1683" t="s">
        <v>186</v>
      </c>
      <c r="B1683">
        <v>902.26599999999996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1.2300600000000001E-3</v>
      </c>
      <c r="L1683">
        <v>0.99511499999999997</v>
      </c>
      <c r="M1683">
        <v>0</v>
      </c>
      <c r="N1683" t="s">
        <v>43</v>
      </c>
    </row>
    <row r="1684" spans="1:14" x14ac:dyDescent="0.25">
      <c r="A1684" t="s">
        <v>186</v>
      </c>
      <c r="B1684">
        <v>898.38900000000001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1.3258600000000001E-3</v>
      </c>
      <c r="L1684">
        <v>0.995116</v>
      </c>
      <c r="M1684">
        <v>0</v>
      </c>
      <c r="N1684" t="s">
        <v>43</v>
      </c>
    </row>
    <row r="1685" spans="1:14" x14ac:dyDescent="0.25">
      <c r="A1685" t="s">
        <v>186</v>
      </c>
      <c r="B1685">
        <v>893.29100000000005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1.23011E-3</v>
      </c>
      <c r="L1685">
        <v>0.99511499999999997</v>
      </c>
      <c r="M1685">
        <v>0</v>
      </c>
      <c r="N1685" t="s">
        <v>43</v>
      </c>
    </row>
    <row r="1686" spans="1:14" x14ac:dyDescent="0.25">
      <c r="A1686" t="s">
        <v>186</v>
      </c>
      <c r="B1686">
        <v>899.93299999999999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1.23022E-3</v>
      </c>
      <c r="L1686">
        <v>0.99511400000000005</v>
      </c>
      <c r="M1686">
        <v>0</v>
      </c>
      <c r="N1686" t="s">
        <v>43</v>
      </c>
    </row>
    <row r="1687" spans="1:14" x14ac:dyDescent="0.25">
      <c r="A1687" t="s">
        <v>186</v>
      </c>
      <c r="B1687">
        <v>897.09500000000003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1.2944E-3</v>
      </c>
      <c r="L1687">
        <v>0.995116</v>
      </c>
      <c r="M1687">
        <v>0</v>
      </c>
      <c r="N1687" t="s">
        <v>43</v>
      </c>
    </row>
    <row r="1688" spans="1:14" x14ac:dyDescent="0.25">
      <c r="A1688" t="s">
        <v>186</v>
      </c>
      <c r="B1688">
        <v>894.07799999999997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1.50157E-3</v>
      </c>
      <c r="L1688">
        <v>0.99511499999999997</v>
      </c>
      <c r="M1688">
        <v>0</v>
      </c>
      <c r="N1688" t="s">
        <v>43</v>
      </c>
    </row>
    <row r="1689" spans="1:14" x14ac:dyDescent="0.25">
      <c r="A1689" t="s">
        <v>186</v>
      </c>
      <c r="B1689">
        <v>893.745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1.2614E-3</v>
      </c>
      <c r="L1689">
        <v>0.99511499999999997</v>
      </c>
      <c r="M1689">
        <v>0</v>
      </c>
      <c r="N1689" t="s">
        <v>43</v>
      </c>
    </row>
    <row r="1690" spans="1:14" x14ac:dyDescent="0.25">
      <c r="A1690" t="s">
        <v>186</v>
      </c>
      <c r="B1690">
        <v>903.22299999999996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1.23018E-3</v>
      </c>
      <c r="L1690">
        <v>0.995116</v>
      </c>
      <c r="M1690">
        <v>0</v>
      </c>
      <c r="N1690" t="s">
        <v>43</v>
      </c>
    </row>
    <row r="1691" spans="1:14" x14ac:dyDescent="0.25">
      <c r="A1691" t="s">
        <v>186</v>
      </c>
      <c r="B1691">
        <v>897.89200000000005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1.2300600000000001E-3</v>
      </c>
      <c r="L1691">
        <v>0.995116</v>
      </c>
      <c r="M1691">
        <v>0</v>
      </c>
      <c r="N1691" t="s">
        <v>43</v>
      </c>
    </row>
    <row r="1692" spans="1:14" x14ac:dyDescent="0.25">
      <c r="A1692" t="s">
        <v>186</v>
      </c>
      <c r="B1692">
        <v>893.82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1.2338099999999999E-3</v>
      </c>
      <c r="L1692">
        <v>0.995116</v>
      </c>
      <c r="M1692">
        <v>0</v>
      </c>
      <c r="N1692" t="s">
        <v>43</v>
      </c>
    </row>
    <row r="1693" spans="1:14" x14ac:dyDescent="0.25">
      <c r="A1693" t="s">
        <v>186</v>
      </c>
      <c r="B1693">
        <v>894.35900000000004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1.32456E-3</v>
      </c>
      <c r="L1693">
        <v>0.99511499999999997</v>
      </c>
      <c r="M1693">
        <v>0</v>
      </c>
      <c r="N1693" t="s">
        <v>43</v>
      </c>
    </row>
    <row r="1694" spans="1:14" x14ac:dyDescent="0.25">
      <c r="A1694" t="s">
        <v>186</v>
      </c>
      <c r="B1694">
        <v>894.90499999999997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1.2326399999999999E-3</v>
      </c>
      <c r="L1694">
        <v>0.995116</v>
      </c>
      <c r="M1694">
        <v>0</v>
      </c>
      <c r="N1694" t="s">
        <v>43</v>
      </c>
    </row>
    <row r="1695" spans="1:14" x14ac:dyDescent="0.25">
      <c r="A1695" t="s">
        <v>186</v>
      </c>
      <c r="B1695">
        <v>897.50699999999995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1.25263E-3</v>
      </c>
      <c r="L1695">
        <v>0.995116</v>
      </c>
      <c r="M1695">
        <v>0</v>
      </c>
      <c r="N1695" t="s">
        <v>43</v>
      </c>
    </row>
    <row r="1696" spans="1:14" x14ac:dyDescent="0.25">
      <c r="A1696" t="s">
        <v>186</v>
      </c>
      <c r="B1696">
        <v>895.90300000000002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1.25573E-3</v>
      </c>
      <c r="L1696">
        <v>0.995116</v>
      </c>
      <c r="M1696">
        <v>0</v>
      </c>
      <c r="N1696" t="s">
        <v>43</v>
      </c>
    </row>
    <row r="1697" spans="1:14" x14ac:dyDescent="0.25">
      <c r="A1697" t="s">
        <v>186</v>
      </c>
      <c r="B1697">
        <v>896.81500000000005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1.23569E-3</v>
      </c>
      <c r="L1697">
        <v>0.995116</v>
      </c>
      <c r="M1697">
        <v>0</v>
      </c>
      <c r="N1697" t="s">
        <v>43</v>
      </c>
    </row>
    <row r="1698" spans="1:14" x14ac:dyDescent="0.25">
      <c r="A1698" t="s">
        <v>186</v>
      </c>
      <c r="B1698">
        <v>897.38699999999994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1.2316899999999999E-3</v>
      </c>
      <c r="L1698">
        <v>0.995116</v>
      </c>
      <c r="M1698">
        <v>0</v>
      </c>
      <c r="N1698" t="s">
        <v>43</v>
      </c>
    </row>
    <row r="1699" spans="1:14" x14ac:dyDescent="0.25">
      <c r="A1699" t="s">
        <v>186</v>
      </c>
      <c r="B1699">
        <v>892.78099999999995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1.6530900000000001E-3</v>
      </c>
      <c r="L1699">
        <v>0.995116</v>
      </c>
      <c r="M1699">
        <v>0</v>
      </c>
      <c r="N1699" t="s">
        <v>43</v>
      </c>
    </row>
    <row r="1700" spans="1:14" x14ac:dyDescent="0.25">
      <c r="A1700" t="s">
        <v>186</v>
      </c>
      <c r="B1700">
        <v>900.51700000000005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1.29766E-3</v>
      </c>
      <c r="L1700">
        <v>0.99511499999999997</v>
      </c>
      <c r="M1700">
        <v>0</v>
      </c>
      <c r="N1700" t="s">
        <v>43</v>
      </c>
    </row>
    <row r="1701" spans="1:14" x14ac:dyDescent="0.25">
      <c r="A1701" t="s">
        <v>186</v>
      </c>
      <c r="B1701">
        <v>894.25599999999997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1.23018E-3</v>
      </c>
      <c r="L1701">
        <v>0.995116</v>
      </c>
      <c r="M1701">
        <v>0</v>
      </c>
      <c r="N1701" t="s">
        <v>43</v>
      </c>
    </row>
    <row r="1702" spans="1:14" x14ac:dyDescent="0.25">
      <c r="A1702" t="s">
        <v>186</v>
      </c>
      <c r="B1702">
        <v>899.46799999999996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1.7662000000000001E-3</v>
      </c>
      <c r="L1702">
        <v>0.99511400000000005</v>
      </c>
      <c r="M1702">
        <v>0</v>
      </c>
      <c r="N1702" t="s">
        <v>43</v>
      </c>
    </row>
    <row r="1703" spans="1:14" x14ac:dyDescent="0.25">
      <c r="A1703" t="s">
        <v>186</v>
      </c>
      <c r="B1703">
        <v>898.87400000000002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1.2335499999999999E-3</v>
      </c>
      <c r="L1703">
        <v>0.995116</v>
      </c>
      <c r="M1703">
        <v>0</v>
      </c>
      <c r="N1703" t="s">
        <v>43</v>
      </c>
    </row>
    <row r="1704" spans="1:14" x14ac:dyDescent="0.25">
      <c r="A1704" t="s">
        <v>186</v>
      </c>
      <c r="B1704">
        <v>895.76800000000003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1.23606E-3</v>
      </c>
      <c r="L1704">
        <v>0.995116</v>
      </c>
      <c r="M1704">
        <v>0</v>
      </c>
      <c r="N1704" t="s">
        <v>43</v>
      </c>
    </row>
    <row r="1705" spans="1:14" x14ac:dyDescent="0.25">
      <c r="A1705" t="s">
        <v>186</v>
      </c>
      <c r="B1705">
        <v>898.61500000000001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1.2375000000000001E-3</v>
      </c>
      <c r="L1705">
        <v>0.995116</v>
      </c>
      <c r="M1705">
        <v>0</v>
      </c>
      <c r="N1705" t="s">
        <v>43</v>
      </c>
    </row>
    <row r="1706" spans="1:14" x14ac:dyDescent="0.25">
      <c r="A1706" t="s">
        <v>186</v>
      </c>
      <c r="B1706">
        <v>893.76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1.2316600000000001E-3</v>
      </c>
      <c r="L1706">
        <v>0.995116</v>
      </c>
      <c r="M1706">
        <v>0</v>
      </c>
      <c r="N1706" t="s">
        <v>43</v>
      </c>
    </row>
    <row r="1707" spans="1:14" x14ac:dyDescent="0.25">
      <c r="A1707" t="s">
        <v>186</v>
      </c>
      <c r="B1707">
        <v>899.36599999999999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1.30653E-3</v>
      </c>
      <c r="L1707">
        <v>0.99511499999999997</v>
      </c>
      <c r="M1707">
        <v>0</v>
      </c>
      <c r="N1707" t="s">
        <v>43</v>
      </c>
    </row>
    <row r="1708" spans="1:14" x14ac:dyDescent="0.25">
      <c r="A1708" t="s">
        <v>186</v>
      </c>
      <c r="B1708">
        <v>898.798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1.25643E-3</v>
      </c>
      <c r="L1708">
        <v>0.995116</v>
      </c>
      <c r="M1708">
        <v>0</v>
      </c>
      <c r="N1708" t="s">
        <v>43</v>
      </c>
    </row>
    <row r="1709" spans="1:14" x14ac:dyDescent="0.25">
      <c r="A1709" t="s">
        <v>186</v>
      </c>
      <c r="B1709">
        <v>903.38699999999994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1.2446099999999999E-3</v>
      </c>
      <c r="L1709">
        <v>0.99511400000000005</v>
      </c>
      <c r="M1709">
        <v>0</v>
      </c>
      <c r="N1709" t="s">
        <v>43</v>
      </c>
    </row>
    <row r="1710" spans="1:14" x14ac:dyDescent="0.25">
      <c r="A1710" t="s">
        <v>186</v>
      </c>
      <c r="B1710">
        <v>903.36300000000006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1.2300600000000001E-3</v>
      </c>
      <c r="L1710">
        <v>0.99511499999999997</v>
      </c>
      <c r="M1710">
        <v>0</v>
      </c>
      <c r="N1710" t="s">
        <v>43</v>
      </c>
    </row>
    <row r="1711" spans="1:14" x14ac:dyDescent="0.25">
      <c r="A1711" t="s">
        <v>186</v>
      </c>
      <c r="B1711">
        <v>892.97400000000005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1.4072399999999999E-3</v>
      </c>
      <c r="L1711">
        <v>0.99511499999999997</v>
      </c>
      <c r="M1711">
        <v>0</v>
      </c>
      <c r="N1711" t="s">
        <v>43</v>
      </c>
    </row>
    <row r="1712" spans="1:14" x14ac:dyDescent="0.25">
      <c r="A1712" t="s">
        <v>186</v>
      </c>
      <c r="B1712">
        <v>898.08399999999995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1.2320899999999999E-3</v>
      </c>
      <c r="L1712">
        <v>0.99511400000000005</v>
      </c>
      <c r="M1712">
        <v>0</v>
      </c>
      <c r="N1712" t="s">
        <v>43</v>
      </c>
    </row>
    <row r="1713" spans="1:14" x14ac:dyDescent="0.25">
      <c r="A1713" t="s">
        <v>186</v>
      </c>
      <c r="B1713">
        <v>895.75099999999998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1.2373900000000001E-3</v>
      </c>
      <c r="L1713">
        <v>0.995116</v>
      </c>
      <c r="M1713">
        <v>0</v>
      </c>
      <c r="N1713" t="s">
        <v>43</v>
      </c>
    </row>
    <row r="1714" spans="1:14" x14ac:dyDescent="0.25">
      <c r="A1714" t="s">
        <v>186</v>
      </c>
      <c r="B1714">
        <v>893.35900000000004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1.2399799999999999E-3</v>
      </c>
      <c r="L1714">
        <v>0.995116</v>
      </c>
      <c r="M1714">
        <v>0</v>
      </c>
      <c r="N1714" t="s">
        <v>43</v>
      </c>
    </row>
    <row r="1715" spans="1:14" x14ac:dyDescent="0.25">
      <c r="A1715" t="s">
        <v>186</v>
      </c>
      <c r="B1715">
        <v>894.60500000000002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1.2406400000000001E-3</v>
      </c>
      <c r="L1715">
        <v>0.99511499999999997</v>
      </c>
      <c r="M1715">
        <v>0</v>
      </c>
      <c r="N1715" t="s">
        <v>43</v>
      </c>
    </row>
    <row r="1716" spans="1:14" x14ac:dyDescent="0.25">
      <c r="A1716" t="s">
        <v>186</v>
      </c>
      <c r="B1716">
        <v>896.95799999999997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1.2655500000000001E-3</v>
      </c>
      <c r="L1716">
        <v>0.995116</v>
      </c>
      <c r="M1716">
        <v>0</v>
      </c>
      <c r="N1716" t="s">
        <v>43</v>
      </c>
    </row>
    <row r="1717" spans="1:14" x14ac:dyDescent="0.25">
      <c r="A1717" t="s">
        <v>186</v>
      </c>
      <c r="B1717">
        <v>895.03399999999999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1.3135899999999999E-3</v>
      </c>
      <c r="L1717">
        <v>0.995116</v>
      </c>
      <c r="M1717">
        <v>0</v>
      </c>
      <c r="N1717" t="s">
        <v>43</v>
      </c>
    </row>
    <row r="1718" spans="1:14" x14ac:dyDescent="0.25">
      <c r="A1718" t="s">
        <v>186</v>
      </c>
      <c r="B1718">
        <v>891.83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2.1949600000000001E-3</v>
      </c>
      <c r="L1718">
        <v>0.99511400000000005</v>
      </c>
      <c r="M1718">
        <v>0</v>
      </c>
      <c r="N1718" t="s">
        <v>43</v>
      </c>
    </row>
    <row r="1719" spans="1:14" x14ac:dyDescent="0.25">
      <c r="A1719" t="s">
        <v>186</v>
      </c>
      <c r="B1719">
        <v>893.58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1.30225E-3</v>
      </c>
      <c r="L1719">
        <v>0.995116</v>
      </c>
      <c r="M1719">
        <v>0</v>
      </c>
      <c r="N1719" t="s">
        <v>43</v>
      </c>
    </row>
    <row r="1720" spans="1:14" x14ac:dyDescent="0.25">
      <c r="A1720" t="s">
        <v>186</v>
      </c>
      <c r="B1720">
        <v>900.79100000000005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1.2596E-3</v>
      </c>
      <c r="L1720">
        <v>0.99511499999999997</v>
      </c>
      <c r="M1720">
        <v>0</v>
      </c>
      <c r="N1720" t="s">
        <v>43</v>
      </c>
    </row>
    <row r="1721" spans="1:14" x14ac:dyDescent="0.25">
      <c r="A1721" t="s">
        <v>186</v>
      </c>
      <c r="B1721">
        <v>898.33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1.23007E-3</v>
      </c>
      <c r="L1721">
        <v>0.995116</v>
      </c>
      <c r="M1721">
        <v>0</v>
      </c>
      <c r="N1721" t="s">
        <v>43</v>
      </c>
    </row>
    <row r="1722" spans="1:14" x14ac:dyDescent="0.25">
      <c r="A1722" t="s">
        <v>186</v>
      </c>
      <c r="B1722">
        <v>890.01900000000001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1.2434600000000001E-3</v>
      </c>
      <c r="L1722">
        <v>0.995116</v>
      </c>
      <c r="M1722">
        <v>0</v>
      </c>
      <c r="N1722" t="s">
        <v>43</v>
      </c>
    </row>
    <row r="1723" spans="1:14" x14ac:dyDescent="0.25">
      <c r="A1723" t="s">
        <v>186</v>
      </c>
      <c r="B1723">
        <v>896.21699999999998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1.2300600000000001E-3</v>
      </c>
      <c r="L1723">
        <v>0.99511499999999997</v>
      </c>
      <c r="M1723">
        <v>0</v>
      </c>
      <c r="N1723" t="s">
        <v>43</v>
      </c>
    </row>
    <row r="1724" spans="1:14" x14ac:dyDescent="0.25">
      <c r="A1724" t="s">
        <v>186</v>
      </c>
      <c r="B1724">
        <v>892.08199999999999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1.24281E-3</v>
      </c>
      <c r="L1724">
        <v>0.995116</v>
      </c>
      <c r="M1724">
        <v>0</v>
      </c>
      <c r="N1724" t="s">
        <v>43</v>
      </c>
    </row>
    <row r="1725" spans="1:14" x14ac:dyDescent="0.25">
      <c r="A1725" t="s">
        <v>186</v>
      </c>
      <c r="B1725">
        <v>895.28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1.2570400000000001E-3</v>
      </c>
      <c r="L1725">
        <v>0.995116</v>
      </c>
      <c r="M1725">
        <v>0</v>
      </c>
      <c r="N1725" t="s">
        <v>43</v>
      </c>
    </row>
    <row r="1726" spans="1:14" x14ac:dyDescent="0.25">
      <c r="A1726" t="s">
        <v>186</v>
      </c>
      <c r="B1726">
        <v>894.803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1.23098E-3</v>
      </c>
      <c r="L1726">
        <v>0.995116</v>
      </c>
      <c r="M1726">
        <v>0</v>
      </c>
      <c r="N1726" t="s">
        <v>43</v>
      </c>
    </row>
    <row r="1727" spans="1:14" x14ac:dyDescent="0.25">
      <c r="A1727" t="s">
        <v>186</v>
      </c>
      <c r="B1727">
        <v>894.74900000000002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1.2302700000000001E-3</v>
      </c>
      <c r="L1727">
        <v>0.99511499999999997</v>
      </c>
      <c r="M1727">
        <v>0</v>
      </c>
      <c r="N1727" t="s">
        <v>43</v>
      </c>
    </row>
    <row r="1728" spans="1:14" x14ac:dyDescent="0.25">
      <c r="A1728" t="s">
        <v>186</v>
      </c>
      <c r="B1728">
        <v>898.97799999999995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1.28327E-3</v>
      </c>
      <c r="L1728">
        <v>0.995116</v>
      </c>
      <c r="M1728">
        <v>0</v>
      </c>
      <c r="N1728" t="s">
        <v>43</v>
      </c>
    </row>
    <row r="1729" spans="1:25" x14ac:dyDescent="0.25">
      <c r="A1729" t="s">
        <v>186</v>
      </c>
      <c r="B1729">
        <v>898.84799999999996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1.23124E-3</v>
      </c>
      <c r="L1729">
        <v>0.995116</v>
      </c>
      <c r="M1729">
        <v>0</v>
      </c>
      <c r="N1729" t="s">
        <v>43</v>
      </c>
    </row>
    <row r="1730" spans="1:25" x14ac:dyDescent="0.25">
      <c r="A1730" t="s">
        <v>186</v>
      </c>
      <c r="B1730">
        <v>897.53099999999995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1.2336000000000001E-3</v>
      </c>
      <c r="L1730">
        <v>0.995116</v>
      </c>
      <c r="M1730">
        <v>0</v>
      </c>
      <c r="N1730" t="s">
        <v>43</v>
      </c>
    </row>
    <row r="1731" spans="1:25" x14ac:dyDescent="0.25">
      <c r="A1731" t="s">
        <v>186</v>
      </c>
      <c r="B1731">
        <v>899.49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1.29666E-3</v>
      </c>
      <c r="L1731">
        <v>0.995116</v>
      </c>
      <c r="M1731">
        <v>0</v>
      </c>
      <c r="N1731" t="s">
        <v>43</v>
      </c>
    </row>
    <row r="1732" spans="1:25" x14ac:dyDescent="0.25">
      <c r="A1732" t="s">
        <v>186</v>
      </c>
      <c r="B1732">
        <v>899.81700000000001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1.2304600000000001E-3</v>
      </c>
      <c r="L1732">
        <v>0.99511499999999997</v>
      </c>
      <c r="M1732">
        <v>0</v>
      </c>
      <c r="N1732" t="s">
        <v>43</v>
      </c>
    </row>
    <row r="1733" spans="1:25" x14ac:dyDescent="0.25">
      <c r="A1733" t="s">
        <v>186</v>
      </c>
      <c r="B1733">
        <v>898.68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1.25624E-3</v>
      </c>
      <c r="L1733">
        <v>0.995116</v>
      </c>
      <c r="M1733">
        <v>0</v>
      </c>
      <c r="N1733" t="s">
        <v>43</v>
      </c>
    </row>
    <row r="1734" spans="1:25" x14ac:dyDescent="0.25">
      <c r="A1734" t="s">
        <v>186</v>
      </c>
      <c r="B1734">
        <v>892.67899999999997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1.2306699999999999E-3</v>
      </c>
      <c r="L1734">
        <v>0.99511400000000005</v>
      </c>
      <c r="M1734">
        <v>0</v>
      </c>
      <c r="N1734" t="s">
        <v>43</v>
      </c>
    </row>
    <row r="1735" spans="1:25" x14ac:dyDescent="0.25">
      <c r="A1735" t="s">
        <v>186</v>
      </c>
      <c r="B1735">
        <v>897.51599999999996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1.2689000000000001E-3</v>
      </c>
      <c r="L1735">
        <v>0.995116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895.91600000000005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1.24456E-3</v>
      </c>
      <c r="L1736">
        <v>0.995116</v>
      </c>
      <c r="M1736">
        <v>0</v>
      </c>
      <c r="N1736" t="s">
        <v>43</v>
      </c>
      <c r="R1736">
        <f>AVERAGE(B1687:B1736)</f>
        <v>896.59166000000016</v>
      </c>
      <c r="S1736">
        <f>AVERAGE(C1687:C1736)</f>
        <v>0</v>
      </c>
      <c r="U1736">
        <f>_xlfn.VAR.P(B1687:B1736)</f>
        <v>9.0584111043999709</v>
      </c>
      <c r="V1736">
        <f>_xlfn.VAR.P(C1687:C1736)</f>
        <v>0</v>
      </c>
      <c r="X1736">
        <f>1.96*SQRT(U1736)/50</f>
        <v>0.11798100202772126</v>
      </c>
      <c r="Y1736">
        <f>1.96*SQRT(V1736)/50</f>
        <v>0</v>
      </c>
    </row>
    <row r="1737" spans="1:25" x14ac:dyDescent="0.25">
      <c r="A1737" t="s">
        <v>187</v>
      </c>
      <c r="B1737">
        <v>44934.542099999999</v>
      </c>
      <c r="C1737" t="s">
        <v>37</v>
      </c>
    </row>
    <row r="1738" spans="1:25" x14ac:dyDescent="0.25">
      <c r="A1738" t="s">
        <v>188</v>
      </c>
      <c r="B1738">
        <v>780.404</v>
      </c>
      <c r="C1738">
        <v>779.58100000000002</v>
      </c>
      <c r="D1738">
        <v>779.53899999999999</v>
      </c>
      <c r="E1738">
        <v>778.14700000000005</v>
      </c>
      <c r="F1738">
        <v>55.593400000000003</v>
      </c>
      <c r="G1738">
        <v>0</v>
      </c>
      <c r="H1738">
        <v>59.831400000000002</v>
      </c>
      <c r="I1738">
        <v>0</v>
      </c>
      <c r="J1738">
        <v>1.29138E-3</v>
      </c>
      <c r="K1738">
        <v>0.995116</v>
      </c>
      <c r="L1738">
        <v>0</v>
      </c>
      <c r="M1738" t="s">
        <v>43</v>
      </c>
    </row>
    <row r="1739" spans="1:25" x14ac:dyDescent="0.25">
      <c r="A1739" t="s">
        <v>188</v>
      </c>
      <c r="B1739">
        <v>781.05600000000004</v>
      </c>
      <c r="C1739">
        <v>780.15899999999999</v>
      </c>
      <c r="D1739">
        <v>780.12199999999996</v>
      </c>
      <c r="E1739">
        <v>778.73800000000006</v>
      </c>
      <c r="F1739">
        <v>55.722200000000001</v>
      </c>
      <c r="G1739">
        <v>0</v>
      </c>
      <c r="H1739">
        <v>60.058999999999997</v>
      </c>
      <c r="I1739">
        <v>0</v>
      </c>
      <c r="J1739">
        <v>1.42694E-3</v>
      </c>
      <c r="K1739">
        <v>0.995116</v>
      </c>
      <c r="L1739">
        <v>0</v>
      </c>
      <c r="M1739" t="s">
        <v>43</v>
      </c>
    </row>
    <row r="1740" spans="1:25" x14ac:dyDescent="0.25">
      <c r="A1740" t="s">
        <v>188</v>
      </c>
      <c r="B1740">
        <v>779.62400000000002</v>
      </c>
      <c r="C1740">
        <v>778.81200000000001</v>
      </c>
      <c r="D1740">
        <v>778.774</v>
      </c>
      <c r="E1740">
        <v>777.39800000000002</v>
      </c>
      <c r="F1740">
        <v>56.569800000000001</v>
      </c>
      <c r="G1740">
        <v>0</v>
      </c>
      <c r="H1740">
        <v>59.886699999999998</v>
      </c>
      <c r="I1740">
        <v>0</v>
      </c>
      <c r="J1740">
        <v>1.2307799999999999E-3</v>
      </c>
      <c r="K1740">
        <v>0.99511499999999997</v>
      </c>
      <c r="L1740">
        <v>0</v>
      </c>
      <c r="M1740" t="s">
        <v>43</v>
      </c>
    </row>
    <row r="1741" spans="1:25" x14ac:dyDescent="0.25">
      <c r="A1741" t="s">
        <v>188</v>
      </c>
      <c r="B1741">
        <v>779.96299999999997</v>
      </c>
      <c r="C1741">
        <v>779.15599999999995</v>
      </c>
      <c r="D1741">
        <v>779.11500000000001</v>
      </c>
      <c r="E1741">
        <v>777.73299999999995</v>
      </c>
      <c r="F1741">
        <v>57.7117</v>
      </c>
      <c r="G1741">
        <v>0</v>
      </c>
      <c r="H1741">
        <v>60.325299999999999</v>
      </c>
      <c r="I1741">
        <v>0</v>
      </c>
      <c r="J1741">
        <v>1.3109199999999999E-3</v>
      </c>
      <c r="K1741">
        <v>0.99511499999999997</v>
      </c>
      <c r="L1741">
        <v>0</v>
      </c>
      <c r="M1741" t="s">
        <v>43</v>
      </c>
    </row>
    <row r="1742" spans="1:25" x14ac:dyDescent="0.25">
      <c r="A1742" t="s">
        <v>188</v>
      </c>
      <c r="B1742">
        <v>777.83799999999997</v>
      </c>
      <c r="C1742">
        <v>777.05100000000004</v>
      </c>
      <c r="D1742">
        <v>777.01400000000001</v>
      </c>
      <c r="E1742">
        <v>775.64099999999996</v>
      </c>
      <c r="F1742">
        <v>55.744300000000003</v>
      </c>
      <c r="G1742">
        <v>0</v>
      </c>
      <c r="H1742">
        <v>59.9938</v>
      </c>
      <c r="I1742">
        <v>0</v>
      </c>
      <c r="J1742">
        <v>1.2489999999999999E-3</v>
      </c>
      <c r="K1742">
        <v>0.99511499999999997</v>
      </c>
      <c r="L1742">
        <v>0</v>
      </c>
      <c r="M1742" t="s">
        <v>43</v>
      </c>
    </row>
    <row r="1743" spans="1:25" x14ac:dyDescent="0.25">
      <c r="A1743" t="s">
        <v>188</v>
      </c>
      <c r="B1743">
        <v>782.22699999999998</v>
      </c>
      <c r="C1743">
        <v>781.39599999999996</v>
      </c>
      <c r="D1743">
        <v>781.35500000000002</v>
      </c>
      <c r="E1743">
        <v>779.97400000000005</v>
      </c>
      <c r="F1743">
        <v>55.704000000000001</v>
      </c>
      <c r="G1743">
        <v>0</v>
      </c>
      <c r="H1743">
        <v>60.205500000000001</v>
      </c>
      <c r="I1743">
        <v>0</v>
      </c>
      <c r="J1743">
        <v>1.23675E-3</v>
      </c>
      <c r="K1743">
        <v>0.995116</v>
      </c>
      <c r="L1743">
        <v>0</v>
      </c>
      <c r="M1743" t="s">
        <v>43</v>
      </c>
    </row>
    <row r="1744" spans="1:25" x14ac:dyDescent="0.25">
      <c r="A1744" t="s">
        <v>188</v>
      </c>
      <c r="B1744">
        <v>778.85299999999995</v>
      </c>
      <c r="C1744">
        <v>778.072</v>
      </c>
      <c r="D1744">
        <v>778.03399999999999</v>
      </c>
      <c r="E1744">
        <v>776.66200000000003</v>
      </c>
      <c r="F1744">
        <v>56.587400000000002</v>
      </c>
      <c r="G1744">
        <v>0</v>
      </c>
      <c r="H1744">
        <v>59.631700000000002</v>
      </c>
      <c r="I1744">
        <v>0</v>
      </c>
      <c r="J1744">
        <v>1.23514E-3</v>
      </c>
      <c r="K1744">
        <v>0.995116</v>
      </c>
      <c r="L1744">
        <v>0</v>
      </c>
      <c r="M1744" t="s">
        <v>43</v>
      </c>
    </row>
    <row r="1745" spans="1:13" x14ac:dyDescent="0.25">
      <c r="A1745" t="s">
        <v>188</v>
      </c>
      <c r="B1745">
        <v>780.22299999999996</v>
      </c>
      <c r="C1745">
        <v>779.42499999999995</v>
      </c>
      <c r="D1745">
        <v>779.38499999999999</v>
      </c>
      <c r="E1745">
        <v>777.98900000000003</v>
      </c>
      <c r="F1745">
        <v>55.735399999999998</v>
      </c>
      <c r="G1745">
        <v>0</v>
      </c>
      <c r="H1745">
        <v>60.1235</v>
      </c>
      <c r="I1745">
        <v>0</v>
      </c>
      <c r="J1745">
        <v>1.2423899999999999E-3</v>
      </c>
      <c r="K1745">
        <v>0.99511400000000005</v>
      </c>
      <c r="L1745">
        <v>0</v>
      </c>
      <c r="M1745" t="s">
        <v>43</v>
      </c>
    </row>
    <row r="1746" spans="1:13" x14ac:dyDescent="0.25">
      <c r="A1746" t="s">
        <v>188</v>
      </c>
      <c r="B1746">
        <v>779.10500000000002</v>
      </c>
      <c r="C1746">
        <v>778.23500000000001</v>
      </c>
      <c r="D1746">
        <v>778.19399999999996</v>
      </c>
      <c r="E1746">
        <v>776.80499999999995</v>
      </c>
      <c r="F1746">
        <v>55.559899999999999</v>
      </c>
      <c r="G1746">
        <v>0</v>
      </c>
      <c r="H1746">
        <v>59.8371</v>
      </c>
      <c r="I1746">
        <v>0</v>
      </c>
      <c r="J1746">
        <v>1.2360699999999999E-3</v>
      </c>
      <c r="K1746">
        <v>0.995116</v>
      </c>
      <c r="L1746">
        <v>0</v>
      </c>
      <c r="M1746" t="s">
        <v>43</v>
      </c>
    </row>
    <row r="1747" spans="1:13" x14ac:dyDescent="0.25">
      <c r="A1747" t="s">
        <v>188</v>
      </c>
      <c r="B1747">
        <v>778.75199999999995</v>
      </c>
      <c r="C1747">
        <v>777.952</v>
      </c>
      <c r="D1747">
        <v>777.91200000000003</v>
      </c>
      <c r="E1747">
        <v>776.53200000000004</v>
      </c>
      <c r="F1747">
        <v>55.733800000000002</v>
      </c>
      <c r="G1747">
        <v>0</v>
      </c>
      <c r="H1747">
        <v>60.224699999999999</v>
      </c>
      <c r="I1747">
        <v>0</v>
      </c>
      <c r="J1747">
        <v>2.6773299999999999E-3</v>
      </c>
      <c r="K1747">
        <v>0.99511499999999997</v>
      </c>
      <c r="L1747">
        <v>0</v>
      </c>
      <c r="M1747" t="s">
        <v>43</v>
      </c>
    </row>
    <row r="1748" spans="1:13" x14ac:dyDescent="0.25">
      <c r="A1748" t="s">
        <v>188</v>
      </c>
      <c r="B1748">
        <v>780.95500000000004</v>
      </c>
      <c r="C1748">
        <v>780.11300000000006</v>
      </c>
      <c r="D1748">
        <v>780.072</v>
      </c>
      <c r="E1748">
        <v>778.69399999999996</v>
      </c>
      <c r="F1748">
        <v>56.536999999999999</v>
      </c>
      <c r="G1748">
        <v>0</v>
      </c>
      <c r="H1748">
        <v>60.078400000000002</v>
      </c>
      <c r="I1748">
        <v>0</v>
      </c>
      <c r="J1748">
        <v>1.2574400000000001E-3</v>
      </c>
      <c r="K1748">
        <v>0.995116</v>
      </c>
      <c r="L1748">
        <v>0</v>
      </c>
      <c r="M1748" t="s">
        <v>43</v>
      </c>
    </row>
    <row r="1749" spans="1:13" x14ac:dyDescent="0.25">
      <c r="A1749" t="s">
        <v>188</v>
      </c>
      <c r="B1749">
        <v>781.24199999999996</v>
      </c>
      <c r="C1749">
        <v>780.452</v>
      </c>
      <c r="D1749">
        <v>780.41200000000003</v>
      </c>
      <c r="E1749">
        <v>779.04</v>
      </c>
      <c r="F1749">
        <v>55.768999999999998</v>
      </c>
      <c r="G1749">
        <v>0</v>
      </c>
      <c r="H1749">
        <v>60.263100000000001</v>
      </c>
      <c r="I1749">
        <v>0</v>
      </c>
      <c r="J1749">
        <v>1.3117199999999999E-3</v>
      </c>
      <c r="K1749">
        <v>0.995116</v>
      </c>
      <c r="L1749">
        <v>0</v>
      </c>
      <c r="M1749" t="s">
        <v>43</v>
      </c>
    </row>
    <row r="1750" spans="1:13" x14ac:dyDescent="0.25">
      <c r="A1750" t="s">
        <v>188</v>
      </c>
      <c r="B1750">
        <v>778.81700000000001</v>
      </c>
      <c r="C1750">
        <v>777.93200000000002</v>
      </c>
      <c r="D1750">
        <v>777.89200000000005</v>
      </c>
      <c r="E1750">
        <v>776.50300000000004</v>
      </c>
      <c r="F1750">
        <v>55.850900000000003</v>
      </c>
      <c r="G1750">
        <v>0</v>
      </c>
      <c r="H1750">
        <v>60.114400000000003</v>
      </c>
      <c r="I1750">
        <v>0</v>
      </c>
      <c r="J1750">
        <v>1.2542899999999999E-3</v>
      </c>
      <c r="K1750">
        <v>0.995116</v>
      </c>
      <c r="L1750">
        <v>0</v>
      </c>
      <c r="M1750" t="s">
        <v>43</v>
      </c>
    </row>
    <row r="1751" spans="1:13" x14ac:dyDescent="0.25">
      <c r="A1751" t="s">
        <v>188</v>
      </c>
      <c r="B1751">
        <v>777.33799999999997</v>
      </c>
      <c r="C1751">
        <v>776.54</v>
      </c>
      <c r="D1751">
        <v>776.5</v>
      </c>
      <c r="E1751">
        <v>775.12900000000002</v>
      </c>
      <c r="F1751">
        <v>55.445799999999998</v>
      </c>
      <c r="G1751">
        <v>0</v>
      </c>
      <c r="H1751">
        <v>60.277999999999999</v>
      </c>
      <c r="I1751">
        <v>0</v>
      </c>
      <c r="J1751">
        <v>1.2958399999999999E-3</v>
      </c>
      <c r="K1751">
        <v>0.99511400000000005</v>
      </c>
      <c r="L1751">
        <v>0</v>
      </c>
      <c r="M1751" t="s">
        <v>43</v>
      </c>
    </row>
    <row r="1752" spans="1:13" x14ac:dyDescent="0.25">
      <c r="A1752" t="s">
        <v>188</v>
      </c>
      <c r="B1752">
        <v>777.78399999999999</v>
      </c>
      <c r="C1752">
        <v>776.93799999999999</v>
      </c>
      <c r="D1752">
        <v>776.899</v>
      </c>
      <c r="E1752">
        <v>775.52099999999996</v>
      </c>
      <c r="F1752">
        <v>55.807600000000001</v>
      </c>
      <c r="G1752">
        <v>0</v>
      </c>
      <c r="H1752">
        <v>60.154899999999998</v>
      </c>
      <c r="I1752">
        <v>0</v>
      </c>
      <c r="J1752">
        <v>1.23018E-3</v>
      </c>
      <c r="K1752">
        <v>0.995116</v>
      </c>
      <c r="L1752">
        <v>0</v>
      </c>
      <c r="M1752" t="s">
        <v>43</v>
      </c>
    </row>
    <row r="1753" spans="1:13" x14ac:dyDescent="0.25">
      <c r="A1753" t="s">
        <v>188</v>
      </c>
      <c r="B1753">
        <v>778.947</v>
      </c>
      <c r="C1753">
        <v>778.05799999999999</v>
      </c>
      <c r="D1753">
        <v>778.02099999999996</v>
      </c>
      <c r="E1753">
        <v>776.64499999999998</v>
      </c>
      <c r="F1753">
        <v>55.89</v>
      </c>
      <c r="G1753">
        <v>0</v>
      </c>
      <c r="H1753">
        <v>60.058599999999998</v>
      </c>
      <c r="I1753">
        <v>0</v>
      </c>
      <c r="J1753">
        <v>1.23802E-3</v>
      </c>
      <c r="K1753">
        <v>0.99511400000000005</v>
      </c>
      <c r="L1753">
        <v>0</v>
      </c>
      <c r="M1753" t="s">
        <v>43</v>
      </c>
    </row>
    <row r="1754" spans="1:13" x14ac:dyDescent="0.25">
      <c r="A1754" t="s">
        <v>188</v>
      </c>
      <c r="B1754">
        <v>778.36800000000005</v>
      </c>
      <c r="C1754">
        <v>777.56299999999999</v>
      </c>
      <c r="D1754">
        <v>777.524</v>
      </c>
      <c r="E1754">
        <v>776.13099999999997</v>
      </c>
      <c r="F1754">
        <v>55.900300000000001</v>
      </c>
      <c r="G1754">
        <v>0</v>
      </c>
      <c r="H1754">
        <v>60.063099999999999</v>
      </c>
      <c r="I1754">
        <v>0</v>
      </c>
      <c r="J1754">
        <v>1.4214200000000001E-3</v>
      </c>
      <c r="K1754">
        <v>0.99511499999999997</v>
      </c>
      <c r="L1754">
        <v>0</v>
      </c>
      <c r="M1754" t="s">
        <v>43</v>
      </c>
    </row>
    <row r="1755" spans="1:13" x14ac:dyDescent="0.25">
      <c r="A1755" t="s">
        <v>188</v>
      </c>
      <c r="B1755">
        <v>777.68100000000004</v>
      </c>
      <c r="C1755">
        <v>776.88900000000001</v>
      </c>
      <c r="D1755">
        <v>776.84900000000005</v>
      </c>
      <c r="E1755">
        <v>775.47199999999998</v>
      </c>
      <c r="F1755">
        <v>55.899900000000002</v>
      </c>
      <c r="G1755">
        <v>0</v>
      </c>
      <c r="H1755">
        <v>60.1449</v>
      </c>
      <c r="I1755">
        <v>0</v>
      </c>
      <c r="J1755">
        <v>1.23018E-3</v>
      </c>
      <c r="K1755">
        <v>0.995116</v>
      </c>
      <c r="L1755">
        <v>0</v>
      </c>
      <c r="M1755" t="s">
        <v>43</v>
      </c>
    </row>
    <row r="1756" spans="1:13" x14ac:dyDescent="0.25">
      <c r="A1756" t="s">
        <v>188</v>
      </c>
      <c r="B1756">
        <v>779.03899999999999</v>
      </c>
      <c r="C1756">
        <v>778.16600000000005</v>
      </c>
      <c r="D1756">
        <v>778.12400000000002</v>
      </c>
      <c r="E1756">
        <v>776.72</v>
      </c>
      <c r="F1756">
        <v>55.821899999999999</v>
      </c>
      <c r="G1756">
        <v>0</v>
      </c>
      <c r="H1756">
        <v>59.768900000000002</v>
      </c>
      <c r="I1756">
        <v>0</v>
      </c>
      <c r="J1756">
        <v>1.2384500000000001E-3</v>
      </c>
      <c r="K1756">
        <v>0.99511400000000005</v>
      </c>
      <c r="L1756">
        <v>0</v>
      </c>
      <c r="M1756" t="s">
        <v>43</v>
      </c>
    </row>
    <row r="1757" spans="1:13" x14ac:dyDescent="0.25">
      <c r="A1757" t="s">
        <v>188</v>
      </c>
      <c r="B1757">
        <v>778.39599999999996</v>
      </c>
      <c r="C1757">
        <v>777.58199999999999</v>
      </c>
      <c r="D1757">
        <v>777.54100000000005</v>
      </c>
      <c r="E1757">
        <v>776.15499999999997</v>
      </c>
      <c r="F1757">
        <v>55.695700000000002</v>
      </c>
      <c r="G1757">
        <v>0</v>
      </c>
      <c r="H1757">
        <v>59.927399999999999</v>
      </c>
      <c r="I1757">
        <v>0</v>
      </c>
      <c r="J1757">
        <v>1.23022E-3</v>
      </c>
      <c r="K1757">
        <v>0.995116</v>
      </c>
      <c r="L1757">
        <v>0</v>
      </c>
      <c r="M1757" t="s">
        <v>43</v>
      </c>
    </row>
    <row r="1758" spans="1:13" x14ac:dyDescent="0.25">
      <c r="A1758" t="s">
        <v>188</v>
      </c>
      <c r="B1758">
        <v>773.923</v>
      </c>
      <c r="C1758">
        <v>773.10599999999999</v>
      </c>
      <c r="D1758">
        <v>773.06799999999998</v>
      </c>
      <c r="E1758">
        <v>771.69</v>
      </c>
      <c r="F1758">
        <v>55.798200000000001</v>
      </c>
      <c r="G1758">
        <v>0</v>
      </c>
      <c r="H1758">
        <v>59.5458</v>
      </c>
      <c r="I1758">
        <v>0</v>
      </c>
      <c r="J1758">
        <v>1.23029E-3</v>
      </c>
      <c r="K1758">
        <v>0.995116</v>
      </c>
      <c r="L1758">
        <v>0</v>
      </c>
      <c r="M1758" t="s">
        <v>43</v>
      </c>
    </row>
    <row r="1759" spans="1:13" x14ac:dyDescent="0.25">
      <c r="A1759" t="s">
        <v>188</v>
      </c>
      <c r="B1759">
        <v>774.58199999999999</v>
      </c>
      <c r="C1759">
        <v>773.78</v>
      </c>
      <c r="D1759">
        <v>773.74400000000003</v>
      </c>
      <c r="E1759">
        <v>772.37699999999995</v>
      </c>
      <c r="F1759">
        <v>55.9602</v>
      </c>
      <c r="G1759">
        <v>0</v>
      </c>
      <c r="H1759">
        <v>60.175800000000002</v>
      </c>
      <c r="I1759">
        <v>0</v>
      </c>
      <c r="J1759">
        <v>1.2550700000000001E-3</v>
      </c>
      <c r="K1759">
        <v>0.995116</v>
      </c>
      <c r="L1759">
        <v>0</v>
      </c>
      <c r="M1759" t="s">
        <v>43</v>
      </c>
    </row>
    <row r="1760" spans="1:13" x14ac:dyDescent="0.25">
      <c r="A1760" t="s">
        <v>188</v>
      </c>
      <c r="B1760">
        <v>780.47199999999998</v>
      </c>
      <c r="C1760">
        <v>779.59500000000003</v>
      </c>
      <c r="D1760">
        <v>779.55799999999999</v>
      </c>
      <c r="E1760">
        <v>778.18799999999999</v>
      </c>
      <c r="F1760">
        <v>56.4467</v>
      </c>
      <c r="G1760">
        <v>0</v>
      </c>
      <c r="H1760">
        <v>60.485199999999999</v>
      </c>
      <c r="I1760">
        <v>0</v>
      </c>
      <c r="J1760">
        <v>1.4853500000000001E-3</v>
      </c>
      <c r="K1760">
        <v>0.995116</v>
      </c>
      <c r="L1760">
        <v>0</v>
      </c>
      <c r="M1760" t="s">
        <v>43</v>
      </c>
    </row>
    <row r="1761" spans="1:13" x14ac:dyDescent="0.25">
      <c r="A1761" t="s">
        <v>188</v>
      </c>
      <c r="B1761">
        <v>781.12699999999995</v>
      </c>
      <c r="C1761">
        <v>780.23599999999999</v>
      </c>
      <c r="D1761">
        <v>780.19500000000005</v>
      </c>
      <c r="E1761">
        <v>778.81399999999996</v>
      </c>
      <c r="F1761">
        <v>57.3977</v>
      </c>
      <c r="G1761">
        <v>0</v>
      </c>
      <c r="H1761">
        <v>60.275500000000001</v>
      </c>
      <c r="I1761">
        <v>0</v>
      </c>
      <c r="J1761">
        <v>1.2398400000000001E-3</v>
      </c>
      <c r="K1761">
        <v>0.995116</v>
      </c>
      <c r="L1761">
        <v>0</v>
      </c>
      <c r="M1761" t="s">
        <v>43</v>
      </c>
    </row>
    <row r="1762" spans="1:13" x14ac:dyDescent="0.25">
      <c r="A1762" t="s">
        <v>188</v>
      </c>
      <c r="B1762">
        <v>780.16800000000001</v>
      </c>
      <c r="C1762">
        <v>779.375</v>
      </c>
      <c r="D1762">
        <v>779.33199999999999</v>
      </c>
      <c r="E1762">
        <v>777.93</v>
      </c>
      <c r="F1762">
        <v>56.552399999999999</v>
      </c>
      <c r="G1762">
        <v>0</v>
      </c>
      <c r="H1762">
        <v>59.883000000000003</v>
      </c>
      <c r="I1762">
        <v>0</v>
      </c>
      <c r="J1762">
        <v>1.2494800000000001E-3</v>
      </c>
      <c r="K1762">
        <v>0.995116</v>
      </c>
      <c r="L1762">
        <v>0</v>
      </c>
      <c r="M1762" t="s">
        <v>43</v>
      </c>
    </row>
    <row r="1763" spans="1:13" x14ac:dyDescent="0.25">
      <c r="A1763" t="s">
        <v>188</v>
      </c>
      <c r="B1763">
        <v>777.24599999999998</v>
      </c>
      <c r="C1763">
        <v>776.41</v>
      </c>
      <c r="D1763">
        <v>776.37</v>
      </c>
      <c r="E1763">
        <v>774.99599999999998</v>
      </c>
      <c r="F1763">
        <v>55.933700000000002</v>
      </c>
      <c r="G1763">
        <v>0</v>
      </c>
      <c r="H1763">
        <v>60.4039</v>
      </c>
      <c r="I1763">
        <v>0</v>
      </c>
      <c r="J1763">
        <v>1.2647400000000001E-3</v>
      </c>
      <c r="K1763">
        <v>0.995116</v>
      </c>
      <c r="L1763">
        <v>0</v>
      </c>
      <c r="M1763" t="s">
        <v>43</v>
      </c>
    </row>
    <row r="1764" spans="1:13" x14ac:dyDescent="0.25">
      <c r="A1764" t="s">
        <v>188</v>
      </c>
      <c r="B1764">
        <v>780.13300000000004</v>
      </c>
      <c r="C1764">
        <v>779.22799999999995</v>
      </c>
      <c r="D1764">
        <v>779.19</v>
      </c>
      <c r="E1764">
        <v>777.80100000000004</v>
      </c>
      <c r="F1764">
        <v>56.647100000000002</v>
      </c>
      <c r="G1764">
        <v>0</v>
      </c>
      <c r="H1764">
        <v>60.344999999999999</v>
      </c>
      <c r="I1764">
        <v>0</v>
      </c>
      <c r="J1764">
        <v>1.39028E-3</v>
      </c>
      <c r="K1764">
        <v>0.99511400000000005</v>
      </c>
      <c r="L1764">
        <v>0</v>
      </c>
      <c r="M1764" t="s">
        <v>43</v>
      </c>
    </row>
    <row r="1765" spans="1:13" x14ac:dyDescent="0.25">
      <c r="A1765" t="s">
        <v>188</v>
      </c>
      <c r="B1765">
        <v>778.55200000000002</v>
      </c>
      <c r="C1765">
        <v>777.74599999999998</v>
      </c>
      <c r="D1765">
        <v>777.70500000000004</v>
      </c>
      <c r="E1765">
        <v>776.31600000000003</v>
      </c>
      <c r="F1765">
        <v>57.324399999999997</v>
      </c>
      <c r="G1765">
        <v>0</v>
      </c>
      <c r="H1765">
        <v>59.980800000000002</v>
      </c>
      <c r="I1765">
        <v>0</v>
      </c>
      <c r="J1765">
        <v>2.04375E-3</v>
      </c>
      <c r="K1765">
        <v>0.99511499999999997</v>
      </c>
      <c r="L1765">
        <v>0</v>
      </c>
      <c r="M1765" t="s">
        <v>43</v>
      </c>
    </row>
    <row r="1766" spans="1:13" x14ac:dyDescent="0.25">
      <c r="A1766" t="s">
        <v>188</v>
      </c>
      <c r="B1766">
        <v>775.87599999999998</v>
      </c>
      <c r="C1766">
        <v>774.995</v>
      </c>
      <c r="D1766">
        <v>774.95399999999995</v>
      </c>
      <c r="E1766">
        <v>773.59299999999996</v>
      </c>
      <c r="F1766">
        <v>57.386400000000002</v>
      </c>
      <c r="G1766">
        <v>0</v>
      </c>
      <c r="H1766">
        <v>59.616300000000003</v>
      </c>
      <c r="I1766">
        <v>0</v>
      </c>
      <c r="J1766">
        <v>1.2360100000000001E-3</v>
      </c>
      <c r="K1766">
        <v>0.99511499999999997</v>
      </c>
      <c r="L1766">
        <v>0</v>
      </c>
      <c r="M1766" t="s">
        <v>43</v>
      </c>
    </row>
    <row r="1767" spans="1:13" x14ac:dyDescent="0.25">
      <c r="A1767" t="s">
        <v>188</v>
      </c>
      <c r="B1767">
        <v>781.98699999999997</v>
      </c>
      <c r="C1767">
        <v>781.18100000000004</v>
      </c>
      <c r="D1767">
        <v>781.13900000000001</v>
      </c>
      <c r="E1767">
        <v>779.74699999999996</v>
      </c>
      <c r="F1767">
        <v>55.619199999999999</v>
      </c>
      <c r="G1767">
        <v>0</v>
      </c>
      <c r="H1767">
        <v>59.9268</v>
      </c>
      <c r="I1767">
        <v>0</v>
      </c>
      <c r="J1767">
        <v>1.2302700000000001E-3</v>
      </c>
      <c r="K1767">
        <v>0.99511300000000003</v>
      </c>
      <c r="L1767">
        <v>0</v>
      </c>
      <c r="M1767" t="s">
        <v>43</v>
      </c>
    </row>
    <row r="1768" spans="1:13" x14ac:dyDescent="0.25">
      <c r="A1768" t="s">
        <v>188</v>
      </c>
      <c r="B1768">
        <v>783.84900000000005</v>
      </c>
      <c r="C1768">
        <v>783.02700000000004</v>
      </c>
      <c r="D1768">
        <v>782.98599999999999</v>
      </c>
      <c r="E1768">
        <v>781.59699999999998</v>
      </c>
      <c r="F1768">
        <v>56.469900000000003</v>
      </c>
      <c r="G1768">
        <v>0</v>
      </c>
      <c r="H1768">
        <v>60.103999999999999</v>
      </c>
      <c r="I1768">
        <v>0</v>
      </c>
      <c r="J1768">
        <v>1.2360100000000001E-3</v>
      </c>
      <c r="K1768">
        <v>0.995116</v>
      </c>
      <c r="L1768">
        <v>0</v>
      </c>
      <c r="M1768" t="s">
        <v>43</v>
      </c>
    </row>
    <row r="1769" spans="1:13" x14ac:dyDescent="0.25">
      <c r="A1769" t="s">
        <v>188</v>
      </c>
      <c r="B1769">
        <v>781.05100000000004</v>
      </c>
      <c r="C1769">
        <v>780.22299999999996</v>
      </c>
      <c r="D1769">
        <v>780.18499999999995</v>
      </c>
      <c r="E1769">
        <v>778.81100000000004</v>
      </c>
      <c r="F1769">
        <v>55.644300000000001</v>
      </c>
      <c r="G1769">
        <v>0</v>
      </c>
      <c r="H1769">
        <v>59.814799999999998</v>
      </c>
      <c r="I1769">
        <v>0</v>
      </c>
      <c r="J1769">
        <v>1.2300900000000001E-3</v>
      </c>
      <c r="K1769">
        <v>0.995116</v>
      </c>
      <c r="L1769">
        <v>0</v>
      </c>
      <c r="M1769" t="s">
        <v>43</v>
      </c>
    </row>
    <row r="1770" spans="1:13" x14ac:dyDescent="0.25">
      <c r="A1770" t="s">
        <v>188</v>
      </c>
      <c r="B1770">
        <v>778.75800000000004</v>
      </c>
      <c r="C1770">
        <v>777.87800000000004</v>
      </c>
      <c r="D1770">
        <v>777.84</v>
      </c>
      <c r="E1770">
        <v>776.46900000000005</v>
      </c>
      <c r="F1770">
        <v>55.872500000000002</v>
      </c>
      <c r="G1770">
        <v>0</v>
      </c>
      <c r="H1770">
        <v>60.215899999999998</v>
      </c>
      <c r="I1770">
        <v>0</v>
      </c>
      <c r="J1770">
        <v>1.30321E-3</v>
      </c>
      <c r="K1770">
        <v>0.99511499999999997</v>
      </c>
      <c r="L1770">
        <v>0</v>
      </c>
      <c r="M1770" t="s">
        <v>43</v>
      </c>
    </row>
    <row r="1771" spans="1:13" x14ac:dyDescent="0.25">
      <c r="A1771" t="s">
        <v>188</v>
      </c>
      <c r="B1771">
        <v>780.67899999999997</v>
      </c>
      <c r="C1771">
        <v>779.77499999999998</v>
      </c>
      <c r="D1771">
        <v>779.73800000000006</v>
      </c>
      <c r="E1771">
        <v>778.35</v>
      </c>
      <c r="F1771">
        <v>55.663600000000002</v>
      </c>
      <c r="G1771">
        <v>0</v>
      </c>
      <c r="H1771">
        <v>59.776699999999998</v>
      </c>
      <c r="I1771">
        <v>0</v>
      </c>
      <c r="J1771">
        <v>1.2399799999999999E-3</v>
      </c>
      <c r="K1771">
        <v>0.995116</v>
      </c>
      <c r="L1771">
        <v>0</v>
      </c>
      <c r="M1771" t="s">
        <v>43</v>
      </c>
    </row>
    <row r="1772" spans="1:13" x14ac:dyDescent="0.25">
      <c r="A1772" t="s">
        <v>188</v>
      </c>
      <c r="B1772">
        <v>780.83900000000006</v>
      </c>
      <c r="C1772">
        <v>780.04399999999998</v>
      </c>
      <c r="D1772">
        <v>780.00300000000004</v>
      </c>
      <c r="E1772">
        <v>778.62099999999998</v>
      </c>
      <c r="F1772">
        <v>57.299799999999998</v>
      </c>
      <c r="G1772">
        <v>0</v>
      </c>
      <c r="H1772">
        <v>60.117800000000003</v>
      </c>
      <c r="I1772">
        <v>0</v>
      </c>
      <c r="J1772">
        <v>1.2300499999999999E-3</v>
      </c>
      <c r="K1772">
        <v>0.995116</v>
      </c>
      <c r="L1772">
        <v>0</v>
      </c>
      <c r="M1772" t="s">
        <v>43</v>
      </c>
    </row>
    <row r="1773" spans="1:13" x14ac:dyDescent="0.25">
      <c r="A1773" t="s">
        <v>188</v>
      </c>
      <c r="B1773">
        <v>778.29</v>
      </c>
      <c r="C1773">
        <v>777.47500000000002</v>
      </c>
      <c r="D1773">
        <v>777.43799999999999</v>
      </c>
      <c r="E1773">
        <v>776.06899999999996</v>
      </c>
      <c r="F1773">
        <v>56.335500000000003</v>
      </c>
      <c r="G1773">
        <v>0</v>
      </c>
      <c r="H1773">
        <v>60.2759</v>
      </c>
      <c r="I1773">
        <v>0</v>
      </c>
      <c r="J1773">
        <v>1.2305199999999999E-3</v>
      </c>
      <c r="K1773">
        <v>0.995116</v>
      </c>
      <c r="L1773">
        <v>0</v>
      </c>
      <c r="M1773" t="s">
        <v>43</v>
      </c>
    </row>
    <row r="1774" spans="1:13" x14ac:dyDescent="0.25">
      <c r="A1774" t="s">
        <v>188</v>
      </c>
      <c r="B1774">
        <v>779.505</v>
      </c>
      <c r="C1774">
        <v>778.673</v>
      </c>
      <c r="D1774">
        <v>778.63699999999994</v>
      </c>
      <c r="E1774">
        <v>777.25599999999997</v>
      </c>
      <c r="F1774">
        <v>55.3752</v>
      </c>
      <c r="G1774">
        <v>0</v>
      </c>
      <c r="H1774">
        <v>60.0792</v>
      </c>
      <c r="I1774">
        <v>0</v>
      </c>
      <c r="J1774">
        <v>1.2318299999999999E-3</v>
      </c>
      <c r="K1774">
        <v>0.995116</v>
      </c>
      <c r="L1774">
        <v>0</v>
      </c>
      <c r="M1774" t="s">
        <v>43</v>
      </c>
    </row>
    <row r="1775" spans="1:13" x14ac:dyDescent="0.25">
      <c r="A1775" t="s">
        <v>188</v>
      </c>
      <c r="B1775">
        <v>782.38099999999997</v>
      </c>
      <c r="C1775">
        <v>781.59299999999996</v>
      </c>
      <c r="D1775">
        <v>781.55200000000002</v>
      </c>
      <c r="E1775">
        <v>780.16</v>
      </c>
      <c r="F1775">
        <v>55.437899999999999</v>
      </c>
      <c r="G1775">
        <v>0</v>
      </c>
      <c r="H1775">
        <v>60.031500000000001</v>
      </c>
      <c r="I1775">
        <v>0</v>
      </c>
      <c r="J1775">
        <v>1.2880700000000001E-3</v>
      </c>
      <c r="K1775">
        <v>0.995116</v>
      </c>
      <c r="L1775">
        <v>0</v>
      </c>
      <c r="M1775" t="s">
        <v>43</v>
      </c>
    </row>
    <row r="1776" spans="1:13" x14ac:dyDescent="0.25">
      <c r="A1776" t="s">
        <v>188</v>
      </c>
      <c r="B1776">
        <v>779.50400000000002</v>
      </c>
      <c r="C1776">
        <v>778.58900000000006</v>
      </c>
      <c r="D1776">
        <v>778.54600000000005</v>
      </c>
      <c r="E1776">
        <v>777.14099999999996</v>
      </c>
      <c r="F1776">
        <v>55.842199999999998</v>
      </c>
      <c r="G1776">
        <v>0</v>
      </c>
      <c r="H1776">
        <v>59.625300000000003</v>
      </c>
      <c r="I1776">
        <v>0</v>
      </c>
      <c r="J1776">
        <v>1.24091E-3</v>
      </c>
      <c r="K1776">
        <v>0.995116</v>
      </c>
      <c r="L1776">
        <v>0</v>
      </c>
      <c r="M1776" t="s">
        <v>43</v>
      </c>
    </row>
    <row r="1777" spans="1:25" x14ac:dyDescent="0.25">
      <c r="A1777" t="s">
        <v>188</v>
      </c>
      <c r="B1777">
        <v>777.42899999999997</v>
      </c>
      <c r="C1777">
        <v>776.62800000000004</v>
      </c>
      <c r="D1777">
        <v>776.58799999999997</v>
      </c>
      <c r="E1777">
        <v>775.21100000000001</v>
      </c>
      <c r="F1777">
        <v>55.6252</v>
      </c>
      <c r="G1777">
        <v>0</v>
      </c>
      <c r="H1777">
        <v>60.220100000000002</v>
      </c>
      <c r="I1777">
        <v>0</v>
      </c>
      <c r="J1777">
        <v>1.23028E-3</v>
      </c>
      <c r="K1777">
        <v>0.995116</v>
      </c>
      <c r="L1777">
        <v>0</v>
      </c>
      <c r="M1777" t="s">
        <v>43</v>
      </c>
    </row>
    <row r="1778" spans="1:25" x14ac:dyDescent="0.25">
      <c r="A1778" t="s">
        <v>188</v>
      </c>
      <c r="B1778">
        <v>775.351</v>
      </c>
      <c r="C1778">
        <v>774.54200000000003</v>
      </c>
      <c r="D1778">
        <v>774.50300000000004</v>
      </c>
      <c r="E1778">
        <v>773.13099999999997</v>
      </c>
      <c r="F1778">
        <v>55.619100000000003</v>
      </c>
      <c r="G1778">
        <v>0</v>
      </c>
      <c r="H1778">
        <v>59.922400000000003</v>
      </c>
      <c r="I1778">
        <v>0</v>
      </c>
      <c r="J1778">
        <v>1.23299E-3</v>
      </c>
      <c r="K1778">
        <v>0.99511499999999997</v>
      </c>
      <c r="L1778">
        <v>0</v>
      </c>
      <c r="M1778" t="s">
        <v>43</v>
      </c>
    </row>
    <row r="1779" spans="1:25" x14ac:dyDescent="0.25">
      <c r="A1779" t="s">
        <v>188</v>
      </c>
      <c r="B1779">
        <v>779.75300000000004</v>
      </c>
      <c r="C1779">
        <v>778.96199999999999</v>
      </c>
      <c r="D1779">
        <v>778.92100000000005</v>
      </c>
      <c r="E1779">
        <v>777.52099999999996</v>
      </c>
      <c r="F1779">
        <v>55.675699999999999</v>
      </c>
      <c r="G1779">
        <v>0</v>
      </c>
      <c r="H1779">
        <v>59.986800000000002</v>
      </c>
      <c r="I1779">
        <v>0</v>
      </c>
      <c r="J1779">
        <v>1.3488899999999999E-3</v>
      </c>
      <c r="K1779">
        <v>0.995116</v>
      </c>
      <c r="L1779">
        <v>0</v>
      </c>
      <c r="M1779" t="s">
        <v>43</v>
      </c>
    </row>
    <row r="1780" spans="1:25" x14ac:dyDescent="0.25">
      <c r="A1780" t="s">
        <v>188</v>
      </c>
      <c r="B1780">
        <v>776.65</v>
      </c>
      <c r="C1780">
        <v>775.84500000000003</v>
      </c>
      <c r="D1780">
        <v>775.80499999999995</v>
      </c>
      <c r="E1780">
        <v>774.44</v>
      </c>
      <c r="F1780">
        <v>55.931800000000003</v>
      </c>
      <c r="G1780">
        <v>0</v>
      </c>
      <c r="H1780">
        <v>60.423699999999997</v>
      </c>
      <c r="I1780">
        <v>0</v>
      </c>
      <c r="J1780">
        <v>1.23905E-3</v>
      </c>
      <c r="K1780">
        <v>0.995116</v>
      </c>
      <c r="L1780">
        <v>0</v>
      </c>
      <c r="M1780" t="s">
        <v>43</v>
      </c>
    </row>
    <row r="1781" spans="1:25" x14ac:dyDescent="0.25">
      <c r="A1781" t="s">
        <v>188</v>
      </c>
      <c r="B1781">
        <v>778.88199999999995</v>
      </c>
      <c r="C1781">
        <v>778.02099999999996</v>
      </c>
      <c r="D1781">
        <v>777.98299999999995</v>
      </c>
      <c r="E1781">
        <v>776.62</v>
      </c>
      <c r="F1781">
        <v>55.8765</v>
      </c>
      <c r="G1781">
        <v>0</v>
      </c>
      <c r="H1781">
        <v>59.965600000000002</v>
      </c>
      <c r="I1781">
        <v>0</v>
      </c>
      <c r="J1781">
        <v>1.23066E-3</v>
      </c>
      <c r="K1781">
        <v>0.99511499999999997</v>
      </c>
      <c r="L1781">
        <v>0</v>
      </c>
      <c r="M1781" t="s">
        <v>43</v>
      </c>
    </row>
    <row r="1782" spans="1:25" x14ac:dyDescent="0.25">
      <c r="A1782" t="s">
        <v>188</v>
      </c>
      <c r="B1782">
        <v>775.51800000000003</v>
      </c>
      <c r="C1782">
        <v>774.69899999999996</v>
      </c>
      <c r="D1782">
        <v>774.66</v>
      </c>
      <c r="E1782">
        <v>773.28899999999999</v>
      </c>
      <c r="F1782">
        <v>55.883000000000003</v>
      </c>
      <c r="G1782">
        <v>0</v>
      </c>
      <c r="H1782">
        <v>60.292200000000001</v>
      </c>
      <c r="I1782">
        <v>0</v>
      </c>
      <c r="J1782">
        <v>1.6648800000000001E-3</v>
      </c>
      <c r="K1782">
        <v>0.99511499999999997</v>
      </c>
      <c r="L1782">
        <v>0</v>
      </c>
      <c r="M1782" t="s">
        <v>43</v>
      </c>
    </row>
    <row r="1783" spans="1:25" x14ac:dyDescent="0.25">
      <c r="A1783" t="s">
        <v>188</v>
      </c>
      <c r="B1783">
        <v>774.95299999999997</v>
      </c>
      <c r="C1783">
        <v>774.13900000000001</v>
      </c>
      <c r="D1783">
        <v>774.10299999999995</v>
      </c>
      <c r="E1783">
        <v>772.73400000000004</v>
      </c>
      <c r="F1783">
        <v>55.681100000000001</v>
      </c>
      <c r="G1783">
        <v>0</v>
      </c>
      <c r="H1783">
        <v>60.012300000000003</v>
      </c>
      <c r="I1783">
        <v>0</v>
      </c>
      <c r="J1783">
        <v>1.2462599999999999E-3</v>
      </c>
      <c r="K1783">
        <v>0.99511499999999997</v>
      </c>
      <c r="L1783">
        <v>0</v>
      </c>
      <c r="M1783" t="s">
        <v>43</v>
      </c>
    </row>
    <row r="1784" spans="1:25" x14ac:dyDescent="0.25">
      <c r="A1784" t="s">
        <v>188</v>
      </c>
      <c r="B1784">
        <v>779.63599999999997</v>
      </c>
      <c r="C1784">
        <v>778.803</v>
      </c>
      <c r="D1784">
        <v>778.76400000000001</v>
      </c>
      <c r="E1784">
        <v>777.39499999999998</v>
      </c>
      <c r="F1784">
        <v>55.907800000000002</v>
      </c>
      <c r="G1784">
        <v>0</v>
      </c>
      <c r="H1784">
        <v>59.884399999999999</v>
      </c>
      <c r="I1784">
        <v>0</v>
      </c>
      <c r="J1784">
        <v>1.4453000000000001E-3</v>
      </c>
      <c r="K1784">
        <v>0.99511400000000005</v>
      </c>
      <c r="L1784">
        <v>0</v>
      </c>
      <c r="M1784" t="s">
        <v>43</v>
      </c>
    </row>
    <row r="1785" spans="1:25" x14ac:dyDescent="0.25">
      <c r="A1785" t="s">
        <v>188</v>
      </c>
      <c r="B1785">
        <v>783.18600000000004</v>
      </c>
      <c r="C1785">
        <v>782.34</v>
      </c>
      <c r="D1785">
        <v>782.29899999999998</v>
      </c>
      <c r="E1785">
        <v>780.89499999999998</v>
      </c>
      <c r="F1785">
        <v>55.497999999999998</v>
      </c>
      <c r="G1785">
        <v>0</v>
      </c>
      <c r="H1785">
        <v>59.260399999999997</v>
      </c>
      <c r="I1785">
        <v>0</v>
      </c>
      <c r="J1785">
        <v>1.2308600000000001E-3</v>
      </c>
      <c r="K1785">
        <v>0.99511499999999997</v>
      </c>
      <c r="L1785">
        <v>0</v>
      </c>
      <c r="M1785" t="s">
        <v>43</v>
      </c>
    </row>
    <row r="1786" spans="1:25" x14ac:dyDescent="0.25">
      <c r="A1786" t="s">
        <v>188</v>
      </c>
      <c r="B1786">
        <v>778.06200000000001</v>
      </c>
      <c r="C1786">
        <v>777.20600000000002</v>
      </c>
      <c r="D1786">
        <v>777.16899999999998</v>
      </c>
      <c r="E1786">
        <v>775.798</v>
      </c>
      <c r="F1786">
        <v>55.7928</v>
      </c>
      <c r="G1786">
        <v>0</v>
      </c>
      <c r="H1786">
        <v>60.015900000000002</v>
      </c>
      <c r="I1786">
        <v>0</v>
      </c>
      <c r="J1786">
        <v>1.2304900000000001E-3</v>
      </c>
      <c r="K1786">
        <v>0.995116</v>
      </c>
      <c r="L1786">
        <v>0</v>
      </c>
      <c r="M1786" t="s">
        <v>43</v>
      </c>
    </row>
    <row r="1787" spans="1:25" x14ac:dyDescent="0.25">
      <c r="A1787" t="s">
        <v>188</v>
      </c>
      <c r="B1787">
        <v>777.81500000000005</v>
      </c>
      <c r="C1787">
        <v>776.92700000000002</v>
      </c>
      <c r="D1787">
        <v>776.88800000000003</v>
      </c>
      <c r="E1787">
        <v>775.5</v>
      </c>
      <c r="F1787">
        <v>55.748399999999997</v>
      </c>
      <c r="G1787">
        <v>0</v>
      </c>
      <c r="H1787">
        <v>60.074199999999998</v>
      </c>
      <c r="I1787">
        <v>0</v>
      </c>
      <c r="J1787">
        <v>1.2300900000000001E-3</v>
      </c>
      <c r="K1787">
        <v>0.995112</v>
      </c>
      <c r="L1787">
        <v>0</v>
      </c>
      <c r="M1787" t="s">
        <v>43</v>
      </c>
    </row>
    <row r="1788" spans="1:25" x14ac:dyDescent="0.25">
      <c r="A1788" t="s">
        <v>188</v>
      </c>
      <c r="B1788">
        <v>778.52</v>
      </c>
      <c r="C1788">
        <v>777.71</v>
      </c>
      <c r="D1788">
        <v>777.67</v>
      </c>
      <c r="E1788">
        <v>776.28899999999999</v>
      </c>
      <c r="F1788">
        <v>55.982900000000001</v>
      </c>
      <c r="G1788">
        <v>0</v>
      </c>
      <c r="H1788">
        <v>60.521299999999997</v>
      </c>
      <c r="I1788">
        <v>0</v>
      </c>
      <c r="J1788">
        <v>1.24091E-3</v>
      </c>
      <c r="K1788">
        <v>0.99511400000000005</v>
      </c>
      <c r="L1788">
        <v>0</v>
      </c>
      <c r="M1788" t="s">
        <v>43</v>
      </c>
    </row>
    <row r="1789" spans="1:25" x14ac:dyDescent="0.25">
      <c r="A1789" t="s">
        <v>188</v>
      </c>
      <c r="B1789">
        <v>782.30799999999999</v>
      </c>
      <c r="C1789">
        <v>781.43799999999999</v>
      </c>
      <c r="D1789">
        <v>781.399</v>
      </c>
      <c r="E1789">
        <v>780.01199999999994</v>
      </c>
      <c r="F1789">
        <v>56.576300000000003</v>
      </c>
      <c r="G1789">
        <v>0</v>
      </c>
      <c r="H1789">
        <v>59.754300000000001</v>
      </c>
      <c r="I1789">
        <v>0</v>
      </c>
      <c r="J1789">
        <v>1.2322500000000001E-3</v>
      </c>
      <c r="K1789">
        <v>0.995116</v>
      </c>
      <c r="L1789">
        <v>0</v>
      </c>
      <c r="M1789" t="s">
        <v>43</v>
      </c>
    </row>
    <row r="1790" spans="1:25" x14ac:dyDescent="0.25">
      <c r="A1790" t="s">
        <v>188</v>
      </c>
      <c r="B1790">
        <v>782.76400000000001</v>
      </c>
      <c r="C1790">
        <v>781.98599999999999</v>
      </c>
      <c r="D1790">
        <v>781.94899999999996</v>
      </c>
      <c r="E1790">
        <v>780.57799999999997</v>
      </c>
      <c r="F1790">
        <v>55.422899999999998</v>
      </c>
      <c r="G1790">
        <v>0</v>
      </c>
      <c r="H1790">
        <v>59.8277</v>
      </c>
      <c r="I1790">
        <v>0</v>
      </c>
      <c r="J1790">
        <v>1.24946E-3</v>
      </c>
      <c r="K1790">
        <v>0.995116</v>
      </c>
      <c r="L1790">
        <v>0</v>
      </c>
      <c r="M1790" t="s">
        <v>43</v>
      </c>
    </row>
    <row r="1791" spans="1:25" x14ac:dyDescent="0.25">
      <c r="A1791" t="s">
        <v>188</v>
      </c>
      <c r="B1791">
        <v>777.79200000000003</v>
      </c>
      <c r="C1791">
        <v>776.9</v>
      </c>
      <c r="D1791">
        <v>776.86099999999999</v>
      </c>
      <c r="E1791">
        <v>775.495</v>
      </c>
      <c r="F1791">
        <v>55.595599999999997</v>
      </c>
      <c r="G1791">
        <v>0</v>
      </c>
      <c r="H1791">
        <v>60.619300000000003</v>
      </c>
      <c r="I1791">
        <v>0</v>
      </c>
      <c r="J1791">
        <v>1.2300900000000001E-3</v>
      </c>
      <c r="K1791">
        <v>0.995116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783.37300000000005</v>
      </c>
      <c r="C1792">
        <v>782.49099999999999</v>
      </c>
      <c r="D1792">
        <v>782.45</v>
      </c>
      <c r="E1792">
        <v>781.04899999999998</v>
      </c>
      <c r="F1792">
        <v>56.024700000000003</v>
      </c>
      <c r="G1792">
        <v>0</v>
      </c>
      <c r="H1792">
        <v>59.850999999999999</v>
      </c>
      <c r="I1792">
        <v>0</v>
      </c>
      <c r="J1792">
        <v>1.26049E-3</v>
      </c>
      <c r="K1792">
        <v>0.995116</v>
      </c>
      <c r="L1792">
        <v>0</v>
      </c>
      <c r="M1792" t="s">
        <v>43</v>
      </c>
      <c r="R1792">
        <f>AVERAGE(B1743:B1792)</f>
        <v>779.17282000000012</v>
      </c>
      <c r="S1792">
        <f>AVERAGE(C1743:C1792)</f>
        <v>778.33758</v>
      </c>
      <c r="U1792">
        <f>_xlfn.VAR.P(B1743:B1792)</f>
        <v>5.3136112676000211</v>
      </c>
      <c r="V1792">
        <f>_xlfn.VAR.P(C1743:C1792)</f>
        <v>5.2986397236000018</v>
      </c>
      <c r="X1792">
        <f>1.96*SQRT(U1792)/50</f>
        <v>9.0360985044680084E-2</v>
      </c>
      <c r="Y1792">
        <f>1.96*SQRT(V1792)/50</f>
        <v>9.0233595433589511E-2</v>
      </c>
    </row>
    <row r="1793" spans="1:9" x14ac:dyDescent="0.25">
      <c r="A1793" t="s">
        <v>189</v>
      </c>
      <c r="B1793">
        <v>39088.680500000002</v>
      </c>
      <c r="C1793" t="s">
        <v>37</v>
      </c>
    </row>
    <row r="1794" spans="1:9" x14ac:dyDescent="0.25">
      <c r="A1794" t="s">
        <v>190</v>
      </c>
      <c r="B1794">
        <v>817.32600000000002</v>
      </c>
      <c r="C1794">
        <v>803.84799999999996</v>
      </c>
      <c r="D1794">
        <v>750.41099999999994</v>
      </c>
      <c r="E1794">
        <v>745.16800000000001</v>
      </c>
      <c r="F1794">
        <v>55.492699999999999</v>
      </c>
      <c r="G1794">
        <v>1.2698099999999999E-3</v>
      </c>
      <c r="H1794">
        <v>0.99511099999999997</v>
      </c>
      <c r="I1794">
        <v>0</v>
      </c>
    </row>
    <row r="1795" spans="1:9" x14ac:dyDescent="0.25">
      <c r="A1795" t="s">
        <v>190</v>
      </c>
      <c r="B1795">
        <v>610.40499999999997</v>
      </c>
      <c r="C1795">
        <v>607.75900000000001</v>
      </c>
      <c r="D1795">
        <v>555.68399999999997</v>
      </c>
      <c r="E1795">
        <v>550.38499999999999</v>
      </c>
      <c r="F1795">
        <v>53.629300000000001</v>
      </c>
      <c r="G1795">
        <v>1.23014E-3</v>
      </c>
      <c r="H1795">
        <v>0.995116</v>
      </c>
      <c r="I1795">
        <v>0</v>
      </c>
    </row>
    <row r="1796" spans="1:9" x14ac:dyDescent="0.25">
      <c r="A1796" t="s">
        <v>190</v>
      </c>
      <c r="B1796">
        <v>610.73599999999999</v>
      </c>
      <c r="C1796">
        <v>608.12800000000004</v>
      </c>
      <c r="D1796">
        <v>556.57299999999998</v>
      </c>
      <c r="E1796">
        <v>551.24099999999999</v>
      </c>
      <c r="F1796">
        <v>54.754100000000001</v>
      </c>
      <c r="G1796">
        <v>1.2302599999999999E-3</v>
      </c>
      <c r="H1796">
        <v>0.995116</v>
      </c>
      <c r="I1796">
        <v>0</v>
      </c>
    </row>
    <row r="1797" spans="1:9" x14ac:dyDescent="0.25">
      <c r="A1797" t="s">
        <v>190</v>
      </c>
      <c r="B1797">
        <v>610.59199999999998</v>
      </c>
      <c r="C1797">
        <v>607.98699999999997</v>
      </c>
      <c r="D1797">
        <v>556.04200000000003</v>
      </c>
      <c r="E1797">
        <v>550.71500000000003</v>
      </c>
      <c r="F1797">
        <v>54.833399999999997</v>
      </c>
      <c r="G1797">
        <v>1.23007E-3</v>
      </c>
      <c r="H1797">
        <v>0.99511400000000005</v>
      </c>
      <c r="I1797">
        <v>0</v>
      </c>
    </row>
    <row r="1798" spans="1:9" x14ac:dyDescent="0.25">
      <c r="A1798" t="s">
        <v>190</v>
      </c>
      <c r="B1798">
        <v>613.4</v>
      </c>
      <c r="C1798">
        <v>610.21400000000006</v>
      </c>
      <c r="D1798">
        <v>558.36300000000006</v>
      </c>
      <c r="E1798">
        <v>552.803</v>
      </c>
      <c r="F1798">
        <v>55.7941</v>
      </c>
      <c r="G1798">
        <v>1.3287100000000001E-3</v>
      </c>
      <c r="H1798">
        <v>0.99511499999999997</v>
      </c>
      <c r="I1798">
        <v>0</v>
      </c>
    </row>
    <row r="1799" spans="1:9" x14ac:dyDescent="0.25">
      <c r="A1799" t="s">
        <v>190</v>
      </c>
      <c r="B1799">
        <v>610.40599999999995</v>
      </c>
      <c r="C1799">
        <v>607.93399999999997</v>
      </c>
      <c r="D1799">
        <v>556.25199999999995</v>
      </c>
      <c r="E1799">
        <v>550.94299999999998</v>
      </c>
      <c r="F1799">
        <v>53.6798</v>
      </c>
      <c r="G1799">
        <v>1.5213900000000001E-3</v>
      </c>
      <c r="H1799">
        <v>0.995116</v>
      </c>
      <c r="I1799">
        <v>0</v>
      </c>
    </row>
    <row r="1800" spans="1:9" x14ac:dyDescent="0.25">
      <c r="A1800" t="s">
        <v>190</v>
      </c>
      <c r="B1800">
        <v>610.69799999999998</v>
      </c>
      <c r="C1800">
        <v>608.13</v>
      </c>
      <c r="D1800">
        <v>556.76800000000003</v>
      </c>
      <c r="E1800">
        <v>551.39400000000001</v>
      </c>
      <c r="F1800">
        <v>55.477699999999999</v>
      </c>
      <c r="G1800">
        <v>1.5151699999999999E-3</v>
      </c>
      <c r="H1800">
        <v>0.99511300000000003</v>
      </c>
      <c r="I1800">
        <v>0</v>
      </c>
    </row>
    <row r="1801" spans="1:9" x14ac:dyDescent="0.25">
      <c r="A1801" t="s">
        <v>190</v>
      </c>
      <c r="B1801">
        <v>611.57799999999997</v>
      </c>
      <c r="C1801">
        <v>609.08900000000006</v>
      </c>
      <c r="D1801">
        <v>557.62400000000002</v>
      </c>
      <c r="E1801">
        <v>552.20399999999995</v>
      </c>
      <c r="F1801">
        <v>55.778399999999998</v>
      </c>
      <c r="G1801">
        <v>1.521E-3</v>
      </c>
      <c r="H1801">
        <v>0.995116</v>
      </c>
      <c r="I1801">
        <v>0</v>
      </c>
    </row>
    <row r="1802" spans="1:9" x14ac:dyDescent="0.25">
      <c r="A1802" t="s">
        <v>190</v>
      </c>
      <c r="B1802">
        <v>609.18200000000002</v>
      </c>
      <c r="C1802">
        <v>606.99699999999996</v>
      </c>
      <c r="D1802">
        <v>555.43200000000002</v>
      </c>
      <c r="E1802">
        <v>550.22199999999998</v>
      </c>
      <c r="F1802">
        <v>53.686300000000003</v>
      </c>
      <c r="G1802">
        <v>1.2304600000000001E-3</v>
      </c>
      <c r="H1802">
        <v>0.99511499999999997</v>
      </c>
      <c r="I1802">
        <v>0</v>
      </c>
    </row>
    <row r="1803" spans="1:9" x14ac:dyDescent="0.25">
      <c r="A1803" t="s">
        <v>190</v>
      </c>
      <c r="B1803">
        <v>614.86599999999999</v>
      </c>
      <c r="C1803">
        <v>612.40499999999997</v>
      </c>
      <c r="D1803">
        <v>560.85199999999998</v>
      </c>
      <c r="E1803">
        <v>555.34199999999998</v>
      </c>
      <c r="F1803">
        <v>56.121299999999998</v>
      </c>
      <c r="G1803">
        <v>1.23015E-3</v>
      </c>
      <c r="H1803">
        <v>0.995116</v>
      </c>
      <c r="I1803">
        <v>0</v>
      </c>
    </row>
    <row r="1804" spans="1:9" x14ac:dyDescent="0.25">
      <c r="A1804" t="s">
        <v>190</v>
      </c>
      <c r="B1804">
        <v>611.18200000000002</v>
      </c>
      <c r="C1804">
        <v>608.74</v>
      </c>
      <c r="D1804">
        <v>557.57600000000002</v>
      </c>
      <c r="E1804">
        <v>552.125</v>
      </c>
      <c r="F1804">
        <v>53.777700000000003</v>
      </c>
      <c r="G1804">
        <v>1.40379E-3</v>
      </c>
      <c r="H1804">
        <v>0.995116</v>
      </c>
      <c r="I1804">
        <v>0</v>
      </c>
    </row>
    <row r="1805" spans="1:9" x14ac:dyDescent="0.25">
      <c r="A1805" t="s">
        <v>190</v>
      </c>
      <c r="B1805">
        <v>609.66200000000003</v>
      </c>
      <c r="C1805">
        <v>606.91399999999999</v>
      </c>
      <c r="D1805">
        <v>555.41700000000003</v>
      </c>
      <c r="E1805">
        <v>549.95799999999997</v>
      </c>
      <c r="F1805">
        <v>53.597799999999999</v>
      </c>
      <c r="G1805">
        <v>1.31605E-3</v>
      </c>
      <c r="H1805">
        <v>0.99511499999999997</v>
      </c>
      <c r="I1805">
        <v>0</v>
      </c>
    </row>
    <row r="1806" spans="1:9" x14ac:dyDescent="0.25">
      <c r="A1806" t="s">
        <v>190</v>
      </c>
      <c r="B1806">
        <v>612.92499999999995</v>
      </c>
      <c r="C1806">
        <v>610.26599999999996</v>
      </c>
      <c r="D1806">
        <v>559.255</v>
      </c>
      <c r="E1806">
        <v>553.96100000000001</v>
      </c>
      <c r="F1806">
        <v>55.8093</v>
      </c>
      <c r="G1806">
        <v>1.23102E-3</v>
      </c>
      <c r="H1806">
        <v>0.995116</v>
      </c>
      <c r="I1806">
        <v>0</v>
      </c>
    </row>
    <row r="1807" spans="1:9" x14ac:dyDescent="0.25">
      <c r="A1807" t="s">
        <v>190</v>
      </c>
      <c r="B1807">
        <v>610.97900000000004</v>
      </c>
      <c r="C1807">
        <v>608.47199999999998</v>
      </c>
      <c r="D1807">
        <v>557.01800000000003</v>
      </c>
      <c r="E1807">
        <v>551.55799999999999</v>
      </c>
      <c r="F1807">
        <v>53.571899999999999</v>
      </c>
      <c r="G1807">
        <v>1.26191E-3</v>
      </c>
      <c r="H1807">
        <v>0.995116</v>
      </c>
      <c r="I1807">
        <v>0</v>
      </c>
    </row>
    <row r="1808" spans="1:9" x14ac:dyDescent="0.25">
      <c r="A1808" t="s">
        <v>190</v>
      </c>
      <c r="B1808">
        <v>612.476</v>
      </c>
      <c r="C1808">
        <v>609.88</v>
      </c>
      <c r="D1808">
        <v>558.28399999999999</v>
      </c>
      <c r="E1808">
        <v>553.00599999999997</v>
      </c>
      <c r="F1808">
        <v>54.566899999999997</v>
      </c>
      <c r="G1808">
        <v>1.2625399999999999E-3</v>
      </c>
      <c r="H1808">
        <v>0.99511499999999997</v>
      </c>
      <c r="I1808">
        <v>0</v>
      </c>
    </row>
    <row r="1809" spans="1:9" x14ac:dyDescent="0.25">
      <c r="A1809" t="s">
        <v>190</v>
      </c>
      <c r="B1809">
        <v>609.62900000000002</v>
      </c>
      <c r="C1809">
        <v>606.95299999999997</v>
      </c>
      <c r="D1809">
        <v>555.23</v>
      </c>
      <c r="E1809">
        <v>549.86800000000005</v>
      </c>
      <c r="F1809">
        <v>53.486800000000002</v>
      </c>
      <c r="G1809">
        <v>1.23011E-3</v>
      </c>
      <c r="H1809">
        <v>0.99511300000000003</v>
      </c>
      <c r="I1809">
        <v>0</v>
      </c>
    </row>
    <row r="1810" spans="1:9" x14ac:dyDescent="0.25">
      <c r="A1810" t="s">
        <v>190</v>
      </c>
      <c r="B1810">
        <v>611.67100000000005</v>
      </c>
      <c r="C1810">
        <v>609.04300000000001</v>
      </c>
      <c r="D1810">
        <v>557.63300000000004</v>
      </c>
      <c r="E1810">
        <v>552.39599999999996</v>
      </c>
      <c r="F1810">
        <v>53.861899999999999</v>
      </c>
      <c r="G1810">
        <v>1.2300799999999999E-3</v>
      </c>
      <c r="H1810">
        <v>0.995116</v>
      </c>
      <c r="I1810">
        <v>0</v>
      </c>
    </row>
    <row r="1811" spans="1:9" x14ac:dyDescent="0.25">
      <c r="A1811" t="s">
        <v>190</v>
      </c>
      <c r="B1811">
        <v>611.02</v>
      </c>
      <c r="C1811">
        <v>608.721</v>
      </c>
      <c r="D1811">
        <v>556.95299999999997</v>
      </c>
      <c r="E1811">
        <v>551.34799999999996</v>
      </c>
      <c r="F1811">
        <v>53.7849</v>
      </c>
      <c r="G1811">
        <v>1.23083E-3</v>
      </c>
      <c r="H1811">
        <v>0.995116</v>
      </c>
      <c r="I1811">
        <v>0</v>
      </c>
    </row>
    <row r="1812" spans="1:9" x14ac:dyDescent="0.25">
      <c r="A1812" t="s">
        <v>190</v>
      </c>
      <c r="B1812">
        <v>613.40599999999995</v>
      </c>
      <c r="C1812">
        <v>611.00800000000004</v>
      </c>
      <c r="D1812">
        <v>558.85500000000002</v>
      </c>
      <c r="E1812">
        <v>553.74099999999999</v>
      </c>
      <c r="F1812">
        <v>53.643700000000003</v>
      </c>
      <c r="G1812">
        <v>1.2375400000000001E-3</v>
      </c>
      <c r="H1812">
        <v>0.99511499999999997</v>
      </c>
      <c r="I1812">
        <v>0</v>
      </c>
    </row>
    <row r="1813" spans="1:9" x14ac:dyDescent="0.25">
      <c r="A1813" t="s">
        <v>190</v>
      </c>
      <c r="B1813">
        <v>614.20500000000004</v>
      </c>
      <c r="C1813">
        <v>611.53700000000003</v>
      </c>
      <c r="D1813">
        <v>561.02</v>
      </c>
      <c r="E1813">
        <v>555.47400000000005</v>
      </c>
      <c r="F1813">
        <v>55.939599999999999</v>
      </c>
      <c r="G1813">
        <v>1.23609E-3</v>
      </c>
      <c r="H1813">
        <v>0.995116</v>
      </c>
      <c r="I1813">
        <v>0</v>
      </c>
    </row>
    <row r="1814" spans="1:9" x14ac:dyDescent="0.25">
      <c r="A1814" t="s">
        <v>190</v>
      </c>
      <c r="B1814">
        <v>610.74099999999999</v>
      </c>
      <c r="C1814">
        <v>608.54399999999998</v>
      </c>
      <c r="D1814">
        <v>557.36099999999999</v>
      </c>
      <c r="E1814">
        <v>551.90800000000002</v>
      </c>
      <c r="F1814">
        <v>54.9694</v>
      </c>
      <c r="G1814">
        <v>1.2305300000000001E-3</v>
      </c>
      <c r="H1814">
        <v>0.995116</v>
      </c>
      <c r="I1814">
        <v>0</v>
      </c>
    </row>
    <row r="1815" spans="1:9" x14ac:dyDescent="0.25">
      <c r="A1815" t="s">
        <v>190</v>
      </c>
      <c r="B1815">
        <v>608.64200000000005</v>
      </c>
      <c r="C1815">
        <v>606.48199999999997</v>
      </c>
      <c r="D1815">
        <v>555.399</v>
      </c>
      <c r="E1815">
        <v>549.99699999999996</v>
      </c>
      <c r="F1815">
        <v>53.687199999999997</v>
      </c>
      <c r="G1815">
        <v>1.2488600000000001E-3</v>
      </c>
      <c r="H1815">
        <v>0.995116</v>
      </c>
      <c r="I1815">
        <v>0</v>
      </c>
    </row>
    <row r="1816" spans="1:9" x14ac:dyDescent="0.25">
      <c r="A1816" t="s">
        <v>190</v>
      </c>
      <c r="B1816">
        <v>610.99099999999999</v>
      </c>
      <c r="C1816">
        <v>608.65800000000002</v>
      </c>
      <c r="D1816">
        <v>557.798</v>
      </c>
      <c r="E1816">
        <v>552.31399999999996</v>
      </c>
      <c r="F1816">
        <v>55.7819</v>
      </c>
      <c r="G1816">
        <v>1.2371999999999999E-3</v>
      </c>
      <c r="H1816">
        <v>0.99510900000000002</v>
      </c>
      <c r="I1816">
        <v>0</v>
      </c>
    </row>
    <row r="1817" spans="1:9" x14ac:dyDescent="0.25">
      <c r="A1817" t="s">
        <v>190</v>
      </c>
      <c r="B1817">
        <v>615.03599999999994</v>
      </c>
      <c r="C1817">
        <v>612.67899999999997</v>
      </c>
      <c r="D1817">
        <v>560.90099999999995</v>
      </c>
      <c r="E1817">
        <v>555.73199999999997</v>
      </c>
      <c r="F1817">
        <v>55.988399999999999</v>
      </c>
      <c r="G1817">
        <v>1.27192E-3</v>
      </c>
      <c r="H1817">
        <v>0.995116</v>
      </c>
      <c r="I1817">
        <v>0</v>
      </c>
    </row>
    <row r="1818" spans="1:9" x14ac:dyDescent="0.25">
      <c r="A1818" t="s">
        <v>190</v>
      </c>
      <c r="B1818">
        <v>613.38699999999994</v>
      </c>
      <c r="C1818">
        <v>610.77599999999995</v>
      </c>
      <c r="D1818">
        <v>559.15599999999995</v>
      </c>
      <c r="E1818">
        <v>553.79399999999998</v>
      </c>
      <c r="F1818">
        <v>56.152200000000001</v>
      </c>
      <c r="G1818">
        <v>1.2305300000000001E-3</v>
      </c>
      <c r="H1818">
        <v>0.99511499999999997</v>
      </c>
      <c r="I1818">
        <v>0</v>
      </c>
    </row>
    <row r="1819" spans="1:9" x14ac:dyDescent="0.25">
      <c r="A1819" t="s">
        <v>190</v>
      </c>
      <c r="B1819">
        <v>610.12300000000005</v>
      </c>
      <c r="C1819">
        <v>607.57600000000002</v>
      </c>
      <c r="D1819">
        <v>556.03399999999999</v>
      </c>
      <c r="E1819">
        <v>550.77800000000002</v>
      </c>
      <c r="F1819">
        <v>53.714300000000001</v>
      </c>
      <c r="G1819">
        <v>1.2609800000000001E-3</v>
      </c>
      <c r="H1819">
        <v>0.995116</v>
      </c>
      <c r="I1819">
        <v>0</v>
      </c>
    </row>
    <row r="1820" spans="1:9" x14ac:dyDescent="0.25">
      <c r="A1820" t="s">
        <v>190</v>
      </c>
      <c r="B1820">
        <v>611.08299999999997</v>
      </c>
      <c r="C1820">
        <v>608.43399999999997</v>
      </c>
      <c r="D1820">
        <v>556.53200000000004</v>
      </c>
      <c r="E1820">
        <v>551.27099999999996</v>
      </c>
      <c r="F1820">
        <v>53.754800000000003</v>
      </c>
      <c r="G1820">
        <v>1.2320199999999999E-3</v>
      </c>
      <c r="H1820">
        <v>0.995116</v>
      </c>
      <c r="I1820">
        <v>0</v>
      </c>
    </row>
    <row r="1821" spans="1:9" x14ac:dyDescent="0.25">
      <c r="A1821" t="s">
        <v>190</v>
      </c>
      <c r="B1821">
        <v>612.52499999999998</v>
      </c>
      <c r="C1821">
        <v>610.36199999999997</v>
      </c>
      <c r="D1821">
        <v>558.48500000000001</v>
      </c>
      <c r="E1821">
        <v>552.99699999999996</v>
      </c>
      <c r="F1821">
        <v>53.753399999999999</v>
      </c>
      <c r="G1821">
        <v>1.2573199999999999E-3</v>
      </c>
      <c r="H1821">
        <v>0.995116</v>
      </c>
      <c r="I1821">
        <v>0</v>
      </c>
    </row>
    <row r="1822" spans="1:9" x14ac:dyDescent="0.25">
      <c r="A1822" t="s">
        <v>190</v>
      </c>
      <c r="B1822">
        <v>610.38800000000003</v>
      </c>
      <c r="C1822">
        <v>607.95000000000005</v>
      </c>
      <c r="D1822">
        <v>556.74</v>
      </c>
      <c r="E1822">
        <v>551.30899999999997</v>
      </c>
      <c r="F1822">
        <v>54.258499999999998</v>
      </c>
      <c r="G1822">
        <v>1.3134399999999999E-3</v>
      </c>
      <c r="H1822">
        <v>0.995116</v>
      </c>
      <c r="I1822">
        <v>0</v>
      </c>
    </row>
    <row r="1823" spans="1:9" x14ac:dyDescent="0.25">
      <c r="A1823" t="s">
        <v>190</v>
      </c>
      <c r="B1823">
        <v>611.47</v>
      </c>
      <c r="C1823">
        <v>609.10299999999995</v>
      </c>
      <c r="D1823">
        <v>557.68399999999997</v>
      </c>
      <c r="E1823">
        <v>552.21199999999999</v>
      </c>
      <c r="F1823">
        <v>53.637599999999999</v>
      </c>
      <c r="G1823">
        <v>1.33748E-3</v>
      </c>
      <c r="H1823">
        <v>0.995116</v>
      </c>
      <c r="I1823">
        <v>0</v>
      </c>
    </row>
    <row r="1824" spans="1:9" x14ac:dyDescent="0.25">
      <c r="A1824" t="s">
        <v>190</v>
      </c>
      <c r="B1824">
        <v>612.06399999999996</v>
      </c>
      <c r="C1824">
        <v>609.5</v>
      </c>
      <c r="D1824">
        <v>557.58900000000006</v>
      </c>
      <c r="E1824">
        <v>552.28899999999999</v>
      </c>
      <c r="F1824">
        <v>54.413699999999999</v>
      </c>
      <c r="G1824">
        <v>1.2733600000000001E-3</v>
      </c>
      <c r="H1824">
        <v>0.99511499999999997</v>
      </c>
      <c r="I1824">
        <v>0</v>
      </c>
    </row>
    <row r="1825" spans="1:9" x14ac:dyDescent="0.25">
      <c r="A1825" t="s">
        <v>190</v>
      </c>
      <c r="B1825">
        <v>611.90700000000004</v>
      </c>
      <c r="C1825">
        <v>609.33399999999995</v>
      </c>
      <c r="D1825">
        <v>557.32100000000003</v>
      </c>
      <c r="E1825">
        <v>552.09799999999996</v>
      </c>
      <c r="F1825">
        <v>53.691800000000001</v>
      </c>
      <c r="G1825">
        <v>1.23245E-3</v>
      </c>
      <c r="H1825">
        <v>0.99511400000000005</v>
      </c>
      <c r="I1825">
        <v>0</v>
      </c>
    </row>
    <row r="1826" spans="1:9" x14ac:dyDescent="0.25">
      <c r="A1826" t="s">
        <v>190</v>
      </c>
      <c r="B1826">
        <v>610.81799999999998</v>
      </c>
      <c r="C1826">
        <v>608.23299999999995</v>
      </c>
      <c r="D1826">
        <v>557.06799999999998</v>
      </c>
      <c r="E1826">
        <v>551.803</v>
      </c>
      <c r="F1826">
        <v>53.7121</v>
      </c>
      <c r="G1826">
        <v>1.2871899999999999E-3</v>
      </c>
      <c r="H1826">
        <v>0.99510500000000002</v>
      </c>
      <c r="I1826">
        <v>0</v>
      </c>
    </row>
    <row r="1827" spans="1:9" x14ac:dyDescent="0.25">
      <c r="A1827" t="s">
        <v>190</v>
      </c>
      <c r="B1827">
        <v>612.01700000000005</v>
      </c>
      <c r="C1827">
        <v>609.35900000000004</v>
      </c>
      <c r="D1827">
        <v>557.54700000000003</v>
      </c>
      <c r="E1827">
        <v>552.21900000000005</v>
      </c>
      <c r="F1827">
        <v>54.659599999999998</v>
      </c>
      <c r="G1827">
        <v>1.2590100000000001E-3</v>
      </c>
      <c r="H1827">
        <v>0.99511400000000005</v>
      </c>
      <c r="I1827">
        <v>0</v>
      </c>
    </row>
    <row r="1828" spans="1:9" x14ac:dyDescent="0.25">
      <c r="A1828" t="s">
        <v>190</v>
      </c>
      <c r="B1828">
        <v>611.053</v>
      </c>
      <c r="C1828">
        <v>608.77599999999995</v>
      </c>
      <c r="D1828">
        <v>557.17899999999997</v>
      </c>
      <c r="E1828">
        <v>551.87400000000002</v>
      </c>
      <c r="F1828">
        <v>53.682499999999997</v>
      </c>
      <c r="G1828">
        <v>1.24855E-3</v>
      </c>
      <c r="H1828">
        <v>0.995116</v>
      </c>
      <c r="I1828">
        <v>0</v>
      </c>
    </row>
    <row r="1829" spans="1:9" x14ac:dyDescent="0.25">
      <c r="A1829" t="s">
        <v>190</v>
      </c>
      <c r="B1829">
        <v>612.11199999999997</v>
      </c>
      <c r="C1829">
        <v>609.56700000000001</v>
      </c>
      <c r="D1829">
        <v>558.29999999999995</v>
      </c>
      <c r="E1829">
        <v>553.04700000000003</v>
      </c>
      <c r="F1829">
        <v>55.638399999999997</v>
      </c>
      <c r="G1829">
        <v>1.2806E-3</v>
      </c>
      <c r="H1829">
        <v>0.995116</v>
      </c>
      <c r="I1829">
        <v>0</v>
      </c>
    </row>
    <row r="1830" spans="1:9" x14ac:dyDescent="0.25">
      <c r="A1830" t="s">
        <v>190</v>
      </c>
      <c r="B1830">
        <v>610.62900000000002</v>
      </c>
      <c r="C1830">
        <v>608.33000000000004</v>
      </c>
      <c r="D1830">
        <v>556.67600000000004</v>
      </c>
      <c r="E1830">
        <v>551.41200000000003</v>
      </c>
      <c r="F1830">
        <v>53.594700000000003</v>
      </c>
      <c r="G1830">
        <v>1.23306E-3</v>
      </c>
      <c r="H1830">
        <v>0.995116</v>
      </c>
      <c r="I1830">
        <v>0</v>
      </c>
    </row>
    <row r="1831" spans="1:9" x14ac:dyDescent="0.25">
      <c r="A1831" t="s">
        <v>190</v>
      </c>
      <c r="B1831">
        <v>611.14</v>
      </c>
      <c r="C1831">
        <v>608.90599999999995</v>
      </c>
      <c r="D1831">
        <v>557.37900000000002</v>
      </c>
      <c r="E1831">
        <v>552.13400000000001</v>
      </c>
      <c r="F1831">
        <v>53.735999999999997</v>
      </c>
      <c r="G1831">
        <v>1.2301300000000001E-3</v>
      </c>
      <c r="H1831">
        <v>0.99511400000000005</v>
      </c>
      <c r="I1831">
        <v>0</v>
      </c>
    </row>
    <row r="1832" spans="1:9" x14ac:dyDescent="0.25">
      <c r="A1832" t="s">
        <v>190</v>
      </c>
      <c r="B1832">
        <v>612.24400000000003</v>
      </c>
      <c r="C1832">
        <v>609.50599999999997</v>
      </c>
      <c r="D1832">
        <v>557.99400000000003</v>
      </c>
      <c r="E1832">
        <v>552.63599999999997</v>
      </c>
      <c r="F1832">
        <v>55.506100000000004</v>
      </c>
      <c r="G1832">
        <v>1.2311100000000001E-3</v>
      </c>
      <c r="H1832">
        <v>0.99511499999999997</v>
      </c>
      <c r="I1832">
        <v>0</v>
      </c>
    </row>
    <row r="1833" spans="1:9" x14ac:dyDescent="0.25">
      <c r="A1833" t="s">
        <v>190</v>
      </c>
      <c r="B1833">
        <v>611.90700000000004</v>
      </c>
      <c r="C1833">
        <v>609.59799999999996</v>
      </c>
      <c r="D1833">
        <v>558.27499999999998</v>
      </c>
      <c r="E1833">
        <v>552.93799999999999</v>
      </c>
      <c r="F1833">
        <v>53.636200000000002</v>
      </c>
      <c r="G1833">
        <v>1.2306299999999999E-3</v>
      </c>
      <c r="H1833">
        <v>0.99510399999999999</v>
      </c>
      <c r="I1833">
        <v>0</v>
      </c>
    </row>
    <row r="1834" spans="1:9" x14ac:dyDescent="0.25">
      <c r="A1834" t="s">
        <v>190</v>
      </c>
      <c r="B1834">
        <v>609.71799999999996</v>
      </c>
      <c r="C1834">
        <v>607.46500000000003</v>
      </c>
      <c r="D1834">
        <v>556.03</v>
      </c>
      <c r="E1834">
        <v>550.66899999999998</v>
      </c>
      <c r="F1834">
        <v>53.699399999999997</v>
      </c>
      <c r="G1834">
        <v>1.23503E-3</v>
      </c>
      <c r="H1834">
        <v>0.995116</v>
      </c>
      <c r="I1834">
        <v>0</v>
      </c>
    </row>
    <row r="1835" spans="1:9" x14ac:dyDescent="0.25">
      <c r="A1835" t="s">
        <v>190</v>
      </c>
      <c r="B1835">
        <v>610.279</v>
      </c>
      <c r="C1835">
        <v>608.21699999999998</v>
      </c>
      <c r="D1835">
        <v>556.66999999999996</v>
      </c>
      <c r="E1835">
        <v>551.20600000000002</v>
      </c>
      <c r="F1835">
        <v>53.531999999999996</v>
      </c>
      <c r="G1835">
        <v>1.3305999999999999E-3</v>
      </c>
      <c r="H1835">
        <v>0.995116</v>
      </c>
      <c r="I1835">
        <v>0</v>
      </c>
    </row>
    <row r="1836" spans="1:9" x14ac:dyDescent="0.25">
      <c r="A1836" t="s">
        <v>190</v>
      </c>
      <c r="B1836">
        <v>606.91</v>
      </c>
      <c r="C1836">
        <v>604.13699999999994</v>
      </c>
      <c r="D1836">
        <v>553.88300000000004</v>
      </c>
      <c r="E1836">
        <v>548.32500000000005</v>
      </c>
      <c r="F1836">
        <v>54.147799999999997</v>
      </c>
      <c r="G1836">
        <v>1.4653299999999999E-3</v>
      </c>
      <c r="H1836">
        <v>0.99511400000000005</v>
      </c>
      <c r="I1836">
        <v>0</v>
      </c>
    </row>
    <row r="1837" spans="1:9" x14ac:dyDescent="0.25">
      <c r="A1837" t="s">
        <v>190</v>
      </c>
      <c r="B1837">
        <v>612.73299999999995</v>
      </c>
      <c r="C1837">
        <v>610.42499999999995</v>
      </c>
      <c r="D1837">
        <v>558.57000000000005</v>
      </c>
      <c r="E1837">
        <v>553.29600000000005</v>
      </c>
      <c r="F1837">
        <v>53.645400000000002</v>
      </c>
      <c r="G1837">
        <v>1.2380399999999999E-3</v>
      </c>
      <c r="H1837">
        <v>0.995116</v>
      </c>
      <c r="I1837">
        <v>0</v>
      </c>
    </row>
    <row r="1838" spans="1:9" x14ac:dyDescent="0.25">
      <c r="A1838" t="s">
        <v>190</v>
      </c>
      <c r="B1838">
        <v>613.22799999999995</v>
      </c>
      <c r="C1838">
        <v>610.923</v>
      </c>
      <c r="D1838">
        <v>559.30700000000002</v>
      </c>
      <c r="E1838">
        <v>553.93700000000001</v>
      </c>
      <c r="F1838">
        <v>55.648899999999998</v>
      </c>
      <c r="G1838">
        <v>1.2335899999999999E-3</v>
      </c>
      <c r="H1838">
        <v>0.995116</v>
      </c>
      <c r="I1838">
        <v>0</v>
      </c>
    </row>
    <row r="1839" spans="1:9" x14ac:dyDescent="0.25">
      <c r="A1839" t="s">
        <v>190</v>
      </c>
      <c r="B1839">
        <v>613.49599999999998</v>
      </c>
      <c r="C1839">
        <v>610.70000000000005</v>
      </c>
      <c r="D1839">
        <v>558.399</v>
      </c>
      <c r="E1839">
        <v>553.26700000000005</v>
      </c>
      <c r="F1839">
        <v>55.042000000000002</v>
      </c>
      <c r="G1839">
        <v>1.2584600000000001E-3</v>
      </c>
      <c r="H1839">
        <v>0.995116</v>
      </c>
      <c r="I1839">
        <v>0</v>
      </c>
    </row>
    <row r="1840" spans="1:9" x14ac:dyDescent="0.25">
      <c r="A1840" t="s">
        <v>190</v>
      </c>
      <c r="B1840">
        <v>606.67100000000005</v>
      </c>
      <c r="C1840">
        <v>604.41399999999999</v>
      </c>
      <c r="D1840">
        <v>554.21799999999996</v>
      </c>
      <c r="E1840">
        <v>548.42600000000004</v>
      </c>
      <c r="F1840">
        <v>54.081000000000003</v>
      </c>
      <c r="G1840">
        <v>1.2668600000000001E-3</v>
      </c>
      <c r="H1840">
        <v>0.995116</v>
      </c>
      <c r="I1840">
        <v>0</v>
      </c>
    </row>
    <row r="1841" spans="1:25" x14ac:dyDescent="0.25">
      <c r="A1841" t="s">
        <v>190</v>
      </c>
      <c r="B1841">
        <v>615.05799999999999</v>
      </c>
      <c r="C1841">
        <v>612.23599999999999</v>
      </c>
      <c r="D1841">
        <v>560.66899999999998</v>
      </c>
      <c r="E1841">
        <v>555.15099999999995</v>
      </c>
      <c r="F1841">
        <v>57.8917</v>
      </c>
      <c r="G1841">
        <v>1.23375E-3</v>
      </c>
      <c r="H1841">
        <v>0.995116</v>
      </c>
      <c r="I1841">
        <v>0</v>
      </c>
    </row>
    <row r="1842" spans="1:25" x14ac:dyDescent="0.25">
      <c r="A1842" t="s">
        <v>190</v>
      </c>
      <c r="B1842">
        <v>610.85199999999998</v>
      </c>
      <c r="C1842">
        <v>608.54399999999998</v>
      </c>
      <c r="D1842">
        <v>556.67999999999995</v>
      </c>
      <c r="E1842">
        <v>551.40800000000002</v>
      </c>
      <c r="F1842">
        <v>53.718600000000002</v>
      </c>
      <c r="G1842">
        <v>1.24215E-3</v>
      </c>
      <c r="H1842">
        <v>0.995116</v>
      </c>
      <c r="I1842">
        <v>0</v>
      </c>
    </row>
    <row r="1843" spans="1:25" x14ac:dyDescent="0.25">
      <c r="A1843" t="s">
        <v>190</v>
      </c>
      <c r="B1843">
        <v>611.03899999999999</v>
      </c>
      <c r="C1843">
        <v>608.14200000000005</v>
      </c>
      <c r="D1843">
        <v>557.52700000000004</v>
      </c>
      <c r="E1843">
        <v>551.947</v>
      </c>
      <c r="F1843">
        <v>53.5869</v>
      </c>
      <c r="G1843">
        <v>1.23083E-3</v>
      </c>
      <c r="H1843">
        <v>0.995116</v>
      </c>
      <c r="I1843">
        <v>0</v>
      </c>
    </row>
    <row r="1844" spans="1:25" x14ac:dyDescent="0.25">
      <c r="A1844" t="s">
        <v>190</v>
      </c>
      <c r="B1844">
        <v>609.48400000000004</v>
      </c>
      <c r="C1844">
        <v>607.15</v>
      </c>
      <c r="D1844">
        <v>556.01800000000003</v>
      </c>
      <c r="E1844">
        <v>550.505</v>
      </c>
      <c r="F1844">
        <v>53.791899999999998</v>
      </c>
      <c r="G1844">
        <v>1.53155E-3</v>
      </c>
      <c r="H1844">
        <v>0.995116</v>
      </c>
      <c r="I1844">
        <v>0</v>
      </c>
    </row>
    <row r="1845" spans="1:25" x14ac:dyDescent="0.25">
      <c r="A1845" t="s">
        <v>190</v>
      </c>
      <c r="B1845">
        <v>613.39599999999996</v>
      </c>
      <c r="C1845">
        <v>610.75</v>
      </c>
      <c r="D1845">
        <v>559.13499999999999</v>
      </c>
      <c r="E1845">
        <v>553.86400000000003</v>
      </c>
      <c r="F1845">
        <v>56.243200000000002</v>
      </c>
      <c r="G1845">
        <v>1.25029E-3</v>
      </c>
      <c r="H1845">
        <v>0.99511000000000005</v>
      </c>
      <c r="I1845">
        <v>0</v>
      </c>
    </row>
    <row r="1846" spans="1:25" x14ac:dyDescent="0.25">
      <c r="A1846" t="s">
        <v>190</v>
      </c>
      <c r="B1846">
        <v>611.58600000000001</v>
      </c>
      <c r="C1846">
        <v>608.69799999999998</v>
      </c>
      <c r="D1846">
        <v>556.81200000000001</v>
      </c>
      <c r="E1846">
        <v>551.54300000000001</v>
      </c>
      <c r="F1846">
        <v>53.591500000000003</v>
      </c>
      <c r="G1846">
        <v>1.2303800000000001E-3</v>
      </c>
      <c r="H1846">
        <v>0.99511499999999997</v>
      </c>
      <c r="I1846">
        <v>0</v>
      </c>
    </row>
    <row r="1847" spans="1:25" x14ac:dyDescent="0.25">
      <c r="A1847" t="s">
        <v>190</v>
      </c>
      <c r="B1847">
        <v>610.25400000000002</v>
      </c>
      <c r="C1847">
        <v>607.95600000000002</v>
      </c>
      <c r="D1847">
        <v>556.76900000000001</v>
      </c>
      <c r="E1847">
        <v>551.13900000000001</v>
      </c>
      <c r="F1847">
        <v>53.6096</v>
      </c>
      <c r="G1847">
        <v>1.43998E-3</v>
      </c>
      <c r="H1847">
        <v>0.99510399999999999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610.803</v>
      </c>
      <c r="C1848">
        <v>608.66</v>
      </c>
      <c r="D1848">
        <v>557.25099999999998</v>
      </c>
      <c r="E1848">
        <v>551.81100000000004</v>
      </c>
      <c r="F1848">
        <v>54.116100000000003</v>
      </c>
      <c r="G1848">
        <v>1.2315E-3</v>
      </c>
      <c r="H1848">
        <v>0.995116</v>
      </c>
      <c r="I1848">
        <v>0</v>
      </c>
      <c r="R1848">
        <f>AVERAGE(B1799:B1848)</f>
        <v>611.39337999999998</v>
      </c>
      <c r="S1848">
        <f>AVERAGE(C1799:C1848)</f>
        <v>608.9235799999999</v>
      </c>
      <c r="U1848">
        <f>_xlfn.VAR.P(B1799:B1848)</f>
        <v>3.0557791555999576</v>
      </c>
      <c r="V1848">
        <f>_xlfn.VAR.P(C1799:C1848)</f>
        <v>2.9137308036000102</v>
      </c>
      <c r="X1848">
        <f>1.96*SQRT(U1848)/50</f>
        <v>6.8524685199285076E-2</v>
      </c>
      <c r="Y1848">
        <f>1.96*SQRT(V1848)/50</f>
        <v>6.6913042839523595E-2</v>
      </c>
    </row>
    <row r="1849" spans="1:25" x14ac:dyDescent="0.25">
      <c r="A1849" t="s">
        <v>190</v>
      </c>
      <c r="B1849">
        <v>30925.722300000001</v>
      </c>
      <c r="C1849" t="s">
        <v>37</v>
      </c>
    </row>
    <row r="1850" spans="1:25" x14ac:dyDescent="0.25">
      <c r="A1850" t="s">
        <v>191</v>
      </c>
      <c r="B1850">
        <v>557.93399999999997</v>
      </c>
      <c r="C1850">
        <v>0</v>
      </c>
      <c r="D1850">
        <v>0</v>
      </c>
      <c r="E1850">
        <v>0</v>
      </c>
      <c r="F1850">
        <v>0</v>
      </c>
      <c r="G1850">
        <v>1.23017E-3</v>
      </c>
      <c r="H1850">
        <v>0.995116</v>
      </c>
      <c r="I1850">
        <v>0</v>
      </c>
    </row>
    <row r="1851" spans="1:25" x14ac:dyDescent="0.25">
      <c r="A1851" t="s">
        <v>191</v>
      </c>
      <c r="B1851">
        <v>560.07000000000005</v>
      </c>
      <c r="C1851">
        <v>0</v>
      </c>
      <c r="D1851">
        <v>0</v>
      </c>
      <c r="E1851">
        <v>0</v>
      </c>
      <c r="F1851">
        <v>0</v>
      </c>
      <c r="G1851">
        <v>1.23007E-3</v>
      </c>
      <c r="H1851">
        <v>0.995116</v>
      </c>
      <c r="I1851">
        <v>0</v>
      </c>
    </row>
    <row r="1852" spans="1:25" x14ac:dyDescent="0.25">
      <c r="A1852" t="s">
        <v>191</v>
      </c>
      <c r="B1852">
        <v>559.16899999999998</v>
      </c>
      <c r="C1852">
        <v>0</v>
      </c>
      <c r="D1852">
        <v>0</v>
      </c>
      <c r="E1852">
        <v>0</v>
      </c>
      <c r="F1852">
        <v>0</v>
      </c>
      <c r="G1852">
        <v>1.2327099999999999E-3</v>
      </c>
      <c r="H1852">
        <v>0.995116</v>
      </c>
      <c r="I1852">
        <v>0</v>
      </c>
    </row>
    <row r="1853" spans="1:25" x14ac:dyDescent="0.25">
      <c r="A1853" t="s">
        <v>191</v>
      </c>
      <c r="B1853">
        <v>560.39</v>
      </c>
      <c r="C1853">
        <v>0</v>
      </c>
      <c r="D1853">
        <v>0</v>
      </c>
      <c r="E1853">
        <v>0</v>
      </c>
      <c r="F1853">
        <v>0</v>
      </c>
      <c r="G1853">
        <v>1.2300499999999999E-3</v>
      </c>
      <c r="H1853">
        <v>0.995112</v>
      </c>
      <c r="I1853">
        <v>0</v>
      </c>
    </row>
    <row r="1854" spans="1:25" x14ac:dyDescent="0.25">
      <c r="A1854" t="s">
        <v>191</v>
      </c>
      <c r="B1854">
        <v>561.85199999999998</v>
      </c>
      <c r="C1854">
        <v>0</v>
      </c>
      <c r="D1854">
        <v>0</v>
      </c>
      <c r="E1854">
        <v>0</v>
      </c>
      <c r="F1854">
        <v>0</v>
      </c>
      <c r="G1854">
        <v>1.31321E-3</v>
      </c>
      <c r="H1854">
        <v>0.995116</v>
      </c>
      <c r="I1854">
        <v>0</v>
      </c>
    </row>
    <row r="1855" spans="1:25" x14ac:dyDescent="0.25">
      <c r="A1855" t="s">
        <v>191</v>
      </c>
      <c r="B1855">
        <v>560.46500000000003</v>
      </c>
      <c r="C1855">
        <v>0</v>
      </c>
      <c r="D1855">
        <v>0</v>
      </c>
      <c r="E1855">
        <v>0</v>
      </c>
      <c r="F1855">
        <v>0</v>
      </c>
      <c r="G1855">
        <v>1.25464E-3</v>
      </c>
      <c r="H1855">
        <v>0.995116</v>
      </c>
      <c r="I1855">
        <v>0</v>
      </c>
    </row>
    <row r="1856" spans="1:25" x14ac:dyDescent="0.25">
      <c r="A1856" t="s">
        <v>191</v>
      </c>
      <c r="B1856">
        <v>559.78499999999997</v>
      </c>
      <c r="C1856">
        <v>0</v>
      </c>
      <c r="D1856">
        <v>0</v>
      </c>
      <c r="E1856">
        <v>0</v>
      </c>
      <c r="F1856">
        <v>0</v>
      </c>
      <c r="G1856">
        <v>1.2697699999999999E-3</v>
      </c>
      <c r="H1856">
        <v>0.995116</v>
      </c>
      <c r="I1856">
        <v>0</v>
      </c>
    </row>
    <row r="1857" spans="1:9" x14ac:dyDescent="0.25">
      <c r="A1857" t="s">
        <v>191</v>
      </c>
      <c r="B1857">
        <v>559.15</v>
      </c>
      <c r="C1857">
        <v>0</v>
      </c>
      <c r="D1857">
        <v>0</v>
      </c>
      <c r="E1857">
        <v>0</v>
      </c>
      <c r="F1857">
        <v>0</v>
      </c>
      <c r="G1857">
        <v>1.2581700000000001E-3</v>
      </c>
      <c r="H1857">
        <v>0.995116</v>
      </c>
      <c r="I1857">
        <v>0</v>
      </c>
    </row>
    <row r="1858" spans="1:9" x14ac:dyDescent="0.25">
      <c r="A1858" t="s">
        <v>191</v>
      </c>
      <c r="B1858">
        <v>560.74400000000003</v>
      </c>
      <c r="C1858">
        <v>0</v>
      </c>
      <c r="D1858">
        <v>0</v>
      </c>
      <c r="E1858">
        <v>0</v>
      </c>
      <c r="F1858">
        <v>0</v>
      </c>
      <c r="G1858">
        <v>1.2726E-3</v>
      </c>
      <c r="H1858">
        <v>0.995116</v>
      </c>
      <c r="I1858">
        <v>0</v>
      </c>
    </row>
    <row r="1859" spans="1:9" x14ac:dyDescent="0.25">
      <c r="A1859" t="s">
        <v>191</v>
      </c>
      <c r="B1859">
        <v>561.98900000000003</v>
      </c>
      <c r="C1859">
        <v>0</v>
      </c>
      <c r="D1859">
        <v>0</v>
      </c>
      <c r="E1859">
        <v>0</v>
      </c>
      <c r="F1859">
        <v>0</v>
      </c>
      <c r="G1859">
        <v>1.2667100000000001E-3</v>
      </c>
      <c r="H1859">
        <v>0.995116</v>
      </c>
      <c r="I1859">
        <v>0</v>
      </c>
    </row>
    <row r="1860" spans="1:9" x14ac:dyDescent="0.25">
      <c r="A1860" t="s">
        <v>191</v>
      </c>
      <c r="B1860">
        <v>559.48500000000001</v>
      </c>
      <c r="C1860">
        <v>0</v>
      </c>
      <c r="D1860">
        <v>0</v>
      </c>
      <c r="E1860">
        <v>0</v>
      </c>
      <c r="F1860">
        <v>0</v>
      </c>
      <c r="G1860">
        <v>1.2669000000000001E-3</v>
      </c>
      <c r="H1860">
        <v>0.99511499999999997</v>
      </c>
      <c r="I1860">
        <v>0</v>
      </c>
    </row>
    <row r="1861" spans="1:9" x14ac:dyDescent="0.25">
      <c r="A1861" t="s">
        <v>191</v>
      </c>
      <c r="B1861">
        <v>561.74400000000003</v>
      </c>
      <c r="C1861">
        <v>0</v>
      </c>
      <c r="D1861">
        <v>0</v>
      </c>
      <c r="E1861">
        <v>0</v>
      </c>
      <c r="F1861">
        <v>0</v>
      </c>
      <c r="G1861">
        <v>2.2271700000000001E-3</v>
      </c>
      <c r="H1861">
        <v>0.995116</v>
      </c>
      <c r="I1861">
        <v>0</v>
      </c>
    </row>
    <row r="1862" spans="1:9" x14ac:dyDescent="0.25">
      <c r="A1862" t="s">
        <v>191</v>
      </c>
      <c r="B1862">
        <v>559.92700000000002</v>
      </c>
      <c r="C1862">
        <v>0</v>
      </c>
      <c r="D1862">
        <v>0</v>
      </c>
      <c r="E1862">
        <v>0</v>
      </c>
      <c r="F1862">
        <v>0</v>
      </c>
      <c r="G1862">
        <v>1.3851E-3</v>
      </c>
      <c r="H1862">
        <v>0.995116</v>
      </c>
      <c r="I1862">
        <v>0</v>
      </c>
    </row>
    <row r="1863" spans="1:9" x14ac:dyDescent="0.25">
      <c r="A1863" t="s">
        <v>191</v>
      </c>
      <c r="B1863">
        <v>558.93799999999999</v>
      </c>
      <c r="C1863">
        <v>0</v>
      </c>
      <c r="D1863">
        <v>0</v>
      </c>
      <c r="E1863">
        <v>0</v>
      </c>
      <c r="F1863">
        <v>0</v>
      </c>
      <c r="G1863">
        <v>1.2303500000000001E-3</v>
      </c>
      <c r="H1863">
        <v>0.995116</v>
      </c>
      <c r="I1863">
        <v>0</v>
      </c>
    </row>
    <row r="1864" spans="1:9" x14ac:dyDescent="0.25">
      <c r="A1864" t="s">
        <v>191</v>
      </c>
      <c r="B1864">
        <v>561.63499999999999</v>
      </c>
      <c r="C1864">
        <v>0</v>
      </c>
      <c r="D1864">
        <v>0</v>
      </c>
      <c r="E1864">
        <v>0</v>
      </c>
      <c r="F1864">
        <v>0</v>
      </c>
      <c r="G1864">
        <v>1.2316899999999999E-3</v>
      </c>
      <c r="H1864">
        <v>0.995116</v>
      </c>
      <c r="I1864">
        <v>0</v>
      </c>
    </row>
    <row r="1865" spans="1:9" x14ac:dyDescent="0.25">
      <c r="A1865" t="s">
        <v>191</v>
      </c>
      <c r="B1865">
        <v>562.35799999999995</v>
      </c>
      <c r="C1865">
        <v>0</v>
      </c>
      <c r="D1865">
        <v>0</v>
      </c>
      <c r="E1865">
        <v>0</v>
      </c>
      <c r="F1865">
        <v>0</v>
      </c>
      <c r="G1865">
        <v>1.2300600000000001E-3</v>
      </c>
      <c r="H1865">
        <v>0.99511499999999997</v>
      </c>
      <c r="I1865">
        <v>0</v>
      </c>
    </row>
    <row r="1866" spans="1:9" x14ac:dyDescent="0.25">
      <c r="A1866" t="s">
        <v>191</v>
      </c>
      <c r="B1866">
        <v>560.33600000000001</v>
      </c>
      <c r="C1866">
        <v>0</v>
      </c>
      <c r="D1866">
        <v>0</v>
      </c>
      <c r="E1866">
        <v>0</v>
      </c>
      <c r="F1866">
        <v>0</v>
      </c>
      <c r="G1866">
        <v>1.2820900000000001E-3</v>
      </c>
      <c r="H1866">
        <v>0.995116</v>
      </c>
      <c r="I1866">
        <v>0</v>
      </c>
    </row>
    <row r="1867" spans="1:9" x14ac:dyDescent="0.25">
      <c r="A1867" t="s">
        <v>191</v>
      </c>
      <c r="B1867">
        <v>558.40499999999997</v>
      </c>
      <c r="C1867">
        <v>0</v>
      </c>
      <c r="D1867">
        <v>0</v>
      </c>
      <c r="E1867">
        <v>0</v>
      </c>
      <c r="F1867">
        <v>0</v>
      </c>
      <c r="G1867">
        <v>1.2400600000000001E-3</v>
      </c>
      <c r="H1867">
        <v>0.99511499999999997</v>
      </c>
      <c r="I1867">
        <v>0</v>
      </c>
    </row>
    <row r="1868" spans="1:9" x14ac:dyDescent="0.25">
      <c r="A1868" t="s">
        <v>191</v>
      </c>
      <c r="B1868">
        <v>557.38599999999997</v>
      </c>
      <c r="C1868">
        <v>0</v>
      </c>
      <c r="D1868">
        <v>0</v>
      </c>
      <c r="E1868">
        <v>0</v>
      </c>
      <c r="F1868">
        <v>0</v>
      </c>
      <c r="G1868">
        <v>1.2302400000000001E-3</v>
      </c>
      <c r="H1868">
        <v>0.99510900000000002</v>
      </c>
      <c r="I1868">
        <v>0</v>
      </c>
    </row>
    <row r="1869" spans="1:9" x14ac:dyDescent="0.25">
      <c r="A1869" t="s">
        <v>191</v>
      </c>
      <c r="B1869">
        <v>561.29499999999996</v>
      </c>
      <c r="C1869">
        <v>0</v>
      </c>
      <c r="D1869">
        <v>0</v>
      </c>
      <c r="E1869">
        <v>0</v>
      </c>
      <c r="F1869">
        <v>0</v>
      </c>
      <c r="G1869">
        <v>1.23039E-3</v>
      </c>
      <c r="H1869">
        <v>0.995116</v>
      </c>
      <c r="I1869">
        <v>0</v>
      </c>
    </row>
    <row r="1870" spans="1:9" x14ac:dyDescent="0.25">
      <c r="A1870" t="s">
        <v>191</v>
      </c>
      <c r="B1870">
        <v>561.69600000000003</v>
      </c>
      <c r="C1870">
        <v>0</v>
      </c>
      <c r="D1870">
        <v>0</v>
      </c>
      <c r="E1870">
        <v>0</v>
      </c>
      <c r="F1870">
        <v>0</v>
      </c>
      <c r="G1870">
        <v>1.9201000000000001E-3</v>
      </c>
      <c r="H1870">
        <v>0.995116</v>
      </c>
      <c r="I1870">
        <v>0</v>
      </c>
    </row>
    <row r="1871" spans="1:9" x14ac:dyDescent="0.25">
      <c r="A1871" t="s">
        <v>191</v>
      </c>
      <c r="B1871">
        <v>560.81100000000004</v>
      </c>
      <c r="C1871">
        <v>0</v>
      </c>
      <c r="D1871">
        <v>0</v>
      </c>
      <c r="E1871">
        <v>0</v>
      </c>
      <c r="F1871">
        <v>0</v>
      </c>
      <c r="G1871">
        <v>1.28101E-3</v>
      </c>
      <c r="H1871">
        <v>0.995116</v>
      </c>
      <c r="I1871">
        <v>0</v>
      </c>
    </row>
    <row r="1872" spans="1:9" x14ac:dyDescent="0.25">
      <c r="A1872" t="s">
        <v>191</v>
      </c>
      <c r="B1872">
        <v>558.44100000000003</v>
      </c>
      <c r="C1872">
        <v>0</v>
      </c>
      <c r="D1872">
        <v>0</v>
      </c>
      <c r="E1872">
        <v>0</v>
      </c>
      <c r="F1872">
        <v>0</v>
      </c>
      <c r="G1872">
        <v>1.24095E-3</v>
      </c>
      <c r="H1872">
        <v>0.99511400000000005</v>
      </c>
      <c r="I1872">
        <v>0</v>
      </c>
    </row>
    <row r="1873" spans="1:9" x14ac:dyDescent="0.25">
      <c r="A1873" t="s">
        <v>191</v>
      </c>
      <c r="B1873">
        <v>559.173</v>
      </c>
      <c r="C1873">
        <v>0</v>
      </c>
      <c r="D1873">
        <v>0</v>
      </c>
      <c r="E1873">
        <v>0</v>
      </c>
      <c r="F1873">
        <v>0</v>
      </c>
      <c r="G1873">
        <v>1.2316899999999999E-3</v>
      </c>
      <c r="H1873">
        <v>0.995116</v>
      </c>
      <c r="I1873">
        <v>0</v>
      </c>
    </row>
    <row r="1874" spans="1:9" x14ac:dyDescent="0.25">
      <c r="A1874" t="s">
        <v>191</v>
      </c>
      <c r="B1874">
        <v>560.80200000000002</v>
      </c>
      <c r="C1874">
        <v>0</v>
      </c>
      <c r="D1874">
        <v>0</v>
      </c>
      <c r="E1874">
        <v>0</v>
      </c>
      <c r="F1874">
        <v>0</v>
      </c>
      <c r="G1874">
        <v>1.23672E-3</v>
      </c>
      <c r="H1874">
        <v>0.995116</v>
      </c>
      <c r="I1874">
        <v>0</v>
      </c>
    </row>
    <row r="1875" spans="1:9" x14ac:dyDescent="0.25">
      <c r="A1875" t="s">
        <v>191</v>
      </c>
      <c r="B1875">
        <v>560.51499999999999</v>
      </c>
      <c r="C1875">
        <v>0</v>
      </c>
      <c r="D1875">
        <v>0</v>
      </c>
      <c r="E1875">
        <v>0</v>
      </c>
      <c r="F1875">
        <v>0</v>
      </c>
      <c r="G1875">
        <v>1.2406400000000001E-3</v>
      </c>
      <c r="H1875">
        <v>0.995116</v>
      </c>
      <c r="I1875">
        <v>0</v>
      </c>
    </row>
    <row r="1876" spans="1:9" x14ac:dyDescent="0.25">
      <c r="A1876" t="s">
        <v>191</v>
      </c>
      <c r="B1876">
        <v>562.39</v>
      </c>
      <c r="C1876">
        <v>0</v>
      </c>
      <c r="D1876">
        <v>0</v>
      </c>
      <c r="E1876">
        <v>0</v>
      </c>
      <c r="F1876">
        <v>0</v>
      </c>
      <c r="G1876">
        <v>1.2490100000000001E-3</v>
      </c>
      <c r="H1876">
        <v>0.995116</v>
      </c>
      <c r="I1876">
        <v>0</v>
      </c>
    </row>
    <row r="1877" spans="1:9" x14ac:dyDescent="0.25">
      <c r="A1877" t="s">
        <v>191</v>
      </c>
      <c r="B1877">
        <v>560.21100000000001</v>
      </c>
      <c r="C1877">
        <v>0</v>
      </c>
      <c r="D1877">
        <v>0</v>
      </c>
      <c r="E1877">
        <v>0</v>
      </c>
      <c r="F1877">
        <v>0</v>
      </c>
      <c r="G1877">
        <v>1.23088E-3</v>
      </c>
      <c r="H1877">
        <v>0.995116</v>
      </c>
      <c r="I1877">
        <v>0</v>
      </c>
    </row>
    <row r="1878" spans="1:9" x14ac:dyDescent="0.25">
      <c r="A1878" t="s">
        <v>191</v>
      </c>
      <c r="B1878">
        <v>561.94600000000003</v>
      </c>
      <c r="C1878">
        <v>0</v>
      </c>
      <c r="D1878">
        <v>0</v>
      </c>
      <c r="E1878">
        <v>0</v>
      </c>
      <c r="F1878">
        <v>0</v>
      </c>
      <c r="G1878">
        <v>1.2300900000000001E-3</v>
      </c>
      <c r="H1878">
        <v>0.995116</v>
      </c>
      <c r="I1878">
        <v>0</v>
      </c>
    </row>
    <row r="1879" spans="1:9" x14ac:dyDescent="0.25">
      <c r="A1879" t="s">
        <v>191</v>
      </c>
      <c r="B1879">
        <v>562.60400000000004</v>
      </c>
      <c r="C1879">
        <v>0</v>
      </c>
      <c r="D1879">
        <v>0</v>
      </c>
      <c r="E1879">
        <v>0</v>
      </c>
      <c r="F1879">
        <v>0</v>
      </c>
      <c r="G1879">
        <v>1.2542600000000001E-3</v>
      </c>
      <c r="H1879">
        <v>0.99510699999999996</v>
      </c>
      <c r="I1879">
        <v>0</v>
      </c>
    </row>
    <row r="1880" spans="1:9" x14ac:dyDescent="0.25">
      <c r="A1880" t="s">
        <v>191</v>
      </c>
      <c r="B1880">
        <v>559.59699999999998</v>
      </c>
      <c r="C1880">
        <v>0</v>
      </c>
      <c r="D1880">
        <v>0</v>
      </c>
      <c r="E1880">
        <v>0</v>
      </c>
      <c r="F1880">
        <v>0</v>
      </c>
      <c r="G1880">
        <v>1.3356799999999999E-3</v>
      </c>
      <c r="H1880">
        <v>0.99511499999999997</v>
      </c>
      <c r="I1880">
        <v>0</v>
      </c>
    </row>
    <row r="1881" spans="1:9" x14ac:dyDescent="0.25">
      <c r="A1881" t="s">
        <v>191</v>
      </c>
      <c r="B1881">
        <v>560.13699999999994</v>
      </c>
      <c r="C1881">
        <v>0</v>
      </c>
      <c r="D1881">
        <v>0</v>
      </c>
      <c r="E1881">
        <v>0</v>
      </c>
      <c r="F1881">
        <v>0</v>
      </c>
      <c r="G1881">
        <v>1.2300799999999999E-3</v>
      </c>
      <c r="H1881">
        <v>0.99511400000000005</v>
      </c>
      <c r="I1881">
        <v>0</v>
      </c>
    </row>
    <row r="1882" spans="1:9" x14ac:dyDescent="0.25">
      <c r="A1882" t="s">
        <v>191</v>
      </c>
      <c r="B1882">
        <v>559.48400000000004</v>
      </c>
      <c r="C1882">
        <v>0</v>
      </c>
      <c r="D1882">
        <v>0</v>
      </c>
      <c r="E1882">
        <v>0</v>
      </c>
      <c r="F1882">
        <v>0</v>
      </c>
      <c r="G1882">
        <v>1.63091E-3</v>
      </c>
      <c r="H1882">
        <v>0.995116</v>
      </c>
      <c r="I1882">
        <v>0</v>
      </c>
    </row>
    <row r="1883" spans="1:9" x14ac:dyDescent="0.25">
      <c r="A1883" t="s">
        <v>191</v>
      </c>
      <c r="B1883">
        <v>563.28399999999999</v>
      </c>
      <c r="C1883">
        <v>0</v>
      </c>
      <c r="D1883">
        <v>0</v>
      </c>
      <c r="E1883">
        <v>0</v>
      </c>
      <c r="F1883">
        <v>0</v>
      </c>
      <c r="G1883">
        <v>1.2306699999999999E-3</v>
      </c>
      <c r="H1883">
        <v>0.995116</v>
      </c>
      <c r="I1883">
        <v>0</v>
      </c>
    </row>
    <row r="1884" spans="1:9" x14ac:dyDescent="0.25">
      <c r="A1884" t="s">
        <v>191</v>
      </c>
      <c r="B1884">
        <v>561.09500000000003</v>
      </c>
      <c r="C1884">
        <v>0</v>
      </c>
      <c r="D1884">
        <v>0</v>
      </c>
      <c r="E1884">
        <v>0</v>
      </c>
      <c r="F1884">
        <v>0</v>
      </c>
      <c r="G1884">
        <v>1.23668E-3</v>
      </c>
      <c r="H1884">
        <v>0.995116</v>
      </c>
      <c r="I1884">
        <v>0</v>
      </c>
    </row>
    <row r="1885" spans="1:9" x14ac:dyDescent="0.25">
      <c r="A1885" t="s">
        <v>191</v>
      </c>
      <c r="B1885">
        <v>558.71799999999996</v>
      </c>
      <c r="C1885">
        <v>0</v>
      </c>
      <c r="D1885">
        <v>0</v>
      </c>
      <c r="E1885">
        <v>0</v>
      </c>
      <c r="F1885">
        <v>0</v>
      </c>
      <c r="G1885">
        <v>1.2300900000000001E-3</v>
      </c>
      <c r="H1885">
        <v>0.995116</v>
      </c>
      <c r="I1885">
        <v>0</v>
      </c>
    </row>
    <row r="1886" spans="1:9" x14ac:dyDescent="0.25">
      <c r="A1886" t="s">
        <v>191</v>
      </c>
      <c r="B1886">
        <v>564.24099999999999</v>
      </c>
      <c r="C1886">
        <v>0</v>
      </c>
      <c r="D1886">
        <v>0</v>
      </c>
      <c r="E1886">
        <v>0</v>
      </c>
      <c r="F1886">
        <v>0</v>
      </c>
      <c r="G1886">
        <v>1.2379400000000001E-3</v>
      </c>
      <c r="H1886">
        <v>0.99511499999999997</v>
      </c>
      <c r="I1886">
        <v>0</v>
      </c>
    </row>
    <row r="1887" spans="1:9" x14ac:dyDescent="0.25">
      <c r="A1887" t="s">
        <v>191</v>
      </c>
      <c r="B1887">
        <v>561.37800000000004</v>
      </c>
      <c r="C1887">
        <v>0</v>
      </c>
      <c r="D1887">
        <v>0</v>
      </c>
      <c r="E1887">
        <v>0</v>
      </c>
      <c r="F1887">
        <v>0</v>
      </c>
      <c r="G1887">
        <v>1.2355300000000001E-3</v>
      </c>
      <c r="H1887">
        <v>0.995116</v>
      </c>
      <c r="I1887">
        <v>0</v>
      </c>
    </row>
    <row r="1888" spans="1:9" x14ac:dyDescent="0.25">
      <c r="A1888" t="s">
        <v>191</v>
      </c>
      <c r="B1888">
        <v>561.10400000000004</v>
      </c>
      <c r="C1888">
        <v>0</v>
      </c>
      <c r="D1888">
        <v>0</v>
      </c>
      <c r="E1888">
        <v>0</v>
      </c>
      <c r="F1888">
        <v>0</v>
      </c>
      <c r="G1888">
        <v>1.2565E-3</v>
      </c>
      <c r="H1888">
        <v>0.99511499999999997</v>
      </c>
      <c r="I1888">
        <v>0</v>
      </c>
    </row>
    <row r="1889" spans="1:25" x14ac:dyDescent="0.25">
      <c r="A1889" t="s">
        <v>191</v>
      </c>
      <c r="B1889">
        <v>559.53700000000003</v>
      </c>
      <c r="C1889">
        <v>0</v>
      </c>
      <c r="D1889">
        <v>0</v>
      </c>
      <c r="E1889">
        <v>0</v>
      </c>
      <c r="F1889">
        <v>0</v>
      </c>
      <c r="G1889">
        <v>1.2452400000000001E-3</v>
      </c>
      <c r="H1889">
        <v>0.995116</v>
      </c>
      <c r="I1889">
        <v>0</v>
      </c>
    </row>
    <row r="1890" spans="1:25" x14ac:dyDescent="0.25">
      <c r="A1890" t="s">
        <v>191</v>
      </c>
      <c r="B1890">
        <v>560.24199999999996</v>
      </c>
      <c r="C1890">
        <v>0</v>
      </c>
      <c r="D1890">
        <v>0</v>
      </c>
      <c r="E1890">
        <v>0</v>
      </c>
      <c r="F1890">
        <v>0</v>
      </c>
      <c r="G1890">
        <v>1.2311500000000001E-3</v>
      </c>
      <c r="H1890">
        <v>0.995112</v>
      </c>
      <c r="I1890">
        <v>0</v>
      </c>
    </row>
    <row r="1891" spans="1:25" x14ac:dyDescent="0.25">
      <c r="A1891" t="s">
        <v>191</v>
      </c>
      <c r="B1891">
        <v>560.21299999999997</v>
      </c>
      <c r="C1891">
        <v>0</v>
      </c>
      <c r="D1891">
        <v>0</v>
      </c>
      <c r="E1891">
        <v>0</v>
      </c>
      <c r="F1891">
        <v>0</v>
      </c>
      <c r="G1891">
        <v>1.23605E-3</v>
      </c>
      <c r="H1891">
        <v>0.99510799999999999</v>
      </c>
      <c r="I1891">
        <v>0</v>
      </c>
    </row>
    <row r="1892" spans="1:25" x14ac:dyDescent="0.25">
      <c r="A1892" t="s">
        <v>191</v>
      </c>
      <c r="B1892">
        <v>559.60400000000004</v>
      </c>
      <c r="C1892">
        <v>0</v>
      </c>
      <c r="D1892">
        <v>0</v>
      </c>
      <c r="E1892">
        <v>0</v>
      </c>
      <c r="F1892">
        <v>0</v>
      </c>
      <c r="G1892">
        <v>1.2306299999999999E-3</v>
      </c>
      <c r="H1892">
        <v>0.99511499999999997</v>
      </c>
      <c r="I1892">
        <v>0</v>
      </c>
    </row>
    <row r="1893" spans="1:25" x14ac:dyDescent="0.25">
      <c r="A1893" t="s">
        <v>191</v>
      </c>
      <c r="B1893">
        <v>558.80999999999995</v>
      </c>
      <c r="C1893">
        <v>0</v>
      </c>
      <c r="D1893">
        <v>0</v>
      </c>
      <c r="E1893">
        <v>0</v>
      </c>
      <c r="F1893">
        <v>0</v>
      </c>
      <c r="G1893">
        <v>1.23204E-3</v>
      </c>
      <c r="H1893">
        <v>0.995116</v>
      </c>
      <c r="I1893">
        <v>0</v>
      </c>
    </row>
    <row r="1894" spans="1:25" x14ac:dyDescent="0.25">
      <c r="A1894" t="s">
        <v>191</v>
      </c>
      <c r="B1894">
        <v>559.73800000000006</v>
      </c>
      <c r="C1894">
        <v>0</v>
      </c>
      <c r="D1894">
        <v>0</v>
      </c>
      <c r="E1894">
        <v>0</v>
      </c>
      <c r="F1894">
        <v>0</v>
      </c>
      <c r="G1894">
        <v>1.29663E-3</v>
      </c>
      <c r="H1894">
        <v>0.99511499999999997</v>
      </c>
      <c r="I1894">
        <v>0</v>
      </c>
    </row>
    <row r="1895" spans="1:25" x14ac:dyDescent="0.25">
      <c r="A1895" t="s">
        <v>191</v>
      </c>
      <c r="B1895">
        <v>560.45500000000004</v>
      </c>
      <c r="C1895">
        <v>0</v>
      </c>
      <c r="D1895">
        <v>0</v>
      </c>
      <c r="E1895">
        <v>0</v>
      </c>
      <c r="F1895">
        <v>0</v>
      </c>
      <c r="G1895">
        <v>1.2312099999999999E-3</v>
      </c>
      <c r="H1895">
        <v>0.995116</v>
      </c>
      <c r="I1895">
        <v>0</v>
      </c>
    </row>
    <row r="1896" spans="1:25" x14ac:dyDescent="0.25">
      <c r="A1896" t="s">
        <v>191</v>
      </c>
      <c r="B1896">
        <v>558.50900000000001</v>
      </c>
      <c r="C1896">
        <v>0</v>
      </c>
      <c r="D1896">
        <v>0</v>
      </c>
      <c r="E1896">
        <v>0</v>
      </c>
      <c r="F1896">
        <v>0</v>
      </c>
      <c r="G1896">
        <v>1.2406400000000001E-3</v>
      </c>
      <c r="H1896">
        <v>0.99511499999999997</v>
      </c>
      <c r="I1896">
        <v>0</v>
      </c>
    </row>
    <row r="1897" spans="1:25" x14ac:dyDescent="0.25">
      <c r="A1897" t="s">
        <v>191</v>
      </c>
      <c r="B1897">
        <v>562.28899999999999</v>
      </c>
      <c r="C1897">
        <v>0</v>
      </c>
      <c r="D1897">
        <v>0</v>
      </c>
      <c r="E1897">
        <v>0</v>
      </c>
      <c r="F1897">
        <v>0</v>
      </c>
      <c r="G1897">
        <v>1.23167E-3</v>
      </c>
      <c r="H1897">
        <v>0.99511400000000005</v>
      </c>
      <c r="I1897">
        <v>0</v>
      </c>
    </row>
    <row r="1898" spans="1:25" x14ac:dyDescent="0.25">
      <c r="A1898" t="s">
        <v>191</v>
      </c>
      <c r="B1898">
        <v>559.65</v>
      </c>
      <c r="C1898">
        <v>0</v>
      </c>
      <c r="D1898">
        <v>0</v>
      </c>
      <c r="E1898">
        <v>0</v>
      </c>
      <c r="F1898">
        <v>0</v>
      </c>
      <c r="G1898">
        <v>1.2381499999999999E-3</v>
      </c>
      <c r="H1898">
        <v>0.995116</v>
      </c>
      <c r="I1898">
        <v>0</v>
      </c>
    </row>
    <row r="1899" spans="1:25" x14ac:dyDescent="0.25">
      <c r="A1899" t="s">
        <v>191</v>
      </c>
      <c r="B1899">
        <v>560.04700000000003</v>
      </c>
      <c r="C1899">
        <v>0</v>
      </c>
      <c r="D1899">
        <v>0</v>
      </c>
      <c r="E1899">
        <v>0</v>
      </c>
      <c r="F1899">
        <v>0</v>
      </c>
      <c r="G1899">
        <v>1.2653600000000001E-3</v>
      </c>
      <c r="H1899">
        <v>0.995116</v>
      </c>
      <c r="I1899">
        <v>0</v>
      </c>
    </row>
    <row r="1900" spans="1:25" x14ac:dyDescent="0.25">
      <c r="A1900" t="s">
        <v>191</v>
      </c>
      <c r="B1900">
        <v>561.24699999999996</v>
      </c>
      <c r="C1900">
        <v>0</v>
      </c>
      <c r="D1900">
        <v>0</v>
      </c>
      <c r="E1900">
        <v>0</v>
      </c>
      <c r="F1900">
        <v>0</v>
      </c>
      <c r="G1900">
        <v>1.2541200000000001E-3</v>
      </c>
      <c r="H1900">
        <v>0.995116</v>
      </c>
      <c r="I1900">
        <v>0</v>
      </c>
    </row>
    <row r="1901" spans="1:25" x14ac:dyDescent="0.25">
      <c r="A1901" t="s">
        <v>191</v>
      </c>
      <c r="B1901">
        <v>559.73599999999999</v>
      </c>
      <c r="C1901">
        <v>0</v>
      </c>
      <c r="D1901">
        <v>0</v>
      </c>
      <c r="E1901">
        <v>0</v>
      </c>
      <c r="F1901">
        <v>0</v>
      </c>
      <c r="G1901">
        <v>1.2309E-3</v>
      </c>
      <c r="H1901">
        <v>0.99511400000000005</v>
      </c>
      <c r="I1901">
        <v>0</v>
      </c>
    </row>
    <row r="1902" spans="1:25" x14ac:dyDescent="0.25">
      <c r="A1902" t="s">
        <v>191</v>
      </c>
      <c r="B1902">
        <v>556.74</v>
      </c>
      <c r="C1902">
        <v>0</v>
      </c>
      <c r="D1902">
        <v>0</v>
      </c>
      <c r="E1902">
        <v>0</v>
      </c>
      <c r="F1902">
        <v>0</v>
      </c>
      <c r="G1902">
        <v>1.57734E-3</v>
      </c>
      <c r="H1902">
        <v>0.995116</v>
      </c>
      <c r="I1902">
        <v>0</v>
      </c>
    </row>
    <row r="1903" spans="1:25" x14ac:dyDescent="0.25">
      <c r="A1903" t="s">
        <v>191</v>
      </c>
      <c r="B1903">
        <v>562.32600000000002</v>
      </c>
      <c r="C1903">
        <v>0</v>
      </c>
      <c r="D1903">
        <v>0</v>
      </c>
      <c r="E1903">
        <v>0</v>
      </c>
      <c r="F1903">
        <v>0</v>
      </c>
      <c r="G1903">
        <v>2.6115800000000001E-3</v>
      </c>
      <c r="H1903">
        <v>0.995116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>
        <v>558.71299999999997</v>
      </c>
      <c r="C1904">
        <v>0</v>
      </c>
      <c r="D1904">
        <v>0</v>
      </c>
      <c r="E1904">
        <v>0</v>
      </c>
      <c r="F1904">
        <v>0</v>
      </c>
      <c r="G1904">
        <v>1.25913E-3</v>
      </c>
      <c r="H1904">
        <v>0.995116</v>
      </c>
      <c r="I1904">
        <v>0</v>
      </c>
      <c r="R1904">
        <f>AVERAGE(B1855:B1904)</f>
        <v>560.38250000000016</v>
      </c>
      <c r="S1904">
        <f>AVERAGE(C1855:C1904)</f>
        <v>0</v>
      </c>
      <c r="U1904">
        <f>_xlfn.VAR.P(B1855:B1904)</f>
        <v>2.2030491300000126</v>
      </c>
      <c r="V1904">
        <f>_xlfn.VAR.P(C1855:C1904)</f>
        <v>0</v>
      </c>
      <c r="X1904">
        <f>1.96*SQRT(U1904)/50</f>
        <v>5.8183274358901624E-2</v>
      </c>
      <c r="Y1904">
        <f>1.96*SQRT(V1904)/50</f>
        <v>0</v>
      </c>
    </row>
    <row r="1905" spans="1:3" x14ac:dyDescent="0.25">
      <c r="A1905" t="s">
        <v>191</v>
      </c>
      <c r="B1905">
        <v>28358.428</v>
      </c>
      <c r="C1905" t="s">
        <v>37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6"/>
  <sheetViews>
    <sheetView topLeftCell="A142" workbookViewId="0">
      <selection activeCell="D184" sqref="D184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17.504599999999755</v>
      </c>
      <c r="E3">
        <f ca="1">OFFSET('84p trace'!$S$56,(A3-1)*56,0)-OFFSET('84p stat'!$H$1,A3*20,0)</f>
        <v>35.844172999999955</v>
      </c>
      <c r="F3">
        <f ca="1">OFFSET('84p stat'!$H$1,A3*20,0)-OFFSET('84p stat'!$K$1,A3*20,0)</f>
        <v>16.306123000000071</v>
      </c>
      <c r="G3">
        <f ca="1">OFFSET('84p stat'!$K$1,A3*20,0)-OFFSET('84p stat'!$N$1,A3*20,0)</f>
        <v>845.27679099999989</v>
      </c>
      <c r="H3">
        <f ca="1">OFFSET('84p stat'!$N$1,A3*20,0)</f>
        <v>507.034313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2.9440120000000238</v>
      </c>
      <c r="E4" s="5">
        <f ca="1">OFFSET('84p trace'!$V$56,(A4-1)*56,0)</f>
        <v>3.2055760400000168</v>
      </c>
      <c r="F4" s="5">
        <f ca="1">OFFSET('84p stat'!$H$1,A4*20,1)</f>
        <v>3.144374</v>
      </c>
      <c r="G4" s="5">
        <f ca="1">OFFSET('84p stat'!$K$1,A4*20,1)</f>
        <v>3.1399490000000001</v>
      </c>
      <c r="H4" s="5">
        <f ca="1">OFFSET('84p stat'!$N$1,A4*20,1)</f>
        <v>2.4909720000000002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1495.8483999999999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158.95252543999982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1.9392000000025291</v>
      </c>
      <c r="E7">
        <f ca="1">OFFSET('84p trace'!$S$56,(A7-1)*56,0)-OFFSET('84p stat'!$H$1,A7*20,0)</f>
        <v>122.54289299999891</v>
      </c>
      <c r="F7">
        <f ca="1">OFFSET('84p stat'!$H$1,A7*20,0)-OFFSET('84p stat'!$K$1,A7*20,0)</f>
        <v>30.261102999999821</v>
      </c>
      <c r="G7">
        <f ca="1">OFFSET('84p stat'!$K$1,A7*20,0)-OFFSET('84p stat'!$N$1,A7*20,0)</f>
        <v>4235.9907439999997</v>
      </c>
      <c r="H7">
        <f ca="1">OFFSET('84p stat'!$N$1,A7*20,0)</f>
        <v>1006.81826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154.24875316000126</v>
      </c>
      <c r="E8" s="5">
        <f ca="1">OFFSET('84p trace'!$V$56,(A8-1)*56,0)</f>
        <v>154.2496570000003</v>
      </c>
      <c r="F8" s="5">
        <f ca="1">OFFSET('84p stat'!$H$1,A8*20,1)</f>
        <v>72.719297999999995</v>
      </c>
      <c r="G8" s="5">
        <f ca="1">OFFSET('84p stat'!$K$1,A8*20,1)</f>
        <v>72.254368999999997</v>
      </c>
      <c r="H8" s="5">
        <f ca="1">OFFSET('84p stat'!$N$1,A8*20,1)</f>
        <v>43.380544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17.561360000000263</v>
      </c>
      <c r="E9">
        <f ca="1">OFFSET('84p trace'!$S$56,(A9-1)*56,0)-OFFSET('84p stat'!$H$1,A9*20,0)</f>
        <v>35.444599000000039</v>
      </c>
      <c r="F9">
        <f ca="1">OFFSET('84p stat'!$H$1,A9*20,0)-OFFSET('84p stat'!$K$1,A9*20,0)</f>
        <v>29.318783999999937</v>
      </c>
      <c r="G9">
        <f ca="1">OFFSET('84p stat'!$K$1,A9*20,0)-OFFSET('84p stat'!$N$1,A9*20,0)</f>
        <v>245.69031300000006</v>
      </c>
      <c r="H9">
        <f ca="1">OFFSET('84p stat'!$N$1,A9*20,0)</f>
        <v>521.738204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0.48193567239999707</v>
      </c>
      <c r="E10" s="5">
        <f ca="1">OFFSET('84p trace'!$V$56,(A10-1)*56,0)</f>
        <v>0.23759844999999566</v>
      </c>
      <c r="F10" s="5">
        <f ca="1">OFFSET('84p stat'!$H$1,A10*20,1)</f>
        <v>0.16380800000000001</v>
      </c>
      <c r="G10" s="5">
        <f ca="1">OFFSET('84p stat'!$K$1,A10*20,1)</f>
        <v>0.15861600000000001</v>
      </c>
      <c r="H10" s="5">
        <f ca="1">OFFSET('84p stat'!$N$1,A10*20,1)</f>
        <v>7.4478000000000003E-2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17.557440000000156</v>
      </c>
      <c r="E11">
        <f ca="1">OFFSET('84p trace'!$S$56,(A11-1)*56,0)-OFFSET('84p stat'!$H$1,A11*20,0)</f>
        <v>35.289862999999741</v>
      </c>
      <c r="F11">
        <f ca="1">OFFSET('84p stat'!$H$1,A11*20,0)-OFFSET('84p stat'!$K$1,A11*20,0)</f>
        <v>15.907937999999945</v>
      </c>
      <c r="G11">
        <f ca="1">OFFSET('84p stat'!$K$1,A11*20,0)-OFFSET('84p stat'!$N$1,A11*20,0)</f>
        <v>245.832404</v>
      </c>
      <c r="H11">
        <f ca="1">OFFSET('84p stat'!$N$1,A11*20,0)</f>
        <v>319.34851500000002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0.26542129440000045</v>
      </c>
      <c r="E12" s="5">
        <f ca="1">OFFSET('84p trace'!$V$56,(A12-1)*56,0)</f>
        <v>0.20595288160000283</v>
      </c>
      <c r="F12" s="5">
        <f ca="1">OFFSET('84p stat'!$H$1,A12*20,1)</f>
        <v>0.207092</v>
      </c>
      <c r="G12" s="5">
        <f ca="1">OFFSET('84p stat'!$K$1,A12*20,1)</f>
        <v>0.20554900000000001</v>
      </c>
      <c r="H12" s="5">
        <f ca="1">OFFSET('84p stat'!$N$1,A12*20,1)</f>
        <v>8.5905999999999996E-2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17.541199999999776</v>
      </c>
      <c r="E13">
        <f ca="1">OFFSET('84p trace'!$S$56,(A13-1)*56,0)-OFFSET('84p stat'!$H$1,A13*20,0)</f>
        <v>35.485357000000135</v>
      </c>
      <c r="F13">
        <f ca="1">OFFSET('84p stat'!$H$1,A13*20,0)-OFFSET('84p stat'!$K$1,A13*20,0)</f>
        <v>29.321737999999982</v>
      </c>
      <c r="G13">
        <f ca="1">OFFSET('84p stat'!$K$1,A13*20,0)-OFFSET('84p stat'!$N$1,A13*20,0)</f>
        <v>189.40393300000005</v>
      </c>
      <c r="H13">
        <f ca="1">OFFSET('84p stat'!$N$1,A13*20,0)</f>
        <v>521.61487199999999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9.7939090000001006E-2</v>
      </c>
      <c r="E14" s="5">
        <f ca="1">OFFSET('84p trace'!$V$56,(A14-1)*56,0)</f>
        <v>6.4879650000000094E-2</v>
      </c>
      <c r="F14" s="5">
        <f ca="1">OFFSET('84p stat'!$H$1,A14*20,1)</f>
        <v>6.0971999999999998E-2</v>
      </c>
      <c r="G14" s="5">
        <f ca="1">OFFSET('84p stat'!$K$1,A14*20,1)</f>
        <v>5.5546999999999999E-2</v>
      </c>
      <c r="H14" s="5">
        <f ca="1">OFFSET('84p stat'!$N$1,A14*20,1)</f>
        <v>3.1265000000000001E-2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17.4943999999997</v>
      </c>
      <c r="E15">
        <f ca="1">OFFSET('84p trace'!$S$56,(A15-1)*56,0)-OFFSET('84p stat'!$H$1,A15*20,0)</f>
        <v>266.94592900000032</v>
      </c>
      <c r="F15">
        <f ca="1">OFFSET('84p stat'!$H$1,A15*20,0)-OFFSET('84p stat'!$K$1,A15*20,0)</f>
        <v>4.6491080000000693</v>
      </c>
      <c r="G15">
        <f ca="1">OFFSET('84p stat'!$K$1,A15*20,0)-OFFSET('84p stat'!$N$1,A15*20,0)</f>
        <v>334.96342099999998</v>
      </c>
      <c r="H15">
        <f ca="1">OFFSET('84p stat'!$N$1,A15*20,0)</f>
        <v>245.270602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0.55082420840000046</v>
      </c>
      <c r="E16" s="5">
        <f ca="1">OFFSET('84p trace'!$V$56,(A16-1)*56,0)</f>
        <v>0.54460813640001282</v>
      </c>
      <c r="F16" s="5">
        <f ca="1">OFFSET('84p stat'!$H$1,A16*20,1)</f>
        <v>0.22416800000000001</v>
      </c>
      <c r="G16" s="5">
        <f ca="1">OFFSET('84p stat'!$K$1,A16*20,1)</f>
        <v>0.22684499999999999</v>
      </c>
      <c r="H16" s="5">
        <f ca="1">OFFSET('84p stat'!$N$1,A16*20,1)</f>
        <v>6.2760000000000003E-3</v>
      </c>
    </row>
    <row r="17" spans="1:12" x14ac:dyDescent="0.25">
      <c r="A17">
        <v>8</v>
      </c>
      <c r="C17" t="str">
        <f ca="1">OFFSET('84p stat'!$A$1,A17*20,0)</f>
        <v>CUDA ant add CPU</v>
      </c>
      <c r="D17">
        <f ca="1">OFFSET('84p trace'!$R$56,(A17-1)*56,0)-OFFSET('84p trace'!$S$56,(A17-1)*56,0)</f>
        <v>878.05143999999996</v>
      </c>
      <c r="E17">
        <f ca="1">OFFSET('84p trace'!$S$56,(A17-1)*56,0)-OFFSET('84p stat'!$H$1,A17*20,0)</f>
        <v>0</v>
      </c>
      <c r="F17">
        <f ca="1">OFFSET('84p stat'!$H$1,A17*20,0)-OFFSET('84p stat'!$K$1,A17*20,0)</f>
        <v>0</v>
      </c>
      <c r="G17">
        <f ca="1">OFFSET('84p stat'!$K$1,A17*20,0)-OFFSET('84p stat'!$N$1,A17*20,0)</f>
        <v>0</v>
      </c>
      <c r="H17">
        <f ca="1">OFFSET('84p stat'!$N$1,A17*20,0)</f>
        <v>0</v>
      </c>
    </row>
    <row r="18" spans="1:12" x14ac:dyDescent="0.25">
      <c r="A18">
        <v>8</v>
      </c>
      <c r="C18" t="str">
        <f ca="1">OFFSET('84p stat'!$A$1,A18*20,0)</f>
        <v>CUDA ant add CPU</v>
      </c>
      <c r="D18" s="5">
        <f ca="1">OFFSET('84p trace'!$U$56,(A18-1)*56,0)</f>
        <v>6.5293599263999784</v>
      </c>
      <c r="E18" s="5">
        <f ca="1">OFFSET('84p trace'!$V$56,(A18-1)*56,0)</f>
        <v>0</v>
      </c>
      <c r="F18" s="5">
        <f ca="1">OFFSET('84p stat'!$H$1,A18*20,1)</f>
        <v>0</v>
      </c>
      <c r="G18" s="5">
        <f ca="1">OFFSET('84p stat'!$K$1,A18*20,1)</f>
        <v>0</v>
      </c>
      <c r="H18" s="5">
        <f ca="1">OFFSET('84p stat'!$N$1,A18*20,1)</f>
        <v>0</v>
      </c>
    </row>
    <row r="19" spans="1:12" x14ac:dyDescent="0.25">
      <c r="A19">
        <v>9</v>
      </c>
      <c r="C19" t="str">
        <f ca="1">OFFSET('84p stat'!$A$1,A19*20,0)</f>
        <v>CUDA ant add CPU non hash</v>
      </c>
      <c r="D19">
        <f ca="1">OFFSET('84p trace'!$R$56,(A19-1)*56,0)-OFFSET('84p trace'!$S$56,(A19-1)*56,0)</f>
        <v>18.441180000000031</v>
      </c>
      <c r="E19">
        <f ca="1">OFFSET('84p trace'!$S$56,(A19-1)*56,0)-OFFSET('84p stat'!$H$1,A19*20,0)</f>
        <v>292.43206399999997</v>
      </c>
      <c r="F19">
        <f ca="1">OFFSET('84p stat'!$H$1,A19*20,0)-OFFSET('84p stat'!$K$1,A19*20,0)</f>
        <v>4.4668709999999692</v>
      </c>
      <c r="G19">
        <f ca="1">OFFSET('84p stat'!$K$1,A19*20,0)-OFFSET('84p stat'!$N$1,A19*20,0)</f>
        <v>317.21413299999995</v>
      </c>
      <c r="H19">
        <f ca="1">OFFSET('84p stat'!$N$1,A19*20,0)</f>
        <v>245.632012</v>
      </c>
    </row>
    <row r="20" spans="1:12" x14ac:dyDescent="0.25">
      <c r="A20">
        <v>9</v>
      </c>
      <c r="C20" t="str">
        <f ca="1">OFFSET('84p stat'!$A$1,A20*20,0)</f>
        <v>CUDA ant add CPU non hash</v>
      </c>
      <c r="D20" s="5">
        <f ca="1">OFFSET('84p trace'!$U$56,(A20-1)*56,0)</f>
        <v>280.26348115240012</v>
      </c>
      <c r="E20" s="5">
        <f ca="1">OFFSET('84p trace'!$V$56,(A20-1)*56,0)</f>
        <v>274.78589863359991</v>
      </c>
      <c r="F20" s="5">
        <f ca="1">OFFSET('84p stat'!$H$1,A20*20,1)</f>
        <v>102.241328</v>
      </c>
      <c r="G20" s="5">
        <f ca="1">OFFSET('84p stat'!$K$1,A20*20,1)</f>
        <v>102.32135700000001</v>
      </c>
      <c r="H20" s="5">
        <f ca="1">OFFSET('84p stat'!$N$1,A20*20,1)</f>
        <v>7.5560000000000002E-2</v>
      </c>
    </row>
    <row r="21" spans="1:12" x14ac:dyDescent="0.25">
      <c r="A21">
        <v>10</v>
      </c>
      <c r="C21" t="str">
        <f ca="1">OFFSET('84p stat'!$A$1,A21*20,0)</f>
        <v>CUDA ant add CPU12</v>
      </c>
      <c r="D21">
        <f ca="1">OFFSET('84p trace'!$R$56,(A21-1)*56,0)-OFFSET('84p trace'!$S$56,(A21-1)*56,0)</f>
        <v>51.449000000001433</v>
      </c>
      <c r="E21">
        <f ca="1">OFFSET('84p trace'!$S$56,(A21-1)*56,0)-OFFSET('84p stat'!$H$1,A21*20,0)</f>
        <v>9.4407190000010814</v>
      </c>
      <c r="F21">
        <f ca="1">OFFSET('84p stat'!$H$1,A21*20,0)-OFFSET('84p stat'!$K$1,A21*20,0)</f>
        <v>29.834063000000242</v>
      </c>
      <c r="G21">
        <f ca="1">OFFSET('84p stat'!$K$1,A21*20,0)-OFFSET('84p stat'!$N$1,A21*20,0)</f>
        <v>4942.6169250000003</v>
      </c>
      <c r="H21">
        <f ca="1">OFFSET('84p stat'!$N$1,A21*20,0)</f>
        <v>636.03689299999996</v>
      </c>
    </row>
    <row r="22" spans="1:12" x14ac:dyDescent="0.25">
      <c r="A22">
        <v>10</v>
      </c>
      <c r="C22" t="str">
        <f ca="1">OFFSET('84p stat'!$A$1,A22*20,0)</f>
        <v>CUDA ant add CPU12</v>
      </c>
      <c r="D22" s="5">
        <f ca="1">OFFSET('84p trace'!$U$56,(A22-1)*56,0)</f>
        <v>247.21820624000043</v>
      </c>
      <c r="E22" s="5">
        <f ca="1">OFFSET('84p trace'!$V$56,(A22-1)*56,0)</f>
        <v>247.56653604000115</v>
      </c>
      <c r="F22" s="5">
        <f ca="1">OFFSET('84p stat'!$H$1,A22*20,1)</f>
        <v>247.691495</v>
      </c>
      <c r="G22" s="5">
        <f ca="1">OFFSET('84p stat'!$K$1,A22*20,1)</f>
        <v>247.67833899999999</v>
      </c>
      <c r="H22" s="5">
        <f ca="1">OFFSET('84p stat'!$N$1,A22*20,1)</f>
        <v>0.110302</v>
      </c>
    </row>
    <row r="23" spans="1:12" x14ac:dyDescent="0.25">
      <c r="A23">
        <v>11</v>
      </c>
      <c r="C23" t="str">
        <f ca="1">OFFSET('84p stat'!$A$1,A23*20,0)</f>
        <v>CUDA opt</v>
      </c>
      <c r="D23">
        <f ca="1">OFFSET('84p trace'!$R$56,(A23-1)*56,0)-OFFSET('84p trace'!$S$56,(A23-1)*56,0)</f>
        <v>1482.3442000000005</v>
      </c>
      <c r="E23">
        <f ca="1">OFFSET('84p trace'!$S$56,(A23-1)*56,0)-OFFSET('84p stat'!$H$1,A23*20,0)</f>
        <v>0</v>
      </c>
      <c r="F23">
        <f ca="1">OFFSET('84p stat'!$H$1,A23*20,0)-OFFSET('84p stat'!$K$1,A23*20,0)</f>
        <v>0</v>
      </c>
      <c r="G23">
        <f ca="1">OFFSET('84p stat'!$K$1,A23*20,0)-OFFSET('84p stat'!$N$1,A23*20,0)</f>
        <v>0</v>
      </c>
      <c r="H23">
        <f ca="1">OFFSET('84p stat'!$N$1,A23*20,0)</f>
        <v>0</v>
      </c>
    </row>
    <row r="24" spans="1:12" x14ac:dyDescent="0.25">
      <c r="A24">
        <v>11</v>
      </c>
      <c r="C24" t="str">
        <f ca="1">OFFSET('84p stat'!$A$1,A24*20,0)</f>
        <v>CUDA opt</v>
      </c>
      <c r="D24" s="5">
        <f ca="1">OFFSET('84p trace'!$U$56,(A24-1)*56,0)</f>
        <v>168.10769636000001</v>
      </c>
      <c r="E24" s="5">
        <f ca="1">OFFSET('84p trace'!$V$56,(A24-1)*56,0)</f>
        <v>0</v>
      </c>
      <c r="F24" s="5">
        <f ca="1">OFFSET('84p stat'!$H$1,A24*20,1)</f>
        <v>0</v>
      </c>
      <c r="G24" s="5">
        <f ca="1">OFFSET('84p stat'!$K$1,A24*20,1)</f>
        <v>0</v>
      </c>
      <c r="H24" s="5">
        <f ca="1">OFFSET('84p stat'!$N$1,A24*20,1)</f>
        <v>0</v>
      </c>
    </row>
    <row r="25" spans="1:12" x14ac:dyDescent="0.25">
      <c r="A25">
        <v>12</v>
      </c>
      <c r="C25" t="str">
        <f ca="1">OFFSET('84p stat'!$A$1,A25*20,0)</f>
        <v>CUDA opt Time</v>
      </c>
      <c r="D25">
        <f ca="1">OFFSET('84p trace'!$R$56,(A25-1)*56,0)-OFFSET('84p trace'!$S$56,(A25-1)*56,0)</f>
        <v>17.980999999999767</v>
      </c>
      <c r="E25">
        <f ca="1">OFFSET('84p trace'!$S$56,(A25-1)*56,0)-OFFSET('84p stat'!$H$1,A25*20,0)</f>
        <v>35.625481000000036</v>
      </c>
      <c r="F25">
        <f ca="1">OFFSET('84p stat'!$H$1,A25*20,0)-OFFSET('84p stat'!$K$1,A25*20,0)</f>
        <v>520.56616099999985</v>
      </c>
      <c r="G25">
        <f ca="1">OFFSET('84p stat'!$K$1,A25*20,0)-OFFSET('84p stat'!$N$1,A25*20,0)</f>
        <v>845.48615800000005</v>
      </c>
      <c r="H25">
        <f ca="1">OFFSET('84p stat'!$N$1,A25*20,0)</f>
        <v>0</v>
      </c>
    </row>
    <row r="26" spans="1:12" x14ac:dyDescent="0.25">
      <c r="A26">
        <v>12</v>
      </c>
      <c r="C26" t="str">
        <f ca="1">OFFSET('84p stat'!$A$1,A26*20,0)</f>
        <v>CUDA opt Time</v>
      </c>
      <c r="D26" s="5">
        <f ca="1">OFFSET('84p trace'!$U$56,(A26-1)*56,0)</f>
        <v>6.1007905600000143</v>
      </c>
      <c r="E26" s="5">
        <f ca="1">OFFSET('84p trace'!$V$56,(A26-1)*56,0)</f>
        <v>6.165737160000015</v>
      </c>
      <c r="F26" s="5">
        <f ca="1">OFFSET('84p stat'!$H$1,A26*20,1)</f>
        <v>6.1747860000000001</v>
      </c>
      <c r="G26" s="5">
        <f ca="1">OFFSET('84p stat'!$K$1,A26*20,1)</f>
        <v>0.10732</v>
      </c>
      <c r="H26" s="5">
        <f ca="1">OFFSET('84p stat'!$N$1,A26*20,1)</f>
        <v>0</v>
      </c>
    </row>
    <row r="27" spans="1:12" x14ac:dyDescent="0.25">
      <c r="A27">
        <v>13</v>
      </c>
      <c r="C27" t="str">
        <f ca="1">OFFSET('84p stat'!$A$1,A27*20,0)</f>
        <v>CUDA opt non hash</v>
      </c>
      <c r="D27">
        <f ca="1">OFFSET('84p trace'!$R$56,(A27-1)*56,0)-OFFSET('84p trace'!$S$56,(A27-1)*56,0)</f>
        <v>1.7437800000001289</v>
      </c>
      <c r="E27">
        <f ca="1">OFFSET('84p trace'!$S$56,(A27-1)*56,0)-OFFSET('84p stat'!$H$1,A27*20,0)</f>
        <v>35.244881999999961</v>
      </c>
      <c r="F27">
        <f ca="1">OFFSET('84p stat'!$H$1,A27*20,0)-OFFSET('84p stat'!$K$1,A27*20,0)</f>
        <v>520.29747100000009</v>
      </c>
      <c r="G27">
        <f ca="1">OFFSET('84p stat'!$K$1,A27*20,0)-OFFSET('84p stat'!$N$1,A27*20,0)</f>
        <v>393.72832699999998</v>
      </c>
      <c r="H27">
        <f ca="1">OFFSET('84p stat'!$N$1,A27*20,0)</f>
        <v>0</v>
      </c>
    </row>
    <row r="28" spans="1:12" x14ac:dyDescent="0.25">
      <c r="A28">
        <v>13</v>
      </c>
      <c r="C28" t="str">
        <f ca="1">OFFSET('84p stat'!$A$1,A28*20,0)</f>
        <v>CUDA opt non hash</v>
      </c>
      <c r="D28" s="5">
        <f ca="1">OFFSET('84p trace'!$U$56,(A28-1)*56,0)</f>
        <v>8.7642804483999956</v>
      </c>
      <c r="E28" s="5">
        <f ca="1">OFFSET('84p trace'!$V$56,(A28-1)*56,0)</f>
        <v>8.6987423376000361</v>
      </c>
      <c r="F28" s="5">
        <f ca="1">OFFSET('84p stat'!$H$1,A28*20,1)</f>
        <v>8.5873720000000002</v>
      </c>
      <c r="G28" s="5">
        <f ca="1">OFFSET('84p stat'!$K$1,A28*20,1)</f>
        <v>3.1814000000000002E-2</v>
      </c>
      <c r="H28" s="5">
        <f ca="1">OFFSET('84p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17.504599999999755</v>
      </c>
      <c r="E31" s="5">
        <f ca="1">OFFSET('84p trace'!$S$56,(A31-1)*56,0)-OFFSET('84p stat'!$H$1,A31*20,0)</f>
        <v>35.844172999999955</v>
      </c>
      <c r="F31" s="5">
        <f ca="1">OFFSET('84p stat'!$H$1,A31*20,0)-OFFSET('84p stat'!$K$1,A31*20,0)</f>
        <v>16.306123000000071</v>
      </c>
      <c r="G31" s="5">
        <f ca="1">OFFSET('84p stat'!$K$1,A31*20,0)-OFFSET('84p stat'!$N$1,A31*20,0)</f>
        <v>845.27679099999989</v>
      </c>
      <c r="H31" s="5">
        <f ca="1">OFFSET('84p stat'!$N$1,A31*20,0)</f>
        <v>507.034313</v>
      </c>
      <c r="I31" s="5"/>
      <c r="J31" s="5">
        <f ca="1">SUM(D31:H31)</f>
        <v>1421.9659999999997</v>
      </c>
      <c r="K31" s="10">
        <f ca="1">G31/J31</f>
        <v>0.59444233617400144</v>
      </c>
      <c r="L31">
        <f ca="1">$K$29*POWER(K31,2)*SQRT(G138/(POWER(G31,2)*$L$29)+J138/(POWER(J31,2)*$L$29))</f>
        <v>3.3611545253037537E-4</v>
      </c>
    </row>
    <row r="32" spans="1:12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1495.8483999999999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43" ca="1" si="0">SUM(D32:H32)</f>
        <v>1495.8483999999999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1.9392000000025291</v>
      </c>
      <c r="E33" s="5">
        <f ca="1">OFFSET('84p trace'!$S$56,(A33-1)*56,0)-OFFSET('84p stat'!$H$1,A33*20,0)</f>
        <v>122.54289299999891</v>
      </c>
      <c r="F33" s="5">
        <f ca="1">OFFSET('84p stat'!$H$1,A33*20,0)-OFFSET('84p stat'!$K$1,A33*20,0)</f>
        <v>30.261102999999821</v>
      </c>
      <c r="G33" s="5">
        <f ca="1">OFFSET('84p stat'!$K$1,A33*20,0)-OFFSET('84p stat'!$N$1,A33*20,0)</f>
        <v>4235.9907439999997</v>
      </c>
      <c r="H33" s="5">
        <f ca="1">OFFSET('84p stat'!$N$1,A33*20,0)</f>
        <v>1006.81826</v>
      </c>
      <c r="I33" s="5"/>
      <c r="J33" s="5">
        <f t="shared" ca="1" si="0"/>
        <v>5397.552200000001</v>
      </c>
      <c r="K33" s="10">
        <f t="shared" ca="1" si="1"/>
        <v>0.78479847661315794</v>
      </c>
      <c r="L33">
        <f ca="1">$K$29*POWER(K33,2)*SQRT(G140/(POWER(G33,2)*$L$29)+J140/(POWER(J33,2)*$L$29))</f>
        <v>7.8385084605991711E-4</v>
      </c>
    </row>
    <row r="34" spans="1:12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17.561360000000263</v>
      </c>
      <c r="E34" s="5">
        <f ca="1">OFFSET('84p trace'!$S$56,(A34-1)*56,0)-OFFSET('84p stat'!$H$1,A34*20,0)</f>
        <v>35.444599000000039</v>
      </c>
      <c r="F34" s="5">
        <f ca="1">OFFSET('84p stat'!$H$1,A34*20,0)-OFFSET('84p stat'!$K$1,A34*20,0)</f>
        <v>29.318783999999937</v>
      </c>
      <c r="G34" s="5">
        <f ca="1">OFFSET('84p stat'!$K$1,A34*20,0)-OFFSET('84p stat'!$N$1,A34*20,0)</f>
        <v>245.69031300000006</v>
      </c>
      <c r="H34" s="5">
        <f ca="1">OFFSET('84p stat'!$N$1,A34*20,0)</f>
        <v>521.738204</v>
      </c>
      <c r="I34" s="5"/>
      <c r="J34" s="5">
        <f t="shared" ca="1" si="0"/>
        <v>849.7532600000003</v>
      </c>
      <c r="K34" s="10">
        <f t="shared" ca="1" si="1"/>
        <v>0.2891313567893814</v>
      </c>
      <c r="L34">
        <f ca="1">$K$29*POWER(K34,2)*SQRT(G141/(POWER(G34,2)*$L$29)+J141/(POWER(J34,2)*$L$29))</f>
        <v>4.7339941174444453E-5</v>
      </c>
    </row>
    <row r="35" spans="1:12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17.557440000000156</v>
      </c>
      <c r="E35" s="5">
        <f ca="1">OFFSET('84p trace'!$S$56,(A35-1)*56,0)-OFFSET('84p stat'!$H$1,A35*20,0)</f>
        <v>35.289862999999741</v>
      </c>
      <c r="F35" s="5">
        <f ca="1">OFFSET('84p stat'!$H$1,A35*20,0)-OFFSET('84p stat'!$K$1,A35*20,0)</f>
        <v>15.907937999999945</v>
      </c>
      <c r="G35" s="5">
        <f ca="1">OFFSET('84p stat'!$K$1,A35*20,0)-OFFSET('84p stat'!$N$1,A35*20,0)</f>
        <v>245.832404</v>
      </c>
      <c r="H35" s="5">
        <f ca="1">OFFSET('84p stat'!$N$1,A35*20,0)</f>
        <v>319.34851500000002</v>
      </c>
      <c r="I35" s="5"/>
      <c r="J35" s="5">
        <f t="shared" ca="1" si="0"/>
        <v>633.93615999999986</v>
      </c>
      <c r="K35" s="10">
        <f ca="1">E35/J35</f>
        <v>5.5667849898323754E-2</v>
      </c>
      <c r="L35">
        <f ca="1">$K$29*POWER(K35,2)*SQRT(E142/(POWER(E35,2)*$L$29)+J142/(POWER(J35,2)*$L$29))</f>
        <v>1.1126539027516397E-5</v>
      </c>
    </row>
    <row r="36" spans="1:12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17.541199999999776</v>
      </c>
      <c r="E36" s="5">
        <f ca="1">OFFSET('84p trace'!$S$56,(A36-1)*56,0)-OFFSET('84p stat'!$H$1,A36*20,0)</f>
        <v>35.485357000000135</v>
      </c>
      <c r="F36" s="5">
        <f ca="1">OFFSET('84p stat'!$H$1,A36*20,0)-OFFSET('84p stat'!$K$1,A36*20,0)</f>
        <v>29.321737999999982</v>
      </c>
      <c r="G36" s="5">
        <f ca="1">OFFSET('84p stat'!$K$1,A36*20,0)-OFFSET('84p stat'!$N$1,A36*20,0)</f>
        <v>189.40393300000005</v>
      </c>
      <c r="H36" s="5">
        <f ca="1">OFFSET('84p stat'!$N$1,A36*20,0)</f>
        <v>521.61487199999999</v>
      </c>
      <c r="I36" s="5"/>
      <c r="J36" s="5">
        <f t="shared" ca="1" si="0"/>
        <v>793.36709999999994</v>
      </c>
      <c r="K36" s="10">
        <f ca="1">E36/J36</f>
        <v>4.4727537857317423E-2</v>
      </c>
      <c r="L36">
        <f ca="1">$K$29*POWER(K36,2)*SQRT(E143/(POWER(E36,2)*$L$29)+J143/(POWER(J36,2)*$L$29))</f>
        <v>3.9994100120249406E-6</v>
      </c>
    </row>
    <row r="37" spans="1:12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17.4943999999997</v>
      </c>
      <c r="E37" s="5">
        <f ca="1">OFFSET('84p trace'!$S$56,(A37-1)*56,0)-OFFSET('84p stat'!$H$1,A37*20,0)</f>
        <v>266.94592900000032</v>
      </c>
      <c r="F37" s="5">
        <f ca="1">OFFSET('84p stat'!$H$1,A37*20,0)-OFFSET('84p stat'!$K$1,A37*20,0)</f>
        <v>4.6491080000000693</v>
      </c>
      <c r="G37" s="5">
        <f ca="1">OFFSET('84p stat'!$K$1,A37*20,0)-OFFSET('84p stat'!$N$1,A37*20,0)</f>
        <v>334.96342099999998</v>
      </c>
      <c r="H37" s="5">
        <f ca="1">OFFSET('84p stat'!$N$1,A37*20,0)</f>
        <v>245.270602</v>
      </c>
      <c r="I37" s="5"/>
      <c r="J37" s="5">
        <f t="shared" ca="1" si="0"/>
        <v>869.32346000000007</v>
      </c>
      <c r="K37" s="10">
        <f t="shared" ca="1" si="1"/>
        <v>0.38531505982824849</v>
      </c>
      <c r="L37">
        <f t="shared" ref="L37:L59" ca="1" si="2">$K$29*POWER(K37,2)*SQRT(G144/(POWER(G37,2)*$L$29)+J144/(POWER(J37,2)*$L$29))</f>
        <v>8.3088586359990186E-5</v>
      </c>
    </row>
    <row r="38" spans="1:12" x14ac:dyDescent="0.25">
      <c r="A38">
        <v>8</v>
      </c>
      <c r="C38" t="str">
        <f ca="1">OFFSET('84p stat'!$A$1,A38*20,0)</f>
        <v>CUDA ant add CPU</v>
      </c>
      <c r="D38" s="5">
        <f ca="1">OFFSET('84p trace'!$R$56,(A38-1)*56,0)-OFFSET('84p trace'!$S$56,(A38-1)*56,0)</f>
        <v>878.05143999999996</v>
      </c>
      <c r="E38" s="5">
        <f ca="1">OFFSET('84p trace'!$S$56,(A38-1)*56,0)-OFFSET('84p stat'!$H$1,A38*20,0)</f>
        <v>0</v>
      </c>
      <c r="F38" s="5">
        <f ca="1">OFFSET('84p stat'!$H$1,A38*20,0)-OFFSET('84p stat'!$K$1,A38*20,0)</f>
        <v>0</v>
      </c>
      <c r="G38" s="5">
        <f ca="1">OFFSET('84p stat'!$K$1,A38*20,0)-OFFSET('84p stat'!$N$1,A38*20,0)</f>
        <v>0</v>
      </c>
      <c r="H38" s="5">
        <f ca="1">OFFSET('84p stat'!$N$1,A38*20,0)</f>
        <v>0</v>
      </c>
      <c r="I38" s="5"/>
      <c r="J38" s="5">
        <f t="shared" ca="1" si="0"/>
        <v>878.05143999999996</v>
      </c>
      <c r="K38" s="10">
        <f t="shared" ref="K38" ca="1" si="3">G38/J38</f>
        <v>0</v>
      </c>
      <c r="L38" t="e">
        <f t="shared" ca="1" si="2"/>
        <v>#DIV/0!</v>
      </c>
    </row>
    <row r="39" spans="1:12" x14ac:dyDescent="0.25">
      <c r="A39">
        <v>9</v>
      </c>
      <c r="C39" t="str">
        <f ca="1">OFFSET('84p stat'!$A$1,A39*20,0)</f>
        <v>CUDA ant add CPU non hash</v>
      </c>
      <c r="D39" s="5">
        <f ca="1">OFFSET('84p trace'!$R$56,(A39-1)*56,0)-OFFSET('84p trace'!$S$56,(A39-1)*56,0)</f>
        <v>18.441180000000031</v>
      </c>
      <c r="E39" s="5">
        <f ca="1">OFFSET('84p trace'!$S$56,(A39-1)*56,0)-OFFSET('84p stat'!$H$1,A39*20,0)</f>
        <v>292.43206399999997</v>
      </c>
      <c r="F39" s="5">
        <f ca="1">OFFSET('84p stat'!$H$1,A39*20,0)-OFFSET('84p stat'!$K$1,A39*20,0)</f>
        <v>4.4668709999999692</v>
      </c>
      <c r="G39" s="5">
        <f ca="1">OFFSET('84p stat'!$K$1,A39*20,0)-OFFSET('84p stat'!$N$1,A39*20,0)</f>
        <v>317.21413299999995</v>
      </c>
      <c r="H39" s="5">
        <f ca="1">OFFSET('84p stat'!$N$1,A39*20,0)</f>
        <v>245.632012</v>
      </c>
      <c r="I39" s="5"/>
      <c r="J39" s="5">
        <f t="shared" ca="1" si="0"/>
        <v>878.18625999999995</v>
      </c>
      <c r="K39" s="10">
        <f t="shared" ca="1" si="1"/>
        <v>0.36121509462013213</v>
      </c>
      <c r="L39">
        <f t="shared" ca="1" si="2"/>
        <v>1.618176924897457E-3</v>
      </c>
    </row>
    <row r="40" spans="1:12" x14ac:dyDescent="0.25">
      <c r="A40">
        <v>10</v>
      </c>
      <c r="C40" t="str">
        <f ca="1">OFFSET('84p stat'!$A$1,A40*20,0)</f>
        <v>CUDA ant add CPU12</v>
      </c>
      <c r="D40" s="5">
        <f ca="1">OFFSET('84p trace'!$R$56,(A40-1)*56,0)-OFFSET('84p trace'!$S$56,(A40-1)*56,0)</f>
        <v>51.449000000001433</v>
      </c>
      <c r="E40" s="5">
        <f ca="1">OFFSET('84p trace'!$S$56,(A40-1)*56,0)-OFFSET('84p stat'!$H$1,A40*20,0)</f>
        <v>9.4407190000010814</v>
      </c>
      <c r="F40" s="5">
        <f ca="1">OFFSET('84p stat'!$H$1,A40*20,0)-OFFSET('84p stat'!$K$1,A40*20,0)</f>
        <v>29.834063000000242</v>
      </c>
      <c r="G40" s="5">
        <f ca="1">OFFSET('84p stat'!$K$1,A40*20,0)-OFFSET('84p stat'!$N$1,A40*20,0)</f>
        <v>4942.6169250000003</v>
      </c>
      <c r="H40" s="5">
        <f ca="1">OFFSET('84p stat'!$N$1,A40*20,0)</f>
        <v>636.03689299999996</v>
      </c>
      <c r="I40" s="5"/>
      <c r="J40" s="5">
        <f t="shared" ca="1" si="0"/>
        <v>5669.3776000000034</v>
      </c>
      <c r="K40" s="10">
        <f t="shared" ca="1" si="1"/>
        <v>0.87180944253915937</v>
      </c>
      <c r="L40">
        <f t="shared" ca="1" si="2"/>
        <v>1.3481216552781146E-3</v>
      </c>
    </row>
    <row r="41" spans="1:12" x14ac:dyDescent="0.25">
      <c r="A41">
        <v>11</v>
      </c>
      <c r="C41" t="str">
        <f ca="1">OFFSET('84p stat'!$A$1,A41*20,0)</f>
        <v>CUDA opt</v>
      </c>
      <c r="D41" s="5">
        <f ca="1">OFFSET('84p trace'!$R$56,(A41-1)*56,0)-OFFSET('84p trace'!$S$56,(A41-1)*56,0)</f>
        <v>1482.3442000000005</v>
      </c>
      <c r="E41" s="5">
        <f ca="1">OFFSET('84p trace'!$S$56,(A41-1)*56,0)-OFFSET('84p stat'!$H$1,A41*20,0)</f>
        <v>0</v>
      </c>
      <c r="F41" s="5">
        <f ca="1">OFFSET('84p stat'!$H$1,A41*20,0)-OFFSET('84p stat'!$K$1,A41*20,0)</f>
        <v>0</v>
      </c>
      <c r="G41" s="5">
        <f ca="1">OFFSET('84p stat'!$K$1,A41*20,0)-OFFSET('84p stat'!$N$1,A41*20,0)</f>
        <v>0</v>
      </c>
      <c r="H41" s="5">
        <f ca="1">OFFSET('84p stat'!$N$1,A41*20,0)</f>
        <v>0</v>
      </c>
      <c r="I41" s="5"/>
      <c r="J41" s="5">
        <f t="shared" ca="1" si="0"/>
        <v>1482.3442000000005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OFFSET('84p stat'!$A$1,A42*20,0)</f>
        <v>CUDA opt Time</v>
      </c>
      <c r="D42" s="5">
        <f ca="1">OFFSET('84p trace'!$R$56,(A42-1)*56,0)-OFFSET('84p trace'!$S$56,(A42-1)*56,0)</f>
        <v>17.980999999999767</v>
      </c>
      <c r="E42" s="5">
        <f ca="1">OFFSET('84p trace'!$S$56,(A42-1)*56,0)-OFFSET('84p stat'!$H$1,A42*20,0)</f>
        <v>35.625481000000036</v>
      </c>
      <c r="F42" s="5">
        <f ca="1">OFFSET('84p stat'!$H$1,A42*20,0)-OFFSET('84p stat'!$K$1,A42*20,0)</f>
        <v>520.56616099999985</v>
      </c>
      <c r="G42" s="5">
        <f ca="1">OFFSET('84p stat'!$K$1,A42*20,0)-OFFSET('84p stat'!$N$1,A42*20,0)</f>
        <v>845.48615800000005</v>
      </c>
      <c r="H42" s="5">
        <f ca="1">OFFSET('84p stat'!$N$1,A42*20,0)</f>
        <v>0</v>
      </c>
      <c r="I42" s="5"/>
      <c r="J42" s="5">
        <f t="shared" ca="1" si="0"/>
        <v>1419.6587999999997</v>
      </c>
      <c r="K42" s="10">
        <f t="shared" ca="1" si="1"/>
        <v>0.59555588849940577</v>
      </c>
      <c r="L42">
        <f t="shared" ca="1" si="2"/>
        <v>3.006780728870089E-4</v>
      </c>
    </row>
    <row r="43" spans="1:12" x14ac:dyDescent="0.25">
      <c r="A43">
        <v>13</v>
      </c>
      <c r="C43" t="str">
        <f ca="1">OFFSET('84p stat'!$A$1,A43*20,0)</f>
        <v>CUDA opt non hash</v>
      </c>
      <c r="D43" s="5">
        <f ca="1">OFFSET('84p trace'!$R$56,(A43-1)*56,0)-OFFSET('84p trace'!$S$56,(A43-1)*56,0)</f>
        <v>1.7437800000001289</v>
      </c>
      <c r="E43" s="5">
        <f ca="1">OFFSET('84p trace'!$S$56,(A43-1)*56,0)-OFFSET('84p stat'!$H$1,A43*20,0)</f>
        <v>35.244881999999961</v>
      </c>
      <c r="F43" s="5">
        <f ca="1">OFFSET('84p stat'!$H$1,A43*20,0)-OFFSET('84p stat'!$K$1,A43*20,0)</f>
        <v>520.29747100000009</v>
      </c>
      <c r="G43" s="5">
        <f ca="1">OFFSET('84p stat'!$K$1,A43*20,0)-OFFSET('84p stat'!$N$1,A43*20,0)</f>
        <v>393.72832699999998</v>
      </c>
      <c r="H43" s="5">
        <f ca="1">OFFSET('84p stat'!$N$1,A43*20,0)</f>
        <v>0</v>
      </c>
      <c r="I43" s="5"/>
      <c r="J43" s="5">
        <f t="shared" ca="1" si="0"/>
        <v>951.0144600000001</v>
      </c>
      <c r="K43" s="10">
        <f t="shared" ca="1" si="1"/>
        <v>0.41400877017159121</v>
      </c>
      <c r="L43">
        <f t="shared" ca="1" si="2"/>
        <v>2.5604425108704778E-4</v>
      </c>
    </row>
    <row r="44" spans="1:12" x14ac:dyDescent="0.25">
      <c r="A44">
        <v>14</v>
      </c>
      <c r="C44" t="str">
        <f ca="1">OFFSET('84p stat'!$A$1,A44*20,0)</f>
        <v>CUDA opt ant</v>
      </c>
      <c r="D44" s="5">
        <f ca="1">OFFSET('84p trace'!$R$56,(A44-1)*56,0)-OFFSET('84p trace'!$S$56,(A44-1)*56,0)</f>
        <v>18.048359999999661</v>
      </c>
      <c r="E44" s="5">
        <f ca="1">OFFSET('84p trace'!$S$56,(A44-1)*56,0)-OFFSET('84p stat'!$H$1,A44*20,0)</f>
        <v>35.265939000000117</v>
      </c>
      <c r="F44" s="5">
        <f ca="1">OFFSET('84p stat'!$H$1,A44*20,0)-OFFSET('84p stat'!$K$1,A44*20,0)</f>
        <v>545.37987499999997</v>
      </c>
      <c r="G44" s="5">
        <f ca="1">OFFSET('84p stat'!$K$1,A44*20,0)-OFFSET('84p stat'!$N$1,A44*20,0)</f>
        <v>245.06754599999999</v>
      </c>
      <c r="H44" s="5">
        <f ca="1">OFFSET('84p stat'!$N$1,A44*20,0)</f>
        <v>0</v>
      </c>
      <c r="I44" s="5"/>
      <c r="J44" s="5">
        <f t="shared" ref="J44:J59" ca="1" si="4">SUM(D44:H44)</f>
        <v>843.76171999999974</v>
      </c>
      <c r="K44" s="10">
        <f t="shared" ref="K44:K59" ca="1" si="5">G44/J44</f>
        <v>0.29044639048095244</v>
      </c>
      <c r="L44">
        <f t="shared" ca="1" si="2"/>
        <v>3.3948159408214907E-5</v>
      </c>
    </row>
    <row r="45" spans="1:12" x14ac:dyDescent="0.25">
      <c r="A45">
        <v>15</v>
      </c>
      <c r="C45" t="str">
        <f ca="1">OFFSET('84p stat'!$A$1,A45*20,0)</f>
        <v>CUDA opt ant non hash</v>
      </c>
      <c r="D45" s="5">
        <f ca="1">OFFSET('84p trace'!$R$56,(A45-1)*56,0)-OFFSET('84p trace'!$S$56,(A45-1)*56,0)</f>
        <v>17.940359999999828</v>
      </c>
      <c r="E45" s="5">
        <f ca="1">OFFSET('84p trace'!$S$56,(A45-1)*56,0)-OFFSET('84p stat'!$H$1,A45*20,0)</f>
        <v>36.080535999999711</v>
      </c>
      <c r="F45" s="5">
        <f ca="1">OFFSET('84p stat'!$H$1,A45*20,0)-OFFSET('84p stat'!$K$1,A45*20,0)</f>
        <v>545.42265599999996</v>
      </c>
      <c r="G45" s="5">
        <f ca="1">OFFSET('84p stat'!$K$1,A45*20,0)-OFFSET('84p stat'!$N$1,A45*20,0)</f>
        <v>188.95882800000001</v>
      </c>
      <c r="H45" s="5">
        <f ca="1">OFFSET('84p stat'!$N$1,A45*20,0)</f>
        <v>0</v>
      </c>
      <c r="I45" s="5"/>
      <c r="J45" s="5">
        <f t="shared" ca="1" si="4"/>
        <v>788.40237999999954</v>
      </c>
      <c r="K45" s="10">
        <f t="shared" ca="1" si="5"/>
        <v>0.23967308165660298</v>
      </c>
      <c r="L45">
        <f t="shared" ca="1" si="2"/>
        <v>1.8395801753995604E-5</v>
      </c>
    </row>
    <row r="46" spans="1:12" x14ac:dyDescent="0.25">
      <c r="A46">
        <v>16</v>
      </c>
      <c r="C46" t="str">
        <f ca="1">OFFSET('84p stat'!$A$1,A46*20,0)</f>
        <v>CUDA opt ant par</v>
      </c>
      <c r="D46" s="5">
        <f ca="1">OFFSET('84p trace'!$R$56,(A46-1)*56,0)-OFFSET('84p trace'!$S$56,(A46-1)*56,0)</f>
        <v>17.964979999999855</v>
      </c>
      <c r="E46" s="5">
        <f ca="1">OFFSET('84p trace'!$S$56,(A46-1)*56,0)-OFFSET('84p stat'!$H$1,A46*20,0)</f>
        <v>35.829634000000169</v>
      </c>
      <c r="F46" s="5">
        <f ca="1">OFFSET('84p stat'!$H$1,A46*20,0)-OFFSET('84p stat'!$K$1,A46*20,0)</f>
        <v>331.38192699999996</v>
      </c>
      <c r="G46" s="5">
        <f ca="1">OFFSET('84p stat'!$K$1,A46*20,0)-OFFSET('84p stat'!$N$1,A46*20,0)</f>
        <v>245.331119</v>
      </c>
      <c r="H46" s="5">
        <f ca="1">OFFSET('84p stat'!$N$1,A46*20,0)</f>
        <v>0</v>
      </c>
      <c r="I46" s="5"/>
      <c r="J46" s="5">
        <f t="shared" ca="1" si="4"/>
        <v>630.50765999999999</v>
      </c>
      <c r="K46" s="10">
        <f t="shared" ca="1" si="5"/>
        <v>0.38910093336534562</v>
      </c>
      <c r="L46">
        <f t="shared" ca="1" si="2"/>
        <v>3.6361365369514911E-4</v>
      </c>
    </row>
    <row r="47" spans="1:12" x14ac:dyDescent="0.25">
      <c r="A47">
        <v>17</v>
      </c>
      <c r="C47" t="str">
        <f ca="1">OFFSET('84p stat'!$A$1,A47*20,0)</f>
        <v>non CUDA Time</v>
      </c>
      <c r="D47" s="5">
        <f ca="1">OFFSET('84p trace'!$R$56,(A47-1)*56,0)-OFFSET('84p trace'!$S$56,(A47-1)*56,0)</f>
        <v>50.504000000000815</v>
      </c>
      <c r="E47" s="5">
        <f ca="1">OFFSET('84p trace'!$S$56,(A47-1)*56,0)-OFFSET('84p stat'!$H$1,A47*20,0)</f>
        <v>0.19630099999994854</v>
      </c>
      <c r="F47" s="5">
        <f ca="1">OFFSET('84p stat'!$H$1,A47*20,0)-OFFSET('84p stat'!$K$1,A47*20,0)</f>
        <v>4.8217089999998279</v>
      </c>
      <c r="G47" s="5">
        <f ca="1">OFFSET('84p stat'!$K$1,A47*20,0)-OFFSET('84p stat'!$N$1,A47*20,0)</f>
        <v>4804.2721500000007</v>
      </c>
      <c r="H47" s="5">
        <f ca="1">OFFSET('84p stat'!$N$1,A47*20,0)</f>
        <v>246.77284</v>
      </c>
      <c r="I47" s="5"/>
      <c r="J47" s="5">
        <f t="shared" ca="1" si="4"/>
        <v>5106.5670000000009</v>
      </c>
      <c r="K47" s="10">
        <f t="shared" ca="1" si="5"/>
        <v>0.94080272519679065</v>
      </c>
      <c r="L47">
        <f t="shared" ca="1" si="2"/>
        <v>2.252945332817411E-4</v>
      </c>
    </row>
    <row r="48" spans="1:12" x14ac:dyDescent="0.25">
      <c r="A48">
        <v>18</v>
      </c>
      <c r="C48" t="str">
        <f ca="1">OFFSET('84p stat'!$A$1,A48*20,0)</f>
        <v>non CUDA</v>
      </c>
      <c r="D48" s="5">
        <f ca="1">OFFSET('84p trace'!$R$56,(A48-1)*56,0)-OFFSET('84p trace'!$S$56,(A48-1)*56,0)</f>
        <v>4743.0129999999999</v>
      </c>
      <c r="E48" s="5">
        <f ca="1">OFFSET('84p trace'!$S$56,(A48-1)*56,0)-OFFSET('84p stat'!$H$1,A48*20,0)</f>
        <v>0</v>
      </c>
      <c r="F48" s="5">
        <f ca="1">OFFSET('84p stat'!$H$1,A48*20,0)-OFFSET('84p stat'!$K$1,A48*20,0)</f>
        <v>0</v>
      </c>
      <c r="G48" s="5">
        <f ca="1">OFFSET('84p stat'!$K$1,A48*20,0)-OFFSET('84p stat'!$N$1,A48*20,0)</f>
        <v>0</v>
      </c>
      <c r="H48" s="5">
        <f ca="1">OFFSET('84p stat'!$N$1,A48*20,0)</f>
        <v>0</v>
      </c>
      <c r="I48" s="5"/>
      <c r="J48" s="5">
        <f t="shared" ca="1" si="4"/>
        <v>4743.0129999999999</v>
      </c>
      <c r="K48" s="10">
        <f t="shared" ca="1" si="5"/>
        <v>0</v>
      </c>
      <c r="L48" t="e">
        <f t="shared" ca="1" si="2"/>
        <v>#DIV/0!</v>
      </c>
    </row>
    <row r="49" spans="1:12" x14ac:dyDescent="0.25">
      <c r="A49">
        <v>19</v>
      </c>
      <c r="C49" t="str">
        <f ca="1">OFFSET('84p stat'!$A$1,A49*20,0)</f>
        <v>non CUDA non hash</v>
      </c>
      <c r="D49" s="5">
        <f ca="1">OFFSET('84p trace'!$R$56,(A49-1)*56,0)-OFFSET('84p trace'!$S$56,(A49-1)*56,0)</f>
        <v>0.18059999999968568</v>
      </c>
      <c r="E49" s="5">
        <f ca="1">OFFSET('84p trace'!$S$56,(A49-1)*56,0)-OFFSET('84p stat'!$H$1,A49*20,0)</f>
        <v>0.13540700000066863</v>
      </c>
      <c r="F49" s="5">
        <f ca="1">OFFSET('84p stat'!$H$1,A49*20,0)-OFFSET('84p stat'!$K$1,A49*20,0)</f>
        <v>4.6031249999996362</v>
      </c>
      <c r="G49" s="5">
        <f ca="1">OFFSET('84p stat'!$K$1,A49*20,0)-OFFSET('84p stat'!$N$1,A49*20,0)</f>
        <v>4068.3078880000003</v>
      </c>
      <c r="H49" s="5">
        <f ca="1">OFFSET('84p stat'!$N$1,A49*20,0)</f>
        <v>246.44718</v>
      </c>
      <c r="I49" s="5"/>
      <c r="J49" s="5">
        <f t="shared" ca="1" si="4"/>
        <v>4319.6742000000004</v>
      </c>
      <c r="K49" s="10">
        <f t="shared" ca="1" si="5"/>
        <v>0.94180896512982393</v>
      </c>
      <c r="L49">
        <f t="shared" ca="1" si="2"/>
        <v>2.4661529191596844E-4</v>
      </c>
    </row>
    <row r="50" spans="1:12" x14ac:dyDescent="0.25">
      <c r="A50">
        <v>20</v>
      </c>
      <c r="C50" t="str">
        <f ca="1">OFFSET('84p stat'!$A$1,A50*20,0)</f>
        <v>Classic ACO</v>
      </c>
      <c r="D50" s="5">
        <f ca="1">OFFSET('84p trace'!$R$56,(A50-1)*56,0)-OFFSET('84p trace'!$S$56,(A50-1)*56,0)</f>
        <v>2198.1660000000011</v>
      </c>
      <c r="E50" s="5">
        <f ca="1">OFFSET('84p trace'!$S$56,(A50-1)*56,0)-OFFSET('84p stat'!$H$1,A50*20,0)</f>
        <v>16.496503999998822</v>
      </c>
      <c r="F50" s="5">
        <f ca="1">OFFSET('84p stat'!$H$1,A50*20,0)-OFFSET('84p stat'!$K$1,A50*20,0)</f>
        <v>7.4667379999991681</v>
      </c>
      <c r="G50" s="5">
        <f ca="1">OFFSET('84p stat'!$K$1,A50*20,0)-OFFSET('84p stat'!$N$1,A50*20,0)</f>
        <v>14132.780715000001</v>
      </c>
      <c r="H50" s="5">
        <f ca="1">OFFSET('84p stat'!$N$1,A50*20,0)</f>
        <v>450.606043</v>
      </c>
      <c r="I50" s="5"/>
      <c r="J50" s="5">
        <f t="shared" ca="1" si="4"/>
        <v>16805.516</v>
      </c>
      <c r="K50" s="10">
        <f t="shared" ca="1" si="5"/>
        <v>0.84096083184830506</v>
      </c>
      <c r="L50">
        <f t="shared" ca="1" si="2"/>
        <v>9.3388706795338814E-4</v>
      </c>
    </row>
    <row r="51" spans="1:12" x14ac:dyDescent="0.25">
      <c r="A51">
        <v>21</v>
      </c>
      <c r="C51" t="str">
        <f ca="1">OFFSET('84p stat'!$A$1,A51*20,0)</f>
        <v>Classic ACO non hash</v>
      </c>
      <c r="D51" s="5">
        <f ca="1">OFFSET('84p trace'!$R$56,(A51-1)*56,0)-OFFSET('84p trace'!$S$56,(A51-1)*56,0)</f>
        <v>0.3979999999901338</v>
      </c>
      <c r="E51" s="5">
        <f ca="1">OFFSET('84p trace'!$S$56,(A51-1)*56,0)-OFFSET('84p stat'!$H$1,A51*20,0)</f>
        <v>16.309852000005776</v>
      </c>
      <c r="F51" s="5">
        <f ca="1">OFFSET('84p stat'!$H$1,A51*20,0)-OFFSET('84p stat'!$K$1,A51*20,0)</f>
        <v>7.3379289999993489</v>
      </c>
      <c r="G51" s="5">
        <f ca="1">OFFSET('84p stat'!$K$1,A51*20,0)-OFFSET('84p stat'!$N$1,A51*20,0)</f>
        <v>12996.06647</v>
      </c>
      <c r="H51" s="5">
        <f ca="1">OFFSET('84p stat'!$N$1,A51*20,0)</f>
        <v>439.66774900000001</v>
      </c>
      <c r="I51" s="5"/>
      <c r="J51" s="5">
        <f t="shared" ca="1" si="4"/>
        <v>13459.779999999995</v>
      </c>
      <c r="K51" s="10">
        <f t="shared" ca="1" si="5"/>
        <v>0.9655482088117342</v>
      </c>
      <c r="L51">
        <f t="shared" ca="1" si="2"/>
        <v>1.6416428543972259E-3</v>
      </c>
    </row>
    <row r="52" spans="1:12" x14ac:dyDescent="0.25">
      <c r="A52">
        <v>22</v>
      </c>
      <c r="C52" t="str">
        <f ca="1">OFFSET('84p stat'!$A$1,A52*20,0)</f>
        <v>omp</v>
      </c>
      <c r="D52" s="5">
        <f ca="1">OFFSET('84p trace'!$R$56,(A52-1)*56,0)-OFFSET('84p trace'!$S$56,(A52-1)*56,0)</f>
        <v>50.476800000002186</v>
      </c>
      <c r="E52" s="5">
        <f ca="1">OFFSET('84p trace'!$S$56,(A52-1)*56,0)-OFFSET('84p stat'!$H$1,A52*20,0)</f>
        <v>0.19157199999972363</v>
      </c>
      <c r="F52" s="5">
        <f ca="1">OFFSET('84p stat'!$H$1,A52*20,0)-OFFSET('84p stat'!$K$1,A52*20,0)</f>
        <v>4.9238569999997708</v>
      </c>
      <c r="G52" s="5">
        <f ca="1">OFFSET('84p stat'!$K$1,A52*20,0)-OFFSET('84p stat'!$N$1,A52*20,0)</f>
        <v>4686.0095629999996</v>
      </c>
      <c r="H52" s="5">
        <f ca="1">OFFSET('84p stat'!$N$1,A52*20,0)</f>
        <v>246.520408</v>
      </c>
      <c r="I52" s="5"/>
      <c r="J52" s="5">
        <f t="shared" ca="1" si="4"/>
        <v>4988.1222000000016</v>
      </c>
      <c r="K52" s="10">
        <f t="shared" ca="1" si="5"/>
        <v>0.93943359346729682</v>
      </c>
      <c r="L52">
        <f t="shared" ca="1" si="2"/>
        <v>2.3711399583089838E-4</v>
      </c>
    </row>
    <row r="53" spans="1:12" x14ac:dyDescent="0.25">
      <c r="A53">
        <v>23</v>
      </c>
      <c r="C53" t="str">
        <f ca="1">OFFSET('84p stat'!$A$1,A53*20,0)</f>
        <v>omp non hash</v>
      </c>
      <c r="D53" s="5">
        <f ca="1">OFFSET('84p trace'!$R$56,(A53-1)*56,0)-OFFSET('84p trace'!$S$56,(A53-1)*56,0)</f>
        <v>0.18200000000069849</v>
      </c>
      <c r="E53" s="5">
        <f ca="1">OFFSET('84p trace'!$S$56,(A53-1)*56,0)-OFFSET('84p stat'!$H$1,A53*20,0)</f>
        <v>0.13622399999985646</v>
      </c>
      <c r="F53" s="5">
        <f ca="1">OFFSET('84p stat'!$H$1,A53*20,0)-OFFSET('84p stat'!$K$1,A53*20,0)</f>
        <v>4.6063869999998133</v>
      </c>
      <c r="G53" s="5">
        <f ca="1">OFFSET('84p stat'!$K$1,A53*20,0)-OFFSET('84p stat'!$N$1,A53*20,0)</f>
        <v>3934.6232169999998</v>
      </c>
      <c r="H53" s="5">
        <f ca="1">OFFSET('84p stat'!$N$1,A53*20,0)</f>
        <v>246.03097199999999</v>
      </c>
      <c r="I53" s="5"/>
      <c r="J53" s="5">
        <f t="shared" ca="1" si="4"/>
        <v>4185.5788000000002</v>
      </c>
      <c r="K53" s="10">
        <f t="shared" ca="1" si="5"/>
        <v>0.94004280053215095</v>
      </c>
      <c r="L53">
        <f t="shared" ca="1" si="2"/>
        <v>4.1900638056750116E-4</v>
      </c>
    </row>
    <row r="54" spans="1:12" x14ac:dyDescent="0.25">
      <c r="A54">
        <v>24</v>
      </c>
      <c r="C54" t="str">
        <f ca="1">OFFSET('84p stat'!$A$1,A54*20,0)</f>
        <v>non CUDA transp Time</v>
      </c>
      <c r="D54" s="5">
        <f ca="1">OFFSET('84p trace'!$R$56,(A54-1)*56,0)-OFFSET('84p trace'!$S$56,(A54-1)*56,0)</f>
        <v>50.58639999999923</v>
      </c>
      <c r="E54" s="5">
        <f ca="1">OFFSET('84p trace'!$S$56,(A54-1)*56,0)-OFFSET('84p stat'!$H$1,A54*20,0)</f>
        <v>0.19840000000021973</v>
      </c>
      <c r="F54" s="5">
        <f ca="1">OFFSET('84p stat'!$H$1,A54*20,0)-OFFSET('84p stat'!$K$1,A54*20,0)</f>
        <v>5.3135160000001633</v>
      </c>
      <c r="G54" s="5">
        <f ca="1">OFFSET('84p stat'!$K$1,A54*20,0)-OFFSET('84p stat'!$N$1,A54*20,0)</f>
        <v>4806.8549720000001</v>
      </c>
      <c r="H54" s="5">
        <f ca="1">OFFSET('84p stat'!$N$1,A54*20,0)</f>
        <v>257.41651200000001</v>
      </c>
      <c r="I54" s="5"/>
      <c r="J54" s="5">
        <f t="shared" ca="1" si="4"/>
        <v>5120.3697999999995</v>
      </c>
      <c r="K54" s="10">
        <f t="shared" ca="1" si="5"/>
        <v>0.93877105751229151</v>
      </c>
      <c r="L54">
        <f t="shared" ca="1" si="2"/>
        <v>4.2581526234723558E-4</v>
      </c>
    </row>
    <row r="55" spans="1:12" x14ac:dyDescent="0.25">
      <c r="A55">
        <v>25</v>
      </c>
      <c r="C55" t="str">
        <f ca="1">OFFSET('84p stat'!$A$1,A55*20,0)</f>
        <v>non CUDA transp</v>
      </c>
      <c r="D55" s="5">
        <f ca="1">OFFSET('84p trace'!$R$56,(A55-1)*56,0)-OFFSET('84p trace'!$S$56,(A55-1)*56,0)</f>
        <v>4744.1153999999988</v>
      </c>
      <c r="E55" s="5">
        <f ca="1">OFFSET('84p trace'!$S$56,(A55-1)*56,0)-OFFSET('84p stat'!$H$1,A55*20,0)</f>
        <v>0</v>
      </c>
      <c r="F55" s="5">
        <f ca="1">OFFSET('84p stat'!$H$1,A55*20,0)-OFFSET('84p stat'!$K$1,A55*20,0)</f>
        <v>0</v>
      </c>
      <c r="G55" s="5">
        <f ca="1">OFFSET('84p stat'!$K$1,A55*20,0)-OFFSET('84p stat'!$N$1,A55*20,0)</f>
        <v>0</v>
      </c>
      <c r="H55" s="5">
        <f ca="1">OFFSET('84p stat'!$N$1,A55*20,0)</f>
        <v>0</v>
      </c>
      <c r="I55" s="5"/>
      <c r="J55" s="5">
        <f t="shared" ca="1" si="4"/>
        <v>4744.1153999999988</v>
      </c>
      <c r="K55" s="10">
        <f t="shared" ca="1" si="5"/>
        <v>0</v>
      </c>
      <c r="L55" t="e">
        <f t="shared" ca="1" si="2"/>
        <v>#DIV/0!</v>
      </c>
    </row>
    <row r="56" spans="1:12" x14ac:dyDescent="0.25">
      <c r="A56">
        <v>26</v>
      </c>
      <c r="C56" t="str">
        <f ca="1">OFFSET('84p stat'!$A$1,A56*20,0)</f>
        <v>non CUDA transp non hash</v>
      </c>
      <c r="D56" s="5">
        <f ca="1">OFFSET('84p trace'!$R$56,(A56-1)*56,0)-OFFSET('84p trace'!$S$56,(A56-1)*56,0)</f>
        <v>0.18039999999928114</v>
      </c>
      <c r="E56" s="5">
        <f ca="1">OFFSET('84p trace'!$S$56,(A56-1)*56,0)-OFFSET('84p stat'!$H$1,A56*20,0)</f>
        <v>0.13550400000167429</v>
      </c>
      <c r="F56" s="5">
        <f ca="1">OFFSET('84p stat'!$H$1,A56*20,0)-OFFSET('84p stat'!$K$1,A56*20,0)</f>
        <v>5.2525679999998829</v>
      </c>
      <c r="G56" s="5">
        <f ca="1">OFFSET('84p stat'!$K$1,A56*20,0)-OFFSET('84p stat'!$N$1,A56*20,0)</f>
        <v>4065.1954570000003</v>
      </c>
      <c r="H56" s="5">
        <f ca="1">OFFSET('84p stat'!$N$1,A56*20,0)</f>
        <v>257.29547100000002</v>
      </c>
      <c r="I56" s="5"/>
      <c r="J56" s="5">
        <f t="shared" ca="1" si="4"/>
        <v>4328.059400000001</v>
      </c>
      <c r="K56" s="10">
        <f t="shared" ca="1" si="5"/>
        <v>0.93926517205378446</v>
      </c>
      <c r="L56">
        <f t="shared" ca="1" si="2"/>
        <v>2.536142245895794E-4</v>
      </c>
    </row>
    <row r="57" spans="1:12" x14ac:dyDescent="0.25">
      <c r="A57">
        <v>27</v>
      </c>
      <c r="C57" t="str">
        <f ca="1">OFFSET('84p stat'!$A$1,A57*20,0)</f>
        <v>non CUDA transp_AVX Time</v>
      </c>
      <c r="D57" s="5">
        <f ca="1">OFFSET('84p trace'!$R$56,(A57-1)*56,0)-OFFSET('84p trace'!$S$56,(A57-1)*56,0)</f>
        <v>49.674820000000523</v>
      </c>
      <c r="E57" s="5">
        <f ca="1">OFFSET('84p trace'!$S$56,(A57-1)*56,0)-OFFSET('84p stat'!$H$1,A57*20,0)</f>
        <v>4.2264999999588326E-2</v>
      </c>
      <c r="F57" s="5">
        <f ca="1">OFFSET('84p stat'!$H$1,A57*20,0)-OFFSET('84p stat'!$K$1,A57*20,0)</f>
        <v>1.5060770000000048</v>
      </c>
      <c r="G57" s="5">
        <f ca="1">OFFSET('84p stat'!$K$1,A57*20,0)-OFFSET('84p stat'!$N$1,A57*20,0)</f>
        <v>858.65266299999996</v>
      </c>
      <c r="H57" s="5">
        <f ca="1">OFFSET('84p stat'!$N$1,A57*20,0)</f>
        <v>54.507195000000003</v>
      </c>
      <c r="I57" s="5"/>
      <c r="J57" s="5">
        <f t="shared" ca="1" si="4"/>
        <v>964.3830200000001</v>
      </c>
      <c r="K57" s="10">
        <f t="shared" ca="1" si="5"/>
        <v>0.89036476710259771</v>
      </c>
      <c r="L57">
        <f t="shared" ca="1" si="2"/>
        <v>1.5075072961278676E-3</v>
      </c>
    </row>
    <row r="58" spans="1:12" x14ac:dyDescent="0.25">
      <c r="A58">
        <v>28</v>
      </c>
      <c r="C58" t="str">
        <f ca="1">OFFSET('84p stat'!$A$1,A58*20,0)</f>
        <v>non CUDA transp_AVX</v>
      </c>
      <c r="D58" s="5">
        <f ca="1">OFFSET('84p trace'!$R$56,(A58-1)*56,0)-OFFSET('84p trace'!$S$56,(A58-1)*56,0)</f>
        <v>897.02253999999982</v>
      </c>
      <c r="E58" s="5">
        <f ca="1">OFFSET('84p trace'!$S$56,(A58-1)*56,0)-OFFSET('84p stat'!$H$1,A58*20,0)</f>
        <v>0</v>
      </c>
      <c r="F58" s="5">
        <f ca="1">OFFSET('84p stat'!$H$1,A58*20,0)-OFFSET('84p stat'!$K$1,A58*20,0)</f>
        <v>0</v>
      </c>
      <c r="G58" s="5">
        <f ca="1">OFFSET('84p stat'!$K$1,A58*20,0)-OFFSET('84p stat'!$N$1,A58*20,0)</f>
        <v>0</v>
      </c>
      <c r="H58" s="5">
        <f ca="1">OFFSET('84p stat'!$N$1,A58*20,0)</f>
        <v>0</v>
      </c>
      <c r="I58" s="5"/>
      <c r="J58" s="5">
        <f t="shared" ca="1" si="4"/>
        <v>897.02253999999982</v>
      </c>
      <c r="K58" s="10">
        <f t="shared" ca="1" si="5"/>
        <v>0</v>
      </c>
      <c r="L58" t="e">
        <f t="shared" ca="1" si="2"/>
        <v>#DIV/0!</v>
      </c>
    </row>
    <row r="59" spans="1:12" x14ac:dyDescent="0.25">
      <c r="A59">
        <v>29</v>
      </c>
      <c r="C59" t="str">
        <f ca="1">OFFSET('84p stat'!$A$1,A59*20,0)</f>
        <v>non CUDA transp_AVX non hash</v>
      </c>
      <c r="D59" s="5">
        <f ca="1">OFFSET('84p trace'!$R$56,(A59-1)*56,0)-OFFSET('84p trace'!$S$56,(A59-1)*56,0)</f>
        <v>0.84164000000021133</v>
      </c>
      <c r="E59" s="5">
        <f ca="1">OFFSET('84p trace'!$S$56,(A59-1)*56,0)-OFFSET('84p stat'!$H$1,A59*20,0)</f>
        <v>4.0365999999949054E-2</v>
      </c>
      <c r="F59" s="5">
        <f ca="1">OFFSET('84p stat'!$H$1,A59*20,0)-OFFSET('84p stat'!$K$1,A59*20,0)</f>
        <v>1.4483799999999292</v>
      </c>
      <c r="G59" s="5">
        <f ca="1">OFFSET('84p stat'!$K$1,A59*20,0)-OFFSET('84p stat'!$N$1,A59*20,0)</f>
        <v>720.52415700000006</v>
      </c>
      <c r="H59" s="5">
        <f ca="1">OFFSET('84p stat'!$N$1,A59*20,0)</f>
        <v>54.760677000000001</v>
      </c>
      <c r="I59" s="5"/>
      <c r="J59" s="5">
        <f t="shared" ca="1" si="4"/>
        <v>777.61522000000014</v>
      </c>
      <c r="K59" s="10">
        <f t="shared" ca="1" si="5"/>
        <v>0.92658186011328314</v>
      </c>
      <c r="L59">
        <f t="shared" ca="1" si="2"/>
        <v>1.6323443610309204E-3</v>
      </c>
    </row>
    <row r="60" spans="1:12" x14ac:dyDescent="0.25">
      <c r="A60">
        <v>30</v>
      </c>
      <c r="C60" t="str">
        <f ca="1">OFFSET('84p stat'!$A$1,A60*20,0)</f>
        <v>non CUDA transp_AVX_OMP Time</v>
      </c>
      <c r="D60" s="5">
        <f ca="1">OFFSET('84p trace'!$R$56,(A60-1)*56,0)-OFFSET('84p trace'!$S$56,(A60-1)*56,0)</f>
        <v>49.802240000000097</v>
      </c>
      <c r="E60" s="5">
        <f ca="1">OFFSET('84p trace'!$S$56,(A60-1)*56,0)-OFFSET('84p stat'!$H$1,A60*20,0)</f>
        <v>4.3128999999680673E-2</v>
      </c>
      <c r="F60" s="5">
        <f ca="1">OFFSET('84p stat'!$H$1,A60*20,0)-OFFSET('84p stat'!$K$1,A60*20,0)</f>
        <v>1.4186859999999797</v>
      </c>
      <c r="G60" s="5">
        <f ca="1">OFFSET('84p stat'!$K$1,A60*20,0)-OFFSET('84p stat'!$N$1,A60*20,0)</f>
        <v>855.70975599999997</v>
      </c>
      <c r="H60" s="5">
        <f ca="1">OFFSET('84p stat'!$N$1,A60*20,0)</f>
        <v>55.275649000000001</v>
      </c>
      <c r="I60" s="5"/>
      <c r="J60" s="5">
        <f t="shared" ref="J60:J65" ca="1" si="6">SUM(D60:H60)</f>
        <v>962.24945999999977</v>
      </c>
      <c r="K60" s="10">
        <f t="shared" ref="K60:K65" ca="1" si="7">G60/J60</f>
        <v>0.88928057803222893</v>
      </c>
      <c r="L60">
        <f t="shared" ref="L60:L80" ca="1" si="8">$K$29*POWER(K60,2)*SQRT(G188/(POWER(G60,2)*$L$29)+J188/(POWER(J60,2)*$L$29))</f>
        <v>0</v>
      </c>
    </row>
    <row r="61" spans="1:12" x14ac:dyDescent="0.25">
      <c r="A61">
        <v>31</v>
      </c>
      <c r="C61" t="str">
        <f ca="1">OFFSET('84p stat'!$A$1,A61*20,0)</f>
        <v>non CUDA transp_AVX_OMP</v>
      </c>
      <c r="D61" s="5">
        <f ca="1">OFFSET('84p trace'!$R$56,(A61-1)*56,0)-OFFSET('84p trace'!$S$56,(A61-1)*56,0)</f>
        <v>896.59166000000016</v>
      </c>
      <c r="E61" s="5">
        <f ca="1">OFFSET('84p trace'!$S$56,(A61-1)*56,0)-OFFSET('84p stat'!$H$1,A61*20,0)</f>
        <v>0</v>
      </c>
      <c r="F61" s="5">
        <f ca="1">OFFSET('84p stat'!$H$1,A61*20,0)-OFFSET('84p stat'!$K$1,A61*20,0)</f>
        <v>0</v>
      </c>
      <c r="G61" s="5">
        <f ca="1">OFFSET('84p stat'!$K$1,A61*20,0)-OFFSET('84p stat'!$N$1,A61*20,0)</f>
        <v>0</v>
      </c>
      <c r="H61" s="5">
        <f ca="1">OFFSET('84p stat'!$N$1,A61*20,0)</f>
        <v>0</v>
      </c>
      <c r="I61" s="5"/>
      <c r="J61" s="5">
        <f t="shared" ca="1" si="6"/>
        <v>896.59166000000016</v>
      </c>
      <c r="K61" s="10">
        <f t="shared" ca="1" si="7"/>
        <v>0</v>
      </c>
      <c r="L61" t="e">
        <f t="shared" ca="1" si="8"/>
        <v>#DIV/0!</v>
      </c>
    </row>
    <row r="62" spans="1:12" x14ac:dyDescent="0.25">
      <c r="A62">
        <v>32</v>
      </c>
      <c r="C62" t="str">
        <f ca="1">OFFSET('84p stat'!$A$1,A62*20,0)</f>
        <v>non CUDA transp_AVX_OMP non hash</v>
      </c>
      <c r="D62" s="5">
        <f ca="1">OFFSET('84p trace'!$R$56,(A62-1)*56,0)-OFFSET('84p trace'!$S$56,(A62-1)*56,0)</f>
        <v>0.83524000000011256</v>
      </c>
      <c r="E62" s="5">
        <f ca="1">OFFSET('84p trace'!$S$56,(A62-1)*56,0)-OFFSET('84p stat'!$H$1,A62*20,0)</f>
        <v>3.9461999999957698E-2</v>
      </c>
      <c r="F62" s="5">
        <f ca="1">OFFSET('84p stat'!$H$1,A62*20,0)-OFFSET('84p stat'!$K$1,A62*20,0)</f>
        <v>1.3810120000000552</v>
      </c>
      <c r="G62" s="5">
        <f ca="1">OFFSET('84p stat'!$K$1,A62*20,0)-OFFSET('84p stat'!$N$1,A62*20,0)</f>
        <v>720.92136900000003</v>
      </c>
      <c r="H62" s="5">
        <f ca="1">OFFSET('84p stat'!$N$1,A62*20,0)</f>
        <v>55.995736999999998</v>
      </c>
      <c r="I62" s="5"/>
      <c r="J62" s="5">
        <f t="shared" ca="1" si="6"/>
        <v>779.17282000000012</v>
      </c>
      <c r="K62" s="10">
        <f t="shared" ca="1" si="7"/>
        <v>0.92523936987432376</v>
      </c>
      <c r="L62">
        <f t="shared" ca="1" si="8"/>
        <v>0</v>
      </c>
    </row>
    <row r="63" spans="1:12" x14ac:dyDescent="0.25">
      <c r="A63">
        <v>33</v>
      </c>
      <c r="C63" t="str">
        <f ca="1">OFFSET('84p stat'!$A$1,A63*20,0)</f>
        <v>CUDA ant add CPU_AVX_transp Time</v>
      </c>
      <c r="D63" s="5">
        <f ca="1">OFFSET('84p trace'!$R$56,(A63-1)*56,0)-OFFSET('84p trace'!$S$56,(A63-1)*56,0)</f>
        <v>2.4698000000000775</v>
      </c>
      <c r="E63" s="5">
        <f ca="1">OFFSET('84p trace'!$S$56,(A63-1)*56,0)-OFFSET('84p stat'!$H$1,A63*20,0)</f>
        <v>51.453087999999866</v>
      </c>
      <c r="F63" s="5">
        <f ca="1">OFFSET('84p stat'!$H$1,A63*20,0)-OFFSET('84p stat'!$K$1,A63*20,0)</f>
        <v>5.3746060000000853</v>
      </c>
      <c r="G63" s="5">
        <f ca="1">OFFSET('84p stat'!$K$1,A63*20,0)-OFFSET('84p stat'!$N$1,A63*20,0)</f>
        <v>497.67391799999996</v>
      </c>
      <c r="H63" s="5">
        <f ca="1">OFFSET('84p stat'!$N$1,A63*20,0)</f>
        <v>54.421968</v>
      </c>
      <c r="I63" s="5"/>
      <c r="J63" s="5">
        <f t="shared" ca="1" si="6"/>
        <v>611.39337999999998</v>
      </c>
      <c r="K63" s="10">
        <f t="shared" ca="1" si="7"/>
        <v>0.81399952024341504</v>
      </c>
      <c r="L63">
        <f t="shared" ca="1" si="8"/>
        <v>0</v>
      </c>
    </row>
    <row r="64" spans="1:12" x14ac:dyDescent="0.25">
      <c r="A64">
        <v>34</v>
      </c>
      <c r="C64" t="str">
        <f ca="1">OFFSET('84p stat'!$A$1,A64*20,0)</f>
        <v>CUDA ant add CPU_AVX_transp</v>
      </c>
      <c r="D64" s="5">
        <f ca="1">OFFSET('84p trace'!$R$56,(A64-1)*56,0)-OFFSET('84p trace'!$S$56,(A64-1)*56,0)</f>
        <v>560.38250000000016</v>
      </c>
      <c r="E64" s="5">
        <f ca="1">OFFSET('84p trace'!$S$56,(A64-1)*56,0)-OFFSET('84p stat'!$H$1,A64*20,0)</f>
        <v>0</v>
      </c>
      <c r="F64" s="5">
        <f ca="1">OFFSET('84p stat'!$H$1,A64*20,0)-OFFSET('84p stat'!$K$1,A64*20,0)</f>
        <v>0</v>
      </c>
      <c r="G64" s="5">
        <f ca="1">OFFSET('84p stat'!$K$1,A64*20,0)-OFFSET('84p stat'!$N$1,A64*20,0)</f>
        <v>0</v>
      </c>
      <c r="H64" s="5">
        <f ca="1">OFFSET('84p stat'!$N$1,A64*20,0)</f>
        <v>0</v>
      </c>
      <c r="I64" s="5"/>
      <c r="J64" s="5">
        <f t="shared" ca="1" si="6"/>
        <v>560.38250000000016</v>
      </c>
      <c r="K64" s="10">
        <f t="shared" ca="1" si="7"/>
        <v>0</v>
      </c>
      <c r="L64" t="e">
        <f t="shared" ca="1" si="8"/>
        <v>#VALUE!</v>
      </c>
    </row>
    <row r="65" spans="1:12" x14ac:dyDescent="0.25">
      <c r="A65">
        <v>35</v>
      </c>
      <c r="C65">
        <f ca="1">OFFSET('84p stat'!$A$1,A65*20,0)</f>
        <v>0</v>
      </c>
      <c r="D65" s="5">
        <f ca="1">OFFSET('84p trace'!$R$56,(A65-1)*56,0)-OFFSET('84p trace'!$S$56,(A65-1)*56,0)</f>
        <v>0</v>
      </c>
      <c r="E65" s="5">
        <f ca="1">OFFSET('84p trace'!$S$56,(A65-1)*56,0)-OFFSET('84p stat'!$H$1,A65*20,0)</f>
        <v>0</v>
      </c>
      <c r="F65" s="5">
        <f ca="1">OFFSET('84p stat'!$H$1,A65*20,0)-OFFSET('84p stat'!$K$1,A65*20,0)</f>
        <v>0</v>
      </c>
      <c r="G65" s="5">
        <f ca="1">OFFSET('84p stat'!$K$1,A65*20,0)-OFFSET('84p stat'!$N$1,A65*20,0)</f>
        <v>0</v>
      </c>
      <c r="H65" s="5">
        <f ca="1">OFFSET('84p stat'!$N$1,A65*20,0)</f>
        <v>0</v>
      </c>
      <c r="I65" s="5"/>
      <c r="J65" s="5">
        <f t="shared" ca="1" si="6"/>
        <v>0</v>
      </c>
      <c r="K65" s="10" t="e">
        <f t="shared" ca="1" si="7"/>
        <v>#DIV/0!</v>
      </c>
      <c r="L65" t="e">
        <f t="shared" ca="1" si="8"/>
        <v>#DIV/0!</v>
      </c>
    </row>
    <row r="66" spans="1:12" x14ac:dyDescent="0.25">
      <c r="A66">
        <v>36</v>
      </c>
      <c r="C66">
        <f ca="1">OFFSET('84p stat'!$A$1,A66*20,0)</f>
        <v>0</v>
      </c>
      <c r="D66" s="5" t="e">
        <f ca="1">OFFSET('84p trace'!$R$56,(A66-1)*56,0)-OFFSET('84p trace'!$S$56,(A66-1)*56,0)</f>
        <v>#DIV/0!</v>
      </c>
      <c r="E66" s="5" t="e">
        <f ca="1">OFFSET('84p trace'!$S$56,(A66-1)*56,0)-OFFSET('84p stat'!$H$1,A66*20,0)</f>
        <v>#DIV/0!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 t="e">
        <f t="shared" ref="J66:J80" ca="1" si="9">SUM(D66:H66)</f>
        <v>#DIV/0!</v>
      </c>
      <c r="K66" s="10" t="e">
        <f t="shared" ref="K66:K80" ca="1" si="10">G66/J66</f>
        <v>#DIV/0!</v>
      </c>
      <c r="L66" t="e">
        <f t="shared" ca="1" si="8"/>
        <v>#DIV/0!</v>
      </c>
    </row>
    <row r="67" spans="1:12" x14ac:dyDescent="0.25">
      <c r="A67">
        <v>37</v>
      </c>
      <c r="C67">
        <f ca="1">OFFSET('84p stat'!$A$1,A67*20,0)</f>
        <v>0</v>
      </c>
      <c r="D67" s="5" t="e">
        <f ca="1">OFFSET('84p trace'!$R$56,(A67-1)*56,0)-OFFSET('84p trace'!$S$56,(A67-1)*56,0)</f>
        <v>#DIV/0!</v>
      </c>
      <c r="E67" s="5" t="e">
        <f ca="1">OFFSET('84p trace'!$S$56,(A67-1)*56,0)-OFFSET('84p stat'!$H$1,A67*20,0)</f>
        <v>#DIV/0!</v>
      </c>
      <c r="F67" s="5">
        <f ca="1">OFFSET('84p stat'!$H$1,A67*20,0)-OFFSET('84p stat'!$K$1,A67*20,0)</f>
        <v>0</v>
      </c>
      <c r="G67" s="5">
        <f ca="1">OFFSET('84p stat'!$K$1,A67*20,0)-OFFSET('84p stat'!$N$1,A67*20,0)</f>
        <v>0</v>
      </c>
      <c r="H67" s="5">
        <f ca="1">OFFSET('84p stat'!$N$1,A67*20,0)</f>
        <v>0</v>
      </c>
      <c r="I67" s="5"/>
      <c r="J67" s="5" t="e">
        <f t="shared" ca="1" si="9"/>
        <v>#DIV/0!</v>
      </c>
      <c r="K67" s="10" t="e">
        <f t="shared" ca="1" si="10"/>
        <v>#DIV/0!</v>
      </c>
      <c r="L67" t="e">
        <f t="shared" ca="1" si="8"/>
        <v>#DIV/0!</v>
      </c>
    </row>
    <row r="68" spans="1:12" x14ac:dyDescent="0.25">
      <c r="A68">
        <v>38</v>
      </c>
      <c r="C68">
        <f ca="1">OFFSET('84p stat'!$A$1,A68*20,0)</f>
        <v>0</v>
      </c>
      <c r="D68" s="5" t="e">
        <f ca="1">OFFSET('84p trace'!$R$56,(A68-1)*56,0)-OFFSET('84p trace'!$S$56,(A68-1)*56,0)</f>
        <v>#DIV/0!</v>
      </c>
      <c r="E68" s="5" t="e">
        <f ca="1">OFFSET('84p trace'!$S$56,(A68-1)*56,0)-OFFSET('84p stat'!$H$1,A68*20,0)</f>
        <v>#DIV/0!</v>
      </c>
      <c r="F68" s="5">
        <f ca="1">OFFSET('84p stat'!$H$1,A68*20,0)-OFFSET('84p stat'!$K$1,A68*20,0)</f>
        <v>0</v>
      </c>
      <c r="G68" s="5">
        <f ca="1">OFFSET('84p stat'!$K$1,A68*20,0)-OFFSET('84p stat'!$N$1,A68*20,0)</f>
        <v>0</v>
      </c>
      <c r="H68" s="5">
        <f ca="1">OFFSET('84p stat'!$N$1,A68*20,0)</f>
        <v>0</v>
      </c>
      <c r="I68" s="5"/>
      <c r="J68" s="5" t="e">
        <f t="shared" ca="1" si="9"/>
        <v>#DIV/0!</v>
      </c>
      <c r="K68" s="10" t="e">
        <f t="shared" ca="1" si="10"/>
        <v>#DIV/0!</v>
      </c>
      <c r="L68" t="e">
        <f t="shared" ca="1" si="8"/>
        <v>#DIV/0!</v>
      </c>
    </row>
    <row r="69" spans="1:12" x14ac:dyDescent="0.25">
      <c r="A69">
        <v>39</v>
      </c>
      <c r="C69">
        <f ca="1">OFFSET('84p stat'!$A$1,A69*20,0)</f>
        <v>0</v>
      </c>
      <c r="D69" s="5" t="e">
        <f ca="1">OFFSET('84p trace'!$R$56,(A69-1)*56,0)-OFFSET('84p trace'!$S$56,(A69-1)*56,0)</f>
        <v>#DIV/0!</v>
      </c>
      <c r="E69" s="5" t="e">
        <f ca="1">OFFSET('84p trace'!$S$56,(A69-1)*56,0)-OFFSET('84p stat'!$H$1,A69*20,0)</f>
        <v>#DIV/0!</v>
      </c>
      <c r="F69" s="5">
        <f ca="1">OFFSET('84p stat'!$H$1,A69*20,0)-OFFSET('84p stat'!$K$1,A69*20,0)</f>
        <v>0</v>
      </c>
      <c r="G69" s="5">
        <f ca="1">OFFSET('84p stat'!$K$1,A69*20,0)-OFFSET('84p stat'!$N$1,A69*20,0)</f>
        <v>0</v>
      </c>
      <c r="H69" s="5">
        <f ca="1">OFFSET('84p stat'!$N$1,A69*20,0)</f>
        <v>0</v>
      </c>
      <c r="I69" s="5"/>
      <c r="J69" s="5" t="e">
        <f t="shared" ca="1" si="9"/>
        <v>#DIV/0!</v>
      </c>
      <c r="K69" s="10" t="e">
        <f t="shared" ca="1" si="10"/>
        <v>#DIV/0!</v>
      </c>
      <c r="L69" t="e">
        <f t="shared" ca="1" si="8"/>
        <v>#DIV/0!</v>
      </c>
    </row>
    <row r="70" spans="1:12" x14ac:dyDescent="0.25">
      <c r="A70">
        <v>40</v>
      </c>
      <c r="C70">
        <f ca="1">OFFSET('84p stat'!$A$1,A70*20,0)</f>
        <v>0</v>
      </c>
      <c r="D70" s="5" t="e">
        <f ca="1">OFFSET('84p trace'!$R$56,(A70-1)*56,0)-OFFSET('84p trace'!$S$56,(A70-1)*56,0)</f>
        <v>#DIV/0!</v>
      </c>
      <c r="E70" s="5" t="e">
        <f ca="1">OFFSET('84p trace'!$S$56,(A70-1)*56,0)-OFFSET('84p stat'!$H$1,A70*20,0)</f>
        <v>#DIV/0!</v>
      </c>
      <c r="F70" s="5">
        <f ca="1">OFFSET('84p stat'!$H$1,A70*20,0)-OFFSET('84p stat'!$K$1,A70*20,0)</f>
        <v>0</v>
      </c>
      <c r="G70" s="5">
        <f ca="1">OFFSET('84p stat'!$K$1,A70*20,0)-OFFSET('84p stat'!$N$1,A70*20,0)</f>
        <v>0</v>
      </c>
      <c r="H70" s="5">
        <f ca="1">OFFSET('84p stat'!$N$1,A70*20,0)</f>
        <v>0</v>
      </c>
      <c r="I70" s="5"/>
      <c r="J70" s="5" t="e">
        <f t="shared" ca="1" si="9"/>
        <v>#DIV/0!</v>
      </c>
      <c r="K70" s="10" t="e">
        <f t="shared" ca="1" si="10"/>
        <v>#DIV/0!</v>
      </c>
      <c r="L70" t="e">
        <f t="shared" ca="1" si="8"/>
        <v>#DIV/0!</v>
      </c>
    </row>
    <row r="71" spans="1:12" x14ac:dyDescent="0.25">
      <c r="A71">
        <v>41</v>
      </c>
      <c r="C71">
        <f ca="1">OFFSET('84p stat'!$A$1,A71*20,0)</f>
        <v>0</v>
      </c>
      <c r="D71" s="5" t="e">
        <f ca="1">OFFSET('84p trace'!$R$56,(A71-1)*56,0)-OFFSET('84p trace'!$S$56,(A71-1)*56,0)</f>
        <v>#DIV/0!</v>
      </c>
      <c r="E71" s="5" t="e">
        <f ca="1">OFFSET('84p trace'!$S$56,(A71-1)*56,0)-OFFSET('84p stat'!$H$1,A71*20,0)</f>
        <v>#DIV/0!</v>
      </c>
      <c r="F71" s="5">
        <f ca="1">OFFSET('84p stat'!$H$1,A71*20,0)-OFFSET('84p stat'!$K$1,A71*20,0)</f>
        <v>0</v>
      </c>
      <c r="G71" s="5">
        <f ca="1">OFFSET('84p stat'!$K$1,A71*20,0)-OFFSET('84p stat'!$N$1,A71*20,0)</f>
        <v>0</v>
      </c>
      <c r="H71" s="5">
        <f ca="1">OFFSET('84p stat'!$N$1,A71*20,0)</f>
        <v>0</v>
      </c>
      <c r="I71" s="5"/>
      <c r="J71" s="5" t="e">
        <f t="shared" ca="1" si="9"/>
        <v>#DIV/0!</v>
      </c>
      <c r="K71" s="10" t="e">
        <f t="shared" ca="1" si="10"/>
        <v>#DIV/0!</v>
      </c>
      <c r="L71" t="e">
        <f t="shared" ca="1" si="8"/>
        <v>#DIV/0!</v>
      </c>
    </row>
    <row r="72" spans="1:12" x14ac:dyDescent="0.25">
      <c r="A72">
        <v>42</v>
      </c>
      <c r="C72">
        <f ca="1">OFFSET('84p stat'!$A$1,A72*20,0)</f>
        <v>0</v>
      </c>
      <c r="D72" s="5" t="e">
        <f ca="1">OFFSET('84p trace'!$R$56,(A72-1)*56,0)-OFFSET('84p trace'!$S$56,(A72-1)*56,0)</f>
        <v>#DIV/0!</v>
      </c>
      <c r="E72" s="5" t="e">
        <f ca="1">OFFSET('84p trace'!$S$56,(A72-1)*56,0)-OFFSET('84p stat'!$H$1,A72*20,0)</f>
        <v>#DIV/0!</v>
      </c>
      <c r="F72" s="5">
        <f ca="1">OFFSET('84p stat'!$H$1,A72*20,0)-OFFSET('84p stat'!$K$1,A72*20,0)</f>
        <v>0</v>
      </c>
      <c r="G72" s="5">
        <f ca="1">OFFSET('84p stat'!$K$1,A72*20,0)-OFFSET('84p stat'!$N$1,A72*20,0)</f>
        <v>0</v>
      </c>
      <c r="H72" s="5">
        <f ca="1">OFFSET('84p stat'!$N$1,A72*20,0)</f>
        <v>0</v>
      </c>
      <c r="I72" s="5"/>
      <c r="J72" s="5" t="e">
        <f t="shared" ca="1" si="9"/>
        <v>#DIV/0!</v>
      </c>
      <c r="K72" s="10" t="e">
        <f t="shared" ca="1" si="10"/>
        <v>#DIV/0!</v>
      </c>
      <c r="L72" t="e">
        <f t="shared" ca="1" si="8"/>
        <v>#DIV/0!</v>
      </c>
    </row>
    <row r="73" spans="1:12" x14ac:dyDescent="0.25">
      <c r="A73">
        <v>43</v>
      </c>
      <c r="C73">
        <f ca="1">OFFSET('84p stat'!$A$1,A73*20,0)</f>
        <v>0</v>
      </c>
      <c r="D73" s="5" t="e">
        <f ca="1">OFFSET('84p trace'!$R$56,(A73-1)*56,0)-OFFSET('84p trace'!$S$56,(A73-1)*56,0)</f>
        <v>#DIV/0!</v>
      </c>
      <c r="E73" s="5" t="e">
        <f ca="1">OFFSET('84p trace'!$S$56,(A73-1)*56,0)-OFFSET('84p stat'!$H$1,A73*20,0)</f>
        <v>#DIV/0!</v>
      </c>
      <c r="F73" s="5">
        <f ca="1">OFFSET('84p stat'!$H$1,A73*20,0)-OFFSET('84p stat'!$K$1,A73*20,0)</f>
        <v>0</v>
      </c>
      <c r="G73" s="5">
        <f ca="1">OFFSET('84p stat'!$K$1,A73*20,0)-OFFSET('84p stat'!$N$1,A73*20,0)</f>
        <v>0</v>
      </c>
      <c r="H73" s="5">
        <f ca="1">OFFSET('84p stat'!$N$1,A73*20,0)</f>
        <v>0</v>
      </c>
      <c r="I73" s="5"/>
      <c r="J73" s="5" t="e">
        <f t="shared" ca="1" si="9"/>
        <v>#DIV/0!</v>
      </c>
      <c r="K73" s="10" t="e">
        <f t="shared" ca="1" si="10"/>
        <v>#DIV/0!</v>
      </c>
      <c r="L73" t="e">
        <f t="shared" ca="1" si="8"/>
        <v>#DIV/0!</v>
      </c>
    </row>
    <row r="74" spans="1:12" x14ac:dyDescent="0.25">
      <c r="A74">
        <v>44</v>
      </c>
      <c r="C74">
        <f ca="1">OFFSET('84p stat'!$A$1,A74*20,0)</f>
        <v>0</v>
      </c>
      <c r="D74" s="5" t="e">
        <f ca="1">OFFSET('84p trace'!$R$56,(A74-1)*56,0)-OFFSET('84p trace'!$S$56,(A74-1)*56,0)</f>
        <v>#DIV/0!</v>
      </c>
      <c r="E74" s="5" t="e">
        <f ca="1">OFFSET('84p trace'!$S$56,(A74-1)*56,0)-OFFSET('84p stat'!$H$1,A74*20,0)</f>
        <v>#DIV/0!</v>
      </c>
      <c r="F74" s="5">
        <f ca="1">OFFSET('84p stat'!$H$1,A74*20,0)-OFFSET('84p stat'!$K$1,A74*20,0)</f>
        <v>0</v>
      </c>
      <c r="G74" s="5">
        <f ca="1">OFFSET('84p stat'!$K$1,A74*20,0)-OFFSET('84p stat'!$N$1,A74*20,0)</f>
        <v>0</v>
      </c>
      <c r="H74" s="5">
        <f ca="1">OFFSET('84p stat'!$N$1,A74*20,0)</f>
        <v>0</v>
      </c>
      <c r="I74" s="5"/>
      <c r="J74" s="5" t="e">
        <f t="shared" ca="1" si="9"/>
        <v>#DIV/0!</v>
      </c>
      <c r="K74" s="10" t="e">
        <f t="shared" ca="1" si="10"/>
        <v>#DIV/0!</v>
      </c>
      <c r="L74" t="e">
        <f t="shared" ca="1" si="8"/>
        <v>#DIV/0!</v>
      </c>
    </row>
    <row r="75" spans="1:12" x14ac:dyDescent="0.25">
      <c r="A75">
        <v>45</v>
      </c>
      <c r="C75">
        <f ca="1">OFFSET('84p stat'!$A$1,A75*20,0)</f>
        <v>0</v>
      </c>
      <c r="D75" s="5" t="e">
        <f ca="1">OFFSET('84p trace'!$R$56,(A75-1)*56,0)-OFFSET('84p trace'!$S$56,(A75-1)*56,0)</f>
        <v>#DIV/0!</v>
      </c>
      <c r="E75" s="5" t="e">
        <f ca="1">OFFSET('84p trace'!$S$56,(A75-1)*56,0)-OFFSET('84p stat'!$H$1,A75*20,0)</f>
        <v>#DIV/0!</v>
      </c>
      <c r="F75" s="5">
        <f ca="1">OFFSET('84p stat'!$H$1,A75*20,0)-OFFSET('84p stat'!$K$1,A75*20,0)</f>
        <v>0</v>
      </c>
      <c r="G75" s="5">
        <f ca="1">OFFSET('84p stat'!$K$1,A75*20,0)-OFFSET('84p stat'!$N$1,A75*20,0)</f>
        <v>0</v>
      </c>
      <c r="H75" s="5">
        <f ca="1">OFFSET('84p stat'!$N$1,A75*20,0)</f>
        <v>0</v>
      </c>
      <c r="I75" s="5"/>
      <c r="J75" s="5" t="e">
        <f t="shared" ca="1" si="9"/>
        <v>#DIV/0!</v>
      </c>
      <c r="K75" s="10" t="e">
        <f t="shared" ca="1" si="10"/>
        <v>#DIV/0!</v>
      </c>
      <c r="L75" t="e">
        <f t="shared" ca="1" si="8"/>
        <v>#DIV/0!</v>
      </c>
    </row>
    <row r="76" spans="1:12" x14ac:dyDescent="0.25">
      <c r="A76">
        <v>46</v>
      </c>
      <c r="C76">
        <f ca="1">OFFSET('84p stat'!$A$1,A76*20,0)</f>
        <v>0</v>
      </c>
      <c r="D76" s="5" t="e">
        <f ca="1">OFFSET('84p trace'!$R$56,(A76-1)*56,0)-OFFSET('84p trace'!$S$56,(A76-1)*56,0)</f>
        <v>#DIV/0!</v>
      </c>
      <c r="E76" s="5" t="e">
        <f ca="1">OFFSET('84p trace'!$S$56,(A76-1)*56,0)-OFFSET('84p stat'!$H$1,A76*20,0)</f>
        <v>#DIV/0!</v>
      </c>
      <c r="F76" s="5">
        <f ca="1">OFFSET('84p stat'!$H$1,A76*20,0)-OFFSET('84p stat'!$K$1,A76*20,0)</f>
        <v>0</v>
      </c>
      <c r="G76" s="5">
        <f ca="1">OFFSET('84p stat'!$K$1,A76*20,0)-OFFSET('84p stat'!$N$1,A76*20,0)</f>
        <v>0</v>
      </c>
      <c r="H76" s="5">
        <f ca="1">OFFSET('84p stat'!$N$1,A76*20,0)</f>
        <v>0</v>
      </c>
      <c r="I76" s="5"/>
      <c r="J76" s="5" t="e">
        <f t="shared" ca="1" si="9"/>
        <v>#DIV/0!</v>
      </c>
      <c r="K76" s="10" t="e">
        <f t="shared" ca="1" si="10"/>
        <v>#DIV/0!</v>
      </c>
      <c r="L76" t="e">
        <f t="shared" ca="1" si="8"/>
        <v>#DIV/0!</v>
      </c>
    </row>
    <row r="77" spans="1:12" x14ac:dyDescent="0.25">
      <c r="A77">
        <v>47</v>
      </c>
      <c r="C77">
        <f ca="1">OFFSET('84p stat'!$A$1,A77*20,0)</f>
        <v>0</v>
      </c>
      <c r="D77" s="5">
        <f ca="1">OFFSET('84p trace'!$R$56,(A77-1)*56,0)-OFFSET('84p trace'!$S$56,(A77-1)*56,0)</f>
        <v>0</v>
      </c>
      <c r="E77" s="5">
        <f ca="1">OFFSET('84p trace'!$S$56,(A77-1)*56,0)-OFFSET('84p stat'!$H$1,A77*20,0)</f>
        <v>0</v>
      </c>
      <c r="F77" s="5">
        <f ca="1">OFFSET('84p stat'!$H$1,A77*20,0)-OFFSET('84p stat'!$K$1,A77*20,0)</f>
        <v>0</v>
      </c>
      <c r="G77" s="5">
        <f ca="1">OFFSET('84p stat'!$K$1,A77*20,0)-OFFSET('84p stat'!$N$1,A77*20,0)</f>
        <v>0</v>
      </c>
      <c r="H77" s="5">
        <f ca="1">OFFSET('84p stat'!$N$1,A77*20,0)</f>
        <v>0</v>
      </c>
      <c r="I77" s="5"/>
      <c r="J77" s="5">
        <f t="shared" ca="1" si="9"/>
        <v>0</v>
      </c>
      <c r="K77" s="10" t="e">
        <f t="shared" ca="1" si="10"/>
        <v>#DIV/0!</v>
      </c>
      <c r="L77" t="e">
        <f t="shared" ca="1" si="8"/>
        <v>#DIV/0!</v>
      </c>
    </row>
    <row r="78" spans="1:12" x14ac:dyDescent="0.25">
      <c r="A78">
        <v>48</v>
      </c>
      <c r="C78">
        <f ca="1">OFFSET('84p stat'!$A$1,A78*20,0)</f>
        <v>0</v>
      </c>
      <c r="D78" s="5">
        <f ca="1">OFFSET('84p trace'!$R$56,(A78-1)*56,0)-OFFSET('84p trace'!$S$56,(A78-1)*56,0)</f>
        <v>0</v>
      </c>
      <c r="E78" s="5">
        <f ca="1">OFFSET('84p trace'!$S$56,(A78-1)*56,0)-OFFSET('84p stat'!$H$1,A78*20,0)</f>
        <v>0</v>
      </c>
      <c r="F78" s="5">
        <f ca="1">OFFSET('84p stat'!$H$1,A78*20,0)-OFFSET('84p stat'!$K$1,A78*20,0)</f>
        <v>0</v>
      </c>
      <c r="G78" s="5">
        <f ca="1">OFFSET('84p stat'!$K$1,A78*20,0)-OFFSET('84p stat'!$N$1,A78*20,0)</f>
        <v>0</v>
      </c>
      <c r="H78" s="5">
        <f ca="1">OFFSET('84p stat'!$N$1,A78*20,0)</f>
        <v>0</v>
      </c>
      <c r="I78" s="5"/>
      <c r="J78" s="5">
        <f t="shared" ca="1" si="9"/>
        <v>0</v>
      </c>
      <c r="K78" s="10" t="e">
        <f t="shared" ca="1" si="10"/>
        <v>#DIV/0!</v>
      </c>
      <c r="L78" t="e">
        <f t="shared" ca="1" si="8"/>
        <v>#DIV/0!</v>
      </c>
    </row>
    <row r="79" spans="1:12" x14ac:dyDescent="0.25">
      <c r="A79">
        <v>49</v>
      </c>
      <c r="C79">
        <f ca="1">OFFSET('84p stat'!$A$1,A79*20,0)</f>
        <v>0</v>
      </c>
      <c r="D79" s="5">
        <f ca="1">OFFSET('84p trace'!$R$56,(A79-1)*56,0)-OFFSET('84p trace'!$S$56,(A79-1)*56,0)</f>
        <v>0</v>
      </c>
      <c r="E79" s="5">
        <f ca="1">OFFSET('84p trace'!$S$56,(A79-1)*56,0)-OFFSET('84p stat'!$H$1,A79*20,0)</f>
        <v>0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>
        <f t="shared" ca="1" si="9"/>
        <v>0</v>
      </c>
      <c r="K79" s="10" t="e">
        <f t="shared" ca="1" si="10"/>
        <v>#DIV/0!</v>
      </c>
      <c r="L79" t="e">
        <f t="shared" ca="1" si="8"/>
        <v>#DIV/0!</v>
      </c>
    </row>
    <row r="80" spans="1:12" x14ac:dyDescent="0.25">
      <c r="A80">
        <v>50</v>
      </c>
      <c r="C80">
        <f ca="1">OFFSET('84p stat'!$A$1,A80*20,0)</f>
        <v>0</v>
      </c>
      <c r="D80" s="5">
        <f ca="1">OFFSET('84p trace'!$R$56,(A80-1)*56,0)-OFFSET('84p trace'!$S$56,(A80-1)*56,0)</f>
        <v>0</v>
      </c>
      <c r="E80" s="5">
        <f ca="1">OFFSET('84p trace'!$S$56,(A80-1)*56,0)-OFFSET('84p stat'!$H$1,A80*20,0)</f>
        <v>0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>
        <f t="shared" ca="1" si="9"/>
        <v>0</v>
      </c>
      <c r="K80" s="10" t="e">
        <f t="shared" ca="1" si="10"/>
        <v>#DIV/0!</v>
      </c>
      <c r="L80" t="e">
        <f t="shared" ca="1" si="8"/>
        <v>#DIV/0!</v>
      </c>
    </row>
    <row r="82" spans="1:8" x14ac:dyDescent="0.25">
      <c r="D82" t="s">
        <v>71</v>
      </c>
    </row>
    <row r="83" spans="1:8" x14ac:dyDescent="0.25">
      <c r="D83" t="s">
        <v>60</v>
      </c>
      <c r="E83" t="s">
        <v>56</v>
      </c>
      <c r="F83" t="s">
        <v>57</v>
      </c>
      <c r="G83" t="s">
        <v>58</v>
      </c>
      <c r="H83" t="s">
        <v>59</v>
      </c>
    </row>
    <row r="84" spans="1:8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1421.9659999999997</v>
      </c>
      <c r="E84" s="5">
        <f ca="1">OFFSET('84p trace'!$S$56,(A84-1)*56,0)</f>
        <v>1404.4613999999999</v>
      </c>
      <c r="F84" s="5">
        <f ca="1">OFFSET('84p stat'!$H$1,A84*20,0)</f>
        <v>1368.617227</v>
      </c>
      <c r="G84" s="5">
        <f ca="1">OFFSET('84p stat'!$K$1,A84*20,0)</f>
        <v>1352.3111039999999</v>
      </c>
      <c r="H84" s="5">
        <f ca="1">OFFSET('84p stat'!$N$1,A84*20,0)</f>
        <v>507.034313</v>
      </c>
    </row>
    <row r="85" spans="1:8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1495.8483999999999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8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5397.552200000001</v>
      </c>
      <c r="E86" s="5">
        <f ca="1">OFFSET('84p trace'!$S$56,(A86-1)*56,0)</f>
        <v>5395.6129999999985</v>
      </c>
      <c r="F86" s="5">
        <f ca="1">OFFSET('84p stat'!$H$1,A86*20,0)</f>
        <v>5273.0701069999996</v>
      </c>
      <c r="G86" s="5">
        <f ca="1">OFFSET('84p stat'!$K$1,A86*20,0)</f>
        <v>5242.8090039999997</v>
      </c>
      <c r="H86" s="5">
        <f ca="1">OFFSET('84p stat'!$N$1,A86*20,0)</f>
        <v>1006.81826</v>
      </c>
    </row>
    <row r="87" spans="1:8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849.7532600000003</v>
      </c>
      <c r="E87" s="5">
        <f ca="1">OFFSET('84p trace'!$S$56,(A87-1)*56,0)</f>
        <v>832.19190000000003</v>
      </c>
      <c r="F87" s="5">
        <f ca="1">OFFSET('84p stat'!$H$1,A87*20,0)</f>
        <v>796.74730099999999</v>
      </c>
      <c r="G87" s="5">
        <f ca="1">OFFSET('84p stat'!$K$1,A87*20,0)</f>
        <v>767.42851700000006</v>
      </c>
      <c r="H87" s="5">
        <f ca="1">OFFSET('84p stat'!$N$1,A87*20,0)</f>
        <v>521.738204</v>
      </c>
    </row>
    <row r="88" spans="1:8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633.93615999999986</v>
      </c>
      <c r="E88" s="5">
        <f ca="1">OFFSET('84p trace'!$S$56,(A88-1)*56,0)</f>
        <v>616.3787199999997</v>
      </c>
      <c r="F88" s="5">
        <f ca="1">OFFSET('84p stat'!$H$1,A88*20,0)</f>
        <v>581.08885699999996</v>
      </c>
      <c r="G88" s="5">
        <f ca="1">OFFSET('84p stat'!$K$1,A88*20,0)</f>
        <v>565.18091900000002</v>
      </c>
      <c r="H88" s="5">
        <f ca="1">OFFSET('84p stat'!$N$1,A88*20,0)</f>
        <v>319.34851500000002</v>
      </c>
    </row>
    <row r="89" spans="1:8" x14ac:dyDescent="0.25">
      <c r="A89">
        <v>6</v>
      </c>
      <c r="C89" t="str">
        <f ca="1">OFFSET('84p stat'!$A$1,A89*20,0)</f>
        <v>CUDA ant non hash</v>
      </c>
      <c r="D89" s="5">
        <f ca="1">OFFSET('84p trace'!$R$56,(A89-1)*56,0)</f>
        <v>793.36709999999994</v>
      </c>
      <c r="E89" s="5">
        <f ca="1">OFFSET('84p trace'!$S$56,(A89-1)*56,0)</f>
        <v>775.82590000000016</v>
      </c>
      <c r="F89" s="5">
        <f ca="1">OFFSET('84p stat'!$H$1,A89*20,0)</f>
        <v>740.34054300000003</v>
      </c>
      <c r="G89" s="5">
        <f ca="1">OFFSET('84p stat'!$K$1,A89*20,0)</f>
        <v>711.01880500000004</v>
      </c>
      <c r="H89" s="5">
        <f ca="1">OFFSET('84p stat'!$N$1,A89*20,0)</f>
        <v>521.61487199999999</v>
      </c>
    </row>
    <row r="90" spans="1:8" x14ac:dyDescent="0.25">
      <c r="A90">
        <v>7</v>
      </c>
      <c r="C90" t="str">
        <f ca="1">OFFSET('84p stat'!$A$1,A90*20,0)</f>
        <v>CUDA ant add CPU Time</v>
      </c>
      <c r="D90" s="5">
        <f ca="1">OFFSET('84p trace'!$R$56,(A90-1)*56,0)</f>
        <v>869.32346000000007</v>
      </c>
      <c r="E90" s="5">
        <f ca="1">OFFSET('84p trace'!$S$56,(A90-1)*56,0)</f>
        <v>851.82906000000037</v>
      </c>
      <c r="F90" s="5">
        <f ca="1">OFFSET('84p stat'!$H$1,A90*20,0)</f>
        <v>584.88313100000005</v>
      </c>
      <c r="G90" s="5">
        <f ca="1">OFFSET('84p stat'!$K$1,A90*20,0)</f>
        <v>580.23402299999998</v>
      </c>
      <c r="H90" s="5">
        <f ca="1">OFFSET('84p stat'!$N$1,A90*20,0)</f>
        <v>245.270602</v>
      </c>
    </row>
    <row r="91" spans="1:8" x14ac:dyDescent="0.25">
      <c r="A91">
        <v>8</v>
      </c>
      <c r="C91" t="str">
        <f ca="1">OFFSET('84p stat'!$A$1,A91*20,0)</f>
        <v>CUDA ant add CPU</v>
      </c>
      <c r="D91" s="5">
        <f ca="1">OFFSET('84p trace'!$R$56,(A91-1)*56,0)</f>
        <v>878.05143999999996</v>
      </c>
      <c r="E91" s="5">
        <f ca="1">OFFSET('84p trace'!$S$56,(A91-1)*56,0)</f>
        <v>0</v>
      </c>
      <c r="F91" s="5">
        <f ca="1">OFFSET('84p stat'!$H$1,A91*20,0)</f>
        <v>0</v>
      </c>
      <c r="G91" s="5">
        <f ca="1">OFFSET('84p stat'!$K$1,A91*20,0)</f>
        <v>0</v>
      </c>
      <c r="H91" s="5">
        <f ca="1">OFFSET('84p stat'!$N$1,A91*20,0)</f>
        <v>0</v>
      </c>
    </row>
    <row r="92" spans="1:8" x14ac:dyDescent="0.25">
      <c r="A92">
        <v>9</v>
      </c>
      <c r="C92" t="str">
        <f ca="1">OFFSET('84p stat'!$A$1,A92*20,0)</f>
        <v>CUDA ant add CPU non hash</v>
      </c>
      <c r="D92" s="5">
        <f ca="1">OFFSET('84p trace'!$R$56,(A92-1)*56,0)</f>
        <v>878.18625999999995</v>
      </c>
      <c r="E92" s="5">
        <f ca="1">OFFSET('84p trace'!$S$56,(A92-1)*56,0)</f>
        <v>859.74507999999992</v>
      </c>
      <c r="F92" s="5">
        <f ca="1">OFFSET('84p stat'!$H$1,A92*20,0)</f>
        <v>567.31301599999995</v>
      </c>
      <c r="G92" s="5">
        <f ca="1">OFFSET('84p stat'!$K$1,A92*20,0)</f>
        <v>562.84614499999998</v>
      </c>
      <c r="H92" s="5">
        <f ca="1">OFFSET('84p stat'!$N$1,A92*20,0)</f>
        <v>245.632012</v>
      </c>
    </row>
    <row r="93" spans="1:8" x14ac:dyDescent="0.25">
      <c r="A93">
        <v>10</v>
      </c>
      <c r="C93" t="str">
        <f ca="1">OFFSET('84p stat'!$A$1,A93*20,0)</f>
        <v>CUDA ant add CPU12</v>
      </c>
      <c r="D93" s="5">
        <f ca="1">OFFSET('84p trace'!$R$56,(A93-1)*56,0)</f>
        <v>5669.3776000000025</v>
      </c>
      <c r="E93" s="5">
        <f ca="1">OFFSET('84p trace'!$S$56,(A93-1)*56,0)</f>
        <v>5617.9286000000011</v>
      </c>
      <c r="F93" s="5">
        <f ca="1">OFFSET('84p stat'!$H$1,A93*20,0)</f>
        <v>5608.487881</v>
      </c>
      <c r="G93" s="5">
        <f ca="1">OFFSET('84p stat'!$K$1,A93*20,0)</f>
        <v>5578.6538179999998</v>
      </c>
      <c r="H93" s="5">
        <f ca="1">OFFSET('84p stat'!$N$1,A93*20,0)</f>
        <v>636.03689299999996</v>
      </c>
    </row>
    <row r="94" spans="1:8" x14ac:dyDescent="0.25">
      <c r="A94">
        <v>11</v>
      </c>
      <c r="C94" t="str">
        <f ca="1">OFFSET('84p stat'!$A$1,A94*20,0)</f>
        <v>CUDA opt</v>
      </c>
      <c r="D94" s="5">
        <f ca="1">OFFSET('84p trace'!$R$56,(A94-1)*56,0)</f>
        <v>1482.3442000000005</v>
      </c>
      <c r="E94" s="5">
        <f ca="1">OFFSET('84p trace'!$S$56,(A94-1)*56,0)</f>
        <v>0</v>
      </c>
      <c r="F94" s="5">
        <f ca="1">OFFSET('84p stat'!$H$1,A94*20,0)</f>
        <v>0</v>
      </c>
      <c r="G94" s="5">
        <f ca="1">OFFSET('84p stat'!$K$1,A94*20,0)</f>
        <v>0</v>
      </c>
      <c r="H94" s="5">
        <f ca="1">OFFSET('84p stat'!$N$1,A94*20,0)</f>
        <v>0</v>
      </c>
    </row>
    <row r="95" spans="1:8" x14ac:dyDescent="0.25">
      <c r="A95">
        <v>12</v>
      </c>
      <c r="C95" t="str">
        <f ca="1">OFFSET('84p stat'!$A$1,A95*20,0)</f>
        <v>CUDA opt Time</v>
      </c>
      <c r="D95" s="5">
        <f ca="1">OFFSET('84p trace'!$R$56,(A95-1)*56,0)</f>
        <v>1419.6587999999997</v>
      </c>
      <c r="E95" s="5">
        <f ca="1">OFFSET('84p trace'!$S$56,(A95-1)*56,0)</f>
        <v>1401.6777999999999</v>
      </c>
      <c r="F95" s="5">
        <f ca="1">OFFSET('84p stat'!$H$1,A95*20,0)</f>
        <v>1366.0523189999999</v>
      </c>
      <c r="G95" s="5">
        <f ca="1">OFFSET('84p stat'!$K$1,A95*20,0)</f>
        <v>845.48615800000005</v>
      </c>
      <c r="H95" s="5">
        <f ca="1">OFFSET('84p stat'!$N$1,A95*20,0)</f>
        <v>0</v>
      </c>
    </row>
    <row r="96" spans="1:8" x14ac:dyDescent="0.25">
      <c r="A96">
        <v>13</v>
      </c>
      <c r="C96" t="str">
        <f ca="1">OFFSET('84p stat'!$A$1,A96*20,0)</f>
        <v>CUDA opt non hash</v>
      </c>
      <c r="D96" s="5">
        <f ca="1">OFFSET('84p trace'!$R$56,(A96-1)*56,0)</f>
        <v>951.0144600000001</v>
      </c>
      <c r="E96" s="5">
        <f ca="1">OFFSET('84p trace'!$S$56,(A96-1)*56,0)</f>
        <v>949.27067999999997</v>
      </c>
      <c r="F96" s="5">
        <f ca="1">OFFSET('84p stat'!$H$1,A96*20,0)</f>
        <v>914.02579800000001</v>
      </c>
      <c r="G96" s="5">
        <f ca="1">OFFSET('84p stat'!$K$1,A96*20,0)</f>
        <v>393.72832699999998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ant</v>
      </c>
      <c r="D97" s="5">
        <f ca="1">OFFSET('84p trace'!$R$56,(A97-1)*56,0)</f>
        <v>843.76171999999974</v>
      </c>
      <c r="E97" s="5">
        <f ca="1">OFFSET('84p trace'!$S$56,(A97-1)*56,0)</f>
        <v>825.71336000000008</v>
      </c>
      <c r="F97" s="5">
        <f ca="1">OFFSET('84p stat'!$H$1,A97*20,0)</f>
        <v>790.44742099999996</v>
      </c>
      <c r="G97" s="5">
        <f ca="1">OFFSET('84p stat'!$K$1,A97*20,0)</f>
        <v>245.06754599999999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CUDA opt ant non hash</v>
      </c>
      <c r="D98" s="5">
        <f ca="1">OFFSET('84p trace'!$R$56,(A98-1)*56,0)</f>
        <v>788.40237999999954</v>
      </c>
      <c r="E98" s="5">
        <f ca="1">OFFSET('84p trace'!$S$56,(A98-1)*56,0)</f>
        <v>770.46201999999971</v>
      </c>
      <c r="F98" s="5">
        <f ca="1">OFFSET('84p stat'!$H$1,A98*20,0)</f>
        <v>734.381484</v>
      </c>
      <c r="G98" s="5">
        <f ca="1">OFFSET('84p stat'!$K$1,A98*20,0)</f>
        <v>188.95882800000001</v>
      </c>
      <c r="H98" s="5">
        <f ca="1">OFFSET('84p stat'!$N$1,A98*20,0)</f>
        <v>0</v>
      </c>
    </row>
    <row r="99" spans="1:8" x14ac:dyDescent="0.25">
      <c r="A99">
        <v>16</v>
      </c>
      <c r="C99" t="str">
        <f ca="1">OFFSET('84p stat'!$A$1,A99*20,0)</f>
        <v>CUDA opt ant par</v>
      </c>
      <c r="D99" s="5">
        <f ca="1">OFFSET('84p trace'!$R$56,(A99-1)*56,0)</f>
        <v>630.50765999999999</v>
      </c>
      <c r="E99" s="5">
        <f ca="1">OFFSET('84p trace'!$S$56,(A99-1)*56,0)</f>
        <v>612.54268000000013</v>
      </c>
      <c r="F99" s="5">
        <f ca="1">OFFSET('84p stat'!$H$1,A99*20,0)</f>
        <v>576.71304599999996</v>
      </c>
      <c r="G99" s="5">
        <f ca="1">OFFSET('84p stat'!$K$1,A99*20,0)</f>
        <v>245.331119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non CUDA Time</v>
      </c>
      <c r="D100" s="5">
        <f ca="1">OFFSET('84p trace'!$R$56,(A100-1)*56,0)</f>
        <v>5106.5670000000009</v>
      </c>
      <c r="E100" s="5">
        <f ca="1">OFFSET('84p trace'!$S$56,(A100-1)*56,0)</f>
        <v>5056.0630000000001</v>
      </c>
      <c r="F100" s="5">
        <f ca="1">OFFSET('84p stat'!$H$1,A100*20,0)</f>
        <v>5055.8666990000002</v>
      </c>
      <c r="G100" s="5">
        <f ca="1">OFFSET('84p stat'!$K$1,A100*20,0)</f>
        <v>5051.0449900000003</v>
      </c>
      <c r="H100" s="5">
        <f ca="1">OFFSET('84p stat'!$N$1,A100*20,0)</f>
        <v>246.77284</v>
      </c>
    </row>
    <row r="101" spans="1:8" x14ac:dyDescent="0.25">
      <c r="A101">
        <v>18</v>
      </c>
      <c r="C101" t="str">
        <f ca="1">OFFSET('84p stat'!$A$1,A101*20,0)</f>
        <v>non CUDA</v>
      </c>
      <c r="D101" s="5">
        <f ca="1">OFFSET('84p trace'!$R$56,(A101-1)*56,0)</f>
        <v>4743.0129999999999</v>
      </c>
      <c r="E101" s="5">
        <f ca="1">OFFSET('84p trace'!$S$56,(A101-1)*56,0)</f>
        <v>0</v>
      </c>
      <c r="F101" s="5">
        <f ca="1">OFFSET('84p stat'!$H$1,A101*20,0)</f>
        <v>0</v>
      </c>
      <c r="G101" s="5">
        <f ca="1">OFFSET('84p stat'!$K$1,A101*20,0)</f>
        <v>0</v>
      </c>
      <c r="H101" s="5">
        <f ca="1">OFFSET('84p stat'!$N$1,A101*20,0)</f>
        <v>0</v>
      </c>
    </row>
    <row r="102" spans="1:8" x14ac:dyDescent="0.25">
      <c r="A102">
        <v>19</v>
      </c>
      <c r="C102" t="str">
        <f ca="1">OFFSET('84p stat'!$A$1,A102*20,0)</f>
        <v>non CUDA non hash</v>
      </c>
      <c r="D102" s="5">
        <f ca="1">OFFSET('84p trace'!$R$56,(A102-1)*56,0)</f>
        <v>4319.6742000000004</v>
      </c>
      <c r="E102" s="5">
        <f ca="1">OFFSET('84p trace'!$S$56,(A102-1)*56,0)</f>
        <v>4319.4936000000007</v>
      </c>
      <c r="F102" s="5">
        <f ca="1">OFFSET('84p stat'!$H$1,A102*20,0)</f>
        <v>4319.358193</v>
      </c>
      <c r="G102" s="5">
        <f ca="1">OFFSET('84p stat'!$K$1,A102*20,0)</f>
        <v>4314.7550680000004</v>
      </c>
      <c r="H102" s="5">
        <f ca="1">OFFSET('84p stat'!$N$1,A102*20,0)</f>
        <v>246.44718</v>
      </c>
    </row>
    <row r="103" spans="1:8" x14ac:dyDescent="0.25">
      <c r="A103">
        <v>20</v>
      </c>
      <c r="C103" t="str">
        <f ca="1">OFFSET('84p stat'!$A$1,A103*20,0)</f>
        <v>Classic ACO</v>
      </c>
      <c r="D103" s="5">
        <f ca="1">OFFSET('84p trace'!$R$56,(A103-1)*56,0)</f>
        <v>16805.516</v>
      </c>
      <c r="E103" s="5">
        <f ca="1">OFFSET('84p trace'!$S$56,(A103-1)*56,0)</f>
        <v>14607.349999999999</v>
      </c>
      <c r="F103" s="5">
        <f ca="1">OFFSET('84p stat'!$H$1,A103*20,0)</f>
        <v>14590.853496</v>
      </c>
      <c r="G103" s="5">
        <f ca="1">OFFSET('84p stat'!$K$1,A103*20,0)</f>
        <v>14583.386758000001</v>
      </c>
      <c r="H103" s="5">
        <f ca="1">OFFSET('84p stat'!$N$1,A103*20,0)</f>
        <v>450.606043</v>
      </c>
    </row>
    <row r="104" spans="1:8" x14ac:dyDescent="0.25">
      <c r="A104">
        <v>21</v>
      </c>
      <c r="C104" t="str">
        <f ca="1">OFFSET('84p stat'!$A$1,A104*20,0)</f>
        <v>Classic ACO non hash</v>
      </c>
      <c r="D104" s="5">
        <f ca="1">OFFSET('84p trace'!$R$56,(A104-1)*56,0)</f>
        <v>13459.779999999995</v>
      </c>
      <c r="E104" s="5">
        <f ca="1">OFFSET('84p trace'!$S$56,(A104-1)*56,0)</f>
        <v>13459.382000000005</v>
      </c>
      <c r="F104" s="5">
        <f ca="1">OFFSET('84p stat'!$H$1,A104*20,0)</f>
        <v>13443.072147999999</v>
      </c>
      <c r="G104" s="5">
        <f ca="1">OFFSET('84p stat'!$K$1,A104*20,0)</f>
        <v>13435.734219</v>
      </c>
      <c r="H104" s="5">
        <f ca="1">OFFSET('84p stat'!$N$1,A104*20,0)</f>
        <v>439.66774900000001</v>
      </c>
    </row>
    <row r="105" spans="1:8" x14ac:dyDescent="0.25">
      <c r="A105">
        <v>22</v>
      </c>
      <c r="C105" t="str">
        <f ca="1">OFFSET('84p stat'!$A$1,A105*20,0)</f>
        <v>omp</v>
      </c>
      <c r="D105" s="5">
        <f ca="1">OFFSET('84p trace'!$R$56,(A105-1)*56,0)</f>
        <v>4988.1222000000016</v>
      </c>
      <c r="E105" s="5">
        <f ca="1">OFFSET('84p trace'!$S$56,(A105-1)*56,0)</f>
        <v>4937.6453999999994</v>
      </c>
      <c r="F105" s="5">
        <f ca="1">OFFSET('84p stat'!$H$1,A105*20,0)</f>
        <v>4937.4538279999997</v>
      </c>
      <c r="G105" s="5">
        <f ca="1">OFFSET('84p stat'!$K$1,A105*20,0)</f>
        <v>4932.5299709999999</v>
      </c>
      <c r="H105" s="5">
        <f ca="1">OFFSET('84p stat'!$N$1,A105*20,0)</f>
        <v>246.520408</v>
      </c>
    </row>
    <row r="106" spans="1:8" x14ac:dyDescent="0.25">
      <c r="A106">
        <v>23</v>
      </c>
      <c r="C106" t="str">
        <f ca="1">OFFSET('84p stat'!$A$1,A106*20,0)</f>
        <v>omp non hash</v>
      </c>
      <c r="D106" s="5">
        <f ca="1">OFFSET('84p trace'!$R$56,(A106-1)*56,0)</f>
        <v>4185.5788000000002</v>
      </c>
      <c r="E106" s="5">
        <f ca="1">OFFSET('84p trace'!$S$56,(A106-1)*56,0)</f>
        <v>4185.3967999999995</v>
      </c>
      <c r="F106" s="5">
        <f ca="1">OFFSET('84p stat'!$H$1,A106*20,0)</f>
        <v>4185.2605759999997</v>
      </c>
      <c r="G106" s="5">
        <f ca="1">OFFSET('84p stat'!$K$1,A106*20,0)</f>
        <v>4180.6541889999999</v>
      </c>
      <c r="H106" s="5">
        <f ca="1">OFFSET('84p stat'!$N$1,A106*20,0)</f>
        <v>246.03097199999999</v>
      </c>
    </row>
    <row r="107" spans="1:8" x14ac:dyDescent="0.25">
      <c r="A107">
        <v>24</v>
      </c>
      <c r="C107" t="str">
        <f ca="1">OFFSET('84p stat'!$A$1,A107*20,0)</f>
        <v>non CUDA transp Time</v>
      </c>
      <c r="D107" s="5">
        <f ca="1">OFFSET('84p trace'!$R$56,(A107-1)*56,0)</f>
        <v>5120.3697999999995</v>
      </c>
      <c r="E107" s="5">
        <f ca="1">OFFSET('84p trace'!$S$56,(A107-1)*56,0)</f>
        <v>5069.7834000000003</v>
      </c>
      <c r="F107" s="5">
        <f ca="1">OFFSET('84p stat'!$H$1,A107*20,0)</f>
        <v>5069.585</v>
      </c>
      <c r="G107" s="5">
        <f ca="1">OFFSET('84p stat'!$K$1,A107*20,0)</f>
        <v>5064.2714839999999</v>
      </c>
      <c r="H107" s="5">
        <f ca="1">OFFSET('84p stat'!$N$1,A107*20,0)</f>
        <v>257.41651200000001</v>
      </c>
    </row>
    <row r="108" spans="1:8" x14ac:dyDescent="0.25">
      <c r="A108">
        <v>25</v>
      </c>
      <c r="C108" t="str">
        <f ca="1">OFFSET('84p stat'!$A$1,A108*20,0)</f>
        <v>non CUDA transp</v>
      </c>
      <c r="D108" s="5">
        <f ca="1">OFFSET('84p trace'!$R$56,(A108-1)*56,0)</f>
        <v>4744.1153999999988</v>
      </c>
      <c r="E108" s="5">
        <f ca="1">OFFSET('84p trace'!$S$56,(A108-1)*56,0)</f>
        <v>0</v>
      </c>
      <c r="F108" s="5">
        <f ca="1">OFFSET('84p stat'!$H$1,A108*20,0)</f>
        <v>0</v>
      </c>
      <c r="G108" s="5">
        <f ca="1">OFFSET('84p stat'!$K$1,A108*20,0)</f>
        <v>0</v>
      </c>
      <c r="H108" s="5">
        <f ca="1">OFFSET('84p stat'!$N$1,A108*20,0)</f>
        <v>0</v>
      </c>
    </row>
    <row r="109" spans="1:8" x14ac:dyDescent="0.25">
      <c r="A109">
        <v>26</v>
      </c>
      <c r="C109" t="str">
        <f ca="1">OFFSET('84p stat'!$A$1,A109*20,0)</f>
        <v>non CUDA transp non hash</v>
      </c>
      <c r="D109" s="5">
        <f ca="1">OFFSET('84p trace'!$R$56,(A109-1)*56,0)</f>
        <v>4328.059400000001</v>
      </c>
      <c r="E109" s="5">
        <f ca="1">OFFSET('84p trace'!$S$56,(A109-1)*56,0)</f>
        <v>4327.8790000000017</v>
      </c>
      <c r="F109" s="5">
        <f ca="1">OFFSET('84p stat'!$H$1,A109*20,0)</f>
        <v>4327.7434960000001</v>
      </c>
      <c r="G109" s="5">
        <f ca="1">OFFSET('84p stat'!$K$1,A109*20,0)</f>
        <v>4322.4909280000002</v>
      </c>
      <c r="H109" s="5">
        <f ca="1">OFFSET('84p stat'!$N$1,A109*20,0)</f>
        <v>257.29547100000002</v>
      </c>
    </row>
    <row r="110" spans="1:8" x14ac:dyDescent="0.25">
      <c r="A110">
        <v>27</v>
      </c>
      <c r="C110" t="str">
        <f ca="1">OFFSET('84p stat'!$A$1,A110*20,0)</f>
        <v>non CUDA transp_AVX Time</v>
      </c>
      <c r="D110" s="5">
        <f ca="1">OFFSET('84p trace'!$R$56,(A110-1)*56,0)</f>
        <v>964.3830200000001</v>
      </c>
      <c r="E110" s="5">
        <f ca="1">OFFSET('84p trace'!$S$56,(A110-1)*56,0)</f>
        <v>914.70819999999958</v>
      </c>
      <c r="F110" s="5">
        <f ca="1">OFFSET('84p stat'!$H$1,A110*20,0)</f>
        <v>914.66593499999999</v>
      </c>
      <c r="G110" s="5">
        <f ca="1">OFFSET('84p stat'!$K$1,A110*20,0)</f>
        <v>913.15985799999999</v>
      </c>
      <c r="H110" s="5">
        <f ca="1">OFFSET('84p stat'!$N$1,A110*20,0)</f>
        <v>54.507195000000003</v>
      </c>
    </row>
    <row r="111" spans="1:8" x14ac:dyDescent="0.25">
      <c r="A111">
        <v>28</v>
      </c>
      <c r="C111" t="str">
        <f ca="1">OFFSET('84p stat'!$A$1,A111*20,0)</f>
        <v>non CUDA transp_AVX</v>
      </c>
      <c r="D111" s="5">
        <f ca="1">OFFSET('84p trace'!$R$56,(A111-1)*56,0)</f>
        <v>897.02253999999982</v>
      </c>
      <c r="E111" s="5">
        <f ca="1">OFFSET('84p trace'!$S$56,(A111-1)*56,0)</f>
        <v>0</v>
      </c>
      <c r="F111" s="5">
        <f ca="1">OFFSET('84p stat'!$H$1,A111*20,0)</f>
        <v>0</v>
      </c>
      <c r="G111" s="5">
        <f ca="1">OFFSET('84p stat'!$K$1,A111*20,0)</f>
        <v>0</v>
      </c>
      <c r="H111" s="5">
        <f ca="1">OFFSET('84p stat'!$N$1,A111*20,0)</f>
        <v>0</v>
      </c>
    </row>
    <row r="112" spans="1:8" x14ac:dyDescent="0.25">
      <c r="A112">
        <v>29</v>
      </c>
      <c r="C112" t="str">
        <f ca="1">OFFSET('84p stat'!$A$1,A112*20,0)</f>
        <v>non CUDA transp_AVX non hash</v>
      </c>
      <c r="D112" s="5">
        <f ca="1">OFFSET('84p trace'!$R$56,(A112-1)*56,0)</f>
        <v>777.61522000000014</v>
      </c>
      <c r="E112" s="5">
        <f ca="1">OFFSET('84p trace'!$S$56,(A112-1)*56,0)</f>
        <v>776.77357999999992</v>
      </c>
      <c r="F112" s="5">
        <f ca="1">OFFSET('84p stat'!$H$1,A112*20,0)</f>
        <v>776.73321399999998</v>
      </c>
      <c r="G112" s="5">
        <f ca="1">OFFSET('84p stat'!$K$1,A112*20,0)</f>
        <v>775.28483400000005</v>
      </c>
      <c r="H112" s="5">
        <f ca="1">OFFSET('84p stat'!$N$1,A112*20,0)</f>
        <v>54.760677000000001</v>
      </c>
    </row>
    <row r="113" spans="1:8" x14ac:dyDescent="0.25">
      <c r="A113">
        <v>30</v>
      </c>
      <c r="C113" t="str">
        <f ca="1">OFFSET('84p stat'!$A$1,A113*20,0)</f>
        <v>non CUDA transp_AVX_OMP Time</v>
      </c>
      <c r="D113" s="5">
        <f ca="1">OFFSET('84p trace'!$R$56,(A113-1)*56,0)</f>
        <v>962.24945999999977</v>
      </c>
      <c r="E113" s="5">
        <f ca="1">OFFSET('84p trace'!$S$56,(A113-1)*56,0)</f>
        <v>912.44721999999967</v>
      </c>
      <c r="F113" s="5">
        <f ca="1">OFFSET('84p stat'!$H$1,A113*20,0)</f>
        <v>912.40409099999999</v>
      </c>
      <c r="G113" s="5">
        <f ca="1">OFFSET('84p stat'!$K$1,A113*20,0)</f>
        <v>910.98540500000001</v>
      </c>
      <c r="H113" s="5">
        <f ca="1">OFFSET('84p stat'!$N$1,A113*20,0)</f>
        <v>55.275649000000001</v>
      </c>
    </row>
    <row r="114" spans="1:8" x14ac:dyDescent="0.25">
      <c r="A114">
        <v>31</v>
      </c>
      <c r="C114" t="str">
        <f ca="1">OFFSET('84p stat'!$A$1,A114*20,0)</f>
        <v>non CUDA transp_AVX_OMP</v>
      </c>
      <c r="D114" s="5">
        <f ca="1">OFFSET('84p trace'!$R$56,(A114-1)*56,0)</f>
        <v>896.59166000000016</v>
      </c>
      <c r="E114" s="5">
        <f ca="1">OFFSET('84p trace'!$S$56,(A114-1)*56,0)</f>
        <v>0</v>
      </c>
      <c r="F114" s="5">
        <f ca="1">OFFSET('84p stat'!$H$1,A114*20,0)</f>
        <v>0</v>
      </c>
      <c r="G114" s="5">
        <f ca="1">OFFSET('84p stat'!$K$1,A114*20,0)</f>
        <v>0</v>
      </c>
      <c r="H114" s="5">
        <f ca="1">OFFSET('84p stat'!$N$1,A114*20,0)</f>
        <v>0</v>
      </c>
    </row>
    <row r="115" spans="1:8" x14ac:dyDescent="0.25">
      <c r="A115">
        <v>32</v>
      </c>
      <c r="C115" t="str">
        <f ca="1">OFFSET('84p stat'!$A$1,A115*20,0)</f>
        <v>non CUDA transp_AVX_OMP non hash</v>
      </c>
      <c r="D115" s="5">
        <f ca="1">OFFSET('84p trace'!$R$56,(A115-1)*56,0)</f>
        <v>779.17282000000012</v>
      </c>
      <c r="E115" s="5">
        <f ca="1">OFFSET('84p trace'!$S$56,(A115-1)*56,0)</f>
        <v>778.33758</v>
      </c>
      <c r="F115" s="5">
        <f ca="1">OFFSET('84p stat'!$H$1,A115*20,0)</f>
        <v>778.29811800000004</v>
      </c>
      <c r="G115" s="5">
        <f ca="1">OFFSET('84p stat'!$K$1,A115*20,0)</f>
        <v>776.91710599999999</v>
      </c>
      <c r="H115" s="5">
        <f ca="1">OFFSET('84p stat'!$N$1,A115*20,0)</f>
        <v>55.995736999999998</v>
      </c>
    </row>
    <row r="116" spans="1:8" x14ac:dyDescent="0.25">
      <c r="A116">
        <v>33</v>
      </c>
      <c r="C116" t="str">
        <f ca="1">OFFSET('84p stat'!$A$1,A116*20,0)</f>
        <v>CUDA ant add CPU_AVX_transp Time</v>
      </c>
      <c r="D116" s="5">
        <f ca="1">OFFSET('84p trace'!$R$56,(A116-1)*56,0)</f>
        <v>611.39337999999998</v>
      </c>
      <c r="E116" s="5">
        <f ca="1">OFFSET('84p trace'!$S$56,(A116-1)*56,0)</f>
        <v>608.9235799999999</v>
      </c>
      <c r="F116" s="5">
        <f ca="1">OFFSET('84p stat'!$H$1,A116*20,0)</f>
        <v>557.47049200000004</v>
      </c>
      <c r="G116" s="5">
        <f ca="1">OFFSET('84p stat'!$K$1,A116*20,0)</f>
        <v>552.09588599999995</v>
      </c>
      <c r="H116" s="5">
        <f ca="1">OFFSET('84p stat'!$N$1,A116*20,0)</f>
        <v>54.421968</v>
      </c>
    </row>
    <row r="117" spans="1:8" x14ac:dyDescent="0.25">
      <c r="A117">
        <v>34</v>
      </c>
      <c r="C117" t="str">
        <f ca="1">OFFSET('84p stat'!$A$1,A117*20,0)</f>
        <v>CUDA ant add CPU_AVX_transp</v>
      </c>
      <c r="D117" s="5">
        <f ca="1">OFFSET('84p trace'!$R$56,(A117-1)*56,0)</f>
        <v>560.38250000000016</v>
      </c>
      <c r="E117" s="5">
        <f ca="1">OFFSET('84p trace'!$S$56,(A117-1)*56,0)</f>
        <v>0</v>
      </c>
      <c r="F117" s="5">
        <f ca="1">OFFSET('84p stat'!$H$1,A117*20,0)</f>
        <v>0</v>
      </c>
      <c r="G117" s="5">
        <f ca="1">OFFSET('84p stat'!$K$1,A117*20,0)</f>
        <v>0</v>
      </c>
      <c r="H117" s="5">
        <f ca="1">OFFSET('84p stat'!$N$1,A117*20,0)</f>
        <v>0</v>
      </c>
    </row>
    <row r="118" spans="1:8" x14ac:dyDescent="0.25">
      <c r="A118">
        <v>35</v>
      </c>
      <c r="C118">
        <f ca="1">OFFSET('84p stat'!$A$1,A118*20,0)</f>
        <v>0</v>
      </c>
      <c r="D118" s="5">
        <f ca="1">OFFSET('84p trace'!$R$56,(A118-1)*56,0)</f>
        <v>0</v>
      </c>
      <c r="E118" s="5">
        <f ca="1">OFFSET('84p trace'!$S$56,(A118-1)*56,0)</f>
        <v>0</v>
      </c>
      <c r="F118" s="5">
        <f ca="1">OFFSET('84p stat'!$H$1,A118*20,0)</f>
        <v>0</v>
      </c>
      <c r="G118" s="5">
        <f ca="1">OFFSET('84p stat'!$K$1,A118*20,0)</f>
        <v>0</v>
      </c>
      <c r="H118" s="5">
        <f ca="1">OFFSET('84p stat'!$N$1,A118*20,0)</f>
        <v>0</v>
      </c>
    </row>
    <row r="119" spans="1:8" x14ac:dyDescent="0.25">
      <c r="A119">
        <v>36</v>
      </c>
      <c r="C119">
        <f ca="1">OFFSET('84p stat'!$A$1,A119*20,0)</f>
        <v>0</v>
      </c>
      <c r="D119" s="5" t="e">
        <f ca="1">OFFSET('84p trace'!$R$56,(A119-1)*56,0)</f>
        <v>#DIV/0!</v>
      </c>
      <c r="E119" s="5" t="e">
        <f ca="1">OFFSET('84p trace'!$S$56,(A119-1)*56,0)</f>
        <v>#DIV/0!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37</v>
      </c>
      <c r="C120">
        <f ca="1">OFFSET('84p stat'!$A$1,A120*20,0)</f>
        <v>0</v>
      </c>
      <c r="D120" s="5" t="e">
        <f ca="1">OFFSET('84p trace'!$R$56,(A120-1)*56,0)</f>
        <v>#DIV/0!</v>
      </c>
      <c r="E120" s="5" t="e">
        <f ca="1">OFFSET('84p trace'!$S$56,(A120-1)*56,0)</f>
        <v>#DIV/0!</v>
      </c>
      <c r="F120" s="5">
        <f ca="1">OFFSET('84p stat'!$H$1,A120*20,0)</f>
        <v>0</v>
      </c>
      <c r="G120" s="5">
        <f ca="1">OFFSET('84p stat'!$K$1,A120*20,0)</f>
        <v>0</v>
      </c>
      <c r="H120" s="5">
        <f ca="1">OFFSET('84p stat'!$N$1,A120*20,0)</f>
        <v>0</v>
      </c>
    </row>
    <row r="121" spans="1:8" x14ac:dyDescent="0.25">
      <c r="A121">
        <v>38</v>
      </c>
      <c r="C121">
        <f ca="1">OFFSET('84p stat'!$A$1,A121*20,0)</f>
        <v>0</v>
      </c>
      <c r="D121" s="5" t="e">
        <f ca="1">OFFSET('84p trace'!$R$56,(A121-1)*56,0)</f>
        <v>#DIV/0!</v>
      </c>
      <c r="E121" s="5" t="e">
        <f ca="1">OFFSET('84p trace'!$S$56,(A121-1)*56,0)</f>
        <v>#DIV/0!</v>
      </c>
      <c r="F121" s="5">
        <f ca="1">OFFSET('84p stat'!$H$1,A121*20,0)</f>
        <v>0</v>
      </c>
      <c r="G121" s="5">
        <f ca="1">OFFSET('84p stat'!$K$1,A121*20,0)</f>
        <v>0</v>
      </c>
      <c r="H121" s="5">
        <f ca="1">OFFSET('84p stat'!$N$1,A121*20,0)</f>
        <v>0</v>
      </c>
    </row>
    <row r="122" spans="1:8" x14ac:dyDescent="0.25">
      <c r="A122">
        <v>39</v>
      </c>
      <c r="C122">
        <f ca="1">OFFSET('84p stat'!$A$1,A122*20,0)</f>
        <v>0</v>
      </c>
      <c r="D122" s="5" t="e">
        <f ca="1">OFFSET('84p trace'!$R$56,(A122-1)*56,0)</f>
        <v>#DIV/0!</v>
      </c>
      <c r="E122" s="5" t="e">
        <f ca="1">OFFSET('84p trace'!$S$56,(A122-1)*56,0)</f>
        <v>#DIV/0!</v>
      </c>
      <c r="F122" s="5">
        <f ca="1">OFFSET('84p stat'!$H$1,A122*20,0)</f>
        <v>0</v>
      </c>
      <c r="G122" s="5">
        <f ca="1">OFFSET('84p stat'!$K$1,A122*20,0)</f>
        <v>0</v>
      </c>
      <c r="H122" s="5">
        <f ca="1">OFFSET('84p stat'!$N$1,A122*20,0)</f>
        <v>0</v>
      </c>
    </row>
    <row r="123" spans="1:8" x14ac:dyDescent="0.25">
      <c r="A123">
        <v>40</v>
      </c>
      <c r="C123">
        <f ca="1">OFFSET('84p stat'!$A$1,A123*20,0)</f>
        <v>0</v>
      </c>
      <c r="D123" s="5" t="e">
        <f ca="1">OFFSET('84p trace'!$R$56,(A123-1)*56,0)</f>
        <v>#DIV/0!</v>
      </c>
      <c r="E123" s="5" t="e">
        <f ca="1">OFFSET('84p trace'!$S$56,(A123-1)*56,0)</f>
        <v>#DIV/0!</v>
      </c>
      <c r="F123" s="5">
        <f ca="1">OFFSET('84p stat'!$H$1,A123*20,0)</f>
        <v>0</v>
      </c>
      <c r="G123" s="5">
        <f ca="1">OFFSET('84p stat'!$K$1,A123*20,0)</f>
        <v>0</v>
      </c>
      <c r="H123" s="5">
        <f ca="1">OFFSET('84p stat'!$N$1,A123*20,0)</f>
        <v>0</v>
      </c>
    </row>
    <row r="124" spans="1:8" x14ac:dyDescent="0.25">
      <c r="A124">
        <v>41</v>
      </c>
      <c r="C124">
        <f ca="1">OFFSET('84p stat'!$A$1,A124*20,0)</f>
        <v>0</v>
      </c>
      <c r="D124" s="5" t="e">
        <f ca="1">OFFSET('84p trace'!$R$56,(A124-1)*56,0)</f>
        <v>#DIV/0!</v>
      </c>
      <c r="E124" s="5" t="e">
        <f ca="1">OFFSET('84p trace'!$S$56,(A124-1)*56,0)</f>
        <v>#DIV/0!</v>
      </c>
      <c r="F124" s="5">
        <f ca="1">OFFSET('84p stat'!$H$1,A124*20,0)</f>
        <v>0</v>
      </c>
      <c r="G124" s="5">
        <f ca="1">OFFSET('84p stat'!$K$1,A124*20,0)</f>
        <v>0</v>
      </c>
      <c r="H124" s="5">
        <f ca="1">OFFSET('84p stat'!$N$1,A124*20,0)</f>
        <v>0</v>
      </c>
    </row>
    <row r="125" spans="1:8" x14ac:dyDescent="0.25">
      <c r="A125">
        <v>42</v>
      </c>
      <c r="C125">
        <f ca="1">OFFSET('84p stat'!$A$1,A125*20,0)</f>
        <v>0</v>
      </c>
      <c r="D125" s="5" t="e">
        <f ca="1">OFFSET('84p trace'!$R$56,(A125-1)*56,0)</f>
        <v>#DIV/0!</v>
      </c>
      <c r="E125" s="5" t="e">
        <f ca="1">OFFSET('84p trace'!$S$56,(A125-1)*56,0)</f>
        <v>#DIV/0!</v>
      </c>
      <c r="F125" s="5">
        <f ca="1">OFFSET('84p stat'!$H$1,A125*20,0)</f>
        <v>0</v>
      </c>
      <c r="G125" s="5">
        <f ca="1">OFFSET('84p stat'!$K$1,A125*20,0)</f>
        <v>0</v>
      </c>
      <c r="H125" s="5">
        <f ca="1">OFFSET('84p stat'!$N$1,A125*20,0)</f>
        <v>0</v>
      </c>
    </row>
    <row r="126" spans="1:8" x14ac:dyDescent="0.25">
      <c r="A126">
        <v>43</v>
      </c>
      <c r="C126">
        <f ca="1">OFFSET('84p stat'!$A$1,A126*20,0)</f>
        <v>0</v>
      </c>
      <c r="D126" s="5" t="e">
        <f ca="1">OFFSET('84p trace'!$R$56,(A126-1)*56,0)</f>
        <v>#DIV/0!</v>
      </c>
      <c r="E126" s="5" t="e">
        <f ca="1">OFFSET('84p trace'!$S$56,(A126-1)*56,0)</f>
        <v>#DIV/0!</v>
      </c>
      <c r="F126" s="5">
        <f ca="1">OFFSET('84p stat'!$H$1,A126*20,0)</f>
        <v>0</v>
      </c>
      <c r="G126" s="5">
        <f ca="1">OFFSET('84p stat'!$K$1,A126*20,0)</f>
        <v>0</v>
      </c>
      <c r="H126" s="5">
        <f ca="1">OFFSET('84p stat'!$N$1,A126*20,0)</f>
        <v>0</v>
      </c>
    </row>
    <row r="127" spans="1:8" x14ac:dyDescent="0.25">
      <c r="A127">
        <v>44</v>
      </c>
      <c r="C127">
        <f ca="1">OFFSET('84p stat'!$A$1,A127*20,0)</f>
        <v>0</v>
      </c>
      <c r="D127" s="5" t="e">
        <f ca="1">OFFSET('84p trace'!$R$56,(A127-1)*56,0)</f>
        <v>#DIV/0!</v>
      </c>
      <c r="E127" s="5" t="e">
        <f ca="1">OFFSET('84p trace'!$S$56,(A127-1)*56,0)</f>
        <v>#DIV/0!</v>
      </c>
      <c r="F127" s="5">
        <f ca="1">OFFSET('84p stat'!$H$1,A127*20,0)</f>
        <v>0</v>
      </c>
      <c r="G127" s="5">
        <f ca="1">OFFSET('84p stat'!$K$1,A127*20,0)</f>
        <v>0</v>
      </c>
      <c r="H127" s="5">
        <f ca="1">OFFSET('84p stat'!$N$1,A127*20,0)</f>
        <v>0</v>
      </c>
    </row>
    <row r="128" spans="1:8" x14ac:dyDescent="0.25">
      <c r="A128">
        <v>45</v>
      </c>
      <c r="C128">
        <f ca="1">OFFSET('84p stat'!$A$1,A128*20,0)</f>
        <v>0</v>
      </c>
      <c r="D128" s="5" t="e">
        <f ca="1">OFFSET('84p trace'!$R$56,(A128-1)*56,0)</f>
        <v>#DIV/0!</v>
      </c>
      <c r="E128" s="5" t="e">
        <f ca="1">OFFSET('84p trace'!$S$56,(A128-1)*56,0)</f>
        <v>#DIV/0!</v>
      </c>
      <c r="F128" s="5">
        <f ca="1">OFFSET('84p stat'!$H$1,A128*20,0)</f>
        <v>0</v>
      </c>
      <c r="G128" s="5">
        <f ca="1">OFFSET('84p stat'!$K$1,A128*20,0)</f>
        <v>0</v>
      </c>
      <c r="H128" s="5">
        <f ca="1">OFFSET('84p stat'!$N$1,A128*20,0)</f>
        <v>0</v>
      </c>
    </row>
    <row r="129" spans="1:10" x14ac:dyDescent="0.25">
      <c r="A129">
        <v>46</v>
      </c>
      <c r="C129">
        <f ca="1">OFFSET('84p stat'!$A$1,A129*20,0)</f>
        <v>0</v>
      </c>
      <c r="D129" s="5" t="e">
        <f ca="1">OFFSET('84p trace'!$R$56,(A129-1)*56,0)</f>
        <v>#DIV/0!</v>
      </c>
      <c r="E129" s="5" t="e">
        <f ca="1">OFFSET('84p trace'!$S$56,(A129-1)*56,0)</f>
        <v>#DIV/0!</v>
      </c>
      <c r="F129" s="5">
        <f ca="1">OFFSET('84p stat'!$H$1,A129*20,0)</f>
        <v>0</v>
      </c>
      <c r="G129" s="5">
        <f ca="1">OFFSET('84p stat'!$K$1,A129*20,0)</f>
        <v>0</v>
      </c>
      <c r="H129" s="5">
        <f ca="1">OFFSET('84p stat'!$N$1,A129*20,0)</f>
        <v>0</v>
      </c>
    </row>
    <row r="130" spans="1:10" x14ac:dyDescent="0.25">
      <c r="A130">
        <v>47</v>
      </c>
      <c r="C130">
        <f ca="1">OFFSET('84p stat'!$A$1,A130*20,0)</f>
        <v>0</v>
      </c>
      <c r="D130" s="5">
        <f ca="1">OFFSET('84p trace'!$R$56,(A130-1)*56,0)</f>
        <v>0</v>
      </c>
      <c r="E130" s="5">
        <f ca="1">OFFSET('84p trace'!$S$56,(A130-1)*56,0)</f>
        <v>0</v>
      </c>
      <c r="F130" s="5">
        <f ca="1">OFFSET('84p stat'!$H$1,A130*20,0)</f>
        <v>0</v>
      </c>
      <c r="G130" s="5">
        <f ca="1">OFFSET('84p stat'!$K$1,A130*20,0)</f>
        <v>0</v>
      </c>
      <c r="H130" s="5">
        <f ca="1">OFFSET('84p stat'!$N$1,A130*20,0)</f>
        <v>0</v>
      </c>
    </row>
    <row r="131" spans="1:10" x14ac:dyDescent="0.25">
      <c r="A131">
        <v>48</v>
      </c>
      <c r="C131">
        <f ca="1">OFFSET('84p stat'!$A$1,A131*20,0)</f>
        <v>0</v>
      </c>
      <c r="D131" s="5">
        <f ca="1">OFFSET('84p trace'!$R$56,(A131-1)*56,0)</f>
        <v>0</v>
      </c>
      <c r="E131" s="5">
        <f ca="1">OFFSET('84p trace'!$S$56,(A131-1)*56,0)</f>
        <v>0</v>
      </c>
      <c r="F131" s="5">
        <f ca="1">OFFSET('84p stat'!$H$1,A131*20,0)</f>
        <v>0</v>
      </c>
      <c r="G131" s="5">
        <f ca="1">OFFSET('84p stat'!$K$1,A131*20,0)</f>
        <v>0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>
        <f ca="1">OFFSET('84p trace'!$R$56,(A132-1)*56,0)</f>
        <v>0</v>
      </c>
      <c r="E132" s="5">
        <f ca="1">OFFSET('84p trace'!$S$56,(A132-1)*56,0)</f>
        <v>0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>
        <f ca="1">OFFSET('84p trace'!$R$56,(A133-1)*56,0)</f>
        <v>0</v>
      </c>
      <c r="E133" s="5">
        <f ca="1">OFFSET('84p trace'!$S$56,(A133-1)*56,0)</f>
        <v>0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80</v>
      </c>
    </row>
    <row r="137" spans="1:10" x14ac:dyDescent="0.25">
      <c r="D137" t="s">
        <v>60</v>
      </c>
      <c r="E137" t="s">
        <v>56</v>
      </c>
      <c r="F137" t="s">
        <v>57</v>
      </c>
      <c r="G137" t="s">
        <v>58</v>
      </c>
      <c r="H137" t="s">
        <v>59</v>
      </c>
      <c r="J137" t="s">
        <v>79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2.9440120000000238</v>
      </c>
      <c r="E138" s="5">
        <f ca="1">OFFSET('84p trace'!$V$56,(A31-1)*56,0)</f>
        <v>3.2055760400000168</v>
      </c>
      <c r="F138" s="5">
        <f ca="1">OFFSET('84p stat'!$H$1,A138*20,1)</f>
        <v>3.144374</v>
      </c>
      <c r="G138" s="5">
        <f ca="1">OFFSET('84p stat'!$K$1,A138*20,1)</f>
        <v>3.1399490000000001</v>
      </c>
      <c r="H138" s="5">
        <f ca="1">OFFSET('84p stat'!$N$1,A138*20,1)</f>
        <v>2.4909720000000002</v>
      </c>
      <c r="J138" s="5">
        <f ca="1">SUM(D138:H138)</f>
        <v>14.92488304000004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158.95252543999982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50" ca="1" si="11">SUM(D139:H139)</f>
        <v>158.95252543999982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154.24875316000126</v>
      </c>
      <c r="E140" s="5">
        <f ca="1">OFFSET('84p trace'!$V$56,(A33-1)*56,0)</f>
        <v>154.2496570000003</v>
      </c>
      <c r="F140" s="5">
        <f ca="1">OFFSET('84p stat'!$H$1,A140*20,1)</f>
        <v>72.719297999999995</v>
      </c>
      <c r="G140" s="5">
        <f ca="1">OFFSET('84p stat'!$K$1,A140*20,1)</f>
        <v>72.254368999999997</v>
      </c>
      <c r="H140" s="5">
        <f ca="1">OFFSET('84p stat'!$N$1,A140*20,1)</f>
        <v>43.380544</v>
      </c>
      <c r="J140" s="5">
        <f t="shared" ca="1" si="11"/>
        <v>496.85262116000149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0.48193567239999707</v>
      </c>
      <c r="E141" s="5">
        <f ca="1">OFFSET('84p trace'!$V$56,(A34-1)*56,0)</f>
        <v>0.23759844999999566</v>
      </c>
      <c r="F141" s="5">
        <f ca="1">OFFSET('84p stat'!$H$1,A141*20,1)</f>
        <v>0.16380800000000001</v>
      </c>
      <c r="G141" s="5">
        <f ca="1">OFFSET('84p stat'!$K$1,A141*20,1)</f>
        <v>0.15861600000000001</v>
      </c>
      <c r="H141" s="5">
        <f ca="1">OFFSET('84p stat'!$N$1,A141*20,1)</f>
        <v>7.4478000000000003E-2</v>
      </c>
      <c r="J141" s="5">
        <f t="shared" ca="1" si="11"/>
        <v>1.1164361223999928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0.26542129440000045</v>
      </c>
      <c r="E142" s="5">
        <f ca="1">OFFSET('84p trace'!$V$56,(A35-1)*56,0)</f>
        <v>0.20595288160000283</v>
      </c>
      <c r="F142" s="5">
        <f ca="1">OFFSET('84p stat'!$H$1,A142*20,1)</f>
        <v>0.207092</v>
      </c>
      <c r="G142" s="5">
        <f ca="1">OFFSET('84p stat'!$K$1,A142*20,1)</f>
        <v>0.20554900000000001</v>
      </c>
      <c r="H142" s="5">
        <f ca="1">OFFSET('84p stat'!$N$1,A142*20,1)</f>
        <v>8.5905999999999996E-2</v>
      </c>
      <c r="J142" s="5">
        <f t="shared" ca="1" si="11"/>
        <v>0.96992117600000327</v>
      </c>
    </row>
    <row r="143" spans="1:10" x14ac:dyDescent="0.25">
      <c r="A143">
        <v>6</v>
      </c>
      <c r="C143" t="str">
        <f ca="1">OFFSET('84p stat'!$A$1,A143*20,0)</f>
        <v>CUDA ant non hash</v>
      </c>
      <c r="D143" s="5">
        <f ca="1">OFFSET('84p trace'!$U$56,(A36-1)*56,0)</f>
        <v>9.7939090000001006E-2</v>
      </c>
      <c r="E143" s="5">
        <f ca="1">OFFSET('84p trace'!$V$56,(A36-1)*56,0)</f>
        <v>6.4879650000000094E-2</v>
      </c>
      <c r="F143" s="5">
        <f ca="1">OFFSET('84p stat'!$H$1,A143*20,1)</f>
        <v>6.0971999999999998E-2</v>
      </c>
      <c r="G143" s="5">
        <f ca="1">OFFSET('84p stat'!$K$1,A143*20,1)</f>
        <v>5.5546999999999999E-2</v>
      </c>
      <c r="H143" s="5">
        <f ca="1">OFFSET('84p stat'!$N$1,A143*20,1)</f>
        <v>3.1265000000000001E-2</v>
      </c>
      <c r="J143" s="5">
        <f t="shared" ca="1" si="11"/>
        <v>0.3106027400000011</v>
      </c>
    </row>
    <row r="144" spans="1:10" x14ac:dyDescent="0.25">
      <c r="A144">
        <v>7</v>
      </c>
      <c r="C144" t="str">
        <f ca="1">OFFSET('84p stat'!$A$1,A144*20,0)</f>
        <v>CUDA ant add CPU Time</v>
      </c>
      <c r="D144" s="5">
        <f ca="1">OFFSET('84p trace'!$U$56,(A37-1)*56,0)</f>
        <v>0.55082420840000046</v>
      </c>
      <c r="E144" s="5">
        <f ca="1">OFFSET('84p trace'!$V$56,(A37-1)*56,0)</f>
        <v>0.54460813640001282</v>
      </c>
      <c r="F144" s="5">
        <f ca="1">OFFSET('84p stat'!$H$1,A144*20,1)</f>
        <v>0.22416800000000001</v>
      </c>
      <c r="G144" s="5">
        <f ca="1">OFFSET('84p stat'!$K$1,A144*20,1)</f>
        <v>0.22684499999999999</v>
      </c>
      <c r="H144" s="5">
        <f ca="1">OFFSET('84p stat'!$N$1,A144*20,1)</f>
        <v>6.2760000000000003E-3</v>
      </c>
      <c r="J144" s="5">
        <f t="shared" ca="1" si="11"/>
        <v>1.552721344800013</v>
      </c>
    </row>
    <row r="145" spans="1:10" x14ac:dyDescent="0.25">
      <c r="A145">
        <v>8</v>
      </c>
      <c r="C145" t="str">
        <f ca="1">OFFSET('84p stat'!$A$1,A145*20,0)</f>
        <v>CUDA ant add CPU</v>
      </c>
      <c r="D145" s="5">
        <f ca="1">OFFSET('84p trace'!$U$56,(A38-1)*56,0)</f>
        <v>6.5293599263999784</v>
      </c>
      <c r="E145" s="5">
        <f ca="1">OFFSET('84p trace'!$V$56,(A38-1)*56,0)</f>
        <v>0</v>
      </c>
      <c r="F145" s="5">
        <f ca="1">OFFSET('84p stat'!$H$1,A145*20,1)</f>
        <v>0</v>
      </c>
      <c r="G145" s="5">
        <f ca="1">OFFSET('84p stat'!$K$1,A145*20,1)</f>
        <v>0</v>
      </c>
      <c r="H145" s="5">
        <f ca="1">OFFSET('84p stat'!$N$1,A145*20,1)</f>
        <v>0</v>
      </c>
      <c r="J145" s="5">
        <f t="shared" ca="1" si="11"/>
        <v>6.5293599263999784</v>
      </c>
    </row>
    <row r="146" spans="1:10" x14ac:dyDescent="0.25">
      <c r="A146">
        <v>9</v>
      </c>
      <c r="C146" t="str">
        <f ca="1">OFFSET('84p stat'!$A$1,A146*20,0)</f>
        <v>CUDA ant add CPU non hash</v>
      </c>
      <c r="D146" s="5">
        <f ca="1">OFFSET('84p trace'!$U$56,(A39-1)*56,0)</f>
        <v>280.26348115240012</v>
      </c>
      <c r="E146" s="5">
        <f ca="1">OFFSET('84p trace'!$V$56,(A39-1)*56,0)</f>
        <v>274.78589863359991</v>
      </c>
      <c r="F146" s="5">
        <f ca="1">OFFSET('84p stat'!$H$1,A146*20,1)</f>
        <v>102.241328</v>
      </c>
      <c r="G146" s="5">
        <f ca="1">OFFSET('84p stat'!$K$1,A146*20,1)</f>
        <v>102.32135700000001</v>
      </c>
      <c r="H146" s="5">
        <f ca="1">OFFSET('84p stat'!$N$1,A146*20,1)</f>
        <v>7.5560000000000002E-2</v>
      </c>
      <c r="J146" s="5">
        <f t="shared" ca="1" si="11"/>
        <v>759.68762478600001</v>
      </c>
    </row>
    <row r="147" spans="1:10" x14ac:dyDescent="0.25">
      <c r="A147">
        <v>10</v>
      </c>
      <c r="C147" t="str">
        <f ca="1">OFFSET('84p stat'!$A$1,A147*20,0)</f>
        <v>CUDA ant add CPU12</v>
      </c>
      <c r="D147" s="5">
        <f ca="1">OFFSET('84p trace'!$U$56,(A40-1)*56,0)</f>
        <v>247.21820624000043</v>
      </c>
      <c r="E147" s="5">
        <f ca="1">OFFSET('84p trace'!$V$56,(A40-1)*56,0)</f>
        <v>247.56653604000115</v>
      </c>
      <c r="F147" s="5">
        <f ca="1">OFFSET('84p stat'!$H$1,A147*20,1)</f>
        <v>247.691495</v>
      </c>
      <c r="G147" s="5">
        <f ca="1">OFFSET('84p stat'!$K$1,A147*20,1)</f>
        <v>247.67833899999999</v>
      </c>
      <c r="H147" s="5">
        <f ca="1">OFFSET('84p stat'!$N$1,A147*20,1)</f>
        <v>0.110302</v>
      </c>
      <c r="J147" s="5">
        <f t="shared" ca="1" si="11"/>
        <v>990.26487828000154</v>
      </c>
    </row>
    <row r="148" spans="1:10" x14ac:dyDescent="0.25">
      <c r="A148">
        <v>11</v>
      </c>
      <c r="C148" t="str">
        <f ca="1">OFFSET('84p stat'!$A$1,A148*20,0)</f>
        <v>CUDA opt</v>
      </c>
      <c r="D148" s="5">
        <f ca="1">OFFSET('84p trace'!$U$56,(A41-1)*56,0)</f>
        <v>168.10769636000001</v>
      </c>
      <c r="E148" s="5">
        <f ca="1">OFFSET('84p trace'!$V$56,(A41-1)*56,0)</f>
        <v>0</v>
      </c>
      <c r="F148" s="5">
        <f ca="1">OFFSET('84p stat'!$H$1,A148*20,1)</f>
        <v>0</v>
      </c>
      <c r="G148" s="5">
        <f ca="1">OFFSET('84p stat'!$K$1,A148*20,1)</f>
        <v>0</v>
      </c>
      <c r="H148" s="5">
        <f ca="1">OFFSET('84p stat'!$N$1,A148*20,1)</f>
        <v>0</v>
      </c>
      <c r="J148" s="5">
        <f t="shared" ca="1" si="11"/>
        <v>168.10769636000001</v>
      </c>
    </row>
    <row r="149" spans="1:10" x14ac:dyDescent="0.25">
      <c r="A149">
        <v>12</v>
      </c>
      <c r="C149" t="str">
        <f ca="1">OFFSET('84p stat'!$A$1,A149*20,0)</f>
        <v>CUDA opt Time</v>
      </c>
      <c r="D149" s="5">
        <f ca="1">OFFSET('84p trace'!$U$56,(A42-1)*56,0)</f>
        <v>6.1007905600000143</v>
      </c>
      <c r="E149" s="5">
        <f ca="1">OFFSET('84p trace'!$V$56,(A42-1)*56,0)</f>
        <v>6.165737160000015</v>
      </c>
      <c r="F149" s="5">
        <f ca="1">OFFSET('84p stat'!$H$1,A149*20,1)</f>
        <v>6.1747860000000001</v>
      </c>
      <c r="G149" s="5">
        <f ca="1">OFFSET('84p stat'!$K$1,A149*20,1)</f>
        <v>0.10732</v>
      </c>
      <c r="H149" s="5">
        <f ca="1">OFFSET('84p stat'!$N$1,A149*20,1)</f>
        <v>0</v>
      </c>
      <c r="J149" s="5">
        <f t="shared" ca="1" si="11"/>
        <v>18.54863372000003</v>
      </c>
    </row>
    <row r="150" spans="1:10" x14ac:dyDescent="0.25">
      <c r="A150">
        <v>13</v>
      </c>
      <c r="C150" t="str">
        <f ca="1">OFFSET('84p stat'!$A$1,A150*20,0)</f>
        <v>CUDA opt non hash</v>
      </c>
      <c r="D150" s="5">
        <f ca="1">OFFSET('84p trace'!$U$56,(A43-1)*56,0)</f>
        <v>8.7642804483999956</v>
      </c>
      <c r="E150" s="5">
        <f ca="1">OFFSET('84p trace'!$V$56,(A43-1)*56,0)</f>
        <v>8.6987423376000361</v>
      </c>
      <c r="F150" s="5">
        <f ca="1">OFFSET('84p stat'!$H$1,A150*20,1)</f>
        <v>8.5873720000000002</v>
      </c>
      <c r="G150" s="5">
        <f ca="1">OFFSET('84p stat'!$K$1,A150*20,1)</f>
        <v>3.1814000000000002E-2</v>
      </c>
      <c r="H150" s="5">
        <f ca="1">OFFSET('84p stat'!$N$1,A150*20,1)</f>
        <v>0</v>
      </c>
      <c r="J150" s="5">
        <f t="shared" ca="1" si="11"/>
        <v>26.082208786000034</v>
      </c>
    </row>
    <row r="151" spans="1:10" x14ac:dyDescent="0.25">
      <c r="A151">
        <v>14</v>
      </c>
      <c r="C151" t="str">
        <f ca="1">OFFSET('84p stat'!$A$1,A151*20,0)</f>
        <v>CUDA opt ant</v>
      </c>
      <c r="D151" s="5">
        <f ca="1">OFFSET('84p trace'!$U$56,(A44-1)*56,0)</f>
        <v>0.48430852160000298</v>
      </c>
      <c r="E151" s="5">
        <f ca="1">OFFSET('84p trace'!$V$56,(A44-1)*56,0)</f>
        <v>0.14291899040000011</v>
      </c>
      <c r="F151" s="5">
        <f ca="1">OFFSET('84p stat'!$H$1,A151*20,1)</f>
        <v>0.129189</v>
      </c>
      <c r="G151" s="5">
        <f ca="1">OFFSET('84p stat'!$K$1,A151*20,1)</f>
        <v>5.7895000000000002E-2</v>
      </c>
      <c r="H151" s="5">
        <f ca="1">OFFSET('84p stat'!$N$1,A151*20,1)</f>
        <v>0</v>
      </c>
      <c r="J151" s="5">
        <f t="shared" ref="J151:J166" ca="1" si="12">SUM(D151:H151)</f>
        <v>0.81431151200000307</v>
      </c>
    </row>
    <row r="152" spans="1:10" x14ac:dyDescent="0.25">
      <c r="A152">
        <v>15</v>
      </c>
      <c r="C152" t="str">
        <f ca="1">OFFSET('84p stat'!$A$1,A152*20,0)</f>
        <v>CUDA opt ant non hash</v>
      </c>
      <c r="D152" s="5">
        <f ca="1">OFFSET('84p trace'!$U$56,(A45-1)*56,0)</f>
        <v>0.37039091560000814</v>
      </c>
      <c r="E152" s="5">
        <f ca="1">OFFSET('84p trace'!$V$56,(A45-1)*56,0)</f>
        <v>0.20950985959999907</v>
      </c>
      <c r="F152" s="5">
        <f ca="1">OFFSET('84p stat'!$H$1,A152*20,1)</f>
        <v>0.106715</v>
      </c>
      <c r="G152" s="5">
        <f ca="1">OFFSET('84p stat'!$K$1,A152*20,1)</f>
        <v>7.7720000000000003E-3</v>
      </c>
      <c r="H152" s="5">
        <f ca="1">OFFSET('84p stat'!$N$1,A152*20,1)</f>
        <v>0</v>
      </c>
      <c r="J152" s="5">
        <f t="shared" ca="1" si="12"/>
        <v>0.69438777520000716</v>
      </c>
    </row>
    <row r="153" spans="1:10" x14ac:dyDescent="0.25">
      <c r="A153">
        <v>16</v>
      </c>
      <c r="C153" t="str">
        <f ca="1">OFFSET('84p stat'!$A$1,A153*20,0)</f>
        <v>CUDA opt ant par</v>
      </c>
      <c r="D153" s="5">
        <f ca="1">OFFSET('84p trace'!$U$56,(A46-1)*56,0)</f>
        <v>9.8421945843999428</v>
      </c>
      <c r="E153" s="5">
        <f ca="1">OFFSET('84p trace'!$V$56,(A46-1)*56,0)</f>
        <v>9.7933613375999791</v>
      </c>
      <c r="F153" s="5">
        <f ca="1">OFFSET('84p stat'!$H$1,A153*20,1)</f>
        <v>9.8194160000000004</v>
      </c>
      <c r="G153" s="5">
        <f ca="1">OFFSET('84p stat'!$K$1,A153*20,1)</f>
        <v>5.1270000000000003E-2</v>
      </c>
      <c r="H153" s="5">
        <f ca="1">OFFSET('84p stat'!$N$1,A153*20,1)</f>
        <v>0</v>
      </c>
      <c r="J153" s="5">
        <f t="shared" ca="1" si="12"/>
        <v>29.506241921999923</v>
      </c>
    </row>
    <row r="154" spans="1:10" x14ac:dyDescent="0.25">
      <c r="A154">
        <v>17</v>
      </c>
      <c r="C154" t="str">
        <f ca="1">OFFSET('84p stat'!$A$1,A154*20,0)</f>
        <v>non CUDA Time</v>
      </c>
      <c r="D154" s="5">
        <f ca="1">OFFSET('84p trace'!$U$56,(A47-1)*56,0)</f>
        <v>4.4455529999999177</v>
      </c>
      <c r="E154" s="5">
        <f ca="1">OFFSET('84p trace'!$V$56,(A47-1)*56,0)</f>
        <v>4.2447610000002696</v>
      </c>
      <c r="F154" s="5">
        <f ca="1">OFFSET('84p stat'!$H$1,A154*20,1)</f>
        <v>4.2434060000000002</v>
      </c>
      <c r="G154" s="5">
        <f ca="1">OFFSET('84p stat'!$K$1,A154*20,1)</f>
        <v>4.2446020000000004</v>
      </c>
      <c r="H154" s="5">
        <f ca="1">OFFSET('84p stat'!$N$1,A154*20,1)</f>
        <v>1.5997999999999998E-2</v>
      </c>
      <c r="J154" s="5">
        <f t="shared" ca="1" si="12"/>
        <v>17.194320000000186</v>
      </c>
    </row>
    <row r="155" spans="1:10" x14ac:dyDescent="0.25">
      <c r="A155">
        <v>18</v>
      </c>
      <c r="C155" t="str">
        <f ca="1">OFFSET('84p stat'!$A$1,A155*20,0)</f>
        <v>non CUDA</v>
      </c>
      <c r="D155" s="5">
        <f ca="1">OFFSET('84p trace'!$U$56,(A48-1)*56,0)</f>
        <v>12.419653000000231</v>
      </c>
      <c r="E155" s="5">
        <f ca="1">OFFSET('84p trace'!$V$56,(A48-1)*56,0)</f>
        <v>0</v>
      </c>
      <c r="F155" s="5">
        <f ca="1">OFFSET('84p stat'!$H$1,A155*20,1)</f>
        <v>0</v>
      </c>
      <c r="G155" s="5">
        <f ca="1">OFFSET('84p stat'!$K$1,A155*20,1)</f>
        <v>0</v>
      </c>
      <c r="H155" s="5">
        <f ca="1">OFFSET('84p stat'!$N$1,A155*20,1)</f>
        <v>0</v>
      </c>
      <c r="J155" s="5">
        <f t="shared" ca="1" si="12"/>
        <v>12.419653000000231</v>
      </c>
    </row>
    <row r="156" spans="1:10" x14ac:dyDescent="0.25">
      <c r="A156">
        <v>19</v>
      </c>
      <c r="C156" t="str">
        <f ca="1">OFFSET('84p stat'!$A$1,A156*20,0)</f>
        <v>non CUDA non hash</v>
      </c>
      <c r="D156" s="5">
        <f ca="1">OFFSET('84p trace'!$U$56,(A49-1)*56,0)</f>
        <v>3.6578563600000806</v>
      </c>
      <c r="E156" s="5">
        <f ca="1">OFFSET('84p trace'!$V$56,(A49-1)*56,0)</f>
        <v>3.6639670400001028</v>
      </c>
      <c r="F156" s="5">
        <f ca="1">OFFSET('84p stat'!$H$1,A156*20,1)</f>
        <v>3.656479</v>
      </c>
      <c r="G156" s="5">
        <f ca="1">OFFSET('84p stat'!$K$1,A156*20,1)</f>
        <v>3.6601189999999999</v>
      </c>
      <c r="H156" s="5">
        <f ca="1">OFFSET('84p stat'!$N$1,A156*20,1)</f>
        <v>8.8389999999999996E-3</v>
      </c>
      <c r="J156" s="5">
        <f t="shared" ca="1" si="12"/>
        <v>14.647260400000183</v>
      </c>
    </row>
    <row r="157" spans="1:10" x14ac:dyDescent="0.25">
      <c r="A157">
        <v>20</v>
      </c>
      <c r="C157" t="str">
        <f ca="1">OFFSET('84p stat'!$A$1,A157*20,0)</f>
        <v>Classic ACO</v>
      </c>
      <c r="D157" s="5">
        <f ca="1">OFFSET('84p trace'!$U$56,(A50-1)*56,0)</f>
        <v>1282.5657440000007</v>
      </c>
      <c r="E157" s="5">
        <f ca="1">OFFSET('84p trace'!$V$56,(A50-1)*56,0)</f>
        <v>1159.2204999999988</v>
      </c>
      <c r="F157" s="5">
        <f ca="1">OFFSET('84p stat'!$H$1,A157*20,1)</f>
        <v>1161.2977289999999</v>
      </c>
      <c r="G157" s="5">
        <f ca="1">OFFSET('84p stat'!$K$1,A157*20,1)</f>
        <v>1161.878602</v>
      </c>
      <c r="H157" s="5">
        <f ca="1">OFFSET('84p stat'!$N$1,A157*20,1)</f>
        <v>1.985017</v>
      </c>
      <c r="J157" s="5">
        <f t="shared" ca="1" si="12"/>
        <v>4766.9475919999995</v>
      </c>
    </row>
    <row r="158" spans="1:10" x14ac:dyDescent="0.25">
      <c r="A158">
        <v>21</v>
      </c>
      <c r="C158" t="str">
        <f ca="1">OFFSET('84p stat'!$A$1,A158*20,0)</f>
        <v>Classic ACO non hash</v>
      </c>
      <c r="D158" s="5">
        <f ca="1">OFFSET('84p trace'!$U$56,(A51-1)*56,0)</f>
        <v>1440.0695999999853</v>
      </c>
      <c r="E158" s="5">
        <f ca="1">OFFSET('84p trace'!$V$56,(A51-1)*56,0)</f>
        <v>1439.3890760000004</v>
      </c>
      <c r="F158" s="5">
        <f ca="1">OFFSET('84p stat'!$H$1,A158*20,1)</f>
        <v>1439.8504390000001</v>
      </c>
      <c r="G158" s="5">
        <f ca="1">OFFSET('84p stat'!$K$1,A158*20,1)</f>
        <v>1441.498374</v>
      </c>
      <c r="H158" s="5">
        <f ca="1">OFFSET('84p stat'!$N$1,A158*20,1)</f>
        <v>4.3021440000000002</v>
      </c>
      <c r="J158" s="5">
        <f t="shared" ca="1" si="12"/>
        <v>5765.1096329999855</v>
      </c>
    </row>
    <row r="159" spans="1:10" x14ac:dyDescent="0.25">
      <c r="A159">
        <v>22</v>
      </c>
      <c r="C159" t="str">
        <f ca="1">OFFSET('84p stat'!$A$1,A159*20,0)</f>
        <v>omp</v>
      </c>
      <c r="D159" s="5">
        <f ca="1">OFFSET('84p trace'!$U$56,(A52-1)*56,0)</f>
        <v>4.5301411600002472</v>
      </c>
      <c r="E159" s="5">
        <f ca="1">OFFSET('84p trace'!$V$56,(A52-1)*56,0)</f>
        <v>4.5619288400002462</v>
      </c>
      <c r="F159" s="5">
        <f ca="1">OFFSET('84p stat'!$H$1,A159*20,1)</f>
        <v>4.5636010000000002</v>
      </c>
      <c r="G159" s="5">
        <f ca="1">OFFSET('84p stat'!$K$1,A159*20,1)</f>
        <v>4.5507030000000004</v>
      </c>
      <c r="H159" s="5">
        <f ca="1">OFFSET('84p stat'!$N$1,A159*20,1)</f>
        <v>1.3868E-2</v>
      </c>
      <c r="J159" s="5">
        <f t="shared" ca="1" si="12"/>
        <v>18.220242000000493</v>
      </c>
    </row>
    <row r="160" spans="1:10" x14ac:dyDescent="0.25">
      <c r="A160">
        <v>23</v>
      </c>
      <c r="C160" t="str">
        <f ca="1">OFFSET('84p stat'!$A$1,A160*20,0)</f>
        <v>omp non hash</v>
      </c>
      <c r="D160" s="5">
        <f ca="1">OFFSET('84p trace'!$U$56,(A53-1)*56,0)</f>
        <v>9.9929465600001048</v>
      </c>
      <c r="E160" s="5">
        <f ca="1">OFFSET('84p trace'!$V$56,(A53-1)*56,0)</f>
        <v>9.982677759999941</v>
      </c>
      <c r="F160" s="5">
        <f ca="1">OFFSET('84p stat'!$H$1,A160*20,1)</f>
        <v>9.9788010000000007</v>
      </c>
      <c r="G160" s="5">
        <f ca="1">OFFSET('84p stat'!$K$1,A160*20,1)</f>
        <v>9.9719250000000006</v>
      </c>
      <c r="H160" s="5">
        <f ca="1">OFFSET('84p stat'!$N$1,A160*20,1)</f>
        <v>5.3960000000000001E-2</v>
      </c>
      <c r="J160" s="5">
        <f t="shared" ca="1" si="12"/>
        <v>39.980310320000044</v>
      </c>
    </row>
    <row r="161" spans="1:10" x14ac:dyDescent="0.25">
      <c r="A161">
        <v>24</v>
      </c>
      <c r="C161" t="str">
        <f ca="1">OFFSET('84p stat'!$A$1,A161*20,0)</f>
        <v>non CUDA transp Time</v>
      </c>
      <c r="D161" s="5">
        <f ca="1">OFFSET('84p trace'!$U$56,(A54-1)*56,0)</f>
        <v>16.774581959999665</v>
      </c>
      <c r="E161" s="5">
        <f ca="1">OFFSET('84p trace'!$V$56,(A54-1)*56,0)</f>
        <v>15.141126440000294</v>
      </c>
      <c r="F161" s="5">
        <f ca="1">OFFSET('84p stat'!$H$1,A161*20,1)</f>
        <v>15.182172</v>
      </c>
      <c r="G161" s="5">
        <f ca="1">OFFSET('84p stat'!$K$1,A161*20,1)</f>
        <v>15.241834000000001</v>
      </c>
      <c r="H161" s="5">
        <f ca="1">OFFSET('84p stat'!$N$1,A161*20,1)</f>
        <v>2.9777000000000001E-2</v>
      </c>
      <c r="J161" s="5">
        <f t="shared" ca="1" si="12"/>
        <v>62.369491399999966</v>
      </c>
    </row>
    <row r="162" spans="1:10" x14ac:dyDescent="0.25">
      <c r="A162">
        <v>25</v>
      </c>
      <c r="C162" t="str">
        <f ca="1">OFFSET('84p stat'!$A$1,A162*20,0)</f>
        <v>non CUDA transp</v>
      </c>
      <c r="D162" s="5">
        <f ca="1">OFFSET('84p trace'!$U$56,(A55-1)*56,0)</f>
        <v>43.624352840000938</v>
      </c>
      <c r="E162" s="5">
        <f ca="1">OFFSET('84p trace'!$V$56,(A55-1)*56,0)</f>
        <v>0</v>
      </c>
      <c r="F162" s="5">
        <f ca="1">OFFSET('84p stat'!$H$1,A162*20,1)</f>
        <v>0</v>
      </c>
      <c r="G162" s="5">
        <f ca="1">OFFSET('84p stat'!$K$1,A162*20,1)</f>
        <v>0</v>
      </c>
      <c r="H162" s="5">
        <f ca="1">OFFSET('84p stat'!$N$1,A162*20,1)</f>
        <v>0</v>
      </c>
      <c r="J162" s="5">
        <f t="shared" ca="1" si="12"/>
        <v>43.624352840000938</v>
      </c>
    </row>
    <row r="163" spans="1:10" x14ac:dyDescent="0.25">
      <c r="A163">
        <v>26</v>
      </c>
      <c r="C163" t="str">
        <f ca="1">OFFSET('84p stat'!$A$1,A163*20,0)</f>
        <v>non CUDA transp non hash</v>
      </c>
      <c r="D163" s="5">
        <f ca="1">OFFSET('84p trace'!$U$56,(A56-1)*56,0)</f>
        <v>3.9371616400001153</v>
      </c>
      <c r="E163" s="5">
        <f ca="1">OFFSET('84p trace'!$V$56,(A56-1)*56,0)</f>
        <v>3.9299210000002049</v>
      </c>
      <c r="F163" s="5">
        <f ca="1">OFFSET('84p stat'!$H$1,A163*20,1)</f>
        <v>3.9243380000000001</v>
      </c>
      <c r="G163" s="5">
        <f ca="1">OFFSET('84p stat'!$K$1,A163*20,1)</f>
        <v>3.912245</v>
      </c>
      <c r="H163" s="5">
        <f ca="1">OFFSET('84p stat'!$N$1,A163*20,1)</f>
        <v>1.0094000000000001E-2</v>
      </c>
      <c r="J163" s="5">
        <f t="shared" ca="1" si="12"/>
        <v>15.713759640000321</v>
      </c>
    </row>
    <row r="164" spans="1:10" x14ac:dyDescent="0.25">
      <c r="A164">
        <v>27</v>
      </c>
      <c r="C164" t="str">
        <f ca="1">OFFSET('84p stat'!$A$1,A164*20,0)</f>
        <v>non CUDA transp_AVX Time</v>
      </c>
      <c r="D164" s="5">
        <f ca="1">OFFSET('84p trace'!$U$56,(A57-1)*56,0)</f>
        <v>8.7227127795999593</v>
      </c>
      <c r="E164" s="5">
        <f ca="1">OFFSET('84p trace'!$V$56,(A57-1)*56,0)</f>
        <v>8.0597359199999961</v>
      </c>
      <c r="F164" s="5">
        <f ca="1">OFFSET('84p stat'!$H$1,A164*20,1)</f>
        <v>8.0612139999999997</v>
      </c>
      <c r="G164" s="5">
        <f ca="1">OFFSET('84p stat'!$K$1,A164*20,1)</f>
        <v>8.0561609999999995</v>
      </c>
      <c r="H164" s="5">
        <f ca="1">OFFSET('84p stat'!$N$1,A164*20,1)</f>
        <v>0.71063399999999999</v>
      </c>
      <c r="J164" s="5">
        <f t="shared" ca="1" si="12"/>
        <v>33.610457699599948</v>
      </c>
    </row>
    <row r="165" spans="1:10" x14ac:dyDescent="0.25">
      <c r="A165">
        <v>28</v>
      </c>
      <c r="C165" t="str">
        <f ca="1">OFFSET('84p stat'!$A$1,A165*20,0)</f>
        <v>non CUDA transp_AVX</v>
      </c>
      <c r="D165" s="5">
        <f ca="1">OFFSET('84p trace'!$U$56,(A58-1)*56,0)</f>
        <v>6.698574728399957</v>
      </c>
      <c r="E165" s="5">
        <f ca="1">OFFSET('84p trace'!$V$56,(A58-1)*56,0)</f>
        <v>0</v>
      </c>
      <c r="F165" s="5">
        <f ca="1">OFFSET('84p stat'!$H$1,A165*20,1)</f>
        <v>0</v>
      </c>
      <c r="G165" s="5">
        <f ca="1">OFFSET('84p stat'!$K$1,A165*20,1)</f>
        <v>0</v>
      </c>
      <c r="H165" s="5">
        <f ca="1">OFFSET('84p stat'!$N$1,A165*20,1)</f>
        <v>0</v>
      </c>
      <c r="J165" s="5">
        <f t="shared" ca="1" si="12"/>
        <v>6.698574728399957</v>
      </c>
    </row>
    <row r="166" spans="1:10" x14ac:dyDescent="0.25">
      <c r="A166">
        <v>29</v>
      </c>
      <c r="C166" t="str">
        <f ca="1">OFFSET('84p stat'!$A$1,A166*20,0)</f>
        <v>non CUDA transp_AVX non hash</v>
      </c>
      <c r="D166" s="5">
        <f ca="1">OFFSET('84p trace'!$U$56,(A59-1)*56,0)</f>
        <v>5.4126588115999832</v>
      </c>
      <c r="E166" s="5">
        <f ca="1">OFFSET('84p trace'!$V$56,(A59-1)*56,0)</f>
        <v>5.442452723600006</v>
      </c>
      <c r="F166" s="5">
        <f ca="1">OFFSET('84p stat'!$H$1,A166*20,1)</f>
        <v>5.4395920000000002</v>
      </c>
      <c r="G166" s="5">
        <f ca="1">OFFSET('84p stat'!$K$1,A166*20,1)</f>
        <v>5.3992490000000002</v>
      </c>
      <c r="H166" s="5">
        <f ca="1">OFFSET('84p stat'!$N$1,A166*20,1)</f>
        <v>0.46684999999999999</v>
      </c>
      <c r="J166" s="5">
        <f t="shared" ca="1" si="12"/>
        <v>22.160802535199991</v>
      </c>
    </row>
    <row r="167" spans="1:10" x14ac:dyDescent="0.25">
      <c r="A167">
        <v>30</v>
      </c>
      <c r="C167" t="str">
        <f ca="1">OFFSET('84p stat'!$A$1,A167*20,0)</f>
        <v>non CUDA transp_AVX_OMP Time</v>
      </c>
      <c r="D167" s="5">
        <f ca="1">OFFSET('84p trace'!$U$56,(A60-1)*56,0)</f>
        <v>14.023209768399964</v>
      </c>
      <c r="E167" s="5">
        <f ca="1">OFFSET('84p trace'!$V$56,(A60-1)*56,0)</f>
        <v>12.957678211599962</v>
      </c>
      <c r="F167" s="5">
        <f ca="1">OFFSET('84p stat'!$H$1,A167*20,1)</f>
        <v>12.955235</v>
      </c>
      <c r="G167" s="5">
        <f ca="1">OFFSET('84p stat'!$K$1,A167*20,1)</f>
        <v>12.921163</v>
      </c>
      <c r="H167" s="5">
        <f ca="1">OFFSET('84p stat'!$N$1,A167*20,1)</f>
        <v>0.76394200000000001</v>
      </c>
      <c r="J167" s="5">
        <f t="shared" ref="J167:J187" ca="1" si="13">SUM(D167:H167)</f>
        <v>53.621227979999929</v>
      </c>
    </row>
    <row r="168" spans="1:10" x14ac:dyDescent="0.25">
      <c r="A168">
        <v>31</v>
      </c>
      <c r="C168" t="str">
        <f ca="1">OFFSET('84p stat'!$A$1,A168*20,0)</f>
        <v>non CUDA transp_AVX_OMP</v>
      </c>
      <c r="D168" s="5">
        <f ca="1">OFFSET('84p trace'!$U$56,(A61-1)*56,0)</f>
        <v>9.0584111043999709</v>
      </c>
      <c r="E168" s="5">
        <f ca="1">OFFSET('84p trace'!$V$56,(A61-1)*56,0)</f>
        <v>0</v>
      </c>
      <c r="F168" s="5">
        <f ca="1">OFFSET('84p stat'!$H$1,A168*20,1)</f>
        <v>0</v>
      </c>
      <c r="G168" s="5">
        <f ca="1">OFFSET('84p stat'!$K$1,A168*20,1)</f>
        <v>0</v>
      </c>
      <c r="H168" s="5">
        <f ca="1">OFFSET('84p stat'!$N$1,A168*20,1)</f>
        <v>0</v>
      </c>
      <c r="J168" s="5">
        <f t="shared" ca="1" si="13"/>
        <v>9.0584111043999709</v>
      </c>
    </row>
    <row r="169" spans="1:10" x14ac:dyDescent="0.25">
      <c r="A169">
        <v>32</v>
      </c>
      <c r="C169" t="str">
        <f ca="1">OFFSET('84p stat'!$A$1,A169*20,0)</f>
        <v>non CUDA transp_AVX_OMP non hash</v>
      </c>
      <c r="D169" s="5">
        <f ca="1">OFFSET('84p trace'!$U$56,(A62-1)*56,0)</f>
        <v>5.3136112676000211</v>
      </c>
      <c r="E169" s="5">
        <f ca="1">OFFSET('84p trace'!$V$56,(A62-1)*56,0)</f>
        <v>5.2986397236000018</v>
      </c>
      <c r="F169" s="5">
        <f ca="1">OFFSET('84p stat'!$H$1,A169*20,1)</f>
        <v>5.2961159999999996</v>
      </c>
      <c r="G169" s="5">
        <f ca="1">OFFSET('84p stat'!$K$1,A169*20,1)</f>
        <v>5.2698090000000004</v>
      </c>
      <c r="H169" s="5">
        <f ca="1">OFFSET('84p stat'!$N$1,A169*20,1)</f>
        <v>0.262154</v>
      </c>
      <c r="J169" s="5">
        <f t="shared" ca="1" si="13"/>
        <v>21.44032999120002</v>
      </c>
    </row>
    <row r="170" spans="1:10" x14ac:dyDescent="0.25">
      <c r="A170">
        <v>33</v>
      </c>
      <c r="C170" t="str">
        <f ca="1">OFFSET('84p stat'!$A$1,A170*20,0)</f>
        <v>CUDA ant add CPU_AVX_transp Time</v>
      </c>
      <c r="D170" s="5">
        <f ca="1">OFFSET('84p trace'!$U$56,(A63-1)*56,0)</f>
        <v>3.0557791555999576</v>
      </c>
      <c r="E170" s="5">
        <f ca="1">OFFSET('84p trace'!$V$56,(A63-1)*56,0)</f>
        <v>2.9137308036000102</v>
      </c>
      <c r="F170" s="5">
        <f ca="1">OFFSET('84p stat'!$H$1,A170*20,1)</f>
        <v>2.402879</v>
      </c>
      <c r="G170" s="5">
        <f ca="1">OFFSET('84p stat'!$K$1,A170*20,1)</f>
        <v>2.5060739999999999</v>
      </c>
      <c r="H170" s="5">
        <f ca="1">OFFSET('84p stat'!$N$1,A170*20,1)</f>
        <v>1.076503</v>
      </c>
      <c r="J170" s="5">
        <f t="shared" ca="1" si="13"/>
        <v>11.954965959199969</v>
      </c>
    </row>
    <row r="171" spans="1:10" x14ac:dyDescent="0.25">
      <c r="A171">
        <v>34</v>
      </c>
      <c r="C171" t="str">
        <f ca="1">OFFSET('84p stat'!$A$1,A171*20,0)</f>
        <v>CUDA ant add CPU_AVX_transp</v>
      </c>
      <c r="D171" s="5">
        <f ca="1">OFFSET('84p trace'!$U$56,(A64-1)*56,0)</f>
        <v>2.2030491300000126</v>
      </c>
      <c r="E171" s="5">
        <f ca="1">OFFSET('84p trace'!$V$56,(A64-1)*56,0)</f>
        <v>0</v>
      </c>
      <c r="F171" s="5">
        <f ca="1">OFFSET('84p stat'!$H$1,A171*20,1)</f>
        <v>0</v>
      </c>
      <c r="G171" s="5">
        <f ca="1">OFFSET('84p stat'!$K$1,A171*20,1)</f>
        <v>0</v>
      </c>
      <c r="H171" s="5">
        <f ca="1">OFFSET('84p stat'!$N$1,A171*20,1)</f>
        <v>0</v>
      </c>
      <c r="J171" s="5">
        <f t="shared" ca="1" si="13"/>
        <v>2.2030491300000126</v>
      </c>
    </row>
    <row r="172" spans="1:10" x14ac:dyDescent="0.25">
      <c r="A172">
        <v>35</v>
      </c>
      <c r="C172">
        <f ca="1">OFFSET('84p stat'!$A$1,A172*20,0)</f>
        <v>0</v>
      </c>
      <c r="D172" s="5">
        <f ca="1">OFFSET('84p trace'!$U$56,(A65-1)*56,0)</f>
        <v>0</v>
      </c>
      <c r="E172" s="5">
        <f ca="1">OFFSET('84p trace'!$V$56,(A65-1)*56,0)</f>
        <v>0</v>
      </c>
      <c r="F172" s="5">
        <f ca="1">OFFSET('84p stat'!$H$1,A172*20,1)</f>
        <v>0</v>
      </c>
      <c r="G172" s="5">
        <f ca="1">OFFSET('84p stat'!$K$1,A172*20,1)</f>
        <v>0</v>
      </c>
      <c r="H172" s="5">
        <f ca="1">OFFSET('84p stat'!$N$1,A172*20,1)</f>
        <v>0</v>
      </c>
      <c r="J172" s="5">
        <f t="shared" ca="1" si="13"/>
        <v>0</v>
      </c>
    </row>
    <row r="173" spans="1:10" x14ac:dyDescent="0.25">
      <c r="A173">
        <v>36</v>
      </c>
      <c r="C173">
        <f ca="1">OFFSET('84p stat'!$A$1,A173*20,0)</f>
        <v>0</v>
      </c>
      <c r="D173" s="5" t="e">
        <f ca="1">OFFSET('84p trace'!$U$56,(A66-1)*56,0)</f>
        <v>#DIV/0!</v>
      </c>
      <c r="E173" s="5" t="e">
        <f ca="1">OFFSET('84p trace'!$V$56,(A66-1)*56,0)</f>
        <v>#DIV/0!</v>
      </c>
      <c r="F173" s="5">
        <f ca="1">OFFSET('84p stat'!$H$1,A173*20,1)</f>
        <v>0</v>
      </c>
      <c r="G173" s="5">
        <f ca="1">OFFSET('84p stat'!$K$1,A173*20,1)</f>
        <v>0</v>
      </c>
      <c r="H173" s="5">
        <f ca="1">OFFSET('84p stat'!$N$1,A173*20,1)</f>
        <v>0</v>
      </c>
      <c r="J173" s="5" t="e">
        <f t="shared" ca="1" si="13"/>
        <v>#DIV/0!</v>
      </c>
    </row>
    <row r="174" spans="1:10" x14ac:dyDescent="0.25">
      <c r="A174">
        <v>37</v>
      </c>
      <c r="C174">
        <f ca="1">OFFSET('84p stat'!$A$1,A174*20,0)</f>
        <v>0</v>
      </c>
      <c r="D174" s="5" t="e">
        <f ca="1">OFFSET('84p trace'!$U$56,(A67-1)*56,0)</f>
        <v>#DIV/0!</v>
      </c>
      <c r="E174" s="5" t="e">
        <f ca="1">OFFSET('84p trace'!$V$56,(A67-1)*56,0)</f>
        <v>#DIV/0!</v>
      </c>
      <c r="F174" s="5">
        <f ca="1">OFFSET('84p stat'!$H$1,A174*20,1)</f>
        <v>0</v>
      </c>
      <c r="G174" s="5">
        <f ca="1">OFFSET('84p stat'!$K$1,A174*20,1)</f>
        <v>0</v>
      </c>
      <c r="H174" s="5">
        <f ca="1">OFFSET('84p stat'!$N$1,A174*20,1)</f>
        <v>0</v>
      </c>
      <c r="J174" s="5" t="e">
        <f t="shared" ca="1" si="13"/>
        <v>#DIV/0!</v>
      </c>
    </row>
    <row r="175" spans="1:10" x14ac:dyDescent="0.25">
      <c r="A175">
        <v>38</v>
      </c>
      <c r="C175">
        <f ca="1">OFFSET('84p stat'!$A$1,A175*20,0)</f>
        <v>0</v>
      </c>
      <c r="D175" s="5" t="e">
        <f ca="1">OFFSET('84p trace'!$U$56,(A68-1)*56,0)</f>
        <v>#DIV/0!</v>
      </c>
      <c r="E175" s="5" t="e">
        <f ca="1">OFFSET('84p trace'!$V$56,(A68-1)*56,0)</f>
        <v>#DIV/0!</v>
      </c>
      <c r="F175" s="5">
        <f ca="1">OFFSET('84p stat'!$H$1,A175*20,1)</f>
        <v>0</v>
      </c>
      <c r="G175" s="5">
        <f ca="1">OFFSET('84p stat'!$K$1,A175*20,1)</f>
        <v>0</v>
      </c>
      <c r="H175" s="5">
        <f ca="1">OFFSET('84p stat'!$N$1,A175*20,1)</f>
        <v>0</v>
      </c>
      <c r="J175" s="5" t="e">
        <f t="shared" ca="1" si="13"/>
        <v>#DIV/0!</v>
      </c>
    </row>
    <row r="176" spans="1:10" x14ac:dyDescent="0.25">
      <c r="A176">
        <v>39</v>
      </c>
      <c r="C176">
        <f ca="1">OFFSET('84p stat'!$A$1,A176*20,0)</f>
        <v>0</v>
      </c>
      <c r="D176" s="5" t="e">
        <f ca="1">OFFSET('84p trace'!$U$56,(A69-1)*56,0)</f>
        <v>#DIV/0!</v>
      </c>
      <c r="E176" s="5" t="e">
        <f ca="1">OFFSET('84p trace'!$V$56,(A69-1)*56,0)</f>
        <v>#DIV/0!</v>
      </c>
      <c r="F176" s="5">
        <f ca="1">OFFSET('84p stat'!$H$1,A176*20,1)</f>
        <v>0</v>
      </c>
      <c r="G176" s="5">
        <f ca="1">OFFSET('84p stat'!$K$1,A176*20,1)</f>
        <v>0</v>
      </c>
      <c r="H176" s="5">
        <f ca="1">OFFSET('84p stat'!$N$1,A176*20,1)</f>
        <v>0</v>
      </c>
      <c r="J176" s="5" t="e">
        <f t="shared" ca="1" si="13"/>
        <v>#DIV/0!</v>
      </c>
    </row>
    <row r="177" spans="1:10" x14ac:dyDescent="0.25">
      <c r="A177">
        <v>40</v>
      </c>
      <c r="C177">
        <f ca="1">OFFSET('84p stat'!$A$1,A177*20,0)</f>
        <v>0</v>
      </c>
      <c r="D177" s="5" t="e">
        <f ca="1">OFFSET('84p trace'!$U$56,(A70-1)*56,0)</f>
        <v>#DIV/0!</v>
      </c>
      <c r="E177" s="5" t="e">
        <f ca="1">OFFSET('84p trace'!$V$56,(A70-1)*56,0)</f>
        <v>#DIV/0!</v>
      </c>
      <c r="F177" s="5">
        <f ca="1">OFFSET('84p stat'!$H$1,A177*20,1)</f>
        <v>0</v>
      </c>
      <c r="G177" s="5">
        <f ca="1">OFFSET('84p stat'!$K$1,A177*20,1)</f>
        <v>0</v>
      </c>
      <c r="H177" s="5">
        <f ca="1">OFFSET('84p stat'!$N$1,A177*20,1)</f>
        <v>0</v>
      </c>
      <c r="J177" s="5" t="e">
        <f t="shared" ca="1" si="13"/>
        <v>#DIV/0!</v>
      </c>
    </row>
    <row r="178" spans="1:10" x14ac:dyDescent="0.25">
      <c r="A178">
        <v>41</v>
      </c>
      <c r="C178">
        <f ca="1">OFFSET('84p stat'!$A$1,A178*20,0)</f>
        <v>0</v>
      </c>
      <c r="D178" s="5" t="e">
        <f ca="1">OFFSET('84p trace'!$U$56,(A71-1)*56,0)</f>
        <v>#DIV/0!</v>
      </c>
      <c r="E178" s="5" t="e">
        <f ca="1">OFFSET('84p trace'!$V$56,(A71-1)*56,0)</f>
        <v>#DIV/0!</v>
      </c>
      <c r="F178" s="5">
        <f ca="1">OFFSET('84p stat'!$H$1,A178*20,1)</f>
        <v>0</v>
      </c>
      <c r="G178" s="5">
        <f ca="1">OFFSET('84p stat'!$K$1,A178*20,1)</f>
        <v>0</v>
      </c>
      <c r="H178" s="5">
        <f ca="1">OFFSET('84p stat'!$N$1,A178*20,1)</f>
        <v>0</v>
      </c>
      <c r="J178" s="5" t="e">
        <f t="shared" ca="1" si="13"/>
        <v>#DIV/0!</v>
      </c>
    </row>
    <row r="179" spans="1:10" x14ac:dyDescent="0.25">
      <c r="A179">
        <v>42</v>
      </c>
      <c r="C179">
        <f ca="1">OFFSET('84p stat'!$A$1,A179*20,0)</f>
        <v>0</v>
      </c>
      <c r="D179" s="5" t="e">
        <f ca="1">OFFSET('84p trace'!$U$56,(A72-1)*56,0)</f>
        <v>#DIV/0!</v>
      </c>
      <c r="E179" s="5" t="e">
        <f ca="1">OFFSET('84p trace'!$V$56,(A72-1)*56,0)</f>
        <v>#DIV/0!</v>
      </c>
      <c r="F179" s="5">
        <f ca="1">OFFSET('84p stat'!$H$1,A179*20,1)</f>
        <v>0</v>
      </c>
      <c r="G179" s="5">
        <f ca="1">OFFSET('84p stat'!$K$1,A179*20,1)</f>
        <v>0</v>
      </c>
      <c r="H179" s="5">
        <f ca="1">OFFSET('84p stat'!$N$1,A179*20,1)</f>
        <v>0</v>
      </c>
      <c r="J179" s="5" t="e">
        <f t="shared" ca="1" si="13"/>
        <v>#DIV/0!</v>
      </c>
    </row>
    <row r="180" spans="1:10" x14ac:dyDescent="0.25">
      <c r="A180">
        <v>43</v>
      </c>
      <c r="C180">
        <f ca="1">OFFSET('84p stat'!$A$1,A180*20,0)</f>
        <v>0</v>
      </c>
      <c r="D180" s="5" t="e">
        <f ca="1">OFFSET('84p trace'!$U$56,(A73-1)*56,0)</f>
        <v>#DIV/0!</v>
      </c>
      <c r="E180" s="5" t="e">
        <f ca="1">OFFSET('84p trace'!$V$56,(A73-1)*56,0)</f>
        <v>#DIV/0!</v>
      </c>
      <c r="F180" s="5">
        <f ca="1">OFFSET('84p stat'!$H$1,A180*20,1)</f>
        <v>0</v>
      </c>
      <c r="G180" s="5">
        <f ca="1">OFFSET('84p stat'!$K$1,A180*20,1)</f>
        <v>0</v>
      </c>
      <c r="H180" s="5">
        <f ca="1">OFFSET('84p stat'!$N$1,A180*20,1)</f>
        <v>0</v>
      </c>
      <c r="J180" s="5" t="e">
        <f t="shared" ca="1" si="13"/>
        <v>#DIV/0!</v>
      </c>
    </row>
    <row r="181" spans="1:10" x14ac:dyDescent="0.25">
      <c r="A181">
        <v>44</v>
      </c>
      <c r="C181">
        <f ca="1">OFFSET('84p stat'!$A$1,A181*20,0)</f>
        <v>0</v>
      </c>
      <c r="D181" s="5" t="e">
        <f ca="1">OFFSET('84p trace'!$U$56,(A74-1)*56,0)</f>
        <v>#DIV/0!</v>
      </c>
      <c r="E181" s="5" t="e">
        <f ca="1">OFFSET('84p trace'!$V$56,(A74-1)*56,0)</f>
        <v>#DIV/0!</v>
      </c>
      <c r="F181" s="5">
        <f ca="1">OFFSET('84p stat'!$H$1,A181*20,1)</f>
        <v>0</v>
      </c>
      <c r="G181" s="5">
        <f ca="1">OFFSET('84p stat'!$K$1,A181*20,1)</f>
        <v>0</v>
      </c>
      <c r="H181" s="5">
        <f ca="1">OFFSET('84p stat'!$N$1,A181*20,1)</f>
        <v>0</v>
      </c>
      <c r="J181" s="5" t="e">
        <f t="shared" ca="1" si="13"/>
        <v>#DIV/0!</v>
      </c>
    </row>
    <row r="182" spans="1:10" x14ac:dyDescent="0.25">
      <c r="A182">
        <v>45</v>
      </c>
      <c r="C182">
        <f ca="1">OFFSET('84p stat'!$A$1,A182*20,0)</f>
        <v>0</v>
      </c>
      <c r="D182" s="5" t="e">
        <f ca="1">OFFSET('84p trace'!$U$56,(A75-1)*56,0)</f>
        <v>#DIV/0!</v>
      </c>
      <c r="E182" s="5" t="e">
        <f ca="1">OFFSET('84p trace'!$V$56,(A75-1)*56,0)</f>
        <v>#DIV/0!</v>
      </c>
      <c r="F182" s="5">
        <f ca="1">OFFSET('84p stat'!$H$1,A182*20,1)</f>
        <v>0</v>
      </c>
      <c r="G182" s="5">
        <f ca="1">OFFSET('84p stat'!$K$1,A182*20,1)</f>
        <v>0</v>
      </c>
      <c r="H182" s="5">
        <f ca="1">OFFSET('84p stat'!$N$1,A182*20,1)</f>
        <v>0</v>
      </c>
      <c r="J182" s="5" t="e">
        <f t="shared" ca="1" si="13"/>
        <v>#DIV/0!</v>
      </c>
    </row>
    <row r="183" spans="1:10" x14ac:dyDescent="0.25">
      <c r="A183">
        <v>46</v>
      </c>
      <c r="C183">
        <f ca="1">OFFSET('84p stat'!$A$1,A183*20,0)</f>
        <v>0</v>
      </c>
      <c r="D183" s="5" t="e">
        <f ca="1">OFFSET('84p trace'!$U$56,(A76-1)*56,0)</f>
        <v>#DIV/0!</v>
      </c>
      <c r="E183" s="5" t="e">
        <f ca="1">OFFSET('84p trace'!$V$56,(A76-1)*56,0)</f>
        <v>#DIV/0!</v>
      </c>
      <c r="F183" s="5">
        <f ca="1">OFFSET('84p stat'!$H$1,A183*20,1)</f>
        <v>0</v>
      </c>
      <c r="G183" s="5">
        <f ca="1">OFFSET('84p stat'!$K$1,A183*20,1)</f>
        <v>0</v>
      </c>
      <c r="H183" s="5">
        <f ca="1">OFFSET('84p stat'!$N$1,A183*20,1)</f>
        <v>0</v>
      </c>
      <c r="J183" s="5" t="e">
        <f t="shared" ca="1" si="13"/>
        <v>#DIV/0!</v>
      </c>
    </row>
    <row r="184" spans="1:10" x14ac:dyDescent="0.25">
      <c r="A184">
        <v>47</v>
      </c>
      <c r="C184">
        <f ca="1">OFFSET('84p stat'!$A$1,A184*20,0)</f>
        <v>0</v>
      </c>
      <c r="D184" s="5">
        <f ca="1">OFFSET('84p trace'!$U$56,(A77-1)*56,0)</f>
        <v>0</v>
      </c>
      <c r="E184" s="5">
        <f ca="1">OFFSET('84p trace'!$V$56,(A77-1)*56,0)</f>
        <v>0</v>
      </c>
      <c r="F184" s="5">
        <f ca="1">OFFSET('84p stat'!$H$1,A184*20,1)</f>
        <v>0</v>
      </c>
      <c r="G184" s="5">
        <f ca="1">OFFSET('84p stat'!$K$1,A184*20,1)</f>
        <v>0</v>
      </c>
      <c r="H184" s="5">
        <f ca="1">OFFSET('84p stat'!$N$1,A184*20,1)</f>
        <v>0</v>
      </c>
      <c r="J184" s="5">
        <f t="shared" ca="1" si="13"/>
        <v>0</v>
      </c>
    </row>
    <row r="185" spans="1:10" x14ac:dyDescent="0.25">
      <c r="A185">
        <v>48</v>
      </c>
      <c r="C185">
        <f ca="1">OFFSET('84p stat'!$A$1,A185*20,0)</f>
        <v>0</v>
      </c>
      <c r="D185" s="5">
        <f ca="1">OFFSET('84p trace'!$U$56,(A78-1)*56,0)</f>
        <v>0</v>
      </c>
      <c r="E185" s="5">
        <f ca="1">OFFSET('84p trace'!$V$56,(A78-1)*56,0)</f>
        <v>0</v>
      </c>
      <c r="F185" s="5">
        <f ca="1">OFFSET('84p stat'!$H$1,A185*20,1)</f>
        <v>0</v>
      </c>
      <c r="G185" s="5">
        <f ca="1">OFFSET('84p stat'!$K$1,A185*20,1)</f>
        <v>0</v>
      </c>
      <c r="H185" s="5">
        <f ca="1">OFFSET('84p stat'!$N$1,A185*20,1)</f>
        <v>0</v>
      </c>
      <c r="J185" s="5">
        <f t="shared" ca="1" si="13"/>
        <v>0</v>
      </c>
    </row>
    <row r="186" spans="1:10" x14ac:dyDescent="0.25">
      <c r="A186">
        <v>49</v>
      </c>
      <c r="C186">
        <f ca="1">OFFSET('84p stat'!$A$1,A186*20,0)</f>
        <v>0</v>
      </c>
      <c r="D186" s="5">
        <f ca="1">OFFSET('84p trace'!$U$56,(A79-1)*56,0)</f>
        <v>0</v>
      </c>
      <c r="E186" s="5">
        <f ca="1">OFFSET('84p trace'!$V$56,(A79-1)*56,0)</f>
        <v>0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>
        <f t="shared" ca="1" si="13"/>
        <v>0</v>
      </c>
    </row>
    <row r="187" spans="1:10" x14ac:dyDescent="0.25">
      <c r="A187">
        <v>50</v>
      </c>
      <c r="C187">
        <f ca="1">OFFSET('84p stat'!$A$1,A187*20,0)</f>
        <v>0</v>
      </c>
      <c r="D187" s="5">
        <f ca="1">OFFSET('84p trace'!$U$56,(A80-1)*56,0)</f>
        <v>0</v>
      </c>
      <c r="E187" s="5">
        <f ca="1">OFFSET('84p trace'!$V$56,(A80-1)*56,0)</f>
        <v>0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>
        <f t="shared" ca="1" si="13"/>
        <v>0</v>
      </c>
    </row>
    <row r="188" spans="1:10" x14ac:dyDescent="0.25">
      <c r="D188" s="5"/>
      <c r="E188" s="5"/>
      <c r="F188" s="5"/>
      <c r="G188" s="5"/>
      <c r="H188" s="5"/>
      <c r="J188" s="5"/>
    </row>
    <row r="190" spans="1:10" x14ac:dyDescent="0.25">
      <c r="E190">
        <v>50</v>
      </c>
    </row>
    <row r="191" spans="1:10" x14ac:dyDescent="0.25">
      <c r="C191" t="s">
        <v>81</v>
      </c>
      <c r="D191">
        <v>1.96</v>
      </c>
      <c r="E191">
        <f>SQRT(E190)</f>
        <v>7.0710678118654755</v>
      </c>
    </row>
    <row r="192" spans="1:10" x14ac:dyDescent="0.25">
      <c r="D192" t="s">
        <v>60</v>
      </c>
      <c r="E192" t="s">
        <v>56</v>
      </c>
      <c r="F192" t="s">
        <v>57</v>
      </c>
      <c r="G192" t="s">
        <v>58</v>
      </c>
      <c r="H192" t="s">
        <v>59</v>
      </c>
    </row>
    <row r="193" spans="1:10" x14ac:dyDescent="0.25">
      <c r="A193">
        <v>1</v>
      </c>
      <c r="C193" t="str">
        <f ca="1">OFFSET('84p stat'!$A$1,A193*20,0)</f>
        <v>CUDA Time</v>
      </c>
      <c r="D193" s="8">
        <f t="shared" ref="D193:H193" ca="1" si="14">$D$191*SQRT(D138)/$E$191</f>
        <v>0.47559891713922331</v>
      </c>
      <c r="E193" s="8">
        <f t="shared" ca="1" si="14"/>
        <v>0.49627695725802268</v>
      </c>
      <c r="F193" s="8">
        <f t="shared" ca="1" si="14"/>
        <v>0.49151657466254378</v>
      </c>
      <c r="G193" s="8">
        <f t="shared" ca="1" si="14"/>
        <v>0.49117060332230794</v>
      </c>
      <c r="H193" s="8">
        <f t="shared" ca="1" si="14"/>
        <v>0.43747726878547644</v>
      </c>
      <c r="J193" s="8">
        <f ca="1">$D$191*SQRT(J138)/$E$191</f>
        <v>1.070844813093514</v>
      </c>
    </row>
    <row r="194" spans="1:10" x14ac:dyDescent="0.25">
      <c r="A194">
        <v>2</v>
      </c>
      <c r="C194" t="str">
        <f ca="1">OFFSET('84p stat'!$A$1,A194*20,0)</f>
        <v>CUDA</v>
      </c>
      <c r="D194" s="8">
        <f t="shared" ref="D194:H194" ca="1" si="15">$D$191*SQRT(D139)/$E$191</f>
        <v>3.494658843808085</v>
      </c>
      <c r="E194" s="8">
        <f t="shared" ca="1" si="15"/>
        <v>0</v>
      </c>
      <c r="F194" s="8">
        <f t="shared" ca="1" si="15"/>
        <v>0</v>
      </c>
      <c r="G194" s="8">
        <f t="shared" ca="1" si="15"/>
        <v>0</v>
      </c>
      <c r="H194" s="8">
        <f t="shared" ca="1" si="15"/>
        <v>0</v>
      </c>
      <c r="J194" s="8">
        <f t="shared" ref="J194:J242" ca="1" si="16">$D$191*SQRT(J139)/$E$191</f>
        <v>3.494658843808085</v>
      </c>
    </row>
    <row r="195" spans="1:10" x14ac:dyDescent="0.25">
      <c r="A195">
        <v>3</v>
      </c>
      <c r="C195" t="str">
        <f ca="1">OFFSET('84p stat'!$A$1,A195*20,0)</f>
        <v>CUDA non hash</v>
      </c>
      <c r="D195" s="8">
        <f t="shared" ref="D195:H195" ca="1" si="17">$D$191*SQRT(D140)/$E$191</f>
        <v>3.4425630281505688</v>
      </c>
      <c r="E195" s="8">
        <f t="shared" ca="1" si="17"/>
        <v>3.4425731142016467</v>
      </c>
      <c r="F195" s="8">
        <f t="shared" ca="1" si="17"/>
        <v>2.3637193369636758</v>
      </c>
      <c r="G195" s="8">
        <f t="shared" ca="1" si="17"/>
        <v>2.3561510306022404</v>
      </c>
      <c r="H195" s="8">
        <f t="shared" ca="1" si="17"/>
        <v>1.8256543913369803</v>
      </c>
      <c r="J195" s="8">
        <f t="shared" ca="1" si="16"/>
        <v>6.1785257617788751</v>
      </c>
    </row>
    <row r="196" spans="1:10" x14ac:dyDescent="0.25">
      <c r="A196">
        <v>4</v>
      </c>
      <c r="C196" t="str">
        <f ca="1">OFFSET('84p stat'!$A$1,A196*20,0)</f>
        <v>CUDA ant</v>
      </c>
      <c r="D196" s="8">
        <f t="shared" ref="D196:H196" ca="1" si="18">$D$191*SQRT(D141)/$E$191</f>
        <v>0.19242682136811534</v>
      </c>
      <c r="E196" s="8">
        <f t="shared" ca="1" si="18"/>
        <v>0.13511167273925545</v>
      </c>
      <c r="F196" s="8">
        <f t="shared" ca="1" si="18"/>
        <v>0.11218598957089071</v>
      </c>
      <c r="G196" s="8">
        <f t="shared" ca="1" si="18"/>
        <v>0.11039377025901417</v>
      </c>
      <c r="H196" s="8">
        <f t="shared" ca="1" si="18"/>
        <v>7.5645843877902505E-2</v>
      </c>
      <c r="J196" s="8">
        <f t="shared" ca="1" si="16"/>
        <v>0.29287884893968746</v>
      </c>
    </row>
    <row r="197" spans="1:10" x14ac:dyDescent="0.25">
      <c r="A197">
        <v>5</v>
      </c>
      <c r="C197" t="str">
        <f ca="1">OFFSET('84p stat'!$A$1,A197*20,0)</f>
        <v>CUDA ant par</v>
      </c>
      <c r="D197" s="8">
        <f t="shared" ref="D197:H197" ca="1" si="19">$D$191*SQRT(D142)/$E$191</f>
        <v>0.14280353248901384</v>
      </c>
      <c r="E197" s="8">
        <f t="shared" ca="1" si="19"/>
        <v>0.12579257449901968</v>
      </c>
      <c r="F197" s="8">
        <f t="shared" ca="1" si="19"/>
        <v>0.12613997203107347</v>
      </c>
      <c r="G197" s="8">
        <f t="shared" ca="1" si="19"/>
        <v>0.12566917190783106</v>
      </c>
      <c r="H197" s="8">
        <f t="shared" ca="1" si="19"/>
        <v>8.1242413750454268E-2</v>
      </c>
      <c r="J197" s="8">
        <f t="shared" ca="1" si="16"/>
        <v>0.27298531791001551</v>
      </c>
    </row>
    <row r="198" spans="1:10" x14ac:dyDescent="0.25">
      <c r="A198">
        <v>6</v>
      </c>
      <c r="C198" t="str">
        <f ca="1">OFFSET('84p stat'!$A$1,A198*20,0)</f>
        <v>CUDA ant non hash</v>
      </c>
      <c r="D198" s="8">
        <f t="shared" ref="D198:H198" ca="1" si="20">$D$191*SQRT(D143)/$E$191</f>
        <v>8.674592879714918E-2</v>
      </c>
      <c r="E198" s="8">
        <f t="shared" ca="1" si="20"/>
        <v>7.06033516824804E-2</v>
      </c>
      <c r="F198" s="8">
        <f t="shared" ca="1" si="20"/>
        <v>6.8444142948830902E-2</v>
      </c>
      <c r="G198" s="8">
        <f t="shared" ca="1" si="20"/>
        <v>6.5328302472971084E-2</v>
      </c>
      <c r="H198" s="8">
        <f t="shared" ca="1" si="20"/>
        <v>4.9011758589138581E-2</v>
      </c>
      <c r="J198" s="8">
        <f t="shared" ca="1" si="16"/>
        <v>0.15448051566356219</v>
      </c>
    </row>
    <row r="199" spans="1:10" x14ac:dyDescent="0.25">
      <c r="A199">
        <v>7</v>
      </c>
      <c r="C199" t="str">
        <f ca="1">OFFSET('84p stat'!$A$1,A199*20,0)</f>
        <v>CUDA ant add CPU Time</v>
      </c>
      <c r="D199" s="8">
        <f t="shared" ref="D199:H199" ca="1" si="21">$D$191*SQRT(D144)/$E$191</f>
        <v>0.20572050354738303</v>
      </c>
      <c r="E199" s="8">
        <f t="shared" ca="1" si="21"/>
        <v>0.20455642824386083</v>
      </c>
      <c r="F199" s="8">
        <f t="shared" ca="1" si="21"/>
        <v>0.13123747854938392</v>
      </c>
      <c r="G199" s="8">
        <f t="shared" ca="1" si="21"/>
        <v>0.13201876775670951</v>
      </c>
      <c r="H199" s="8">
        <f t="shared" ca="1" si="21"/>
        <v>2.195899888428432E-2</v>
      </c>
      <c r="J199" s="8">
        <f t="shared" ca="1" si="16"/>
        <v>0.34539641915294167</v>
      </c>
    </row>
    <row r="200" spans="1:10" x14ac:dyDescent="0.25">
      <c r="A200">
        <v>8</v>
      </c>
      <c r="C200" t="str">
        <f ca="1">OFFSET('84p stat'!$A$1,A200*20,0)</f>
        <v>CUDA ant add CPU</v>
      </c>
      <c r="D200" s="8">
        <f t="shared" ref="D200:H200" ca="1" si="22">$D$191*SQRT(D145)/$E$191</f>
        <v>0.70828227555485468</v>
      </c>
      <c r="E200" s="8">
        <f t="shared" ca="1" si="22"/>
        <v>0</v>
      </c>
      <c r="F200" s="8">
        <f t="shared" ca="1" si="22"/>
        <v>0</v>
      </c>
      <c r="G200" s="8">
        <f t="shared" ca="1" si="22"/>
        <v>0</v>
      </c>
      <c r="H200" s="8">
        <f t="shared" ca="1" si="22"/>
        <v>0</v>
      </c>
      <c r="J200" s="8">
        <f t="shared" ca="1" si="16"/>
        <v>0.70828227555485468</v>
      </c>
    </row>
    <row r="201" spans="1:10" x14ac:dyDescent="0.25">
      <c r="A201">
        <v>9</v>
      </c>
      <c r="C201" t="str">
        <f ca="1">OFFSET('84p stat'!$A$1,A201*20,0)</f>
        <v>CUDA ant add CPU non hash</v>
      </c>
      <c r="D201" s="8">
        <f t="shared" ref="D201:H215" ca="1" si="23">$D$191*SQRT(D146)/$E$191</f>
        <v>4.6403883225330622</v>
      </c>
      <c r="E201" s="8">
        <f t="shared" ref="E201:H205" ca="1" si="24">$D$191*SQRT(E146)/$E$191</f>
        <v>4.594817750881611</v>
      </c>
      <c r="F201" s="8">
        <f t="shared" ca="1" si="24"/>
        <v>2.8027496700376218</v>
      </c>
      <c r="G201" s="8">
        <f t="shared" ca="1" si="24"/>
        <v>2.8038463761454548</v>
      </c>
      <c r="H201" s="8">
        <f t="shared" ca="1" si="24"/>
        <v>7.6193345641204113E-2</v>
      </c>
      <c r="J201" s="8">
        <f t="shared" ca="1" si="16"/>
        <v>7.6399162029146588</v>
      </c>
    </row>
    <row r="202" spans="1:10" x14ac:dyDescent="0.25">
      <c r="A202">
        <v>10</v>
      </c>
      <c r="C202" t="str">
        <f ca="1">OFFSET('84p stat'!$A$1,A202*20,0)</f>
        <v>CUDA ant add CPU12</v>
      </c>
      <c r="D202" s="8">
        <f t="shared" ca="1" si="23"/>
        <v>4.3582415286250153</v>
      </c>
      <c r="E202" s="8">
        <f t="shared" ca="1" si="24"/>
        <v>4.3613108232531843</v>
      </c>
      <c r="F202" s="8">
        <f t="shared" ca="1" si="24"/>
        <v>4.3624113680211316</v>
      </c>
      <c r="G202" s="8">
        <f t="shared" ca="1" si="24"/>
        <v>4.3622955129206913</v>
      </c>
      <c r="H202" s="8">
        <f t="shared" ca="1" si="24"/>
        <v>9.2058260161704111E-2</v>
      </c>
      <c r="J202" s="8">
        <f t="shared" ca="1" si="16"/>
        <v>8.7226160713405854</v>
      </c>
    </row>
    <row r="203" spans="1:10" x14ac:dyDescent="0.25">
      <c r="A203">
        <v>11</v>
      </c>
      <c r="C203" t="str">
        <f ca="1">OFFSET('84p stat'!$A$1,A203*20,0)</f>
        <v>CUDA opt</v>
      </c>
      <c r="D203" s="8">
        <f t="shared" ca="1" si="23"/>
        <v>3.5938907227031152</v>
      </c>
      <c r="E203" s="8">
        <f t="shared" ca="1" si="24"/>
        <v>0</v>
      </c>
      <c r="F203" s="8">
        <f t="shared" ca="1" si="24"/>
        <v>0</v>
      </c>
      <c r="G203" s="8">
        <f t="shared" ca="1" si="24"/>
        <v>0</v>
      </c>
      <c r="H203" s="8">
        <f t="shared" ca="1" si="24"/>
        <v>0</v>
      </c>
      <c r="J203" s="8">
        <f t="shared" ca="1" si="16"/>
        <v>3.5938907227031152</v>
      </c>
    </row>
    <row r="204" spans="1:10" x14ac:dyDescent="0.25">
      <c r="A204">
        <v>12</v>
      </c>
      <c r="C204" t="str">
        <f ca="1">OFFSET('84p stat'!$A$1,A204*20,0)</f>
        <v>CUDA opt Time</v>
      </c>
      <c r="D204" s="8">
        <f t="shared" ca="1" si="23"/>
        <v>0.68464292905566548</v>
      </c>
      <c r="E204" s="8">
        <f t="shared" ca="1" si="24"/>
        <v>0.68827750034206492</v>
      </c>
      <c r="F204" s="8">
        <f t="shared" ca="1" si="24"/>
        <v>0.68878237343300242</v>
      </c>
      <c r="G204" s="8">
        <f t="shared" ca="1" si="24"/>
        <v>9.0805342574101874E-2</v>
      </c>
      <c r="H204" s="8">
        <f t="shared" ca="1" si="24"/>
        <v>0</v>
      </c>
      <c r="J204" s="8">
        <f t="shared" ca="1" si="16"/>
        <v>1.1937875129079889</v>
      </c>
    </row>
    <row r="205" spans="1:10" x14ac:dyDescent="0.25">
      <c r="A205">
        <v>13</v>
      </c>
      <c r="C205" t="str">
        <f ca="1">OFFSET('84p stat'!$A$1,A205*20,0)</f>
        <v>CUDA opt non hash</v>
      </c>
      <c r="D205" s="8">
        <f t="shared" ca="1" si="23"/>
        <v>0.82059563453108153</v>
      </c>
      <c r="E205" s="8">
        <f t="shared" ca="1" si="24"/>
        <v>0.81752172526636002</v>
      </c>
      <c r="F205" s="8">
        <f t="shared" ca="1" si="24"/>
        <v>0.81227148509842451</v>
      </c>
      <c r="G205" s="8">
        <f t="shared" ca="1" si="24"/>
        <v>4.9440198705102308E-2</v>
      </c>
      <c r="H205" s="8">
        <f t="shared" ca="1" si="24"/>
        <v>0</v>
      </c>
      <c r="J205" s="8">
        <f t="shared" ca="1" si="16"/>
        <v>1.415608796753522</v>
      </c>
    </row>
    <row r="206" spans="1:10" x14ac:dyDescent="0.25">
      <c r="A206">
        <v>14</v>
      </c>
      <c r="C206" t="str">
        <f ca="1">OFFSET('84p stat'!$A$1,A206*20,0)</f>
        <v>CUDA opt ant</v>
      </c>
      <c r="D206" s="8">
        <f t="shared" ca="1" si="23"/>
        <v>0.19289995420313458</v>
      </c>
      <c r="E206" s="8">
        <f t="shared" ca="1" si="23"/>
        <v>0.10478908278257239</v>
      </c>
      <c r="F206" s="8">
        <f t="shared" ca="1" si="23"/>
        <v>9.9628556388216313E-2</v>
      </c>
      <c r="G206" s="8">
        <f t="shared" ca="1" si="23"/>
        <v>6.6694742221557468E-2</v>
      </c>
      <c r="H206" s="8">
        <f t="shared" ca="1" si="23"/>
        <v>0</v>
      </c>
      <c r="J206" s="8">
        <f t="shared" ca="1" si="16"/>
        <v>0.25013033020804221</v>
      </c>
    </row>
    <row r="207" spans="1:10" x14ac:dyDescent="0.25">
      <c r="A207">
        <v>15</v>
      </c>
      <c r="C207" t="str">
        <f ca="1">OFFSET('84p stat'!$A$1,A207*20,0)</f>
        <v>CUDA opt ant non hash</v>
      </c>
      <c r="D207" s="8">
        <f t="shared" ca="1" si="23"/>
        <v>0.16869462003092994</v>
      </c>
      <c r="E207" s="8">
        <f t="shared" ca="1" si="23"/>
        <v>0.12687419569316341</v>
      </c>
      <c r="F207" s="8">
        <f t="shared" ca="1" si="23"/>
        <v>9.0549030254332377E-2</v>
      </c>
      <c r="G207" s="8">
        <f t="shared" ca="1" si="23"/>
        <v>2.4436413484797644E-2</v>
      </c>
      <c r="H207" s="8">
        <f t="shared" ca="1" si="23"/>
        <v>0</v>
      </c>
      <c r="J207" s="8">
        <f t="shared" ca="1" si="16"/>
        <v>0.23097879024743148</v>
      </c>
    </row>
    <row r="208" spans="1:10" x14ac:dyDescent="0.25">
      <c r="A208">
        <v>16</v>
      </c>
      <c r="C208" t="str">
        <f ca="1">OFFSET('84p stat'!$A$1,A208*20,0)</f>
        <v>CUDA opt ant par</v>
      </c>
      <c r="D208" s="8">
        <f t="shared" ca="1" si="23"/>
        <v>0.86959501741248291</v>
      </c>
      <c r="E208" s="8">
        <f t="shared" ca="1" si="23"/>
        <v>0.86743503404605538</v>
      </c>
      <c r="F208" s="8">
        <f t="shared" ca="1" si="23"/>
        <v>0.86858814757743497</v>
      </c>
      <c r="G208" s="8">
        <f t="shared" ca="1" si="23"/>
        <v>6.2762860355468186E-2</v>
      </c>
      <c r="H208" s="8">
        <f t="shared" ca="1" si="23"/>
        <v>0</v>
      </c>
      <c r="J208" s="8">
        <f t="shared" ca="1" si="16"/>
        <v>1.5056638334472598</v>
      </c>
    </row>
    <row r="209" spans="1:10" x14ac:dyDescent="0.25">
      <c r="A209">
        <v>17</v>
      </c>
      <c r="C209" t="str">
        <f ca="1">OFFSET('84p stat'!$A$1,A209*20,0)</f>
        <v>non CUDA Time</v>
      </c>
      <c r="D209" s="8">
        <f t="shared" ca="1" si="23"/>
        <v>0.58443197046020134</v>
      </c>
      <c r="E209" s="8">
        <f t="shared" ca="1" si="23"/>
        <v>0.5710809725004159</v>
      </c>
      <c r="F209" s="8">
        <f t="shared" ca="1" si="23"/>
        <v>0.57098981583912678</v>
      </c>
      <c r="G209" s="8">
        <f t="shared" ca="1" si="23"/>
        <v>0.57107027664202592</v>
      </c>
      <c r="H209" s="8">
        <f t="shared" ca="1" si="23"/>
        <v>3.5059354472094885E-2</v>
      </c>
      <c r="J209" s="8">
        <f t="shared" ca="1" si="16"/>
        <v>1.1493798302737064</v>
      </c>
    </row>
    <row r="210" spans="1:10" x14ac:dyDescent="0.25">
      <c r="A210">
        <v>18</v>
      </c>
      <c r="C210" t="str">
        <f ca="1">OFFSET('84p stat'!$A$1,A210*20,0)</f>
        <v>non CUDA</v>
      </c>
      <c r="D210" s="8">
        <f t="shared" ca="1" si="23"/>
        <v>0.97684532004612568</v>
      </c>
      <c r="E210" s="8">
        <f t="shared" ca="1" si="23"/>
        <v>0</v>
      </c>
      <c r="F210" s="8">
        <f t="shared" ca="1" si="23"/>
        <v>0</v>
      </c>
      <c r="G210" s="8">
        <f t="shared" ca="1" si="23"/>
        <v>0</v>
      </c>
      <c r="H210" s="8">
        <f t="shared" ca="1" si="23"/>
        <v>0</v>
      </c>
      <c r="J210" s="8">
        <f t="shared" ca="1" si="16"/>
        <v>0.97684532004612568</v>
      </c>
    </row>
    <row r="211" spans="1:10" x14ac:dyDescent="0.25">
      <c r="A211">
        <v>19</v>
      </c>
      <c r="C211" t="str">
        <f ca="1">OFFSET('84p stat'!$A$1,A211*20,0)</f>
        <v>non CUDA non hash</v>
      </c>
      <c r="D211" s="8">
        <f t="shared" ca="1" si="23"/>
        <v>0.53013245500678985</v>
      </c>
      <c r="E211" s="8">
        <f t="shared" ca="1" si="23"/>
        <v>0.5305750800945026</v>
      </c>
      <c r="F211" s="8">
        <f t="shared" ca="1" si="23"/>
        <v>0.53003263534239098</v>
      </c>
      <c r="G211" s="8">
        <f t="shared" ca="1" si="23"/>
        <v>0.53029639166036191</v>
      </c>
      <c r="H211" s="8">
        <f t="shared" ca="1" si="23"/>
        <v>2.605989347637476E-2</v>
      </c>
      <c r="J211" s="8">
        <f t="shared" ca="1" si="16"/>
        <v>1.0608384943302227</v>
      </c>
    </row>
    <row r="212" spans="1:10" x14ac:dyDescent="0.25">
      <c r="A212">
        <v>20</v>
      </c>
      <c r="C212" t="str">
        <f ca="1">OFFSET('84p stat'!$A$1,A212*20,0)</f>
        <v>Classic ACO</v>
      </c>
      <c r="D212" s="8">
        <f t="shared" ca="1" si="23"/>
        <v>9.9268369203391273</v>
      </c>
      <c r="E212" s="8">
        <f t="shared" ca="1" si="23"/>
        <v>9.4374376530920667</v>
      </c>
      <c r="F212" s="8">
        <f t="shared" ca="1" si="23"/>
        <v>9.4458894295099594</v>
      </c>
      <c r="G212" s="8">
        <f t="shared" ca="1" si="23"/>
        <v>9.44825151807804</v>
      </c>
      <c r="H212" s="8">
        <f t="shared" ca="1" si="23"/>
        <v>0.39052890564463988</v>
      </c>
      <c r="J212" s="8">
        <f t="shared" ca="1" si="16"/>
        <v>19.137766781642625</v>
      </c>
    </row>
    <row r="213" spans="1:10" x14ac:dyDescent="0.25">
      <c r="A213">
        <v>21</v>
      </c>
      <c r="C213" t="str">
        <f ca="1">OFFSET('84p stat'!$A$1,A213*20,0)</f>
        <v>Classic ACO non hash</v>
      </c>
      <c r="D213" s="8">
        <f t="shared" ca="1" si="23"/>
        <v>10.518717959295177</v>
      </c>
      <c r="E213" s="8">
        <f t="shared" ca="1" si="23"/>
        <v>10.516232285720587</v>
      </c>
      <c r="F213" s="8">
        <f t="shared" ca="1" si="23"/>
        <v>10.517917518655867</v>
      </c>
      <c r="G213" s="8">
        <f t="shared" ca="1" si="23"/>
        <v>10.52393477132807</v>
      </c>
      <c r="H213" s="8">
        <f t="shared" ca="1" si="23"/>
        <v>0.57492810664290883</v>
      </c>
      <c r="J213" s="8">
        <f t="shared" ca="1" si="16"/>
        <v>21.046256278080779</v>
      </c>
    </row>
    <row r="214" spans="1:10" x14ac:dyDescent="0.25">
      <c r="A214">
        <v>22</v>
      </c>
      <c r="C214" t="str">
        <f ca="1">OFFSET('84p stat'!$A$1,A214*20,0)</f>
        <v>omp</v>
      </c>
      <c r="D214" s="8">
        <f t="shared" ca="1" si="23"/>
        <v>0.58996593597015323</v>
      </c>
      <c r="E214" s="8">
        <f t="shared" ca="1" si="23"/>
        <v>0.592032192228513</v>
      </c>
      <c r="F214" s="8">
        <f t="shared" ca="1" si="23"/>
        <v>0.59214068601304537</v>
      </c>
      <c r="G214" s="8">
        <f t="shared" ca="1" si="23"/>
        <v>0.59130331716979234</v>
      </c>
      <c r="H214" s="8">
        <f t="shared" ca="1" si="23"/>
        <v>3.2642092089815562E-2</v>
      </c>
      <c r="J214" s="8">
        <f t="shared" ca="1" si="16"/>
        <v>1.1831726980217376</v>
      </c>
    </row>
    <row r="215" spans="1:10" x14ac:dyDescent="0.25">
      <c r="A215">
        <v>23</v>
      </c>
      <c r="C215" t="str">
        <f ca="1">OFFSET('84p stat'!$A$1,A215*20,0)</f>
        <v>omp non hash</v>
      </c>
      <c r="D215" s="8">
        <f t="shared" ca="1" si="23"/>
        <v>0.87622946201205087</v>
      </c>
      <c r="E215" s="8">
        <f t="shared" ca="1" si="23"/>
        <v>0.87577913748633884</v>
      </c>
      <c r="F215" s="8">
        <f t="shared" ca="1" si="23"/>
        <v>0.8756090671252782</v>
      </c>
      <c r="G215" s="8">
        <f t="shared" ca="1" si="23"/>
        <v>0.87530734122364129</v>
      </c>
      <c r="H215" s="8">
        <f t="shared" ca="1" si="23"/>
        <v>6.4388311982843588E-2</v>
      </c>
      <c r="J215" s="8">
        <f t="shared" ca="1" si="16"/>
        <v>1.7526457721131907</v>
      </c>
    </row>
    <row r="216" spans="1:10" x14ac:dyDescent="0.25">
      <c r="A216">
        <v>24</v>
      </c>
      <c r="C216" t="str">
        <f ca="1">OFFSET('84p stat'!$A$1,A216*20,0)</f>
        <v>non CUDA transp Time</v>
      </c>
      <c r="D216" s="8">
        <f t="shared" ref="D216:H221" ca="1" si="25">$D$191*SQRT(D161)/$E$191</f>
        <v>1.1352641459813191</v>
      </c>
      <c r="E216" s="8">
        <f t="shared" ca="1" si="25"/>
        <v>1.0785745345770512</v>
      </c>
      <c r="F216" s="8">
        <f t="shared" ca="1" si="25"/>
        <v>1.080035480483859</v>
      </c>
      <c r="G216" s="8">
        <f t="shared" ca="1" si="25"/>
        <v>1.0821555294355798</v>
      </c>
      <c r="H216" s="8">
        <f t="shared" ca="1" si="25"/>
        <v>4.7831228961840402E-2</v>
      </c>
      <c r="J216" s="8">
        <f t="shared" ca="1" si="16"/>
        <v>2.1890575056961836</v>
      </c>
    </row>
    <row r="217" spans="1:10" x14ac:dyDescent="0.25">
      <c r="A217">
        <v>25</v>
      </c>
      <c r="C217" t="str">
        <f ca="1">OFFSET('84p stat'!$A$1,A217*20,0)</f>
        <v>non CUDA transp</v>
      </c>
      <c r="D217" s="8">
        <f t="shared" ca="1" si="25"/>
        <v>1.8307775062532727</v>
      </c>
      <c r="E217" s="8">
        <f t="shared" ca="1" si="25"/>
        <v>0</v>
      </c>
      <c r="F217" s="8">
        <f t="shared" ca="1" si="25"/>
        <v>0</v>
      </c>
      <c r="G217" s="8">
        <f t="shared" ca="1" si="25"/>
        <v>0</v>
      </c>
      <c r="H217" s="8">
        <f t="shared" ca="1" si="25"/>
        <v>0</v>
      </c>
      <c r="J217" s="8">
        <f t="shared" ca="1" si="16"/>
        <v>1.8307775062532727</v>
      </c>
    </row>
    <row r="218" spans="1:10" x14ac:dyDescent="0.25">
      <c r="A218">
        <v>26</v>
      </c>
      <c r="C218" t="str">
        <f ca="1">OFFSET('84p stat'!$A$1,A218*20,0)</f>
        <v>non CUDA transp non hash</v>
      </c>
      <c r="D218" s="8">
        <f t="shared" ca="1" si="25"/>
        <v>0.55000000284044437</v>
      </c>
      <c r="E218" s="8">
        <f t="shared" ca="1" si="25"/>
        <v>0.54949403115230988</v>
      </c>
      <c r="F218" s="8">
        <f t="shared" ca="1" si="25"/>
        <v>0.54910357603643412</v>
      </c>
      <c r="G218" s="8">
        <f t="shared" ca="1" si="25"/>
        <v>0.54825688125184524</v>
      </c>
      <c r="H218" s="8">
        <f t="shared" ca="1" si="25"/>
        <v>2.7848558454613048E-2</v>
      </c>
      <c r="J218" s="8">
        <f t="shared" ca="1" si="16"/>
        <v>1.0987809520830367</v>
      </c>
    </row>
    <row r="219" spans="1:10" x14ac:dyDescent="0.25">
      <c r="A219">
        <v>27</v>
      </c>
      <c r="C219" t="str">
        <f ca="1">OFFSET('84p stat'!$A$1,A219*20,0)</f>
        <v>non CUDA transp_AVX Time</v>
      </c>
      <c r="D219" s="8">
        <f t="shared" ca="1" si="25"/>
        <v>0.81864734060657884</v>
      </c>
      <c r="E219" s="8">
        <f t="shared" ca="1" si="25"/>
        <v>0.78692161630332647</v>
      </c>
      <c r="F219" s="8">
        <f t="shared" ca="1" si="25"/>
        <v>0.78699377001854331</v>
      </c>
      <c r="G219" s="8">
        <f t="shared" ca="1" si="25"/>
        <v>0.78674707622716966</v>
      </c>
      <c r="H219" s="8">
        <f t="shared" ca="1" si="25"/>
        <v>0.23366521240441421</v>
      </c>
      <c r="J219" s="8">
        <f t="shared" ca="1" si="16"/>
        <v>1.6069718995600586</v>
      </c>
    </row>
    <row r="220" spans="1:10" x14ac:dyDescent="0.25">
      <c r="A220">
        <v>28</v>
      </c>
      <c r="C220" t="str">
        <f ca="1">OFFSET('84p stat'!$A$1,A220*20,0)</f>
        <v>non CUDA transp_AVX</v>
      </c>
      <c r="D220" s="8">
        <f t="shared" ca="1" si="25"/>
        <v>0.71740148698788286</v>
      </c>
      <c r="E220" s="8">
        <f t="shared" ca="1" si="25"/>
        <v>0</v>
      </c>
      <c r="F220" s="8">
        <f t="shared" ca="1" si="25"/>
        <v>0</v>
      </c>
      <c r="G220" s="8">
        <f t="shared" ca="1" si="25"/>
        <v>0</v>
      </c>
      <c r="H220" s="8">
        <f t="shared" ca="1" si="25"/>
        <v>0</v>
      </c>
      <c r="J220" s="8">
        <f t="shared" ca="1" si="16"/>
        <v>0.71740148698788286</v>
      </c>
    </row>
    <row r="221" spans="1:10" x14ac:dyDescent="0.25">
      <c r="A221">
        <v>29</v>
      </c>
      <c r="C221" t="str">
        <f ca="1">OFFSET('84p stat'!$A$1,A221*20,0)</f>
        <v>non CUDA transp_AVX non hash</v>
      </c>
      <c r="D221" s="8">
        <f t="shared" ca="1" si="25"/>
        <v>0.64487626860728087</v>
      </c>
      <c r="E221" s="8">
        <f t="shared" ca="1" si="25"/>
        <v>0.64664868952131627</v>
      </c>
      <c r="F221" s="8">
        <f t="shared" ca="1" si="25"/>
        <v>0.64647871778118104</v>
      </c>
      <c r="G221" s="8">
        <f t="shared" ca="1" si="25"/>
        <v>0.64407693575224378</v>
      </c>
      <c r="H221" s="8">
        <f t="shared" ca="1" si="25"/>
        <v>0.18939118036487337</v>
      </c>
      <c r="J221" s="8">
        <f t="shared" ca="1" si="16"/>
        <v>1.3048596784269508</v>
      </c>
    </row>
    <row r="222" spans="1:10" x14ac:dyDescent="0.25">
      <c r="A222">
        <v>30</v>
      </c>
      <c r="C222" t="str">
        <f ca="1">OFFSET('84p stat'!$A$1,A222*20,0)</f>
        <v>non CUDA transp_AVX_OMP Time</v>
      </c>
      <c r="D222" s="8">
        <f t="shared" ref="D222:H222" ca="1" si="26">$D$191*SQRT(D167)/$E$191</f>
        <v>1.0379938597726415</v>
      </c>
      <c r="E222" s="8">
        <f t="shared" ca="1" si="26"/>
        <v>0.99777970131369587</v>
      </c>
      <c r="F222" s="8">
        <f t="shared" ca="1" si="26"/>
        <v>0.99768562960483709</v>
      </c>
      <c r="G222" s="8">
        <f t="shared" ca="1" si="26"/>
        <v>0.9963728195891336</v>
      </c>
      <c r="H222" s="8">
        <f t="shared" ca="1" si="26"/>
        <v>0.24227090569030366</v>
      </c>
      <c r="J222" s="8">
        <f t="shared" ca="1" si="16"/>
        <v>2.0297354970929966</v>
      </c>
    </row>
    <row r="223" spans="1:10" x14ac:dyDescent="0.25">
      <c r="A223">
        <v>31</v>
      </c>
      <c r="C223" t="str">
        <f ca="1">OFFSET('84p stat'!$A$1,A223*20,0)</f>
        <v>non CUDA transp_AVX_OMP</v>
      </c>
      <c r="D223" s="8">
        <f t="shared" ref="D223:H223" ca="1" si="27">$D$191*SQRT(D168)/$E$191</f>
        <v>0.83425166584985511</v>
      </c>
      <c r="E223" s="8">
        <f t="shared" ca="1" si="27"/>
        <v>0</v>
      </c>
      <c r="F223" s="8">
        <f t="shared" ca="1" si="27"/>
        <v>0</v>
      </c>
      <c r="G223" s="8">
        <f t="shared" ca="1" si="27"/>
        <v>0</v>
      </c>
      <c r="H223" s="8">
        <f t="shared" ca="1" si="27"/>
        <v>0</v>
      </c>
      <c r="J223" s="8">
        <f t="shared" ca="1" si="16"/>
        <v>0.83425166584985511</v>
      </c>
    </row>
    <row r="224" spans="1:10" x14ac:dyDescent="0.25">
      <c r="A224">
        <v>32</v>
      </c>
      <c r="C224" t="str">
        <f ca="1">OFFSET('84p stat'!$A$1,A224*20,0)</f>
        <v>non CUDA transp_AVX_OMP non hash</v>
      </c>
      <c r="D224" s="8">
        <f t="shared" ref="D224:H224" ca="1" si="28">$D$191*SQRT(D169)/$E$191</f>
        <v>0.63894865279789481</v>
      </c>
      <c r="E224" s="8">
        <f t="shared" ca="1" si="28"/>
        <v>0.63804787221934633</v>
      </c>
      <c r="F224" s="8">
        <f t="shared" ca="1" si="28"/>
        <v>0.6378959041348361</v>
      </c>
      <c r="G224" s="8">
        <f t="shared" ca="1" si="28"/>
        <v>0.63630964560345915</v>
      </c>
      <c r="H224" s="8">
        <f t="shared" ca="1" si="28"/>
        <v>0.1419218662785971</v>
      </c>
      <c r="J224" s="8">
        <f t="shared" ca="1" si="16"/>
        <v>1.283473191727774</v>
      </c>
    </row>
    <row r="225" spans="1:10" x14ac:dyDescent="0.25">
      <c r="A225">
        <v>33</v>
      </c>
      <c r="C225" t="str">
        <f ca="1">OFFSET('84p stat'!$A$1,A225*20,0)</f>
        <v>CUDA ant add CPU_AVX_transp Time</v>
      </c>
      <c r="D225" s="8">
        <f t="shared" ref="D225:H225" ca="1" si="29">$D$191*SQRT(D170)/$E$191</f>
        <v>0.48454269583087922</v>
      </c>
      <c r="E225" s="8">
        <f t="shared" ca="1" si="29"/>
        <v>0.47314666341653089</v>
      </c>
      <c r="F225" s="8">
        <f t="shared" ca="1" si="29"/>
        <v>0.42967196711910355</v>
      </c>
      <c r="G225" s="8">
        <f t="shared" ca="1" si="29"/>
        <v>0.43880141017093366</v>
      </c>
      <c r="H225" s="8">
        <f t="shared" ca="1" si="29"/>
        <v>0.2875932518262555</v>
      </c>
      <c r="J225" s="8">
        <f t="shared" ca="1" si="16"/>
        <v>0.95839654870896307</v>
      </c>
    </row>
    <row r="226" spans="1:10" x14ac:dyDescent="0.25">
      <c r="A226">
        <v>34</v>
      </c>
      <c r="C226" t="str">
        <f ca="1">OFFSET('84p stat'!$A$1,A226*20,0)</f>
        <v>CUDA ant add CPU_AVX_transp</v>
      </c>
      <c r="D226" s="8">
        <f t="shared" ref="D226:H226" ca="1" si="30">$D$191*SQRT(D171)/$E$191</f>
        <v>0.41141787850816708</v>
      </c>
      <c r="E226" s="8">
        <f t="shared" ca="1" si="30"/>
        <v>0</v>
      </c>
      <c r="F226" s="8">
        <f t="shared" ca="1" si="30"/>
        <v>0</v>
      </c>
      <c r="G226" s="8">
        <f t="shared" ca="1" si="30"/>
        <v>0</v>
      </c>
      <c r="H226" s="8">
        <f t="shared" ca="1" si="30"/>
        <v>0</v>
      </c>
      <c r="J226" s="8">
        <f t="shared" ca="1" si="16"/>
        <v>0.41141787850816708</v>
      </c>
    </row>
    <row r="227" spans="1:10" x14ac:dyDescent="0.25">
      <c r="A227">
        <v>35</v>
      </c>
      <c r="C227">
        <f ca="1">OFFSET('84p stat'!$A$1,A227*20,0)</f>
        <v>0</v>
      </c>
      <c r="D227" s="8">
        <f t="shared" ref="D227:H227" ca="1" si="31">$D$191*SQRT(D172)/$E$191</f>
        <v>0</v>
      </c>
      <c r="E227" s="8">
        <f t="shared" ca="1" si="31"/>
        <v>0</v>
      </c>
      <c r="F227" s="8">
        <f t="shared" ca="1" si="31"/>
        <v>0</v>
      </c>
      <c r="G227" s="8">
        <f t="shared" ca="1" si="31"/>
        <v>0</v>
      </c>
      <c r="H227" s="8">
        <f t="shared" ca="1" si="31"/>
        <v>0</v>
      </c>
      <c r="J227" s="8">
        <f t="shared" ca="1" si="16"/>
        <v>0</v>
      </c>
    </row>
    <row r="228" spans="1:10" x14ac:dyDescent="0.25">
      <c r="A228">
        <v>36</v>
      </c>
      <c r="C228">
        <f ca="1">OFFSET('84p stat'!$A$1,A228*20,0)</f>
        <v>0</v>
      </c>
      <c r="D228" s="8" t="e">
        <f t="shared" ref="D228:H228" ca="1" si="32">$D$191*SQRT(D173)/$E$191</f>
        <v>#DIV/0!</v>
      </c>
      <c r="E228" s="8" t="e">
        <f t="shared" ca="1" si="32"/>
        <v>#DIV/0!</v>
      </c>
      <c r="F228" s="8">
        <f t="shared" ca="1" si="32"/>
        <v>0</v>
      </c>
      <c r="G228" s="8">
        <f t="shared" ca="1" si="32"/>
        <v>0</v>
      </c>
      <c r="H228" s="8">
        <f t="shared" ca="1" si="32"/>
        <v>0</v>
      </c>
      <c r="J228" s="8" t="e">
        <f t="shared" ca="1" si="16"/>
        <v>#DIV/0!</v>
      </c>
    </row>
    <row r="229" spans="1:10" x14ac:dyDescent="0.25">
      <c r="A229">
        <v>37</v>
      </c>
      <c r="C229">
        <f ca="1">OFFSET('84p stat'!$A$1,A229*20,0)</f>
        <v>0</v>
      </c>
      <c r="D229" s="8" t="e">
        <f t="shared" ref="D229:H229" ca="1" si="33">$D$191*SQRT(D174)/$E$191</f>
        <v>#DIV/0!</v>
      </c>
      <c r="E229" s="8" t="e">
        <f t="shared" ca="1" si="33"/>
        <v>#DIV/0!</v>
      </c>
      <c r="F229" s="8">
        <f t="shared" ca="1" si="33"/>
        <v>0</v>
      </c>
      <c r="G229" s="8">
        <f t="shared" ca="1" si="33"/>
        <v>0</v>
      </c>
      <c r="H229" s="8">
        <f t="shared" ca="1" si="33"/>
        <v>0</v>
      </c>
      <c r="J229" s="8" t="e">
        <f t="shared" ca="1" si="16"/>
        <v>#DIV/0!</v>
      </c>
    </row>
    <row r="230" spans="1:10" x14ac:dyDescent="0.25">
      <c r="A230">
        <v>38</v>
      </c>
      <c r="C230">
        <f ca="1">OFFSET('84p stat'!$A$1,A230*20,0)</f>
        <v>0</v>
      </c>
      <c r="D230" s="8" t="e">
        <f t="shared" ref="D230:H230" ca="1" si="34">$D$191*SQRT(D175)/$E$191</f>
        <v>#DIV/0!</v>
      </c>
      <c r="E230" s="8" t="e">
        <f t="shared" ca="1" si="34"/>
        <v>#DIV/0!</v>
      </c>
      <c r="F230" s="8">
        <f t="shared" ca="1" si="34"/>
        <v>0</v>
      </c>
      <c r="G230" s="8">
        <f t="shared" ca="1" si="34"/>
        <v>0</v>
      </c>
      <c r="H230" s="8">
        <f t="shared" ca="1" si="34"/>
        <v>0</v>
      </c>
      <c r="J230" s="8" t="e">
        <f t="shared" ca="1" si="16"/>
        <v>#DIV/0!</v>
      </c>
    </row>
    <row r="231" spans="1:10" x14ac:dyDescent="0.25">
      <c r="A231">
        <v>39</v>
      </c>
      <c r="C231">
        <f ca="1">OFFSET('84p stat'!$A$1,A231*20,0)</f>
        <v>0</v>
      </c>
      <c r="D231" s="8" t="e">
        <f t="shared" ref="D231:H231" ca="1" si="35">$D$191*SQRT(D176)/$E$191</f>
        <v>#DIV/0!</v>
      </c>
      <c r="E231" s="8" t="e">
        <f t="shared" ca="1" si="35"/>
        <v>#DIV/0!</v>
      </c>
      <c r="F231" s="8">
        <f t="shared" ca="1" si="35"/>
        <v>0</v>
      </c>
      <c r="G231" s="8">
        <f t="shared" ca="1" si="35"/>
        <v>0</v>
      </c>
      <c r="H231" s="8">
        <f t="shared" ca="1" si="35"/>
        <v>0</v>
      </c>
      <c r="J231" s="8" t="e">
        <f t="shared" ca="1" si="16"/>
        <v>#DIV/0!</v>
      </c>
    </row>
    <row r="232" spans="1:10" x14ac:dyDescent="0.25">
      <c r="A232">
        <v>40</v>
      </c>
      <c r="C232">
        <f ca="1">OFFSET('84p stat'!$A$1,A232*20,0)</f>
        <v>0</v>
      </c>
      <c r="D232" s="8" t="e">
        <f t="shared" ref="D232:H232" ca="1" si="36">$D$191*SQRT(D177)/$E$191</f>
        <v>#DIV/0!</v>
      </c>
      <c r="E232" s="8" t="e">
        <f t="shared" ca="1" si="36"/>
        <v>#DIV/0!</v>
      </c>
      <c r="F232" s="8">
        <f t="shared" ca="1" si="36"/>
        <v>0</v>
      </c>
      <c r="G232" s="8">
        <f t="shared" ca="1" si="36"/>
        <v>0</v>
      </c>
      <c r="H232" s="8">
        <f t="shared" ca="1" si="36"/>
        <v>0</v>
      </c>
      <c r="J232" s="8" t="e">
        <f t="shared" ca="1" si="16"/>
        <v>#DIV/0!</v>
      </c>
    </row>
    <row r="233" spans="1:10" x14ac:dyDescent="0.25">
      <c r="A233">
        <v>41</v>
      </c>
      <c r="C233">
        <f ca="1">OFFSET('84p stat'!$A$1,A233*20,0)</f>
        <v>0</v>
      </c>
      <c r="D233" s="8" t="e">
        <f t="shared" ref="D233:H233" ca="1" si="37">$D$191*SQRT(D178)/$E$191</f>
        <v>#DIV/0!</v>
      </c>
      <c r="E233" s="8" t="e">
        <f t="shared" ca="1" si="37"/>
        <v>#DIV/0!</v>
      </c>
      <c r="F233" s="8">
        <f t="shared" ca="1" si="37"/>
        <v>0</v>
      </c>
      <c r="G233" s="8">
        <f t="shared" ca="1" si="37"/>
        <v>0</v>
      </c>
      <c r="H233" s="8">
        <f t="shared" ca="1" si="37"/>
        <v>0</v>
      </c>
      <c r="J233" s="8" t="e">
        <f t="shared" ca="1" si="16"/>
        <v>#DIV/0!</v>
      </c>
    </row>
    <row r="234" spans="1:10" x14ac:dyDescent="0.25">
      <c r="A234">
        <v>42</v>
      </c>
      <c r="C234">
        <f ca="1">OFFSET('84p stat'!$A$1,A234*20,0)</f>
        <v>0</v>
      </c>
      <c r="D234" s="8" t="e">
        <f t="shared" ref="D234:H234" ca="1" si="38">$D$191*SQRT(D179)/$E$191</f>
        <v>#DIV/0!</v>
      </c>
      <c r="E234" s="8" t="e">
        <f t="shared" ca="1" si="38"/>
        <v>#DIV/0!</v>
      </c>
      <c r="F234" s="8">
        <f t="shared" ca="1" si="38"/>
        <v>0</v>
      </c>
      <c r="G234" s="8">
        <f t="shared" ca="1" si="38"/>
        <v>0</v>
      </c>
      <c r="H234" s="8">
        <f t="shared" ca="1" si="38"/>
        <v>0</v>
      </c>
      <c r="J234" s="8" t="e">
        <f t="shared" ca="1" si="16"/>
        <v>#DIV/0!</v>
      </c>
    </row>
    <row r="235" spans="1:10" x14ac:dyDescent="0.25">
      <c r="A235">
        <v>43</v>
      </c>
      <c r="C235">
        <f ca="1">OFFSET('84p stat'!$A$1,A235*20,0)</f>
        <v>0</v>
      </c>
      <c r="D235" s="8" t="e">
        <f t="shared" ref="D235:H235" ca="1" si="39">$D$191*SQRT(D180)/$E$191</f>
        <v>#DIV/0!</v>
      </c>
      <c r="E235" s="8" t="e">
        <f t="shared" ca="1" si="39"/>
        <v>#DIV/0!</v>
      </c>
      <c r="F235" s="8">
        <f t="shared" ca="1" si="39"/>
        <v>0</v>
      </c>
      <c r="G235" s="8">
        <f t="shared" ca="1" si="39"/>
        <v>0</v>
      </c>
      <c r="H235" s="8">
        <f t="shared" ca="1" si="39"/>
        <v>0</v>
      </c>
      <c r="J235" s="8" t="e">
        <f t="shared" ca="1" si="16"/>
        <v>#DIV/0!</v>
      </c>
    </row>
    <row r="236" spans="1:10" x14ac:dyDescent="0.25">
      <c r="A236">
        <v>44</v>
      </c>
      <c r="C236">
        <f ca="1">OFFSET('84p stat'!$A$1,A236*20,0)</f>
        <v>0</v>
      </c>
      <c r="D236" s="8" t="e">
        <f t="shared" ref="D236:H236" ca="1" si="40">$D$191*SQRT(D181)/$E$191</f>
        <v>#DIV/0!</v>
      </c>
      <c r="E236" s="8" t="e">
        <f t="shared" ca="1" si="40"/>
        <v>#DIV/0!</v>
      </c>
      <c r="F236" s="8">
        <f t="shared" ca="1" si="40"/>
        <v>0</v>
      </c>
      <c r="G236" s="8">
        <f t="shared" ca="1" si="40"/>
        <v>0</v>
      </c>
      <c r="H236" s="8">
        <f t="shared" ca="1" si="40"/>
        <v>0</v>
      </c>
      <c r="J236" s="8" t="e">
        <f t="shared" ca="1" si="16"/>
        <v>#DIV/0!</v>
      </c>
    </row>
    <row r="237" spans="1:10" x14ac:dyDescent="0.25">
      <c r="A237">
        <v>45</v>
      </c>
      <c r="C237">
        <f ca="1">OFFSET('84p stat'!$A$1,A237*20,0)</f>
        <v>0</v>
      </c>
      <c r="D237" s="8" t="e">
        <f t="shared" ref="D237:H237" ca="1" si="41">$D$191*SQRT(D182)/$E$191</f>
        <v>#DIV/0!</v>
      </c>
      <c r="E237" s="8" t="e">
        <f t="shared" ca="1" si="41"/>
        <v>#DIV/0!</v>
      </c>
      <c r="F237" s="8">
        <f t="shared" ca="1" si="41"/>
        <v>0</v>
      </c>
      <c r="G237" s="8">
        <f t="shared" ca="1" si="41"/>
        <v>0</v>
      </c>
      <c r="H237" s="8">
        <f t="shared" ca="1" si="41"/>
        <v>0</v>
      </c>
      <c r="J237" s="8" t="e">
        <f t="shared" ca="1" si="16"/>
        <v>#DIV/0!</v>
      </c>
    </row>
    <row r="238" spans="1:10" x14ac:dyDescent="0.25">
      <c r="A238">
        <v>46</v>
      </c>
      <c r="C238">
        <f ca="1">OFFSET('84p stat'!$A$1,A238*20,0)</f>
        <v>0</v>
      </c>
      <c r="D238" s="8" t="e">
        <f t="shared" ref="D238:H238" ca="1" si="42">$D$191*SQRT(D183)/$E$191</f>
        <v>#DIV/0!</v>
      </c>
      <c r="E238" s="8" t="e">
        <f t="shared" ca="1" si="42"/>
        <v>#DIV/0!</v>
      </c>
      <c r="F238" s="8">
        <f t="shared" ca="1" si="42"/>
        <v>0</v>
      </c>
      <c r="G238" s="8">
        <f t="shared" ca="1" si="42"/>
        <v>0</v>
      </c>
      <c r="H238" s="8">
        <f t="shared" ca="1" si="42"/>
        <v>0</v>
      </c>
      <c r="J238" s="8" t="e">
        <f t="shared" ca="1" si="16"/>
        <v>#DIV/0!</v>
      </c>
    </row>
    <row r="239" spans="1:10" x14ac:dyDescent="0.25">
      <c r="A239">
        <v>47</v>
      </c>
      <c r="C239">
        <f ca="1">OFFSET('84p stat'!$A$1,A239*20,0)</f>
        <v>0</v>
      </c>
      <c r="D239" s="8">
        <f t="shared" ref="D239:H239" ca="1" si="43">$D$191*SQRT(D184)/$E$191</f>
        <v>0</v>
      </c>
      <c r="E239" s="8">
        <f t="shared" ca="1" si="43"/>
        <v>0</v>
      </c>
      <c r="F239" s="8">
        <f t="shared" ca="1" si="43"/>
        <v>0</v>
      </c>
      <c r="G239" s="8">
        <f t="shared" ca="1" si="43"/>
        <v>0</v>
      </c>
      <c r="H239" s="8">
        <f t="shared" ca="1" si="43"/>
        <v>0</v>
      </c>
      <c r="J239" s="8">
        <f t="shared" ca="1" si="16"/>
        <v>0</v>
      </c>
    </row>
    <row r="240" spans="1:10" x14ac:dyDescent="0.25">
      <c r="A240">
        <v>48</v>
      </c>
      <c r="C240">
        <f ca="1">OFFSET('84p stat'!$A$1,A240*20,0)</f>
        <v>0</v>
      </c>
      <c r="D240" s="8">
        <f t="shared" ref="D240:H240" ca="1" si="44">$D$191*SQRT(D185)/$E$191</f>
        <v>0</v>
      </c>
      <c r="E240" s="8">
        <f t="shared" ca="1" si="44"/>
        <v>0</v>
      </c>
      <c r="F240" s="8">
        <f t="shared" ca="1" si="44"/>
        <v>0</v>
      </c>
      <c r="G240" s="8">
        <f t="shared" ca="1" si="44"/>
        <v>0</v>
      </c>
      <c r="H240" s="8">
        <f t="shared" ca="1" si="44"/>
        <v>0</v>
      </c>
      <c r="J240" s="8">
        <f t="shared" ca="1" si="16"/>
        <v>0</v>
      </c>
    </row>
    <row r="241" spans="1:10" x14ac:dyDescent="0.25">
      <c r="A241">
        <v>49</v>
      </c>
      <c r="C241">
        <f ca="1">OFFSET('84p stat'!$A$1,A241*20,0)</f>
        <v>0</v>
      </c>
      <c r="D241" s="8">
        <f t="shared" ref="D241:H241" ca="1" si="45">$D$191*SQRT(D186)/$E$191</f>
        <v>0</v>
      </c>
      <c r="E241" s="8">
        <f t="shared" ca="1" si="45"/>
        <v>0</v>
      </c>
      <c r="F241" s="8">
        <f t="shared" ca="1" si="45"/>
        <v>0</v>
      </c>
      <c r="G241" s="8">
        <f t="shared" ca="1" si="45"/>
        <v>0</v>
      </c>
      <c r="H241" s="8">
        <f t="shared" ca="1" si="45"/>
        <v>0</v>
      </c>
      <c r="J241" s="8">
        <f t="shared" ca="1" si="16"/>
        <v>0</v>
      </c>
    </row>
    <row r="242" spans="1:10" x14ac:dyDescent="0.25">
      <c r="A242">
        <v>50</v>
      </c>
      <c r="C242">
        <f ca="1">OFFSET('84p stat'!$A$1,A242*20,0)</f>
        <v>0</v>
      </c>
      <c r="D242" s="8">
        <f t="shared" ref="D242:H242" ca="1" si="46">$D$191*SQRT(D187)/$E$191</f>
        <v>0</v>
      </c>
      <c r="E242" s="8">
        <f t="shared" ca="1" si="46"/>
        <v>0</v>
      </c>
      <c r="F242" s="8">
        <f t="shared" ca="1" si="46"/>
        <v>0</v>
      </c>
      <c r="G242" s="8">
        <f t="shared" ca="1" si="46"/>
        <v>0</v>
      </c>
      <c r="H242" s="8">
        <f t="shared" ca="1" si="46"/>
        <v>0</v>
      </c>
      <c r="J242" s="8">
        <f t="shared" ca="1" si="16"/>
        <v>0</v>
      </c>
    </row>
    <row r="245" spans="1:10" x14ac:dyDescent="0.25">
      <c r="C245" t="s">
        <v>67</v>
      </c>
      <c r="D245">
        <v>1.96</v>
      </c>
      <c r="E245">
        <v>50</v>
      </c>
    </row>
    <row r="246" spans="1:10" x14ac:dyDescent="0.25">
      <c r="D246" t="s">
        <v>60</v>
      </c>
      <c r="E246" t="s">
        <v>56</v>
      </c>
      <c r="F246" t="s">
        <v>57</v>
      </c>
      <c r="G246" t="s">
        <v>58</v>
      </c>
      <c r="H246" t="s">
        <v>59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1.4559992500906867E-6</v>
      </c>
      <c r="E247" s="9">
        <f ca="1">POWER(SQRT(E138)/E84,2)</f>
        <v>1.625123865343086E-6</v>
      </c>
      <c r="F247" s="9">
        <f ca="1">POWER(SQRT(F138)/F84,2)</f>
        <v>1.6786887969708001E-6</v>
      </c>
      <c r="G247" s="9">
        <f ca="1">POWER(SQRT(G138)/G84,2)</f>
        <v>1.7169963265104028E-6</v>
      </c>
      <c r="H247" s="9">
        <f ca="1">POWER(SQRT(H138)/H84,2)</f>
        <v>9.6893388564973422E-6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47">POWER(SQRT(D139)/D85,2)</f>
        <v>7.1038252563624291E-5</v>
      </c>
      <c r="E248" s="9" t="e">
        <f t="shared" ca="1" si="47"/>
        <v>#DIV/0!</v>
      </c>
      <c r="F248" s="9" t="e">
        <f t="shared" ca="1" si="47"/>
        <v>#DIV/0!</v>
      </c>
      <c r="G248" s="9" t="e">
        <f t="shared" ca="1" si="47"/>
        <v>#DIV/0!</v>
      </c>
      <c r="H248" s="9" t="e">
        <f t="shared" ca="1" si="47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48">POWER(SQRT(D140)/D86,2)</f>
        <v>5.2945366624997605E-6</v>
      </c>
      <c r="E249" s="9">
        <f t="shared" ca="1" si="48"/>
        <v>5.2983741384102832E-6</v>
      </c>
      <c r="F249" s="9">
        <f t="shared" ca="1" si="48"/>
        <v>2.6153064619235283E-6</v>
      </c>
      <c r="G249" s="9">
        <f t="shared" ca="1" si="48"/>
        <v>2.6286698227398476E-6</v>
      </c>
      <c r="H249" s="9">
        <f t="shared" ca="1" si="48"/>
        <v>4.2794979918763575E-5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49">POWER(SQRT(D141)/D87,2)</f>
        <v>6.6742642092501829E-7</v>
      </c>
      <c r="E250" s="9">
        <f t="shared" ca="1" si="49"/>
        <v>3.4308097407812678E-7</v>
      </c>
      <c r="F250" s="9">
        <f t="shared" ca="1" si="49"/>
        <v>2.5804408351931626E-7</v>
      </c>
      <c r="G250" s="9">
        <f t="shared" ca="1" si="49"/>
        <v>2.6932156362109827E-7</v>
      </c>
      <c r="H250" s="9">
        <f t="shared" ca="1" si="49"/>
        <v>2.7360417999211522E-7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50">POWER(SQRT(D142)/D88,2)</f>
        <v>6.6045725189228495E-7</v>
      </c>
      <c r="E251" s="9">
        <f t="shared" ca="1" si="50"/>
        <v>5.4209150243318107E-7</v>
      </c>
      <c r="F251" s="9">
        <f t="shared" ca="1" si="50"/>
        <v>6.1330743196173304E-7</v>
      </c>
      <c r="G251" s="9">
        <f t="shared" ca="1" si="50"/>
        <v>6.4348790118435366E-7</v>
      </c>
      <c r="H251" s="9">
        <f t="shared" ca="1" si="50"/>
        <v>8.4235216357162609E-7</v>
      </c>
    </row>
    <row r="252" spans="1:10" x14ac:dyDescent="0.25">
      <c r="A252">
        <v>6</v>
      </c>
      <c r="C252" t="str">
        <f ca="1">OFFSET('84p stat'!$A$1,A252*20,0)</f>
        <v>CUDA ant non hash</v>
      </c>
      <c r="D252" s="9">
        <f t="shared" ref="D252:H252" ca="1" si="51">POWER(SQRT(D143)/D89,2)</f>
        <v>1.5559931860021539E-7</v>
      </c>
      <c r="E252" s="9">
        <f t="shared" ca="1" si="51"/>
        <v>1.0779036699383178E-7</v>
      </c>
      <c r="F252" s="9">
        <f t="shared" ca="1" si="51"/>
        <v>1.1124163789069121E-7</v>
      </c>
      <c r="G252" s="9">
        <f t="shared" ca="1" si="51"/>
        <v>1.0987488517530308E-7</v>
      </c>
      <c r="H252" s="9">
        <f t="shared" ca="1" si="51"/>
        <v>1.1491017934732014E-7</v>
      </c>
    </row>
    <row r="253" spans="1:10" x14ac:dyDescent="0.25">
      <c r="A253">
        <v>7</v>
      </c>
      <c r="C253" t="str">
        <f ca="1">OFFSET('84p stat'!$A$1,A253*20,0)</f>
        <v>CUDA ant add CPU Time</v>
      </c>
      <c r="D253" s="9">
        <f t="shared" ref="D253:H253" ca="1" si="52">POWER(SQRT(D144)/D90,2)</f>
        <v>7.2887024173743839E-7</v>
      </c>
      <c r="E253" s="9">
        <f t="shared" ca="1" si="52"/>
        <v>7.5054929548308612E-7</v>
      </c>
      <c r="F253" s="9">
        <f t="shared" ca="1" si="52"/>
        <v>6.5529284432901818E-7</v>
      </c>
      <c r="G253" s="9">
        <f t="shared" ca="1" si="52"/>
        <v>6.7378731359631611E-7</v>
      </c>
      <c r="H253" s="9">
        <f t="shared" ca="1" si="52"/>
        <v>1.0432585216845583E-7</v>
      </c>
    </row>
    <row r="254" spans="1:10" x14ac:dyDescent="0.25">
      <c r="A254">
        <v>8</v>
      </c>
      <c r="C254" t="str">
        <f ca="1">OFFSET('84p stat'!$A$1,A254*20,0)</f>
        <v>CUDA ant add CPU</v>
      </c>
      <c r="D254" s="9">
        <f t="shared" ref="D254:H254" ca="1" si="53">POWER(SQRT(D145)/D91,2)</f>
        <v>8.4689718729134024E-6</v>
      </c>
      <c r="E254" s="9" t="e">
        <f t="shared" ca="1" si="53"/>
        <v>#DIV/0!</v>
      </c>
      <c r="F254" s="9" t="e">
        <f t="shared" ca="1" si="53"/>
        <v>#DIV/0!</v>
      </c>
      <c r="G254" s="9" t="e">
        <f t="shared" ca="1" si="53"/>
        <v>#DIV/0!</v>
      </c>
      <c r="H254" s="9" t="e">
        <f t="shared" ca="1" si="53"/>
        <v>#DIV/0!</v>
      </c>
    </row>
    <row r="255" spans="1:10" x14ac:dyDescent="0.25">
      <c r="A255">
        <v>9</v>
      </c>
      <c r="C255" t="str">
        <f ca="1">OFFSET('84p stat'!$A$1,A255*20,0)</f>
        <v>CUDA ant add CPU non hash</v>
      </c>
      <c r="D255" s="9">
        <f t="shared" ref="D255:H259" ca="1" si="54">POWER(SQRT(D146)/D92,2)</f>
        <v>3.6340695630118227E-4</v>
      </c>
      <c r="E255" s="9">
        <f t="shared" ca="1" si="54"/>
        <v>3.7175348079893805E-4</v>
      </c>
      <c r="F255" s="9">
        <f t="shared" ca="1" si="54"/>
        <v>3.1767349876293507E-4</v>
      </c>
      <c r="G255" s="9">
        <f t="shared" ca="1" si="54"/>
        <v>3.2298838087418518E-4</v>
      </c>
      <c r="H255" s="9">
        <f t="shared" ca="1" si="54"/>
        <v>1.252339324628335E-6</v>
      </c>
    </row>
    <row r="256" spans="1:10" x14ac:dyDescent="0.25">
      <c r="A256">
        <v>10</v>
      </c>
      <c r="C256" t="str">
        <f ca="1">OFFSET('84p stat'!$A$1,A256*20,0)</f>
        <v>CUDA ant add CPU12</v>
      </c>
      <c r="D256" s="9">
        <f t="shared" ca="1" si="54"/>
        <v>7.691475908055497E-6</v>
      </c>
      <c r="E256" s="9">
        <f t="shared" ca="1" si="54"/>
        <v>7.8440347578314479E-6</v>
      </c>
      <c r="F256" s="9">
        <f t="shared" ca="1" si="54"/>
        <v>7.8744371840738424E-6</v>
      </c>
      <c r="G256" s="9">
        <f t="shared" ca="1" si="54"/>
        <v>7.9584630105004614E-6</v>
      </c>
      <c r="H256" s="9">
        <f t="shared" ca="1" si="54"/>
        <v>2.7265833122472238E-7</v>
      </c>
    </row>
    <row r="257" spans="1:8" x14ac:dyDescent="0.25">
      <c r="A257">
        <v>11</v>
      </c>
      <c r="C257" t="str">
        <f ca="1">OFFSET('84p stat'!$A$1,A257*20,0)</f>
        <v>CUDA opt</v>
      </c>
      <c r="D257" s="9">
        <f t="shared" ca="1" si="54"/>
        <v>7.650494020142027E-5</v>
      </c>
      <c r="E257" s="9" t="e">
        <f t="shared" ca="1" si="54"/>
        <v>#DIV/0!</v>
      </c>
      <c r="F257" s="9" t="e">
        <f t="shared" ca="1" si="54"/>
        <v>#DIV/0!</v>
      </c>
      <c r="G257" s="9" t="e">
        <f t="shared" ca="1" si="54"/>
        <v>#DIV/0!</v>
      </c>
      <c r="H257" s="9" t="e">
        <f t="shared" ca="1" si="54"/>
        <v>#DIV/0!</v>
      </c>
    </row>
    <row r="258" spans="1:8" x14ac:dyDescent="0.25">
      <c r="A258">
        <v>12</v>
      </c>
      <c r="C258" t="str">
        <f ca="1">OFFSET('84p stat'!$A$1,A258*20,0)</f>
        <v>CUDA opt Time</v>
      </c>
      <c r="D258" s="9">
        <f t="shared" ca="1" si="54"/>
        <v>3.0270399888738883E-6</v>
      </c>
      <c r="E258" s="9">
        <f t="shared" ca="1" si="54"/>
        <v>3.1382578024130193E-6</v>
      </c>
      <c r="F258" s="9">
        <f t="shared" ca="1" si="54"/>
        <v>3.3089274493699943E-6</v>
      </c>
      <c r="G258" s="9">
        <f t="shared" ca="1" si="54"/>
        <v>1.501300607191907E-7</v>
      </c>
      <c r="H258" s="9" t="e">
        <f t="shared" ca="1" si="54"/>
        <v>#DIV/0!</v>
      </c>
    </row>
    <row r="259" spans="1:8" x14ac:dyDescent="0.25">
      <c r="A259">
        <v>13</v>
      </c>
      <c r="C259" t="str">
        <f ca="1">OFFSET('84p stat'!$A$1,A259*20,0)</f>
        <v>CUDA opt non hash</v>
      </c>
      <c r="D259" s="9">
        <f t="shared" ca="1" si="54"/>
        <v>9.6904071666005916E-6</v>
      </c>
      <c r="E259" s="9">
        <f t="shared" ca="1" si="54"/>
        <v>9.653311772053814E-6</v>
      </c>
      <c r="F259" s="9">
        <f t="shared" ca="1" si="54"/>
        <v>1.0278822566539736E-5</v>
      </c>
      <c r="G259" s="9">
        <f t="shared" ca="1" si="54"/>
        <v>2.0522249053134579E-7</v>
      </c>
      <c r="H259" s="9" t="e">
        <f t="shared" ca="1" si="54"/>
        <v>#DIV/0!</v>
      </c>
    </row>
    <row r="260" spans="1:8" x14ac:dyDescent="0.25">
      <c r="A260">
        <v>14</v>
      </c>
      <c r="C260" t="str">
        <f ca="1">OFFSET('84p stat'!$A$1,A260*20,0)</f>
        <v>CUDA opt ant</v>
      </c>
      <c r="D260" s="9">
        <f t="shared" ref="D260:H260" ca="1" si="55">POWER(SQRT(D151)/D97,2)</f>
        <v>6.8027180939532562E-7</v>
      </c>
      <c r="E260" s="9">
        <f t="shared" ca="1" si="55"/>
        <v>2.0961932423950977E-7</v>
      </c>
      <c r="F260" s="9">
        <f t="shared" ca="1" si="55"/>
        <v>2.0676620793083367E-7</v>
      </c>
      <c r="G260" s="9">
        <f t="shared" ca="1" si="55"/>
        <v>9.6398317584575441E-7</v>
      </c>
      <c r="H260" s="9" t="e">
        <f t="shared" ca="1" si="55"/>
        <v>#DIV/0!</v>
      </c>
    </row>
    <row r="261" spans="1:8" x14ac:dyDescent="0.25">
      <c r="A261">
        <v>15</v>
      </c>
      <c r="C261" t="str">
        <f ca="1">OFFSET('84p stat'!$A$1,A261*20,0)</f>
        <v>CUDA opt ant non hash</v>
      </c>
      <c r="D261" s="9">
        <f t="shared" ref="D261:H261" ca="1" si="56">POWER(SQRT(D152)/D98,2)</f>
        <v>5.9588777146628834E-7</v>
      </c>
      <c r="E261" s="9">
        <f t="shared" ca="1" si="56"/>
        <v>3.5294090570785149E-7</v>
      </c>
      <c r="F261" s="9">
        <f t="shared" ca="1" si="56"/>
        <v>1.9787094679343056E-7</v>
      </c>
      <c r="G261" s="9">
        <f t="shared" ca="1" si="56"/>
        <v>2.1766992053627931E-7</v>
      </c>
      <c r="H261" s="9" t="e">
        <f t="shared" ca="1" si="56"/>
        <v>#DIV/0!</v>
      </c>
    </row>
    <row r="262" spans="1:8" x14ac:dyDescent="0.25">
      <c r="A262">
        <v>16</v>
      </c>
      <c r="C262" t="str">
        <f ca="1">OFFSET('84p stat'!$A$1,A262*20,0)</f>
        <v>CUDA opt ant par</v>
      </c>
      <c r="D262" s="9">
        <f t="shared" ref="D262:H262" ca="1" si="57">POWER(SQRT(D153)/D99,2)</f>
        <v>2.4757752250001775E-5</v>
      </c>
      <c r="E262" s="9">
        <f t="shared" ca="1" si="57"/>
        <v>2.6101115589646358E-5</v>
      </c>
      <c r="F262" s="9">
        <f t="shared" ca="1" si="57"/>
        <v>2.9523382123098926E-5</v>
      </c>
      <c r="G262" s="9">
        <f t="shared" ca="1" si="57"/>
        <v>8.5184001668205892E-7</v>
      </c>
      <c r="H262" s="9" t="e">
        <f t="shared" ca="1" si="57"/>
        <v>#DIV/0!</v>
      </c>
    </row>
    <row r="263" spans="1:8" x14ac:dyDescent="0.25">
      <c r="A263">
        <v>17</v>
      </c>
      <c r="C263" t="str">
        <f ca="1">OFFSET('84p stat'!$A$1,A263*20,0)</f>
        <v>non CUDA Time</v>
      </c>
      <c r="D263" s="9">
        <f t="shared" ref="D263:H263" ca="1" si="58">POWER(SQRT(D154)/D100,2)</f>
        <v>1.704777573338206E-7</v>
      </c>
      <c r="E263" s="9">
        <f t="shared" ca="1" si="58"/>
        <v>1.6604595065222414E-7</v>
      </c>
      <c r="F263" s="9">
        <f t="shared" ca="1" si="58"/>
        <v>1.660058360174983E-7</v>
      </c>
      <c r="G263" s="9">
        <f t="shared" ca="1" si="58"/>
        <v>1.6636980237418628E-7</v>
      </c>
      <c r="H263" s="9">
        <f t="shared" ca="1" si="58"/>
        <v>2.627065941136897E-7</v>
      </c>
    </row>
    <row r="264" spans="1:8" x14ac:dyDescent="0.25">
      <c r="A264">
        <v>18</v>
      </c>
      <c r="C264" t="str">
        <f ca="1">OFFSET('84p stat'!$A$1,A264*20,0)</f>
        <v>non CUDA</v>
      </c>
      <c r="D264" s="9">
        <f t="shared" ref="D264:H264" ca="1" si="59">POWER(SQRT(D155)/D101,2)</f>
        <v>5.5207849692587552E-7</v>
      </c>
      <c r="E264" s="9" t="e">
        <f t="shared" ca="1" si="59"/>
        <v>#DIV/0!</v>
      </c>
      <c r="F264" s="9" t="e">
        <f t="shared" ca="1" si="59"/>
        <v>#DIV/0!</v>
      </c>
      <c r="G264" s="9" t="e">
        <f t="shared" ca="1" si="59"/>
        <v>#DIV/0!</v>
      </c>
      <c r="H264" s="9" t="e">
        <f t="shared" ca="1" si="59"/>
        <v>#DIV/0!</v>
      </c>
    </row>
    <row r="265" spans="1:8" x14ac:dyDescent="0.25">
      <c r="A265">
        <v>19</v>
      </c>
      <c r="C265" t="str">
        <f ca="1">OFFSET('84p stat'!$A$1,A265*20,0)</f>
        <v>non CUDA non hash</v>
      </c>
      <c r="D265" s="9">
        <f t="shared" ref="D265:H265" ca="1" si="60">POWER(SQRT(D156)/D102,2)</f>
        <v>1.9603095792009975E-7</v>
      </c>
      <c r="E265" s="9">
        <f t="shared" ca="1" si="60"/>
        <v>1.9637486002770939E-7</v>
      </c>
      <c r="F265" s="9">
        <f t="shared" ca="1" si="60"/>
        <v>1.9598581652230925E-7</v>
      </c>
      <c r="G265" s="9">
        <f t="shared" ca="1" si="60"/>
        <v>1.9659972708133773E-7</v>
      </c>
      <c r="H265" s="9">
        <f t="shared" ca="1" si="60"/>
        <v>1.4553097125773189E-7</v>
      </c>
    </row>
    <row r="266" spans="1:8" x14ac:dyDescent="0.25">
      <c r="A266">
        <v>20</v>
      </c>
      <c r="C266" t="str">
        <f ca="1">OFFSET('84p stat'!$A$1,A266*20,0)</f>
        <v>Classic ACO</v>
      </c>
      <c r="D266" s="9">
        <f t="shared" ref="D266:H266" ca="1" si="61">POWER(SQRT(D157)/D103,2)</f>
        <v>4.5412554579047774E-6</v>
      </c>
      <c r="E266" s="9">
        <f t="shared" ca="1" si="61"/>
        <v>5.4327933027223331E-6</v>
      </c>
      <c r="F266" s="9">
        <f t="shared" ca="1" si="61"/>
        <v>5.4548420928811172E-6</v>
      </c>
      <c r="G266" s="9">
        <f t="shared" ca="1" si="61"/>
        <v>5.4631605825996976E-6</v>
      </c>
      <c r="H266" s="9">
        <f t="shared" ca="1" si="61"/>
        <v>9.7762029131306586E-6</v>
      </c>
    </row>
    <row r="267" spans="1:8" x14ac:dyDescent="0.25">
      <c r="A267">
        <v>21</v>
      </c>
      <c r="C267" t="str">
        <f ca="1">OFFSET('84p stat'!$A$1,A267*20,0)</f>
        <v>Classic ACO non hash</v>
      </c>
      <c r="D267" s="9">
        <f t="shared" ref="D267:H267" ca="1" si="62">POWER(SQRT(D158)/D104,2)</f>
        <v>7.9489096317395344E-6</v>
      </c>
      <c r="E267" s="9">
        <f t="shared" ca="1" si="62"/>
        <v>7.9456231594897075E-6</v>
      </c>
      <c r="F267" s="9">
        <f t="shared" ca="1" si="62"/>
        <v>7.9674679327265871E-6</v>
      </c>
      <c r="G267" s="9">
        <f t="shared" ca="1" si="62"/>
        <v>7.9853020529422799E-6</v>
      </c>
      <c r="H267" s="9">
        <f t="shared" ca="1" si="62"/>
        <v>2.2255416329646904E-5</v>
      </c>
    </row>
    <row r="268" spans="1:8" x14ac:dyDescent="0.25">
      <c r="A268">
        <v>22</v>
      </c>
      <c r="C268" t="str">
        <f ca="1">OFFSET('84p stat'!$A$1,A268*20,0)</f>
        <v>omp</v>
      </c>
      <c r="D268" s="9">
        <f t="shared" ref="D268:H268" ca="1" si="63">POWER(SQRT(D159)/D105,2)</f>
        <v>1.8206965370210415E-7</v>
      </c>
      <c r="E268" s="9">
        <f t="shared" ca="1" si="63"/>
        <v>1.8711504629470701E-7</v>
      </c>
      <c r="F268" s="9">
        <f t="shared" ca="1" si="63"/>
        <v>1.8719815833905257E-7</v>
      </c>
      <c r="G268" s="9">
        <f t="shared" ca="1" si="63"/>
        <v>1.8704195224588683E-7</v>
      </c>
      <c r="H268" s="9">
        <f t="shared" ca="1" si="63"/>
        <v>2.2819602618204231E-7</v>
      </c>
    </row>
    <row r="269" spans="1:8" x14ac:dyDescent="0.25">
      <c r="A269">
        <v>23</v>
      </c>
      <c r="C269" t="str">
        <f ca="1">OFFSET('84p stat'!$A$1,A269*20,0)</f>
        <v>omp non hash</v>
      </c>
      <c r="D269" s="9">
        <f t="shared" ref="D269:H269" ca="1" si="64">POWER(SQRT(D160)/D106,2)</f>
        <v>5.7040394394044584E-7</v>
      </c>
      <c r="E269" s="9">
        <f t="shared" ca="1" si="64"/>
        <v>5.6986735169314504E-7</v>
      </c>
      <c r="F269" s="9">
        <f t="shared" ca="1" si="64"/>
        <v>5.6968312730858693E-7</v>
      </c>
      <c r="G269" s="9">
        <f t="shared" ca="1" si="64"/>
        <v>5.705457996277252E-7</v>
      </c>
      <c r="H269" s="9">
        <f t="shared" ca="1" si="64"/>
        <v>8.9144053100631814E-7</v>
      </c>
    </row>
    <row r="270" spans="1:8" x14ac:dyDescent="0.25">
      <c r="A270">
        <v>24</v>
      </c>
      <c r="C270" t="str">
        <f ca="1">OFFSET('84p stat'!$A$1,A270*20,0)</f>
        <v>non CUDA transp Time</v>
      </c>
      <c r="D270" s="9">
        <f t="shared" ref="D270:H270" ca="1" si="65">POWER(SQRT(D161)/D107,2)</f>
        <v>6.3980709387635765E-7</v>
      </c>
      <c r="E270" s="9">
        <f t="shared" ca="1" si="65"/>
        <v>5.8908691487195717E-7</v>
      </c>
      <c r="F270" s="9">
        <f t="shared" ca="1" si="65"/>
        <v>5.9073008451813353E-7</v>
      </c>
      <c r="G270" s="9">
        <f t="shared" ca="1" si="65"/>
        <v>5.9429663202595619E-7</v>
      </c>
      <c r="H270" s="9">
        <f t="shared" ca="1" si="65"/>
        <v>4.4937420386193131E-7</v>
      </c>
    </row>
    <row r="271" spans="1:8" x14ac:dyDescent="0.25">
      <c r="A271">
        <v>25</v>
      </c>
      <c r="C271" t="str">
        <f ca="1">OFFSET('84p stat'!$A$1,A271*20,0)</f>
        <v>non CUDA transp</v>
      </c>
      <c r="D271" s="9">
        <f t="shared" ref="D271:H271" ca="1" si="66">POWER(SQRT(D162)/D108,2)</f>
        <v>1.9382888971057178E-6</v>
      </c>
      <c r="E271" s="9" t="e">
        <f t="shared" ca="1" si="66"/>
        <v>#DIV/0!</v>
      </c>
      <c r="F271" s="9" t="e">
        <f t="shared" ca="1" si="66"/>
        <v>#DIV/0!</v>
      </c>
      <c r="G271" s="9" t="e">
        <f t="shared" ca="1" si="66"/>
        <v>#DIV/0!</v>
      </c>
      <c r="H271" s="9" t="e">
        <f t="shared" ca="1" si="66"/>
        <v>#DIV/0!</v>
      </c>
    </row>
    <row r="272" spans="1:8" x14ac:dyDescent="0.25">
      <c r="A272">
        <v>26</v>
      </c>
      <c r="C272" t="str">
        <f ca="1">OFFSET('84p stat'!$A$1,A272*20,0)</f>
        <v>non CUDA transp non hash</v>
      </c>
      <c r="D272" s="9">
        <f t="shared" ref="D272:H272" ca="1" si="67">POWER(SQRT(D163)/D109,2)</f>
        <v>2.1018262899778361E-7</v>
      </c>
      <c r="E272" s="9">
        <f t="shared" ca="1" si="67"/>
        <v>2.098135828042852E-7</v>
      </c>
      <c r="F272" s="9">
        <f t="shared" ca="1" si="67"/>
        <v>2.0952863368902908E-7</v>
      </c>
      <c r="G272" s="9">
        <f t="shared" ca="1" si="67"/>
        <v>2.0939092877777594E-7</v>
      </c>
      <c r="H272" s="9">
        <f t="shared" ca="1" si="67"/>
        <v>1.5247513165859601E-7</v>
      </c>
    </row>
    <row r="273" spans="1:8" x14ac:dyDescent="0.25">
      <c r="A273">
        <v>27</v>
      </c>
      <c r="C273" t="str">
        <f ca="1">OFFSET('84p stat'!$A$1,A273*20,0)</f>
        <v>non CUDA transp_AVX Time</v>
      </c>
      <c r="D273" s="9">
        <f t="shared" ref="D273:H273" ca="1" si="68">POWER(SQRT(D164)/D110,2)</f>
        <v>9.3789120240372895E-6</v>
      </c>
      <c r="E273" s="9">
        <f t="shared" ca="1" si="68"/>
        <v>9.6328692934315701E-6</v>
      </c>
      <c r="F273" s="9">
        <f t="shared" ca="1" si="68"/>
        <v>9.6355262888768891E-6</v>
      </c>
      <c r="G273" s="9">
        <f t="shared" ca="1" si="68"/>
        <v>9.6612765345754318E-6</v>
      </c>
      <c r="H273" s="9">
        <f t="shared" ca="1" si="68"/>
        <v>2.3918740971155185E-4</v>
      </c>
    </row>
    <row r="274" spans="1:8" x14ac:dyDescent="0.25">
      <c r="A274">
        <v>28</v>
      </c>
      <c r="C274" t="str">
        <f ca="1">OFFSET('84p stat'!$A$1,A274*20,0)</f>
        <v>non CUDA transp_AVX</v>
      </c>
      <c r="D274" s="9">
        <f t="shared" ref="D274:H274" ca="1" si="69">POWER(SQRT(D165)/D111,2)</f>
        <v>8.324836156156379E-6</v>
      </c>
      <c r="E274" s="9" t="e">
        <f t="shared" ca="1" si="69"/>
        <v>#DIV/0!</v>
      </c>
      <c r="F274" s="9" t="e">
        <f t="shared" ca="1" si="69"/>
        <v>#DIV/0!</v>
      </c>
      <c r="G274" s="9" t="e">
        <f t="shared" ca="1" si="69"/>
        <v>#DIV/0!</v>
      </c>
      <c r="H274" s="9" t="e">
        <f t="shared" ca="1" si="69"/>
        <v>#DIV/0!</v>
      </c>
    </row>
    <row r="275" spans="1:8" x14ac:dyDescent="0.25">
      <c r="A275">
        <v>29</v>
      </c>
      <c r="C275" t="str">
        <f ca="1">OFFSET('84p stat'!$A$1,A275*20,0)</f>
        <v>non CUDA transp_AVX non hash</v>
      </c>
      <c r="D275" s="9">
        <f t="shared" ref="D275:H275" ca="1" si="70">POWER(SQRT(D166)/D112,2)</f>
        <v>8.9511976636140833E-6</v>
      </c>
      <c r="E275" s="9">
        <f t="shared" ca="1" si="70"/>
        <v>9.0199841366794298E-6</v>
      </c>
      <c r="F275" s="9">
        <f t="shared" ca="1" si="70"/>
        <v>9.0161800000728436E-6</v>
      </c>
      <c r="G275" s="9">
        <f t="shared" ca="1" si="70"/>
        <v>8.9827803359489625E-6</v>
      </c>
      <c r="H275" s="9">
        <f t="shared" ca="1" si="70"/>
        <v>1.5568248166940283E-4</v>
      </c>
    </row>
    <row r="276" spans="1:8" x14ac:dyDescent="0.25">
      <c r="A276">
        <v>30</v>
      </c>
      <c r="C276" t="str">
        <f ca="1">OFFSET('84p stat'!$A$1,A276*20,0)</f>
        <v>non CUDA transp_AVX_OMP Time</v>
      </c>
      <c r="D276" s="9">
        <f t="shared" ref="D276:H276" ca="1" si="71">POWER(SQRT(D167)/D113,2)</f>
        <v>1.5145097671049818E-5</v>
      </c>
      <c r="E276" s="9">
        <f t="shared" ca="1" si="71"/>
        <v>1.556365824946278E-5</v>
      </c>
      <c r="F276" s="9">
        <f t="shared" ca="1" si="71"/>
        <v>1.5562194805946738E-5</v>
      </c>
      <c r="G276" s="9">
        <f t="shared" ca="1" si="71"/>
        <v>1.5569647021991638E-5</v>
      </c>
      <c r="H276" s="9">
        <f t="shared" ca="1" si="71"/>
        <v>2.500303256486498E-4</v>
      </c>
    </row>
    <row r="277" spans="1:8" x14ac:dyDescent="0.25">
      <c r="A277">
        <v>31</v>
      </c>
      <c r="C277" t="str">
        <f ca="1">OFFSET('84p stat'!$A$1,A277*20,0)</f>
        <v>non CUDA transp_AVX_OMP</v>
      </c>
      <c r="D277" s="9">
        <f t="shared" ref="D277:H277" ca="1" si="72">POWER(SQRT(D168)/D114,2)</f>
        <v>1.126840991579981E-5</v>
      </c>
      <c r="E277" s="9" t="e">
        <f t="shared" ca="1" si="72"/>
        <v>#DIV/0!</v>
      </c>
      <c r="F277" s="9" t="e">
        <f t="shared" ca="1" si="72"/>
        <v>#DIV/0!</v>
      </c>
      <c r="G277" s="9" t="e">
        <f t="shared" ca="1" si="72"/>
        <v>#DIV/0!</v>
      </c>
      <c r="H277" s="9" t="e">
        <f t="shared" ca="1" si="72"/>
        <v>#DIV/0!</v>
      </c>
    </row>
    <row r="278" spans="1:8" x14ac:dyDescent="0.25">
      <c r="A278">
        <v>32</v>
      </c>
      <c r="C278" t="str">
        <f ca="1">OFFSET('84p stat'!$A$1,A278*20,0)</f>
        <v>non CUDA transp_AVX_OMP non hash</v>
      </c>
      <c r="D278" s="9">
        <f t="shared" ref="D278:H278" ca="1" si="73">POWER(SQRT(D169)/D115,2)</f>
        <v>8.7522998912290781E-6</v>
      </c>
      <c r="E278" s="9">
        <f t="shared" ca="1" si="73"/>
        <v>8.7463809982247269E-6</v>
      </c>
      <c r="F278" s="9">
        <f t="shared" ca="1" si="73"/>
        <v>8.7431016619236075E-6</v>
      </c>
      <c r="G278" s="9">
        <f t="shared" ca="1" si="73"/>
        <v>8.7306284703659208E-6</v>
      </c>
      <c r="H278" s="9">
        <f t="shared" ca="1" si="73"/>
        <v>8.3607754306288954E-5</v>
      </c>
    </row>
    <row r="279" spans="1:8" x14ac:dyDescent="0.25">
      <c r="A279">
        <v>33</v>
      </c>
      <c r="C279" t="str">
        <f ca="1">OFFSET('84p stat'!$A$1,A279*20,0)</f>
        <v>CUDA ant add CPU_AVX_transp Time</v>
      </c>
      <c r="D279" s="9">
        <f t="shared" ref="D279:H279" ca="1" si="74">POWER(SQRT(D170)/D116,2)</f>
        <v>8.1748633188828756E-6</v>
      </c>
      <c r="E279" s="9">
        <f t="shared" ca="1" si="74"/>
        <v>7.85821381195563E-6</v>
      </c>
      <c r="F279" s="9">
        <f t="shared" ca="1" si="74"/>
        <v>7.731933913403386E-6</v>
      </c>
      <c r="G279" s="9">
        <f t="shared" ca="1" si="74"/>
        <v>8.2217613946861417E-6</v>
      </c>
      <c r="H279" s="9">
        <f t="shared" ca="1" si="74"/>
        <v>3.6346848368632633E-4</v>
      </c>
    </row>
    <row r="280" spans="1:8" x14ac:dyDescent="0.25">
      <c r="A280">
        <v>34</v>
      </c>
      <c r="C280" t="str">
        <f ca="1">OFFSET('84p stat'!$A$1,A280*20,0)</f>
        <v>CUDA ant add CPU_AVX_transp</v>
      </c>
      <c r="D280" s="9">
        <f t="shared" ref="D280:H280" ca="1" si="75">POWER(SQRT(D171)/D117,2)</f>
        <v>7.0154422453413895E-6</v>
      </c>
      <c r="E280" s="9" t="e">
        <f t="shared" ca="1" si="75"/>
        <v>#DIV/0!</v>
      </c>
      <c r="F280" s="9" t="e">
        <f t="shared" ca="1" si="75"/>
        <v>#DIV/0!</v>
      </c>
      <c r="G280" s="9" t="e">
        <f t="shared" ca="1" si="75"/>
        <v>#DIV/0!</v>
      </c>
      <c r="H280" s="9" t="e">
        <f t="shared" ca="1" si="75"/>
        <v>#DIV/0!</v>
      </c>
    </row>
    <row r="281" spans="1:8" x14ac:dyDescent="0.25">
      <c r="A281">
        <v>35</v>
      </c>
      <c r="C281">
        <f ca="1">OFFSET('84p stat'!$A$1,A281*20,0)</f>
        <v>0</v>
      </c>
      <c r="D281" s="9" t="e">
        <f t="shared" ref="D281:H281" ca="1" si="76">POWER(SQRT(D172)/D118,2)</f>
        <v>#DIV/0!</v>
      </c>
      <c r="E281" s="9" t="e">
        <f t="shared" ca="1" si="76"/>
        <v>#DIV/0!</v>
      </c>
      <c r="F281" s="9" t="e">
        <f t="shared" ca="1" si="76"/>
        <v>#DIV/0!</v>
      </c>
      <c r="G281" s="9" t="e">
        <f t="shared" ca="1" si="76"/>
        <v>#DIV/0!</v>
      </c>
      <c r="H281" s="9" t="e">
        <f t="shared" ca="1" si="76"/>
        <v>#DIV/0!</v>
      </c>
    </row>
    <row r="282" spans="1:8" x14ac:dyDescent="0.25">
      <c r="A282">
        <v>36</v>
      </c>
      <c r="C282">
        <f ca="1">OFFSET('84p stat'!$A$1,A282*20,0)</f>
        <v>0</v>
      </c>
      <c r="D282" s="9" t="e">
        <f t="shared" ref="D282:H282" ca="1" si="77">POWER(SQRT(D173)/D119,2)</f>
        <v>#DIV/0!</v>
      </c>
      <c r="E282" s="9" t="e">
        <f t="shared" ca="1" si="77"/>
        <v>#DIV/0!</v>
      </c>
      <c r="F282" s="9" t="e">
        <f t="shared" ca="1" si="77"/>
        <v>#DIV/0!</v>
      </c>
      <c r="G282" s="9" t="e">
        <f t="shared" ca="1" si="77"/>
        <v>#DIV/0!</v>
      </c>
      <c r="H282" s="9" t="e">
        <f t="shared" ca="1" si="77"/>
        <v>#DIV/0!</v>
      </c>
    </row>
    <row r="283" spans="1:8" x14ac:dyDescent="0.25">
      <c r="A283">
        <v>37</v>
      </c>
      <c r="C283">
        <f ca="1">OFFSET('84p stat'!$A$1,A283*20,0)</f>
        <v>0</v>
      </c>
      <c r="D283" s="9" t="e">
        <f t="shared" ref="D283:H283" ca="1" si="78">POWER(SQRT(D174)/D120,2)</f>
        <v>#DIV/0!</v>
      </c>
      <c r="E283" s="9" t="e">
        <f t="shared" ca="1" si="78"/>
        <v>#DIV/0!</v>
      </c>
      <c r="F283" s="9" t="e">
        <f t="shared" ca="1" si="78"/>
        <v>#DIV/0!</v>
      </c>
      <c r="G283" s="9" t="e">
        <f t="shared" ca="1" si="78"/>
        <v>#DIV/0!</v>
      </c>
      <c r="H283" s="9" t="e">
        <f t="shared" ca="1" si="78"/>
        <v>#DIV/0!</v>
      </c>
    </row>
    <row r="284" spans="1:8" x14ac:dyDescent="0.25">
      <c r="A284">
        <v>38</v>
      </c>
      <c r="C284">
        <f ca="1">OFFSET('84p stat'!$A$1,A284*20,0)</f>
        <v>0</v>
      </c>
      <c r="D284" s="9" t="e">
        <f t="shared" ref="D284:H284" ca="1" si="79">POWER(SQRT(D175)/D121,2)</f>
        <v>#DIV/0!</v>
      </c>
      <c r="E284" s="9" t="e">
        <f t="shared" ca="1" si="79"/>
        <v>#DIV/0!</v>
      </c>
      <c r="F284" s="9" t="e">
        <f t="shared" ca="1" si="79"/>
        <v>#DIV/0!</v>
      </c>
      <c r="G284" s="9" t="e">
        <f t="shared" ca="1" si="79"/>
        <v>#DIV/0!</v>
      </c>
      <c r="H284" s="9" t="e">
        <f t="shared" ca="1" si="79"/>
        <v>#DIV/0!</v>
      </c>
    </row>
    <row r="285" spans="1:8" x14ac:dyDescent="0.25">
      <c r="A285">
        <v>39</v>
      </c>
      <c r="C285">
        <f ca="1">OFFSET('84p stat'!$A$1,A285*20,0)</f>
        <v>0</v>
      </c>
      <c r="D285" s="9" t="e">
        <f t="shared" ref="D285:H285" ca="1" si="80">POWER(SQRT(D176)/D122,2)</f>
        <v>#DIV/0!</v>
      </c>
      <c r="E285" s="9" t="e">
        <f t="shared" ca="1" si="80"/>
        <v>#DIV/0!</v>
      </c>
      <c r="F285" s="9" t="e">
        <f t="shared" ca="1" si="80"/>
        <v>#DIV/0!</v>
      </c>
      <c r="G285" s="9" t="e">
        <f t="shared" ca="1" si="80"/>
        <v>#DIV/0!</v>
      </c>
      <c r="H285" s="9" t="e">
        <f t="shared" ca="1" si="80"/>
        <v>#DIV/0!</v>
      </c>
    </row>
    <row r="286" spans="1:8" x14ac:dyDescent="0.25">
      <c r="A286">
        <v>40</v>
      </c>
      <c r="C286">
        <f ca="1">OFFSET('84p stat'!$A$1,A286*20,0)</f>
        <v>0</v>
      </c>
      <c r="D286" s="9" t="e">
        <f t="shared" ref="D286:H286" ca="1" si="81">POWER(SQRT(D177)/D123,2)</f>
        <v>#DIV/0!</v>
      </c>
      <c r="E286" s="9" t="e">
        <f t="shared" ca="1" si="81"/>
        <v>#DIV/0!</v>
      </c>
      <c r="F286" s="9" t="e">
        <f t="shared" ca="1" si="81"/>
        <v>#DIV/0!</v>
      </c>
      <c r="G286" s="9" t="e">
        <f t="shared" ca="1" si="81"/>
        <v>#DIV/0!</v>
      </c>
      <c r="H286" s="9" t="e">
        <f t="shared" ca="1" si="81"/>
        <v>#DIV/0!</v>
      </c>
    </row>
    <row r="287" spans="1:8" x14ac:dyDescent="0.25">
      <c r="A287">
        <v>41</v>
      </c>
      <c r="C287">
        <f ca="1">OFFSET('84p stat'!$A$1,A287*20,0)</f>
        <v>0</v>
      </c>
      <c r="D287" s="9" t="e">
        <f t="shared" ref="D287:H287" ca="1" si="82">POWER(SQRT(D178)/D124,2)</f>
        <v>#DIV/0!</v>
      </c>
      <c r="E287" s="9" t="e">
        <f t="shared" ca="1" si="82"/>
        <v>#DIV/0!</v>
      </c>
      <c r="F287" s="9" t="e">
        <f t="shared" ca="1" si="82"/>
        <v>#DIV/0!</v>
      </c>
      <c r="G287" s="9" t="e">
        <f t="shared" ca="1" si="82"/>
        <v>#DIV/0!</v>
      </c>
      <c r="H287" s="9" t="e">
        <f t="shared" ca="1" si="82"/>
        <v>#DIV/0!</v>
      </c>
    </row>
    <row r="288" spans="1:8" x14ac:dyDescent="0.25">
      <c r="A288">
        <v>42</v>
      </c>
      <c r="C288">
        <f ca="1">OFFSET('84p stat'!$A$1,A288*20,0)</f>
        <v>0</v>
      </c>
      <c r="D288" s="9" t="e">
        <f t="shared" ref="D288:H288" ca="1" si="83">POWER(SQRT(D179)/D125,2)</f>
        <v>#DIV/0!</v>
      </c>
      <c r="E288" s="9" t="e">
        <f t="shared" ca="1" si="83"/>
        <v>#DIV/0!</v>
      </c>
      <c r="F288" s="9" t="e">
        <f t="shared" ca="1" si="83"/>
        <v>#DIV/0!</v>
      </c>
      <c r="G288" s="9" t="e">
        <f t="shared" ca="1" si="83"/>
        <v>#DIV/0!</v>
      </c>
      <c r="H288" s="9" t="e">
        <f t="shared" ca="1" si="83"/>
        <v>#DIV/0!</v>
      </c>
    </row>
    <row r="289" spans="1:8" x14ac:dyDescent="0.25">
      <c r="A289">
        <v>43</v>
      </c>
      <c r="C289">
        <f ca="1">OFFSET('84p stat'!$A$1,A289*20,0)</f>
        <v>0</v>
      </c>
      <c r="D289" s="9" t="e">
        <f t="shared" ref="D289:H289" ca="1" si="84">POWER(SQRT(D180)/D126,2)</f>
        <v>#DIV/0!</v>
      </c>
      <c r="E289" s="9" t="e">
        <f t="shared" ca="1" si="84"/>
        <v>#DIV/0!</v>
      </c>
      <c r="F289" s="9" t="e">
        <f t="shared" ca="1" si="84"/>
        <v>#DIV/0!</v>
      </c>
      <c r="G289" s="9" t="e">
        <f t="shared" ca="1" si="84"/>
        <v>#DIV/0!</v>
      </c>
      <c r="H289" s="9" t="e">
        <f t="shared" ca="1" si="84"/>
        <v>#DIV/0!</v>
      </c>
    </row>
    <row r="290" spans="1:8" x14ac:dyDescent="0.25">
      <c r="A290">
        <v>44</v>
      </c>
      <c r="C290">
        <f ca="1">OFFSET('84p stat'!$A$1,A290*20,0)</f>
        <v>0</v>
      </c>
      <c r="D290" s="9" t="e">
        <f t="shared" ref="D290:H290" ca="1" si="85">POWER(SQRT(D181)/D127,2)</f>
        <v>#DIV/0!</v>
      </c>
      <c r="E290" s="9" t="e">
        <f t="shared" ca="1" si="85"/>
        <v>#DIV/0!</v>
      </c>
      <c r="F290" s="9" t="e">
        <f t="shared" ca="1" si="85"/>
        <v>#DIV/0!</v>
      </c>
      <c r="G290" s="9" t="e">
        <f t="shared" ca="1" si="85"/>
        <v>#DIV/0!</v>
      </c>
      <c r="H290" s="9" t="e">
        <f t="shared" ca="1" si="85"/>
        <v>#DIV/0!</v>
      </c>
    </row>
    <row r="291" spans="1:8" x14ac:dyDescent="0.25">
      <c r="A291">
        <v>45</v>
      </c>
      <c r="C291">
        <f ca="1">OFFSET('84p stat'!$A$1,A291*20,0)</f>
        <v>0</v>
      </c>
      <c r="D291" s="9" t="e">
        <f t="shared" ref="D291:H291" ca="1" si="86">POWER(SQRT(D182)/D128,2)</f>
        <v>#DIV/0!</v>
      </c>
      <c r="E291" s="9" t="e">
        <f t="shared" ca="1" si="86"/>
        <v>#DIV/0!</v>
      </c>
      <c r="F291" s="9" t="e">
        <f t="shared" ca="1" si="86"/>
        <v>#DIV/0!</v>
      </c>
      <c r="G291" s="9" t="e">
        <f t="shared" ca="1" si="86"/>
        <v>#DIV/0!</v>
      </c>
      <c r="H291" s="9" t="e">
        <f t="shared" ca="1" si="86"/>
        <v>#DIV/0!</v>
      </c>
    </row>
    <row r="292" spans="1:8" x14ac:dyDescent="0.25">
      <c r="A292">
        <v>46</v>
      </c>
      <c r="C292">
        <f ca="1">OFFSET('84p stat'!$A$1,A292*20,0)</f>
        <v>0</v>
      </c>
      <c r="D292" s="9" t="e">
        <f t="shared" ref="D292:H292" ca="1" si="87">POWER(SQRT(D183)/D129,2)</f>
        <v>#DIV/0!</v>
      </c>
      <c r="E292" s="9" t="e">
        <f t="shared" ca="1" si="87"/>
        <v>#DIV/0!</v>
      </c>
      <c r="F292" s="9" t="e">
        <f t="shared" ca="1" si="87"/>
        <v>#DIV/0!</v>
      </c>
      <c r="G292" s="9" t="e">
        <f t="shared" ca="1" si="87"/>
        <v>#DIV/0!</v>
      </c>
      <c r="H292" s="9" t="e">
        <f t="shared" ca="1" si="87"/>
        <v>#DIV/0!</v>
      </c>
    </row>
    <row r="293" spans="1:8" x14ac:dyDescent="0.25">
      <c r="A293">
        <v>47</v>
      </c>
      <c r="C293">
        <f ca="1">OFFSET('84p stat'!$A$1,A293*20,0)</f>
        <v>0</v>
      </c>
      <c r="D293" s="9" t="e">
        <f t="shared" ref="D293:H293" ca="1" si="88">POWER(SQRT(D184)/D130,2)</f>
        <v>#DIV/0!</v>
      </c>
      <c r="E293" s="9" t="e">
        <f t="shared" ca="1" si="88"/>
        <v>#DIV/0!</v>
      </c>
      <c r="F293" s="9" t="e">
        <f t="shared" ca="1" si="88"/>
        <v>#DIV/0!</v>
      </c>
      <c r="G293" s="9" t="e">
        <f t="shared" ca="1" si="88"/>
        <v>#DIV/0!</v>
      </c>
      <c r="H293" s="9" t="e">
        <f t="shared" ca="1" si="88"/>
        <v>#DIV/0!</v>
      </c>
    </row>
    <row r="294" spans="1:8" x14ac:dyDescent="0.25">
      <c r="A294">
        <v>48</v>
      </c>
      <c r="C294">
        <f ca="1">OFFSET('84p stat'!$A$1,A294*20,0)</f>
        <v>0</v>
      </c>
      <c r="D294" s="9" t="e">
        <f t="shared" ref="D294:H294" ca="1" si="89">POWER(SQRT(D185)/D131,2)</f>
        <v>#DIV/0!</v>
      </c>
      <c r="E294" s="9" t="e">
        <f t="shared" ca="1" si="89"/>
        <v>#DIV/0!</v>
      </c>
      <c r="F294" s="9" t="e">
        <f t="shared" ca="1" si="89"/>
        <v>#DIV/0!</v>
      </c>
      <c r="G294" s="9" t="e">
        <f t="shared" ca="1" si="89"/>
        <v>#DIV/0!</v>
      </c>
      <c r="H294" s="9" t="e">
        <f t="shared" ca="1" si="89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ref="D295:H295" ca="1" si="90">POWER(SQRT(D186)/D132,2)</f>
        <v>#DIV/0!</v>
      </c>
      <c r="E295" s="9" t="e">
        <f t="shared" ca="1" si="90"/>
        <v>#DIV/0!</v>
      </c>
      <c r="F295" s="9" t="e">
        <f t="shared" ca="1" si="90"/>
        <v>#DIV/0!</v>
      </c>
      <c r="G295" s="9" t="e">
        <f t="shared" ca="1" si="90"/>
        <v>#DIV/0!</v>
      </c>
      <c r="H295" s="9" t="e">
        <f t="shared" ca="1" si="90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ref="D296:H296" ca="1" si="91">POWER(SQRT(D187)/D133,2)</f>
        <v>#DIV/0!</v>
      </c>
      <c r="E296" s="9" t="e">
        <f t="shared" ca="1" si="91"/>
        <v>#DIV/0!</v>
      </c>
      <c r="F296" s="9" t="e">
        <f t="shared" ca="1" si="91"/>
        <v>#DIV/0!</v>
      </c>
      <c r="G296" s="9" t="e">
        <f t="shared" ca="1" si="91"/>
        <v>#DIV/0!</v>
      </c>
      <c r="H296" s="9" t="e">
        <f t="shared" ca="1" si="91"/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81"/>
  <sheetViews>
    <sheetView workbookViewId="0">
      <selection activeCell="A2" sqref="A2:AN681"/>
    </sheetView>
  </sheetViews>
  <sheetFormatPr defaultRowHeight="15" x14ac:dyDescent="0.25"/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127.855655</v>
      </c>
      <c r="I2">
        <v>2.4344540000000001</v>
      </c>
      <c r="J2" t="s">
        <v>3</v>
      </c>
      <c r="K2">
        <v>126.775819</v>
      </c>
      <c r="L2">
        <v>2.4238559999999998</v>
      </c>
      <c r="M2" t="s">
        <v>4</v>
      </c>
      <c r="N2">
        <v>18.395921999999999</v>
      </c>
      <c r="O2">
        <v>0.10619199999999999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254.189787</v>
      </c>
      <c r="I3">
        <v>3.3814820000000001</v>
      </c>
      <c r="J3" t="s">
        <v>3</v>
      </c>
      <c r="K3">
        <v>252.03482500000001</v>
      </c>
      <c r="L3">
        <v>3.3611740000000001</v>
      </c>
      <c r="M3" t="s">
        <v>4</v>
      </c>
      <c r="N3">
        <v>36.610844999999998</v>
      </c>
      <c r="O3">
        <v>0.15762100000000001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380.59974699999998</v>
      </c>
      <c r="I4">
        <v>4.8967470000000004</v>
      </c>
      <c r="J4" t="s">
        <v>3</v>
      </c>
      <c r="K4">
        <v>377.36961500000001</v>
      </c>
      <c r="L4">
        <v>4.8703599999999998</v>
      </c>
      <c r="M4" t="s">
        <v>4</v>
      </c>
      <c r="N4">
        <v>54.792282999999998</v>
      </c>
      <c r="O4">
        <v>0.223747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506.94831799999997</v>
      </c>
      <c r="I5">
        <v>8.4751460000000005</v>
      </c>
      <c r="J5" t="s">
        <v>3</v>
      </c>
      <c r="K5">
        <v>502.64169700000002</v>
      </c>
      <c r="L5">
        <v>8.4184979999999996</v>
      </c>
      <c r="M5" t="s">
        <v>4</v>
      </c>
      <c r="N5">
        <v>73.003522000000004</v>
      </c>
      <c r="O5">
        <v>0.27957799999999999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633.52704500000004</v>
      </c>
      <c r="I6">
        <v>10.217262</v>
      </c>
      <c r="J6" t="s">
        <v>3</v>
      </c>
      <c r="K6">
        <v>628.14418499999999</v>
      </c>
      <c r="L6">
        <v>10.150588000000001</v>
      </c>
      <c r="M6" t="s">
        <v>4</v>
      </c>
      <c r="N6">
        <v>91.256707000000006</v>
      </c>
      <c r="O6">
        <v>0.37883600000000001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759.88125700000001</v>
      </c>
      <c r="I7">
        <v>12.371366999999999</v>
      </c>
      <c r="J7" t="s">
        <v>3</v>
      </c>
      <c r="K7">
        <v>753.42224999999996</v>
      </c>
      <c r="L7">
        <v>12.254595999999999</v>
      </c>
      <c r="M7" t="s">
        <v>4</v>
      </c>
      <c r="N7">
        <v>109.51219399999999</v>
      </c>
      <c r="O7">
        <v>0.491483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886.48945700000002</v>
      </c>
      <c r="I8">
        <v>15.450621</v>
      </c>
      <c r="J8" t="s">
        <v>3</v>
      </c>
      <c r="K8">
        <v>878.954296</v>
      </c>
      <c r="L8">
        <v>15.310634</v>
      </c>
      <c r="M8" t="s">
        <v>4</v>
      </c>
      <c r="N8">
        <v>127.78651499999999</v>
      </c>
      <c r="O8">
        <v>0.61651999999999996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1013.08642</v>
      </c>
      <c r="I9">
        <v>19.947037000000002</v>
      </c>
      <c r="J9" t="s">
        <v>3</v>
      </c>
      <c r="K9">
        <v>1004.474747</v>
      </c>
      <c r="L9">
        <v>19.789474999999999</v>
      </c>
      <c r="M9" t="s">
        <v>4</v>
      </c>
      <c r="N9">
        <v>146.052438</v>
      </c>
      <c r="O9">
        <v>0.77688999999999997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1139.2219729999999</v>
      </c>
      <c r="I10">
        <v>23.024446999999999</v>
      </c>
      <c r="J10" t="s">
        <v>3</v>
      </c>
      <c r="K10">
        <v>1129.5341330000001</v>
      </c>
      <c r="L10">
        <v>22.788647999999998</v>
      </c>
      <c r="M10" t="s">
        <v>4</v>
      </c>
      <c r="N10">
        <v>164.23259300000001</v>
      </c>
      <c r="O10">
        <v>0.84673399999999999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1265.5183810000001</v>
      </c>
      <c r="I11">
        <v>27.144556000000001</v>
      </c>
      <c r="J11" t="s">
        <v>3</v>
      </c>
      <c r="K11">
        <v>1254.7540409999999</v>
      </c>
      <c r="L11">
        <v>26.913425</v>
      </c>
      <c r="M11" t="s">
        <v>4</v>
      </c>
      <c r="N11">
        <v>182.42523800000001</v>
      </c>
      <c r="O11">
        <v>0.91313599999999995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1391.808904</v>
      </c>
      <c r="I12">
        <v>35.503874000000003</v>
      </c>
      <c r="J12" t="s">
        <v>3</v>
      </c>
      <c r="K12">
        <v>1379.9688940000001</v>
      </c>
      <c r="L12">
        <v>35.189830999999998</v>
      </c>
      <c r="M12" t="s">
        <v>4</v>
      </c>
      <c r="N12">
        <v>200.65845899999999</v>
      </c>
      <c r="O12">
        <v>1.0561259999999999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1518.3973140000001</v>
      </c>
      <c r="I13">
        <v>39.056497</v>
      </c>
      <c r="J13" t="s">
        <v>3</v>
      </c>
      <c r="K13">
        <v>1505.4819749999999</v>
      </c>
      <c r="L13">
        <v>38.663941000000001</v>
      </c>
      <c r="M13" t="s">
        <v>4</v>
      </c>
      <c r="N13">
        <v>218.84520900000001</v>
      </c>
      <c r="O13">
        <v>1.145983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1644.8895480000001</v>
      </c>
      <c r="I14">
        <v>42.830865000000003</v>
      </c>
      <c r="J14" t="s">
        <v>3</v>
      </c>
      <c r="K14">
        <v>1630.8983330000001</v>
      </c>
      <c r="L14">
        <v>42.378639</v>
      </c>
      <c r="M14" t="s">
        <v>4</v>
      </c>
      <c r="N14">
        <v>237.034255</v>
      </c>
      <c r="O14">
        <v>1.2472540000000001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1771.3791140000001</v>
      </c>
      <c r="I15">
        <v>47.536816999999999</v>
      </c>
      <c r="J15" t="s">
        <v>3</v>
      </c>
      <c r="K15">
        <v>1756.3107500000001</v>
      </c>
      <c r="L15">
        <v>47.014332000000003</v>
      </c>
      <c r="M15" t="s">
        <v>4</v>
      </c>
      <c r="N15">
        <v>255.27255700000001</v>
      </c>
      <c r="O15">
        <v>1.310605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1897.5997</v>
      </c>
      <c r="I16">
        <v>54.611407999999997</v>
      </c>
      <c r="J16" t="s">
        <v>3</v>
      </c>
      <c r="K16">
        <v>1881.455271</v>
      </c>
      <c r="L16">
        <v>54.111381000000002</v>
      </c>
      <c r="M16" t="s">
        <v>4</v>
      </c>
      <c r="N16">
        <v>273.53000100000003</v>
      </c>
      <c r="O16">
        <v>1.404498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2023.927263</v>
      </c>
      <c r="I17">
        <v>62.348515999999996</v>
      </c>
      <c r="J17" t="s">
        <v>3</v>
      </c>
      <c r="K17">
        <v>2006.7069039999999</v>
      </c>
      <c r="L17">
        <v>61.790895999999996</v>
      </c>
      <c r="M17" t="s">
        <v>4</v>
      </c>
      <c r="N17">
        <v>291.75295599999998</v>
      </c>
      <c r="O17">
        <v>1.406285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2150.1413619999998</v>
      </c>
      <c r="I18">
        <v>66.492952000000002</v>
      </c>
      <c r="J18" t="s">
        <v>3</v>
      </c>
      <c r="K18">
        <v>2131.8458639999999</v>
      </c>
      <c r="L18">
        <v>65.853283000000005</v>
      </c>
      <c r="M18" t="s">
        <v>4</v>
      </c>
      <c r="N18">
        <v>309.966497</v>
      </c>
      <c r="O18">
        <v>1.509522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2276.5276119999999</v>
      </c>
      <c r="I19">
        <v>73.308631000000005</v>
      </c>
      <c r="J19" t="s">
        <v>3</v>
      </c>
      <c r="K19">
        <v>2257.1562600000002</v>
      </c>
      <c r="L19">
        <v>72.679119</v>
      </c>
      <c r="M19" t="s">
        <v>4</v>
      </c>
      <c r="N19">
        <v>328.19707</v>
      </c>
      <c r="O19">
        <v>1.667195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2402.7289209999999</v>
      </c>
      <c r="I20">
        <v>81.206072000000006</v>
      </c>
      <c r="J20" t="s">
        <v>3</v>
      </c>
      <c r="K20">
        <v>2382.2822310000001</v>
      </c>
      <c r="L20">
        <v>80.478746999999998</v>
      </c>
      <c r="M20" t="s">
        <v>4</v>
      </c>
      <c r="N20">
        <v>346.39760999999999</v>
      </c>
      <c r="O20">
        <v>1.804635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2529.2680319999999</v>
      </c>
      <c r="I21">
        <v>87.124173999999996</v>
      </c>
      <c r="J21" t="s">
        <v>3</v>
      </c>
      <c r="K21">
        <v>2507.7462110000001</v>
      </c>
      <c r="L21">
        <v>86.473766999999995</v>
      </c>
      <c r="M21" t="s">
        <v>4</v>
      </c>
      <c r="N21">
        <v>364.63486399999999</v>
      </c>
      <c r="O21">
        <v>1.868447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45.016514000000001</v>
      </c>
      <c r="I42">
        <v>0.522841</v>
      </c>
      <c r="J42" t="s">
        <v>3</v>
      </c>
      <c r="K42">
        <v>43.943551999999997</v>
      </c>
      <c r="L42">
        <v>0.520459</v>
      </c>
      <c r="M42" t="s">
        <v>4</v>
      </c>
      <c r="N42">
        <v>18.529378000000001</v>
      </c>
      <c r="O42">
        <v>0.15020900000000001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89.441220000000001</v>
      </c>
      <c r="I43">
        <v>0.85358000000000001</v>
      </c>
      <c r="J43" t="s">
        <v>3</v>
      </c>
      <c r="K43">
        <v>87.301653000000002</v>
      </c>
      <c r="L43">
        <v>0.84387599999999996</v>
      </c>
      <c r="M43" t="s">
        <v>4</v>
      </c>
      <c r="N43">
        <v>36.79139</v>
      </c>
      <c r="O43">
        <v>0.19725400000000001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133.95490799999999</v>
      </c>
      <c r="I44">
        <v>0.982074</v>
      </c>
      <c r="J44" t="s">
        <v>3</v>
      </c>
      <c r="K44">
        <v>130.74799400000001</v>
      </c>
      <c r="L44">
        <v>0.970943</v>
      </c>
      <c r="M44" t="s">
        <v>4</v>
      </c>
      <c r="N44">
        <v>55.033881999999998</v>
      </c>
      <c r="O44">
        <v>0.24970300000000001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178.35928000000001</v>
      </c>
      <c r="I45">
        <v>1.3304499999999999</v>
      </c>
      <c r="J45" t="s">
        <v>3</v>
      </c>
      <c r="K45">
        <v>174.08500100000001</v>
      </c>
      <c r="L45">
        <v>1.309264</v>
      </c>
      <c r="M45" t="s">
        <v>4</v>
      </c>
      <c r="N45">
        <v>73.286799000000002</v>
      </c>
      <c r="O45">
        <v>0.27954800000000002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222.837343</v>
      </c>
      <c r="I46">
        <v>1.2495419999999999</v>
      </c>
      <c r="J46" t="s">
        <v>3</v>
      </c>
      <c r="K46">
        <v>217.496736</v>
      </c>
      <c r="L46">
        <v>1.227711</v>
      </c>
      <c r="M46" t="s">
        <v>4</v>
      </c>
      <c r="N46">
        <v>91.558848999999995</v>
      </c>
      <c r="O46">
        <v>0.27272600000000002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267.37047699999999</v>
      </c>
      <c r="I47">
        <v>1.8503270000000001</v>
      </c>
      <c r="J47" t="s">
        <v>3</v>
      </c>
      <c r="K47">
        <v>260.96275800000001</v>
      </c>
      <c r="L47">
        <v>1.818432</v>
      </c>
      <c r="M47" t="s">
        <v>4</v>
      </c>
      <c r="N47">
        <v>109.876707</v>
      </c>
      <c r="O47">
        <v>0.39905299999999999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311.87574799999999</v>
      </c>
      <c r="I48">
        <v>2.4598279999999999</v>
      </c>
      <c r="J48" t="s">
        <v>3</v>
      </c>
      <c r="K48">
        <v>304.40178800000001</v>
      </c>
      <c r="L48">
        <v>2.4015930000000001</v>
      </c>
      <c r="M48" t="s">
        <v>4</v>
      </c>
      <c r="N48">
        <v>128.10121599999999</v>
      </c>
      <c r="O48">
        <v>0.51761100000000004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356.40063199999997</v>
      </c>
      <c r="I49">
        <v>2.7473700000000001</v>
      </c>
      <c r="J49" t="s">
        <v>3</v>
      </c>
      <c r="K49">
        <v>347.85965700000003</v>
      </c>
      <c r="L49">
        <v>2.6801840000000001</v>
      </c>
      <c r="M49" t="s">
        <v>4</v>
      </c>
      <c r="N49">
        <v>146.37990099999999</v>
      </c>
      <c r="O49">
        <v>0.58071499999999998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400.79174499999999</v>
      </c>
      <c r="I50">
        <v>3.3249979999999999</v>
      </c>
      <c r="J50" t="s">
        <v>3</v>
      </c>
      <c r="K50">
        <v>391.18367699999999</v>
      </c>
      <c r="L50">
        <v>3.2368489999999999</v>
      </c>
      <c r="M50" t="s">
        <v>4</v>
      </c>
      <c r="N50">
        <v>164.63785300000001</v>
      </c>
      <c r="O50">
        <v>0.70652700000000002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445.16594800000001</v>
      </c>
      <c r="I51">
        <v>3.6809560000000001</v>
      </c>
      <c r="J51" t="s">
        <v>3</v>
      </c>
      <c r="K51">
        <v>434.49110999999999</v>
      </c>
      <c r="L51">
        <v>3.5779030000000001</v>
      </c>
      <c r="M51" t="s">
        <v>4</v>
      </c>
      <c r="N51">
        <v>182.82591500000001</v>
      </c>
      <c r="O51">
        <v>0.765266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489.62607300000002</v>
      </c>
      <c r="I52">
        <v>4.2435210000000003</v>
      </c>
      <c r="J52" t="s">
        <v>3</v>
      </c>
      <c r="K52">
        <v>477.88435700000002</v>
      </c>
      <c r="L52">
        <v>4.117534</v>
      </c>
      <c r="M52" t="s">
        <v>4</v>
      </c>
      <c r="N52">
        <v>201.08349699999999</v>
      </c>
      <c r="O52">
        <v>0.88613299999999995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534.14417700000001</v>
      </c>
      <c r="I53">
        <v>4.7263210000000004</v>
      </c>
      <c r="J53" t="s">
        <v>3</v>
      </c>
      <c r="K53">
        <v>521.33574499999997</v>
      </c>
      <c r="L53">
        <v>4.57193</v>
      </c>
      <c r="M53" t="s">
        <v>4</v>
      </c>
      <c r="N53">
        <v>219.38350500000001</v>
      </c>
      <c r="O53">
        <v>0.94413599999999998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578.68709000000001</v>
      </c>
      <c r="I54">
        <v>4.5745069999999997</v>
      </c>
      <c r="J54" t="s">
        <v>3</v>
      </c>
      <c r="K54">
        <v>564.81204600000001</v>
      </c>
      <c r="L54">
        <v>4.4265369999999997</v>
      </c>
      <c r="M54" t="s">
        <v>4</v>
      </c>
      <c r="N54">
        <v>237.63715099999999</v>
      </c>
      <c r="O54">
        <v>0.98261299999999996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623.15296000000001</v>
      </c>
      <c r="I55">
        <v>5.8861119999999998</v>
      </c>
      <c r="J55" t="s">
        <v>3</v>
      </c>
      <c r="K55">
        <v>608.21084099999996</v>
      </c>
      <c r="L55">
        <v>5.6860460000000002</v>
      </c>
      <c r="M55" t="s">
        <v>4</v>
      </c>
      <c r="N55">
        <v>255.91234700000001</v>
      </c>
      <c r="O55">
        <v>1.2835829999999999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667.66465300000004</v>
      </c>
      <c r="I56">
        <v>6.1733539999999998</v>
      </c>
      <c r="J56" t="s">
        <v>3</v>
      </c>
      <c r="K56">
        <v>651.65541599999995</v>
      </c>
      <c r="L56">
        <v>5.9636779999999998</v>
      </c>
      <c r="M56" t="s">
        <v>4</v>
      </c>
      <c r="N56">
        <v>274.18223399999999</v>
      </c>
      <c r="O56">
        <v>1.3997649999999999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712.13576499999999</v>
      </c>
      <c r="I57">
        <v>7.0265230000000001</v>
      </c>
      <c r="J57" t="s">
        <v>3</v>
      </c>
      <c r="K57">
        <v>695.05941199999995</v>
      </c>
      <c r="L57">
        <v>6.7851480000000004</v>
      </c>
      <c r="M57" t="s">
        <v>4</v>
      </c>
      <c r="N57">
        <v>292.45284700000002</v>
      </c>
      <c r="O57">
        <v>1.517274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756.66994599999998</v>
      </c>
      <c r="I58">
        <v>8.0347469999999994</v>
      </c>
      <c r="J58" t="s">
        <v>3</v>
      </c>
      <c r="K58">
        <v>738.52681199999995</v>
      </c>
      <c r="L58">
        <v>7.7309239999999999</v>
      </c>
      <c r="M58" t="s">
        <v>4</v>
      </c>
      <c r="N58">
        <v>310.78948800000001</v>
      </c>
      <c r="O58">
        <v>1.915781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801.21061399999996</v>
      </c>
      <c r="I59">
        <v>8.0659690000000008</v>
      </c>
      <c r="J59" t="s">
        <v>3</v>
      </c>
      <c r="K59">
        <v>782.00044600000001</v>
      </c>
      <c r="L59">
        <v>7.7648970000000004</v>
      </c>
      <c r="M59" t="s">
        <v>4</v>
      </c>
      <c r="N59">
        <v>329.07651199999998</v>
      </c>
      <c r="O59">
        <v>1.9910209999999999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845.60699599999998</v>
      </c>
      <c r="I60">
        <v>9.6741139999999994</v>
      </c>
      <c r="J60" t="s">
        <v>3</v>
      </c>
      <c r="K60">
        <v>825.33103800000004</v>
      </c>
      <c r="L60">
        <v>9.300967</v>
      </c>
      <c r="M60" t="s">
        <v>4</v>
      </c>
      <c r="N60">
        <v>347.28817700000002</v>
      </c>
      <c r="O60">
        <v>2.3453840000000001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890.07112700000005</v>
      </c>
      <c r="I61">
        <v>11.01951</v>
      </c>
      <c r="J61" t="s">
        <v>3</v>
      </c>
      <c r="K61">
        <v>868.72900800000002</v>
      </c>
      <c r="L61">
        <v>10.598186</v>
      </c>
      <c r="M61" t="s">
        <v>4</v>
      </c>
      <c r="N61">
        <v>365.54535199999998</v>
      </c>
      <c r="O61">
        <v>2.5254660000000002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65.389741999999998</v>
      </c>
      <c r="I62">
        <v>0.96583399999999997</v>
      </c>
      <c r="J62" t="s">
        <v>3</v>
      </c>
      <c r="K62">
        <v>64.371509000000003</v>
      </c>
      <c r="L62">
        <v>0.95592100000000002</v>
      </c>
      <c r="M62" t="s">
        <v>4</v>
      </c>
      <c r="N62">
        <v>23.156323</v>
      </c>
      <c r="O62">
        <v>0.37080999999999997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129.60674599999999</v>
      </c>
      <c r="I63">
        <v>2.0361530000000001</v>
      </c>
      <c r="J63" t="s">
        <v>3</v>
      </c>
      <c r="K63">
        <v>127.578979</v>
      </c>
      <c r="L63">
        <v>2.0057809999999998</v>
      </c>
      <c r="M63" t="s">
        <v>4</v>
      </c>
      <c r="N63">
        <v>45.794018000000001</v>
      </c>
      <c r="O63">
        <v>0.61611800000000005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193.820233</v>
      </c>
      <c r="I64">
        <v>2.4480659999999999</v>
      </c>
      <c r="J64" t="s">
        <v>3</v>
      </c>
      <c r="K64">
        <v>190.78301500000001</v>
      </c>
      <c r="L64">
        <v>2.4038810000000002</v>
      </c>
      <c r="M64" t="s">
        <v>4</v>
      </c>
      <c r="N64">
        <v>68.463704000000007</v>
      </c>
      <c r="O64">
        <v>0.71833899999999995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257.92771199999999</v>
      </c>
      <c r="I65">
        <v>2.6552359999999999</v>
      </c>
      <c r="J65" t="s">
        <v>3</v>
      </c>
      <c r="K65">
        <v>253.88179500000001</v>
      </c>
      <c r="L65">
        <v>2.605985</v>
      </c>
      <c r="M65" t="s">
        <v>4</v>
      </c>
      <c r="N65">
        <v>91.062034999999995</v>
      </c>
      <c r="O65">
        <v>0.71562899999999996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322.13195000000002</v>
      </c>
      <c r="I66">
        <v>4.6449699999999998</v>
      </c>
      <c r="J66" t="s">
        <v>3</v>
      </c>
      <c r="K66">
        <v>317.077021</v>
      </c>
      <c r="L66">
        <v>4.5498019999999997</v>
      </c>
      <c r="M66" t="s">
        <v>4</v>
      </c>
      <c r="N66">
        <v>113.776983</v>
      </c>
      <c r="O66">
        <v>1.2130399999999999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386.31497000000002</v>
      </c>
      <c r="I67">
        <v>5.852589</v>
      </c>
      <c r="J67" t="s">
        <v>3</v>
      </c>
      <c r="K67">
        <v>380.250699</v>
      </c>
      <c r="L67">
        <v>5.7378869999999997</v>
      </c>
      <c r="M67" t="s">
        <v>4</v>
      </c>
      <c r="N67">
        <v>136.404495</v>
      </c>
      <c r="O67">
        <v>1.336992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450.38066199999997</v>
      </c>
      <c r="I68">
        <v>6.2663380000000002</v>
      </c>
      <c r="J68" t="s">
        <v>3</v>
      </c>
      <c r="K68">
        <v>443.30796700000002</v>
      </c>
      <c r="L68">
        <v>6.1436809999999999</v>
      </c>
      <c r="M68" t="s">
        <v>4</v>
      </c>
      <c r="N68">
        <v>158.99411799999999</v>
      </c>
      <c r="O68">
        <v>1.448915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514.52495299999998</v>
      </c>
      <c r="I69">
        <v>8.8289749999999998</v>
      </c>
      <c r="J69" t="s">
        <v>3</v>
      </c>
      <c r="K69">
        <v>506.44341400000002</v>
      </c>
      <c r="L69">
        <v>8.6576799999999992</v>
      </c>
      <c r="M69" t="s">
        <v>4</v>
      </c>
      <c r="N69">
        <v>181.654493</v>
      </c>
      <c r="O69">
        <v>2.0219839999999998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578.36456499999997</v>
      </c>
      <c r="I70">
        <v>9.8574669999999998</v>
      </c>
      <c r="J70" t="s">
        <v>3</v>
      </c>
      <c r="K70">
        <v>569.27515900000003</v>
      </c>
      <c r="L70">
        <v>9.6715119999999999</v>
      </c>
      <c r="M70" t="s">
        <v>4</v>
      </c>
      <c r="N70">
        <v>204.149202</v>
      </c>
      <c r="O70">
        <v>2.1502949999999998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642.42976399999998</v>
      </c>
      <c r="I71">
        <v>11.317349999999999</v>
      </c>
      <c r="J71" t="s">
        <v>3</v>
      </c>
      <c r="K71">
        <v>632.33179299999995</v>
      </c>
      <c r="L71">
        <v>11.078194999999999</v>
      </c>
      <c r="M71" t="s">
        <v>4</v>
      </c>
      <c r="N71">
        <v>226.732146</v>
      </c>
      <c r="O71">
        <v>2.3767130000000001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706.41126599999996</v>
      </c>
      <c r="I72">
        <v>13.909376999999999</v>
      </c>
      <c r="J72" t="s">
        <v>3</v>
      </c>
      <c r="K72">
        <v>695.30486299999995</v>
      </c>
      <c r="L72">
        <v>13.621136</v>
      </c>
      <c r="M72" t="s">
        <v>4</v>
      </c>
      <c r="N72">
        <v>249.31524999999999</v>
      </c>
      <c r="O72">
        <v>2.874781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770.32593999999995</v>
      </c>
      <c r="I73">
        <v>14.998129</v>
      </c>
      <c r="J73" t="s">
        <v>3</v>
      </c>
      <c r="K73">
        <v>758.21129599999995</v>
      </c>
      <c r="L73">
        <v>14.667609000000001</v>
      </c>
      <c r="M73" t="s">
        <v>4</v>
      </c>
      <c r="N73">
        <v>271.93343099999998</v>
      </c>
      <c r="O73">
        <v>2.9810430000000001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834.66186300000004</v>
      </c>
      <c r="I74">
        <v>14.913221999999999</v>
      </c>
      <c r="J74" t="s">
        <v>3</v>
      </c>
      <c r="K74">
        <v>821.537556</v>
      </c>
      <c r="L74">
        <v>14.55504</v>
      </c>
      <c r="M74" t="s">
        <v>4</v>
      </c>
      <c r="N74">
        <v>294.63809099999997</v>
      </c>
      <c r="O74">
        <v>2.9622519999999999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898.784177</v>
      </c>
      <c r="I75">
        <v>17.198767</v>
      </c>
      <c r="J75" t="s">
        <v>3</v>
      </c>
      <c r="K75">
        <v>884.650803</v>
      </c>
      <c r="L75">
        <v>16.792659</v>
      </c>
      <c r="M75" t="s">
        <v>4</v>
      </c>
      <c r="N75">
        <v>317.303923</v>
      </c>
      <c r="O75">
        <v>3.4486789999999998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962.80816400000003</v>
      </c>
      <c r="I76">
        <v>19.254463000000001</v>
      </c>
      <c r="J76" t="s">
        <v>3</v>
      </c>
      <c r="K76">
        <v>947.66640700000005</v>
      </c>
      <c r="L76">
        <v>18.8445</v>
      </c>
      <c r="M76" t="s">
        <v>4</v>
      </c>
      <c r="N76">
        <v>339.86503199999999</v>
      </c>
      <c r="O76">
        <v>3.8017370000000001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1027.0991329999999</v>
      </c>
      <c r="I77">
        <v>21.686323000000002</v>
      </c>
      <c r="J77" t="s">
        <v>3</v>
      </c>
      <c r="K77">
        <v>1010.948203</v>
      </c>
      <c r="L77">
        <v>21.20778</v>
      </c>
      <c r="M77" t="s">
        <v>4</v>
      </c>
      <c r="N77">
        <v>362.53339199999999</v>
      </c>
      <c r="O77">
        <v>4.239293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1091.4185110000001</v>
      </c>
      <c r="I78">
        <v>23.052703000000001</v>
      </c>
      <c r="J78" t="s">
        <v>3</v>
      </c>
      <c r="K78">
        <v>1074.2569040000001</v>
      </c>
      <c r="L78">
        <v>22.429169000000002</v>
      </c>
      <c r="M78" t="s">
        <v>4</v>
      </c>
      <c r="N78">
        <v>385.204564</v>
      </c>
      <c r="O78">
        <v>4.5191860000000004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1155.683113</v>
      </c>
      <c r="I79">
        <v>22.878919</v>
      </c>
      <c r="J79" t="s">
        <v>3</v>
      </c>
      <c r="K79">
        <v>1137.5127199999999</v>
      </c>
      <c r="L79">
        <v>22.266888999999999</v>
      </c>
      <c r="M79" t="s">
        <v>4</v>
      </c>
      <c r="N79">
        <v>407.828058</v>
      </c>
      <c r="O79">
        <v>4.5038289999999996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1220.0571729999999</v>
      </c>
      <c r="I80">
        <v>20.877908000000001</v>
      </c>
      <c r="J80" t="s">
        <v>3</v>
      </c>
      <c r="K80">
        <v>1200.876968</v>
      </c>
      <c r="L80">
        <v>20.416717999999999</v>
      </c>
      <c r="M80" t="s">
        <v>4</v>
      </c>
      <c r="N80">
        <v>430.51309300000003</v>
      </c>
      <c r="O80">
        <v>3.955279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1284.107268</v>
      </c>
      <c r="I81">
        <v>21.637066999999998</v>
      </c>
      <c r="J81" t="s">
        <v>3</v>
      </c>
      <c r="K81">
        <v>1263.9180960000001</v>
      </c>
      <c r="L81">
        <v>21.094389</v>
      </c>
      <c r="M81" t="s">
        <v>4</v>
      </c>
      <c r="N81">
        <v>453.13061499999998</v>
      </c>
      <c r="O81">
        <v>4.1013060000000001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65.168432999999993</v>
      </c>
      <c r="I82">
        <v>2.0507439999999999</v>
      </c>
      <c r="J82" t="s">
        <v>3</v>
      </c>
      <c r="K82">
        <v>64.088589999999996</v>
      </c>
      <c r="L82">
        <v>2.0405449999999998</v>
      </c>
      <c r="M82" t="s">
        <v>4</v>
      </c>
      <c r="N82">
        <v>23.070218000000001</v>
      </c>
      <c r="O82">
        <v>0.35924699999999998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128.66562999999999</v>
      </c>
      <c r="I83">
        <v>2.6596099999999998</v>
      </c>
      <c r="J83" t="s">
        <v>3</v>
      </c>
      <c r="K83">
        <v>126.512007</v>
      </c>
      <c r="L83">
        <v>2.6391969999999998</v>
      </c>
      <c r="M83" t="s">
        <v>4</v>
      </c>
      <c r="N83">
        <v>45.611812999999998</v>
      </c>
      <c r="O83">
        <v>0.49705199999999999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192.32055600000001</v>
      </c>
      <c r="I84">
        <v>2.4537559999999998</v>
      </c>
      <c r="J84" t="s">
        <v>3</v>
      </c>
      <c r="K84">
        <v>189.09379100000001</v>
      </c>
      <c r="L84">
        <v>2.4262380000000001</v>
      </c>
      <c r="M84" t="s">
        <v>4</v>
      </c>
      <c r="N84">
        <v>68.224459999999993</v>
      </c>
      <c r="O84">
        <v>0.462754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256.04918199999997</v>
      </c>
      <c r="I85">
        <v>3.7913860000000001</v>
      </c>
      <c r="J85" t="s">
        <v>3</v>
      </c>
      <c r="K85">
        <v>251.747387</v>
      </c>
      <c r="L85">
        <v>3.7524489999999999</v>
      </c>
      <c r="M85" t="s">
        <v>4</v>
      </c>
      <c r="N85">
        <v>90.840727000000001</v>
      </c>
      <c r="O85">
        <v>0.66445699999999996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319.560586</v>
      </c>
      <c r="I86">
        <v>5.1025109999999998</v>
      </c>
      <c r="J86" t="s">
        <v>3</v>
      </c>
      <c r="K86">
        <v>314.18468799999999</v>
      </c>
      <c r="L86">
        <v>5.0376810000000001</v>
      </c>
      <c r="M86" t="s">
        <v>4</v>
      </c>
      <c r="N86">
        <v>113.402553</v>
      </c>
      <c r="O86">
        <v>0.91137699999999999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383.137698</v>
      </c>
      <c r="I87">
        <v>5.205114</v>
      </c>
      <c r="J87" t="s">
        <v>3</v>
      </c>
      <c r="K87">
        <v>376.68850099999997</v>
      </c>
      <c r="L87">
        <v>5.1180890000000003</v>
      </c>
      <c r="M87" t="s">
        <v>4</v>
      </c>
      <c r="N87">
        <v>135.96789200000001</v>
      </c>
      <c r="O87">
        <v>0.956839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446.86103400000002</v>
      </c>
      <c r="I88">
        <v>8.0967500000000001</v>
      </c>
      <c r="J88" t="s">
        <v>3</v>
      </c>
      <c r="K88">
        <v>439.33748500000002</v>
      </c>
      <c r="L88">
        <v>7.9678649999999998</v>
      </c>
      <c r="M88" t="s">
        <v>4</v>
      </c>
      <c r="N88">
        <v>158.505977</v>
      </c>
      <c r="O88">
        <v>1.254305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510.52042499999999</v>
      </c>
      <c r="I89">
        <v>9.5227350000000008</v>
      </c>
      <c r="J89" t="s">
        <v>3</v>
      </c>
      <c r="K89">
        <v>501.92268799999999</v>
      </c>
      <c r="L89">
        <v>9.3565319999999996</v>
      </c>
      <c r="M89" t="s">
        <v>4</v>
      </c>
      <c r="N89">
        <v>181.03887900000001</v>
      </c>
      <c r="O89">
        <v>1.4444539999999999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574.144362</v>
      </c>
      <c r="I90">
        <v>9.5716049999999999</v>
      </c>
      <c r="J90" t="s">
        <v>3</v>
      </c>
      <c r="K90">
        <v>564.47253799999999</v>
      </c>
      <c r="L90">
        <v>9.3830229999999997</v>
      </c>
      <c r="M90" t="s">
        <v>4</v>
      </c>
      <c r="N90">
        <v>203.583617</v>
      </c>
      <c r="O90">
        <v>1.497293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637.67814299999998</v>
      </c>
      <c r="I91">
        <v>12.168547999999999</v>
      </c>
      <c r="J91" t="s">
        <v>3</v>
      </c>
      <c r="K91">
        <v>626.93296399999997</v>
      </c>
      <c r="L91">
        <v>11.931164000000001</v>
      </c>
      <c r="M91" t="s">
        <v>4</v>
      </c>
      <c r="N91">
        <v>226.112989</v>
      </c>
      <c r="O91">
        <v>1.8133509999999999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701.10373900000002</v>
      </c>
      <c r="I92">
        <v>14.778</v>
      </c>
      <c r="J92" t="s">
        <v>3</v>
      </c>
      <c r="K92">
        <v>689.28547200000003</v>
      </c>
      <c r="L92">
        <v>14.488671</v>
      </c>
      <c r="M92" t="s">
        <v>4</v>
      </c>
      <c r="N92">
        <v>248.60493099999999</v>
      </c>
      <c r="O92">
        <v>2.0366040000000001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764.60774200000003</v>
      </c>
      <c r="I93">
        <v>16.808765000000001</v>
      </c>
      <c r="J93" t="s">
        <v>3</v>
      </c>
      <c r="K93">
        <v>751.71677199999999</v>
      </c>
      <c r="L93">
        <v>16.458130000000001</v>
      </c>
      <c r="M93" t="s">
        <v>4</v>
      </c>
      <c r="N93">
        <v>271.12062200000003</v>
      </c>
      <c r="O93">
        <v>2.4798749999999998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828.34550999999999</v>
      </c>
      <c r="I94">
        <v>17.701318000000001</v>
      </c>
      <c r="J94" t="s">
        <v>3</v>
      </c>
      <c r="K94">
        <v>814.37967800000001</v>
      </c>
      <c r="L94">
        <v>17.317011000000001</v>
      </c>
      <c r="M94" t="s">
        <v>4</v>
      </c>
      <c r="N94">
        <v>293.71891399999998</v>
      </c>
      <c r="O94">
        <v>2.6133630000000001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892.33069599999999</v>
      </c>
      <c r="I95">
        <v>20.028573000000002</v>
      </c>
      <c r="J95" t="s">
        <v>3</v>
      </c>
      <c r="K95">
        <v>877.290389</v>
      </c>
      <c r="L95">
        <v>19.604263</v>
      </c>
      <c r="M95" t="s">
        <v>4</v>
      </c>
      <c r="N95">
        <v>316.38336800000002</v>
      </c>
      <c r="O95">
        <v>3.2502659999999999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955.87772500000005</v>
      </c>
      <c r="I96">
        <v>19.900782</v>
      </c>
      <c r="J96" t="s">
        <v>3</v>
      </c>
      <c r="K96">
        <v>939.76437999999996</v>
      </c>
      <c r="L96">
        <v>19.450578</v>
      </c>
      <c r="M96" t="s">
        <v>4</v>
      </c>
      <c r="N96">
        <v>338.89847700000001</v>
      </c>
      <c r="O96">
        <v>3.3986529999999999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1019.497559</v>
      </c>
      <c r="I97">
        <v>21.841656</v>
      </c>
      <c r="J97" t="s">
        <v>3</v>
      </c>
      <c r="K97">
        <v>1002.310669</v>
      </c>
      <c r="L97">
        <v>21.330089000000001</v>
      </c>
      <c r="M97" t="s">
        <v>4</v>
      </c>
      <c r="N97">
        <v>361.43311</v>
      </c>
      <c r="O97">
        <v>3.6887020000000001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1083.1967629999999</v>
      </c>
      <c r="I98">
        <v>25.692305999999999</v>
      </c>
      <c r="J98" t="s">
        <v>3</v>
      </c>
      <c r="K98">
        <v>1064.936228</v>
      </c>
      <c r="L98">
        <v>25.095873999999998</v>
      </c>
      <c r="M98" t="s">
        <v>4</v>
      </c>
      <c r="N98">
        <v>384.05140599999999</v>
      </c>
      <c r="O98">
        <v>4.3388470000000003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1146.956709</v>
      </c>
      <c r="I99">
        <v>24.556239999999999</v>
      </c>
      <c r="J99" t="s">
        <v>3</v>
      </c>
      <c r="K99">
        <v>1127.6218160000001</v>
      </c>
      <c r="L99">
        <v>23.922158</v>
      </c>
      <c r="M99" t="s">
        <v>4</v>
      </c>
      <c r="N99">
        <v>406.64409699999999</v>
      </c>
      <c r="O99">
        <v>4.2636000000000003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1210.5763649999999</v>
      </c>
      <c r="I100">
        <v>25.582774000000001</v>
      </c>
      <c r="J100" t="s">
        <v>3</v>
      </c>
      <c r="K100">
        <v>1190.167156</v>
      </c>
      <c r="L100">
        <v>24.905708000000001</v>
      </c>
      <c r="M100" t="s">
        <v>4</v>
      </c>
      <c r="N100">
        <v>429.21845500000001</v>
      </c>
      <c r="O100">
        <v>4.316179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1274.3091260000001</v>
      </c>
      <c r="I101">
        <v>31.583044999999998</v>
      </c>
      <c r="J101" t="s">
        <v>3</v>
      </c>
      <c r="K101">
        <v>1252.826057</v>
      </c>
      <c r="L101">
        <v>30.799078000000002</v>
      </c>
      <c r="M101" t="s">
        <v>4</v>
      </c>
      <c r="N101">
        <v>451.84508099999999</v>
      </c>
      <c r="O101">
        <v>5.3220179999999999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56.093524000000002</v>
      </c>
      <c r="I102">
        <v>1.500532</v>
      </c>
      <c r="J102" t="s">
        <v>3</v>
      </c>
      <c r="K102">
        <v>55.084308</v>
      </c>
      <c r="L102">
        <v>1.4921169999999999</v>
      </c>
      <c r="M102" t="s">
        <v>4</v>
      </c>
      <c r="N102">
        <v>23.270976999999998</v>
      </c>
      <c r="O102">
        <v>0.33646500000000001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110.553719</v>
      </c>
      <c r="I103">
        <v>1.9532</v>
      </c>
      <c r="J103" t="s">
        <v>3</v>
      </c>
      <c r="K103">
        <v>108.542838</v>
      </c>
      <c r="L103">
        <v>1.9287190000000001</v>
      </c>
      <c r="M103" t="s">
        <v>4</v>
      </c>
      <c r="N103">
        <v>45.750245</v>
      </c>
      <c r="O103">
        <v>0.52391799999999999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165.30721700000001</v>
      </c>
      <c r="I104">
        <v>1.8753340000000001</v>
      </c>
      <c r="J104" t="s">
        <v>3</v>
      </c>
      <c r="K104">
        <v>162.29449099999999</v>
      </c>
      <c r="L104">
        <v>1.843342</v>
      </c>
      <c r="M104" t="s">
        <v>4</v>
      </c>
      <c r="N104">
        <v>68.409272999999999</v>
      </c>
      <c r="O104">
        <v>0.62114100000000005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219.77724900000001</v>
      </c>
      <c r="I105">
        <v>3.0274740000000002</v>
      </c>
      <c r="J105" t="s">
        <v>3</v>
      </c>
      <c r="K105">
        <v>215.76327900000001</v>
      </c>
      <c r="L105">
        <v>2.9717009999999999</v>
      </c>
      <c r="M105" t="s">
        <v>4</v>
      </c>
      <c r="N105">
        <v>90.916773000000006</v>
      </c>
      <c r="O105">
        <v>1.022675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274.40503200000001</v>
      </c>
      <c r="I106">
        <v>4.7082470000000001</v>
      </c>
      <c r="J106" t="s">
        <v>3</v>
      </c>
      <c r="K106">
        <v>269.38906800000001</v>
      </c>
      <c r="L106">
        <v>4.6180519999999996</v>
      </c>
      <c r="M106" t="s">
        <v>4</v>
      </c>
      <c r="N106">
        <v>113.493734</v>
      </c>
      <c r="O106">
        <v>1.2707889999999999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329.06018399999999</v>
      </c>
      <c r="I107">
        <v>6.1433949999999999</v>
      </c>
      <c r="J107" t="s">
        <v>3</v>
      </c>
      <c r="K107">
        <v>323.04269099999999</v>
      </c>
      <c r="L107">
        <v>5.9943939999999998</v>
      </c>
      <c r="M107" t="s">
        <v>4</v>
      </c>
      <c r="N107">
        <v>136.063523</v>
      </c>
      <c r="O107">
        <v>1.7305109999999999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383.70760899999999</v>
      </c>
      <c r="I108">
        <v>6.6578939999999998</v>
      </c>
      <c r="J108" t="s">
        <v>3</v>
      </c>
      <c r="K108">
        <v>376.68832600000002</v>
      </c>
      <c r="L108">
        <v>6.4777209999999998</v>
      </c>
      <c r="M108" t="s">
        <v>4</v>
      </c>
      <c r="N108">
        <v>158.67514299999999</v>
      </c>
      <c r="O108">
        <v>2.0061710000000001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438.34464100000002</v>
      </c>
      <c r="I109">
        <v>8.0691430000000004</v>
      </c>
      <c r="J109" t="s">
        <v>3</v>
      </c>
      <c r="K109">
        <v>430.32405</v>
      </c>
      <c r="L109">
        <v>7.8472869999999997</v>
      </c>
      <c r="M109" t="s">
        <v>4</v>
      </c>
      <c r="N109">
        <v>181.24686199999999</v>
      </c>
      <c r="O109">
        <v>2.2712300000000001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493.02301499999999</v>
      </c>
      <c r="I110">
        <v>9.4609299999999994</v>
      </c>
      <c r="J110" t="s">
        <v>3</v>
      </c>
      <c r="K110">
        <v>483.99936200000002</v>
      </c>
      <c r="L110">
        <v>9.2265800000000002</v>
      </c>
      <c r="M110" t="s">
        <v>4</v>
      </c>
      <c r="N110">
        <v>203.83520300000001</v>
      </c>
      <c r="O110">
        <v>2.544826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547.67497600000002</v>
      </c>
      <c r="I111">
        <v>9.8312449999999991</v>
      </c>
      <c r="J111" t="s">
        <v>3</v>
      </c>
      <c r="K111">
        <v>537.64995599999997</v>
      </c>
      <c r="L111">
        <v>9.5477779999999992</v>
      </c>
      <c r="M111" t="s">
        <v>4</v>
      </c>
      <c r="N111">
        <v>226.42337599999999</v>
      </c>
      <c r="O111">
        <v>2.8692190000000002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602.12510499999996</v>
      </c>
      <c r="I112">
        <v>12.115430999999999</v>
      </c>
      <c r="J112" t="s">
        <v>3</v>
      </c>
      <c r="K112">
        <v>591.09957299999996</v>
      </c>
      <c r="L112">
        <v>11.822073</v>
      </c>
      <c r="M112" t="s">
        <v>4</v>
      </c>
      <c r="N112">
        <v>248.91366400000001</v>
      </c>
      <c r="O112">
        <v>3.3364069999999999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656.936466</v>
      </c>
      <c r="I113">
        <v>13.156241</v>
      </c>
      <c r="J113" t="s">
        <v>3</v>
      </c>
      <c r="K113">
        <v>644.90788199999997</v>
      </c>
      <c r="L113">
        <v>12.827344</v>
      </c>
      <c r="M113" t="s">
        <v>4</v>
      </c>
      <c r="N113">
        <v>271.54329000000001</v>
      </c>
      <c r="O113">
        <v>3.3792939999999998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711.33254199999999</v>
      </c>
      <c r="I114">
        <v>15.251398</v>
      </c>
      <c r="J114" t="s">
        <v>3</v>
      </c>
      <c r="K114">
        <v>698.30325000000005</v>
      </c>
      <c r="L114">
        <v>14.822772000000001</v>
      </c>
      <c r="M114" t="s">
        <v>4</v>
      </c>
      <c r="N114">
        <v>294.02812399999999</v>
      </c>
      <c r="O114">
        <v>3.9880719999999998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766.05401400000005</v>
      </c>
      <c r="I115">
        <v>17.069445000000002</v>
      </c>
      <c r="J115" t="s">
        <v>3</v>
      </c>
      <c r="K115">
        <v>752.02176999999995</v>
      </c>
      <c r="L115">
        <v>16.605449</v>
      </c>
      <c r="M115" t="s">
        <v>4</v>
      </c>
      <c r="N115">
        <v>316.64387099999999</v>
      </c>
      <c r="O115">
        <v>4.7172739999999997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820.466722</v>
      </c>
      <c r="I116">
        <v>20.102103</v>
      </c>
      <c r="J116" t="s">
        <v>3</v>
      </c>
      <c r="K116">
        <v>805.43338600000004</v>
      </c>
      <c r="L116">
        <v>19.581824999999998</v>
      </c>
      <c r="M116" t="s">
        <v>4</v>
      </c>
      <c r="N116">
        <v>339.13643100000002</v>
      </c>
      <c r="O116">
        <v>5.4929079999999999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875.17621299999996</v>
      </c>
      <c r="I117">
        <v>22.400855</v>
      </c>
      <c r="J117" t="s">
        <v>3</v>
      </c>
      <c r="K117">
        <v>859.14001299999995</v>
      </c>
      <c r="L117">
        <v>21.794353000000001</v>
      </c>
      <c r="M117" t="s">
        <v>4</v>
      </c>
      <c r="N117">
        <v>361.75312600000001</v>
      </c>
      <c r="O117">
        <v>5.9999820000000001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929.68132800000001</v>
      </c>
      <c r="I118">
        <v>23.741719</v>
      </c>
      <c r="J118" t="s">
        <v>3</v>
      </c>
      <c r="K118">
        <v>912.64403400000003</v>
      </c>
      <c r="L118">
        <v>23.034510999999998</v>
      </c>
      <c r="M118" t="s">
        <v>4</v>
      </c>
      <c r="N118">
        <v>384.24274500000001</v>
      </c>
      <c r="O118">
        <v>6.2763910000000003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984.45055200000002</v>
      </c>
      <c r="I119">
        <v>24.633716</v>
      </c>
      <c r="J119" t="s">
        <v>3</v>
      </c>
      <c r="K119">
        <v>966.41062099999999</v>
      </c>
      <c r="L119">
        <v>24.022438999999999</v>
      </c>
      <c r="M119" t="s">
        <v>4</v>
      </c>
      <c r="N119">
        <v>406.883174</v>
      </c>
      <c r="O119">
        <v>6.957376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1039.1235549999999</v>
      </c>
      <c r="I120">
        <v>26.573981</v>
      </c>
      <c r="J120" t="s">
        <v>3</v>
      </c>
      <c r="K120">
        <v>1020.081591</v>
      </c>
      <c r="L120">
        <v>25.902718</v>
      </c>
      <c r="M120" t="s">
        <v>4</v>
      </c>
      <c r="N120">
        <v>429.51826299999999</v>
      </c>
      <c r="O120">
        <v>7.2147129999999997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1093.8122269999999</v>
      </c>
      <c r="I121">
        <v>28.870691999999998</v>
      </c>
      <c r="J121" t="s">
        <v>3</v>
      </c>
      <c r="K121">
        <v>1073.767883</v>
      </c>
      <c r="L121">
        <v>28.100961999999999</v>
      </c>
      <c r="M121" t="s">
        <v>4</v>
      </c>
      <c r="N121">
        <v>452.03697899999997</v>
      </c>
      <c r="O121">
        <v>7.9170040000000004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53.410181999999999</v>
      </c>
      <c r="I122">
        <v>0.43685000000000002</v>
      </c>
      <c r="J122" t="s">
        <v>3</v>
      </c>
      <c r="K122">
        <v>53.138997000000003</v>
      </c>
      <c r="L122">
        <v>0.44364199999999998</v>
      </c>
      <c r="M122" t="s">
        <v>4</v>
      </c>
      <c r="N122">
        <v>7.2005340000000002</v>
      </c>
      <c r="O122">
        <v>3.6720000000000003E-2</v>
      </c>
      <c r="P122" t="s">
        <v>5</v>
      </c>
      <c r="Q122">
        <v>0.118828</v>
      </c>
      <c r="R122">
        <v>6.9999999999999999E-6</v>
      </c>
      <c r="S122" t="s">
        <v>6</v>
      </c>
      <c r="T122">
        <v>40.131475000000002</v>
      </c>
      <c r="U122">
        <v>0.28745500000000002</v>
      </c>
      <c r="V122" t="s">
        <v>7</v>
      </c>
      <c r="W122">
        <v>3.6746000000000001E-2</v>
      </c>
      <c r="X122">
        <v>1.2999999999999999E-5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2.6808999999999999E-2</v>
      </c>
      <c r="AG122">
        <v>3.4999999999999997E-5</v>
      </c>
      <c r="AH122" t="s">
        <v>11</v>
      </c>
      <c r="AI122">
        <v>0.974997</v>
      </c>
      <c r="AJ122">
        <v>6.6000000000000005E-5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106.434297</v>
      </c>
      <c r="I123">
        <v>0.45726600000000001</v>
      </c>
      <c r="J123" t="s">
        <v>3</v>
      </c>
      <c r="K123">
        <v>105.90370799999999</v>
      </c>
      <c r="L123">
        <v>0.46869499999999997</v>
      </c>
      <c r="M123" t="s">
        <v>4</v>
      </c>
      <c r="N123">
        <v>14.400822</v>
      </c>
      <c r="O123">
        <v>0.103397</v>
      </c>
      <c r="P123" t="s">
        <v>5</v>
      </c>
      <c r="Q123">
        <v>0.23704800000000001</v>
      </c>
      <c r="R123">
        <v>1.5999999999999999E-5</v>
      </c>
      <c r="S123" t="s">
        <v>6</v>
      </c>
      <c r="T123">
        <v>79.877348999999995</v>
      </c>
      <c r="U123">
        <v>0.31180600000000003</v>
      </c>
      <c r="V123" t="s">
        <v>7</v>
      </c>
      <c r="W123">
        <v>7.1136000000000005E-2</v>
      </c>
      <c r="X123">
        <v>3.8999999999999999E-5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2.4976999999999999E-2</v>
      </c>
      <c r="AG123">
        <v>4.8999999999999998E-5</v>
      </c>
      <c r="AH123" t="s">
        <v>11</v>
      </c>
      <c r="AI123">
        <v>0.97846999999999995</v>
      </c>
      <c r="AJ123">
        <v>2.0999999999999999E-5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159.30444199999999</v>
      </c>
      <c r="I124">
        <v>0.82827399999999995</v>
      </c>
      <c r="J124" t="s">
        <v>3</v>
      </c>
      <c r="K124">
        <v>158.50752299999999</v>
      </c>
      <c r="L124">
        <v>0.829156</v>
      </c>
      <c r="M124" t="s">
        <v>4</v>
      </c>
      <c r="N124">
        <v>21.576913000000001</v>
      </c>
      <c r="O124">
        <v>0.19114800000000001</v>
      </c>
      <c r="P124" t="s">
        <v>5</v>
      </c>
      <c r="Q124">
        <v>0.35422799999999999</v>
      </c>
      <c r="R124">
        <v>1.9000000000000001E-5</v>
      </c>
      <c r="S124" t="s">
        <v>6</v>
      </c>
      <c r="T124">
        <v>119.56840800000001</v>
      </c>
      <c r="U124">
        <v>0.422844</v>
      </c>
      <c r="V124" t="s">
        <v>7</v>
      </c>
      <c r="W124">
        <v>0.10277600000000001</v>
      </c>
      <c r="X124">
        <v>5.5999999999999999E-5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2.3106000000000002E-2</v>
      </c>
      <c r="AG124">
        <v>5.8E-5</v>
      </c>
      <c r="AH124" t="s">
        <v>11</v>
      </c>
      <c r="AI124">
        <v>0.98028099999999996</v>
      </c>
      <c r="AJ124">
        <v>9.0000000000000002E-6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212.35107300000001</v>
      </c>
      <c r="I125">
        <v>0.90346199999999999</v>
      </c>
      <c r="J125" t="s">
        <v>3</v>
      </c>
      <c r="K125">
        <v>211.29216199999999</v>
      </c>
      <c r="L125">
        <v>0.90386699999999998</v>
      </c>
      <c r="M125" t="s">
        <v>4</v>
      </c>
      <c r="N125">
        <v>28.753703000000002</v>
      </c>
      <c r="O125">
        <v>0.34166999999999997</v>
      </c>
      <c r="P125" t="s">
        <v>5</v>
      </c>
      <c r="Q125">
        <v>0.47147</v>
      </c>
      <c r="R125">
        <v>2.1999999999999999E-5</v>
      </c>
      <c r="S125" t="s">
        <v>6</v>
      </c>
      <c r="T125">
        <v>159.36729500000001</v>
      </c>
      <c r="U125">
        <v>0.47803800000000002</v>
      </c>
      <c r="V125" t="s">
        <v>7</v>
      </c>
      <c r="W125">
        <v>0.13533200000000001</v>
      </c>
      <c r="X125">
        <v>8.2999999999999998E-5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2.0709999999999999E-2</v>
      </c>
      <c r="AG125">
        <v>6.4999999999999994E-5</v>
      </c>
      <c r="AH125" t="s">
        <v>11</v>
      </c>
      <c r="AI125">
        <v>0.98071399999999997</v>
      </c>
      <c r="AJ125">
        <v>6.0000000000000002E-6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265.21129000000002</v>
      </c>
      <c r="I126">
        <v>1.5025740000000001</v>
      </c>
      <c r="J126" t="s">
        <v>3</v>
      </c>
      <c r="K126">
        <v>263.88981000000001</v>
      </c>
      <c r="L126">
        <v>1.4937750000000001</v>
      </c>
      <c r="M126" t="s">
        <v>4</v>
      </c>
      <c r="N126">
        <v>35.943385999999997</v>
      </c>
      <c r="O126">
        <v>0.55953699999999995</v>
      </c>
      <c r="P126" t="s">
        <v>5</v>
      </c>
      <c r="Q126">
        <v>0.58850800000000003</v>
      </c>
      <c r="R126">
        <v>2.5999999999999998E-5</v>
      </c>
      <c r="S126" t="s">
        <v>6</v>
      </c>
      <c r="T126">
        <v>199.050737</v>
      </c>
      <c r="U126">
        <v>0.81177299999999997</v>
      </c>
      <c r="V126" t="s">
        <v>7</v>
      </c>
      <c r="W126">
        <v>0.16733200000000001</v>
      </c>
      <c r="X126">
        <v>9.2999999999999997E-5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2.0052E-2</v>
      </c>
      <c r="AG126">
        <v>6.6000000000000005E-5</v>
      </c>
      <c r="AH126" t="s">
        <v>11</v>
      </c>
      <c r="AI126">
        <v>0.98171699999999995</v>
      </c>
      <c r="AJ126">
        <v>9.0000000000000002E-6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318.41812599999997</v>
      </c>
      <c r="I127">
        <v>1.8920079999999999</v>
      </c>
      <c r="J127" t="s">
        <v>3</v>
      </c>
      <c r="K127">
        <v>316.83549599999998</v>
      </c>
      <c r="L127">
        <v>1.889308</v>
      </c>
      <c r="M127" t="s">
        <v>4</v>
      </c>
      <c r="N127">
        <v>43.127934000000003</v>
      </c>
      <c r="O127">
        <v>0.84079099999999996</v>
      </c>
      <c r="P127" t="s">
        <v>5</v>
      </c>
      <c r="Q127">
        <v>0.70618999999999998</v>
      </c>
      <c r="R127">
        <v>4.3999999999999999E-5</v>
      </c>
      <c r="S127" t="s">
        <v>6</v>
      </c>
      <c r="T127">
        <v>239.00268299999999</v>
      </c>
      <c r="U127">
        <v>1.0754269999999999</v>
      </c>
      <c r="V127" t="s">
        <v>7</v>
      </c>
      <c r="W127">
        <v>0.20044200000000001</v>
      </c>
      <c r="X127">
        <v>1.47E-4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1.8518E-2</v>
      </c>
      <c r="AG127">
        <v>6.3E-5</v>
      </c>
      <c r="AH127" t="s">
        <v>11</v>
      </c>
      <c r="AI127">
        <v>0.98191899999999999</v>
      </c>
      <c r="AJ127">
        <v>9.0000000000000002E-6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372.45755700000001</v>
      </c>
      <c r="I128">
        <v>79.283224000000004</v>
      </c>
      <c r="J128" t="s">
        <v>3</v>
      </c>
      <c r="K128">
        <v>370.60591699999998</v>
      </c>
      <c r="L128">
        <v>79.26934</v>
      </c>
      <c r="M128" t="s">
        <v>4</v>
      </c>
      <c r="N128">
        <v>50.312002</v>
      </c>
      <c r="O128">
        <v>1.2415339999999999</v>
      </c>
      <c r="P128" t="s">
        <v>5</v>
      </c>
      <c r="Q128">
        <v>0.823376</v>
      </c>
      <c r="R128">
        <v>6.2000000000000003E-5</v>
      </c>
      <c r="S128" t="s">
        <v>6</v>
      </c>
      <c r="T128">
        <v>279.87070299999999</v>
      </c>
      <c r="U128">
        <v>70.406317000000001</v>
      </c>
      <c r="V128" t="s">
        <v>7</v>
      </c>
      <c r="W128">
        <v>0.23248199999999999</v>
      </c>
      <c r="X128">
        <v>1.95E-4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1.7902999999999999E-2</v>
      </c>
      <c r="AG128">
        <v>5.8E-5</v>
      </c>
      <c r="AH128" t="s">
        <v>11</v>
      </c>
      <c r="AI128">
        <v>0.98202599999999995</v>
      </c>
      <c r="AJ128">
        <v>9.0000000000000002E-6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425.59685400000001</v>
      </c>
      <c r="I129">
        <v>81.709543999999994</v>
      </c>
      <c r="J129" t="s">
        <v>3</v>
      </c>
      <c r="K129">
        <v>423.48022600000002</v>
      </c>
      <c r="L129">
        <v>81.698723999999999</v>
      </c>
      <c r="M129" t="s">
        <v>4</v>
      </c>
      <c r="N129">
        <v>57.493302</v>
      </c>
      <c r="O129">
        <v>1.6640779999999999</v>
      </c>
      <c r="P129" t="s">
        <v>5</v>
      </c>
      <c r="Q129">
        <v>0.94088000000000005</v>
      </c>
      <c r="R129">
        <v>7.3999999999999996E-5</v>
      </c>
      <c r="S129" t="s">
        <v>6</v>
      </c>
      <c r="T129">
        <v>319.75550199999998</v>
      </c>
      <c r="U129">
        <v>71.387388000000001</v>
      </c>
      <c r="V129" t="s">
        <v>7</v>
      </c>
      <c r="W129">
        <v>0.26449400000000001</v>
      </c>
      <c r="X129">
        <v>2.2800000000000001E-4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1.6115000000000001E-2</v>
      </c>
      <c r="AG129">
        <v>4.1999999999999998E-5</v>
      </c>
      <c r="AH129" t="s">
        <v>11</v>
      </c>
      <c r="AI129">
        <v>0.98255099999999995</v>
      </c>
      <c r="AJ129">
        <v>1.2E-5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478.54574100000002</v>
      </c>
      <c r="I130">
        <v>84.302424999999999</v>
      </c>
      <c r="J130" t="s">
        <v>3</v>
      </c>
      <c r="K130">
        <v>476.16307899999998</v>
      </c>
      <c r="L130">
        <v>84.249999000000003</v>
      </c>
      <c r="M130" t="s">
        <v>4</v>
      </c>
      <c r="N130">
        <v>64.673775000000006</v>
      </c>
      <c r="O130">
        <v>2.1419619999999999</v>
      </c>
      <c r="P130" t="s">
        <v>5</v>
      </c>
      <c r="Q130">
        <v>1.058214</v>
      </c>
      <c r="R130">
        <v>8.7000000000000001E-5</v>
      </c>
      <c r="S130" t="s">
        <v>6</v>
      </c>
      <c r="T130">
        <v>359.503511</v>
      </c>
      <c r="U130">
        <v>72.675972999999999</v>
      </c>
      <c r="V130" t="s">
        <v>7</v>
      </c>
      <c r="W130">
        <v>0.29628599999999999</v>
      </c>
      <c r="X130">
        <v>2.5300000000000002E-4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1.5025E-2</v>
      </c>
      <c r="AG130">
        <v>3.1999999999999999E-5</v>
      </c>
      <c r="AH130" t="s">
        <v>11</v>
      </c>
      <c r="AI130">
        <v>0.98255400000000004</v>
      </c>
      <c r="AJ130">
        <v>1.2E-5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531.61532</v>
      </c>
      <c r="I131">
        <v>83.180233999999999</v>
      </c>
      <c r="J131" t="s">
        <v>3</v>
      </c>
      <c r="K131">
        <v>528.97251200000005</v>
      </c>
      <c r="L131">
        <v>83.048046999999997</v>
      </c>
      <c r="M131" t="s">
        <v>4</v>
      </c>
      <c r="N131">
        <v>71.865127000000001</v>
      </c>
      <c r="O131">
        <v>2.7012339999999999</v>
      </c>
      <c r="P131" t="s">
        <v>5</v>
      </c>
      <c r="Q131">
        <v>1.175743</v>
      </c>
      <c r="R131">
        <v>1.06E-4</v>
      </c>
      <c r="S131" t="s">
        <v>6</v>
      </c>
      <c r="T131">
        <v>399.35226599999999</v>
      </c>
      <c r="U131">
        <v>72.258544000000001</v>
      </c>
      <c r="V131" t="s">
        <v>7</v>
      </c>
      <c r="W131">
        <v>0.32924199999999998</v>
      </c>
      <c r="X131">
        <v>2.8600000000000001E-4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1.4591E-2</v>
      </c>
      <c r="AG131">
        <v>2.9E-5</v>
      </c>
      <c r="AH131" t="s">
        <v>11</v>
      </c>
      <c r="AI131">
        <v>0.982653</v>
      </c>
      <c r="AJ131">
        <v>1.2E-5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584.60542599999997</v>
      </c>
      <c r="I132">
        <v>85.115643000000006</v>
      </c>
      <c r="J132" t="s">
        <v>3</v>
      </c>
      <c r="K132">
        <v>581.70397100000002</v>
      </c>
      <c r="L132">
        <v>85.044126000000006</v>
      </c>
      <c r="M132" t="s">
        <v>4</v>
      </c>
      <c r="N132">
        <v>79.059704999999994</v>
      </c>
      <c r="O132">
        <v>3.3816730000000002</v>
      </c>
      <c r="P132" t="s">
        <v>5</v>
      </c>
      <c r="Q132">
        <v>1.2927409999999999</v>
      </c>
      <c r="R132">
        <v>1.18E-4</v>
      </c>
      <c r="S132" t="s">
        <v>6</v>
      </c>
      <c r="T132">
        <v>439.121262</v>
      </c>
      <c r="U132">
        <v>71.732950000000002</v>
      </c>
      <c r="V132" t="s">
        <v>7</v>
      </c>
      <c r="W132">
        <v>0.36099999999999999</v>
      </c>
      <c r="X132">
        <v>3.3399999999999999E-4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1.4154999999999999E-2</v>
      </c>
      <c r="AG132">
        <v>2.4000000000000001E-5</v>
      </c>
      <c r="AH132" t="s">
        <v>11</v>
      </c>
      <c r="AI132">
        <v>0.982653</v>
      </c>
      <c r="AJ132">
        <v>1.2E-5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637.66861600000004</v>
      </c>
      <c r="I133">
        <v>87.598725000000002</v>
      </c>
      <c r="J133" t="s">
        <v>3</v>
      </c>
      <c r="K133">
        <v>634.500902</v>
      </c>
      <c r="L133">
        <v>87.541332999999995</v>
      </c>
      <c r="M133" t="s">
        <v>4</v>
      </c>
      <c r="N133">
        <v>86.307226999999997</v>
      </c>
      <c r="O133">
        <v>4.2609630000000003</v>
      </c>
      <c r="P133" t="s">
        <v>5</v>
      </c>
      <c r="Q133">
        <v>1.4098470000000001</v>
      </c>
      <c r="R133">
        <v>1.3200000000000001E-4</v>
      </c>
      <c r="S133" t="s">
        <v>6</v>
      </c>
      <c r="T133">
        <v>478.94121100000001</v>
      </c>
      <c r="U133">
        <v>71.097093999999998</v>
      </c>
      <c r="V133" t="s">
        <v>7</v>
      </c>
      <c r="W133">
        <v>0.39394000000000001</v>
      </c>
      <c r="X133">
        <v>4.0200000000000001E-4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1.4116E-2</v>
      </c>
      <c r="AG133">
        <v>2.5000000000000001E-5</v>
      </c>
      <c r="AH133" t="s">
        <v>11</v>
      </c>
      <c r="AI133">
        <v>0.98265800000000003</v>
      </c>
      <c r="AJ133">
        <v>1.2E-5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690.79610500000001</v>
      </c>
      <c r="I134">
        <v>89.036484999999999</v>
      </c>
      <c r="J134" t="s">
        <v>3</v>
      </c>
      <c r="K134">
        <v>687.37032999999997</v>
      </c>
      <c r="L134">
        <v>88.954188000000002</v>
      </c>
      <c r="M134" t="s">
        <v>4</v>
      </c>
      <c r="N134">
        <v>93.550777999999994</v>
      </c>
      <c r="O134">
        <v>5.2902709999999997</v>
      </c>
      <c r="P134" t="s">
        <v>5</v>
      </c>
      <c r="Q134">
        <v>1.527064</v>
      </c>
      <c r="R134">
        <v>1.4899999999999999E-4</v>
      </c>
      <c r="S134" t="s">
        <v>6</v>
      </c>
      <c r="T134">
        <v>518.77336200000002</v>
      </c>
      <c r="U134">
        <v>70.358690999999993</v>
      </c>
      <c r="V134" t="s">
        <v>7</v>
      </c>
      <c r="W134">
        <v>0.42647000000000002</v>
      </c>
      <c r="X134">
        <v>4.5800000000000002E-4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1.3390000000000001E-2</v>
      </c>
      <c r="AG134">
        <v>1.5999999999999999E-5</v>
      </c>
      <c r="AH134" t="s">
        <v>11</v>
      </c>
      <c r="AI134">
        <v>0.98293399999999997</v>
      </c>
      <c r="AJ134">
        <v>1.5E-5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743.77504299999998</v>
      </c>
      <c r="I135">
        <v>91.669214999999994</v>
      </c>
      <c r="J135" t="s">
        <v>3</v>
      </c>
      <c r="K135">
        <v>740.08065399999998</v>
      </c>
      <c r="L135">
        <v>91.642283000000006</v>
      </c>
      <c r="M135" t="s">
        <v>4</v>
      </c>
      <c r="N135">
        <v>100.779157</v>
      </c>
      <c r="O135">
        <v>6.2523759999999999</v>
      </c>
      <c r="P135" t="s">
        <v>5</v>
      </c>
      <c r="Q135">
        <v>1.644358</v>
      </c>
      <c r="R135">
        <v>1.66E-4</v>
      </c>
      <c r="S135" t="s">
        <v>6</v>
      </c>
      <c r="T135">
        <v>558.51660200000003</v>
      </c>
      <c r="U135">
        <v>70.097200999999998</v>
      </c>
      <c r="V135" t="s">
        <v>7</v>
      </c>
      <c r="W135">
        <v>0.45919399999999999</v>
      </c>
      <c r="X135">
        <v>5.3799999999999996E-4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1.3390000000000001E-2</v>
      </c>
      <c r="AG135">
        <v>1.5999999999999999E-5</v>
      </c>
      <c r="AH135" t="s">
        <v>11</v>
      </c>
      <c r="AI135">
        <v>0.98308200000000001</v>
      </c>
      <c r="AJ135">
        <v>1.5E-5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797.01219000000003</v>
      </c>
      <c r="I136">
        <v>93.469836999999998</v>
      </c>
      <c r="J136" t="s">
        <v>3</v>
      </c>
      <c r="K136">
        <v>793.05611099999999</v>
      </c>
      <c r="L136">
        <v>93.492137999999997</v>
      </c>
      <c r="M136" t="s">
        <v>4</v>
      </c>
      <c r="N136">
        <v>107.99035600000001</v>
      </c>
      <c r="O136">
        <v>6.720091</v>
      </c>
      <c r="P136" t="s">
        <v>5</v>
      </c>
      <c r="Q136">
        <v>1.7634129999999999</v>
      </c>
      <c r="R136">
        <v>2.5599999999999999E-4</v>
      </c>
      <c r="S136" t="s">
        <v>6</v>
      </c>
      <c r="T136">
        <v>598.42843700000003</v>
      </c>
      <c r="U136">
        <v>69.201397999999998</v>
      </c>
      <c r="V136" t="s">
        <v>7</v>
      </c>
      <c r="W136">
        <v>0.49375400000000003</v>
      </c>
      <c r="X136">
        <v>7.18E-4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1.299E-2</v>
      </c>
      <c r="AG136">
        <v>1.2E-5</v>
      </c>
      <c r="AH136" t="s">
        <v>11</v>
      </c>
      <c r="AI136">
        <v>0.98314100000000004</v>
      </c>
      <c r="AJ136">
        <v>1.5999999999999999E-5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849.90920700000004</v>
      </c>
      <c r="I137">
        <v>96.965991000000002</v>
      </c>
      <c r="J137" t="s">
        <v>3</v>
      </c>
      <c r="K137">
        <v>845.68746699999997</v>
      </c>
      <c r="L137">
        <v>97.112210000000005</v>
      </c>
      <c r="M137" t="s">
        <v>4</v>
      </c>
      <c r="N137">
        <v>115.18453</v>
      </c>
      <c r="O137">
        <v>7.0897699999999997</v>
      </c>
      <c r="P137" t="s">
        <v>5</v>
      </c>
      <c r="Q137">
        <v>1.880525</v>
      </c>
      <c r="R137">
        <v>2.6899999999999998E-4</v>
      </c>
      <c r="S137" t="s">
        <v>6</v>
      </c>
      <c r="T137">
        <v>638.16156000000001</v>
      </c>
      <c r="U137">
        <v>70.452134999999998</v>
      </c>
      <c r="V137" t="s">
        <v>7</v>
      </c>
      <c r="W137">
        <v>0.52533600000000003</v>
      </c>
      <c r="X137">
        <v>7.5199999999999996E-4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1.2795000000000001E-2</v>
      </c>
      <c r="AG137">
        <v>1.2E-5</v>
      </c>
      <c r="AH137" t="s">
        <v>11</v>
      </c>
      <c r="AI137">
        <v>0.98342300000000005</v>
      </c>
      <c r="AJ137">
        <v>1.8E-5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903.31188599999996</v>
      </c>
      <c r="I138">
        <v>102.32106899999999</v>
      </c>
      <c r="J138" t="s">
        <v>3</v>
      </c>
      <c r="K138">
        <v>898.83619299999998</v>
      </c>
      <c r="L138">
        <v>102.462214</v>
      </c>
      <c r="M138" t="s">
        <v>4</v>
      </c>
      <c r="N138">
        <v>122.36315999999999</v>
      </c>
      <c r="O138">
        <v>7.3316379999999999</v>
      </c>
      <c r="P138" t="s">
        <v>5</v>
      </c>
      <c r="Q138">
        <v>1.998111</v>
      </c>
      <c r="R138">
        <v>3.1300000000000002E-4</v>
      </c>
      <c r="S138" t="s">
        <v>6</v>
      </c>
      <c r="T138">
        <v>678.19622400000003</v>
      </c>
      <c r="U138">
        <v>72.61224</v>
      </c>
      <c r="V138" t="s">
        <v>7</v>
      </c>
      <c r="W138">
        <v>0.55952199999999996</v>
      </c>
      <c r="X138">
        <v>1.0330000000000001E-3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1.2598E-2</v>
      </c>
      <c r="AG138">
        <v>1.1E-5</v>
      </c>
      <c r="AH138" t="s">
        <v>11</v>
      </c>
      <c r="AI138">
        <v>0.98343000000000003</v>
      </c>
      <c r="AJ138">
        <v>1.8E-5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956.15456700000004</v>
      </c>
      <c r="I139">
        <v>107.279563</v>
      </c>
      <c r="J139" t="s">
        <v>3</v>
      </c>
      <c r="K139">
        <v>951.41658299999995</v>
      </c>
      <c r="L139">
        <v>107.388644</v>
      </c>
      <c r="M139" t="s">
        <v>4</v>
      </c>
      <c r="N139">
        <v>129.54286400000001</v>
      </c>
      <c r="O139">
        <v>7.5923780000000001</v>
      </c>
      <c r="P139" t="s">
        <v>5</v>
      </c>
      <c r="Q139">
        <v>2.1151610000000001</v>
      </c>
      <c r="R139">
        <v>3.3300000000000002E-4</v>
      </c>
      <c r="S139" t="s">
        <v>6</v>
      </c>
      <c r="T139">
        <v>717.84400100000005</v>
      </c>
      <c r="U139">
        <v>74.419638000000006</v>
      </c>
      <c r="V139" t="s">
        <v>7</v>
      </c>
      <c r="W139">
        <v>0.59142600000000001</v>
      </c>
      <c r="X139">
        <v>1.157E-3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1.2598E-2</v>
      </c>
      <c r="AG139">
        <v>1.1E-5</v>
      </c>
      <c r="AH139" t="s">
        <v>11</v>
      </c>
      <c r="AI139">
        <v>0.98343000000000003</v>
      </c>
      <c r="AJ139">
        <v>1.8E-5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1009.460416</v>
      </c>
      <c r="I140">
        <v>106.756007</v>
      </c>
      <c r="J140" t="s">
        <v>3</v>
      </c>
      <c r="K140">
        <v>1004.462233</v>
      </c>
      <c r="L140">
        <v>106.869715</v>
      </c>
      <c r="M140" t="s">
        <v>4</v>
      </c>
      <c r="N140">
        <v>136.74320299999999</v>
      </c>
      <c r="O140">
        <v>7.908379</v>
      </c>
      <c r="P140" t="s">
        <v>5</v>
      </c>
      <c r="Q140">
        <v>2.232513</v>
      </c>
      <c r="R140">
        <v>3.5199999999999999E-4</v>
      </c>
      <c r="S140" t="s">
        <v>6</v>
      </c>
      <c r="T140">
        <v>757.86635100000001</v>
      </c>
      <c r="U140">
        <v>74.110310999999996</v>
      </c>
      <c r="V140" t="s">
        <v>7</v>
      </c>
      <c r="W140">
        <v>0.62530799999999997</v>
      </c>
      <c r="X140">
        <v>1.42E-3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1.2588999999999999E-2</v>
      </c>
      <c r="AG140">
        <v>1.1E-5</v>
      </c>
      <c r="AH140" t="s">
        <v>11</v>
      </c>
      <c r="AI140">
        <v>0.98371699999999995</v>
      </c>
      <c r="AJ140">
        <v>2.0999999999999999E-5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1062.4849409999999</v>
      </c>
      <c r="I141">
        <v>112.610349</v>
      </c>
      <c r="J141" t="s">
        <v>3</v>
      </c>
      <c r="K141">
        <v>1057.2226390000001</v>
      </c>
      <c r="L141">
        <v>112.567825</v>
      </c>
      <c r="M141" t="s">
        <v>4</v>
      </c>
      <c r="N141">
        <v>143.92405199999999</v>
      </c>
      <c r="O141">
        <v>8.1993950000000009</v>
      </c>
      <c r="P141" t="s">
        <v>5</v>
      </c>
      <c r="Q141">
        <v>2.3500459999999999</v>
      </c>
      <c r="R141">
        <v>3.8299999999999999E-4</v>
      </c>
      <c r="S141" t="s">
        <v>6</v>
      </c>
      <c r="T141">
        <v>797.67396399999996</v>
      </c>
      <c r="U141">
        <v>77.728234</v>
      </c>
      <c r="V141" t="s">
        <v>7</v>
      </c>
      <c r="W141">
        <v>0.65876699999999999</v>
      </c>
      <c r="X141">
        <v>2.0479999999999999E-3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1.2309E-2</v>
      </c>
      <c r="AG141">
        <v>1.0000000000000001E-5</v>
      </c>
      <c r="AH141" t="s">
        <v>11</v>
      </c>
      <c r="AI141">
        <v>0.98372499999999996</v>
      </c>
      <c r="AJ141">
        <v>2.0999999999999999E-5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44.383158999999999</v>
      </c>
      <c r="I162">
        <v>0.28795900000000002</v>
      </c>
      <c r="J162" t="s">
        <v>3</v>
      </c>
      <c r="K162">
        <v>44.028587000000002</v>
      </c>
      <c r="L162">
        <v>0.295319</v>
      </c>
      <c r="M162" t="s">
        <v>4</v>
      </c>
      <c r="N162">
        <v>7.1972040000000002</v>
      </c>
      <c r="O162">
        <v>1.6841999999999999E-2</v>
      </c>
      <c r="P162" t="s">
        <v>5</v>
      </c>
      <c r="Q162">
        <v>0.11870799999999999</v>
      </c>
      <c r="R162">
        <v>3.9999999999999998E-6</v>
      </c>
      <c r="S162" t="s">
        <v>6</v>
      </c>
      <c r="T162">
        <v>30.894306</v>
      </c>
      <c r="U162">
        <v>0.18559600000000001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2.8357E-2</v>
      </c>
      <c r="AG162">
        <v>1.7E-5</v>
      </c>
      <c r="AH162" t="s">
        <v>11</v>
      </c>
      <c r="AI162">
        <v>0.97406899999999996</v>
      </c>
      <c r="AJ162">
        <v>4.8999999999999998E-5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88.279572000000002</v>
      </c>
      <c r="I163">
        <v>0.42398599999999997</v>
      </c>
      <c r="J163" t="s">
        <v>3</v>
      </c>
      <c r="K163">
        <v>87.562467999999996</v>
      </c>
      <c r="L163">
        <v>0.414296</v>
      </c>
      <c r="M163" t="s">
        <v>4</v>
      </c>
      <c r="N163">
        <v>14.353804</v>
      </c>
      <c r="O163">
        <v>2.3983000000000001E-2</v>
      </c>
      <c r="P163" t="s">
        <v>5</v>
      </c>
      <c r="Q163">
        <v>0.23618400000000001</v>
      </c>
      <c r="R163">
        <v>6.0000000000000002E-6</v>
      </c>
      <c r="S163" t="s">
        <v>6</v>
      </c>
      <c r="T163">
        <v>61.447063999999997</v>
      </c>
      <c r="U163">
        <v>0.237898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2.5250999999999999E-2</v>
      </c>
      <c r="AG163">
        <v>4.6E-5</v>
      </c>
      <c r="AH163" t="s">
        <v>11</v>
      </c>
      <c r="AI163">
        <v>0.97735300000000003</v>
      </c>
      <c r="AJ163">
        <v>2.3E-5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132.08241200000001</v>
      </c>
      <c r="I164">
        <v>0.54184600000000005</v>
      </c>
      <c r="J164" t="s">
        <v>3</v>
      </c>
      <c r="K164">
        <v>131.00590199999999</v>
      </c>
      <c r="L164">
        <v>0.48077799999999998</v>
      </c>
      <c r="M164" t="s">
        <v>4</v>
      </c>
      <c r="N164">
        <v>21.513729999999999</v>
      </c>
      <c r="O164">
        <v>3.6256999999999998E-2</v>
      </c>
      <c r="P164" t="s">
        <v>5</v>
      </c>
      <c r="Q164">
        <v>0.35331800000000002</v>
      </c>
      <c r="R164">
        <v>9.0000000000000002E-6</v>
      </c>
      <c r="S164" t="s">
        <v>6</v>
      </c>
      <c r="T164">
        <v>91.917888000000005</v>
      </c>
      <c r="U164">
        <v>0.25672299999999998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2.3821999999999999E-2</v>
      </c>
      <c r="AG164">
        <v>5.1999999999999997E-5</v>
      </c>
      <c r="AH164" t="s">
        <v>11</v>
      </c>
      <c r="AI164">
        <v>0.97883399999999998</v>
      </c>
      <c r="AJ164">
        <v>1.2999999999999999E-5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175.91918999999999</v>
      </c>
      <c r="I165">
        <v>0.41211999999999999</v>
      </c>
      <c r="J165" t="s">
        <v>3</v>
      </c>
      <c r="K165">
        <v>174.473511</v>
      </c>
      <c r="L165">
        <v>0.32289600000000002</v>
      </c>
      <c r="M165" t="s">
        <v>4</v>
      </c>
      <c r="N165">
        <v>28.66386</v>
      </c>
      <c r="O165">
        <v>4.2487999999999998E-2</v>
      </c>
      <c r="P165" t="s">
        <v>5</v>
      </c>
      <c r="Q165">
        <v>0.47064</v>
      </c>
      <c r="R165">
        <v>1.2999999999999999E-5</v>
      </c>
      <c r="S165" t="s">
        <v>6</v>
      </c>
      <c r="T165">
        <v>122.39467500000001</v>
      </c>
      <c r="U165">
        <v>0.221554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2.1950000000000001E-2</v>
      </c>
      <c r="AG165">
        <v>5.7000000000000003E-5</v>
      </c>
      <c r="AH165" t="s">
        <v>11</v>
      </c>
      <c r="AI165">
        <v>0.98</v>
      </c>
      <c r="AJ165">
        <v>1.1E-5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219.90140400000001</v>
      </c>
      <c r="I166">
        <v>0.87957399999999997</v>
      </c>
      <c r="J166" t="s">
        <v>3</v>
      </c>
      <c r="K166">
        <v>218.08299</v>
      </c>
      <c r="L166">
        <v>0.75708299999999995</v>
      </c>
      <c r="M166" t="s">
        <v>4</v>
      </c>
      <c r="N166">
        <v>35.814062999999997</v>
      </c>
      <c r="O166">
        <v>5.0046E-2</v>
      </c>
      <c r="P166" t="s">
        <v>5</v>
      </c>
      <c r="Q166">
        <v>0.58763600000000005</v>
      </c>
      <c r="R166">
        <v>1.7E-5</v>
      </c>
      <c r="S166" t="s">
        <v>6</v>
      </c>
      <c r="T166">
        <v>152.97971000000001</v>
      </c>
      <c r="U166">
        <v>0.33460200000000001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2.1038000000000001E-2</v>
      </c>
      <c r="AG166">
        <v>5.7000000000000003E-5</v>
      </c>
      <c r="AH166" t="s">
        <v>11</v>
      </c>
      <c r="AI166">
        <v>0.98063599999999995</v>
      </c>
      <c r="AJ166">
        <v>6.0000000000000002E-6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263.75053200000002</v>
      </c>
      <c r="I167">
        <v>0.94352199999999997</v>
      </c>
      <c r="J167" t="s">
        <v>3</v>
      </c>
      <c r="K167">
        <v>261.56226099999998</v>
      </c>
      <c r="L167">
        <v>0.82042700000000002</v>
      </c>
      <c r="M167" t="s">
        <v>4</v>
      </c>
      <c r="N167">
        <v>42.965003000000003</v>
      </c>
      <c r="O167">
        <v>5.7769000000000001E-2</v>
      </c>
      <c r="P167" t="s">
        <v>5</v>
      </c>
      <c r="Q167">
        <v>0.70479000000000003</v>
      </c>
      <c r="R167">
        <v>2.8E-5</v>
      </c>
      <c r="S167" t="s">
        <v>6</v>
      </c>
      <c r="T167">
        <v>183.43878599999999</v>
      </c>
      <c r="U167">
        <v>0.35378500000000002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2.0261000000000001E-2</v>
      </c>
      <c r="AG167">
        <v>5.5999999999999999E-5</v>
      </c>
      <c r="AH167" t="s">
        <v>11</v>
      </c>
      <c r="AI167">
        <v>0.98094400000000004</v>
      </c>
      <c r="AJ167">
        <v>5.0000000000000004E-6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307.62210299999998</v>
      </c>
      <c r="I168">
        <v>0.99295800000000001</v>
      </c>
      <c r="J168" t="s">
        <v>3</v>
      </c>
      <c r="K168">
        <v>305.05388499999998</v>
      </c>
      <c r="L168">
        <v>0.84102699999999997</v>
      </c>
      <c r="M168" t="s">
        <v>4</v>
      </c>
      <c r="N168">
        <v>50.114718000000003</v>
      </c>
      <c r="O168">
        <v>6.9500000000000006E-2</v>
      </c>
      <c r="P168" t="s">
        <v>5</v>
      </c>
      <c r="Q168">
        <v>0.82207600000000003</v>
      </c>
      <c r="R168">
        <v>3.3000000000000003E-5</v>
      </c>
      <c r="S168" t="s">
        <v>6</v>
      </c>
      <c r="T168">
        <v>213.91308000000001</v>
      </c>
      <c r="U168">
        <v>0.34811900000000001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1.9583E-2</v>
      </c>
      <c r="AG168">
        <v>5.5999999999999999E-5</v>
      </c>
      <c r="AH168" t="s">
        <v>11</v>
      </c>
      <c r="AI168">
        <v>0.98097199999999996</v>
      </c>
      <c r="AJ168">
        <v>5.0000000000000004E-6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351.44685299999998</v>
      </c>
      <c r="I169">
        <v>0.92522499999999996</v>
      </c>
      <c r="J169" t="s">
        <v>3</v>
      </c>
      <c r="K169">
        <v>348.50294100000002</v>
      </c>
      <c r="L169">
        <v>0.777196</v>
      </c>
      <c r="M169" t="s">
        <v>4</v>
      </c>
      <c r="N169">
        <v>57.261355999999999</v>
      </c>
      <c r="O169">
        <v>8.2321000000000005E-2</v>
      </c>
      <c r="P169" t="s">
        <v>5</v>
      </c>
      <c r="Q169">
        <v>0.93956399999999995</v>
      </c>
      <c r="R169">
        <v>4.5000000000000003E-5</v>
      </c>
      <c r="S169" t="s">
        <v>6</v>
      </c>
      <c r="T169">
        <v>244.38487900000001</v>
      </c>
      <c r="U169">
        <v>0.41498800000000002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1.8776999999999999E-2</v>
      </c>
      <c r="AG169">
        <v>5.5000000000000002E-5</v>
      </c>
      <c r="AH169" t="s">
        <v>11</v>
      </c>
      <c r="AI169">
        <v>0.98114199999999996</v>
      </c>
      <c r="AJ169">
        <v>6.0000000000000002E-6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395.329341</v>
      </c>
      <c r="I170">
        <v>1.427608</v>
      </c>
      <c r="J170" t="s">
        <v>3</v>
      </c>
      <c r="K170">
        <v>392.01996600000001</v>
      </c>
      <c r="L170">
        <v>1.2477240000000001</v>
      </c>
      <c r="M170" t="s">
        <v>4</v>
      </c>
      <c r="N170">
        <v>64.423186999999999</v>
      </c>
      <c r="O170">
        <v>0.103644</v>
      </c>
      <c r="P170" t="s">
        <v>5</v>
      </c>
      <c r="Q170">
        <v>1.0565420000000001</v>
      </c>
      <c r="R170">
        <v>5.1999999999999997E-5</v>
      </c>
      <c r="S170" t="s">
        <v>6</v>
      </c>
      <c r="T170">
        <v>274.86913600000003</v>
      </c>
      <c r="U170">
        <v>0.56017799999999995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1.8506000000000002E-2</v>
      </c>
      <c r="AG170">
        <v>5.5999999999999999E-5</v>
      </c>
      <c r="AH170" t="s">
        <v>11</v>
      </c>
      <c r="AI170">
        <v>0.98132200000000003</v>
      </c>
      <c r="AJ170">
        <v>5.0000000000000004E-6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439.172864</v>
      </c>
      <c r="I171">
        <v>1.8053859999999999</v>
      </c>
      <c r="J171" t="s">
        <v>3</v>
      </c>
      <c r="K171">
        <v>435.49886600000002</v>
      </c>
      <c r="L171">
        <v>1.6075299999999999</v>
      </c>
      <c r="M171" t="s">
        <v>4</v>
      </c>
      <c r="N171">
        <v>71.602967000000007</v>
      </c>
      <c r="O171">
        <v>0.15262000000000001</v>
      </c>
      <c r="P171" t="s">
        <v>5</v>
      </c>
      <c r="Q171">
        <v>1.1736629999999999</v>
      </c>
      <c r="R171">
        <v>5.5000000000000002E-5</v>
      </c>
      <c r="S171" t="s">
        <v>6</v>
      </c>
      <c r="T171">
        <v>305.321844</v>
      </c>
      <c r="U171">
        <v>0.67877699999999996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1.6976000000000002E-2</v>
      </c>
      <c r="AG171">
        <v>4.6E-5</v>
      </c>
      <c r="AH171" t="s">
        <v>11</v>
      </c>
      <c r="AI171">
        <v>0.98139799999999999</v>
      </c>
      <c r="AJ171">
        <v>5.0000000000000004E-6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483.08168799999999</v>
      </c>
      <c r="I172">
        <v>1.7027570000000001</v>
      </c>
      <c r="J172" t="s">
        <v>3</v>
      </c>
      <c r="K172">
        <v>479.036407</v>
      </c>
      <c r="L172">
        <v>1.543356</v>
      </c>
      <c r="M172" t="s">
        <v>4</v>
      </c>
      <c r="N172">
        <v>78.772428000000005</v>
      </c>
      <c r="O172">
        <v>0.24326700000000001</v>
      </c>
      <c r="P172" t="s">
        <v>5</v>
      </c>
      <c r="Q172">
        <v>1.290767</v>
      </c>
      <c r="R172">
        <v>5.5999999999999999E-5</v>
      </c>
      <c r="S172" t="s">
        <v>6</v>
      </c>
      <c r="T172">
        <v>335.83352200000002</v>
      </c>
      <c r="U172">
        <v>0.71652899999999997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1.6597000000000001E-2</v>
      </c>
      <c r="AG172">
        <v>4.3999999999999999E-5</v>
      </c>
      <c r="AH172" t="s">
        <v>11</v>
      </c>
      <c r="AI172">
        <v>0.98143000000000002</v>
      </c>
      <c r="AJ172">
        <v>5.0000000000000004E-6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527.00330799999995</v>
      </c>
      <c r="I173">
        <v>1.3803350000000001</v>
      </c>
      <c r="J173" t="s">
        <v>3</v>
      </c>
      <c r="K173">
        <v>522.584518</v>
      </c>
      <c r="L173">
        <v>1.2461390000000001</v>
      </c>
      <c r="M173" t="s">
        <v>4</v>
      </c>
      <c r="N173">
        <v>85.925179</v>
      </c>
      <c r="O173">
        <v>0.27497899999999997</v>
      </c>
      <c r="P173" t="s">
        <v>5</v>
      </c>
      <c r="Q173">
        <v>1.407877</v>
      </c>
      <c r="R173">
        <v>6.2000000000000003E-5</v>
      </c>
      <c r="S173" t="s">
        <v>6</v>
      </c>
      <c r="T173">
        <v>366.352867</v>
      </c>
      <c r="U173">
        <v>0.71804999999999997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1.6222E-2</v>
      </c>
      <c r="AG173">
        <v>4.3999999999999999E-5</v>
      </c>
      <c r="AH173" t="s">
        <v>11</v>
      </c>
      <c r="AI173">
        <v>0.98172499999999996</v>
      </c>
      <c r="AJ173">
        <v>7.9999999999999996E-6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570.88545499999998</v>
      </c>
      <c r="I174">
        <v>1.7139679999999999</v>
      </c>
      <c r="J174" t="s">
        <v>3</v>
      </c>
      <c r="K174">
        <v>566.09464000000003</v>
      </c>
      <c r="L174">
        <v>1.5821609999999999</v>
      </c>
      <c r="M174" t="s">
        <v>4</v>
      </c>
      <c r="N174">
        <v>93.073245</v>
      </c>
      <c r="O174">
        <v>0.298763</v>
      </c>
      <c r="P174" t="s">
        <v>5</v>
      </c>
      <c r="Q174">
        <v>1.5247470000000001</v>
      </c>
      <c r="R174">
        <v>6.7999999999999999E-5</v>
      </c>
      <c r="S174" t="s">
        <v>6</v>
      </c>
      <c r="T174">
        <v>396.84236399999998</v>
      </c>
      <c r="U174">
        <v>0.88048499999999996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1.5324000000000001E-2</v>
      </c>
      <c r="AG174">
        <v>3.6000000000000001E-5</v>
      </c>
      <c r="AH174" t="s">
        <v>11</v>
      </c>
      <c r="AI174">
        <v>0.98172800000000005</v>
      </c>
      <c r="AJ174">
        <v>7.9999999999999996E-6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614.75627399999996</v>
      </c>
      <c r="I175">
        <v>2.2481429999999998</v>
      </c>
      <c r="J175" t="s">
        <v>3</v>
      </c>
      <c r="K175">
        <v>609.59788200000003</v>
      </c>
      <c r="L175">
        <v>2.0915180000000002</v>
      </c>
      <c r="M175" t="s">
        <v>4</v>
      </c>
      <c r="N175">
        <v>100.22431</v>
      </c>
      <c r="O175">
        <v>0.32336900000000002</v>
      </c>
      <c r="P175" t="s">
        <v>5</v>
      </c>
      <c r="Q175">
        <v>1.6416980000000001</v>
      </c>
      <c r="R175">
        <v>7.1000000000000005E-5</v>
      </c>
      <c r="S175" t="s">
        <v>6</v>
      </c>
      <c r="T175">
        <v>427.35024800000002</v>
      </c>
      <c r="U175">
        <v>1.091831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1.5273999999999999E-2</v>
      </c>
      <c r="AG175">
        <v>3.6000000000000001E-5</v>
      </c>
      <c r="AH175" t="s">
        <v>11</v>
      </c>
      <c r="AI175">
        <v>0.98184899999999997</v>
      </c>
      <c r="AJ175">
        <v>9.0000000000000002E-6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658.58224600000005</v>
      </c>
      <c r="I176">
        <v>2.120193</v>
      </c>
      <c r="J176" t="s">
        <v>3</v>
      </c>
      <c r="K176">
        <v>653.05048499999998</v>
      </c>
      <c r="L176">
        <v>1.9402429999999999</v>
      </c>
      <c r="M176" t="s">
        <v>4</v>
      </c>
      <c r="N176">
        <v>107.372091</v>
      </c>
      <c r="O176">
        <v>0.34706799999999999</v>
      </c>
      <c r="P176" t="s">
        <v>5</v>
      </c>
      <c r="Q176">
        <v>1.758424</v>
      </c>
      <c r="R176">
        <v>7.7000000000000001E-5</v>
      </c>
      <c r="S176" t="s">
        <v>6</v>
      </c>
      <c r="T176">
        <v>457.80267199999997</v>
      </c>
      <c r="U176">
        <v>0.96626199999999995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1.5141999999999999E-2</v>
      </c>
      <c r="AG176">
        <v>3.4E-5</v>
      </c>
      <c r="AH176" t="s">
        <v>11</v>
      </c>
      <c r="AI176">
        <v>0.98187000000000002</v>
      </c>
      <c r="AJ176">
        <v>9.0000000000000002E-6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702.385988</v>
      </c>
      <c r="I177">
        <v>1.9074260000000001</v>
      </c>
      <c r="J177" t="s">
        <v>3</v>
      </c>
      <c r="K177">
        <v>696.47731799999997</v>
      </c>
      <c r="L177">
        <v>1.718826</v>
      </c>
      <c r="M177" t="s">
        <v>4</v>
      </c>
      <c r="N177">
        <v>114.52637199999999</v>
      </c>
      <c r="O177">
        <v>0.36622399999999999</v>
      </c>
      <c r="P177" t="s">
        <v>5</v>
      </c>
      <c r="Q177">
        <v>1.876058</v>
      </c>
      <c r="R177">
        <v>8.0000000000000007E-5</v>
      </c>
      <c r="S177" t="s">
        <v>6</v>
      </c>
      <c r="T177">
        <v>488.21334400000001</v>
      </c>
      <c r="U177">
        <v>0.956264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1.3990000000000001E-2</v>
      </c>
      <c r="AG177">
        <v>2.0999999999999999E-5</v>
      </c>
      <c r="AH177" t="s">
        <v>11</v>
      </c>
      <c r="AI177">
        <v>0.98187000000000002</v>
      </c>
      <c r="AJ177">
        <v>9.0000000000000002E-6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746.301331</v>
      </c>
      <c r="I178">
        <v>1.8131349999999999</v>
      </c>
      <c r="J178" t="s">
        <v>3</v>
      </c>
      <c r="K178">
        <v>740.00722399999995</v>
      </c>
      <c r="L178">
        <v>1.659945</v>
      </c>
      <c r="M178" t="s">
        <v>4</v>
      </c>
      <c r="N178">
        <v>121.681062</v>
      </c>
      <c r="O178">
        <v>0.384573</v>
      </c>
      <c r="P178" t="s">
        <v>5</v>
      </c>
      <c r="Q178">
        <v>1.9931369999999999</v>
      </c>
      <c r="R178">
        <v>9.2E-5</v>
      </c>
      <c r="S178" t="s">
        <v>6</v>
      </c>
      <c r="T178">
        <v>518.70407799999998</v>
      </c>
      <c r="U178">
        <v>1.058962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1.3842E-2</v>
      </c>
      <c r="AG178">
        <v>1.9000000000000001E-5</v>
      </c>
      <c r="AH178" t="s">
        <v>11</v>
      </c>
      <c r="AI178">
        <v>0.98237300000000005</v>
      </c>
      <c r="AJ178">
        <v>1.4E-5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790.239734</v>
      </c>
      <c r="I179">
        <v>2.4148339999999999</v>
      </c>
      <c r="J179" t="s">
        <v>3</v>
      </c>
      <c r="K179">
        <v>783.56476599999996</v>
      </c>
      <c r="L179">
        <v>2.2857989999999999</v>
      </c>
      <c r="M179" t="s">
        <v>4</v>
      </c>
      <c r="N179">
        <v>128.83384799999999</v>
      </c>
      <c r="O179">
        <v>0.42512100000000003</v>
      </c>
      <c r="P179" t="s">
        <v>5</v>
      </c>
      <c r="Q179">
        <v>2.1100569999999998</v>
      </c>
      <c r="R179">
        <v>9.3999999999999994E-5</v>
      </c>
      <c r="S179" t="s">
        <v>6</v>
      </c>
      <c r="T179">
        <v>549.219155</v>
      </c>
      <c r="U179">
        <v>1.2942480000000001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1.3811E-2</v>
      </c>
      <c r="AG179">
        <v>1.9000000000000001E-5</v>
      </c>
      <c r="AH179" t="s">
        <v>11</v>
      </c>
      <c r="AI179">
        <v>0.98253199999999996</v>
      </c>
      <c r="AJ179">
        <v>1.5999999999999999E-5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834.19567600000005</v>
      </c>
      <c r="I180">
        <v>2.631068</v>
      </c>
      <c r="J180" t="s">
        <v>3</v>
      </c>
      <c r="K180">
        <v>827.15005499999995</v>
      </c>
      <c r="L180">
        <v>2.5184440000000001</v>
      </c>
      <c r="M180" t="s">
        <v>4</v>
      </c>
      <c r="N180">
        <v>135.98495</v>
      </c>
      <c r="O180">
        <v>0.45743600000000001</v>
      </c>
      <c r="P180" t="s">
        <v>5</v>
      </c>
      <c r="Q180">
        <v>2.226893</v>
      </c>
      <c r="R180">
        <v>9.7999999999999997E-5</v>
      </c>
      <c r="S180" t="s">
        <v>6</v>
      </c>
      <c r="T180">
        <v>579.78241100000002</v>
      </c>
      <c r="U180">
        <v>1.3642350000000001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1.3303000000000001E-2</v>
      </c>
      <c r="AG180">
        <v>1.4E-5</v>
      </c>
      <c r="AH180" t="s">
        <v>11</v>
      </c>
      <c r="AI180">
        <v>0.98295299999999997</v>
      </c>
      <c r="AJ180">
        <v>1.9000000000000001E-5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877.91796299999999</v>
      </c>
      <c r="I181">
        <v>2.2769279999999998</v>
      </c>
      <c r="J181" t="s">
        <v>3</v>
      </c>
      <c r="K181">
        <v>870.50561200000004</v>
      </c>
      <c r="L181">
        <v>2.2135570000000002</v>
      </c>
      <c r="M181" t="s">
        <v>4</v>
      </c>
      <c r="N181">
        <v>143.13519299999999</v>
      </c>
      <c r="O181">
        <v>0.48134100000000002</v>
      </c>
      <c r="P181" t="s">
        <v>5</v>
      </c>
      <c r="Q181">
        <v>2.3438569999999999</v>
      </c>
      <c r="R181">
        <v>1.02E-4</v>
      </c>
      <c r="S181" t="s">
        <v>6</v>
      </c>
      <c r="T181">
        <v>610.18390899999997</v>
      </c>
      <c r="U181">
        <v>1.372592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1.2935E-2</v>
      </c>
      <c r="AG181">
        <v>1.0000000000000001E-5</v>
      </c>
      <c r="AH181" t="s">
        <v>11</v>
      </c>
      <c r="AI181">
        <v>0.98295399999999999</v>
      </c>
      <c r="AJ181">
        <v>1.9000000000000001E-5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138.252298</v>
      </c>
      <c r="I182">
        <v>16.662815999999999</v>
      </c>
      <c r="J182" t="s">
        <v>3</v>
      </c>
      <c r="K182">
        <v>136.11914200000001</v>
      </c>
      <c r="L182">
        <v>16.267810999999998</v>
      </c>
      <c r="M182" t="s">
        <v>4</v>
      </c>
      <c r="N182">
        <v>45.948895</v>
      </c>
      <c r="O182">
        <v>5.5353500000000002</v>
      </c>
      <c r="P182" t="s">
        <v>5</v>
      </c>
      <c r="Q182">
        <v>74.621318000000002</v>
      </c>
      <c r="R182">
        <v>0.22724800000000001</v>
      </c>
      <c r="S182" t="s">
        <v>6</v>
      </c>
      <c r="T182">
        <v>134.927559</v>
      </c>
      <c r="U182">
        <v>16.174610999999999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2.7890999999999999E-2</v>
      </c>
      <c r="AG182">
        <v>5.1E-5</v>
      </c>
      <c r="AH182" t="s">
        <v>11</v>
      </c>
      <c r="AI182">
        <v>0.97415300000000005</v>
      </c>
      <c r="AJ182">
        <v>6.6000000000000005E-5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277.26106900000002</v>
      </c>
      <c r="I183">
        <v>54.387906000000001</v>
      </c>
      <c r="J183" t="s">
        <v>3</v>
      </c>
      <c r="K183">
        <v>272.991422</v>
      </c>
      <c r="L183">
        <v>52.968727000000001</v>
      </c>
      <c r="M183" t="s">
        <v>4</v>
      </c>
      <c r="N183">
        <v>92.850314999999995</v>
      </c>
      <c r="O183">
        <v>14.607199</v>
      </c>
      <c r="P183" t="s">
        <v>5</v>
      </c>
      <c r="Q183">
        <v>149.022885</v>
      </c>
      <c r="R183">
        <v>0.54697499999999999</v>
      </c>
      <c r="S183" t="s">
        <v>6</v>
      </c>
      <c r="T183">
        <v>270.664107</v>
      </c>
      <c r="U183">
        <v>52.394615000000002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2.4948000000000001E-2</v>
      </c>
      <c r="AG183">
        <v>5.3999999999999998E-5</v>
      </c>
      <c r="AH183" t="s">
        <v>11</v>
      </c>
      <c r="AI183">
        <v>0.97815700000000005</v>
      </c>
      <c r="AJ183">
        <v>2.3E-5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416.77692000000002</v>
      </c>
      <c r="I184">
        <v>109.466455</v>
      </c>
      <c r="J184" t="s">
        <v>3</v>
      </c>
      <c r="K184">
        <v>410.37082600000002</v>
      </c>
      <c r="L184">
        <v>106.67813</v>
      </c>
      <c r="M184" t="s">
        <v>4</v>
      </c>
      <c r="N184">
        <v>139.95437899999999</v>
      </c>
      <c r="O184">
        <v>29.154903000000001</v>
      </c>
      <c r="P184" t="s">
        <v>5</v>
      </c>
      <c r="Q184">
        <v>223.40841900000001</v>
      </c>
      <c r="R184">
        <v>0.99241199999999996</v>
      </c>
      <c r="S184" t="s">
        <v>6</v>
      </c>
      <c r="T184">
        <v>406.90412700000002</v>
      </c>
      <c r="U184">
        <v>105.060196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2.2197999999999999E-2</v>
      </c>
      <c r="AG184">
        <v>6.3999999999999997E-5</v>
      </c>
      <c r="AH184" t="s">
        <v>11</v>
      </c>
      <c r="AI184">
        <v>0.98004899999999995</v>
      </c>
      <c r="AJ184">
        <v>3.9999999999999998E-6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555.61106900000004</v>
      </c>
      <c r="I185">
        <v>189.46744200000001</v>
      </c>
      <c r="J185" t="s">
        <v>3</v>
      </c>
      <c r="K185">
        <v>547.07336499999997</v>
      </c>
      <c r="L185">
        <v>184.689413</v>
      </c>
      <c r="M185" t="s">
        <v>4</v>
      </c>
      <c r="N185">
        <v>186.434291</v>
      </c>
      <c r="O185">
        <v>46.633453000000003</v>
      </c>
      <c r="P185" t="s">
        <v>5</v>
      </c>
      <c r="Q185">
        <v>297.91583400000002</v>
      </c>
      <c r="R185">
        <v>1.5667260000000001</v>
      </c>
      <c r="S185" t="s">
        <v>6</v>
      </c>
      <c r="T185">
        <v>542.48719000000006</v>
      </c>
      <c r="U185">
        <v>181.64376999999999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2.1115999999999999E-2</v>
      </c>
      <c r="AG185">
        <v>6.7000000000000002E-5</v>
      </c>
      <c r="AH185" t="s">
        <v>11</v>
      </c>
      <c r="AI185">
        <v>0.98038400000000003</v>
      </c>
      <c r="AJ185">
        <v>1.9999999999999999E-6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694.29103499999997</v>
      </c>
      <c r="I186">
        <v>268.36741799999999</v>
      </c>
      <c r="J186" t="s">
        <v>3</v>
      </c>
      <c r="K186">
        <v>683.62565199999995</v>
      </c>
      <c r="L186">
        <v>261.40033199999999</v>
      </c>
      <c r="M186" t="s">
        <v>4</v>
      </c>
      <c r="N186">
        <v>232.87887499999999</v>
      </c>
      <c r="O186">
        <v>61.915470999999997</v>
      </c>
      <c r="P186" t="s">
        <v>5</v>
      </c>
      <c r="Q186">
        <v>372.34596299999998</v>
      </c>
      <c r="R186">
        <v>2.2963330000000002</v>
      </c>
      <c r="S186" t="s">
        <v>6</v>
      </c>
      <c r="T186">
        <v>677.92398900000001</v>
      </c>
      <c r="U186">
        <v>256.96757100000002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2.0124E-2</v>
      </c>
      <c r="AG186">
        <v>6.3999999999999997E-5</v>
      </c>
      <c r="AH186" t="s">
        <v>11</v>
      </c>
      <c r="AI186">
        <v>0.980541</v>
      </c>
      <c r="AJ186">
        <v>9.9999999999999995E-7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833.822675</v>
      </c>
      <c r="I187">
        <v>379.787035</v>
      </c>
      <c r="J187" t="s">
        <v>3</v>
      </c>
      <c r="K187">
        <v>821.02136499999995</v>
      </c>
      <c r="L187">
        <v>369.76522999999997</v>
      </c>
      <c r="M187" t="s">
        <v>4</v>
      </c>
      <c r="N187">
        <v>280.103768</v>
      </c>
      <c r="O187">
        <v>80.558670000000006</v>
      </c>
      <c r="P187" t="s">
        <v>5</v>
      </c>
      <c r="Q187">
        <v>446.734914</v>
      </c>
      <c r="R187">
        <v>3.3791910000000001</v>
      </c>
      <c r="S187" t="s">
        <v>6</v>
      </c>
      <c r="T187">
        <v>814.18975699999999</v>
      </c>
      <c r="U187">
        <v>363.26990699999999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1.9802E-2</v>
      </c>
      <c r="AG187">
        <v>6.3E-5</v>
      </c>
      <c r="AH187" t="s">
        <v>11</v>
      </c>
      <c r="AI187">
        <v>0.98065100000000005</v>
      </c>
      <c r="AJ187">
        <v>9.9999999999999995E-7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972.59691199999997</v>
      </c>
      <c r="I188">
        <v>501.92980499999999</v>
      </c>
      <c r="J188" t="s">
        <v>3</v>
      </c>
      <c r="K188">
        <v>957.66765299999997</v>
      </c>
      <c r="L188">
        <v>488.731854</v>
      </c>
      <c r="M188" t="s">
        <v>4</v>
      </c>
      <c r="N188">
        <v>326.68413600000002</v>
      </c>
      <c r="O188">
        <v>96.203745999999995</v>
      </c>
      <c r="P188" t="s">
        <v>5</v>
      </c>
      <c r="Q188">
        <v>521.20968100000005</v>
      </c>
      <c r="R188">
        <v>3.9046099999999999</v>
      </c>
      <c r="S188" t="s">
        <v>6</v>
      </c>
      <c r="T188">
        <v>949.71804799999995</v>
      </c>
      <c r="U188">
        <v>479.87005599999998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1.8629E-2</v>
      </c>
      <c r="AG188">
        <v>5.8999999999999998E-5</v>
      </c>
      <c r="AH188" t="s">
        <v>11</v>
      </c>
      <c r="AI188">
        <v>0.980657</v>
      </c>
      <c r="AJ188">
        <v>9.9999999999999995E-7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1111.3028440000001</v>
      </c>
      <c r="I189">
        <v>635.649855</v>
      </c>
      <c r="J189" t="s">
        <v>3</v>
      </c>
      <c r="K189">
        <v>1094.2487180000001</v>
      </c>
      <c r="L189">
        <v>618.62555799999996</v>
      </c>
      <c r="M189" t="s">
        <v>4</v>
      </c>
      <c r="N189">
        <v>373.38074999999998</v>
      </c>
      <c r="O189">
        <v>122.89648800000001</v>
      </c>
      <c r="P189" t="s">
        <v>5</v>
      </c>
      <c r="Q189">
        <v>595.68879500000003</v>
      </c>
      <c r="R189">
        <v>4.8800860000000004</v>
      </c>
      <c r="S189" t="s">
        <v>6</v>
      </c>
      <c r="T189">
        <v>1085.1805730000001</v>
      </c>
      <c r="U189">
        <v>607.48974799999996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1.8124999999999999E-2</v>
      </c>
      <c r="AG189">
        <v>5.8999999999999998E-5</v>
      </c>
      <c r="AH189" t="s">
        <v>11</v>
      </c>
      <c r="AI189">
        <v>0.98073999999999995</v>
      </c>
      <c r="AJ189">
        <v>9.9999999999999995E-7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1249.7812550000001</v>
      </c>
      <c r="I190">
        <v>797.71572400000002</v>
      </c>
      <c r="J190" t="s">
        <v>3</v>
      </c>
      <c r="K190">
        <v>1230.6032250000001</v>
      </c>
      <c r="L190">
        <v>776.32528600000001</v>
      </c>
      <c r="M190" t="s">
        <v>4</v>
      </c>
      <c r="N190">
        <v>419.83417700000001</v>
      </c>
      <c r="O190">
        <v>148.78666000000001</v>
      </c>
      <c r="P190" t="s">
        <v>5</v>
      </c>
      <c r="Q190">
        <v>670.12809200000004</v>
      </c>
      <c r="R190">
        <v>4.9242229999999996</v>
      </c>
      <c r="S190" t="s">
        <v>6</v>
      </c>
      <c r="T190">
        <v>1220.4140279999999</v>
      </c>
      <c r="U190">
        <v>762.61659199999997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1.6910000000000001E-2</v>
      </c>
      <c r="AG190">
        <v>5.0000000000000002E-5</v>
      </c>
      <c r="AH190" t="s">
        <v>11</v>
      </c>
      <c r="AI190">
        <v>0.98087100000000005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1388.4007670000001</v>
      </c>
      <c r="I191">
        <v>1010.3580940000001</v>
      </c>
      <c r="J191" t="s">
        <v>3</v>
      </c>
      <c r="K191">
        <v>1367.1043950000001</v>
      </c>
      <c r="L191">
        <v>983.81203100000005</v>
      </c>
      <c r="M191" t="s">
        <v>4</v>
      </c>
      <c r="N191">
        <v>466.08176700000001</v>
      </c>
      <c r="O191">
        <v>178.10113999999999</v>
      </c>
      <c r="P191" t="s">
        <v>5</v>
      </c>
      <c r="Q191">
        <v>744.60575600000004</v>
      </c>
      <c r="R191">
        <v>5.3893339999999998</v>
      </c>
      <c r="S191" t="s">
        <v>6</v>
      </c>
      <c r="T191">
        <v>1355.7908910000001</v>
      </c>
      <c r="U191">
        <v>966.97319400000003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1.6909E-2</v>
      </c>
      <c r="AG191">
        <v>5.0000000000000002E-5</v>
      </c>
      <c r="AH191" t="s">
        <v>11</v>
      </c>
      <c r="AI191">
        <v>0.98088600000000004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1526.7402910000001</v>
      </c>
      <c r="I192">
        <v>1220.536339</v>
      </c>
      <c r="J192" t="s">
        <v>3</v>
      </c>
      <c r="K192">
        <v>1503.3214230000001</v>
      </c>
      <c r="L192">
        <v>1188.593384</v>
      </c>
      <c r="M192" t="s">
        <v>4</v>
      </c>
      <c r="N192">
        <v>512.43082500000003</v>
      </c>
      <c r="O192">
        <v>208.44542000000001</v>
      </c>
      <c r="P192" t="s">
        <v>5</v>
      </c>
      <c r="Q192">
        <v>819.02996499999995</v>
      </c>
      <c r="R192">
        <v>6.4211090000000004</v>
      </c>
      <c r="S192" t="s">
        <v>6</v>
      </c>
      <c r="T192">
        <v>1490.89105</v>
      </c>
      <c r="U192">
        <v>1168.66509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1.6740999999999999E-2</v>
      </c>
      <c r="AG192">
        <v>5.1E-5</v>
      </c>
      <c r="AH192" t="s">
        <v>11</v>
      </c>
      <c r="AI192">
        <v>0.98089499999999996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1665.523704</v>
      </c>
      <c r="I193">
        <v>1436.4196979999999</v>
      </c>
      <c r="J193" t="s">
        <v>3</v>
      </c>
      <c r="K193">
        <v>1639.979548</v>
      </c>
      <c r="L193">
        <v>1398.691722</v>
      </c>
      <c r="M193" t="s">
        <v>4</v>
      </c>
      <c r="N193">
        <v>558.91259300000002</v>
      </c>
      <c r="O193">
        <v>243.00507999999999</v>
      </c>
      <c r="P193" t="s">
        <v>5</v>
      </c>
      <c r="Q193">
        <v>893.46300199999996</v>
      </c>
      <c r="R193">
        <v>7.3446179999999996</v>
      </c>
      <c r="S193" t="s">
        <v>6</v>
      </c>
      <c r="T193">
        <v>1626.425583</v>
      </c>
      <c r="U193">
        <v>1375.7449590000001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1.5993E-2</v>
      </c>
      <c r="AG193">
        <v>4.3000000000000002E-5</v>
      </c>
      <c r="AH193" t="s">
        <v>11</v>
      </c>
      <c r="AI193">
        <v>0.98091200000000001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1804.6528029999999</v>
      </c>
      <c r="I194">
        <v>1629.350344</v>
      </c>
      <c r="J194" t="s">
        <v>3</v>
      </c>
      <c r="K194">
        <v>1776.9806080000001</v>
      </c>
      <c r="L194">
        <v>1586.0081399999999</v>
      </c>
      <c r="M194" t="s">
        <v>4</v>
      </c>
      <c r="N194">
        <v>606.013239</v>
      </c>
      <c r="O194">
        <v>276.80448200000001</v>
      </c>
      <c r="P194" t="s">
        <v>5</v>
      </c>
      <c r="Q194">
        <v>967.91839200000004</v>
      </c>
      <c r="R194">
        <v>8.1159350000000003</v>
      </c>
      <c r="S194" t="s">
        <v>6</v>
      </c>
      <c r="T194">
        <v>1762.2915720000001</v>
      </c>
      <c r="U194">
        <v>1560.8116649999999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1.533E-2</v>
      </c>
      <c r="AG194">
        <v>3.6000000000000001E-5</v>
      </c>
      <c r="AH194" t="s">
        <v>11</v>
      </c>
      <c r="AI194">
        <v>0.98094599999999998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1942.9234590000001</v>
      </c>
      <c r="I195">
        <v>1796.930822</v>
      </c>
      <c r="J195" t="s">
        <v>3</v>
      </c>
      <c r="K195">
        <v>1913.134888</v>
      </c>
      <c r="L195">
        <v>1748.7103890000001</v>
      </c>
      <c r="M195" t="s">
        <v>4</v>
      </c>
      <c r="N195">
        <v>652.22981900000002</v>
      </c>
      <c r="O195">
        <v>304.51561099999998</v>
      </c>
      <c r="P195" t="s">
        <v>5</v>
      </c>
      <c r="Q195">
        <v>1042.47156</v>
      </c>
      <c r="R195">
        <v>9.2900329999999993</v>
      </c>
      <c r="S195" t="s">
        <v>6</v>
      </c>
      <c r="T195">
        <v>1897.3263870000001</v>
      </c>
      <c r="U195">
        <v>1720.365916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1.4988E-2</v>
      </c>
      <c r="AG195">
        <v>3.4999999999999997E-5</v>
      </c>
      <c r="AH195" t="s">
        <v>11</v>
      </c>
      <c r="AI195">
        <v>0.98095600000000005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2081.659404</v>
      </c>
      <c r="I196">
        <v>2020.1904480000001</v>
      </c>
      <c r="J196" t="s">
        <v>3</v>
      </c>
      <c r="K196">
        <v>2049.751882</v>
      </c>
      <c r="L196">
        <v>1965.7541880000001</v>
      </c>
      <c r="M196" t="s">
        <v>4</v>
      </c>
      <c r="N196">
        <v>698.68938800000001</v>
      </c>
      <c r="O196">
        <v>344.96587599999998</v>
      </c>
      <c r="P196" t="s">
        <v>5</v>
      </c>
      <c r="Q196">
        <v>1116.960879</v>
      </c>
      <c r="R196">
        <v>10.582001999999999</v>
      </c>
      <c r="S196" t="s">
        <v>6</v>
      </c>
      <c r="T196">
        <v>2032.8153520000001</v>
      </c>
      <c r="U196">
        <v>1933.5367220000001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1.4813E-2</v>
      </c>
      <c r="AG196">
        <v>3.6000000000000001E-5</v>
      </c>
      <c r="AH196" t="s">
        <v>11</v>
      </c>
      <c r="AI196">
        <v>0.98111899999999996</v>
      </c>
      <c r="AJ196">
        <v>9.9999999999999995E-7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2219.8816109999998</v>
      </c>
      <c r="I197">
        <v>2250.4622899999999</v>
      </c>
      <c r="J197" t="s">
        <v>3</v>
      </c>
      <c r="K197">
        <v>2185.856448</v>
      </c>
      <c r="L197">
        <v>2189.553461</v>
      </c>
      <c r="M197" t="s">
        <v>4</v>
      </c>
      <c r="N197">
        <v>744.94962399999997</v>
      </c>
      <c r="O197">
        <v>383.34862399999997</v>
      </c>
      <c r="P197" t="s">
        <v>5</v>
      </c>
      <c r="Q197">
        <v>1191.4178199999999</v>
      </c>
      <c r="R197">
        <v>11.041136</v>
      </c>
      <c r="S197" t="s">
        <v>6</v>
      </c>
      <c r="T197">
        <v>2167.7976370000001</v>
      </c>
      <c r="U197">
        <v>2152.8678140000002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1.4397999999999999E-2</v>
      </c>
      <c r="AG197">
        <v>3.1999999999999999E-5</v>
      </c>
      <c r="AH197" t="s">
        <v>11</v>
      </c>
      <c r="AI197">
        <v>0.98138899999999996</v>
      </c>
      <c r="AJ197">
        <v>5.0000000000000004E-6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2358.3621039999998</v>
      </c>
      <c r="I198">
        <v>2514.6688220000001</v>
      </c>
      <c r="J198" t="s">
        <v>3</v>
      </c>
      <c r="K198">
        <v>2322.2242430000001</v>
      </c>
      <c r="L198">
        <v>2446.6985249999998</v>
      </c>
      <c r="M198" t="s">
        <v>4</v>
      </c>
      <c r="N198">
        <v>791.05093299999999</v>
      </c>
      <c r="O198">
        <v>431.38201800000002</v>
      </c>
      <c r="P198" t="s">
        <v>5</v>
      </c>
      <c r="Q198">
        <v>1266.0439940000001</v>
      </c>
      <c r="R198">
        <v>12.342976999999999</v>
      </c>
      <c r="S198" t="s">
        <v>6</v>
      </c>
      <c r="T198">
        <v>2303.0378559999999</v>
      </c>
      <c r="U198">
        <v>2406.61454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1.4302E-2</v>
      </c>
      <c r="AG198">
        <v>3.0000000000000001E-5</v>
      </c>
      <c r="AH198" t="s">
        <v>11</v>
      </c>
      <c r="AI198">
        <v>0.98138999999999998</v>
      </c>
      <c r="AJ198">
        <v>5.0000000000000004E-6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2496.562109</v>
      </c>
      <c r="I199">
        <v>2842.3689639999998</v>
      </c>
      <c r="J199" t="s">
        <v>3</v>
      </c>
      <c r="K199">
        <v>2458.3087839999998</v>
      </c>
      <c r="L199">
        <v>2765.9761709999998</v>
      </c>
      <c r="M199" t="s">
        <v>4</v>
      </c>
      <c r="N199">
        <v>837.49218900000005</v>
      </c>
      <c r="O199">
        <v>495.39765499999999</v>
      </c>
      <c r="P199" t="s">
        <v>5</v>
      </c>
      <c r="Q199">
        <v>1340.5455079999999</v>
      </c>
      <c r="R199">
        <v>13.967421</v>
      </c>
      <c r="S199" t="s">
        <v>6</v>
      </c>
      <c r="T199">
        <v>2438.0080619999999</v>
      </c>
      <c r="U199">
        <v>2720.6182899999999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1.4224000000000001E-2</v>
      </c>
      <c r="AG199">
        <v>3.0000000000000001E-5</v>
      </c>
      <c r="AH199" t="s">
        <v>11</v>
      </c>
      <c r="AI199">
        <v>0.98139500000000002</v>
      </c>
      <c r="AJ199">
        <v>5.0000000000000004E-6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2634.8549760000001</v>
      </c>
      <c r="I200">
        <v>3102.2895699999999</v>
      </c>
      <c r="J200" t="s">
        <v>3</v>
      </c>
      <c r="K200">
        <v>2594.4855219999999</v>
      </c>
      <c r="L200">
        <v>3018.942685</v>
      </c>
      <c r="M200" t="s">
        <v>4</v>
      </c>
      <c r="N200">
        <v>884.01590599999997</v>
      </c>
      <c r="O200">
        <v>530.47367899999995</v>
      </c>
      <c r="P200" t="s">
        <v>5</v>
      </c>
      <c r="Q200">
        <v>1414.999163</v>
      </c>
      <c r="R200">
        <v>15.241106</v>
      </c>
      <c r="S200" t="s">
        <v>6</v>
      </c>
      <c r="T200">
        <v>2573.0635160000002</v>
      </c>
      <c r="U200">
        <v>2969.2969360000002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1.4215999999999999E-2</v>
      </c>
      <c r="AG200">
        <v>3.0000000000000001E-5</v>
      </c>
      <c r="AH200" t="s">
        <v>11</v>
      </c>
      <c r="AI200">
        <v>0.98185</v>
      </c>
      <c r="AJ200">
        <v>9.0000000000000002E-6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2773.3062159999999</v>
      </c>
      <c r="I201">
        <v>3402.274688</v>
      </c>
      <c r="J201" t="s">
        <v>3</v>
      </c>
      <c r="K201">
        <v>2730.8239600000002</v>
      </c>
      <c r="L201">
        <v>3311.1896919999999</v>
      </c>
      <c r="M201" t="s">
        <v>4</v>
      </c>
      <c r="N201">
        <v>930.23682399999996</v>
      </c>
      <c r="O201">
        <v>569.48058100000003</v>
      </c>
      <c r="P201" t="s">
        <v>5</v>
      </c>
      <c r="Q201">
        <v>1489.6129659999999</v>
      </c>
      <c r="R201">
        <v>16.758502</v>
      </c>
      <c r="S201" t="s">
        <v>6</v>
      </c>
      <c r="T201">
        <v>2708.2869919999998</v>
      </c>
      <c r="U201">
        <v>3257.5539669999998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1.3831E-2</v>
      </c>
      <c r="AG201">
        <v>2.6999999999999999E-5</v>
      </c>
      <c r="AH201" t="s">
        <v>11</v>
      </c>
      <c r="AI201">
        <v>0.98185900000000004</v>
      </c>
      <c r="AJ201">
        <v>9.0000000000000002E-6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126.884478</v>
      </c>
      <c r="I222">
        <v>0.99028000000000005</v>
      </c>
      <c r="J222" t="s">
        <v>3</v>
      </c>
      <c r="K222">
        <v>107.494424</v>
      </c>
      <c r="L222">
        <v>0.89999200000000001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253.18615800000001</v>
      </c>
      <c r="I223">
        <v>1.184669</v>
      </c>
      <c r="J223" t="s">
        <v>3</v>
      </c>
      <c r="K223">
        <v>214.458437</v>
      </c>
      <c r="L223">
        <v>1.1261369999999999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379.79315400000002</v>
      </c>
      <c r="I224">
        <v>1.6845779999999999</v>
      </c>
      <c r="J224" t="s">
        <v>3</v>
      </c>
      <c r="K224">
        <v>321.67906499999998</v>
      </c>
      <c r="L224">
        <v>1.407659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506.12450799999999</v>
      </c>
      <c r="I225">
        <v>2.5938590000000001</v>
      </c>
      <c r="J225" t="s">
        <v>3</v>
      </c>
      <c r="K225">
        <v>428.62526800000001</v>
      </c>
      <c r="L225">
        <v>2.1538439999999999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632.49722799999995</v>
      </c>
      <c r="I226">
        <v>3.0680160000000001</v>
      </c>
      <c r="J226" t="s">
        <v>3</v>
      </c>
      <c r="K226">
        <v>535.62715000000003</v>
      </c>
      <c r="L226">
        <v>2.7138270000000002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758.65584100000001</v>
      </c>
      <c r="I227">
        <v>3.690518</v>
      </c>
      <c r="J227" t="s">
        <v>3</v>
      </c>
      <c r="K227">
        <v>642.44293200000004</v>
      </c>
      <c r="L227">
        <v>3.29494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884.88486</v>
      </c>
      <c r="I228">
        <v>3.7882449999999999</v>
      </c>
      <c r="J228" t="s">
        <v>3</v>
      </c>
      <c r="K228">
        <v>749.30848900000001</v>
      </c>
      <c r="L228">
        <v>3.40395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1011.26594</v>
      </c>
      <c r="I229">
        <v>3.7904100000000001</v>
      </c>
      <c r="J229" t="s">
        <v>3</v>
      </c>
      <c r="K229">
        <v>856.27527799999996</v>
      </c>
      <c r="L229">
        <v>3.5369139999999999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1137.791694</v>
      </c>
      <c r="I230">
        <v>4.4634850000000004</v>
      </c>
      <c r="J230" t="s">
        <v>3</v>
      </c>
      <c r="K230">
        <v>963.39749500000005</v>
      </c>
      <c r="L230">
        <v>4.3468030000000004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1264.0791160000001</v>
      </c>
      <c r="I231">
        <v>5.1932679999999998</v>
      </c>
      <c r="J231" t="s">
        <v>3</v>
      </c>
      <c r="K231">
        <v>1070.3115089999999</v>
      </c>
      <c r="L231">
        <v>4.8496079999999999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1390.534932</v>
      </c>
      <c r="I232">
        <v>5.442952</v>
      </c>
      <c r="J232" t="s">
        <v>3</v>
      </c>
      <c r="K232">
        <v>1177.414338</v>
      </c>
      <c r="L232">
        <v>5.1896050000000002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1516.9439580000001</v>
      </c>
      <c r="I233">
        <v>5.9040619999999997</v>
      </c>
      <c r="J233" t="s">
        <v>3</v>
      </c>
      <c r="K233">
        <v>1284.4679369999999</v>
      </c>
      <c r="L233">
        <v>5.3327600000000004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1643.3713479999999</v>
      </c>
      <c r="I234">
        <v>5.1392759999999997</v>
      </c>
      <c r="J234" t="s">
        <v>3</v>
      </c>
      <c r="K234">
        <v>1391.5214109999999</v>
      </c>
      <c r="L234">
        <v>4.9358149999999998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1769.6631319999999</v>
      </c>
      <c r="I235">
        <v>5.6708590000000001</v>
      </c>
      <c r="J235" t="s">
        <v>3</v>
      </c>
      <c r="K235">
        <v>1498.449597</v>
      </c>
      <c r="L235">
        <v>5.5159039999999999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1896.0211159999999</v>
      </c>
      <c r="I236">
        <v>6.4857800000000001</v>
      </c>
      <c r="J236" t="s">
        <v>3</v>
      </c>
      <c r="K236">
        <v>1605.4482399999999</v>
      </c>
      <c r="L236">
        <v>6.0809939999999996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2022.559446</v>
      </c>
      <c r="I237">
        <v>5.759906</v>
      </c>
      <c r="J237" t="s">
        <v>3</v>
      </c>
      <c r="K237">
        <v>1712.6106199999999</v>
      </c>
      <c r="L237">
        <v>5.4591500000000002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2149.1251269999998</v>
      </c>
      <c r="I238">
        <v>5.9863730000000004</v>
      </c>
      <c r="J238" t="s">
        <v>3</v>
      </c>
      <c r="K238">
        <v>1819.800596</v>
      </c>
      <c r="L238">
        <v>5.7377370000000001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2275.487959</v>
      </c>
      <c r="I239">
        <v>7.3702420000000002</v>
      </c>
      <c r="J239" t="s">
        <v>3</v>
      </c>
      <c r="K239">
        <v>1926.8026609999999</v>
      </c>
      <c r="L239">
        <v>6.9965089999999996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2401.8399949999998</v>
      </c>
      <c r="I240">
        <v>7.5856250000000003</v>
      </c>
      <c r="J240" t="s">
        <v>3</v>
      </c>
      <c r="K240">
        <v>2033.748918</v>
      </c>
      <c r="L240">
        <v>7.392906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2528.173687</v>
      </c>
      <c r="I241">
        <v>8.7304739999999992</v>
      </c>
      <c r="J241" t="s">
        <v>3</v>
      </c>
      <c r="K241">
        <v>2140.7248239999999</v>
      </c>
      <c r="L241">
        <v>8.4822649999999999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41.800297999999998</v>
      </c>
      <c r="I242">
        <v>0.47465499999999999</v>
      </c>
      <c r="J242" t="s">
        <v>3</v>
      </c>
      <c r="K242">
        <v>22.184004999999999</v>
      </c>
      <c r="L242">
        <v>0.17102200000000001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83.147906000000006</v>
      </c>
      <c r="I243">
        <v>0.64750099999999999</v>
      </c>
      <c r="J243" t="s">
        <v>3</v>
      </c>
      <c r="K243">
        <v>44.117696000000002</v>
      </c>
      <c r="L243">
        <v>0.27283499999999999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124.466059</v>
      </c>
      <c r="I244">
        <v>0.53852500000000003</v>
      </c>
      <c r="J244" t="s">
        <v>3</v>
      </c>
      <c r="K244">
        <v>66.010249000000002</v>
      </c>
      <c r="L244">
        <v>0.25791700000000001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165.776083</v>
      </c>
      <c r="I245">
        <v>0.542381</v>
      </c>
      <c r="J245" t="s">
        <v>3</v>
      </c>
      <c r="K245">
        <v>87.919160000000005</v>
      </c>
      <c r="L245">
        <v>0.26720100000000002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207.082268</v>
      </c>
      <c r="I246">
        <v>0.64939800000000003</v>
      </c>
      <c r="J246" t="s">
        <v>3</v>
      </c>
      <c r="K246">
        <v>109.82333199999999</v>
      </c>
      <c r="L246">
        <v>0.33105899999999999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248.42745600000001</v>
      </c>
      <c r="I247">
        <v>1.0808340000000001</v>
      </c>
      <c r="J247" t="s">
        <v>3</v>
      </c>
      <c r="K247">
        <v>131.76056199999999</v>
      </c>
      <c r="L247">
        <v>0.50464100000000001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289.67881999999997</v>
      </c>
      <c r="I248">
        <v>1.1803539999999999</v>
      </c>
      <c r="J248" t="s">
        <v>3</v>
      </c>
      <c r="K248">
        <v>153.62655699999999</v>
      </c>
      <c r="L248">
        <v>0.55345500000000003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331.03322400000002</v>
      </c>
      <c r="I249">
        <v>1.366935</v>
      </c>
      <c r="J249" t="s">
        <v>3</v>
      </c>
      <c r="K249">
        <v>175.54639900000001</v>
      </c>
      <c r="L249">
        <v>0.58312799999999998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372.32574099999999</v>
      </c>
      <c r="I250">
        <v>1.3920129999999999</v>
      </c>
      <c r="J250" t="s">
        <v>3</v>
      </c>
      <c r="K250">
        <v>197.437544</v>
      </c>
      <c r="L250">
        <v>0.64692300000000003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413.62816500000002</v>
      </c>
      <c r="I251">
        <v>1.539949</v>
      </c>
      <c r="J251" t="s">
        <v>3</v>
      </c>
      <c r="K251">
        <v>219.366827</v>
      </c>
      <c r="L251">
        <v>0.70644300000000004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454.89790199999999</v>
      </c>
      <c r="I252">
        <v>1.914463</v>
      </c>
      <c r="J252" t="s">
        <v>3</v>
      </c>
      <c r="K252">
        <v>241.25412800000001</v>
      </c>
      <c r="L252">
        <v>0.88797899999999996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496.19749100000001</v>
      </c>
      <c r="I253">
        <v>2.065372</v>
      </c>
      <c r="J253" t="s">
        <v>3</v>
      </c>
      <c r="K253">
        <v>263.158703</v>
      </c>
      <c r="L253">
        <v>0.99813799999999997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537.54168600000003</v>
      </c>
      <c r="I254">
        <v>2.134687</v>
      </c>
      <c r="J254" t="s">
        <v>3</v>
      </c>
      <c r="K254">
        <v>285.09643599999998</v>
      </c>
      <c r="L254">
        <v>1.01586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578.77919999999995</v>
      </c>
      <c r="I255">
        <v>2.1671680000000002</v>
      </c>
      <c r="J255" t="s">
        <v>3</v>
      </c>
      <c r="K255">
        <v>306.95684799999998</v>
      </c>
      <c r="L255">
        <v>1.015414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620.05287699999997</v>
      </c>
      <c r="I256">
        <v>2.4113069999999999</v>
      </c>
      <c r="J256" t="s">
        <v>3</v>
      </c>
      <c r="K256">
        <v>328.87010099999998</v>
      </c>
      <c r="L256">
        <v>1.2163379999999999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661.476539</v>
      </c>
      <c r="I257">
        <v>2.5742639999999999</v>
      </c>
      <c r="J257" t="s">
        <v>3</v>
      </c>
      <c r="K257">
        <v>350.83612900000003</v>
      </c>
      <c r="L257">
        <v>1.3140780000000001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702.75925800000005</v>
      </c>
      <c r="I258">
        <v>2.595898</v>
      </c>
      <c r="J258" t="s">
        <v>3</v>
      </c>
      <c r="K258">
        <v>372.73185899999999</v>
      </c>
      <c r="L258">
        <v>1.2500519999999999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744.27001099999995</v>
      </c>
      <c r="I259">
        <v>2.2648299999999999</v>
      </c>
      <c r="J259" t="s">
        <v>3</v>
      </c>
      <c r="K259">
        <v>394.77441199999998</v>
      </c>
      <c r="L259">
        <v>1.037822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785.61276499999997</v>
      </c>
      <c r="I260">
        <v>1.930458</v>
      </c>
      <c r="J260" t="s">
        <v>3</v>
      </c>
      <c r="K260">
        <v>416.69821999999999</v>
      </c>
      <c r="L260">
        <v>0.89726499999999998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826.92078200000003</v>
      </c>
      <c r="I261">
        <v>2.282883</v>
      </c>
      <c r="J261" t="s">
        <v>3</v>
      </c>
      <c r="K261">
        <v>438.59357499999999</v>
      </c>
      <c r="L261">
        <v>1.048233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64.097244000000003</v>
      </c>
      <c r="I262">
        <v>0.86644100000000002</v>
      </c>
      <c r="J262" t="s">
        <v>3</v>
      </c>
      <c r="K262">
        <v>40.743369000000001</v>
      </c>
      <c r="L262">
        <v>0.32976899999999998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127.88146500000001</v>
      </c>
      <c r="I263">
        <v>1.014068</v>
      </c>
      <c r="J263" t="s">
        <v>3</v>
      </c>
      <c r="K263">
        <v>81.134218000000004</v>
      </c>
      <c r="L263">
        <v>0.39605800000000002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191.54005799999999</v>
      </c>
      <c r="I264">
        <v>1.40944</v>
      </c>
      <c r="J264" t="s">
        <v>3</v>
      </c>
      <c r="K264">
        <v>121.498981</v>
      </c>
      <c r="L264">
        <v>0.59121699999999999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255.22419600000001</v>
      </c>
      <c r="I265">
        <v>2.1628530000000001</v>
      </c>
      <c r="J265" t="s">
        <v>3</v>
      </c>
      <c r="K265">
        <v>161.773383</v>
      </c>
      <c r="L265">
        <v>0.82347400000000004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318.92748399999999</v>
      </c>
      <c r="I266">
        <v>2.5315400000000001</v>
      </c>
      <c r="J266" t="s">
        <v>3</v>
      </c>
      <c r="K266">
        <v>202.10223999999999</v>
      </c>
      <c r="L266">
        <v>0.98355099999999995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382.670029</v>
      </c>
      <c r="I267">
        <v>3.4774259999999999</v>
      </c>
      <c r="J267" t="s">
        <v>3</v>
      </c>
      <c r="K267">
        <v>242.48253199999999</v>
      </c>
      <c r="L267">
        <v>1.4372590000000001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446.45962300000002</v>
      </c>
      <c r="I268">
        <v>5.4814369999999997</v>
      </c>
      <c r="J268" t="s">
        <v>3</v>
      </c>
      <c r="K268">
        <v>282.85025200000001</v>
      </c>
      <c r="L268">
        <v>2.1788240000000001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510.18644499999999</v>
      </c>
      <c r="I269">
        <v>6.6315080000000002</v>
      </c>
      <c r="J269" t="s">
        <v>3</v>
      </c>
      <c r="K269">
        <v>323.218344</v>
      </c>
      <c r="L269">
        <v>2.4772370000000001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573.970327</v>
      </c>
      <c r="I270">
        <v>8.2472820000000002</v>
      </c>
      <c r="J270" t="s">
        <v>3</v>
      </c>
      <c r="K270">
        <v>363.623583</v>
      </c>
      <c r="L270">
        <v>3.380007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637.683268</v>
      </c>
      <c r="I271">
        <v>9.9050379999999993</v>
      </c>
      <c r="J271" t="s">
        <v>3</v>
      </c>
      <c r="K271">
        <v>403.97212000000002</v>
      </c>
      <c r="L271">
        <v>3.9309210000000001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701.49502199999995</v>
      </c>
      <c r="I272">
        <v>11.503197999999999</v>
      </c>
      <c r="J272" t="s">
        <v>3</v>
      </c>
      <c r="K272">
        <v>444.38449500000002</v>
      </c>
      <c r="L272">
        <v>4.6865870000000003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765.19390499999997</v>
      </c>
      <c r="I273">
        <v>13.955742000000001</v>
      </c>
      <c r="J273" t="s">
        <v>3</v>
      </c>
      <c r="K273">
        <v>484.73992900000002</v>
      </c>
      <c r="L273">
        <v>5.7671729999999997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828.89616000000001</v>
      </c>
      <c r="I274">
        <v>15.358476</v>
      </c>
      <c r="J274" t="s">
        <v>3</v>
      </c>
      <c r="K274">
        <v>525.08255699999995</v>
      </c>
      <c r="L274">
        <v>6.098058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892.72921399999996</v>
      </c>
      <c r="I275">
        <v>17.673594999999999</v>
      </c>
      <c r="J275" t="s">
        <v>3</v>
      </c>
      <c r="K275">
        <v>565.52920500000005</v>
      </c>
      <c r="L275">
        <v>6.8690730000000002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956.43814699999996</v>
      </c>
      <c r="I276">
        <v>19.795570000000001</v>
      </c>
      <c r="J276" t="s">
        <v>3</v>
      </c>
      <c r="K276">
        <v>605.87847499999998</v>
      </c>
      <c r="L276">
        <v>7.936331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1020.207926</v>
      </c>
      <c r="I277">
        <v>22.469459000000001</v>
      </c>
      <c r="J277" t="s">
        <v>3</v>
      </c>
      <c r="K277">
        <v>646.25204299999996</v>
      </c>
      <c r="L277">
        <v>9.0342280000000006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1083.8848439999999</v>
      </c>
      <c r="I278">
        <v>25.442571000000001</v>
      </c>
      <c r="J278" t="s">
        <v>3</v>
      </c>
      <c r="K278">
        <v>686.59884499999998</v>
      </c>
      <c r="L278">
        <v>10.351267999999999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1147.645039</v>
      </c>
      <c r="I279">
        <v>28.578033999999999</v>
      </c>
      <c r="J279" t="s">
        <v>3</v>
      </c>
      <c r="K279">
        <v>726.97973500000001</v>
      </c>
      <c r="L279">
        <v>11.778916000000001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1211.449766</v>
      </c>
      <c r="I280">
        <v>31.566821000000001</v>
      </c>
      <c r="J280" t="s">
        <v>3</v>
      </c>
      <c r="K280">
        <v>767.37692900000002</v>
      </c>
      <c r="L280">
        <v>13.249280000000001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1275.157256</v>
      </c>
      <c r="I281">
        <v>35.436836</v>
      </c>
      <c r="J281" t="s">
        <v>3</v>
      </c>
      <c r="K281">
        <v>807.74479399999996</v>
      </c>
      <c r="L281">
        <v>14.749279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54.691251000000001</v>
      </c>
      <c r="I282">
        <v>0.51706200000000002</v>
      </c>
      <c r="J282" t="s">
        <v>3</v>
      </c>
      <c r="K282">
        <v>31.350905000000001</v>
      </c>
      <c r="L282">
        <v>0.26083299999999998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109.103998</v>
      </c>
      <c r="I283">
        <v>0.85602500000000004</v>
      </c>
      <c r="J283" t="s">
        <v>3</v>
      </c>
      <c r="K283">
        <v>62.398539</v>
      </c>
      <c r="L283">
        <v>0.40106199999999997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163.45825199999999</v>
      </c>
      <c r="I284">
        <v>0.69614200000000004</v>
      </c>
      <c r="J284" t="s">
        <v>3</v>
      </c>
      <c r="K284">
        <v>93.445290999999997</v>
      </c>
      <c r="L284">
        <v>0.369786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217.88917599999999</v>
      </c>
      <c r="I285">
        <v>1.035199</v>
      </c>
      <c r="J285" t="s">
        <v>3</v>
      </c>
      <c r="K285">
        <v>124.508549</v>
      </c>
      <c r="L285">
        <v>0.53042400000000001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272.26222300000001</v>
      </c>
      <c r="I286">
        <v>1.793647</v>
      </c>
      <c r="J286" t="s">
        <v>3</v>
      </c>
      <c r="K286">
        <v>155.54781199999999</v>
      </c>
      <c r="L286">
        <v>0.76938799999999996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326.54106100000001</v>
      </c>
      <c r="I287">
        <v>1.963433</v>
      </c>
      <c r="J287" t="s">
        <v>3</v>
      </c>
      <c r="K287">
        <v>186.48872399999999</v>
      </c>
      <c r="L287">
        <v>0.77647500000000003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380.98245300000002</v>
      </c>
      <c r="I288">
        <v>2.399651</v>
      </c>
      <c r="J288" t="s">
        <v>3</v>
      </c>
      <c r="K288">
        <v>217.586805</v>
      </c>
      <c r="L288">
        <v>0.93214300000000005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435.42776400000002</v>
      </c>
      <c r="I289">
        <v>3.302041</v>
      </c>
      <c r="J289" t="s">
        <v>3</v>
      </c>
      <c r="K289">
        <v>248.647052</v>
      </c>
      <c r="L289">
        <v>1.2985120000000001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489.723634</v>
      </c>
      <c r="I290">
        <v>3.8787660000000002</v>
      </c>
      <c r="J290" t="s">
        <v>3</v>
      </c>
      <c r="K290">
        <v>279.64538800000003</v>
      </c>
      <c r="L290">
        <v>1.3521449999999999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544.07024799999999</v>
      </c>
      <c r="I291">
        <v>4.3541530000000002</v>
      </c>
      <c r="J291" t="s">
        <v>3</v>
      </c>
      <c r="K291">
        <v>310.68174599999998</v>
      </c>
      <c r="L291">
        <v>1.5674999999999999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598.436691</v>
      </c>
      <c r="I292">
        <v>5.1659730000000001</v>
      </c>
      <c r="J292" t="s">
        <v>3</v>
      </c>
      <c r="K292">
        <v>341.68854099999999</v>
      </c>
      <c r="L292">
        <v>1.8179559999999999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652.77599599999996</v>
      </c>
      <c r="I293">
        <v>6.0813009999999998</v>
      </c>
      <c r="J293" t="s">
        <v>3</v>
      </c>
      <c r="K293">
        <v>372.67573099999998</v>
      </c>
      <c r="L293">
        <v>2.0846550000000001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707.02662599999996</v>
      </c>
      <c r="I294">
        <v>6.8387849999999997</v>
      </c>
      <c r="J294" t="s">
        <v>3</v>
      </c>
      <c r="K294">
        <v>403.62701499999997</v>
      </c>
      <c r="L294">
        <v>2.2796880000000002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761.34250499999996</v>
      </c>
      <c r="I295">
        <v>7.3409370000000003</v>
      </c>
      <c r="J295" t="s">
        <v>3</v>
      </c>
      <c r="K295">
        <v>434.62850500000002</v>
      </c>
      <c r="L295">
        <v>2.342222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815.71086500000001</v>
      </c>
      <c r="I296">
        <v>8.2412849999999995</v>
      </c>
      <c r="J296" t="s">
        <v>3</v>
      </c>
      <c r="K296">
        <v>465.629119</v>
      </c>
      <c r="L296">
        <v>2.732199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870.01531899999998</v>
      </c>
      <c r="I297">
        <v>9.3337190000000003</v>
      </c>
      <c r="J297" t="s">
        <v>3</v>
      </c>
      <c r="K297">
        <v>496.62799100000001</v>
      </c>
      <c r="L297">
        <v>2.9521359999999999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924.46427500000004</v>
      </c>
      <c r="I298">
        <v>8.8010830000000002</v>
      </c>
      <c r="J298" t="s">
        <v>3</v>
      </c>
      <c r="K298">
        <v>527.68694700000003</v>
      </c>
      <c r="L298">
        <v>2.8391069999999998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978.82826699999998</v>
      </c>
      <c r="I299">
        <v>9.7505330000000008</v>
      </c>
      <c r="J299" t="s">
        <v>3</v>
      </c>
      <c r="K299">
        <v>558.72126800000001</v>
      </c>
      <c r="L299">
        <v>3.1422650000000001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1033.225715</v>
      </c>
      <c r="I300">
        <v>10.036536999999999</v>
      </c>
      <c r="J300" t="s">
        <v>3</v>
      </c>
      <c r="K300">
        <v>589.75820599999997</v>
      </c>
      <c r="L300">
        <v>3.0912250000000001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1087.580886</v>
      </c>
      <c r="I301">
        <v>10.692701</v>
      </c>
      <c r="J301" t="s">
        <v>3</v>
      </c>
      <c r="K301">
        <v>620.73028299999999</v>
      </c>
      <c r="L301">
        <v>3.3499940000000001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63.548892000000002</v>
      </c>
      <c r="I302">
        <v>0.47403800000000001</v>
      </c>
      <c r="J302" t="s">
        <v>3</v>
      </c>
      <c r="K302">
        <v>40.101396000000001</v>
      </c>
      <c r="L302">
        <v>0.25853700000000002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126.639591</v>
      </c>
      <c r="I303">
        <v>1.188032</v>
      </c>
      <c r="J303" t="s">
        <v>3</v>
      </c>
      <c r="K303">
        <v>79.834344999999999</v>
      </c>
      <c r="L303">
        <v>0.65950699999999995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189.860713</v>
      </c>
      <c r="I304">
        <v>1.058611</v>
      </c>
      <c r="J304" t="s">
        <v>3</v>
      </c>
      <c r="K304">
        <v>119.630465</v>
      </c>
      <c r="L304">
        <v>0.54652699999999999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253.11162899999999</v>
      </c>
      <c r="I305">
        <v>2.0412650000000001</v>
      </c>
      <c r="J305" t="s">
        <v>3</v>
      </c>
      <c r="K305">
        <v>159.47055800000001</v>
      </c>
      <c r="L305">
        <v>1.023379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316.31461899999999</v>
      </c>
      <c r="I306">
        <v>3.079888</v>
      </c>
      <c r="J306" t="s">
        <v>3</v>
      </c>
      <c r="K306">
        <v>199.27154100000001</v>
      </c>
      <c r="L306">
        <v>1.532009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379.57620500000002</v>
      </c>
      <c r="I307">
        <v>2.9371309999999999</v>
      </c>
      <c r="J307" t="s">
        <v>3</v>
      </c>
      <c r="K307">
        <v>239.134713</v>
      </c>
      <c r="L307">
        <v>1.390271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442.69291500000003</v>
      </c>
      <c r="I308">
        <v>4.5346479999999998</v>
      </c>
      <c r="J308" t="s">
        <v>3</v>
      </c>
      <c r="K308">
        <v>278.86522000000002</v>
      </c>
      <c r="L308">
        <v>2.1868310000000002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505.81359099999997</v>
      </c>
      <c r="I309">
        <v>5.5194029999999996</v>
      </c>
      <c r="J309" t="s">
        <v>3</v>
      </c>
      <c r="K309">
        <v>318.59013299999998</v>
      </c>
      <c r="L309">
        <v>2.6053549999999999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568.94200799999999</v>
      </c>
      <c r="I310">
        <v>5.9057190000000004</v>
      </c>
      <c r="J310" t="s">
        <v>3</v>
      </c>
      <c r="K310">
        <v>358.30815899999999</v>
      </c>
      <c r="L310">
        <v>2.7049340000000002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632.02810099999999</v>
      </c>
      <c r="I311">
        <v>7.7838539999999998</v>
      </c>
      <c r="J311" t="s">
        <v>3</v>
      </c>
      <c r="K311">
        <v>398.02183500000001</v>
      </c>
      <c r="L311">
        <v>3.3808090000000002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695.25132199999996</v>
      </c>
      <c r="I312">
        <v>9.2841280000000008</v>
      </c>
      <c r="J312" t="s">
        <v>3</v>
      </c>
      <c r="K312">
        <v>437.817408</v>
      </c>
      <c r="L312">
        <v>4.0026510000000002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758.56531600000005</v>
      </c>
      <c r="I313">
        <v>10.115917</v>
      </c>
      <c r="J313" t="s">
        <v>3</v>
      </c>
      <c r="K313">
        <v>477.69734599999998</v>
      </c>
      <c r="L313">
        <v>4.3803029999999996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821.65825800000005</v>
      </c>
      <c r="I314">
        <v>13.066637</v>
      </c>
      <c r="J314" t="s">
        <v>3</v>
      </c>
      <c r="K314">
        <v>517.42395899999997</v>
      </c>
      <c r="L314">
        <v>5.6324550000000002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884.85625100000004</v>
      </c>
      <c r="I315">
        <v>14.780917000000001</v>
      </c>
      <c r="J315" t="s">
        <v>3</v>
      </c>
      <c r="K315">
        <v>557.22324200000003</v>
      </c>
      <c r="L315">
        <v>6.2224399999999997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948.058358</v>
      </c>
      <c r="I316">
        <v>17.060282000000001</v>
      </c>
      <c r="J316" t="s">
        <v>3</v>
      </c>
      <c r="K316">
        <v>597.01519199999996</v>
      </c>
      <c r="L316">
        <v>7.2081480000000004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1011.292701</v>
      </c>
      <c r="I317">
        <v>19.067070000000001</v>
      </c>
      <c r="J317" t="s">
        <v>3</v>
      </c>
      <c r="K317">
        <v>636.85535300000004</v>
      </c>
      <c r="L317">
        <v>8.1282180000000004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1074.464622</v>
      </c>
      <c r="I318">
        <v>20.374697999999999</v>
      </c>
      <c r="J318" t="s">
        <v>3</v>
      </c>
      <c r="K318">
        <v>676.62150499999996</v>
      </c>
      <c r="L318">
        <v>8.6722280000000005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1137.6373510000001</v>
      </c>
      <c r="I319">
        <v>22.736521</v>
      </c>
      <c r="J319" t="s">
        <v>3</v>
      </c>
      <c r="K319">
        <v>716.41279499999996</v>
      </c>
      <c r="L319">
        <v>9.5474180000000004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1200.861658</v>
      </c>
      <c r="I320">
        <v>24.269812999999999</v>
      </c>
      <c r="J320" t="s">
        <v>3</v>
      </c>
      <c r="K320">
        <v>756.21514999999999</v>
      </c>
      <c r="L320">
        <v>10.066468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1264.1566600000001</v>
      </c>
      <c r="I321">
        <v>26.058731999999999</v>
      </c>
      <c r="J321" t="s">
        <v>3</v>
      </c>
      <c r="K321">
        <v>796.08702000000005</v>
      </c>
      <c r="L321">
        <v>10.736523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83.260973000000007</v>
      </c>
      <c r="I322">
        <v>0.301311</v>
      </c>
      <c r="J322" t="s">
        <v>3</v>
      </c>
      <c r="K322">
        <v>83.146432000000004</v>
      </c>
      <c r="L322">
        <v>0.30129800000000001</v>
      </c>
      <c r="M322" t="s">
        <v>4</v>
      </c>
      <c r="N322">
        <v>5.5624719999999996</v>
      </c>
      <c r="O322">
        <v>1.689E-3</v>
      </c>
      <c r="P322" t="s">
        <v>5</v>
      </c>
      <c r="Q322">
        <v>10.66825</v>
      </c>
      <c r="R322">
        <v>3.8105E-2</v>
      </c>
      <c r="S322" t="s">
        <v>6</v>
      </c>
      <c r="T322">
        <v>3.1817380000000002</v>
      </c>
      <c r="U322">
        <v>4.6719999999999999E-3</v>
      </c>
      <c r="V322" t="s">
        <v>7</v>
      </c>
      <c r="W322">
        <v>2.4825349999999999</v>
      </c>
      <c r="X322">
        <v>6.4510000000000001E-3</v>
      </c>
      <c r="Y322" t="s">
        <v>8</v>
      </c>
      <c r="Z322">
        <v>3.8194720000000002</v>
      </c>
      <c r="AA322">
        <v>1.9063E-2</v>
      </c>
      <c r="AB322" t="s">
        <v>9</v>
      </c>
      <c r="AC322">
        <v>66.131906999999998</v>
      </c>
      <c r="AD322">
        <v>0.29411799999999999</v>
      </c>
      <c r="AE322" t="s">
        <v>10</v>
      </c>
      <c r="AF322">
        <v>2.6561000000000001E-2</v>
      </c>
      <c r="AG322">
        <v>5.5999999999999999E-5</v>
      </c>
      <c r="AH322" t="s">
        <v>11</v>
      </c>
      <c r="AI322">
        <v>0.97303700000000004</v>
      </c>
      <c r="AJ322">
        <v>9.2999999999999997E-5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166.071099</v>
      </c>
      <c r="I323">
        <v>0.58964099999999997</v>
      </c>
      <c r="J323" t="s">
        <v>3</v>
      </c>
      <c r="K323">
        <v>165.842401</v>
      </c>
      <c r="L323">
        <v>0.58968200000000004</v>
      </c>
      <c r="M323" t="s">
        <v>4</v>
      </c>
      <c r="N323">
        <v>11.121578</v>
      </c>
      <c r="O323">
        <v>5.5399999999999998E-3</v>
      </c>
      <c r="P323" t="s">
        <v>5</v>
      </c>
      <c r="Q323">
        <v>21.177350000000001</v>
      </c>
      <c r="R323">
        <v>6.8772E-2</v>
      </c>
      <c r="S323" t="s">
        <v>6</v>
      </c>
      <c r="T323">
        <v>6.3574270000000004</v>
      </c>
      <c r="U323">
        <v>7.0819999999999998E-3</v>
      </c>
      <c r="V323" t="s">
        <v>7</v>
      </c>
      <c r="W323">
        <v>4.9521509999999997</v>
      </c>
      <c r="X323">
        <v>1.0744E-2</v>
      </c>
      <c r="Y323" t="s">
        <v>8</v>
      </c>
      <c r="Z323">
        <v>7.5005620000000004</v>
      </c>
      <c r="AA323">
        <v>3.0601E-2</v>
      </c>
      <c r="AB323" t="s">
        <v>9</v>
      </c>
      <c r="AC323">
        <v>131.97474299999999</v>
      </c>
      <c r="AD323">
        <v>0.49793700000000002</v>
      </c>
      <c r="AE323" t="s">
        <v>10</v>
      </c>
      <c r="AF323">
        <v>2.3566E-2</v>
      </c>
      <c r="AG323">
        <v>5.7000000000000003E-5</v>
      </c>
      <c r="AH323" t="s">
        <v>11</v>
      </c>
      <c r="AI323">
        <v>0.97763</v>
      </c>
      <c r="AJ323">
        <v>5.1999999999999997E-5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248.87054499999999</v>
      </c>
      <c r="I324">
        <v>0.91909399999999997</v>
      </c>
      <c r="J324" t="s">
        <v>3</v>
      </c>
      <c r="K324">
        <v>248.52792299999999</v>
      </c>
      <c r="L324">
        <v>0.91955799999999999</v>
      </c>
      <c r="M324" t="s">
        <v>4</v>
      </c>
      <c r="N324">
        <v>16.679196000000001</v>
      </c>
      <c r="O324">
        <v>1.1945000000000001E-2</v>
      </c>
      <c r="P324" t="s">
        <v>5</v>
      </c>
      <c r="Q324">
        <v>31.698602999999999</v>
      </c>
      <c r="R324">
        <v>0.14984900000000001</v>
      </c>
      <c r="S324" t="s">
        <v>6</v>
      </c>
      <c r="T324">
        <v>9.5451239999999995</v>
      </c>
      <c r="U324">
        <v>1.0465E-2</v>
      </c>
      <c r="V324" t="s">
        <v>7</v>
      </c>
      <c r="W324">
        <v>7.4235449999999998</v>
      </c>
      <c r="X324">
        <v>1.7999000000000001E-2</v>
      </c>
      <c r="Y324" t="s">
        <v>8</v>
      </c>
      <c r="Z324">
        <v>11.185606</v>
      </c>
      <c r="AA324">
        <v>6.1183000000000001E-2</v>
      </c>
      <c r="AB324" t="s">
        <v>9</v>
      </c>
      <c r="AC324">
        <v>197.788478</v>
      </c>
      <c r="AD324">
        <v>0.77323600000000003</v>
      </c>
      <c r="AE324" t="s">
        <v>10</v>
      </c>
      <c r="AF324">
        <v>2.2162000000000001E-2</v>
      </c>
      <c r="AG324">
        <v>5.8999999999999998E-5</v>
      </c>
      <c r="AH324" t="s">
        <v>11</v>
      </c>
      <c r="AI324">
        <v>0.97953900000000005</v>
      </c>
      <c r="AJ324">
        <v>2.4000000000000001E-5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331.788321</v>
      </c>
      <c r="I325">
        <v>1.378422</v>
      </c>
      <c r="J325" t="s">
        <v>3</v>
      </c>
      <c r="K325">
        <v>331.33171499999997</v>
      </c>
      <c r="L325">
        <v>1.377516</v>
      </c>
      <c r="M325" t="s">
        <v>4</v>
      </c>
      <c r="N325">
        <v>22.235987999999999</v>
      </c>
      <c r="O325">
        <v>1.9630999999999999E-2</v>
      </c>
      <c r="P325" t="s">
        <v>5</v>
      </c>
      <c r="Q325">
        <v>42.263494999999999</v>
      </c>
      <c r="R325">
        <v>0.21706300000000001</v>
      </c>
      <c r="S325" t="s">
        <v>6</v>
      </c>
      <c r="T325">
        <v>12.723753</v>
      </c>
      <c r="U325">
        <v>1.1728000000000001E-2</v>
      </c>
      <c r="V325" t="s">
        <v>7</v>
      </c>
      <c r="W325">
        <v>9.9231449999999999</v>
      </c>
      <c r="X325">
        <v>2.7549000000000001E-2</v>
      </c>
      <c r="Y325" t="s">
        <v>8</v>
      </c>
      <c r="Z325">
        <v>14.888404</v>
      </c>
      <c r="AA325">
        <v>8.6891999999999997E-2</v>
      </c>
      <c r="AB325" t="s">
        <v>9</v>
      </c>
      <c r="AC325">
        <v>263.69224600000001</v>
      </c>
      <c r="AD325">
        <v>1.167424</v>
      </c>
      <c r="AE325" t="s">
        <v>10</v>
      </c>
      <c r="AF325">
        <v>2.0715999999999998E-2</v>
      </c>
      <c r="AG325">
        <v>5.8E-5</v>
      </c>
      <c r="AH325" t="s">
        <v>11</v>
      </c>
      <c r="AI325">
        <v>0.98062000000000005</v>
      </c>
      <c r="AJ325">
        <v>1.8E-5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414.65655400000003</v>
      </c>
      <c r="I326">
        <v>1.820022</v>
      </c>
      <c r="J326" t="s">
        <v>3</v>
      </c>
      <c r="K326">
        <v>414.08595600000001</v>
      </c>
      <c r="L326">
        <v>1.8170550000000001</v>
      </c>
      <c r="M326" t="s">
        <v>4</v>
      </c>
      <c r="N326">
        <v>27.783242000000001</v>
      </c>
      <c r="O326">
        <v>2.8384E-2</v>
      </c>
      <c r="P326" t="s">
        <v>5</v>
      </c>
      <c r="Q326">
        <v>52.785761000000001</v>
      </c>
      <c r="R326">
        <v>0.32102399999999998</v>
      </c>
      <c r="S326" t="s">
        <v>6</v>
      </c>
      <c r="T326">
        <v>15.911104</v>
      </c>
      <c r="U326">
        <v>1.8591E-2</v>
      </c>
      <c r="V326" t="s">
        <v>7</v>
      </c>
      <c r="W326">
        <v>12.396464999999999</v>
      </c>
      <c r="X326">
        <v>4.1540000000000001E-2</v>
      </c>
      <c r="Y326" t="s">
        <v>8</v>
      </c>
      <c r="Z326">
        <v>18.564858999999998</v>
      </c>
      <c r="AA326">
        <v>0.113708</v>
      </c>
      <c r="AB326" t="s">
        <v>9</v>
      </c>
      <c r="AC326">
        <v>329.62580000000003</v>
      </c>
      <c r="AD326">
        <v>1.671181</v>
      </c>
      <c r="AE326" t="s">
        <v>10</v>
      </c>
      <c r="AF326">
        <v>2.0211E-2</v>
      </c>
      <c r="AG326">
        <v>5.5999999999999999E-5</v>
      </c>
      <c r="AH326" t="s">
        <v>11</v>
      </c>
      <c r="AI326">
        <v>0.980819</v>
      </c>
      <c r="AJ326">
        <v>1.7E-5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497.520129</v>
      </c>
      <c r="I327">
        <v>2.6742370000000002</v>
      </c>
      <c r="J327" t="s">
        <v>3</v>
      </c>
      <c r="K327">
        <v>496.835374</v>
      </c>
      <c r="L327">
        <v>2.6684990000000002</v>
      </c>
      <c r="M327" t="s">
        <v>4</v>
      </c>
      <c r="N327">
        <v>33.343415</v>
      </c>
      <c r="O327">
        <v>4.4356E-2</v>
      </c>
      <c r="P327" t="s">
        <v>5</v>
      </c>
      <c r="Q327">
        <v>63.340465999999999</v>
      </c>
      <c r="R327">
        <v>0.49379899999999999</v>
      </c>
      <c r="S327" t="s">
        <v>6</v>
      </c>
      <c r="T327">
        <v>19.093997000000002</v>
      </c>
      <c r="U327">
        <v>2.4549000000000001E-2</v>
      </c>
      <c r="V327" t="s">
        <v>7</v>
      </c>
      <c r="W327">
        <v>14.88871</v>
      </c>
      <c r="X327">
        <v>6.1405000000000001E-2</v>
      </c>
      <c r="Y327" t="s">
        <v>8</v>
      </c>
      <c r="Z327">
        <v>22.253813000000001</v>
      </c>
      <c r="AA327">
        <v>0.17552899999999999</v>
      </c>
      <c r="AB327" t="s">
        <v>9</v>
      </c>
      <c r="AC327">
        <v>395.50444599999997</v>
      </c>
      <c r="AD327">
        <v>2.4990960000000002</v>
      </c>
      <c r="AE327" t="s">
        <v>10</v>
      </c>
      <c r="AF327">
        <v>1.933E-2</v>
      </c>
      <c r="AG327">
        <v>5.5999999999999999E-5</v>
      </c>
      <c r="AH327" t="s">
        <v>11</v>
      </c>
      <c r="AI327">
        <v>0.98107900000000003</v>
      </c>
      <c r="AJ327">
        <v>1.4E-5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580.47273900000005</v>
      </c>
      <c r="I328">
        <v>2.9243000000000001</v>
      </c>
      <c r="J328" t="s">
        <v>3</v>
      </c>
      <c r="K328">
        <v>579.673541</v>
      </c>
      <c r="L328">
        <v>2.9143300000000001</v>
      </c>
      <c r="M328" t="s">
        <v>4</v>
      </c>
      <c r="N328">
        <v>38.905565000000003</v>
      </c>
      <c r="O328">
        <v>5.0389999999999997E-2</v>
      </c>
      <c r="P328" t="s">
        <v>5</v>
      </c>
      <c r="Q328">
        <v>73.888327000000004</v>
      </c>
      <c r="R328">
        <v>0.58158699999999997</v>
      </c>
      <c r="S328" t="s">
        <v>6</v>
      </c>
      <c r="T328">
        <v>22.282619</v>
      </c>
      <c r="U328">
        <v>3.0159999999999999E-2</v>
      </c>
      <c r="V328" t="s">
        <v>7</v>
      </c>
      <c r="W328">
        <v>17.379009</v>
      </c>
      <c r="X328">
        <v>6.9488999999999995E-2</v>
      </c>
      <c r="Y328" t="s">
        <v>8</v>
      </c>
      <c r="Z328">
        <v>25.925723000000001</v>
      </c>
      <c r="AA328">
        <v>0.20313800000000001</v>
      </c>
      <c r="AB328" t="s">
        <v>9</v>
      </c>
      <c r="AC328">
        <v>461.47533800000002</v>
      </c>
      <c r="AD328">
        <v>2.919079</v>
      </c>
      <c r="AE328" t="s">
        <v>10</v>
      </c>
      <c r="AF328">
        <v>1.8286E-2</v>
      </c>
      <c r="AG328">
        <v>4.8999999999999998E-5</v>
      </c>
      <c r="AH328" t="s">
        <v>11</v>
      </c>
      <c r="AI328">
        <v>0.98131699999999999</v>
      </c>
      <c r="AJ328">
        <v>1.2E-5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663.431104</v>
      </c>
      <c r="I329">
        <v>3.2727369999999998</v>
      </c>
      <c r="J329" t="s">
        <v>3</v>
      </c>
      <c r="K329">
        <v>662.51813700000002</v>
      </c>
      <c r="L329">
        <v>3.261698</v>
      </c>
      <c r="M329" t="s">
        <v>4</v>
      </c>
      <c r="N329">
        <v>44.449115999999997</v>
      </c>
      <c r="O329">
        <v>6.5756999999999996E-2</v>
      </c>
      <c r="P329" t="s">
        <v>5</v>
      </c>
      <c r="Q329">
        <v>84.406880000000001</v>
      </c>
      <c r="R329">
        <v>0.60564200000000001</v>
      </c>
      <c r="S329" t="s">
        <v>6</v>
      </c>
      <c r="T329">
        <v>25.461538000000001</v>
      </c>
      <c r="U329">
        <v>3.1260999999999997E-2</v>
      </c>
      <c r="V329" t="s">
        <v>7</v>
      </c>
      <c r="W329">
        <v>19.859331000000001</v>
      </c>
      <c r="X329">
        <v>7.1978E-2</v>
      </c>
      <c r="Y329" t="s">
        <v>8</v>
      </c>
      <c r="Z329">
        <v>29.592139</v>
      </c>
      <c r="AA329">
        <v>0.22950400000000001</v>
      </c>
      <c r="AB329" t="s">
        <v>9</v>
      </c>
      <c r="AC329">
        <v>527.49320399999999</v>
      </c>
      <c r="AD329">
        <v>3.3613919999999999</v>
      </c>
      <c r="AE329" t="s">
        <v>10</v>
      </c>
      <c r="AF329">
        <v>1.7731E-2</v>
      </c>
      <c r="AG329">
        <v>4.5000000000000003E-5</v>
      </c>
      <c r="AH329" t="s">
        <v>11</v>
      </c>
      <c r="AI329">
        <v>0.98153000000000001</v>
      </c>
      <c r="AJ329">
        <v>1.2999999999999999E-5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746.22552199999996</v>
      </c>
      <c r="I330">
        <v>3.7014079999999998</v>
      </c>
      <c r="J330" t="s">
        <v>3</v>
      </c>
      <c r="K330">
        <v>745.19856700000003</v>
      </c>
      <c r="L330">
        <v>3.689899</v>
      </c>
      <c r="M330" t="s">
        <v>4</v>
      </c>
      <c r="N330">
        <v>50.006954999999998</v>
      </c>
      <c r="O330">
        <v>8.9464000000000002E-2</v>
      </c>
      <c r="P330" t="s">
        <v>5</v>
      </c>
      <c r="Q330">
        <v>94.962798000000006</v>
      </c>
      <c r="R330">
        <v>0.72120600000000001</v>
      </c>
      <c r="S330" t="s">
        <v>6</v>
      </c>
      <c r="T330">
        <v>28.642288000000001</v>
      </c>
      <c r="U330">
        <v>3.4514999999999997E-2</v>
      </c>
      <c r="V330" t="s">
        <v>7</v>
      </c>
      <c r="W330">
        <v>22.348616</v>
      </c>
      <c r="X330">
        <v>8.3418999999999993E-2</v>
      </c>
      <c r="Y330" t="s">
        <v>8</v>
      </c>
      <c r="Z330">
        <v>33.289231000000001</v>
      </c>
      <c r="AA330">
        <v>0.277337</v>
      </c>
      <c r="AB330" t="s">
        <v>9</v>
      </c>
      <c r="AC330">
        <v>593.25385400000005</v>
      </c>
      <c r="AD330">
        <v>3.5474019999999999</v>
      </c>
      <c r="AE330" t="s">
        <v>10</v>
      </c>
      <c r="AF330">
        <v>1.7294E-2</v>
      </c>
      <c r="AG330">
        <v>4.5000000000000003E-5</v>
      </c>
      <c r="AH330" t="s">
        <v>11</v>
      </c>
      <c r="AI330">
        <v>0.98177599999999998</v>
      </c>
      <c r="AJ330">
        <v>1.1E-5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829.16154900000004</v>
      </c>
      <c r="I331">
        <v>4.8467580000000003</v>
      </c>
      <c r="J331" t="s">
        <v>3</v>
      </c>
      <c r="K331">
        <v>828.02035799999999</v>
      </c>
      <c r="L331">
        <v>4.8299209999999997</v>
      </c>
      <c r="M331" t="s">
        <v>4</v>
      </c>
      <c r="N331">
        <v>55.564089000000003</v>
      </c>
      <c r="O331">
        <v>0.1239</v>
      </c>
      <c r="P331" t="s">
        <v>5</v>
      </c>
      <c r="Q331">
        <v>105.49811699999999</v>
      </c>
      <c r="R331">
        <v>0.83738500000000005</v>
      </c>
      <c r="S331" t="s">
        <v>6</v>
      </c>
      <c r="T331">
        <v>31.833057</v>
      </c>
      <c r="U331">
        <v>4.0890999999999997E-2</v>
      </c>
      <c r="V331" t="s">
        <v>7</v>
      </c>
      <c r="W331">
        <v>24.823053999999999</v>
      </c>
      <c r="X331">
        <v>9.4985E-2</v>
      </c>
      <c r="Y331" t="s">
        <v>8</v>
      </c>
      <c r="Z331">
        <v>36.976864999999997</v>
      </c>
      <c r="AA331">
        <v>0.30924000000000001</v>
      </c>
      <c r="AB331" t="s">
        <v>9</v>
      </c>
      <c r="AC331">
        <v>659.18095200000005</v>
      </c>
      <c r="AD331">
        <v>4.1933379999999998</v>
      </c>
      <c r="AE331" t="s">
        <v>10</v>
      </c>
      <c r="AF331">
        <v>1.6400000000000001E-2</v>
      </c>
      <c r="AG331">
        <v>3.8999999999999999E-5</v>
      </c>
      <c r="AH331" t="s">
        <v>11</v>
      </c>
      <c r="AI331">
        <v>0.98178600000000005</v>
      </c>
      <c r="AJ331">
        <v>1.1E-5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911.95260299999995</v>
      </c>
      <c r="I332">
        <v>5.7317159999999996</v>
      </c>
      <c r="J332" t="s">
        <v>3</v>
      </c>
      <c r="K332">
        <v>910.69738400000006</v>
      </c>
      <c r="L332">
        <v>5.7150499999999997</v>
      </c>
      <c r="M332" t="s">
        <v>4</v>
      </c>
      <c r="N332">
        <v>61.112608999999999</v>
      </c>
      <c r="O332">
        <v>0.14691899999999999</v>
      </c>
      <c r="P332" t="s">
        <v>5</v>
      </c>
      <c r="Q332">
        <v>116.04585</v>
      </c>
      <c r="R332">
        <v>0.87322500000000003</v>
      </c>
      <c r="S332" t="s">
        <v>6</v>
      </c>
      <c r="T332">
        <v>35.019992000000002</v>
      </c>
      <c r="U332">
        <v>4.4505999999999997E-2</v>
      </c>
      <c r="V332" t="s">
        <v>7</v>
      </c>
      <c r="W332">
        <v>27.305277</v>
      </c>
      <c r="X332">
        <v>9.6676999999999999E-2</v>
      </c>
      <c r="Y332" t="s">
        <v>8</v>
      </c>
      <c r="Z332">
        <v>40.676129000000003</v>
      </c>
      <c r="AA332">
        <v>0.34795300000000001</v>
      </c>
      <c r="AB332" t="s">
        <v>9</v>
      </c>
      <c r="AC332">
        <v>724.95783200000005</v>
      </c>
      <c r="AD332">
        <v>4.8533600000000003</v>
      </c>
      <c r="AE332" t="s">
        <v>10</v>
      </c>
      <c r="AF332">
        <v>1.6292000000000001E-2</v>
      </c>
      <c r="AG332">
        <v>4.0000000000000003E-5</v>
      </c>
      <c r="AH332" t="s">
        <v>11</v>
      </c>
      <c r="AI332">
        <v>0.981854</v>
      </c>
      <c r="AJ332">
        <v>1.1E-5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994.78220699999997</v>
      </c>
      <c r="I333">
        <v>5.8418939999999999</v>
      </c>
      <c r="J333" t="s">
        <v>3</v>
      </c>
      <c r="K333">
        <v>993.41311299999995</v>
      </c>
      <c r="L333">
        <v>5.8244309999999997</v>
      </c>
      <c r="M333" t="s">
        <v>4</v>
      </c>
      <c r="N333">
        <v>66.662993</v>
      </c>
      <c r="O333">
        <v>0.168987</v>
      </c>
      <c r="P333" t="s">
        <v>5</v>
      </c>
      <c r="Q333">
        <v>126.588528</v>
      </c>
      <c r="R333">
        <v>0.92303199999999996</v>
      </c>
      <c r="S333" t="s">
        <v>6</v>
      </c>
      <c r="T333">
        <v>38.211286999999999</v>
      </c>
      <c r="U333">
        <v>5.6856999999999998E-2</v>
      </c>
      <c r="V333" t="s">
        <v>7</v>
      </c>
      <c r="W333">
        <v>29.781775</v>
      </c>
      <c r="X333">
        <v>0.10412100000000001</v>
      </c>
      <c r="Y333" t="s">
        <v>8</v>
      </c>
      <c r="Z333">
        <v>44.366999999999997</v>
      </c>
      <c r="AA333">
        <v>0.36933199999999999</v>
      </c>
      <c r="AB333" t="s">
        <v>9</v>
      </c>
      <c r="AC333">
        <v>790.773867</v>
      </c>
      <c r="AD333">
        <v>5.0511840000000001</v>
      </c>
      <c r="AE333" t="s">
        <v>10</v>
      </c>
      <c r="AF333">
        <v>1.5880999999999999E-2</v>
      </c>
      <c r="AG333">
        <v>4.1E-5</v>
      </c>
      <c r="AH333" t="s">
        <v>11</v>
      </c>
      <c r="AI333">
        <v>0.98185599999999995</v>
      </c>
      <c r="AJ333">
        <v>1.1E-5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1077.5996359999999</v>
      </c>
      <c r="I334">
        <v>5.9255979999999999</v>
      </c>
      <c r="J334" t="s">
        <v>3</v>
      </c>
      <c r="K334">
        <v>1076.1164309999999</v>
      </c>
      <c r="L334">
        <v>5.9068899999999998</v>
      </c>
      <c r="M334" t="s">
        <v>4</v>
      </c>
      <c r="N334">
        <v>72.216558000000006</v>
      </c>
      <c r="O334">
        <v>0.205064</v>
      </c>
      <c r="P334" t="s">
        <v>5</v>
      </c>
      <c r="Q334">
        <v>137.09710200000001</v>
      </c>
      <c r="R334">
        <v>0.92466199999999998</v>
      </c>
      <c r="S334" t="s">
        <v>6</v>
      </c>
      <c r="T334">
        <v>41.412095000000001</v>
      </c>
      <c r="U334">
        <v>5.8721000000000002E-2</v>
      </c>
      <c r="V334" t="s">
        <v>7</v>
      </c>
      <c r="W334">
        <v>32.263725999999998</v>
      </c>
      <c r="X334">
        <v>9.7198000000000007E-2</v>
      </c>
      <c r="Y334" t="s">
        <v>8</v>
      </c>
      <c r="Z334">
        <v>48.046571</v>
      </c>
      <c r="AA334">
        <v>0.38200299999999998</v>
      </c>
      <c r="AB334" t="s">
        <v>9</v>
      </c>
      <c r="AC334">
        <v>856.572361</v>
      </c>
      <c r="AD334">
        <v>5.1001130000000003</v>
      </c>
      <c r="AE334" t="s">
        <v>10</v>
      </c>
      <c r="AF334">
        <v>1.5539000000000001E-2</v>
      </c>
      <c r="AG334">
        <v>3.6999999999999998E-5</v>
      </c>
      <c r="AH334" t="s">
        <v>11</v>
      </c>
      <c r="AI334">
        <v>0.98228099999999996</v>
      </c>
      <c r="AJ334">
        <v>1.5E-5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1160.3171580000001</v>
      </c>
      <c r="I335">
        <v>6.340643</v>
      </c>
      <c r="J335" t="s">
        <v>3</v>
      </c>
      <c r="K335">
        <v>1158.7202420000001</v>
      </c>
      <c r="L335">
        <v>6.3198740000000004</v>
      </c>
      <c r="M335" t="s">
        <v>4</v>
      </c>
      <c r="N335">
        <v>77.760750000000002</v>
      </c>
      <c r="O335">
        <v>0.23932999999999999</v>
      </c>
      <c r="P335" t="s">
        <v>5</v>
      </c>
      <c r="Q335">
        <v>147.55656300000001</v>
      </c>
      <c r="R335">
        <v>1.039909</v>
      </c>
      <c r="S335" t="s">
        <v>6</v>
      </c>
      <c r="T335">
        <v>44.606864000000002</v>
      </c>
      <c r="U335">
        <v>6.0546999999999997E-2</v>
      </c>
      <c r="V335" t="s">
        <v>7</v>
      </c>
      <c r="W335">
        <v>34.716748000000003</v>
      </c>
      <c r="X335">
        <v>0.115943</v>
      </c>
      <c r="Y335" t="s">
        <v>8</v>
      </c>
      <c r="Z335">
        <v>51.703842000000002</v>
      </c>
      <c r="AA335">
        <v>0.43038100000000001</v>
      </c>
      <c r="AB335" t="s">
        <v>9</v>
      </c>
      <c r="AC335">
        <v>922.32288200000005</v>
      </c>
      <c r="AD335">
        <v>5.1032380000000002</v>
      </c>
      <c r="AE335" t="s">
        <v>10</v>
      </c>
      <c r="AF335">
        <v>1.5089999999999999E-2</v>
      </c>
      <c r="AG335">
        <v>3.4E-5</v>
      </c>
      <c r="AH335" t="s">
        <v>11</v>
      </c>
      <c r="AI335">
        <v>0.98257499999999998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1243.0398170000001</v>
      </c>
      <c r="I336">
        <v>6.5431540000000004</v>
      </c>
      <c r="J336" t="s">
        <v>3</v>
      </c>
      <c r="K336">
        <v>1241.3287350000001</v>
      </c>
      <c r="L336">
        <v>6.5261389999999997</v>
      </c>
      <c r="M336" t="s">
        <v>4</v>
      </c>
      <c r="N336">
        <v>83.308387999999994</v>
      </c>
      <c r="O336">
        <v>0.271063</v>
      </c>
      <c r="P336" t="s">
        <v>5</v>
      </c>
      <c r="Q336">
        <v>158.02097599999999</v>
      </c>
      <c r="R336">
        <v>1.113612</v>
      </c>
      <c r="S336" t="s">
        <v>6</v>
      </c>
      <c r="T336">
        <v>47.795119999999997</v>
      </c>
      <c r="U336">
        <v>6.0326999999999999E-2</v>
      </c>
      <c r="V336" t="s">
        <v>7</v>
      </c>
      <c r="W336">
        <v>37.172736</v>
      </c>
      <c r="X336">
        <v>0.123193</v>
      </c>
      <c r="Y336" t="s">
        <v>8</v>
      </c>
      <c r="Z336">
        <v>55.371034999999999</v>
      </c>
      <c r="AA336">
        <v>0.45402500000000001</v>
      </c>
      <c r="AB336" t="s">
        <v>9</v>
      </c>
      <c r="AC336">
        <v>988.07157800000004</v>
      </c>
      <c r="AD336">
        <v>5.3694850000000001</v>
      </c>
      <c r="AE336" t="s">
        <v>10</v>
      </c>
      <c r="AF336">
        <v>1.4817E-2</v>
      </c>
      <c r="AG336">
        <v>3.4999999999999997E-5</v>
      </c>
      <c r="AH336" t="s">
        <v>11</v>
      </c>
      <c r="AI336">
        <v>0.98285599999999995</v>
      </c>
      <c r="AJ336">
        <v>2.0000000000000002E-5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1325.9171610000001</v>
      </c>
      <c r="I337">
        <v>7.1574679999999997</v>
      </c>
      <c r="J337" t="s">
        <v>3</v>
      </c>
      <c r="K337">
        <v>1324.0919240000001</v>
      </c>
      <c r="L337">
        <v>7.1390630000000002</v>
      </c>
      <c r="M337" t="s">
        <v>4</v>
      </c>
      <c r="N337">
        <v>88.866563999999997</v>
      </c>
      <c r="O337">
        <v>0.30656899999999998</v>
      </c>
      <c r="P337" t="s">
        <v>5</v>
      </c>
      <c r="Q337">
        <v>168.45417499999999</v>
      </c>
      <c r="R337">
        <v>1.2238450000000001</v>
      </c>
      <c r="S337" t="s">
        <v>6</v>
      </c>
      <c r="T337">
        <v>50.965778999999998</v>
      </c>
      <c r="U337">
        <v>6.8302000000000002E-2</v>
      </c>
      <c r="V337" t="s">
        <v>7</v>
      </c>
      <c r="W337">
        <v>39.618200000000002</v>
      </c>
      <c r="X337">
        <v>0.139512</v>
      </c>
      <c r="Y337" t="s">
        <v>8</v>
      </c>
      <c r="Z337">
        <v>59.036673999999998</v>
      </c>
      <c r="AA337">
        <v>0.49501600000000001</v>
      </c>
      <c r="AB337" t="s">
        <v>9</v>
      </c>
      <c r="AC337">
        <v>1053.9466379999999</v>
      </c>
      <c r="AD337">
        <v>5.8993399999999996</v>
      </c>
      <c r="AE337" t="s">
        <v>10</v>
      </c>
      <c r="AF337">
        <v>1.4744999999999999E-2</v>
      </c>
      <c r="AG337">
        <v>3.4999999999999997E-5</v>
      </c>
      <c r="AH337" t="s">
        <v>11</v>
      </c>
      <c r="AI337">
        <v>0.98285699999999998</v>
      </c>
      <c r="AJ337">
        <v>2.0000000000000002E-5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1408.694622</v>
      </c>
      <c r="I338">
        <v>7.3744440000000004</v>
      </c>
      <c r="J338" t="s">
        <v>3</v>
      </c>
      <c r="K338">
        <v>1406.755637</v>
      </c>
      <c r="L338">
        <v>7.352652</v>
      </c>
      <c r="M338" t="s">
        <v>4</v>
      </c>
      <c r="N338">
        <v>94.419028999999995</v>
      </c>
      <c r="O338">
        <v>0.33852300000000002</v>
      </c>
      <c r="P338" t="s">
        <v>5</v>
      </c>
      <c r="Q338">
        <v>178.941811</v>
      </c>
      <c r="R338">
        <v>1.333032</v>
      </c>
      <c r="S338" t="s">
        <v>6</v>
      </c>
      <c r="T338">
        <v>54.145924999999998</v>
      </c>
      <c r="U338">
        <v>6.9374000000000005E-2</v>
      </c>
      <c r="V338" t="s">
        <v>7</v>
      </c>
      <c r="W338">
        <v>42.086021000000002</v>
      </c>
      <c r="X338">
        <v>0.15987899999999999</v>
      </c>
      <c r="Y338" t="s">
        <v>8</v>
      </c>
      <c r="Z338">
        <v>62.722226999999997</v>
      </c>
      <c r="AA338">
        <v>0.52349100000000004</v>
      </c>
      <c r="AB338" t="s">
        <v>9</v>
      </c>
      <c r="AC338">
        <v>1119.607078</v>
      </c>
      <c r="AD338">
        <v>6.3766059999999998</v>
      </c>
      <c r="AE338" t="s">
        <v>10</v>
      </c>
      <c r="AF338">
        <v>1.4569E-2</v>
      </c>
      <c r="AG338">
        <v>3.4E-5</v>
      </c>
      <c r="AH338" t="s">
        <v>11</v>
      </c>
      <c r="AI338">
        <v>0.98285699999999998</v>
      </c>
      <c r="AJ338">
        <v>2.0000000000000002E-5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1491.562944</v>
      </c>
      <c r="I339">
        <v>7.3146209999999998</v>
      </c>
      <c r="J339" t="s">
        <v>3</v>
      </c>
      <c r="K339">
        <v>1489.509888</v>
      </c>
      <c r="L339">
        <v>7.294988</v>
      </c>
      <c r="M339" t="s">
        <v>4</v>
      </c>
      <c r="N339">
        <v>99.989170000000001</v>
      </c>
      <c r="O339">
        <v>0.37721300000000002</v>
      </c>
      <c r="P339" t="s">
        <v>5</v>
      </c>
      <c r="Q339">
        <v>189.43160900000001</v>
      </c>
      <c r="R339">
        <v>1.493803</v>
      </c>
      <c r="S339" t="s">
        <v>6</v>
      </c>
      <c r="T339">
        <v>57.324382999999997</v>
      </c>
      <c r="U339">
        <v>6.9906999999999997E-2</v>
      </c>
      <c r="V339" t="s">
        <v>7</v>
      </c>
      <c r="W339">
        <v>44.557758999999997</v>
      </c>
      <c r="X339">
        <v>0.18588399999999999</v>
      </c>
      <c r="Y339" t="s">
        <v>8</v>
      </c>
      <c r="Z339">
        <v>66.386127999999999</v>
      </c>
      <c r="AA339">
        <v>0.54948300000000005</v>
      </c>
      <c r="AB339" t="s">
        <v>9</v>
      </c>
      <c r="AC339">
        <v>1185.339121</v>
      </c>
      <c r="AD339">
        <v>6.3733529999999998</v>
      </c>
      <c r="AE339" t="s">
        <v>10</v>
      </c>
      <c r="AF339">
        <v>1.4156E-2</v>
      </c>
      <c r="AG339">
        <v>3.1999999999999999E-5</v>
      </c>
      <c r="AH339" t="s">
        <v>11</v>
      </c>
      <c r="AI339">
        <v>0.98321999999999998</v>
      </c>
      <c r="AJ339">
        <v>2.1999999999999999E-5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1574.496292</v>
      </c>
      <c r="I340">
        <v>7.71035</v>
      </c>
      <c r="J340" t="s">
        <v>3</v>
      </c>
      <c r="K340">
        <v>1572.3293120000001</v>
      </c>
      <c r="L340">
        <v>7.6901789999999997</v>
      </c>
      <c r="M340" t="s">
        <v>4</v>
      </c>
      <c r="N340">
        <v>105.54994000000001</v>
      </c>
      <c r="O340">
        <v>0.403617</v>
      </c>
      <c r="P340" t="s">
        <v>5</v>
      </c>
      <c r="Q340">
        <v>199.92383899999999</v>
      </c>
      <c r="R340">
        <v>1.548923</v>
      </c>
      <c r="S340" t="s">
        <v>6</v>
      </c>
      <c r="T340">
        <v>60.519779</v>
      </c>
      <c r="U340">
        <v>6.7726999999999996E-2</v>
      </c>
      <c r="V340" t="s">
        <v>7</v>
      </c>
      <c r="W340">
        <v>47.021783999999997</v>
      </c>
      <c r="X340">
        <v>0.19486600000000001</v>
      </c>
      <c r="Y340" t="s">
        <v>8</v>
      </c>
      <c r="Z340">
        <v>70.028991000000005</v>
      </c>
      <c r="AA340">
        <v>0.58249700000000004</v>
      </c>
      <c r="AB340" t="s">
        <v>9</v>
      </c>
      <c r="AC340">
        <v>1251.1503760000001</v>
      </c>
      <c r="AD340">
        <v>6.630109</v>
      </c>
      <c r="AE340" t="s">
        <v>10</v>
      </c>
      <c r="AF340">
        <v>1.4153000000000001E-2</v>
      </c>
      <c r="AG340">
        <v>3.1999999999999999E-5</v>
      </c>
      <c r="AH340" t="s">
        <v>11</v>
      </c>
      <c r="AI340">
        <v>0.98322299999999996</v>
      </c>
      <c r="AJ340">
        <v>2.1999999999999999E-5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1657.27126</v>
      </c>
      <c r="I341">
        <v>8.9490960000000008</v>
      </c>
      <c r="J341" t="s">
        <v>3</v>
      </c>
      <c r="K341">
        <v>1654.9897020000001</v>
      </c>
      <c r="L341">
        <v>8.9273279999999993</v>
      </c>
      <c r="M341" t="s">
        <v>4</v>
      </c>
      <c r="N341">
        <v>111.107968</v>
      </c>
      <c r="O341">
        <v>0.439919</v>
      </c>
      <c r="P341" t="s">
        <v>5</v>
      </c>
      <c r="Q341">
        <v>210.41374999999999</v>
      </c>
      <c r="R341">
        <v>1.547488</v>
      </c>
      <c r="S341" t="s">
        <v>6</v>
      </c>
      <c r="T341">
        <v>63.717551999999998</v>
      </c>
      <c r="U341">
        <v>6.8914000000000003E-2</v>
      </c>
      <c r="V341" t="s">
        <v>7</v>
      </c>
      <c r="W341">
        <v>49.488325000000003</v>
      </c>
      <c r="X341">
        <v>0.18981200000000001</v>
      </c>
      <c r="Y341" t="s">
        <v>8</v>
      </c>
      <c r="Z341">
        <v>73.668434000000005</v>
      </c>
      <c r="AA341">
        <v>0.59691399999999994</v>
      </c>
      <c r="AB341" t="s">
        <v>9</v>
      </c>
      <c r="AC341">
        <v>1316.7995309999999</v>
      </c>
      <c r="AD341">
        <v>7.6490850000000004</v>
      </c>
      <c r="AE341" t="s">
        <v>10</v>
      </c>
      <c r="AF341">
        <v>1.4068000000000001E-2</v>
      </c>
      <c r="AG341">
        <v>3.0000000000000001E-5</v>
      </c>
      <c r="AH341" t="s">
        <v>11</v>
      </c>
      <c r="AI341">
        <v>0.98355800000000004</v>
      </c>
      <c r="AJ341">
        <v>2.5000000000000001E-5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76.112910999999997</v>
      </c>
      <c r="I362">
        <v>0.24638599999999999</v>
      </c>
      <c r="J362" t="s">
        <v>3</v>
      </c>
      <c r="K362">
        <v>75.998909999999995</v>
      </c>
      <c r="L362">
        <v>0.24608099999999999</v>
      </c>
      <c r="M362" t="s">
        <v>4</v>
      </c>
      <c r="N362">
        <v>5.5900020000000001</v>
      </c>
      <c r="O362">
        <v>3.2919999999999998E-3</v>
      </c>
      <c r="P362" t="s">
        <v>5</v>
      </c>
      <c r="Q362">
        <v>0</v>
      </c>
      <c r="R362">
        <v>0</v>
      </c>
      <c r="S362" t="s">
        <v>6</v>
      </c>
      <c r="T362">
        <v>3.2160869999999999</v>
      </c>
      <c r="U362">
        <v>3.9179999999999996E-3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2.7753E-2</v>
      </c>
      <c r="AD362">
        <v>2.3E-5</v>
      </c>
      <c r="AE362" t="s">
        <v>10</v>
      </c>
      <c r="AF362">
        <v>0</v>
      </c>
      <c r="AG362">
        <v>0</v>
      </c>
      <c r="AH362" t="s">
        <v>11</v>
      </c>
      <c r="AI362">
        <v>0.97369799999999995</v>
      </c>
      <c r="AJ362">
        <v>6.7999999999999999E-5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152.05874299999999</v>
      </c>
      <c r="I363">
        <v>0.51427500000000004</v>
      </c>
      <c r="J363" t="s">
        <v>3</v>
      </c>
      <c r="K363">
        <v>151.831311</v>
      </c>
      <c r="L363">
        <v>0.5141</v>
      </c>
      <c r="M363" t="s">
        <v>4</v>
      </c>
      <c r="N363">
        <v>11.173553999999999</v>
      </c>
      <c r="O363">
        <v>1.1279000000000001E-2</v>
      </c>
      <c r="P363" t="s">
        <v>5</v>
      </c>
      <c r="Q363">
        <v>0</v>
      </c>
      <c r="R363">
        <v>0</v>
      </c>
      <c r="S363" t="s">
        <v>6</v>
      </c>
      <c r="T363">
        <v>6.4367679999999998</v>
      </c>
      <c r="U363">
        <v>6.2459999999999998E-3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2.5895999999999999E-2</v>
      </c>
      <c r="AD363">
        <v>3.4999999999999997E-5</v>
      </c>
      <c r="AE363" t="s">
        <v>10</v>
      </c>
      <c r="AF363">
        <v>0</v>
      </c>
      <c r="AG363">
        <v>0</v>
      </c>
      <c r="AH363" t="s">
        <v>11</v>
      </c>
      <c r="AI363">
        <v>0.97846200000000005</v>
      </c>
      <c r="AJ363">
        <v>1.9000000000000001E-5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227.99493000000001</v>
      </c>
      <c r="I364">
        <v>0.87346100000000004</v>
      </c>
      <c r="J364" t="s">
        <v>3</v>
      </c>
      <c r="K364">
        <v>227.65418700000001</v>
      </c>
      <c r="L364">
        <v>0.87379099999999998</v>
      </c>
      <c r="M364" t="s">
        <v>4</v>
      </c>
      <c r="N364">
        <v>16.746850999999999</v>
      </c>
      <c r="O364">
        <v>2.4981E-2</v>
      </c>
      <c r="P364" t="s">
        <v>5</v>
      </c>
      <c r="Q364">
        <v>0</v>
      </c>
      <c r="R364">
        <v>0</v>
      </c>
      <c r="S364" t="s">
        <v>6</v>
      </c>
      <c r="T364">
        <v>9.6623529999999995</v>
      </c>
      <c r="U364">
        <v>8.5000000000000006E-3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2.4178000000000002E-2</v>
      </c>
      <c r="AD364">
        <v>4.6999999999999997E-5</v>
      </c>
      <c r="AE364" t="s">
        <v>10</v>
      </c>
      <c r="AF364">
        <v>0</v>
      </c>
      <c r="AG364">
        <v>0</v>
      </c>
      <c r="AH364" t="s">
        <v>11</v>
      </c>
      <c r="AI364">
        <v>0.98011499999999996</v>
      </c>
      <c r="AJ364">
        <v>6.0000000000000002E-6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304.04744199999999</v>
      </c>
      <c r="I365">
        <v>1.1800090000000001</v>
      </c>
      <c r="J365" t="s">
        <v>3</v>
      </c>
      <c r="K365">
        <v>303.59339499999999</v>
      </c>
      <c r="L365">
        <v>1.180912</v>
      </c>
      <c r="M365" t="s">
        <v>4</v>
      </c>
      <c r="N365">
        <v>22.317174999999999</v>
      </c>
      <c r="O365">
        <v>4.5241999999999997E-2</v>
      </c>
      <c r="P365" t="s">
        <v>5</v>
      </c>
      <c r="Q365">
        <v>0</v>
      </c>
      <c r="R365">
        <v>0</v>
      </c>
      <c r="S365" t="s">
        <v>6</v>
      </c>
      <c r="T365">
        <v>12.880428999999999</v>
      </c>
      <c r="U365">
        <v>9.5060000000000006E-3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2.2785E-2</v>
      </c>
      <c r="AD365">
        <v>5.1999999999999997E-5</v>
      </c>
      <c r="AE365" t="s">
        <v>10</v>
      </c>
      <c r="AF365">
        <v>0</v>
      </c>
      <c r="AG365">
        <v>0</v>
      </c>
      <c r="AH365" t="s">
        <v>11</v>
      </c>
      <c r="AI365">
        <v>0.98058400000000001</v>
      </c>
      <c r="AJ365">
        <v>5.0000000000000004E-6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380.09379899999999</v>
      </c>
      <c r="I366">
        <v>1.5902689999999999</v>
      </c>
      <c r="J366" t="s">
        <v>3</v>
      </c>
      <c r="K366">
        <v>379.52634</v>
      </c>
      <c r="L366">
        <v>1.592538</v>
      </c>
      <c r="M366" t="s">
        <v>4</v>
      </c>
      <c r="N366">
        <v>27.893675000000002</v>
      </c>
      <c r="O366">
        <v>7.2664000000000006E-2</v>
      </c>
      <c r="P366" t="s">
        <v>5</v>
      </c>
      <c r="Q366">
        <v>0</v>
      </c>
      <c r="R366">
        <v>0</v>
      </c>
      <c r="S366" t="s">
        <v>6</v>
      </c>
      <c r="T366">
        <v>16.102578000000001</v>
      </c>
      <c r="U366">
        <v>1.1991E-2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2.0688999999999999E-2</v>
      </c>
      <c r="AD366">
        <v>5.3999999999999998E-5</v>
      </c>
      <c r="AE366" t="s">
        <v>10</v>
      </c>
      <c r="AF366">
        <v>0</v>
      </c>
      <c r="AG366">
        <v>0</v>
      </c>
      <c r="AH366" t="s">
        <v>11</v>
      </c>
      <c r="AI366">
        <v>0.98097500000000004</v>
      </c>
      <c r="AJ366">
        <v>5.0000000000000004E-6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456.04009000000002</v>
      </c>
      <c r="I367">
        <v>1.7261169999999999</v>
      </c>
      <c r="J367" t="s">
        <v>3</v>
      </c>
      <c r="K367">
        <v>455.359216</v>
      </c>
      <c r="L367">
        <v>1.7294670000000001</v>
      </c>
      <c r="M367" t="s">
        <v>4</v>
      </c>
      <c r="N367">
        <v>33.473216999999998</v>
      </c>
      <c r="O367">
        <v>0.106673</v>
      </c>
      <c r="P367" t="s">
        <v>5</v>
      </c>
      <c r="Q367">
        <v>0</v>
      </c>
      <c r="R367">
        <v>0</v>
      </c>
      <c r="S367" t="s">
        <v>6</v>
      </c>
      <c r="T367">
        <v>19.312531</v>
      </c>
      <c r="U367">
        <v>1.5226E-2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1.9588000000000001E-2</v>
      </c>
      <c r="AD367">
        <v>5.5999999999999999E-5</v>
      </c>
      <c r="AE367" t="s">
        <v>10</v>
      </c>
      <c r="AF367">
        <v>0</v>
      </c>
      <c r="AG367">
        <v>0</v>
      </c>
      <c r="AH367" t="s">
        <v>11</v>
      </c>
      <c r="AI367">
        <v>0.98114800000000002</v>
      </c>
      <c r="AJ367">
        <v>3.9999999999999998E-6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532.02825199999995</v>
      </c>
      <c r="I368">
        <v>1.6766220000000001</v>
      </c>
      <c r="J368" t="s">
        <v>3</v>
      </c>
      <c r="K368">
        <v>531.23416899999995</v>
      </c>
      <c r="L368">
        <v>1.6791309999999999</v>
      </c>
      <c r="M368" t="s">
        <v>4</v>
      </c>
      <c r="N368">
        <v>39.053932000000003</v>
      </c>
      <c r="O368">
        <v>0.14325099999999999</v>
      </c>
      <c r="P368" t="s">
        <v>5</v>
      </c>
      <c r="Q368">
        <v>0</v>
      </c>
      <c r="R368">
        <v>0</v>
      </c>
      <c r="S368" t="s">
        <v>6</v>
      </c>
      <c r="T368">
        <v>22.525777000000001</v>
      </c>
      <c r="U368">
        <v>1.7399000000000001E-2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1.7669000000000001E-2</v>
      </c>
      <c r="AD368">
        <v>4.5000000000000003E-5</v>
      </c>
      <c r="AE368" t="s">
        <v>10</v>
      </c>
      <c r="AF368">
        <v>0</v>
      </c>
      <c r="AG368">
        <v>0</v>
      </c>
      <c r="AH368" t="s">
        <v>11</v>
      </c>
      <c r="AI368">
        <v>0.98172800000000005</v>
      </c>
      <c r="AJ368">
        <v>1.2E-5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608.04898700000001</v>
      </c>
      <c r="I369">
        <v>1.8686400000000001</v>
      </c>
      <c r="J369" t="s">
        <v>3</v>
      </c>
      <c r="K369">
        <v>607.14175699999998</v>
      </c>
      <c r="L369">
        <v>1.8707510000000001</v>
      </c>
      <c r="M369" t="s">
        <v>4</v>
      </c>
      <c r="N369">
        <v>44.636814999999999</v>
      </c>
      <c r="O369">
        <v>0.18687899999999999</v>
      </c>
      <c r="P369" t="s">
        <v>5</v>
      </c>
      <c r="Q369">
        <v>0</v>
      </c>
      <c r="R369">
        <v>0</v>
      </c>
      <c r="S369" t="s">
        <v>6</v>
      </c>
      <c r="T369">
        <v>25.746879</v>
      </c>
      <c r="U369">
        <v>1.8859000000000001E-2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1.6374E-2</v>
      </c>
      <c r="AD369">
        <v>3.6999999999999998E-5</v>
      </c>
      <c r="AE369" t="s">
        <v>10</v>
      </c>
      <c r="AF369">
        <v>0</v>
      </c>
      <c r="AG369">
        <v>0</v>
      </c>
      <c r="AH369" t="s">
        <v>11</v>
      </c>
      <c r="AI369">
        <v>0.98183100000000001</v>
      </c>
      <c r="AJ369">
        <v>1.1E-5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684.08355500000005</v>
      </c>
      <c r="I370">
        <v>2.3097310000000002</v>
      </c>
      <c r="J370" t="s">
        <v>3</v>
      </c>
      <c r="K370">
        <v>683.06300799999997</v>
      </c>
      <c r="L370">
        <v>2.3099280000000002</v>
      </c>
      <c r="M370" t="s">
        <v>4</v>
      </c>
      <c r="N370">
        <v>50.219273000000001</v>
      </c>
      <c r="O370">
        <v>0.243507</v>
      </c>
      <c r="P370" t="s">
        <v>5</v>
      </c>
      <c r="Q370">
        <v>0</v>
      </c>
      <c r="R370">
        <v>0</v>
      </c>
      <c r="S370" t="s">
        <v>6</v>
      </c>
      <c r="T370">
        <v>28.972090999999999</v>
      </c>
      <c r="U370">
        <v>2.1607000000000001E-2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1.5636000000000001E-2</v>
      </c>
      <c r="AD370">
        <v>3.4999999999999997E-5</v>
      </c>
      <c r="AE370" t="s">
        <v>10</v>
      </c>
      <c r="AF370">
        <v>0</v>
      </c>
      <c r="AG370">
        <v>0</v>
      </c>
      <c r="AH370" t="s">
        <v>11</v>
      </c>
      <c r="AI370">
        <v>0.98185100000000003</v>
      </c>
      <c r="AJ370">
        <v>1.1E-5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760.04136800000003</v>
      </c>
      <c r="I371">
        <v>2.901789</v>
      </c>
      <c r="J371" t="s">
        <v>3</v>
      </c>
      <c r="K371">
        <v>758.90760599999999</v>
      </c>
      <c r="L371">
        <v>2.9034849999999999</v>
      </c>
      <c r="M371" t="s">
        <v>4</v>
      </c>
      <c r="N371">
        <v>55.794404</v>
      </c>
      <c r="O371">
        <v>0.29622399999999999</v>
      </c>
      <c r="P371" t="s">
        <v>5</v>
      </c>
      <c r="Q371">
        <v>0</v>
      </c>
      <c r="R371">
        <v>0</v>
      </c>
      <c r="S371" t="s">
        <v>6</v>
      </c>
      <c r="T371">
        <v>32.200180000000003</v>
      </c>
      <c r="U371">
        <v>2.1392999999999999E-2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1.4296E-2</v>
      </c>
      <c r="AD371">
        <v>2.1999999999999999E-5</v>
      </c>
      <c r="AE371" t="s">
        <v>10</v>
      </c>
      <c r="AF371">
        <v>0</v>
      </c>
      <c r="AG371">
        <v>0</v>
      </c>
      <c r="AH371" t="s">
        <v>11</v>
      </c>
      <c r="AI371">
        <v>0.98211899999999996</v>
      </c>
      <c r="AJ371">
        <v>1.2E-5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836.09682699999996</v>
      </c>
      <c r="I372">
        <v>3.255833</v>
      </c>
      <c r="J372" t="s">
        <v>3</v>
      </c>
      <c r="K372">
        <v>834.84958500000005</v>
      </c>
      <c r="L372">
        <v>3.2567159999999999</v>
      </c>
      <c r="M372" t="s">
        <v>4</v>
      </c>
      <c r="N372">
        <v>61.375816</v>
      </c>
      <c r="O372">
        <v>0.34742499999999998</v>
      </c>
      <c r="P372" t="s">
        <v>5</v>
      </c>
      <c r="Q372">
        <v>0</v>
      </c>
      <c r="R372">
        <v>0</v>
      </c>
      <c r="S372" t="s">
        <v>6</v>
      </c>
      <c r="T372">
        <v>35.416094999999999</v>
      </c>
      <c r="U372">
        <v>2.6911000000000001E-2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1.3880999999999999E-2</v>
      </c>
      <c r="AD372">
        <v>1.8E-5</v>
      </c>
      <c r="AE372" t="s">
        <v>10</v>
      </c>
      <c r="AF372">
        <v>0</v>
      </c>
      <c r="AG372">
        <v>0</v>
      </c>
      <c r="AH372" t="s">
        <v>11</v>
      </c>
      <c r="AI372">
        <v>0.98214699999999999</v>
      </c>
      <c r="AJ372">
        <v>1.2E-5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912.09990700000003</v>
      </c>
      <c r="I373">
        <v>3.310622</v>
      </c>
      <c r="J373" t="s">
        <v>3</v>
      </c>
      <c r="K373">
        <v>910.73918800000001</v>
      </c>
      <c r="L373">
        <v>3.3102239999999998</v>
      </c>
      <c r="M373" t="s">
        <v>4</v>
      </c>
      <c r="N373">
        <v>66.958905999999999</v>
      </c>
      <c r="O373">
        <v>0.39422400000000002</v>
      </c>
      <c r="P373" t="s">
        <v>5</v>
      </c>
      <c r="Q373">
        <v>0</v>
      </c>
      <c r="R373">
        <v>0</v>
      </c>
      <c r="S373" t="s">
        <v>6</v>
      </c>
      <c r="T373">
        <v>38.629987</v>
      </c>
      <c r="U373">
        <v>2.9892999999999999E-2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1.3865000000000001E-2</v>
      </c>
      <c r="AD373">
        <v>1.8E-5</v>
      </c>
      <c r="AE373" t="s">
        <v>10</v>
      </c>
      <c r="AF373">
        <v>0</v>
      </c>
      <c r="AG373">
        <v>0</v>
      </c>
      <c r="AH373" t="s">
        <v>11</v>
      </c>
      <c r="AI373">
        <v>0.98215200000000003</v>
      </c>
      <c r="AJ373">
        <v>1.2E-5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988.14682700000003</v>
      </c>
      <c r="I374">
        <v>4.1532679999999997</v>
      </c>
      <c r="J374" t="s">
        <v>3</v>
      </c>
      <c r="K374">
        <v>986.67256599999996</v>
      </c>
      <c r="L374">
        <v>4.1533340000000001</v>
      </c>
      <c r="M374" t="s">
        <v>4</v>
      </c>
      <c r="N374">
        <v>72.543599999999998</v>
      </c>
      <c r="O374">
        <v>0.45824999999999999</v>
      </c>
      <c r="P374" t="s">
        <v>5</v>
      </c>
      <c r="Q374">
        <v>0</v>
      </c>
      <c r="R374">
        <v>0</v>
      </c>
      <c r="S374" t="s">
        <v>6</v>
      </c>
      <c r="T374">
        <v>41.844769999999997</v>
      </c>
      <c r="U374">
        <v>3.3425999999999997E-2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1.3599E-2</v>
      </c>
      <c r="AD374">
        <v>1.5999999999999999E-5</v>
      </c>
      <c r="AE374" t="s">
        <v>10</v>
      </c>
      <c r="AF374">
        <v>0</v>
      </c>
      <c r="AG374">
        <v>0</v>
      </c>
      <c r="AH374" t="s">
        <v>11</v>
      </c>
      <c r="AI374">
        <v>0.98216099999999995</v>
      </c>
      <c r="AJ374">
        <v>1.2E-5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1064.1439479999999</v>
      </c>
      <c r="I375">
        <v>4.4334610000000003</v>
      </c>
      <c r="J375" t="s">
        <v>3</v>
      </c>
      <c r="K375">
        <v>1062.556392</v>
      </c>
      <c r="L375">
        <v>4.4296939999999996</v>
      </c>
      <c r="M375" t="s">
        <v>4</v>
      </c>
      <c r="N375">
        <v>78.126105999999993</v>
      </c>
      <c r="O375">
        <v>0.52162799999999998</v>
      </c>
      <c r="P375" t="s">
        <v>5</v>
      </c>
      <c r="Q375">
        <v>0</v>
      </c>
      <c r="R375">
        <v>0</v>
      </c>
      <c r="S375" t="s">
        <v>6</v>
      </c>
      <c r="T375">
        <v>45.057034999999999</v>
      </c>
      <c r="U375">
        <v>3.8325999999999999E-2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1.294E-2</v>
      </c>
      <c r="AD375">
        <v>1.0000000000000001E-5</v>
      </c>
      <c r="AE375" t="s">
        <v>10</v>
      </c>
      <c r="AF375">
        <v>0</v>
      </c>
      <c r="AG375">
        <v>0</v>
      </c>
      <c r="AH375" t="s">
        <v>11</v>
      </c>
      <c r="AI375">
        <v>0.98216599999999998</v>
      </c>
      <c r="AJ375">
        <v>1.2E-5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1140.1011570000001</v>
      </c>
      <c r="I376">
        <v>5.523746</v>
      </c>
      <c r="J376" t="s">
        <v>3</v>
      </c>
      <c r="K376">
        <v>1138.4001049999999</v>
      </c>
      <c r="L376">
        <v>5.5183439999999999</v>
      </c>
      <c r="M376" t="s">
        <v>4</v>
      </c>
      <c r="N376">
        <v>83.704232000000005</v>
      </c>
      <c r="O376">
        <v>0.59217600000000004</v>
      </c>
      <c r="P376" t="s">
        <v>5</v>
      </c>
      <c r="Q376">
        <v>0</v>
      </c>
      <c r="R376">
        <v>0</v>
      </c>
      <c r="S376" t="s">
        <v>6</v>
      </c>
      <c r="T376">
        <v>48.280616999999999</v>
      </c>
      <c r="U376">
        <v>4.1200000000000001E-2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1.2477E-2</v>
      </c>
      <c r="AD376">
        <v>3.9999999999999998E-6</v>
      </c>
      <c r="AE376" t="s">
        <v>10</v>
      </c>
      <c r="AF376">
        <v>0</v>
      </c>
      <c r="AG376">
        <v>0</v>
      </c>
      <c r="AH376" t="s">
        <v>11</v>
      </c>
      <c r="AI376">
        <v>0.98244399999999998</v>
      </c>
      <c r="AJ376">
        <v>1.5E-5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1216.1916630000001</v>
      </c>
      <c r="I377">
        <v>6.3047740000000001</v>
      </c>
      <c r="J377" t="s">
        <v>3</v>
      </c>
      <c r="K377">
        <v>1214.3772750000001</v>
      </c>
      <c r="L377">
        <v>6.2966959999999998</v>
      </c>
      <c r="M377" t="s">
        <v>4</v>
      </c>
      <c r="N377">
        <v>89.292109999999994</v>
      </c>
      <c r="O377">
        <v>0.66195700000000002</v>
      </c>
      <c r="P377" t="s">
        <v>5</v>
      </c>
      <c r="Q377">
        <v>0</v>
      </c>
      <c r="R377">
        <v>0</v>
      </c>
      <c r="S377" t="s">
        <v>6</v>
      </c>
      <c r="T377">
        <v>51.496051999999999</v>
      </c>
      <c r="U377">
        <v>5.0347000000000003E-2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1.2418999999999999E-2</v>
      </c>
      <c r="AD377">
        <v>3.9999999999999998E-6</v>
      </c>
      <c r="AE377" t="s">
        <v>10</v>
      </c>
      <c r="AF377">
        <v>0</v>
      </c>
      <c r="AG377">
        <v>0</v>
      </c>
      <c r="AH377" t="s">
        <v>11</v>
      </c>
      <c r="AI377">
        <v>0.98291799999999996</v>
      </c>
      <c r="AJ377">
        <v>1.9000000000000001E-5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1292.01657</v>
      </c>
      <c r="I378">
        <v>7.1509600000000004</v>
      </c>
      <c r="J378" t="s">
        <v>3</v>
      </c>
      <c r="K378">
        <v>1290.088994</v>
      </c>
      <c r="L378">
        <v>7.1435519999999997</v>
      </c>
      <c r="M378" t="s">
        <v>4</v>
      </c>
      <c r="N378">
        <v>94.865555000000001</v>
      </c>
      <c r="O378">
        <v>0.74183600000000005</v>
      </c>
      <c r="P378" t="s">
        <v>5</v>
      </c>
      <c r="Q378">
        <v>0</v>
      </c>
      <c r="R378">
        <v>0</v>
      </c>
      <c r="S378" t="s">
        <v>6</v>
      </c>
      <c r="T378">
        <v>54.724735000000003</v>
      </c>
      <c r="U378">
        <v>5.6052999999999999E-2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1.23E-2</v>
      </c>
      <c r="AD378">
        <v>3.9999999999999998E-6</v>
      </c>
      <c r="AE378" t="s">
        <v>10</v>
      </c>
      <c r="AF378">
        <v>0</v>
      </c>
      <c r="AG378">
        <v>0</v>
      </c>
      <c r="AH378" t="s">
        <v>11</v>
      </c>
      <c r="AI378">
        <v>0.98292999999999997</v>
      </c>
      <c r="AJ378">
        <v>1.9000000000000001E-5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1367.983884</v>
      </c>
      <c r="I379">
        <v>7.5731010000000003</v>
      </c>
      <c r="J379" t="s">
        <v>3</v>
      </c>
      <c r="K379">
        <v>1365.9430150000001</v>
      </c>
      <c r="L379">
        <v>7.5673180000000002</v>
      </c>
      <c r="M379" t="s">
        <v>4</v>
      </c>
      <c r="N379">
        <v>100.44692499999999</v>
      </c>
      <c r="O379">
        <v>0.82103999999999999</v>
      </c>
      <c r="P379" t="s">
        <v>5</v>
      </c>
      <c r="Q379">
        <v>0</v>
      </c>
      <c r="R379">
        <v>0</v>
      </c>
      <c r="S379" t="s">
        <v>6</v>
      </c>
      <c r="T379">
        <v>57.946145000000001</v>
      </c>
      <c r="U379">
        <v>6.6506999999999997E-2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1.2102999999999999E-2</v>
      </c>
      <c r="AD379">
        <v>3.0000000000000001E-6</v>
      </c>
      <c r="AE379" t="s">
        <v>10</v>
      </c>
      <c r="AF379">
        <v>0</v>
      </c>
      <c r="AG379">
        <v>0</v>
      </c>
      <c r="AH379" t="s">
        <v>11</v>
      </c>
      <c r="AI379">
        <v>0.98304899999999995</v>
      </c>
      <c r="AJ379">
        <v>2.0999999999999999E-5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1443.9732859999999</v>
      </c>
      <c r="I380">
        <v>8.1262450000000008</v>
      </c>
      <c r="J380" t="s">
        <v>3</v>
      </c>
      <c r="K380">
        <v>1441.8191280000001</v>
      </c>
      <c r="L380">
        <v>8.1208290000000005</v>
      </c>
      <c r="M380" t="s">
        <v>4</v>
      </c>
      <c r="N380">
        <v>106.02205600000001</v>
      </c>
      <c r="O380">
        <v>0.90607599999999999</v>
      </c>
      <c r="P380" t="s">
        <v>5</v>
      </c>
      <c r="Q380">
        <v>0</v>
      </c>
      <c r="R380">
        <v>0</v>
      </c>
      <c r="S380" t="s">
        <v>6</v>
      </c>
      <c r="T380">
        <v>61.164920000000002</v>
      </c>
      <c r="U380">
        <v>6.5601999999999994E-2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1.2069E-2</v>
      </c>
      <c r="AD380">
        <v>3.0000000000000001E-6</v>
      </c>
      <c r="AE380" t="s">
        <v>10</v>
      </c>
      <c r="AF380">
        <v>0</v>
      </c>
      <c r="AG380">
        <v>0</v>
      </c>
      <c r="AH380" t="s">
        <v>11</v>
      </c>
      <c r="AI380">
        <v>0.98331000000000002</v>
      </c>
      <c r="AJ380">
        <v>2.3E-5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1519.9364820000001</v>
      </c>
      <c r="I381">
        <v>8.943384</v>
      </c>
      <c r="J381" t="s">
        <v>3</v>
      </c>
      <c r="K381">
        <v>1517.6690530000001</v>
      </c>
      <c r="L381">
        <v>8.9377150000000007</v>
      </c>
      <c r="M381" t="s">
        <v>4</v>
      </c>
      <c r="N381">
        <v>111.601147</v>
      </c>
      <c r="O381">
        <v>1.0022519999999999</v>
      </c>
      <c r="P381" t="s">
        <v>5</v>
      </c>
      <c r="Q381">
        <v>0</v>
      </c>
      <c r="R381">
        <v>0</v>
      </c>
      <c r="S381" t="s">
        <v>6</v>
      </c>
      <c r="T381">
        <v>64.379382000000007</v>
      </c>
      <c r="U381">
        <v>7.0373000000000005E-2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1.2052E-2</v>
      </c>
      <c r="AD381">
        <v>3.0000000000000001E-6</v>
      </c>
      <c r="AE381" t="s">
        <v>10</v>
      </c>
      <c r="AF381">
        <v>0</v>
      </c>
      <c r="AG381">
        <v>0</v>
      </c>
      <c r="AH381" t="s">
        <v>11</v>
      </c>
      <c r="AI381">
        <v>0.98331000000000002</v>
      </c>
      <c r="AJ381">
        <v>2.3E-5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1332.8096829999999</v>
      </c>
      <c r="I382">
        <v>17407.907254000002</v>
      </c>
      <c r="J382" t="s">
        <v>3</v>
      </c>
      <c r="K382">
        <v>1332.5040550000001</v>
      </c>
      <c r="L382">
        <v>17395.804196000001</v>
      </c>
      <c r="M382" t="s">
        <v>4</v>
      </c>
      <c r="N382">
        <v>20.43215</v>
      </c>
      <c r="O382">
        <v>12.490833</v>
      </c>
      <c r="P382" t="s">
        <v>5</v>
      </c>
      <c r="Q382">
        <v>29.853202</v>
      </c>
      <c r="R382">
        <v>30.606496</v>
      </c>
      <c r="S382" t="s">
        <v>6</v>
      </c>
      <c r="T382">
        <v>13.958276</v>
      </c>
      <c r="U382">
        <v>9.5353410000000007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2.7935000000000001E-2</v>
      </c>
      <c r="AG382">
        <v>2.6999999999999999E-5</v>
      </c>
      <c r="AH382" t="s">
        <v>11</v>
      </c>
      <c r="AI382">
        <v>0.97397599999999995</v>
      </c>
      <c r="AJ382">
        <v>6.7000000000000002E-5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2665.632529</v>
      </c>
      <c r="I383">
        <v>70589.247466999994</v>
      </c>
      <c r="J383" t="s">
        <v>3</v>
      </c>
      <c r="K383">
        <v>2665.028374</v>
      </c>
      <c r="L383">
        <v>70539.831229000003</v>
      </c>
      <c r="M383" t="s">
        <v>4</v>
      </c>
      <c r="N383">
        <v>40.918104</v>
      </c>
      <c r="O383">
        <v>49.934010000000001</v>
      </c>
      <c r="P383" t="s">
        <v>5</v>
      </c>
      <c r="Q383">
        <v>60.167447000000003</v>
      </c>
      <c r="R383">
        <v>128.06064499999999</v>
      </c>
      <c r="S383" t="s">
        <v>6</v>
      </c>
      <c r="T383">
        <v>27.922281000000002</v>
      </c>
      <c r="U383">
        <v>38.292181999999997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2.4983000000000002E-2</v>
      </c>
      <c r="AG383">
        <v>4.8000000000000001E-5</v>
      </c>
      <c r="AH383" t="s">
        <v>11</v>
      </c>
      <c r="AI383">
        <v>0.97845800000000005</v>
      </c>
      <c r="AJ383">
        <v>2.3E-5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3998.1560989999998</v>
      </c>
      <c r="I384">
        <v>157884.64019999999</v>
      </c>
      <c r="J384" t="s">
        <v>3</v>
      </c>
      <c r="K384">
        <v>3997.2532759999999</v>
      </c>
      <c r="L384">
        <v>157773.806671</v>
      </c>
      <c r="M384" t="s">
        <v>4</v>
      </c>
      <c r="N384">
        <v>61.341453999999999</v>
      </c>
      <c r="O384">
        <v>112.59230599999999</v>
      </c>
      <c r="P384" t="s">
        <v>5</v>
      </c>
      <c r="Q384">
        <v>90.315520000000006</v>
      </c>
      <c r="R384">
        <v>278.87408099999999</v>
      </c>
      <c r="S384" t="s">
        <v>6</v>
      </c>
      <c r="T384">
        <v>41.875830999999998</v>
      </c>
      <c r="U384">
        <v>85.453388000000004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2.3158999999999999E-2</v>
      </c>
      <c r="AG384">
        <v>6.0000000000000002E-5</v>
      </c>
      <c r="AH384" t="s">
        <v>11</v>
      </c>
      <c r="AI384">
        <v>0.97943599999999997</v>
      </c>
      <c r="AJ384">
        <v>1.2E-5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5330.4426460000004</v>
      </c>
      <c r="I385">
        <v>280790.03823399998</v>
      </c>
      <c r="J385" t="s">
        <v>3</v>
      </c>
      <c r="K385">
        <v>5329.2424410000003</v>
      </c>
      <c r="L385">
        <v>280592.18218399998</v>
      </c>
      <c r="M385" t="s">
        <v>4</v>
      </c>
      <c r="N385">
        <v>81.816006999999999</v>
      </c>
      <c r="O385">
        <v>200.007184</v>
      </c>
      <c r="P385" t="s">
        <v>5</v>
      </c>
      <c r="Q385">
        <v>120.394063</v>
      </c>
      <c r="R385">
        <v>499.15961399999998</v>
      </c>
      <c r="S385" t="s">
        <v>6</v>
      </c>
      <c r="T385">
        <v>55.817565999999999</v>
      </c>
      <c r="U385">
        <v>152.162902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2.2048999999999999E-2</v>
      </c>
      <c r="AG385">
        <v>6.3E-5</v>
      </c>
      <c r="AH385" t="s">
        <v>11</v>
      </c>
      <c r="AI385">
        <v>0.98039100000000001</v>
      </c>
      <c r="AJ385">
        <v>6.0000000000000002E-6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6662.9758199999997</v>
      </c>
      <c r="I386">
        <v>439798.67286799999</v>
      </c>
      <c r="J386" t="s">
        <v>3</v>
      </c>
      <c r="K386">
        <v>6661.4779200000003</v>
      </c>
      <c r="L386">
        <v>439486.74841599999</v>
      </c>
      <c r="M386" t="s">
        <v>4</v>
      </c>
      <c r="N386">
        <v>102.28116799999999</v>
      </c>
      <c r="O386">
        <v>312.457292</v>
      </c>
      <c r="P386" t="s">
        <v>5</v>
      </c>
      <c r="Q386">
        <v>150.378298</v>
      </c>
      <c r="R386">
        <v>775.40720599999997</v>
      </c>
      <c r="S386" t="s">
        <v>6</v>
      </c>
      <c r="T386">
        <v>69.772343000000006</v>
      </c>
      <c r="U386">
        <v>239.31511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1.9814999999999999E-2</v>
      </c>
      <c r="AG386">
        <v>6.3999999999999997E-5</v>
      </c>
      <c r="AH386" t="s">
        <v>11</v>
      </c>
      <c r="AI386">
        <v>0.98105799999999999</v>
      </c>
      <c r="AJ386">
        <v>6.0000000000000002E-6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7995.304795</v>
      </c>
      <c r="I387">
        <v>630445.68139499996</v>
      </c>
      <c r="J387" t="s">
        <v>3</v>
      </c>
      <c r="K387">
        <v>7993.5094339999996</v>
      </c>
      <c r="L387">
        <v>629997.41175099998</v>
      </c>
      <c r="M387" t="s">
        <v>4</v>
      </c>
      <c r="N387">
        <v>122.778375</v>
      </c>
      <c r="O387">
        <v>449.577383</v>
      </c>
      <c r="P387" t="s">
        <v>5</v>
      </c>
      <c r="Q387">
        <v>180.349333</v>
      </c>
      <c r="R387">
        <v>1091.1499369999999</v>
      </c>
      <c r="S387" t="s">
        <v>6</v>
      </c>
      <c r="T387">
        <v>83.695764999999994</v>
      </c>
      <c r="U387">
        <v>343.34209600000003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1.8759999999999999E-2</v>
      </c>
      <c r="AG387">
        <v>5.8E-5</v>
      </c>
      <c r="AH387" t="s">
        <v>11</v>
      </c>
      <c r="AI387">
        <v>0.98112299999999997</v>
      </c>
      <c r="AJ387">
        <v>6.0000000000000002E-6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9327.4601760000005</v>
      </c>
      <c r="I388">
        <v>856265.45213600004</v>
      </c>
      <c r="J388" t="s">
        <v>3</v>
      </c>
      <c r="K388">
        <v>9325.3677540000008</v>
      </c>
      <c r="L388">
        <v>855656.80619999999</v>
      </c>
      <c r="M388" t="s">
        <v>4</v>
      </c>
      <c r="N388">
        <v>143.25783100000001</v>
      </c>
      <c r="O388">
        <v>611.50970299999994</v>
      </c>
      <c r="P388" t="s">
        <v>5</v>
      </c>
      <c r="Q388">
        <v>210.61607599999999</v>
      </c>
      <c r="R388">
        <v>1498.838418</v>
      </c>
      <c r="S388" t="s">
        <v>6</v>
      </c>
      <c r="T388">
        <v>97.626096000000004</v>
      </c>
      <c r="U388">
        <v>464.90637700000002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1.8093999999999999E-2</v>
      </c>
      <c r="AG388">
        <v>5.5000000000000002E-5</v>
      </c>
      <c r="AH388" t="s">
        <v>11</v>
      </c>
      <c r="AI388">
        <v>0.98118300000000003</v>
      </c>
      <c r="AJ388">
        <v>6.0000000000000002E-6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10659.900702999999</v>
      </c>
      <c r="I389">
        <v>1117104.4237609999</v>
      </c>
      <c r="J389" t="s">
        <v>3</v>
      </c>
      <c r="K389">
        <v>10657.511113</v>
      </c>
      <c r="L389">
        <v>1116309.064216</v>
      </c>
      <c r="M389" t="s">
        <v>4</v>
      </c>
      <c r="N389">
        <v>163.749381</v>
      </c>
      <c r="O389">
        <v>798.00951299999997</v>
      </c>
      <c r="P389" t="s">
        <v>5</v>
      </c>
      <c r="Q389">
        <v>240.97566900000001</v>
      </c>
      <c r="R389">
        <v>1963.3890859999999</v>
      </c>
      <c r="S389" t="s">
        <v>6</v>
      </c>
      <c r="T389">
        <v>111.56377999999999</v>
      </c>
      <c r="U389">
        <v>608.50209500000005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1.7743999999999999E-2</v>
      </c>
      <c r="AG389">
        <v>5.3000000000000001E-5</v>
      </c>
      <c r="AH389" t="s">
        <v>11</v>
      </c>
      <c r="AI389">
        <v>0.98135700000000003</v>
      </c>
      <c r="AJ389">
        <v>5.0000000000000004E-6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11992.018555000001</v>
      </c>
      <c r="I390">
        <v>1413921.9290700001</v>
      </c>
      <c r="J390" t="s">
        <v>3</v>
      </c>
      <c r="K390">
        <v>11989.3325</v>
      </c>
      <c r="L390">
        <v>1412916.2668900001</v>
      </c>
      <c r="M390" t="s">
        <v>4</v>
      </c>
      <c r="N390">
        <v>184.211839</v>
      </c>
      <c r="O390">
        <v>1010.016739</v>
      </c>
      <c r="P390" t="s">
        <v>5</v>
      </c>
      <c r="Q390">
        <v>271.192003</v>
      </c>
      <c r="R390">
        <v>2504.8147880000001</v>
      </c>
      <c r="S390" t="s">
        <v>6</v>
      </c>
      <c r="T390">
        <v>125.497788</v>
      </c>
      <c r="U390">
        <v>768.82586100000003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1.7323999999999999E-2</v>
      </c>
      <c r="AG390">
        <v>5.1E-5</v>
      </c>
      <c r="AH390" t="s">
        <v>11</v>
      </c>
      <c r="AI390">
        <v>0.98165500000000006</v>
      </c>
      <c r="AJ390">
        <v>6.9999999999999999E-6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13325.469336</v>
      </c>
      <c r="I391">
        <v>1745484.277305</v>
      </c>
      <c r="J391" t="s">
        <v>3</v>
      </c>
      <c r="K391">
        <v>13322.485312999999</v>
      </c>
      <c r="L391">
        <v>1744240.5427689999</v>
      </c>
      <c r="M391" t="s">
        <v>4</v>
      </c>
      <c r="N391">
        <v>204.68414100000001</v>
      </c>
      <c r="O391">
        <v>1247.334122</v>
      </c>
      <c r="P391" t="s">
        <v>5</v>
      </c>
      <c r="Q391">
        <v>301.714133</v>
      </c>
      <c r="R391">
        <v>3122.6707080000001</v>
      </c>
      <c r="S391" t="s">
        <v>6</v>
      </c>
      <c r="T391">
        <v>139.47229999999999</v>
      </c>
      <c r="U391">
        <v>948.28959399999997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1.6292999999999998E-2</v>
      </c>
      <c r="AG391">
        <v>4.3000000000000002E-5</v>
      </c>
      <c r="AH391" t="s">
        <v>11</v>
      </c>
      <c r="AI391">
        <v>0.98192500000000005</v>
      </c>
      <c r="AJ391">
        <v>9.0000000000000002E-6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14658.315449</v>
      </c>
      <c r="I392">
        <v>2118745.619277</v>
      </c>
      <c r="J392" t="s">
        <v>3</v>
      </c>
      <c r="K392">
        <v>14655.034453</v>
      </c>
      <c r="L392">
        <v>2117230.3502739999</v>
      </c>
      <c r="M392" t="s">
        <v>4</v>
      </c>
      <c r="N392">
        <v>225.14868799999999</v>
      </c>
      <c r="O392">
        <v>1511.799886</v>
      </c>
      <c r="P392" t="s">
        <v>5</v>
      </c>
      <c r="Q392">
        <v>331.94140399999998</v>
      </c>
      <c r="R392">
        <v>3803.0242360000002</v>
      </c>
      <c r="S392" t="s">
        <v>6</v>
      </c>
      <c r="T392">
        <v>153.45718099999999</v>
      </c>
      <c r="U392">
        <v>1149.4775990000001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1.5753E-2</v>
      </c>
      <c r="AG392">
        <v>4.1999999999999998E-5</v>
      </c>
      <c r="AH392" t="s">
        <v>11</v>
      </c>
      <c r="AI392">
        <v>0.98207599999999995</v>
      </c>
      <c r="AJ392">
        <v>1.0000000000000001E-5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15991.629688000001</v>
      </c>
      <c r="I393">
        <v>2524124.3365739998</v>
      </c>
      <c r="J393" t="s">
        <v>3</v>
      </c>
      <c r="K393">
        <v>15988.051797</v>
      </c>
      <c r="L393">
        <v>2522318.473791</v>
      </c>
      <c r="M393" t="s">
        <v>4</v>
      </c>
      <c r="N393">
        <v>245.64347100000001</v>
      </c>
      <c r="O393">
        <v>1798.742794</v>
      </c>
      <c r="P393" t="s">
        <v>5</v>
      </c>
      <c r="Q393">
        <v>362.564639</v>
      </c>
      <c r="R393">
        <v>4502.9320950000001</v>
      </c>
      <c r="S393" t="s">
        <v>6</v>
      </c>
      <c r="T393">
        <v>167.437209</v>
      </c>
      <c r="U393">
        <v>1364.6375949999999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1.5636000000000001E-2</v>
      </c>
      <c r="AG393">
        <v>4.1E-5</v>
      </c>
      <c r="AH393" t="s">
        <v>11</v>
      </c>
      <c r="AI393">
        <v>0.98208200000000001</v>
      </c>
      <c r="AJ393">
        <v>1.0000000000000001E-5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17325.173320000002</v>
      </c>
      <c r="I394">
        <v>2962644.0360539998</v>
      </c>
      <c r="J394" t="s">
        <v>3</v>
      </c>
      <c r="K394">
        <v>17321.297460999998</v>
      </c>
      <c r="L394">
        <v>2960523.727494</v>
      </c>
      <c r="M394" t="s">
        <v>4</v>
      </c>
      <c r="N394">
        <v>266.08571999999998</v>
      </c>
      <c r="O394">
        <v>2110.2154190000001</v>
      </c>
      <c r="P394" t="s">
        <v>5</v>
      </c>
      <c r="Q394">
        <v>393.00744099999997</v>
      </c>
      <c r="R394">
        <v>5236.1959120000001</v>
      </c>
      <c r="S394" t="s">
        <v>6</v>
      </c>
      <c r="T394">
        <v>181.42173099999999</v>
      </c>
      <c r="U394">
        <v>1602.4251180000001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1.4869E-2</v>
      </c>
      <c r="AG394">
        <v>3.8000000000000002E-5</v>
      </c>
      <c r="AH394" t="s">
        <v>11</v>
      </c>
      <c r="AI394">
        <v>0.98208799999999996</v>
      </c>
      <c r="AJ394">
        <v>1.0000000000000001E-5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18658.546836000001</v>
      </c>
      <c r="I395">
        <v>3438433.561313</v>
      </c>
      <c r="J395" t="s">
        <v>3</v>
      </c>
      <c r="K395">
        <v>18654.373319999999</v>
      </c>
      <c r="L395">
        <v>3435967.2980419998</v>
      </c>
      <c r="M395" t="s">
        <v>4</v>
      </c>
      <c r="N395">
        <v>286.49585100000002</v>
      </c>
      <c r="O395">
        <v>2447.507732</v>
      </c>
      <c r="P395" t="s">
        <v>5</v>
      </c>
      <c r="Q395">
        <v>423.47736099999997</v>
      </c>
      <c r="R395">
        <v>6033.1681580000004</v>
      </c>
      <c r="S395" t="s">
        <v>6</v>
      </c>
      <c r="T395">
        <v>195.414987</v>
      </c>
      <c r="U395">
        <v>1854.887567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1.4688E-2</v>
      </c>
      <c r="AG395">
        <v>3.4999999999999997E-5</v>
      </c>
      <c r="AH395" t="s">
        <v>11</v>
      </c>
      <c r="AI395">
        <v>0.98209000000000002</v>
      </c>
      <c r="AJ395">
        <v>1.0000000000000001E-5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19991.765429999999</v>
      </c>
      <c r="I396">
        <v>3949885.1662099999</v>
      </c>
      <c r="J396" t="s">
        <v>3</v>
      </c>
      <c r="K396">
        <v>19987.294609</v>
      </c>
      <c r="L396">
        <v>3947056.0139509998</v>
      </c>
      <c r="M396" t="s">
        <v>4</v>
      </c>
      <c r="N396">
        <v>306.95797700000003</v>
      </c>
      <c r="O396">
        <v>2809.1799289999999</v>
      </c>
      <c r="P396" t="s">
        <v>5</v>
      </c>
      <c r="Q396">
        <v>454.16947699999997</v>
      </c>
      <c r="R396">
        <v>6908.714379</v>
      </c>
      <c r="S396" t="s">
        <v>6</v>
      </c>
      <c r="T396">
        <v>209.39982699999999</v>
      </c>
      <c r="U396">
        <v>2130.8822009999999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1.4002000000000001E-2</v>
      </c>
      <c r="AG396">
        <v>2.5999999999999998E-5</v>
      </c>
      <c r="AH396" t="s">
        <v>11</v>
      </c>
      <c r="AI396">
        <v>0.98234200000000005</v>
      </c>
      <c r="AJ396">
        <v>1.2E-5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21325.070508000001</v>
      </c>
      <c r="I397">
        <v>4496141.4693499999</v>
      </c>
      <c r="J397" t="s">
        <v>3</v>
      </c>
      <c r="K397">
        <v>21320.303007999999</v>
      </c>
      <c r="L397">
        <v>4492920.8216380002</v>
      </c>
      <c r="M397" t="s">
        <v>4</v>
      </c>
      <c r="N397">
        <v>327.46722999999997</v>
      </c>
      <c r="O397">
        <v>3194.8897929999998</v>
      </c>
      <c r="P397" t="s">
        <v>5</v>
      </c>
      <c r="Q397">
        <v>484.63065599999999</v>
      </c>
      <c r="R397">
        <v>7807.1025330000002</v>
      </c>
      <c r="S397" t="s">
        <v>6</v>
      </c>
      <c r="T397">
        <v>223.37160600000001</v>
      </c>
      <c r="U397">
        <v>2421.5105870000002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1.3912000000000001E-2</v>
      </c>
      <c r="AG397">
        <v>2.4000000000000001E-5</v>
      </c>
      <c r="AH397" t="s">
        <v>11</v>
      </c>
      <c r="AI397">
        <v>0.98234399999999999</v>
      </c>
      <c r="AJ397">
        <v>1.2E-5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22657.481367</v>
      </c>
      <c r="I398">
        <v>5061201.8533039996</v>
      </c>
      <c r="J398" t="s">
        <v>3</v>
      </c>
      <c r="K398">
        <v>22652.416561999999</v>
      </c>
      <c r="L398">
        <v>5057570.0667770002</v>
      </c>
      <c r="M398" t="s">
        <v>4</v>
      </c>
      <c r="N398">
        <v>347.88171599999998</v>
      </c>
      <c r="O398">
        <v>3590.7470370000001</v>
      </c>
      <c r="P398" t="s">
        <v>5</v>
      </c>
      <c r="Q398">
        <v>515.33188299999995</v>
      </c>
      <c r="R398">
        <v>8693.0017179999995</v>
      </c>
      <c r="S398" t="s">
        <v>6</v>
      </c>
      <c r="T398">
        <v>237.33345399999999</v>
      </c>
      <c r="U398">
        <v>2725.1099810000001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1.3849999999999999E-2</v>
      </c>
      <c r="AG398">
        <v>2.3E-5</v>
      </c>
      <c r="AH398" t="s">
        <v>11</v>
      </c>
      <c r="AI398">
        <v>0.98260700000000001</v>
      </c>
      <c r="AJ398">
        <v>1.5E-5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23977.080819999999</v>
      </c>
      <c r="I399">
        <v>5375254.7293260004</v>
      </c>
      <c r="J399" t="s">
        <v>3</v>
      </c>
      <c r="K399">
        <v>23971.724569999998</v>
      </c>
      <c r="L399">
        <v>5371405.9951889999</v>
      </c>
      <c r="M399" t="s">
        <v>4</v>
      </c>
      <c r="N399">
        <v>368.00193100000001</v>
      </c>
      <c r="O399">
        <v>3805.3158090000002</v>
      </c>
      <c r="P399" t="s">
        <v>5</v>
      </c>
      <c r="Q399">
        <v>545.32819400000005</v>
      </c>
      <c r="R399">
        <v>9170.4478010000003</v>
      </c>
      <c r="S399" t="s">
        <v>6</v>
      </c>
      <c r="T399">
        <v>250.994755</v>
      </c>
      <c r="U399">
        <v>2891.5324599999999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1.3494000000000001E-2</v>
      </c>
      <c r="AG399">
        <v>2.0000000000000002E-5</v>
      </c>
      <c r="AH399" t="s">
        <v>11</v>
      </c>
      <c r="AI399">
        <v>0.98302299999999998</v>
      </c>
      <c r="AJ399">
        <v>1.8E-5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25309.038945</v>
      </c>
      <c r="I400">
        <v>5708263.0015129996</v>
      </c>
      <c r="J400" t="s">
        <v>3</v>
      </c>
      <c r="K400">
        <v>25303.385741999999</v>
      </c>
      <c r="L400">
        <v>5704161.5206329999</v>
      </c>
      <c r="M400" t="s">
        <v>4</v>
      </c>
      <c r="N400">
        <v>388.40342700000002</v>
      </c>
      <c r="O400">
        <v>4036.265598</v>
      </c>
      <c r="P400" t="s">
        <v>5</v>
      </c>
      <c r="Q400">
        <v>575.98348499999997</v>
      </c>
      <c r="R400">
        <v>9803.3517240000001</v>
      </c>
      <c r="S400" t="s">
        <v>6</v>
      </c>
      <c r="T400">
        <v>264.92811799999998</v>
      </c>
      <c r="U400">
        <v>3063.7056670000002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1.3322000000000001E-2</v>
      </c>
      <c r="AG400">
        <v>1.9000000000000001E-5</v>
      </c>
      <c r="AH400" t="s">
        <v>11</v>
      </c>
      <c r="AI400">
        <v>0.98302400000000001</v>
      </c>
      <c r="AJ400">
        <v>1.8E-5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26640.539960999999</v>
      </c>
      <c r="I401">
        <v>5997114.9354010001</v>
      </c>
      <c r="J401" t="s">
        <v>3</v>
      </c>
      <c r="K401">
        <v>26634.590585999998</v>
      </c>
      <c r="L401">
        <v>5992800.1277740002</v>
      </c>
      <c r="M401" t="s">
        <v>4</v>
      </c>
      <c r="N401">
        <v>408.77355899999998</v>
      </c>
      <c r="O401">
        <v>4242.9339550000004</v>
      </c>
      <c r="P401" t="s">
        <v>5</v>
      </c>
      <c r="Q401">
        <v>606.758016</v>
      </c>
      <c r="R401">
        <v>10337.39759</v>
      </c>
      <c r="S401" t="s">
        <v>6</v>
      </c>
      <c r="T401">
        <v>278.85758099999998</v>
      </c>
      <c r="U401">
        <v>3217.1553140000001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1.3132E-2</v>
      </c>
      <c r="AG401">
        <v>1.5999999999999999E-5</v>
      </c>
      <c r="AH401" t="s">
        <v>11</v>
      </c>
      <c r="AI401">
        <v>0.98302400000000001</v>
      </c>
      <c r="AJ401">
        <v>1.8E-5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1288.2966140000001</v>
      </c>
      <c r="I402">
        <v>2.890104</v>
      </c>
      <c r="J402" t="s">
        <v>3</v>
      </c>
      <c r="K402">
        <v>1288.003052</v>
      </c>
      <c r="L402">
        <v>2.8902459999999999</v>
      </c>
      <c r="M402" t="s">
        <v>4</v>
      </c>
      <c r="N402">
        <v>19.349786000000002</v>
      </c>
      <c r="O402">
        <v>8.2458000000000004E-2</v>
      </c>
      <c r="P402" t="s">
        <v>5</v>
      </c>
      <c r="Q402">
        <v>0</v>
      </c>
      <c r="R402">
        <v>0</v>
      </c>
      <c r="S402" t="s">
        <v>6</v>
      </c>
      <c r="T402">
        <v>13.345433</v>
      </c>
      <c r="U402">
        <v>5.0199999999999995E-4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2.7598000000000001E-2</v>
      </c>
      <c r="AG402">
        <v>2.9E-5</v>
      </c>
      <c r="AH402" t="s">
        <v>11</v>
      </c>
      <c r="AI402">
        <v>0.97523499999999996</v>
      </c>
      <c r="AJ402">
        <v>6.0999999999999999E-5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2576.6972900000001</v>
      </c>
      <c r="I403">
        <v>7.9064490000000003</v>
      </c>
      <c r="J403" t="s">
        <v>3</v>
      </c>
      <c r="K403">
        <v>2576.116689</v>
      </c>
      <c r="L403">
        <v>7.9035120000000001</v>
      </c>
      <c r="M403" t="s">
        <v>4</v>
      </c>
      <c r="N403">
        <v>38.671298</v>
      </c>
      <c r="O403">
        <v>0.206756</v>
      </c>
      <c r="P403" t="s">
        <v>5</v>
      </c>
      <c r="Q403">
        <v>0</v>
      </c>
      <c r="R403">
        <v>0</v>
      </c>
      <c r="S403" t="s">
        <v>6</v>
      </c>
      <c r="T403">
        <v>26.699203000000001</v>
      </c>
      <c r="U403">
        <v>2.0560000000000001E-3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2.5576999999999999E-2</v>
      </c>
      <c r="AG403">
        <v>4.1E-5</v>
      </c>
      <c r="AH403" t="s">
        <v>11</v>
      </c>
      <c r="AI403">
        <v>0.97944200000000003</v>
      </c>
      <c r="AJ403">
        <v>9.0000000000000002E-6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3864.9004249999998</v>
      </c>
      <c r="I404">
        <v>10.539524999999999</v>
      </c>
      <c r="J404" t="s">
        <v>3</v>
      </c>
      <c r="K404">
        <v>3864.0327590000002</v>
      </c>
      <c r="L404">
        <v>10.538264</v>
      </c>
      <c r="M404" t="s">
        <v>4</v>
      </c>
      <c r="N404">
        <v>57.986474000000001</v>
      </c>
      <c r="O404">
        <v>0.33400200000000002</v>
      </c>
      <c r="P404" t="s">
        <v>5</v>
      </c>
      <c r="Q404">
        <v>0</v>
      </c>
      <c r="R404">
        <v>0</v>
      </c>
      <c r="S404" t="s">
        <v>6</v>
      </c>
      <c r="T404">
        <v>40.048763000000001</v>
      </c>
      <c r="U404">
        <v>4.463E-3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2.4323000000000001E-2</v>
      </c>
      <c r="AG404">
        <v>4.8999999999999998E-5</v>
      </c>
      <c r="AH404" t="s">
        <v>11</v>
      </c>
      <c r="AI404">
        <v>0.98001300000000002</v>
      </c>
      <c r="AJ404">
        <v>5.0000000000000004E-6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5153.4599710000002</v>
      </c>
      <c r="I405">
        <v>12.123568000000001</v>
      </c>
      <c r="J405" t="s">
        <v>3</v>
      </c>
      <c r="K405">
        <v>5152.3054979999997</v>
      </c>
      <c r="L405">
        <v>12.118840000000001</v>
      </c>
      <c r="M405" t="s">
        <v>4</v>
      </c>
      <c r="N405">
        <v>77.352952999999999</v>
      </c>
      <c r="O405">
        <v>0.58972199999999997</v>
      </c>
      <c r="P405" t="s">
        <v>5</v>
      </c>
      <c r="Q405">
        <v>0</v>
      </c>
      <c r="R405">
        <v>0</v>
      </c>
      <c r="S405" t="s">
        <v>6</v>
      </c>
      <c r="T405">
        <v>53.390270999999998</v>
      </c>
      <c r="U405">
        <v>6.0769999999999999E-3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2.2839000000000002E-2</v>
      </c>
      <c r="AG405">
        <v>5.8E-5</v>
      </c>
      <c r="AH405" t="s">
        <v>11</v>
      </c>
      <c r="AI405">
        <v>0.98047499999999999</v>
      </c>
      <c r="AJ405">
        <v>1.9999999999999999E-6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6441.9107130000002</v>
      </c>
      <c r="I406">
        <v>22.116219000000001</v>
      </c>
      <c r="J406" t="s">
        <v>3</v>
      </c>
      <c r="K406">
        <v>6440.4692480000003</v>
      </c>
      <c r="L406">
        <v>22.105592999999999</v>
      </c>
      <c r="M406" t="s">
        <v>4</v>
      </c>
      <c r="N406">
        <v>96.729364000000004</v>
      </c>
      <c r="O406">
        <v>0.846943</v>
      </c>
      <c r="P406" t="s">
        <v>5</v>
      </c>
      <c r="Q406">
        <v>0</v>
      </c>
      <c r="R406">
        <v>0</v>
      </c>
      <c r="S406" t="s">
        <v>6</v>
      </c>
      <c r="T406">
        <v>66.732020000000006</v>
      </c>
      <c r="U406">
        <v>8.6099999999999996E-3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1.9937E-2</v>
      </c>
      <c r="AG406">
        <v>6.0000000000000002E-5</v>
      </c>
      <c r="AH406" t="s">
        <v>11</v>
      </c>
      <c r="AI406">
        <v>0.98083100000000001</v>
      </c>
      <c r="AJ406">
        <v>3.0000000000000001E-6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7729.9218069999997</v>
      </c>
      <c r="I407">
        <v>26.396640999999999</v>
      </c>
      <c r="J407" t="s">
        <v>3</v>
      </c>
      <c r="K407">
        <v>7728.1936910000004</v>
      </c>
      <c r="L407">
        <v>26.389935000000001</v>
      </c>
      <c r="M407" t="s">
        <v>4</v>
      </c>
      <c r="N407">
        <v>116.097651</v>
      </c>
      <c r="O407">
        <v>1.082112</v>
      </c>
      <c r="P407" t="s">
        <v>5</v>
      </c>
      <c r="Q407">
        <v>0</v>
      </c>
      <c r="R407">
        <v>0</v>
      </c>
      <c r="S407" t="s">
        <v>6</v>
      </c>
      <c r="T407">
        <v>80.059844999999996</v>
      </c>
      <c r="U407">
        <v>1.0003E-2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1.8998000000000001E-2</v>
      </c>
      <c r="AG407">
        <v>5.8E-5</v>
      </c>
      <c r="AH407" t="s">
        <v>11</v>
      </c>
      <c r="AI407">
        <v>0.98087100000000005</v>
      </c>
      <c r="AJ407">
        <v>3.0000000000000001E-6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9017.7799410000007</v>
      </c>
      <c r="I408">
        <v>32.879969000000003</v>
      </c>
      <c r="J408" t="s">
        <v>3</v>
      </c>
      <c r="K408">
        <v>9015.7652149999994</v>
      </c>
      <c r="L408">
        <v>32.865594000000002</v>
      </c>
      <c r="M408" t="s">
        <v>4</v>
      </c>
      <c r="N408">
        <v>135.42476199999999</v>
      </c>
      <c r="O408">
        <v>1.5535479999999999</v>
      </c>
      <c r="P408" t="s">
        <v>5</v>
      </c>
      <c r="Q408">
        <v>0</v>
      </c>
      <c r="R408">
        <v>0</v>
      </c>
      <c r="S408" t="s">
        <v>6</v>
      </c>
      <c r="T408">
        <v>93.386866999999995</v>
      </c>
      <c r="U408">
        <v>1.1091999999999999E-2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1.7569999999999999E-2</v>
      </c>
      <c r="AG408">
        <v>5.0000000000000002E-5</v>
      </c>
      <c r="AH408" t="s">
        <v>11</v>
      </c>
      <c r="AI408">
        <v>0.98133800000000004</v>
      </c>
      <c r="AJ408">
        <v>7.9999999999999996E-6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10306.172597999999</v>
      </c>
      <c r="I409">
        <v>42.029801999999997</v>
      </c>
      <c r="J409" t="s">
        <v>3</v>
      </c>
      <c r="K409">
        <v>10303.870937</v>
      </c>
      <c r="L409">
        <v>42.001111999999999</v>
      </c>
      <c r="M409" t="s">
        <v>4</v>
      </c>
      <c r="N409">
        <v>154.76325800000001</v>
      </c>
      <c r="O409">
        <v>2.0157180000000001</v>
      </c>
      <c r="P409" t="s">
        <v>5</v>
      </c>
      <c r="Q409">
        <v>0</v>
      </c>
      <c r="R409">
        <v>0</v>
      </c>
      <c r="S409" t="s">
        <v>6</v>
      </c>
      <c r="T409">
        <v>106.72498400000001</v>
      </c>
      <c r="U409">
        <v>1.2152E-2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1.6317999999999999E-2</v>
      </c>
      <c r="AG409">
        <v>4.1E-5</v>
      </c>
      <c r="AH409" t="s">
        <v>11</v>
      </c>
      <c r="AI409">
        <v>0.98146800000000001</v>
      </c>
      <c r="AJ409">
        <v>6.9999999999999999E-6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11594.592793</v>
      </c>
      <c r="I410">
        <v>47.507227</v>
      </c>
      <c r="J410" t="s">
        <v>3</v>
      </c>
      <c r="K410">
        <v>11592.004375</v>
      </c>
      <c r="L410">
        <v>47.486249999999998</v>
      </c>
      <c r="M410" t="s">
        <v>4</v>
      </c>
      <c r="N410">
        <v>174.10217900000001</v>
      </c>
      <c r="O410">
        <v>2.5193940000000001</v>
      </c>
      <c r="P410" t="s">
        <v>5</v>
      </c>
      <c r="Q410">
        <v>0</v>
      </c>
      <c r="R410">
        <v>0</v>
      </c>
      <c r="S410" t="s">
        <v>6</v>
      </c>
      <c r="T410">
        <v>120.069464</v>
      </c>
      <c r="U410">
        <v>1.7006E-2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1.6028000000000001E-2</v>
      </c>
      <c r="AG410">
        <v>4.1E-5</v>
      </c>
      <c r="AH410" t="s">
        <v>11</v>
      </c>
      <c r="AI410">
        <v>0.98158100000000004</v>
      </c>
      <c r="AJ410">
        <v>6.9999999999999999E-6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12882.761992</v>
      </c>
      <c r="I411">
        <v>49.685496000000001</v>
      </c>
      <c r="J411" t="s">
        <v>3</v>
      </c>
      <c r="K411">
        <v>12879.887285000001</v>
      </c>
      <c r="L411">
        <v>49.652802000000001</v>
      </c>
      <c r="M411" t="s">
        <v>4</v>
      </c>
      <c r="N411">
        <v>193.43672599999999</v>
      </c>
      <c r="O411">
        <v>2.8376190000000001</v>
      </c>
      <c r="P411" t="s">
        <v>5</v>
      </c>
      <c r="Q411">
        <v>0</v>
      </c>
      <c r="R411">
        <v>0</v>
      </c>
      <c r="S411" t="s">
        <v>6</v>
      </c>
      <c r="T411">
        <v>133.430824</v>
      </c>
      <c r="U411">
        <v>1.8325000000000001E-2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1.5494000000000001E-2</v>
      </c>
      <c r="AG411">
        <v>3.8999999999999999E-5</v>
      </c>
      <c r="AH411" t="s">
        <v>11</v>
      </c>
      <c r="AI411">
        <v>0.98161200000000004</v>
      </c>
      <c r="AJ411">
        <v>6.9999999999999999E-6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14171.209668</v>
      </c>
      <c r="I412">
        <v>47.75282</v>
      </c>
      <c r="J412" t="s">
        <v>3</v>
      </c>
      <c r="K412">
        <v>14168.048262</v>
      </c>
      <c r="L412">
        <v>47.711635000000001</v>
      </c>
      <c r="M412" t="s">
        <v>4</v>
      </c>
      <c r="N412">
        <v>212.791473</v>
      </c>
      <c r="O412">
        <v>3.451146</v>
      </c>
      <c r="P412" t="s">
        <v>5</v>
      </c>
      <c r="Q412">
        <v>0</v>
      </c>
      <c r="R412">
        <v>0</v>
      </c>
      <c r="S412" t="s">
        <v>6</v>
      </c>
      <c r="T412">
        <v>146.81268900000001</v>
      </c>
      <c r="U412">
        <v>2.1114000000000001E-2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1.4775999999999999E-2</v>
      </c>
      <c r="AG412">
        <v>3.3000000000000003E-5</v>
      </c>
      <c r="AH412" t="s">
        <v>11</v>
      </c>
      <c r="AI412">
        <v>0.98165800000000003</v>
      </c>
      <c r="AJ412">
        <v>6.9999999999999999E-6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15459.273262000001</v>
      </c>
      <c r="I413">
        <v>57.305809000000004</v>
      </c>
      <c r="J413" t="s">
        <v>3</v>
      </c>
      <c r="K413">
        <v>15455.825897999999</v>
      </c>
      <c r="L413">
        <v>57.242083999999998</v>
      </c>
      <c r="M413" t="s">
        <v>4</v>
      </c>
      <c r="N413">
        <v>232.14376999999999</v>
      </c>
      <c r="O413">
        <v>3.9456479999999998</v>
      </c>
      <c r="P413" t="s">
        <v>5</v>
      </c>
      <c r="Q413">
        <v>0</v>
      </c>
      <c r="R413">
        <v>0</v>
      </c>
      <c r="S413" t="s">
        <v>6</v>
      </c>
      <c r="T413">
        <v>160.19109800000001</v>
      </c>
      <c r="U413">
        <v>2.5267999999999999E-2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1.4432E-2</v>
      </c>
      <c r="AG413">
        <v>3.0000000000000001E-5</v>
      </c>
      <c r="AH413" t="s">
        <v>11</v>
      </c>
      <c r="AI413">
        <v>0.98226500000000005</v>
      </c>
      <c r="AJ413">
        <v>1.2E-5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16747.285078000001</v>
      </c>
      <c r="I414">
        <v>73.016711999999998</v>
      </c>
      <c r="J414" t="s">
        <v>3</v>
      </c>
      <c r="K414">
        <v>16743.551133000001</v>
      </c>
      <c r="L414">
        <v>72.956990000000005</v>
      </c>
      <c r="M414" t="s">
        <v>4</v>
      </c>
      <c r="N414">
        <v>251.49142599999999</v>
      </c>
      <c r="O414">
        <v>4.5859249999999996</v>
      </c>
      <c r="P414" t="s">
        <v>5</v>
      </c>
      <c r="Q414">
        <v>0</v>
      </c>
      <c r="R414">
        <v>0</v>
      </c>
      <c r="S414" t="s">
        <v>6</v>
      </c>
      <c r="T414">
        <v>173.56938500000001</v>
      </c>
      <c r="U414">
        <v>2.6436000000000001E-2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1.3899999999999999E-2</v>
      </c>
      <c r="AG414">
        <v>2.3E-5</v>
      </c>
      <c r="AH414" t="s">
        <v>11</v>
      </c>
      <c r="AI414">
        <v>0.98228099999999996</v>
      </c>
      <c r="AJ414">
        <v>1.1E-5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18035.855508000001</v>
      </c>
      <c r="I415">
        <v>86.064288000000005</v>
      </c>
      <c r="J415" t="s">
        <v>3</v>
      </c>
      <c r="K415">
        <v>18031.834883</v>
      </c>
      <c r="L415">
        <v>86.014180999999994</v>
      </c>
      <c r="M415" t="s">
        <v>4</v>
      </c>
      <c r="N415">
        <v>270.81863099999998</v>
      </c>
      <c r="O415">
        <v>5.2628349999999999</v>
      </c>
      <c r="P415" t="s">
        <v>5</v>
      </c>
      <c r="Q415">
        <v>0</v>
      </c>
      <c r="R415">
        <v>0</v>
      </c>
      <c r="S415" t="s">
        <v>6</v>
      </c>
      <c r="T415">
        <v>186.94877600000001</v>
      </c>
      <c r="U415">
        <v>2.9672E-2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1.3757E-2</v>
      </c>
      <c r="AG415">
        <v>2.3E-5</v>
      </c>
      <c r="AH415" t="s">
        <v>11</v>
      </c>
      <c r="AI415">
        <v>0.98228400000000005</v>
      </c>
      <c r="AJ415">
        <v>1.1E-5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19324.127148</v>
      </c>
      <c r="I416">
        <v>88.016223999999994</v>
      </c>
      <c r="J416" t="s">
        <v>3</v>
      </c>
      <c r="K416">
        <v>19319.818906</v>
      </c>
      <c r="L416">
        <v>87.963209000000006</v>
      </c>
      <c r="M416" t="s">
        <v>4</v>
      </c>
      <c r="N416">
        <v>290.21543500000001</v>
      </c>
      <c r="O416">
        <v>6.1774610000000001</v>
      </c>
      <c r="P416" t="s">
        <v>5</v>
      </c>
      <c r="Q416">
        <v>0</v>
      </c>
      <c r="R416">
        <v>0</v>
      </c>
      <c r="S416" t="s">
        <v>6</v>
      </c>
      <c r="T416">
        <v>200.328036</v>
      </c>
      <c r="U416">
        <v>3.3105999999999997E-2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1.3668E-2</v>
      </c>
      <c r="AG416">
        <v>2.0999999999999999E-5</v>
      </c>
      <c r="AH416" t="s">
        <v>11</v>
      </c>
      <c r="AI416">
        <v>0.98228499999999996</v>
      </c>
      <c r="AJ416">
        <v>1.1E-5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20612.430859</v>
      </c>
      <c r="I417">
        <v>97.379716000000002</v>
      </c>
      <c r="J417" t="s">
        <v>3</v>
      </c>
      <c r="K417">
        <v>20607.836445000001</v>
      </c>
      <c r="L417">
        <v>97.297712000000004</v>
      </c>
      <c r="M417" t="s">
        <v>4</v>
      </c>
      <c r="N417">
        <v>309.56124999999997</v>
      </c>
      <c r="O417">
        <v>7.0716279999999996</v>
      </c>
      <c r="P417" t="s">
        <v>5</v>
      </c>
      <c r="Q417">
        <v>0</v>
      </c>
      <c r="R417">
        <v>0</v>
      </c>
      <c r="S417" t="s">
        <v>6</v>
      </c>
      <c r="T417">
        <v>213.706041</v>
      </c>
      <c r="U417">
        <v>3.8582999999999999E-2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1.3662000000000001E-2</v>
      </c>
      <c r="AG417">
        <v>2.0999999999999999E-5</v>
      </c>
      <c r="AH417" t="s">
        <v>11</v>
      </c>
      <c r="AI417">
        <v>0.98229500000000003</v>
      </c>
      <c r="AJ417">
        <v>1.1E-5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21900.997343999999</v>
      </c>
      <c r="I418">
        <v>107.02756100000001</v>
      </c>
      <c r="J418" t="s">
        <v>3</v>
      </c>
      <c r="K418">
        <v>21896.116366999999</v>
      </c>
      <c r="L418">
        <v>106.927093</v>
      </c>
      <c r="M418" t="s">
        <v>4</v>
      </c>
      <c r="N418">
        <v>328.90450800000002</v>
      </c>
      <c r="O418">
        <v>7.8871070000000003</v>
      </c>
      <c r="P418" t="s">
        <v>5</v>
      </c>
      <c r="Q418">
        <v>0</v>
      </c>
      <c r="R418">
        <v>0</v>
      </c>
      <c r="S418" t="s">
        <v>6</v>
      </c>
      <c r="T418">
        <v>227.08081100000001</v>
      </c>
      <c r="U418">
        <v>4.4561999999999997E-2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1.294E-2</v>
      </c>
      <c r="AG418">
        <v>1.1E-5</v>
      </c>
      <c r="AH418" t="s">
        <v>11</v>
      </c>
      <c r="AI418">
        <v>0.98241800000000001</v>
      </c>
      <c r="AJ418">
        <v>1.2E-5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23189.258984</v>
      </c>
      <c r="I419">
        <v>107.311288</v>
      </c>
      <c r="J419" t="s">
        <v>3</v>
      </c>
      <c r="K419">
        <v>23184.091914000001</v>
      </c>
      <c r="L419">
        <v>107.18377</v>
      </c>
      <c r="M419" t="s">
        <v>4</v>
      </c>
      <c r="N419">
        <v>348.31687699999998</v>
      </c>
      <c r="O419">
        <v>9.0026589999999995</v>
      </c>
      <c r="P419" t="s">
        <v>5</v>
      </c>
      <c r="Q419">
        <v>0</v>
      </c>
      <c r="R419">
        <v>0</v>
      </c>
      <c r="S419" t="s">
        <v>6</v>
      </c>
      <c r="T419">
        <v>240.45002600000001</v>
      </c>
      <c r="U419">
        <v>4.5725000000000002E-2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1.294E-2</v>
      </c>
      <c r="AG419">
        <v>1.1E-5</v>
      </c>
      <c r="AH419" t="s">
        <v>11</v>
      </c>
      <c r="AI419">
        <v>0.98241900000000004</v>
      </c>
      <c r="AJ419">
        <v>1.2E-5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24477.710233999998</v>
      </c>
      <c r="I420">
        <v>108.358957</v>
      </c>
      <c r="J420" t="s">
        <v>3</v>
      </c>
      <c r="K420">
        <v>24472.256602000001</v>
      </c>
      <c r="L420">
        <v>108.220431</v>
      </c>
      <c r="M420" t="s">
        <v>4</v>
      </c>
      <c r="N420">
        <v>367.64513199999999</v>
      </c>
      <c r="O420">
        <v>9.9104410000000005</v>
      </c>
      <c r="P420" t="s">
        <v>5</v>
      </c>
      <c r="Q420">
        <v>0</v>
      </c>
      <c r="R420">
        <v>0</v>
      </c>
      <c r="S420" t="s">
        <v>6</v>
      </c>
      <c r="T420">
        <v>253.830804</v>
      </c>
      <c r="U420">
        <v>4.8455999999999999E-2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1.2633E-2</v>
      </c>
      <c r="AG420">
        <v>9.0000000000000002E-6</v>
      </c>
      <c r="AH420" t="s">
        <v>11</v>
      </c>
      <c r="AI420">
        <v>0.98241900000000004</v>
      </c>
      <c r="AJ420">
        <v>1.2E-5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25765.657655999999</v>
      </c>
      <c r="I421">
        <v>120.763397</v>
      </c>
      <c r="J421" t="s">
        <v>3</v>
      </c>
      <c r="K421">
        <v>25759.917304999999</v>
      </c>
      <c r="L421">
        <v>120.64108400000001</v>
      </c>
      <c r="M421" t="s">
        <v>4</v>
      </c>
      <c r="N421">
        <v>387.01496200000003</v>
      </c>
      <c r="O421">
        <v>10.610956</v>
      </c>
      <c r="P421" t="s">
        <v>5</v>
      </c>
      <c r="Q421">
        <v>0</v>
      </c>
      <c r="R421">
        <v>0</v>
      </c>
      <c r="S421" t="s">
        <v>6</v>
      </c>
      <c r="T421">
        <v>267.19782500000002</v>
      </c>
      <c r="U421">
        <v>4.8205999999999999E-2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1.2479000000000001E-2</v>
      </c>
      <c r="AG421">
        <v>9.0000000000000002E-6</v>
      </c>
      <c r="AH421" t="s">
        <v>11</v>
      </c>
      <c r="AI421">
        <v>0.98267800000000005</v>
      </c>
      <c r="AJ421">
        <v>1.4E-5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81.043408999999997</v>
      </c>
      <c r="I422">
        <v>0.47321600000000003</v>
      </c>
      <c r="J422" t="s">
        <v>3</v>
      </c>
      <c r="K422">
        <v>80.929810000000003</v>
      </c>
      <c r="L422">
        <v>0.47313899999999998</v>
      </c>
      <c r="M422" t="s">
        <v>4</v>
      </c>
      <c r="N422">
        <v>5.5659599999999996</v>
      </c>
      <c r="O422">
        <v>2.666E-3</v>
      </c>
      <c r="P422" t="s">
        <v>5</v>
      </c>
      <c r="Q422">
        <v>9.6902240000000006</v>
      </c>
      <c r="R422">
        <v>7.4302000000000007E-2</v>
      </c>
      <c r="S422" t="s">
        <v>6</v>
      </c>
      <c r="T422">
        <v>3.1239889999999999</v>
      </c>
      <c r="U422">
        <v>1.3583E-2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2.6977000000000001E-2</v>
      </c>
      <c r="AG422">
        <v>3.1999999999999999E-5</v>
      </c>
      <c r="AH422" t="s">
        <v>11</v>
      </c>
      <c r="AI422">
        <v>0.97406199999999998</v>
      </c>
      <c r="AJ422">
        <v>6.4999999999999994E-5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161.833155</v>
      </c>
      <c r="I423">
        <v>0.70682</v>
      </c>
      <c r="J423" t="s">
        <v>3</v>
      </c>
      <c r="K423">
        <v>161.60665800000001</v>
      </c>
      <c r="L423">
        <v>0.70686300000000002</v>
      </c>
      <c r="M423" t="s">
        <v>4</v>
      </c>
      <c r="N423">
        <v>11.129916</v>
      </c>
      <c r="O423">
        <v>4.1110000000000001E-3</v>
      </c>
      <c r="P423" t="s">
        <v>5</v>
      </c>
      <c r="Q423">
        <v>19.172499999999999</v>
      </c>
      <c r="R423">
        <v>0.149839</v>
      </c>
      <c r="S423" t="s">
        <v>6</v>
      </c>
      <c r="T423">
        <v>6.2838240000000001</v>
      </c>
      <c r="U423">
        <v>1.9734999999999999E-2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2.5114000000000001E-2</v>
      </c>
      <c r="AG423">
        <v>3.6000000000000001E-5</v>
      </c>
      <c r="AH423" t="s">
        <v>11</v>
      </c>
      <c r="AI423">
        <v>0.97840199999999999</v>
      </c>
      <c r="AJ423">
        <v>3.4E-5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242.504625</v>
      </c>
      <c r="I424">
        <v>0.97998300000000005</v>
      </c>
      <c r="J424" t="s">
        <v>3</v>
      </c>
      <c r="K424">
        <v>242.16512599999999</v>
      </c>
      <c r="L424">
        <v>0.97946500000000003</v>
      </c>
      <c r="M424" t="s">
        <v>4</v>
      </c>
      <c r="N424">
        <v>16.693814</v>
      </c>
      <c r="O424">
        <v>8.1989999999999997E-3</v>
      </c>
      <c r="P424" t="s">
        <v>5</v>
      </c>
      <c r="Q424">
        <v>28.670794999999998</v>
      </c>
      <c r="R424">
        <v>0.257934</v>
      </c>
      <c r="S424" t="s">
        <v>6</v>
      </c>
      <c r="T424">
        <v>9.4592290000000006</v>
      </c>
      <c r="U424">
        <v>2.5656000000000002E-2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2.3715E-2</v>
      </c>
      <c r="AG424">
        <v>4.3999999999999999E-5</v>
      </c>
      <c r="AH424" t="s">
        <v>11</v>
      </c>
      <c r="AI424">
        <v>0.98015600000000003</v>
      </c>
      <c r="AJ424">
        <v>6.9999999999999999E-6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323.25177400000001</v>
      </c>
      <c r="I425">
        <v>1.63994</v>
      </c>
      <c r="J425" t="s">
        <v>3</v>
      </c>
      <c r="K425">
        <v>322.79925800000001</v>
      </c>
      <c r="L425">
        <v>1.639696</v>
      </c>
      <c r="M425" t="s">
        <v>4</v>
      </c>
      <c r="N425">
        <v>22.248335999999998</v>
      </c>
      <c r="O425">
        <v>1.1749000000000001E-2</v>
      </c>
      <c r="P425" t="s">
        <v>5</v>
      </c>
      <c r="Q425">
        <v>38.203375000000001</v>
      </c>
      <c r="R425">
        <v>0.432307</v>
      </c>
      <c r="S425" t="s">
        <v>6</v>
      </c>
      <c r="T425">
        <v>12.632638</v>
      </c>
      <c r="U425">
        <v>3.9909E-2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2.3130999999999999E-2</v>
      </c>
      <c r="AG425">
        <v>5.0000000000000002E-5</v>
      </c>
      <c r="AH425" t="s">
        <v>11</v>
      </c>
      <c r="AI425">
        <v>0.98112600000000005</v>
      </c>
      <c r="AJ425">
        <v>1.2E-5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403.957628</v>
      </c>
      <c r="I426">
        <v>1.7818769999999999</v>
      </c>
      <c r="J426" t="s">
        <v>3</v>
      </c>
      <c r="K426">
        <v>403.39226400000001</v>
      </c>
      <c r="L426">
        <v>1.781439</v>
      </c>
      <c r="M426" t="s">
        <v>4</v>
      </c>
      <c r="N426">
        <v>27.792788999999999</v>
      </c>
      <c r="O426">
        <v>1.495E-2</v>
      </c>
      <c r="P426" t="s">
        <v>5</v>
      </c>
      <c r="Q426">
        <v>47.677816</v>
      </c>
      <c r="R426">
        <v>0.50575000000000003</v>
      </c>
      <c r="S426" t="s">
        <v>6</v>
      </c>
      <c r="T426">
        <v>15.797907</v>
      </c>
      <c r="U426">
        <v>4.4849E-2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2.162E-2</v>
      </c>
      <c r="AG426">
        <v>5.5999999999999999E-5</v>
      </c>
      <c r="AH426" t="s">
        <v>11</v>
      </c>
      <c r="AI426">
        <v>0.98165199999999997</v>
      </c>
      <c r="AJ426">
        <v>9.0000000000000002E-6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484.626172</v>
      </c>
      <c r="I427">
        <v>2.4073229999999999</v>
      </c>
      <c r="J427" t="s">
        <v>3</v>
      </c>
      <c r="K427">
        <v>483.947791</v>
      </c>
      <c r="L427">
        <v>2.4061919999999999</v>
      </c>
      <c r="M427" t="s">
        <v>4</v>
      </c>
      <c r="N427">
        <v>33.353287999999999</v>
      </c>
      <c r="O427">
        <v>2.6563E-2</v>
      </c>
      <c r="P427" t="s">
        <v>5</v>
      </c>
      <c r="Q427">
        <v>57.163916999999998</v>
      </c>
      <c r="R427">
        <v>0.68930599999999997</v>
      </c>
      <c r="S427" t="s">
        <v>6</v>
      </c>
      <c r="T427">
        <v>18.983197000000001</v>
      </c>
      <c r="U427">
        <v>5.3416999999999999E-2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1.9732E-2</v>
      </c>
      <c r="AG427">
        <v>5.8E-5</v>
      </c>
      <c r="AH427" t="s">
        <v>11</v>
      </c>
      <c r="AI427">
        <v>0.98168500000000003</v>
      </c>
      <c r="AJ427">
        <v>9.0000000000000002E-6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565.42721900000004</v>
      </c>
      <c r="I428">
        <v>3.3302360000000002</v>
      </c>
      <c r="J428" t="s">
        <v>3</v>
      </c>
      <c r="K428">
        <v>564.63574500000004</v>
      </c>
      <c r="L428">
        <v>3.329418</v>
      </c>
      <c r="M428" t="s">
        <v>4</v>
      </c>
      <c r="N428">
        <v>38.910243999999999</v>
      </c>
      <c r="O428">
        <v>3.4748000000000001E-2</v>
      </c>
      <c r="P428" t="s">
        <v>5</v>
      </c>
      <c r="Q428">
        <v>66.66722</v>
      </c>
      <c r="R428">
        <v>0.78569199999999995</v>
      </c>
      <c r="S428" t="s">
        <v>6</v>
      </c>
      <c r="T428">
        <v>22.158460999999999</v>
      </c>
      <c r="U428">
        <v>6.8284999999999998E-2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1.9113000000000002E-2</v>
      </c>
      <c r="AG428">
        <v>5.5999999999999999E-5</v>
      </c>
      <c r="AH428" t="s">
        <v>11</v>
      </c>
      <c r="AI428">
        <v>0.98171799999999998</v>
      </c>
      <c r="AJ428">
        <v>9.0000000000000002E-6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645.96268299999997</v>
      </c>
      <c r="I429">
        <v>3.7059129999999998</v>
      </c>
      <c r="J429" t="s">
        <v>3</v>
      </c>
      <c r="K429">
        <v>645.058312</v>
      </c>
      <c r="L429">
        <v>3.7050679999999998</v>
      </c>
      <c r="M429" t="s">
        <v>4</v>
      </c>
      <c r="N429">
        <v>44.459752999999999</v>
      </c>
      <c r="O429">
        <v>4.1277000000000001E-2</v>
      </c>
      <c r="P429" t="s">
        <v>5</v>
      </c>
      <c r="Q429">
        <v>76.166385000000005</v>
      </c>
      <c r="R429">
        <v>0.88282000000000005</v>
      </c>
      <c r="S429" t="s">
        <v>6</v>
      </c>
      <c r="T429">
        <v>25.352422000000001</v>
      </c>
      <c r="U429">
        <v>7.5480000000000005E-2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1.8086000000000001E-2</v>
      </c>
      <c r="AG429">
        <v>5.1E-5</v>
      </c>
      <c r="AH429" t="s">
        <v>11</v>
      </c>
      <c r="AI429">
        <v>0.98203300000000004</v>
      </c>
      <c r="AJ429">
        <v>1.2E-5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726.65315299999997</v>
      </c>
      <c r="I430">
        <v>4.7276400000000001</v>
      </c>
      <c r="J430" t="s">
        <v>3</v>
      </c>
      <c r="K430">
        <v>725.63565700000004</v>
      </c>
      <c r="L430">
        <v>4.728497</v>
      </c>
      <c r="M430" t="s">
        <v>4</v>
      </c>
      <c r="N430">
        <v>50.023648999999999</v>
      </c>
      <c r="O430">
        <v>4.9298000000000002E-2</v>
      </c>
      <c r="P430" t="s">
        <v>5</v>
      </c>
      <c r="Q430">
        <v>85.681141999999994</v>
      </c>
      <c r="R430">
        <v>0.93839300000000003</v>
      </c>
      <c r="S430" t="s">
        <v>6</v>
      </c>
      <c r="T430">
        <v>28.558122000000001</v>
      </c>
      <c r="U430">
        <v>9.1489000000000001E-2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1.7503999999999999E-2</v>
      </c>
      <c r="AG430">
        <v>4.8000000000000001E-5</v>
      </c>
      <c r="AH430" t="s">
        <v>11</v>
      </c>
      <c r="AI430">
        <v>0.982101</v>
      </c>
      <c r="AJ430">
        <v>1.2E-5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807.33799999999997</v>
      </c>
      <c r="I431">
        <v>4.7254959999999997</v>
      </c>
      <c r="J431" t="s">
        <v>3</v>
      </c>
      <c r="K431">
        <v>806.20770900000002</v>
      </c>
      <c r="L431">
        <v>4.7263390000000003</v>
      </c>
      <c r="M431" t="s">
        <v>4</v>
      </c>
      <c r="N431">
        <v>55.580672999999997</v>
      </c>
      <c r="O431">
        <v>5.4329000000000002E-2</v>
      </c>
      <c r="P431" t="s">
        <v>5</v>
      </c>
      <c r="Q431">
        <v>95.228092000000004</v>
      </c>
      <c r="R431">
        <v>0.94361399999999995</v>
      </c>
      <c r="S431" t="s">
        <v>6</v>
      </c>
      <c r="T431">
        <v>31.75422</v>
      </c>
      <c r="U431">
        <v>0.102446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1.7125000000000001E-2</v>
      </c>
      <c r="AG431">
        <v>4.6999999999999997E-5</v>
      </c>
      <c r="AH431" t="s">
        <v>11</v>
      </c>
      <c r="AI431">
        <v>0.98212600000000005</v>
      </c>
      <c r="AJ431">
        <v>1.2E-5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887.98247800000001</v>
      </c>
      <c r="I432">
        <v>5.1557469999999999</v>
      </c>
      <c r="J432" t="s">
        <v>3</v>
      </c>
      <c r="K432">
        <v>886.73912099999995</v>
      </c>
      <c r="L432">
        <v>5.1559569999999999</v>
      </c>
      <c r="M432" t="s">
        <v>4</v>
      </c>
      <c r="N432">
        <v>61.132933000000001</v>
      </c>
      <c r="O432">
        <v>6.4889000000000002E-2</v>
      </c>
      <c r="P432" t="s">
        <v>5</v>
      </c>
      <c r="Q432">
        <v>104.727301</v>
      </c>
      <c r="R432">
        <v>0.93684800000000001</v>
      </c>
      <c r="S432" t="s">
        <v>6</v>
      </c>
      <c r="T432">
        <v>34.978146000000002</v>
      </c>
      <c r="U432">
        <v>0.127773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1.6292000000000001E-2</v>
      </c>
      <c r="AG432">
        <v>3.8999999999999999E-5</v>
      </c>
      <c r="AH432" t="s">
        <v>11</v>
      </c>
      <c r="AI432">
        <v>0.98235399999999995</v>
      </c>
      <c r="AJ432">
        <v>1.4E-5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968.60823900000003</v>
      </c>
      <c r="I433">
        <v>5.5610809999999997</v>
      </c>
      <c r="J433" t="s">
        <v>3</v>
      </c>
      <c r="K433">
        <v>967.25189699999999</v>
      </c>
      <c r="L433">
        <v>5.560886</v>
      </c>
      <c r="M433" t="s">
        <v>4</v>
      </c>
      <c r="N433">
        <v>66.691511000000006</v>
      </c>
      <c r="O433">
        <v>7.2329000000000004E-2</v>
      </c>
      <c r="P433" t="s">
        <v>5</v>
      </c>
      <c r="Q433">
        <v>114.21119299999999</v>
      </c>
      <c r="R433">
        <v>0.98354399999999997</v>
      </c>
      <c r="S433" t="s">
        <v>6</v>
      </c>
      <c r="T433">
        <v>38.170833999999999</v>
      </c>
      <c r="U433">
        <v>0.13010099999999999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1.5136E-2</v>
      </c>
      <c r="AG433">
        <v>3.1999999999999999E-5</v>
      </c>
      <c r="AH433" t="s">
        <v>11</v>
      </c>
      <c r="AI433">
        <v>0.98235600000000001</v>
      </c>
      <c r="AJ433">
        <v>1.4E-5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1049.153499</v>
      </c>
      <c r="I434">
        <v>5.2410740000000002</v>
      </c>
      <c r="J434" t="s">
        <v>3</v>
      </c>
      <c r="K434">
        <v>1047.6840500000001</v>
      </c>
      <c r="L434">
        <v>5.2422449999999996</v>
      </c>
      <c r="M434" t="s">
        <v>4</v>
      </c>
      <c r="N434">
        <v>72.234893</v>
      </c>
      <c r="O434">
        <v>7.9326999999999995E-2</v>
      </c>
      <c r="P434" t="s">
        <v>5</v>
      </c>
      <c r="Q434">
        <v>123.714286</v>
      </c>
      <c r="R434">
        <v>0.99074200000000001</v>
      </c>
      <c r="S434" t="s">
        <v>6</v>
      </c>
      <c r="T434">
        <v>41.368932000000001</v>
      </c>
      <c r="U434">
        <v>0.13520399999999999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1.5018999999999999E-2</v>
      </c>
      <c r="AG434">
        <v>3.1999999999999999E-5</v>
      </c>
      <c r="AH434" t="s">
        <v>11</v>
      </c>
      <c r="AI434">
        <v>0.98242399999999996</v>
      </c>
      <c r="AJ434">
        <v>1.4E-5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1129.812776</v>
      </c>
      <c r="I435">
        <v>4.8691230000000001</v>
      </c>
      <c r="J435" t="s">
        <v>3</v>
      </c>
      <c r="K435">
        <v>1128.230374</v>
      </c>
      <c r="L435">
        <v>4.870317</v>
      </c>
      <c r="M435" t="s">
        <v>4</v>
      </c>
      <c r="N435">
        <v>77.793087</v>
      </c>
      <c r="O435">
        <v>8.9677999999999994E-2</v>
      </c>
      <c r="P435" t="s">
        <v>5</v>
      </c>
      <c r="Q435">
        <v>133.20492100000001</v>
      </c>
      <c r="R435">
        <v>1.082147</v>
      </c>
      <c r="S435" t="s">
        <v>6</v>
      </c>
      <c r="T435">
        <v>44.578696000000001</v>
      </c>
      <c r="U435">
        <v>0.15235599999999999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1.4815999999999999E-2</v>
      </c>
      <c r="AG435">
        <v>3.1999999999999999E-5</v>
      </c>
      <c r="AH435" t="s">
        <v>11</v>
      </c>
      <c r="AI435">
        <v>0.98260800000000004</v>
      </c>
      <c r="AJ435">
        <v>1.5E-5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1210.450867</v>
      </c>
      <c r="I436">
        <v>6.2559009999999997</v>
      </c>
      <c r="J436" t="s">
        <v>3</v>
      </c>
      <c r="K436">
        <v>1208.7554150000001</v>
      </c>
      <c r="L436">
        <v>6.2570300000000003</v>
      </c>
      <c r="M436" t="s">
        <v>4</v>
      </c>
      <c r="N436">
        <v>83.350980000000007</v>
      </c>
      <c r="O436">
        <v>0.100657</v>
      </c>
      <c r="P436" t="s">
        <v>5</v>
      </c>
      <c r="Q436">
        <v>142.63845599999999</v>
      </c>
      <c r="R436">
        <v>1.083351</v>
      </c>
      <c r="S436" t="s">
        <v>6</v>
      </c>
      <c r="T436">
        <v>47.754680999999998</v>
      </c>
      <c r="U436">
        <v>0.14635500000000001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1.4432E-2</v>
      </c>
      <c r="AG436">
        <v>2.9E-5</v>
      </c>
      <c r="AH436" t="s">
        <v>11</v>
      </c>
      <c r="AI436">
        <v>0.98267000000000004</v>
      </c>
      <c r="AJ436">
        <v>1.5999999999999999E-5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1291.0241579999999</v>
      </c>
      <c r="I437">
        <v>5.6935440000000002</v>
      </c>
      <c r="J437" t="s">
        <v>3</v>
      </c>
      <c r="K437">
        <v>1289.2157569999999</v>
      </c>
      <c r="L437">
        <v>5.6934290000000001</v>
      </c>
      <c r="M437" t="s">
        <v>4</v>
      </c>
      <c r="N437">
        <v>88.906201999999993</v>
      </c>
      <c r="O437">
        <v>0.116298</v>
      </c>
      <c r="P437" t="s">
        <v>5</v>
      </c>
      <c r="Q437">
        <v>152.15281899999999</v>
      </c>
      <c r="R437">
        <v>0.99494700000000003</v>
      </c>
      <c r="S437" t="s">
        <v>6</v>
      </c>
      <c r="T437">
        <v>50.970768999999997</v>
      </c>
      <c r="U437">
        <v>0.16114800000000001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1.4357999999999999E-2</v>
      </c>
      <c r="AG437">
        <v>2.9E-5</v>
      </c>
      <c r="AH437" t="s">
        <v>11</v>
      </c>
      <c r="AI437">
        <v>0.98267000000000004</v>
      </c>
      <c r="AJ437">
        <v>1.5999999999999999E-5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1371.768652</v>
      </c>
      <c r="I438">
        <v>6.4416130000000003</v>
      </c>
      <c r="J438" t="s">
        <v>3</v>
      </c>
      <c r="K438">
        <v>1369.8472240000001</v>
      </c>
      <c r="L438">
        <v>6.4390159999999996</v>
      </c>
      <c r="M438" t="s">
        <v>4</v>
      </c>
      <c r="N438">
        <v>94.457918000000006</v>
      </c>
      <c r="O438">
        <v>0.13130700000000001</v>
      </c>
      <c r="P438" t="s">
        <v>5</v>
      </c>
      <c r="Q438">
        <v>161.60176100000001</v>
      </c>
      <c r="R438">
        <v>1.043566</v>
      </c>
      <c r="S438" t="s">
        <v>6</v>
      </c>
      <c r="T438">
        <v>54.140245</v>
      </c>
      <c r="U438">
        <v>0.14683099999999999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1.4244E-2</v>
      </c>
      <c r="AG438">
        <v>2.8E-5</v>
      </c>
      <c r="AH438" t="s">
        <v>11</v>
      </c>
      <c r="AI438">
        <v>0.98267099999999996</v>
      </c>
      <c r="AJ438">
        <v>1.5999999999999999E-5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1452.406387</v>
      </c>
      <c r="I439">
        <v>7.013007</v>
      </c>
      <c r="J439" t="s">
        <v>3</v>
      </c>
      <c r="K439">
        <v>1450.372063</v>
      </c>
      <c r="L439">
        <v>7.0099939999999998</v>
      </c>
      <c r="M439" t="s">
        <v>4</v>
      </c>
      <c r="N439">
        <v>100.015039</v>
      </c>
      <c r="O439">
        <v>0.143286</v>
      </c>
      <c r="P439" t="s">
        <v>5</v>
      </c>
      <c r="Q439">
        <v>171.06161399999999</v>
      </c>
      <c r="R439">
        <v>1.1792290000000001</v>
      </c>
      <c r="S439" t="s">
        <v>6</v>
      </c>
      <c r="T439">
        <v>57.326822</v>
      </c>
      <c r="U439">
        <v>0.18165000000000001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1.3762999999999999E-2</v>
      </c>
      <c r="AG439">
        <v>2.4000000000000001E-5</v>
      </c>
      <c r="AH439" t="s">
        <v>11</v>
      </c>
      <c r="AI439">
        <v>0.98267099999999996</v>
      </c>
      <c r="AJ439">
        <v>1.5999999999999999E-5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1532.8942239999999</v>
      </c>
      <c r="I440">
        <v>7.4601119999999996</v>
      </c>
      <c r="J440" t="s">
        <v>3</v>
      </c>
      <c r="K440">
        <v>1530.747075</v>
      </c>
      <c r="L440">
        <v>7.4563620000000004</v>
      </c>
      <c r="M440" t="s">
        <v>4</v>
      </c>
      <c r="N440">
        <v>105.567994</v>
      </c>
      <c r="O440">
        <v>0.157999</v>
      </c>
      <c r="P440" t="s">
        <v>5</v>
      </c>
      <c r="Q440">
        <v>180.546503</v>
      </c>
      <c r="R440">
        <v>1.244197</v>
      </c>
      <c r="S440" t="s">
        <v>6</v>
      </c>
      <c r="T440">
        <v>60.515327999999997</v>
      </c>
      <c r="U440">
        <v>0.18326000000000001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1.3703E-2</v>
      </c>
      <c r="AG440">
        <v>2.4000000000000001E-5</v>
      </c>
      <c r="AH440" t="s">
        <v>11</v>
      </c>
      <c r="AI440">
        <v>0.98267199999999999</v>
      </c>
      <c r="AJ440">
        <v>1.5999999999999999E-5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1613.7270410000001</v>
      </c>
      <c r="I441">
        <v>8.4870400000000004</v>
      </c>
      <c r="J441" t="s">
        <v>3</v>
      </c>
      <c r="K441">
        <v>1611.4670140000001</v>
      </c>
      <c r="L441">
        <v>8.4819650000000006</v>
      </c>
      <c r="M441" t="s">
        <v>4</v>
      </c>
      <c r="N441">
        <v>111.124691</v>
      </c>
      <c r="O441">
        <v>0.17250299999999999</v>
      </c>
      <c r="P441" t="s">
        <v>5</v>
      </c>
      <c r="Q441">
        <v>190.021626</v>
      </c>
      <c r="R441">
        <v>1.254062</v>
      </c>
      <c r="S441" t="s">
        <v>6</v>
      </c>
      <c r="T441">
        <v>63.701663000000003</v>
      </c>
      <c r="U441">
        <v>0.17105999999999999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1.3571E-2</v>
      </c>
      <c r="AG441">
        <v>2.1999999999999999E-5</v>
      </c>
      <c r="AH441" t="s">
        <v>11</v>
      </c>
      <c r="AI441">
        <v>0.98267199999999999</v>
      </c>
      <c r="AJ441">
        <v>1.5999999999999999E-5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74.418904999999995</v>
      </c>
      <c r="I442">
        <v>0.24063799999999999</v>
      </c>
      <c r="J442" t="s">
        <v>3</v>
      </c>
      <c r="K442">
        <v>74.305413999999999</v>
      </c>
      <c r="L442">
        <v>0.24040900000000001</v>
      </c>
      <c r="M442" t="s">
        <v>4</v>
      </c>
      <c r="N442">
        <v>5.5599080000000001</v>
      </c>
      <c r="O442">
        <v>1.274E-3</v>
      </c>
      <c r="P442" t="s">
        <v>5</v>
      </c>
      <c r="Q442">
        <v>0</v>
      </c>
      <c r="R442">
        <v>0</v>
      </c>
      <c r="S442" t="s">
        <v>6</v>
      </c>
      <c r="T442">
        <v>3.1864249999999998</v>
      </c>
      <c r="U442">
        <v>1.0851E-2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2.7963999999999999E-2</v>
      </c>
      <c r="AG442">
        <v>2.0000000000000002E-5</v>
      </c>
      <c r="AH442" t="s">
        <v>11</v>
      </c>
      <c r="AI442">
        <v>0.97240300000000002</v>
      </c>
      <c r="AJ442">
        <v>7.2999999999999999E-5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148.790617</v>
      </c>
      <c r="I443">
        <v>0.56145699999999998</v>
      </c>
      <c r="J443" t="s">
        <v>3</v>
      </c>
      <c r="K443">
        <v>148.564322</v>
      </c>
      <c r="L443">
        <v>0.56102300000000005</v>
      </c>
      <c r="M443" t="s">
        <v>4</v>
      </c>
      <c r="N443">
        <v>11.118584</v>
      </c>
      <c r="O443">
        <v>4.6750000000000003E-3</v>
      </c>
      <c r="P443" t="s">
        <v>5</v>
      </c>
      <c r="Q443">
        <v>0</v>
      </c>
      <c r="R443">
        <v>0</v>
      </c>
      <c r="S443" t="s">
        <v>6</v>
      </c>
      <c r="T443">
        <v>6.3282600000000002</v>
      </c>
      <c r="U443">
        <v>1.8665999999999999E-2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2.5073999999999999E-2</v>
      </c>
      <c r="AG443">
        <v>4.3000000000000002E-5</v>
      </c>
      <c r="AH443" t="s">
        <v>11</v>
      </c>
      <c r="AI443">
        <v>0.97661100000000001</v>
      </c>
      <c r="AJ443">
        <v>4.8000000000000001E-5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223.202696</v>
      </c>
      <c r="I444">
        <v>0.65523699999999996</v>
      </c>
      <c r="J444" t="s">
        <v>3</v>
      </c>
      <c r="K444">
        <v>222.86400800000001</v>
      </c>
      <c r="L444">
        <v>0.654505</v>
      </c>
      <c r="M444" t="s">
        <v>4</v>
      </c>
      <c r="N444">
        <v>16.667003999999999</v>
      </c>
      <c r="O444">
        <v>6.2750000000000002E-3</v>
      </c>
      <c r="P444" t="s">
        <v>5</v>
      </c>
      <c r="Q444">
        <v>0</v>
      </c>
      <c r="R444">
        <v>0</v>
      </c>
      <c r="S444" t="s">
        <v>6</v>
      </c>
      <c r="T444">
        <v>9.4967649999999999</v>
      </c>
      <c r="U444">
        <v>2.0070999999999999E-2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2.2525E-2</v>
      </c>
      <c r="AG444">
        <v>5.8999999999999998E-5</v>
      </c>
      <c r="AH444" t="s">
        <v>11</v>
      </c>
      <c r="AI444">
        <v>0.97930499999999998</v>
      </c>
      <c r="AJ444">
        <v>1.8E-5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297.519496</v>
      </c>
      <c r="I445">
        <v>0.97429600000000005</v>
      </c>
      <c r="J445" t="s">
        <v>3</v>
      </c>
      <c r="K445">
        <v>297.06819999999999</v>
      </c>
      <c r="L445">
        <v>0.97327300000000005</v>
      </c>
      <c r="M445" t="s">
        <v>4</v>
      </c>
      <c r="N445">
        <v>22.217763000000001</v>
      </c>
      <c r="O445">
        <v>8.3339999999999994E-3</v>
      </c>
      <c r="P445" t="s">
        <v>5</v>
      </c>
      <c r="Q445">
        <v>0</v>
      </c>
      <c r="R445">
        <v>0</v>
      </c>
      <c r="S445" t="s">
        <v>6</v>
      </c>
      <c r="T445">
        <v>12.68282</v>
      </c>
      <c r="U445">
        <v>2.4608000000000001E-2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2.2253999999999999E-2</v>
      </c>
      <c r="AG445">
        <v>5.7000000000000003E-5</v>
      </c>
      <c r="AH445" t="s">
        <v>11</v>
      </c>
      <c r="AI445">
        <v>0.98003600000000002</v>
      </c>
      <c r="AJ445">
        <v>9.0000000000000002E-6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371.97220800000002</v>
      </c>
      <c r="I446">
        <v>1.4497819999999999</v>
      </c>
      <c r="J446" t="s">
        <v>3</v>
      </c>
      <c r="K446">
        <v>371.40817399999997</v>
      </c>
      <c r="L446">
        <v>1.4483619999999999</v>
      </c>
      <c r="M446" t="s">
        <v>4</v>
      </c>
      <c r="N446">
        <v>27.763957999999999</v>
      </c>
      <c r="O446">
        <v>1.1132E-2</v>
      </c>
      <c r="P446" t="s">
        <v>5</v>
      </c>
      <c r="Q446">
        <v>0</v>
      </c>
      <c r="R446">
        <v>0</v>
      </c>
      <c r="S446" t="s">
        <v>6</v>
      </c>
      <c r="T446">
        <v>15.856132000000001</v>
      </c>
      <c r="U446">
        <v>3.6491000000000003E-2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2.0614E-2</v>
      </c>
      <c r="AG446">
        <v>5.8999999999999998E-5</v>
      </c>
      <c r="AH446" t="s">
        <v>11</v>
      </c>
      <c r="AI446">
        <v>0.98047700000000004</v>
      </c>
      <c r="AJ446">
        <v>6.0000000000000002E-6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446.40696100000002</v>
      </c>
      <c r="I447">
        <v>1.684688</v>
      </c>
      <c r="J447" t="s">
        <v>3</v>
      </c>
      <c r="K447">
        <v>445.73022300000002</v>
      </c>
      <c r="L447">
        <v>1.682482</v>
      </c>
      <c r="M447" t="s">
        <v>4</v>
      </c>
      <c r="N447">
        <v>33.310237000000001</v>
      </c>
      <c r="O447">
        <v>1.5455999999999999E-2</v>
      </c>
      <c r="P447" t="s">
        <v>5</v>
      </c>
      <c r="Q447">
        <v>0</v>
      </c>
      <c r="R447">
        <v>0</v>
      </c>
      <c r="S447" t="s">
        <v>6</v>
      </c>
      <c r="T447">
        <v>19.021905</v>
      </c>
      <c r="U447">
        <v>4.6267000000000003E-2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1.9748000000000002E-2</v>
      </c>
      <c r="AG447">
        <v>5.5000000000000002E-5</v>
      </c>
      <c r="AH447" t="s">
        <v>11</v>
      </c>
      <c r="AI447">
        <v>0.98087899999999995</v>
      </c>
      <c r="AJ447">
        <v>5.0000000000000004E-6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520.81591800000001</v>
      </c>
      <c r="I448">
        <v>1.8333079999999999</v>
      </c>
      <c r="J448" t="s">
        <v>3</v>
      </c>
      <c r="K448">
        <v>520.02635699999996</v>
      </c>
      <c r="L448">
        <v>1.8304389999999999</v>
      </c>
      <c r="M448" t="s">
        <v>4</v>
      </c>
      <c r="N448">
        <v>38.865250000000003</v>
      </c>
      <c r="O448">
        <v>2.0396000000000001E-2</v>
      </c>
      <c r="P448" t="s">
        <v>5</v>
      </c>
      <c r="Q448">
        <v>0</v>
      </c>
      <c r="R448">
        <v>0</v>
      </c>
      <c r="S448" t="s">
        <v>6</v>
      </c>
      <c r="T448">
        <v>22.190683</v>
      </c>
      <c r="U448">
        <v>5.5933999999999998E-2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1.8929000000000001E-2</v>
      </c>
      <c r="AG448">
        <v>5.5999999999999999E-5</v>
      </c>
      <c r="AH448" t="s">
        <v>11</v>
      </c>
      <c r="AI448">
        <v>0.98156200000000005</v>
      </c>
      <c r="AJ448">
        <v>1.2E-5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595.10820699999999</v>
      </c>
      <c r="I449">
        <v>2.2199870000000002</v>
      </c>
      <c r="J449" t="s">
        <v>3</v>
      </c>
      <c r="K449">
        <v>594.20618200000001</v>
      </c>
      <c r="L449">
        <v>2.2166220000000001</v>
      </c>
      <c r="M449" t="s">
        <v>4</v>
      </c>
      <c r="N449">
        <v>44.411788999999999</v>
      </c>
      <c r="O449">
        <v>2.7185999999999998E-2</v>
      </c>
      <c r="P449" t="s">
        <v>5</v>
      </c>
      <c r="Q449">
        <v>0</v>
      </c>
      <c r="R449">
        <v>0</v>
      </c>
      <c r="S449" t="s">
        <v>6</v>
      </c>
      <c r="T449">
        <v>25.346764</v>
      </c>
      <c r="U449">
        <v>6.6513000000000003E-2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1.8617999999999999E-2</v>
      </c>
      <c r="AG449">
        <v>5.1999999999999997E-5</v>
      </c>
      <c r="AH449" t="s">
        <v>11</v>
      </c>
      <c r="AI449">
        <v>0.981626</v>
      </c>
      <c r="AJ449">
        <v>1.2E-5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669.424395</v>
      </c>
      <c r="I450">
        <v>2.6141399999999999</v>
      </c>
      <c r="J450" t="s">
        <v>3</v>
      </c>
      <c r="K450">
        <v>668.40966600000002</v>
      </c>
      <c r="L450">
        <v>2.6098880000000002</v>
      </c>
      <c r="M450" t="s">
        <v>4</v>
      </c>
      <c r="N450">
        <v>49.955804999999998</v>
      </c>
      <c r="O450">
        <v>3.7268999999999997E-2</v>
      </c>
      <c r="P450" t="s">
        <v>5</v>
      </c>
      <c r="Q450">
        <v>0</v>
      </c>
      <c r="R450">
        <v>0</v>
      </c>
      <c r="S450" t="s">
        <v>6</v>
      </c>
      <c r="T450">
        <v>28.553135000000001</v>
      </c>
      <c r="U450">
        <v>7.7646000000000007E-2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1.823E-2</v>
      </c>
      <c r="AG450">
        <v>5.3000000000000001E-5</v>
      </c>
      <c r="AH450" t="s">
        <v>11</v>
      </c>
      <c r="AI450">
        <v>0.98180699999999999</v>
      </c>
      <c r="AJ450">
        <v>1.2E-5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743.75313800000004</v>
      </c>
      <c r="I451">
        <v>3.0989559999999998</v>
      </c>
      <c r="J451" t="s">
        <v>3</v>
      </c>
      <c r="K451">
        <v>742.62587499999995</v>
      </c>
      <c r="L451">
        <v>3.0947900000000002</v>
      </c>
      <c r="M451" t="s">
        <v>4</v>
      </c>
      <c r="N451">
        <v>55.503134000000003</v>
      </c>
      <c r="O451">
        <v>4.6900999999999998E-2</v>
      </c>
      <c r="P451" t="s">
        <v>5</v>
      </c>
      <c r="Q451">
        <v>0</v>
      </c>
      <c r="R451">
        <v>0</v>
      </c>
      <c r="S451" t="s">
        <v>6</v>
      </c>
      <c r="T451">
        <v>31.717013999999999</v>
      </c>
      <c r="U451">
        <v>0.10892400000000001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1.7840999999999999E-2</v>
      </c>
      <c r="AG451">
        <v>5.1999999999999997E-5</v>
      </c>
      <c r="AH451" t="s">
        <v>11</v>
      </c>
      <c r="AI451">
        <v>0.98216599999999998</v>
      </c>
      <c r="AJ451">
        <v>1.5E-5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818.13753899999995</v>
      </c>
      <c r="I452">
        <v>3.552152</v>
      </c>
      <c r="J452" t="s">
        <v>3</v>
      </c>
      <c r="K452">
        <v>816.89788799999997</v>
      </c>
      <c r="L452">
        <v>3.5472000000000001</v>
      </c>
      <c r="M452" t="s">
        <v>4</v>
      </c>
      <c r="N452">
        <v>61.049427999999999</v>
      </c>
      <c r="O452">
        <v>5.7828999999999998E-2</v>
      </c>
      <c r="P452" t="s">
        <v>5</v>
      </c>
      <c r="Q452">
        <v>0</v>
      </c>
      <c r="R452">
        <v>0</v>
      </c>
      <c r="S452" t="s">
        <v>6</v>
      </c>
      <c r="T452">
        <v>34.885356000000002</v>
      </c>
      <c r="U452">
        <v>0.123518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1.7451999999999999E-2</v>
      </c>
      <c r="AG452">
        <v>5.1E-5</v>
      </c>
      <c r="AH452" t="s">
        <v>11</v>
      </c>
      <c r="AI452">
        <v>0.98218499999999997</v>
      </c>
      <c r="AJ452">
        <v>1.5E-5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892.50279799999998</v>
      </c>
      <c r="I453">
        <v>3.803115</v>
      </c>
      <c r="J453" t="s">
        <v>3</v>
      </c>
      <c r="K453">
        <v>891.15065300000003</v>
      </c>
      <c r="L453">
        <v>3.7980849999999999</v>
      </c>
      <c r="M453" t="s">
        <v>4</v>
      </c>
      <c r="N453">
        <v>66.601421000000002</v>
      </c>
      <c r="O453">
        <v>7.1039000000000005E-2</v>
      </c>
      <c r="P453" t="s">
        <v>5</v>
      </c>
      <c r="Q453">
        <v>0</v>
      </c>
      <c r="R453">
        <v>0</v>
      </c>
      <c r="S453" t="s">
        <v>6</v>
      </c>
      <c r="T453">
        <v>38.085689000000002</v>
      </c>
      <c r="U453">
        <v>0.140211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1.5879999999999998E-2</v>
      </c>
      <c r="AG453">
        <v>4.1E-5</v>
      </c>
      <c r="AH453" t="s">
        <v>11</v>
      </c>
      <c r="AI453">
        <v>0.98224599999999995</v>
      </c>
      <c r="AJ453">
        <v>1.5E-5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966.91754300000002</v>
      </c>
      <c r="I454">
        <v>3.7520570000000002</v>
      </c>
      <c r="J454" t="s">
        <v>3</v>
      </c>
      <c r="K454">
        <v>965.45269199999996</v>
      </c>
      <c r="L454">
        <v>3.7468599999999999</v>
      </c>
      <c r="M454" t="s">
        <v>4</v>
      </c>
      <c r="N454">
        <v>72.163844999999995</v>
      </c>
      <c r="O454">
        <v>8.3137000000000003E-2</v>
      </c>
      <c r="P454" t="s">
        <v>5</v>
      </c>
      <c r="Q454">
        <v>0</v>
      </c>
      <c r="R454">
        <v>0</v>
      </c>
      <c r="S454" t="s">
        <v>6</v>
      </c>
      <c r="T454">
        <v>41.264603999999999</v>
      </c>
      <c r="U454">
        <v>0.165127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1.4905E-2</v>
      </c>
      <c r="AG454">
        <v>3.3000000000000003E-5</v>
      </c>
      <c r="AH454" t="s">
        <v>11</v>
      </c>
      <c r="AI454">
        <v>0.98224800000000001</v>
      </c>
      <c r="AJ454">
        <v>1.5E-5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1041.2468530000001</v>
      </c>
      <c r="I455">
        <v>4.4307049999999997</v>
      </c>
      <c r="J455" t="s">
        <v>3</v>
      </c>
      <c r="K455">
        <v>1039.6695480000001</v>
      </c>
      <c r="L455">
        <v>4.4254850000000001</v>
      </c>
      <c r="M455" t="s">
        <v>4</v>
      </c>
      <c r="N455">
        <v>77.719120000000004</v>
      </c>
      <c r="O455">
        <v>8.7478E-2</v>
      </c>
      <c r="P455" t="s">
        <v>5</v>
      </c>
      <c r="Q455">
        <v>0</v>
      </c>
      <c r="R455">
        <v>0</v>
      </c>
      <c r="S455" t="s">
        <v>6</v>
      </c>
      <c r="T455">
        <v>44.448590000000003</v>
      </c>
      <c r="U455">
        <v>0.178451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1.4900999999999999E-2</v>
      </c>
      <c r="AG455">
        <v>3.3000000000000003E-5</v>
      </c>
      <c r="AH455" t="s">
        <v>11</v>
      </c>
      <c r="AI455">
        <v>0.98227699999999996</v>
      </c>
      <c r="AJ455">
        <v>1.5E-5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1115.589246</v>
      </c>
      <c r="I456">
        <v>4.9276030000000004</v>
      </c>
      <c r="J456" t="s">
        <v>3</v>
      </c>
      <c r="K456">
        <v>1113.8993579999999</v>
      </c>
      <c r="L456">
        <v>4.9208660000000002</v>
      </c>
      <c r="M456" t="s">
        <v>4</v>
      </c>
      <c r="N456">
        <v>83.277523000000002</v>
      </c>
      <c r="O456">
        <v>9.2493000000000006E-2</v>
      </c>
      <c r="P456" t="s">
        <v>5</v>
      </c>
      <c r="Q456">
        <v>0</v>
      </c>
      <c r="R456">
        <v>0</v>
      </c>
      <c r="S456" t="s">
        <v>6</v>
      </c>
      <c r="T456">
        <v>47.649659999999997</v>
      </c>
      <c r="U456">
        <v>0.18107599999999999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1.4414E-2</v>
      </c>
      <c r="AG456">
        <v>2.9E-5</v>
      </c>
      <c r="AH456" t="s">
        <v>11</v>
      </c>
      <c r="AI456">
        <v>0.98228599999999999</v>
      </c>
      <c r="AJ456">
        <v>1.5E-5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1189.9436109999999</v>
      </c>
      <c r="I457">
        <v>4.909961</v>
      </c>
      <c r="J457" t="s">
        <v>3</v>
      </c>
      <c r="K457">
        <v>1188.141243</v>
      </c>
      <c r="L457">
        <v>4.9031180000000001</v>
      </c>
      <c r="M457" t="s">
        <v>4</v>
      </c>
      <c r="N457">
        <v>88.830461999999997</v>
      </c>
      <c r="O457">
        <v>9.9292000000000005E-2</v>
      </c>
      <c r="P457" t="s">
        <v>5</v>
      </c>
      <c r="Q457">
        <v>0</v>
      </c>
      <c r="R457">
        <v>0</v>
      </c>
      <c r="S457" t="s">
        <v>6</v>
      </c>
      <c r="T457">
        <v>50.790340999999998</v>
      </c>
      <c r="U457">
        <v>0.224824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1.4174000000000001E-2</v>
      </c>
      <c r="AG457">
        <v>2.5999999999999998E-5</v>
      </c>
      <c r="AH457" t="s">
        <v>11</v>
      </c>
      <c r="AI457">
        <v>0.98268599999999995</v>
      </c>
      <c r="AJ457">
        <v>1.7E-5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1264.311563</v>
      </c>
      <c r="I458">
        <v>5.4048559999999997</v>
      </c>
      <c r="J458" t="s">
        <v>3</v>
      </c>
      <c r="K458">
        <v>1262.395884</v>
      </c>
      <c r="L458">
        <v>5.4002080000000001</v>
      </c>
      <c r="M458" t="s">
        <v>4</v>
      </c>
      <c r="N458">
        <v>94.388765000000006</v>
      </c>
      <c r="O458">
        <v>0.10510899999999999</v>
      </c>
      <c r="P458" t="s">
        <v>5</v>
      </c>
      <c r="Q458">
        <v>0</v>
      </c>
      <c r="R458">
        <v>0</v>
      </c>
      <c r="S458" t="s">
        <v>6</v>
      </c>
      <c r="T458">
        <v>53.949941000000003</v>
      </c>
      <c r="U458">
        <v>0.23654700000000001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1.4015E-2</v>
      </c>
      <c r="AG458">
        <v>2.5999999999999998E-5</v>
      </c>
      <c r="AH458" t="s">
        <v>11</v>
      </c>
      <c r="AI458">
        <v>0.98275100000000004</v>
      </c>
      <c r="AJ458">
        <v>1.7E-5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1338.820688</v>
      </c>
      <c r="I459">
        <v>5.634633</v>
      </c>
      <c r="J459" t="s">
        <v>3</v>
      </c>
      <c r="K459">
        <v>1336.7924780000001</v>
      </c>
      <c r="L459">
        <v>5.6293559999999996</v>
      </c>
      <c r="M459" t="s">
        <v>4</v>
      </c>
      <c r="N459">
        <v>99.937625999999995</v>
      </c>
      <c r="O459">
        <v>0.113076</v>
      </c>
      <c r="P459" t="s">
        <v>5</v>
      </c>
      <c r="Q459">
        <v>0</v>
      </c>
      <c r="R459">
        <v>0</v>
      </c>
      <c r="S459" t="s">
        <v>6</v>
      </c>
      <c r="T459">
        <v>57.139778999999997</v>
      </c>
      <c r="U459">
        <v>0.242946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1.3941E-2</v>
      </c>
      <c r="AG459">
        <v>2.5999999999999998E-5</v>
      </c>
      <c r="AH459" t="s">
        <v>11</v>
      </c>
      <c r="AI459">
        <v>0.98275100000000004</v>
      </c>
      <c r="AJ459">
        <v>1.7E-5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1413.24874</v>
      </c>
      <c r="I460">
        <v>6.3508950000000004</v>
      </c>
      <c r="J460" t="s">
        <v>3</v>
      </c>
      <c r="K460">
        <v>1411.1082180000001</v>
      </c>
      <c r="L460">
        <v>6.3455269999999997</v>
      </c>
      <c r="M460" t="s">
        <v>4</v>
      </c>
      <c r="N460">
        <v>105.49309100000001</v>
      </c>
      <c r="O460">
        <v>0.119509</v>
      </c>
      <c r="P460" t="s">
        <v>5</v>
      </c>
      <c r="Q460">
        <v>0</v>
      </c>
      <c r="R460">
        <v>0</v>
      </c>
      <c r="S460" t="s">
        <v>6</v>
      </c>
      <c r="T460">
        <v>60.310513</v>
      </c>
      <c r="U460">
        <v>0.28145100000000001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1.3446E-2</v>
      </c>
      <c r="AG460">
        <v>2.3E-5</v>
      </c>
      <c r="AH460" t="s">
        <v>11</v>
      </c>
      <c r="AI460">
        <v>0.98275100000000004</v>
      </c>
      <c r="AJ460">
        <v>1.7E-5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1487.6636430000001</v>
      </c>
      <c r="I461">
        <v>6.7277820000000004</v>
      </c>
      <c r="J461" t="s">
        <v>3</v>
      </c>
      <c r="K461">
        <v>1485.4094070000001</v>
      </c>
      <c r="L461">
        <v>6.7181959999999998</v>
      </c>
      <c r="M461" t="s">
        <v>4</v>
      </c>
      <c r="N461">
        <v>111.039224</v>
      </c>
      <c r="O461">
        <v>0.12889</v>
      </c>
      <c r="P461" t="s">
        <v>5</v>
      </c>
      <c r="Q461">
        <v>0</v>
      </c>
      <c r="R461">
        <v>0</v>
      </c>
      <c r="S461" t="s">
        <v>6</v>
      </c>
      <c r="T461">
        <v>63.470668000000003</v>
      </c>
      <c r="U461">
        <v>0.29061399999999998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1.3263E-2</v>
      </c>
      <c r="AG461">
        <v>2.0999999999999999E-5</v>
      </c>
      <c r="AH461" t="s">
        <v>11</v>
      </c>
      <c r="AI461">
        <v>0.98297000000000001</v>
      </c>
      <c r="AJ461">
        <v>1.9000000000000001E-5</v>
      </c>
      <c r="AK461" t="s">
        <v>12</v>
      </c>
      <c r="AL461">
        <v>0</v>
      </c>
      <c r="AM461">
        <v>0</v>
      </c>
    </row>
    <row r="462" spans="1:39" x14ac:dyDescent="0.25">
      <c r="A462" t="s">
        <v>161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83.082655000000003</v>
      </c>
      <c r="I462">
        <v>0.56226600000000004</v>
      </c>
      <c r="J462" t="s">
        <v>3</v>
      </c>
      <c r="K462">
        <v>82.939456000000007</v>
      </c>
      <c r="L462">
        <v>0.56080200000000002</v>
      </c>
      <c r="M462" t="s">
        <v>4</v>
      </c>
      <c r="N462">
        <v>5.3795679999999999</v>
      </c>
      <c r="O462">
        <v>3.2420000000000001E-3</v>
      </c>
      <c r="P462" t="s">
        <v>5</v>
      </c>
      <c r="Q462">
        <v>10.711517000000001</v>
      </c>
      <c r="R462">
        <v>4.9836999999999999E-2</v>
      </c>
      <c r="S462" t="s">
        <v>6</v>
      </c>
      <c r="T462">
        <v>3.2194259999999999</v>
      </c>
      <c r="U462">
        <v>3.2940000000000001E-3</v>
      </c>
      <c r="V462" t="s">
        <v>7</v>
      </c>
      <c r="W462">
        <v>2.4670329999999998</v>
      </c>
      <c r="X462">
        <v>7.8729999999999998E-3</v>
      </c>
      <c r="Y462" t="s">
        <v>8</v>
      </c>
      <c r="Z462">
        <v>3.8090899999999999</v>
      </c>
      <c r="AA462">
        <v>2.0993000000000001E-2</v>
      </c>
      <c r="AB462" t="s">
        <v>9</v>
      </c>
      <c r="AC462">
        <v>66.065556000000001</v>
      </c>
      <c r="AD462">
        <v>0.43385299999999999</v>
      </c>
      <c r="AE462" t="s">
        <v>10</v>
      </c>
      <c r="AF462">
        <v>2.7505000000000002E-2</v>
      </c>
      <c r="AG462">
        <v>2.6999999999999999E-5</v>
      </c>
      <c r="AH462" t="s">
        <v>11</v>
      </c>
      <c r="AI462">
        <v>0.97398099999999999</v>
      </c>
      <c r="AJ462">
        <v>5.8999999999999998E-5</v>
      </c>
      <c r="AK462" t="s">
        <v>12</v>
      </c>
      <c r="AL462">
        <v>0</v>
      </c>
      <c r="AM462">
        <v>0</v>
      </c>
    </row>
    <row r="463" spans="1:39" x14ac:dyDescent="0.25">
      <c r="A463" t="s">
        <v>161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165.98561900000001</v>
      </c>
      <c r="I463">
        <v>0.91636200000000001</v>
      </c>
      <c r="J463" t="s">
        <v>3</v>
      </c>
      <c r="K463">
        <v>165.70081500000001</v>
      </c>
      <c r="L463">
        <v>0.91391500000000003</v>
      </c>
      <c r="M463" t="s">
        <v>4</v>
      </c>
      <c r="N463">
        <v>10.762562000000001</v>
      </c>
      <c r="O463">
        <v>1.2538000000000001E-2</v>
      </c>
      <c r="P463" t="s">
        <v>5</v>
      </c>
      <c r="Q463">
        <v>21.285368999999999</v>
      </c>
      <c r="R463">
        <v>0.10798099999999999</v>
      </c>
      <c r="S463" t="s">
        <v>6</v>
      </c>
      <c r="T463">
        <v>6.4281709999999999</v>
      </c>
      <c r="U463">
        <v>5.4469999999999996E-3</v>
      </c>
      <c r="V463" t="s">
        <v>7</v>
      </c>
      <c r="W463">
        <v>4.9292850000000001</v>
      </c>
      <c r="X463">
        <v>1.7763999999999999E-2</v>
      </c>
      <c r="Y463" t="s">
        <v>8</v>
      </c>
      <c r="Z463">
        <v>7.4956379999999996</v>
      </c>
      <c r="AA463">
        <v>3.8318999999999999E-2</v>
      </c>
      <c r="AB463" t="s">
        <v>9</v>
      </c>
      <c r="AC463">
        <v>132.086803</v>
      </c>
      <c r="AD463">
        <v>0.67587799999999998</v>
      </c>
      <c r="AE463" t="s">
        <v>10</v>
      </c>
      <c r="AF463">
        <v>2.5182E-2</v>
      </c>
      <c r="AG463">
        <v>4.0000000000000003E-5</v>
      </c>
      <c r="AH463" t="s">
        <v>11</v>
      </c>
      <c r="AI463">
        <v>0.97770999999999997</v>
      </c>
      <c r="AJ463">
        <v>2.5999999999999998E-5</v>
      </c>
      <c r="AK463" t="s">
        <v>12</v>
      </c>
      <c r="AL463">
        <v>0</v>
      </c>
      <c r="AM463">
        <v>0</v>
      </c>
    </row>
    <row r="464" spans="1:39" x14ac:dyDescent="0.25">
      <c r="A464" t="s">
        <v>161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248.751632</v>
      </c>
      <c r="I464">
        <v>1.2315780000000001</v>
      </c>
      <c r="J464" t="s">
        <v>3</v>
      </c>
      <c r="K464">
        <v>248.326527</v>
      </c>
      <c r="L464">
        <v>1.227876</v>
      </c>
      <c r="M464" t="s">
        <v>4</v>
      </c>
      <c r="N464">
        <v>16.137512999999998</v>
      </c>
      <c r="O464">
        <v>2.7949999999999999E-2</v>
      </c>
      <c r="P464" t="s">
        <v>5</v>
      </c>
      <c r="Q464">
        <v>31.839053</v>
      </c>
      <c r="R464">
        <v>0.13322000000000001</v>
      </c>
      <c r="S464" t="s">
        <v>6</v>
      </c>
      <c r="T464">
        <v>9.6411770000000008</v>
      </c>
      <c r="U464">
        <v>8.2850000000000007E-3</v>
      </c>
      <c r="V464" t="s">
        <v>7</v>
      </c>
      <c r="W464">
        <v>7.3795400000000004</v>
      </c>
      <c r="X464">
        <v>2.2401000000000001E-2</v>
      </c>
      <c r="Y464" t="s">
        <v>8</v>
      </c>
      <c r="Z464">
        <v>11.178615000000001</v>
      </c>
      <c r="AA464">
        <v>5.0796000000000001E-2</v>
      </c>
      <c r="AB464" t="s">
        <v>9</v>
      </c>
      <c r="AC464">
        <v>197.99463700000001</v>
      </c>
      <c r="AD464">
        <v>0.966727</v>
      </c>
      <c r="AE464" t="s">
        <v>10</v>
      </c>
      <c r="AF464">
        <v>2.2914E-2</v>
      </c>
      <c r="AG464">
        <v>4.8999999999999998E-5</v>
      </c>
      <c r="AH464" t="s">
        <v>11</v>
      </c>
      <c r="AI464">
        <v>0.98009500000000005</v>
      </c>
      <c r="AJ464">
        <v>1.9999999999999999E-6</v>
      </c>
      <c r="AK464" t="s">
        <v>12</v>
      </c>
      <c r="AL464">
        <v>0</v>
      </c>
      <c r="AM464">
        <v>0</v>
      </c>
    </row>
    <row r="465" spans="1:39" x14ac:dyDescent="0.25">
      <c r="A465" t="s">
        <v>161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331.63974200000001</v>
      </c>
      <c r="I465">
        <v>2.2107730000000001</v>
      </c>
      <c r="J465" t="s">
        <v>3</v>
      </c>
      <c r="K465">
        <v>331.07375100000002</v>
      </c>
      <c r="L465">
        <v>2.2028699999999999</v>
      </c>
      <c r="M465" t="s">
        <v>4</v>
      </c>
      <c r="N465">
        <v>21.523491</v>
      </c>
      <c r="O465">
        <v>5.8220000000000001E-2</v>
      </c>
      <c r="P465" t="s">
        <v>5</v>
      </c>
      <c r="Q465">
        <v>42.387462999999997</v>
      </c>
      <c r="R465">
        <v>0.20238400000000001</v>
      </c>
      <c r="S465" t="s">
        <v>6</v>
      </c>
      <c r="T465">
        <v>12.873804</v>
      </c>
      <c r="U465">
        <v>1.5672999999999999E-2</v>
      </c>
      <c r="V465" t="s">
        <v>7</v>
      </c>
      <c r="W465">
        <v>9.8170029999999997</v>
      </c>
      <c r="X465">
        <v>2.9996999999999999E-2</v>
      </c>
      <c r="Y465" t="s">
        <v>8</v>
      </c>
      <c r="Z465">
        <v>14.84301</v>
      </c>
      <c r="AA465">
        <v>6.9084000000000007E-2</v>
      </c>
      <c r="AB465" t="s">
        <v>9</v>
      </c>
      <c r="AC465">
        <v>264.03588000000002</v>
      </c>
      <c r="AD465">
        <v>1.6281399999999999</v>
      </c>
      <c r="AE465" t="s">
        <v>10</v>
      </c>
      <c r="AF465">
        <v>2.2474999999999998E-2</v>
      </c>
      <c r="AG465">
        <v>4.8999999999999998E-5</v>
      </c>
      <c r="AH465" t="s">
        <v>11</v>
      </c>
      <c r="AI465">
        <v>0.98032200000000003</v>
      </c>
      <c r="AJ465">
        <v>1.9999999999999999E-6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161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414.47258299999999</v>
      </c>
      <c r="I466">
        <v>2.7552080000000001</v>
      </c>
      <c r="J466" t="s">
        <v>3</v>
      </c>
      <c r="K466">
        <v>413.76534400000003</v>
      </c>
      <c r="L466">
        <v>2.745368</v>
      </c>
      <c r="M466" t="s">
        <v>4</v>
      </c>
      <c r="N466">
        <v>26.902851999999999</v>
      </c>
      <c r="O466">
        <v>8.7040999999999993E-2</v>
      </c>
      <c r="P466" t="s">
        <v>5</v>
      </c>
      <c r="Q466">
        <v>52.945202000000002</v>
      </c>
      <c r="R466">
        <v>0.25603900000000002</v>
      </c>
      <c r="S466" t="s">
        <v>6</v>
      </c>
      <c r="T466">
        <v>16.088134</v>
      </c>
      <c r="U466">
        <v>1.7391E-2</v>
      </c>
      <c r="V466" t="s">
        <v>7</v>
      </c>
      <c r="W466">
        <v>12.269113000000001</v>
      </c>
      <c r="X466">
        <v>3.6861999999999999E-2</v>
      </c>
      <c r="Y466" t="s">
        <v>8</v>
      </c>
      <c r="Z466">
        <v>18.521038000000001</v>
      </c>
      <c r="AA466">
        <v>8.1583000000000003E-2</v>
      </c>
      <c r="AB466" t="s">
        <v>9</v>
      </c>
      <c r="AC466">
        <v>330.03895</v>
      </c>
      <c r="AD466">
        <v>1.9645330000000001</v>
      </c>
      <c r="AE466" t="s">
        <v>10</v>
      </c>
      <c r="AF466">
        <v>2.1128999999999998E-2</v>
      </c>
      <c r="AG466">
        <v>5.1999999999999997E-5</v>
      </c>
      <c r="AH466" t="s">
        <v>11</v>
      </c>
      <c r="AI466">
        <v>0.98103799999999997</v>
      </c>
      <c r="AJ466">
        <v>9.0000000000000002E-6</v>
      </c>
      <c r="AK466" t="s">
        <v>12</v>
      </c>
      <c r="AL466">
        <v>0</v>
      </c>
      <c r="AM466">
        <v>0</v>
      </c>
    </row>
    <row r="467" spans="1:39" x14ac:dyDescent="0.25">
      <c r="A467" t="s">
        <v>161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497.13097299999998</v>
      </c>
      <c r="I467">
        <v>3.4105729999999999</v>
      </c>
      <c r="J467" t="s">
        <v>3</v>
      </c>
      <c r="K467">
        <v>496.28329600000001</v>
      </c>
      <c r="L467">
        <v>3.39859</v>
      </c>
      <c r="M467" t="s">
        <v>4</v>
      </c>
      <c r="N467">
        <v>32.277746</v>
      </c>
      <c r="O467">
        <v>0.121785</v>
      </c>
      <c r="P467" t="s">
        <v>5</v>
      </c>
      <c r="Q467">
        <v>63.505805000000002</v>
      </c>
      <c r="R467">
        <v>0.31337900000000002</v>
      </c>
      <c r="S467" t="s">
        <v>6</v>
      </c>
      <c r="T467">
        <v>19.310642000000001</v>
      </c>
      <c r="U467">
        <v>2.4868999999999999E-2</v>
      </c>
      <c r="V467" t="s">
        <v>7</v>
      </c>
      <c r="W467">
        <v>14.71054</v>
      </c>
      <c r="X467">
        <v>4.5199000000000003E-2</v>
      </c>
      <c r="Y467" t="s">
        <v>8</v>
      </c>
      <c r="Z467">
        <v>22.189782999999998</v>
      </c>
      <c r="AA467">
        <v>0.103451</v>
      </c>
      <c r="AB467" t="s">
        <v>9</v>
      </c>
      <c r="AC467">
        <v>395.86835300000001</v>
      </c>
      <c r="AD467">
        <v>2.4667669999999999</v>
      </c>
      <c r="AE467" t="s">
        <v>10</v>
      </c>
      <c r="AF467">
        <v>1.9785000000000001E-2</v>
      </c>
      <c r="AG467">
        <v>5.5000000000000002E-5</v>
      </c>
      <c r="AH467" t="s">
        <v>11</v>
      </c>
      <c r="AI467">
        <v>0.98135300000000003</v>
      </c>
      <c r="AJ467">
        <v>1.1E-5</v>
      </c>
      <c r="AK467" t="s">
        <v>12</v>
      </c>
      <c r="AL467">
        <v>0</v>
      </c>
      <c r="AM467">
        <v>0</v>
      </c>
    </row>
    <row r="468" spans="1:39" x14ac:dyDescent="0.25">
      <c r="A468" t="s">
        <v>161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580.00017500000001</v>
      </c>
      <c r="I468">
        <v>4.255058</v>
      </c>
      <c r="J468" t="s">
        <v>3</v>
      </c>
      <c r="K468">
        <v>579.01173500000004</v>
      </c>
      <c r="L468">
        <v>4.2417670000000003</v>
      </c>
      <c r="M468" t="s">
        <v>4</v>
      </c>
      <c r="N468">
        <v>37.656590000000001</v>
      </c>
      <c r="O468">
        <v>0.15998100000000001</v>
      </c>
      <c r="P468" t="s">
        <v>5</v>
      </c>
      <c r="Q468">
        <v>74.091696999999996</v>
      </c>
      <c r="R468">
        <v>0.33545599999999998</v>
      </c>
      <c r="S468" t="s">
        <v>6</v>
      </c>
      <c r="T468">
        <v>22.534880000000001</v>
      </c>
      <c r="U468">
        <v>2.7899E-2</v>
      </c>
      <c r="V468" t="s">
        <v>7</v>
      </c>
      <c r="W468">
        <v>17.165846999999999</v>
      </c>
      <c r="X468">
        <v>5.0110000000000002E-2</v>
      </c>
      <c r="Y468" t="s">
        <v>8</v>
      </c>
      <c r="Z468">
        <v>25.867448</v>
      </c>
      <c r="AA468">
        <v>0.122457</v>
      </c>
      <c r="AB468" t="s">
        <v>9</v>
      </c>
      <c r="AC468">
        <v>461.878536</v>
      </c>
      <c r="AD468">
        <v>2.8627669999999998</v>
      </c>
      <c r="AE468" t="s">
        <v>10</v>
      </c>
      <c r="AF468">
        <v>1.8855E-2</v>
      </c>
      <c r="AG468">
        <v>5.1E-5</v>
      </c>
      <c r="AH468" t="s">
        <v>11</v>
      </c>
      <c r="AI468">
        <v>0.98145099999999996</v>
      </c>
      <c r="AJ468">
        <v>1.1E-5</v>
      </c>
      <c r="AK468" t="s">
        <v>12</v>
      </c>
      <c r="AL468">
        <v>0</v>
      </c>
      <c r="AM468">
        <v>0</v>
      </c>
    </row>
    <row r="469" spans="1:39" x14ac:dyDescent="0.25">
      <c r="A469" t="s">
        <v>161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662.78501500000004</v>
      </c>
      <c r="I469">
        <v>5.3341019999999997</v>
      </c>
      <c r="J469" t="s">
        <v>3</v>
      </c>
      <c r="K469">
        <v>661.65631099999996</v>
      </c>
      <c r="L469">
        <v>5.3186140000000002</v>
      </c>
      <c r="M469" t="s">
        <v>4</v>
      </c>
      <c r="N469">
        <v>43.034388999999997</v>
      </c>
      <c r="O469">
        <v>0.21446299999999999</v>
      </c>
      <c r="P469" t="s">
        <v>5</v>
      </c>
      <c r="Q469">
        <v>84.649022000000002</v>
      </c>
      <c r="R469">
        <v>0.414323</v>
      </c>
      <c r="S469" t="s">
        <v>6</v>
      </c>
      <c r="T469">
        <v>25.750806000000001</v>
      </c>
      <c r="U469">
        <v>3.0525E-2</v>
      </c>
      <c r="V469" t="s">
        <v>7</v>
      </c>
      <c r="W469">
        <v>19.606477999999999</v>
      </c>
      <c r="X469">
        <v>6.2654000000000001E-2</v>
      </c>
      <c r="Y469" t="s">
        <v>8</v>
      </c>
      <c r="Z469">
        <v>29.536684000000001</v>
      </c>
      <c r="AA469">
        <v>0.15087600000000001</v>
      </c>
      <c r="AB469" t="s">
        <v>9</v>
      </c>
      <c r="AC469">
        <v>527.82412799999997</v>
      </c>
      <c r="AD469">
        <v>3.554278</v>
      </c>
      <c r="AE469" t="s">
        <v>10</v>
      </c>
      <c r="AF469">
        <v>1.8272E-2</v>
      </c>
      <c r="AG469">
        <v>5.0000000000000002E-5</v>
      </c>
      <c r="AH469" t="s">
        <v>11</v>
      </c>
      <c r="AI469">
        <v>0.98179099999999997</v>
      </c>
      <c r="AJ469">
        <v>1.2E-5</v>
      </c>
      <c r="AK469" t="s">
        <v>12</v>
      </c>
      <c r="AL469">
        <v>0</v>
      </c>
      <c r="AM469">
        <v>0</v>
      </c>
    </row>
    <row r="470" spans="1:39" x14ac:dyDescent="0.25">
      <c r="A470" t="s">
        <v>161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745.38784299999998</v>
      </c>
      <c r="I470">
        <v>5.6720490000000003</v>
      </c>
      <c r="J470" t="s">
        <v>3</v>
      </c>
      <c r="K470">
        <v>744.11886700000002</v>
      </c>
      <c r="L470">
        <v>5.6592700000000002</v>
      </c>
      <c r="M470" t="s">
        <v>4</v>
      </c>
      <c r="N470">
        <v>48.414620999999997</v>
      </c>
      <c r="O470">
        <v>0.27086700000000002</v>
      </c>
      <c r="P470" t="s">
        <v>5</v>
      </c>
      <c r="Q470">
        <v>95.134011999999998</v>
      </c>
      <c r="R470">
        <v>0.41622900000000002</v>
      </c>
      <c r="S470" t="s">
        <v>6</v>
      </c>
      <c r="T470">
        <v>28.953305</v>
      </c>
      <c r="U470">
        <v>3.6194999999999998E-2</v>
      </c>
      <c r="V470" t="s">
        <v>7</v>
      </c>
      <c r="W470">
        <v>22.021211000000001</v>
      </c>
      <c r="X470">
        <v>6.2767000000000003E-2</v>
      </c>
      <c r="Y470" t="s">
        <v>8</v>
      </c>
      <c r="Z470">
        <v>33.176676</v>
      </c>
      <c r="AA470">
        <v>0.16786400000000001</v>
      </c>
      <c r="AB470" t="s">
        <v>9</v>
      </c>
      <c r="AC470">
        <v>593.62068999999997</v>
      </c>
      <c r="AD470">
        <v>4.0576439999999998</v>
      </c>
      <c r="AE470" t="s">
        <v>10</v>
      </c>
      <c r="AF470">
        <v>1.7592E-2</v>
      </c>
      <c r="AG470">
        <v>4.6E-5</v>
      </c>
      <c r="AH470" t="s">
        <v>11</v>
      </c>
      <c r="AI470">
        <v>0.98189199999999999</v>
      </c>
      <c r="AJ470">
        <v>1.2E-5</v>
      </c>
      <c r="AK470" t="s">
        <v>12</v>
      </c>
      <c r="AL470">
        <v>0</v>
      </c>
      <c r="AM470">
        <v>0</v>
      </c>
    </row>
    <row r="471" spans="1:39" x14ac:dyDescent="0.25">
      <c r="A471" t="s">
        <v>161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828.20011</v>
      </c>
      <c r="I471">
        <v>6.628978</v>
      </c>
      <c r="J471" t="s">
        <v>3</v>
      </c>
      <c r="K471">
        <v>826.78936299999998</v>
      </c>
      <c r="L471">
        <v>6.6089659999999997</v>
      </c>
      <c r="M471" t="s">
        <v>4</v>
      </c>
      <c r="N471">
        <v>53.788750999999998</v>
      </c>
      <c r="O471">
        <v>0.33455200000000002</v>
      </c>
      <c r="P471" t="s">
        <v>5</v>
      </c>
      <c r="Q471">
        <v>105.708141</v>
      </c>
      <c r="R471">
        <v>0.45713900000000002</v>
      </c>
      <c r="S471" t="s">
        <v>6</v>
      </c>
      <c r="T471">
        <v>32.160836000000003</v>
      </c>
      <c r="U471">
        <v>3.7571E-2</v>
      </c>
      <c r="V471" t="s">
        <v>7</v>
      </c>
      <c r="W471">
        <v>24.466028999999999</v>
      </c>
      <c r="X471">
        <v>6.9700999999999999E-2</v>
      </c>
      <c r="Y471" t="s">
        <v>8</v>
      </c>
      <c r="Z471">
        <v>36.883442000000002</v>
      </c>
      <c r="AA471">
        <v>0.19206999999999999</v>
      </c>
      <c r="AB471" t="s">
        <v>9</v>
      </c>
      <c r="AC471">
        <v>659.538993</v>
      </c>
      <c r="AD471">
        <v>4.5149410000000003</v>
      </c>
      <c r="AE471" t="s">
        <v>10</v>
      </c>
      <c r="AF471">
        <v>1.6739E-2</v>
      </c>
      <c r="AG471">
        <v>4.3000000000000002E-5</v>
      </c>
      <c r="AH471" t="s">
        <v>11</v>
      </c>
      <c r="AI471">
        <v>0.98197500000000004</v>
      </c>
      <c r="AJ471">
        <v>1.1E-5</v>
      </c>
      <c r="AK471" t="s">
        <v>12</v>
      </c>
      <c r="AL471">
        <v>0</v>
      </c>
      <c r="AM471">
        <v>0</v>
      </c>
    </row>
    <row r="472" spans="1:39" x14ac:dyDescent="0.25">
      <c r="A472" t="s">
        <v>161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910.84950700000002</v>
      </c>
      <c r="I472">
        <v>6.4228690000000004</v>
      </c>
      <c r="J472" t="s">
        <v>3</v>
      </c>
      <c r="K472">
        <v>909.29872899999998</v>
      </c>
      <c r="L472">
        <v>6.4032739999999997</v>
      </c>
      <c r="M472" t="s">
        <v>4</v>
      </c>
      <c r="N472">
        <v>59.164526000000002</v>
      </c>
      <c r="O472">
        <v>0.39921499999999999</v>
      </c>
      <c r="P472" t="s">
        <v>5</v>
      </c>
      <c r="Q472">
        <v>116.241606</v>
      </c>
      <c r="R472">
        <v>0.45789299999999999</v>
      </c>
      <c r="S472" t="s">
        <v>6</v>
      </c>
      <c r="T472">
        <v>35.395705</v>
      </c>
      <c r="U472">
        <v>4.3239E-2</v>
      </c>
      <c r="V472" t="s">
        <v>7</v>
      </c>
      <c r="W472">
        <v>26.892306999999999</v>
      </c>
      <c r="X472">
        <v>7.1776000000000006E-2</v>
      </c>
      <c r="Y472" t="s">
        <v>8</v>
      </c>
      <c r="Z472">
        <v>40.537900999999998</v>
      </c>
      <c r="AA472">
        <v>0.19513900000000001</v>
      </c>
      <c r="AB472" t="s">
        <v>9</v>
      </c>
      <c r="AC472">
        <v>725.33950800000002</v>
      </c>
      <c r="AD472">
        <v>4.4616850000000001</v>
      </c>
      <c r="AE472" t="s">
        <v>10</v>
      </c>
      <c r="AF472">
        <v>1.6123999999999999E-2</v>
      </c>
      <c r="AG472">
        <v>3.8999999999999999E-5</v>
      </c>
      <c r="AH472" t="s">
        <v>11</v>
      </c>
      <c r="AI472">
        <v>0.98201000000000005</v>
      </c>
      <c r="AJ472">
        <v>1.1E-5</v>
      </c>
      <c r="AK472" t="s">
        <v>12</v>
      </c>
      <c r="AL472">
        <v>0</v>
      </c>
      <c r="AM472">
        <v>0</v>
      </c>
    </row>
    <row r="473" spans="1:39" x14ac:dyDescent="0.25">
      <c r="A473" t="s">
        <v>161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993.54177600000003</v>
      </c>
      <c r="I473">
        <v>6.3046559999999996</v>
      </c>
      <c r="J473" t="s">
        <v>3</v>
      </c>
      <c r="K473">
        <v>991.84981800000003</v>
      </c>
      <c r="L473">
        <v>6.2836639999999999</v>
      </c>
      <c r="M473" t="s">
        <v>4</v>
      </c>
      <c r="N473">
        <v>64.544404999999998</v>
      </c>
      <c r="O473">
        <v>0.47212599999999999</v>
      </c>
      <c r="P473" t="s">
        <v>5</v>
      </c>
      <c r="Q473">
        <v>126.78155</v>
      </c>
      <c r="R473">
        <v>0.46051199999999998</v>
      </c>
      <c r="S473" t="s">
        <v>6</v>
      </c>
      <c r="T473">
        <v>38.613101999999998</v>
      </c>
      <c r="U473">
        <v>3.8807000000000001E-2</v>
      </c>
      <c r="V473" t="s">
        <v>7</v>
      </c>
      <c r="W473">
        <v>29.324490000000001</v>
      </c>
      <c r="X473">
        <v>7.3324E-2</v>
      </c>
      <c r="Y473" t="s">
        <v>8</v>
      </c>
      <c r="Z473">
        <v>44.212100999999997</v>
      </c>
      <c r="AA473">
        <v>0.18973000000000001</v>
      </c>
      <c r="AB473" t="s">
        <v>9</v>
      </c>
      <c r="AC473">
        <v>791.17087000000004</v>
      </c>
      <c r="AD473">
        <v>4.463857</v>
      </c>
      <c r="AE473" t="s">
        <v>10</v>
      </c>
      <c r="AF473">
        <v>1.5203E-2</v>
      </c>
      <c r="AG473">
        <v>3.4999999999999997E-5</v>
      </c>
      <c r="AH473" t="s">
        <v>11</v>
      </c>
      <c r="AI473">
        <v>0.98201400000000005</v>
      </c>
      <c r="AJ473">
        <v>1.1E-5</v>
      </c>
      <c r="AK473" t="s">
        <v>12</v>
      </c>
      <c r="AL473">
        <v>0</v>
      </c>
      <c r="AM473">
        <v>0</v>
      </c>
    </row>
    <row r="474" spans="1:39" x14ac:dyDescent="0.25">
      <c r="A474" t="s">
        <v>161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1076.2018579999999</v>
      </c>
      <c r="I474">
        <v>7.0531709999999999</v>
      </c>
      <c r="J474" t="s">
        <v>3</v>
      </c>
      <c r="K474">
        <v>1074.369954</v>
      </c>
      <c r="L474">
        <v>7.0319399999999996</v>
      </c>
      <c r="M474" t="s">
        <v>4</v>
      </c>
      <c r="N474">
        <v>69.924728999999999</v>
      </c>
      <c r="O474">
        <v>0.56281599999999998</v>
      </c>
      <c r="P474" t="s">
        <v>5</v>
      </c>
      <c r="Q474">
        <v>137.27292700000001</v>
      </c>
      <c r="R474">
        <v>0.44589400000000001</v>
      </c>
      <c r="S474" t="s">
        <v>6</v>
      </c>
      <c r="T474">
        <v>41.839022</v>
      </c>
      <c r="U474">
        <v>4.0008000000000002E-2</v>
      </c>
      <c r="V474" t="s">
        <v>7</v>
      </c>
      <c r="W474">
        <v>31.757702999999999</v>
      </c>
      <c r="X474">
        <v>7.1506E-2</v>
      </c>
      <c r="Y474" t="s">
        <v>8</v>
      </c>
      <c r="Z474">
        <v>47.870387000000001</v>
      </c>
      <c r="AA474">
        <v>0.18282599999999999</v>
      </c>
      <c r="AB474" t="s">
        <v>9</v>
      </c>
      <c r="AC474">
        <v>856.97626000000002</v>
      </c>
      <c r="AD474">
        <v>5.0132570000000003</v>
      </c>
      <c r="AE474" t="s">
        <v>10</v>
      </c>
      <c r="AF474">
        <v>1.4584E-2</v>
      </c>
      <c r="AG474">
        <v>3.1000000000000001E-5</v>
      </c>
      <c r="AH474" t="s">
        <v>11</v>
      </c>
      <c r="AI474">
        <v>0.98201400000000005</v>
      </c>
      <c r="AJ474">
        <v>1.1E-5</v>
      </c>
      <c r="AK474" t="s">
        <v>12</v>
      </c>
      <c r="AL474">
        <v>0</v>
      </c>
      <c r="AM474">
        <v>0</v>
      </c>
    </row>
    <row r="475" spans="1:39" x14ac:dyDescent="0.25">
      <c r="A475" t="s">
        <v>161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1158.8651339999999</v>
      </c>
      <c r="I475">
        <v>7.3424209999999999</v>
      </c>
      <c r="J475" t="s">
        <v>3</v>
      </c>
      <c r="K475">
        <v>1156.892922</v>
      </c>
      <c r="L475">
        <v>7.3241259999999997</v>
      </c>
      <c r="M475" t="s">
        <v>4</v>
      </c>
      <c r="N475">
        <v>75.306967999999998</v>
      </c>
      <c r="O475">
        <v>0.64229899999999995</v>
      </c>
      <c r="P475" t="s">
        <v>5</v>
      </c>
      <c r="Q475">
        <v>147.76924</v>
      </c>
      <c r="R475">
        <v>0.468667</v>
      </c>
      <c r="S475" t="s">
        <v>6</v>
      </c>
      <c r="T475">
        <v>45.071294000000002</v>
      </c>
      <c r="U475">
        <v>4.3603000000000003E-2</v>
      </c>
      <c r="V475" t="s">
        <v>7</v>
      </c>
      <c r="W475">
        <v>34.179538000000001</v>
      </c>
      <c r="X475">
        <v>7.1554999999999994E-2</v>
      </c>
      <c r="Y475" t="s">
        <v>8</v>
      </c>
      <c r="Z475">
        <v>51.526606000000001</v>
      </c>
      <c r="AA475">
        <v>0.18595600000000001</v>
      </c>
      <c r="AB475" t="s">
        <v>9</v>
      </c>
      <c r="AC475">
        <v>922.77093600000001</v>
      </c>
      <c r="AD475">
        <v>5.2502300000000002</v>
      </c>
      <c r="AE475" t="s">
        <v>10</v>
      </c>
      <c r="AF475">
        <v>1.4092E-2</v>
      </c>
      <c r="AG475">
        <v>2.5999999999999998E-5</v>
      </c>
      <c r="AH475" t="s">
        <v>11</v>
      </c>
      <c r="AI475">
        <v>0.98232200000000003</v>
      </c>
      <c r="AJ475">
        <v>1.5E-5</v>
      </c>
      <c r="AK475" t="s">
        <v>12</v>
      </c>
      <c r="AL475">
        <v>0</v>
      </c>
      <c r="AM475">
        <v>0</v>
      </c>
    </row>
    <row r="476" spans="1:39" x14ac:dyDescent="0.25">
      <c r="A476" t="s">
        <v>161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1241.5617159999999</v>
      </c>
      <c r="I476">
        <v>8.2493099999999995</v>
      </c>
      <c r="J476" t="s">
        <v>3</v>
      </c>
      <c r="K476">
        <v>1239.4480880000001</v>
      </c>
      <c r="L476">
        <v>8.2247520000000005</v>
      </c>
      <c r="M476" t="s">
        <v>4</v>
      </c>
      <c r="N476">
        <v>80.690329000000006</v>
      </c>
      <c r="O476">
        <v>0.73384700000000003</v>
      </c>
      <c r="P476" t="s">
        <v>5</v>
      </c>
      <c r="Q476">
        <v>158.270905</v>
      </c>
      <c r="R476">
        <v>0.49281700000000001</v>
      </c>
      <c r="S476" t="s">
        <v>6</v>
      </c>
      <c r="T476">
        <v>48.286762000000003</v>
      </c>
      <c r="U476">
        <v>4.3777000000000003E-2</v>
      </c>
      <c r="V476" t="s">
        <v>7</v>
      </c>
      <c r="W476">
        <v>36.596781</v>
      </c>
      <c r="X476">
        <v>7.4352000000000001E-2</v>
      </c>
      <c r="Y476" t="s">
        <v>8</v>
      </c>
      <c r="Z476">
        <v>55.210724999999996</v>
      </c>
      <c r="AA476">
        <v>0.20554</v>
      </c>
      <c r="AB476" t="s">
        <v>9</v>
      </c>
      <c r="AC476">
        <v>988.59240799999998</v>
      </c>
      <c r="AD476">
        <v>5.7031409999999996</v>
      </c>
      <c r="AE476" t="s">
        <v>10</v>
      </c>
      <c r="AF476">
        <v>1.3695000000000001E-2</v>
      </c>
      <c r="AG476">
        <v>2.0999999999999999E-5</v>
      </c>
      <c r="AH476" t="s">
        <v>11</v>
      </c>
      <c r="AI476">
        <v>0.98234500000000002</v>
      </c>
      <c r="AJ476">
        <v>1.4E-5</v>
      </c>
      <c r="AK476" t="s">
        <v>12</v>
      </c>
      <c r="AL476">
        <v>0</v>
      </c>
      <c r="AM476">
        <v>0</v>
      </c>
    </row>
    <row r="477" spans="1:39" x14ac:dyDescent="0.25">
      <c r="A477" t="s">
        <v>161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1324.3098170000001</v>
      </c>
      <c r="I477">
        <v>9.5080089999999995</v>
      </c>
      <c r="J477" t="s">
        <v>3</v>
      </c>
      <c r="K477">
        <v>1322.056223</v>
      </c>
      <c r="L477">
        <v>9.4830039999999993</v>
      </c>
      <c r="M477" t="s">
        <v>4</v>
      </c>
      <c r="N477">
        <v>86.069284999999994</v>
      </c>
      <c r="O477">
        <v>0.82335599999999998</v>
      </c>
      <c r="P477" t="s">
        <v>5</v>
      </c>
      <c r="Q477">
        <v>168.78344799999999</v>
      </c>
      <c r="R477">
        <v>0.53257200000000005</v>
      </c>
      <c r="S477" t="s">
        <v>6</v>
      </c>
      <c r="T477">
        <v>51.515385999999999</v>
      </c>
      <c r="U477">
        <v>4.8742000000000001E-2</v>
      </c>
      <c r="V477" t="s">
        <v>7</v>
      </c>
      <c r="W477">
        <v>39.018548000000003</v>
      </c>
      <c r="X477">
        <v>7.9518000000000005E-2</v>
      </c>
      <c r="Y477" t="s">
        <v>8</v>
      </c>
      <c r="Z477">
        <v>58.887511000000003</v>
      </c>
      <c r="AA477">
        <v>0.224688</v>
      </c>
      <c r="AB477" t="s">
        <v>9</v>
      </c>
      <c r="AC477">
        <v>1054.407256</v>
      </c>
      <c r="AD477">
        <v>6.312494</v>
      </c>
      <c r="AE477" t="s">
        <v>10</v>
      </c>
      <c r="AF477">
        <v>1.3665E-2</v>
      </c>
      <c r="AG477">
        <v>2.0999999999999999E-5</v>
      </c>
      <c r="AH477" t="s">
        <v>11</v>
      </c>
      <c r="AI477">
        <v>0.98247399999999996</v>
      </c>
      <c r="AJ477">
        <v>1.5999999999999999E-5</v>
      </c>
      <c r="AK477" t="s">
        <v>12</v>
      </c>
      <c r="AL477">
        <v>0</v>
      </c>
      <c r="AM477">
        <v>0</v>
      </c>
    </row>
    <row r="478" spans="1:39" x14ac:dyDescent="0.25">
      <c r="A478" t="s">
        <v>161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1407.03396</v>
      </c>
      <c r="I478">
        <v>9.0152789999999996</v>
      </c>
      <c r="J478" t="s">
        <v>3</v>
      </c>
      <c r="K478">
        <v>1404.639617</v>
      </c>
      <c r="L478">
        <v>8.9914319999999996</v>
      </c>
      <c r="M478" t="s">
        <v>4</v>
      </c>
      <c r="N478">
        <v>91.442903999999999</v>
      </c>
      <c r="O478">
        <v>0.93051499999999998</v>
      </c>
      <c r="P478" t="s">
        <v>5</v>
      </c>
      <c r="Q478">
        <v>179.266738</v>
      </c>
      <c r="R478">
        <v>0.57308999999999999</v>
      </c>
      <c r="S478" t="s">
        <v>6</v>
      </c>
      <c r="T478">
        <v>54.727508</v>
      </c>
      <c r="U478">
        <v>4.8093999999999998E-2</v>
      </c>
      <c r="V478" t="s">
        <v>7</v>
      </c>
      <c r="W478">
        <v>41.428359</v>
      </c>
      <c r="X478">
        <v>8.0244999999999997E-2</v>
      </c>
      <c r="Y478" t="s">
        <v>8</v>
      </c>
      <c r="Z478">
        <v>62.563276999999999</v>
      </c>
      <c r="AA478">
        <v>0.23649300000000001</v>
      </c>
      <c r="AB478" t="s">
        <v>9</v>
      </c>
      <c r="AC478">
        <v>1120.1749629999999</v>
      </c>
      <c r="AD478">
        <v>5.7715730000000001</v>
      </c>
      <c r="AE478" t="s">
        <v>10</v>
      </c>
      <c r="AF478">
        <v>1.366E-2</v>
      </c>
      <c r="AG478">
        <v>2.0999999999999999E-5</v>
      </c>
      <c r="AH478" t="s">
        <v>11</v>
      </c>
      <c r="AI478">
        <v>0.98274799999999995</v>
      </c>
      <c r="AJ478">
        <v>1.9000000000000001E-5</v>
      </c>
      <c r="AK478" t="s">
        <v>12</v>
      </c>
      <c r="AL478">
        <v>0</v>
      </c>
      <c r="AM478">
        <v>0</v>
      </c>
    </row>
    <row r="479" spans="1:39" x14ac:dyDescent="0.25">
      <c r="A479" t="s">
        <v>161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1489.7720870000001</v>
      </c>
      <c r="I479">
        <v>9.3620979999999996</v>
      </c>
      <c r="J479" t="s">
        <v>3</v>
      </c>
      <c r="K479">
        <v>1487.2372089999999</v>
      </c>
      <c r="L479">
        <v>9.3380360000000007</v>
      </c>
      <c r="M479" t="s">
        <v>4</v>
      </c>
      <c r="N479">
        <v>96.819007999999997</v>
      </c>
      <c r="O479">
        <v>1.045112</v>
      </c>
      <c r="P479" t="s">
        <v>5</v>
      </c>
      <c r="Q479">
        <v>189.80479</v>
      </c>
      <c r="R479">
        <v>0.65493900000000005</v>
      </c>
      <c r="S479" t="s">
        <v>6</v>
      </c>
      <c r="T479">
        <v>57.941496000000001</v>
      </c>
      <c r="U479">
        <v>5.3369E-2</v>
      </c>
      <c r="V479" t="s">
        <v>7</v>
      </c>
      <c r="W479">
        <v>43.864361000000002</v>
      </c>
      <c r="X479">
        <v>9.4434000000000004E-2</v>
      </c>
      <c r="Y479" t="s">
        <v>8</v>
      </c>
      <c r="Z479">
        <v>66.240812000000005</v>
      </c>
      <c r="AA479">
        <v>0.27200000000000002</v>
      </c>
      <c r="AB479" t="s">
        <v>9</v>
      </c>
      <c r="AC479">
        <v>1185.8994479999999</v>
      </c>
      <c r="AD479">
        <v>5.4573119999999999</v>
      </c>
      <c r="AE479" t="s">
        <v>10</v>
      </c>
      <c r="AF479">
        <v>1.3465E-2</v>
      </c>
      <c r="AG479">
        <v>2.0999999999999999E-5</v>
      </c>
      <c r="AH479" t="s">
        <v>11</v>
      </c>
      <c r="AI479">
        <v>0.98275699999999999</v>
      </c>
      <c r="AJ479">
        <v>1.9000000000000001E-5</v>
      </c>
      <c r="AK479" t="s">
        <v>12</v>
      </c>
      <c r="AL479">
        <v>0</v>
      </c>
      <c r="AM479">
        <v>0</v>
      </c>
    </row>
    <row r="480" spans="1:39" x14ac:dyDescent="0.25">
      <c r="A480" t="s">
        <v>161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1572.3924489999999</v>
      </c>
      <c r="I480">
        <v>9.8633369999999996</v>
      </c>
      <c r="J480" t="s">
        <v>3</v>
      </c>
      <c r="K480">
        <v>1569.7166110000001</v>
      </c>
      <c r="L480">
        <v>9.8397430000000004</v>
      </c>
      <c r="M480" t="s">
        <v>4</v>
      </c>
      <c r="N480">
        <v>102.194114</v>
      </c>
      <c r="O480">
        <v>1.1690430000000001</v>
      </c>
      <c r="P480" t="s">
        <v>5</v>
      </c>
      <c r="Q480">
        <v>200.30972299999999</v>
      </c>
      <c r="R480">
        <v>0.710233</v>
      </c>
      <c r="S480" t="s">
        <v>6</v>
      </c>
      <c r="T480">
        <v>61.169291000000001</v>
      </c>
      <c r="U480">
        <v>6.1163000000000002E-2</v>
      </c>
      <c r="V480" t="s">
        <v>7</v>
      </c>
      <c r="W480">
        <v>46.288846999999997</v>
      </c>
      <c r="X480">
        <v>0.105419</v>
      </c>
      <c r="Y480" t="s">
        <v>8</v>
      </c>
      <c r="Z480">
        <v>69.873480000000001</v>
      </c>
      <c r="AA480">
        <v>0.27753</v>
      </c>
      <c r="AB480" t="s">
        <v>9</v>
      </c>
      <c r="AC480">
        <v>1251.524126</v>
      </c>
      <c r="AD480">
        <v>5.8775259999999996</v>
      </c>
      <c r="AE480" t="s">
        <v>10</v>
      </c>
      <c r="AF480">
        <v>1.3009E-2</v>
      </c>
      <c r="AG480">
        <v>1.5E-5</v>
      </c>
      <c r="AH480" t="s">
        <v>11</v>
      </c>
      <c r="AI480">
        <v>0.98275699999999999</v>
      </c>
      <c r="AJ480">
        <v>1.9000000000000001E-5</v>
      </c>
      <c r="AK480" t="s">
        <v>12</v>
      </c>
      <c r="AL480">
        <v>0</v>
      </c>
      <c r="AM480">
        <v>0</v>
      </c>
    </row>
    <row r="481" spans="1:39" x14ac:dyDescent="0.25">
      <c r="A481" t="s">
        <v>161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1655.175688</v>
      </c>
      <c r="I481">
        <v>11.417389999999999</v>
      </c>
      <c r="J481" t="s">
        <v>3</v>
      </c>
      <c r="K481">
        <v>1652.359377</v>
      </c>
      <c r="L481">
        <v>11.387017999999999</v>
      </c>
      <c r="M481" t="s">
        <v>4</v>
      </c>
      <c r="N481">
        <v>107.569885</v>
      </c>
      <c r="O481">
        <v>1.297315</v>
      </c>
      <c r="P481" t="s">
        <v>5</v>
      </c>
      <c r="Q481">
        <v>210.84399099999999</v>
      </c>
      <c r="R481">
        <v>0.79239899999999996</v>
      </c>
      <c r="S481" t="s">
        <v>6</v>
      </c>
      <c r="T481">
        <v>64.380302999999998</v>
      </c>
      <c r="U481">
        <v>6.5484000000000001E-2</v>
      </c>
      <c r="V481" t="s">
        <v>7</v>
      </c>
      <c r="W481">
        <v>48.725915000000001</v>
      </c>
      <c r="X481">
        <v>0.11781999999999999</v>
      </c>
      <c r="Y481" t="s">
        <v>8</v>
      </c>
      <c r="Z481">
        <v>73.533906000000002</v>
      </c>
      <c r="AA481">
        <v>0.32175100000000001</v>
      </c>
      <c r="AB481" t="s">
        <v>9</v>
      </c>
      <c r="AC481">
        <v>1317.300068</v>
      </c>
      <c r="AD481">
        <v>6.5934010000000001</v>
      </c>
      <c r="AE481" t="s">
        <v>10</v>
      </c>
      <c r="AF481">
        <v>1.2655E-2</v>
      </c>
      <c r="AG481">
        <v>1.0000000000000001E-5</v>
      </c>
      <c r="AH481" t="s">
        <v>11</v>
      </c>
      <c r="AI481">
        <v>0.98302800000000001</v>
      </c>
      <c r="AJ481">
        <v>2.0999999999999999E-5</v>
      </c>
      <c r="AK481" t="s">
        <v>12</v>
      </c>
      <c r="AL481">
        <v>0</v>
      </c>
      <c r="AM481">
        <v>0</v>
      </c>
    </row>
    <row r="482" spans="1:39" x14ac:dyDescent="0.25">
      <c r="A482" t="s">
        <v>162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162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162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162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162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162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162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162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162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162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162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162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162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162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162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162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162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162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162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162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163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74.862015</v>
      </c>
      <c r="I502">
        <v>0.40941300000000003</v>
      </c>
      <c r="J502" t="s">
        <v>3</v>
      </c>
      <c r="K502">
        <v>74.719491000000005</v>
      </c>
      <c r="L502">
        <v>0.40845399999999998</v>
      </c>
      <c r="M502" t="s">
        <v>4</v>
      </c>
      <c r="N502">
        <v>5.4225219999999998</v>
      </c>
      <c r="O502">
        <v>3.8679999999999999E-3</v>
      </c>
      <c r="P502" t="s">
        <v>5</v>
      </c>
      <c r="Q502">
        <v>0</v>
      </c>
      <c r="R502">
        <v>0</v>
      </c>
      <c r="S502" t="s">
        <v>6</v>
      </c>
      <c r="T502">
        <v>3.2175240000000001</v>
      </c>
      <c r="U502">
        <v>3.4499999999999999E-3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2.5418E-2</v>
      </c>
      <c r="AD502">
        <v>4.6E-5</v>
      </c>
      <c r="AE502" t="s">
        <v>10</v>
      </c>
      <c r="AF502">
        <v>0</v>
      </c>
      <c r="AG502">
        <v>0</v>
      </c>
      <c r="AH502" t="s">
        <v>11</v>
      </c>
      <c r="AI502">
        <v>0.97353800000000001</v>
      </c>
      <c r="AJ502">
        <v>5.8E-5</v>
      </c>
      <c r="AK502" t="s">
        <v>12</v>
      </c>
      <c r="AL502">
        <v>0</v>
      </c>
      <c r="AM502">
        <v>0</v>
      </c>
    </row>
    <row r="503" spans="1:39" x14ac:dyDescent="0.25">
      <c r="A503" t="s">
        <v>163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149.468717</v>
      </c>
      <c r="I503">
        <v>0.91231200000000001</v>
      </c>
      <c r="J503" t="s">
        <v>3</v>
      </c>
      <c r="K503">
        <v>149.18835799999999</v>
      </c>
      <c r="L503">
        <v>0.91058499999999998</v>
      </c>
      <c r="M503" t="s">
        <v>4</v>
      </c>
      <c r="N503">
        <v>10.841305999999999</v>
      </c>
      <c r="O503">
        <v>1.3972E-2</v>
      </c>
      <c r="P503" t="s">
        <v>5</v>
      </c>
      <c r="Q503">
        <v>0</v>
      </c>
      <c r="R503">
        <v>0</v>
      </c>
      <c r="S503" t="s">
        <v>6</v>
      </c>
      <c r="T503">
        <v>6.4170230000000004</v>
      </c>
      <c r="U503">
        <v>7.5370000000000003E-3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2.3879999999999998E-2</v>
      </c>
      <c r="AD503">
        <v>5.0000000000000002E-5</v>
      </c>
      <c r="AE503" t="s">
        <v>10</v>
      </c>
      <c r="AF503">
        <v>0</v>
      </c>
      <c r="AG503">
        <v>0</v>
      </c>
      <c r="AH503" t="s">
        <v>11</v>
      </c>
      <c r="AI503">
        <v>0.97803200000000001</v>
      </c>
      <c r="AJ503">
        <v>3.3000000000000003E-5</v>
      </c>
      <c r="AK503" t="s">
        <v>12</v>
      </c>
      <c r="AL503">
        <v>0</v>
      </c>
      <c r="AM503">
        <v>0</v>
      </c>
    </row>
    <row r="504" spans="1:39" x14ac:dyDescent="0.25">
      <c r="A504" t="s">
        <v>163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224.10322099999999</v>
      </c>
      <c r="I504">
        <v>1.683845</v>
      </c>
      <c r="J504" t="s">
        <v>3</v>
      </c>
      <c r="K504">
        <v>223.686049</v>
      </c>
      <c r="L504">
        <v>1.683379</v>
      </c>
      <c r="M504" t="s">
        <v>4</v>
      </c>
      <c r="N504">
        <v>16.263701999999999</v>
      </c>
      <c r="O504">
        <v>2.9361000000000002E-2</v>
      </c>
      <c r="P504" t="s">
        <v>5</v>
      </c>
      <c r="Q504">
        <v>0</v>
      </c>
      <c r="R504">
        <v>0</v>
      </c>
      <c r="S504" t="s">
        <v>6</v>
      </c>
      <c r="T504">
        <v>9.6386649999999996</v>
      </c>
      <c r="U504">
        <v>1.1073E-2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2.1832000000000001E-2</v>
      </c>
      <c r="AD504">
        <v>5.5000000000000002E-5</v>
      </c>
      <c r="AE504" t="s">
        <v>10</v>
      </c>
      <c r="AF504">
        <v>0</v>
      </c>
      <c r="AG504">
        <v>0</v>
      </c>
      <c r="AH504" t="s">
        <v>11</v>
      </c>
      <c r="AI504">
        <v>0.97980699999999998</v>
      </c>
      <c r="AJ504">
        <v>2.0999999999999999E-5</v>
      </c>
      <c r="AK504" t="s">
        <v>12</v>
      </c>
      <c r="AL504">
        <v>0</v>
      </c>
      <c r="AM504">
        <v>0</v>
      </c>
    </row>
    <row r="505" spans="1:39" x14ac:dyDescent="0.25">
      <c r="A505" t="s">
        <v>163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298.65577000000002</v>
      </c>
      <c r="I505">
        <v>2.2182810000000002</v>
      </c>
      <c r="J505" t="s">
        <v>3</v>
      </c>
      <c r="K505">
        <v>298.10170199999999</v>
      </c>
      <c r="L505">
        <v>2.2157390000000001</v>
      </c>
      <c r="M505" t="s">
        <v>4</v>
      </c>
      <c r="N505">
        <v>21.679380999999999</v>
      </c>
      <c r="O505">
        <v>5.1103999999999997E-2</v>
      </c>
      <c r="P505" t="s">
        <v>5</v>
      </c>
      <c r="Q505">
        <v>0</v>
      </c>
      <c r="R505">
        <v>0</v>
      </c>
      <c r="S505" t="s">
        <v>6</v>
      </c>
      <c r="T505">
        <v>12.855324</v>
      </c>
      <c r="U505">
        <v>1.3072E-2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1.9674000000000001E-2</v>
      </c>
      <c r="AD505">
        <v>5.0000000000000002E-5</v>
      </c>
      <c r="AE505" t="s">
        <v>10</v>
      </c>
      <c r="AF505">
        <v>0</v>
      </c>
      <c r="AG505">
        <v>0</v>
      </c>
      <c r="AH505" t="s">
        <v>11</v>
      </c>
      <c r="AI505">
        <v>0.98046999999999995</v>
      </c>
      <c r="AJ505">
        <v>9.0000000000000002E-6</v>
      </c>
      <c r="AK505" t="s">
        <v>12</v>
      </c>
      <c r="AL505">
        <v>0</v>
      </c>
      <c r="AM505">
        <v>0</v>
      </c>
    </row>
    <row r="506" spans="1:39" x14ac:dyDescent="0.25">
      <c r="A506" t="s">
        <v>163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373.39019300000001</v>
      </c>
      <c r="I506">
        <v>2.632533</v>
      </c>
      <c r="J506" t="s">
        <v>3</v>
      </c>
      <c r="K506">
        <v>372.69951300000002</v>
      </c>
      <c r="L506">
        <v>2.6301399999999999</v>
      </c>
      <c r="M506" t="s">
        <v>4</v>
      </c>
      <c r="N506">
        <v>27.101872</v>
      </c>
      <c r="O506">
        <v>7.7875E-2</v>
      </c>
      <c r="P506" t="s">
        <v>5</v>
      </c>
      <c r="Q506">
        <v>0</v>
      </c>
      <c r="R506">
        <v>0</v>
      </c>
      <c r="S506" t="s">
        <v>6</v>
      </c>
      <c r="T506">
        <v>16.065466000000001</v>
      </c>
      <c r="U506">
        <v>1.7967E-2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1.8446000000000001E-2</v>
      </c>
      <c r="AD506">
        <v>4.6999999999999997E-5</v>
      </c>
      <c r="AE506" t="s">
        <v>10</v>
      </c>
      <c r="AF506">
        <v>0</v>
      </c>
      <c r="AG506">
        <v>0</v>
      </c>
      <c r="AH506" t="s">
        <v>11</v>
      </c>
      <c r="AI506">
        <v>0.98066699999999996</v>
      </c>
      <c r="AJ506">
        <v>6.0000000000000002E-6</v>
      </c>
      <c r="AK506" t="s">
        <v>12</v>
      </c>
      <c r="AL506">
        <v>0</v>
      </c>
      <c r="AM506">
        <v>0</v>
      </c>
    </row>
    <row r="507" spans="1:39" x14ac:dyDescent="0.25">
      <c r="A507" t="s">
        <v>163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447.98906699999998</v>
      </c>
      <c r="I507">
        <v>3.1202369999999999</v>
      </c>
      <c r="J507" t="s">
        <v>3</v>
      </c>
      <c r="K507">
        <v>447.16110800000001</v>
      </c>
      <c r="L507">
        <v>3.1153270000000002</v>
      </c>
      <c r="M507" t="s">
        <v>4</v>
      </c>
      <c r="N507">
        <v>32.525244000000001</v>
      </c>
      <c r="O507">
        <v>0.11299099999999999</v>
      </c>
      <c r="P507" t="s">
        <v>5</v>
      </c>
      <c r="Q507">
        <v>0</v>
      </c>
      <c r="R507">
        <v>0</v>
      </c>
      <c r="S507" t="s">
        <v>6</v>
      </c>
      <c r="T507">
        <v>19.295352000000001</v>
      </c>
      <c r="U507">
        <v>2.1569000000000001E-2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1.7500000000000002E-2</v>
      </c>
      <c r="AD507">
        <v>4.1999999999999998E-5</v>
      </c>
      <c r="AE507" t="s">
        <v>10</v>
      </c>
      <c r="AF507">
        <v>0</v>
      </c>
      <c r="AG507">
        <v>0</v>
      </c>
      <c r="AH507" t="s">
        <v>11</v>
      </c>
      <c r="AI507">
        <v>0.98094999999999999</v>
      </c>
      <c r="AJ507">
        <v>5.0000000000000004E-6</v>
      </c>
      <c r="AK507" t="s">
        <v>12</v>
      </c>
      <c r="AL507">
        <v>0</v>
      </c>
      <c r="AM507">
        <v>0</v>
      </c>
    </row>
    <row r="508" spans="1:39" x14ac:dyDescent="0.25">
      <c r="A508" t="s">
        <v>163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522.72864500000003</v>
      </c>
      <c r="I508">
        <v>3.32321</v>
      </c>
      <c r="J508" t="s">
        <v>3</v>
      </c>
      <c r="K508">
        <v>521.76350000000002</v>
      </c>
      <c r="L508">
        <v>3.3211430000000002</v>
      </c>
      <c r="M508" t="s">
        <v>4</v>
      </c>
      <c r="N508">
        <v>37.943066000000002</v>
      </c>
      <c r="O508">
        <v>0.15312300000000001</v>
      </c>
      <c r="P508" t="s">
        <v>5</v>
      </c>
      <c r="Q508">
        <v>0</v>
      </c>
      <c r="R508">
        <v>0</v>
      </c>
      <c r="S508" t="s">
        <v>6</v>
      </c>
      <c r="T508">
        <v>22.522214999999999</v>
      </c>
      <c r="U508">
        <v>2.4934999999999999E-2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1.6924999999999999E-2</v>
      </c>
      <c r="AD508">
        <v>3.8999999999999999E-5</v>
      </c>
      <c r="AE508" t="s">
        <v>10</v>
      </c>
      <c r="AF508">
        <v>0</v>
      </c>
      <c r="AG508">
        <v>0</v>
      </c>
      <c r="AH508" t="s">
        <v>11</v>
      </c>
      <c r="AI508">
        <v>0.98129500000000003</v>
      </c>
      <c r="AJ508">
        <v>6.9999999999999999E-6</v>
      </c>
      <c r="AK508" t="s">
        <v>12</v>
      </c>
      <c r="AL508">
        <v>0</v>
      </c>
      <c r="AM508">
        <v>0</v>
      </c>
    </row>
    <row r="509" spans="1:39" x14ac:dyDescent="0.25">
      <c r="A509" t="s">
        <v>163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597.44863199999998</v>
      </c>
      <c r="I509">
        <v>3.6933500000000001</v>
      </c>
      <c r="J509" t="s">
        <v>3</v>
      </c>
      <c r="K509">
        <v>596.34573599999999</v>
      </c>
      <c r="L509">
        <v>3.6917520000000001</v>
      </c>
      <c r="M509" t="s">
        <v>4</v>
      </c>
      <c r="N509">
        <v>43.365129000000003</v>
      </c>
      <c r="O509">
        <v>0.198267</v>
      </c>
      <c r="P509" t="s">
        <v>5</v>
      </c>
      <c r="Q509">
        <v>0</v>
      </c>
      <c r="R509">
        <v>0</v>
      </c>
      <c r="S509" t="s">
        <v>6</v>
      </c>
      <c r="T509">
        <v>25.753245</v>
      </c>
      <c r="U509">
        <v>2.5078E-2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1.677E-2</v>
      </c>
      <c r="AD509">
        <v>4.0000000000000003E-5</v>
      </c>
      <c r="AE509" t="s">
        <v>10</v>
      </c>
      <c r="AF509">
        <v>0</v>
      </c>
      <c r="AG509">
        <v>0</v>
      </c>
      <c r="AH509" t="s">
        <v>11</v>
      </c>
      <c r="AI509">
        <v>0.98159399999999997</v>
      </c>
      <c r="AJ509">
        <v>6.0000000000000002E-6</v>
      </c>
      <c r="AK509" t="s">
        <v>12</v>
      </c>
      <c r="AL509">
        <v>0</v>
      </c>
      <c r="AM509">
        <v>0</v>
      </c>
    </row>
    <row r="510" spans="1:39" x14ac:dyDescent="0.25">
      <c r="A510" t="s">
        <v>163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671.96585300000004</v>
      </c>
      <c r="I510">
        <v>4.5968520000000002</v>
      </c>
      <c r="J510" t="s">
        <v>3</v>
      </c>
      <c r="K510">
        <v>670.72547199999997</v>
      </c>
      <c r="L510">
        <v>4.5960409999999996</v>
      </c>
      <c r="M510" t="s">
        <v>4</v>
      </c>
      <c r="N510">
        <v>48.784644999999998</v>
      </c>
      <c r="O510">
        <v>0.25553199999999998</v>
      </c>
      <c r="P510" t="s">
        <v>5</v>
      </c>
      <c r="Q510">
        <v>0</v>
      </c>
      <c r="R510">
        <v>0</v>
      </c>
      <c r="S510" t="s">
        <v>6</v>
      </c>
      <c r="T510">
        <v>28.980267000000001</v>
      </c>
      <c r="U510">
        <v>3.0942999999999998E-2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1.6448999999999998E-2</v>
      </c>
      <c r="AD510">
        <v>3.8999999999999999E-5</v>
      </c>
      <c r="AE510" t="s">
        <v>10</v>
      </c>
      <c r="AF510">
        <v>0</v>
      </c>
      <c r="AG510">
        <v>0</v>
      </c>
      <c r="AH510" t="s">
        <v>11</v>
      </c>
      <c r="AI510">
        <v>0.98160400000000003</v>
      </c>
      <c r="AJ510">
        <v>6.0000000000000002E-6</v>
      </c>
      <c r="AK510" t="s">
        <v>12</v>
      </c>
      <c r="AL510">
        <v>0</v>
      </c>
      <c r="AM510">
        <v>0</v>
      </c>
    </row>
    <row r="511" spans="1:39" x14ac:dyDescent="0.25">
      <c r="A511" t="s">
        <v>163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746.549713</v>
      </c>
      <c r="I511">
        <v>5.0218980000000002</v>
      </c>
      <c r="J511" t="s">
        <v>3</v>
      </c>
      <c r="K511">
        <v>745.17173100000002</v>
      </c>
      <c r="L511">
        <v>5.0215949999999996</v>
      </c>
      <c r="M511" t="s">
        <v>4</v>
      </c>
      <c r="N511">
        <v>54.214092000000001</v>
      </c>
      <c r="O511">
        <v>0.31569599999999998</v>
      </c>
      <c r="P511" t="s">
        <v>5</v>
      </c>
      <c r="Q511">
        <v>0</v>
      </c>
      <c r="R511">
        <v>0</v>
      </c>
      <c r="S511" t="s">
        <v>6</v>
      </c>
      <c r="T511">
        <v>32.186672999999999</v>
      </c>
      <c r="U511">
        <v>4.0299000000000001E-2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1.6181999999999998E-2</v>
      </c>
      <c r="AD511">
        <v>3.8999999999999999E-5</v>
      </c>
      <c r="AE511" t="s">
        <v>10</v>
      </c>
      <c r="AF511">
        <v>0</v>
      </c>
      <c r="AG511">
        <v>0</v>
      </c>
      <c r="AH511" t="s">
        <v>11</v>
      </c>
      <c r="AI511">
        <v>0.98160800000000004</v>
      </c>
      <c r="AJ511">
        <v>6.0000000000000002E-6</v>
      </c>
      <c r="AK511" t="s">
        <v>12</v>
      </c>
      <c r="AL511">
        <v>0</v>
      </c>
      <c r="AM511">
        <v>0</v>
      </c>
    </row>
    <row r="512" spans="1:39" x14ac:dyDescent="0.25">
      <c r="A512" t="s">
        <v>163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821.19854099999998</v>
      </c>
      <c r="I512">
        <v>5.5875120000000003</v>
      </c>
      <c r="J512" t="s">
        <v>3</v>
      </c>
      <c r="K512">
        <v>819.68370200000004</v>
      </c>
      <c r="L512">
        <v>5.5842179999999999</v>
      </c>
      <c r="M512" t="s">
        <v>4</v>
      </c>
      <c r="N512">
        <v>59.635776999999997</v>
      </c>
      <c r="O512">
        <v>0.38203199999999998</v>
      </c>
      <c r="P512" t="s">
        <v>5</v>
      </c>
      <c r="Q512">
        <v>0</v>
      </c>
      <c r="R512">
        <v>0</v>
      </c>
      <c r="S512" t="s">
        <v>6</v>
      </c>
      <c r="T512">
        <v>35.419871000000001</v>
      </c>
      <c r="U512">
        <v>4.3593E-2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1.4964E-2</v>
      </c>
      <c r="AD512">
        <v>2.8E-5</v>
      </c>
      <c r="AE512" t="s">
        <v>10</v>
      </c>
      <c r="AF512">
        <v>0</v>
      </c>
      <c r="AG512">
        <v>0</v>
      </c>
      <c r="AH512" t="s">
        <v>11</v>
      </c>
      <c r="AI512">
        <v>0.98162899999999997</v>
      </c>
      <c r="AJ512">
        <v>6.0000000000000002E-6</v>
      </c>
      <c r="AK512" t="s">
        <v>12</v>
      </c>
      <c r="AL512">
        <v>0</v>
      </c>
      <c r="AM512">
        <v>0</v>
      </c>
    </row>
    <row r="513" spans="1:39" x14ac:dyDescent="0.25">
      <c r="A513" t="s">
        <v>163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895.78652499999998</v>
      </c>
      <c r="I513">
        <v>6.5128300000000001</v>
      </c>
      <c r="J513" t="s">
        <v>3</v>
      </c>
      <c r="K513">
        <v>894.13468799999998</v>
      </c>
      <c r="L513">
        <v>6.5150560000000004</v>
      </c>
      <c r="M513" t="s">
        <v>4</v>
      </c>
      <c r="N513">
        <v>65.054632999999995</v>
      </c>
      <c r="O513">
        <v>0.44966299999999998</v>
      </c>
      <c r="P513" t="s">
        <v>5</v>
      </c>
      <c r="Q513">
        <v>0</v>
      </c>
      <c r="R513">
        <v>0</v>
      </c>
      <c r="S513" t="s">
        <v>6</v>
      </c>
      <c r="T513">
        <v>38.654184999999998</v>
      </c>
      <c r="U513">
        <v>5.3485999999999999E-2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1.4964E-2</v>
      </c>
      <c r="AD513">
        <v>2.8E-5</v>
      </c>
      <c r="AE513" t="s">
        <v>10</v>
      </c>
      <c r="AF513">
        <v>0</v>
      </c>
      <c r="AG513">
        <v>0</v>
      </c>
      <c r="AH513" t="s">
        <v>11</v>
      </c>
      <c r="AI513">
        <v>0.98180999999999996</v>
      </c>
      <c r="AJ513">
        <v>6.0000000000000002E-6</v>
      </c>
      <c r="AK513" t="s">
        <v>12</v>
      </c>
      <c r="AL513">
        <v>0</v>
      </c>
      <c r="AM513">
        <v>0</v>
      </c>
    </row>
    <row r="514" spans="1:39" x14ac:dyDescent="0.25">
      <c r="A514" t="s">
        <v>163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970.48052900000005</v>
      </c>
      <c r="I514">
        <v>7.1186590000000001</v>
      </c>
      <c r="J514" t="s">
        <v>3</v>
      </c>
      <c r="K514">
        <v>968.69133499999998</v>
      </c>
      <c r="L514">
        <v>7.1227070000000001</v>
      </c>
      <c r="M514" t="s">
        <v>4</v>
      </c>
      <c r="N514">
        <v>70.475397000000001</v>
      </c>
      <c r="O514">
        <v>0.52473199999999998</v>
      </c>
      <c r="P514" t="s">
        <v>5</v>
      </c>
      <c r="Q514">
        <v>0</v>
      </c>
      <c r="R514">
        <v>0</v>
      </c>
      <c r="S514" t="s">
        <v>6</v>
      </c>
      <c r="T514">
        <v>41.878677000000003</v>
      </c>
      <c r="U514">
        <v>6.6866999999999996E-2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1.4249E-2</v>
      </c>
      <c r="AD514">
        <v>2.0000000000000002E-5</v>
      </c>
      <c r="AE514" t="s">
        <v>10</v>
      </c>
      <c r="AF514">
        <v>0</v>
      </c>
      <c r="AG514">
        <v>0</v>
      </c>
      <c r="AH514" t="s">
        <v>11</v>
      </c>
      <c r="AI514">
        <v>0.98181700000000005</v>
      </c>
      <c r="AJ514">
        <v>6.0000000000000002E-6</v>
      </c>
      <c r="AK514" t="s">
        <v>12</v>
      </c>
      <c r="AL514">
        <v>0</v>
      </c>
      <c r="AM514">
        <v>0</v>
      </c>
    </row>
    <row r="515" spans="1:39" x14ac:dyDescent="0.25">
      <c r="A515" t="s">
        <v>163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1045.0730759999999</v>
      </c>
      <c r="I515">
        <v>7.4931830000000001</v>
      </c>
      <c r="J515" t="s">
        <v>3</v>
      </c>
      <c r="K515">
        <v>1043.146921</v>
      </c>
      <c r="L515">
        <v>7.4973599999999996</v>
      </c>
      <c r="M515" t="s">
        <v>4</v>
      </c>
      <c r="N515">
        <v>75.896467000000001</v>
      </c>
      <c r="O515">
        <v>0.596248</v>
      </c>
      <c r="P515" t="s">
        <v>5</v>
      </c>
      <c r="Q515">
        <v>0</v>
      </c>
      <c r="R515">
        <v>0</v>
      </c>
      <c r="S515" t="s">
        <v>6</v>
      </c>
      <c r="T515">
        <v>45.114341000000003</v>
      </c>
      <c r="U515">
        <v>7.2334999999999997E-2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1.3618999999999999E-2</v>
      </c>
      <c r="AD515">
        <v>1.5999999999999999E-5</v>
      </c>
      <c r="AE515" t="s">
        <v>10</v>
      </c>
      <c r="AF515">
        <v>0</v>
      </c>
      <c r="AG515">
        <v>0</v>
      </c>
      <c r="AH515" t="s">
        <v>11</v>
      </c>
      <c r="AI515">
        <v>0.98181799999999997</v>
      </c>
      <c r="AJ515">
        <v>6.0000000000000002E-6</v>
      </c>
      <c r="AK515" t="s">
        <v>12</v>
      </c>
      <c r="AL515">
        <v>0</v>
      </c>
      <c r="AM515">
        <v>0</v>
      </c>
    </row>
    <row r="516" spans="1:39" x14ac:dyDescent="0.25">
      <c r="A516" t="s">
        <v>163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1119.579297</v>
      </c>
      <c r="I516">
        <v>8.2916559999999997</v>
      </c>
      <c r="J516" t="s">
        <v>3</v>
      </c>
      <c r="K516">
        <v>1117.516018</v>
      </c>
      <c r="L516">
        <v>8.2957370000000008</v>
      </c>
      <c r="M516" t="s">
        <v>4</v>
      </c>
      <c r="N516">
        <v>81.314256</v>
      </c>
      <c r="O516">
        <v>0.686141</v>
      </c>
      <c r="P516" t="s">
        <v>5</v>
      </c>
      <c r="Q516">
        <v>0</v>
      </c>
      <c r="R516">
        <v>0</v>
      </c>
      <c r="S516" t="s">
        <v>6</v>
      </c>
      <c r="T516">
        <v>48.357954999999997</v>
      </c>
      <c r="U516">
        <v>7.7951000000000006E-2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1.3377E-2</v>
      </c>
      <c r="AD516">
        <v>1.5E-5</v>
      </c>
      <c r="AE516" t="s">
        <v>10</v>
      </c>
      <c r="AF516">
        <v>0</v>
      </c>
      <c r="AG516">
        <v>0</v>
      </c>
      <c r="AH516" t="s">
        <v>11</v>
      </c>
      <c r="AI516">
        <v>0.98205799999999999</v>
      </c>
      <c r="AJ516">
        <v>7.9999999999999996E-6</v>
      </c>
      <c r="AK516" t="s">
        <v>12</v>
      </c>
      <c r="AL516">
        <v>0</v>
      </c>
      <c r="AM516">
        <v>0</v>
      </c>
    </row>
    <row r="517" spans="1:39" x14ac:dyDescent="0.25">
      <c r="A517" t="s">
        <v>163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1194.157935</v>
      </c>
      <c r="I517">
        <v>8.2108939999999997</v>
      </c>
      <c r="J517" t="s">
        <v>3</v>
      </c>
      <c r="K517">
        <v>1191.9576609999999</v>
      </c>
      <c r="L517">
        <v>8.216234</v>
      </c>
      <c r="M517" t="s">
        <v>4</v>
      </c>
      <c r="N517">
        <v>86.732940999999997</v>
      </c>
      <c r="O517">
        <v>0.77558199999999999</v>
      </c>
      <c r="P517" t="s">
        <v>5</v>
      </c>
      <c r="Q517">
        <v>0</v>
      </c>
      <c r="R517">
        <v>0</v>
      </c>
      <c r="S517" t="s">
        <v>6</v>
      </c>
      <c r="T517">
        <v>51.580739000000001</v>
      </c>
      <c r="U517">
        <v>9.0991000000000002E-2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1.2909E-2</v>
      </c>
      <c r="AD517">
        <v>9.0000000000000002E-6</v>
      </c>
      <c r="AE517" t="s">
        <v>10</v>
      </c>
      <c r="AF517">
        <v>0</v>
      </c>
      <c r="AG517">
        <v>0</v>
      </c>
      <c r="AH517" t="s">
        <v>11</v>
      </c>
      <c r="AI517">
        <v>0.98207299999999997</v>
      </c>
      <c r="AJ517">
        <v>7.9999999999999996E-6</v>
      </c>
      <c r="AK517" t="s">
        <v>12</v>
      </c>
      <c r="AL517">
        <v>0</v>
      </c>
      <c r="AM517">
        <v>0</v>
      </c>
    </row>
    <row r="518" spans="1:39" x14ac:dyDescent="0.25">
      <c r="A518" t="s">
        <v>163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1268.575049</v>
      </c>
      <c r="I518">
        <v>9.1279260000000004</v>
      </c>
      <c r="J518" t="s">
        <v>3</v>
      </c>
      <c r="K518">
        <v>1266.2375099999999</v>
      </c>
      <c r="L518">
        <v>9.1216740000000005</v>
      </c>
      <c r="M518" t="s">
        <v>4</v>
      </c>
      <c r="N518">
        <v>92.155617000000007</v>
      </c>
      <c r="O518">
        <v>0.87810299999999997</v>
      </c>
      <c r="P518" t="s">
        <v>5</v>
      </c>
      <c r="Q518">
        <v>0</v>
      </c>
      <c r="R518">
        <v>0</v>
      </c>
      <c r="S518" t="s">
        <v>6</v>
      </c>
      <c r="T518">
        <v>54.814202000000002</v>
      </c>
      <c r="U518">
        <v>0.100844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1.2725E-2</v>
      </c>
      <c r="AD518">
        <v>9.0000000000000002E-6</v>
      </c>
      <c r="AE518" t="s">
        <v>10</v>
      </c>
      <c r="AF518">
        <v>0</v>
      </c>
      <c r="AG518">
        <v>0</v>
      </c>
      <c r="AH518" t="s">
        <v>11</v>
      </c>
      <c r="AI518">
        <v>0.98235600000000001</v>
      </c>
      <c r="AJ518">
        <v>1.1E-5</v>
      </c>
      <c r="AK518" t="s">
        <v>12</v>
      </c>
      <c r="AL518">
        <v>0</v>
      </c>
      <c r="AM518">
        <v>0</v>
      </c>
    </row>
    <row r="519" spans="1:39" x14ac:dyDescent="0.25">
      <c r="A519" t="s">
        <v>163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1343.1403419999999</v>
      </c>
      <c r="I519">
        <v>9.8963199999999993</v>
      </c>
      <c r="J519" t="s">
        <v>3</v>
      </c>
      <c r="K519">
        <v>1340.6654080000001</v>
      </c>
      <c r="L519">
        <v>9.8837489999999999</v>
      </c>
      <c r="M519" t="s">
        <v>4</v>
      </c>
      <c r="N519">
        <v>97.574371999999997</v>
      </c>
      <c r="O519">
        <v>0.97761100000000001</v>
      </c>
      <c r="P519" t="s">
        <v>5</v>
      </c>
      <c r="Q519">
        <v>0</v>
      </c>
      <c r="R519">
        <v>0</v>
      </c>
      <c r="S519" t="s">
        <v>6</v>
      </c>
      <c r="T519">
        <v>58.035966000000002</v>
      </c>
      <c r="U519">
        <v>0.108943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1.2630000000000001E-2</v>
      </c>
      <c r="AD519">
        <v>7.9999999999999996E-6</v>
      </c>
      <c r="AE519" t="s">
        <v>10</v>
      </c>
      <c r="AF519">
        <v>0</v>
      </c>
      <c r="AG519">
        <v>0</v>
      </c>
      <c r="AH519" t="s">
        <v>11</v>
      </c>
      <c r="AI519">
        <v>0.98260599999999998</v>
      </c>
      <c r="AJ519">
        <v>1.2999999999999999E-5</v>
      </c>
      <c r="AK519" t="s">
        <v>12</v>
      </c>
      <c r="AL519">
        <v>0</v>
      </c>
      <c r="AM519">
        <v>0</v>
      </c>
    </row>
    <row r="520" spans="1:39" x14ac:dyDescent="0.25">
      <c r="A520" t="s">
        <v>163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1417.6857150000001</v>
      </c>
      <c r="I520">
        <v>10.903632999999999</v>
      </c>
      <c r="J520" t="s">
        <v>3</v>
      </c>
      <c r="K520">
        <v>1415.072954</v>
      </c>
      <c r="L520">
        <v>10.886255999999999</v>
      </c>
      <c r="M520" t="s">
        <v>4</v>
      </c>
      <c r="N520">
        <v>102.995542</v>
      </c>
      <c r="O520">
        <v>1.084667</v>
      </c>
      <c r="P520" t="s">
        <v>5</v>
      </c>
      <c r="Q520">
        <v>0</v>
      </c>
      <c r="R520">
        <v>0</v>
      </c>
      <c r="S520" t="s">
        <v>6</v>
      </c>
      <c r="T520">
        <v>61.261356999999997</v>
      </c>
      <c r="U520">
        <v>0.118968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1.2439E-2</v>
      </c>
      <c r="AD520">
        <v>6.9999999999999999E-6</v>
      </c>
      <c r="AE520" t="s">
        <v>10</v>
      </c>
      <c r="AF520">
        <v>0</v>
      </c>
      <c r="AG520">
        <v>0</v>
      </c>
      <c r="AH520" t="s">
        <v>11</v>
      </c>
      <c r="AI520">
        <v>0.98260599999999998</v>
      </c>
      <c r="AJ520">
        <v>1.2999999999999999E-5</v>
      </c>
      <c r="AK520" t="s">
        <v>12</v>
      </c>
      <c r="AL520">
        <v>0</v>
      </c>
      <c r="AM520">
        <v>0</v>
      </c>
    </row>
    <row r="521" spans="1:39" x14ac:dyDescent="0.25">
      <c r="A521" t="s">
        <v>163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1492.1638989999999</v>
      </c>
      <c r="I521">
        <v>10.866706000000001</v>
      </c>
      <c r="J521" t="s">
        <v>3</v>
      </c>
      <c r="K521">
        <v>1489.4144040000001</v>
      </c>
      <c r="L521">
        <v>10.847986000000001</v>
      </c>
      <c r="M521" t="s">
        <v>4</v>
      </c>
      <c r="N521">
        <v>108.411098</v>
      </c>
      <c r="O521">
        <v>1.199953</v>
      </c>
      <c r="P521" t="s">
        <v>5</v>
      </c>
      <c r="Q521">
        <v>0</v>
      </c>
      <c r="R521">
        <v>0</v>
      </c>
      <c r="S521" t="s">
        <v>6</v>
      </c>
      <c r="T521">
        <v>64.489969000000002</v>
      </c>
      <c r="U521">
        <v>0.11637400000000001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1.2283000000000001E-2</v>
      </c>
      <c r="AD521">
        <v>5.0000000000000004E-6</v>
      </c>
      <c r="AE521" t="s">
        <v>10</v>
      </c>
      <c r="AF521">
        <v>0</v>
      </c>
      <c r="AG521">
        <v>0</v>
      </c>
      <c r="AH521" t="s">
        <v>11</v>
      </c>
      <c r="AI521">
        <v>0.98294199999999998</v>
      </c>
      <c r="AJ521">
        <v>1.5999999999999999E-5</v>
      </c>
      <c r="AK521" t="s">
        <v>12</v>
      </c>
      <c r="AL521">
        <v>0</v>
      </c>
      <c r="AM521">
        <v>0</v>
      </c>
    </row>
    <row r="522" spans="1:39" x14ac:dyDescent="0.25">
      <c r="A522" t="s">
        <v>164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84.235687999999996</v>
      </c>
      <c r="I522">
        <v>0.45163900000000001</v>
      </c>
      <c r="J522" t="s">
        <v>3</v>
      </c>
      <c r="K522">
        <v>84.105551000000006</v>
      </c>
      <c r="L522">
        <v>0.44824999999999998</v>
      </c>
      <c r="M522" t="s">
        <v>4</v>
      </c>
      <c r="N522">
        <v>5.782432</v>
      </c>
      <c r="O522">
        <v>5.9449999999999998E-3</v>
      </c>
      <c r="P522" t="s">
        <v>5</v>
      </c>
      <c r="Q522">
        <v>11.674182999999999</v>
      </c>
      <c r="R522">
        <v>3.2086999999999997E-2</v>
      </c>
      <c r="S522" t="s">
        <v>6</v>
      </c>
      <c r="T522">
        <v>4.306686</v>
      </c>
      <c r="U522">
        <v>3.2030000000000001E-3</v>
      </c>
      <c r="V522" t="s">
        <v>7</v>
      </c>
      <c r="W522">
        <v>2.359181</v>
      </c>
      <c r="X522">
        <v>2.545E-3</v>
      </c>
      <c r="Y522" t="s">
        <v>8</v>
      </c>
      <c r="Z522">
        <v>3.8043640000000001</v>
      </c>
      <c r="AA522">
        <v>1.9796999999999999E-2</v>
      </c>
      <c r="AB522" t="s">
        <v>9</v>
      </c>
      <c r="AC522">
        <v>65.869603999999995</v>
      </c>
      <c r="AD522">
        <v>0.31102400000000002</v>
      </c>
      <c r="AE522" t="s">
        <v>10</v>
      </c>
      <c r="AF522">
        <v>2.6669000000000002E-2</v>
      </c>
      <c r="AG522">
        <v>3.4E-5</v>
      </c>
      <c r="AH522" t="s">
        <v>11</v>
      </c>
      <c r="AI522">
        <v>0.97468200000000005</v>
      </c>
      <c r="AJ522">
        <v>4.8999999999999998E-5</v>
      </c>
      <c r="AK522" t="s">
        <v>12</v>
      </c>
      <c r="AL522">
        <v>0</v>
      </c>
      <c r="AM522">
        <v>0</v>
      </c>
    </row>
    <row r="523" spans="1:39" x14ac:dyDescent="0.25">
      <c r="A523" t="s">
        <v>164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168.30990700000001</v>
      </c>
      <c r="I523">
        <v>0.84238000000000002</v>
      </c>
      <c r="J523" t="s">
        <v>3</v>
      </c>
      <c r="K523">
        <v>168.05240900000001</v>
      </c>
      <c r="L523">
        <v>0.83773699999999995</v>
      </c>
      <c r="M523" t="s">
        <v>4</v>
      </c>
      <c r="N523">
        <v>11.568960000000001</v>
      </c>
      <c r="O523">
        <v>2.0666E-2</v>
      </c>
      <c r="P523" t="s">
        <v>5</v>
      </c>
      <c r="Q523">
        <v>23.183015999999999</v>
      </c>
      <c r="R523">
        <v>7.5636999999999996E-2</v>
      </c>
      <c r="S523" t="s">
        <v>6</v>
      </c>
      <c r="T523">
        <v>8.6031770000000005</v>
      </c>
      <c r="U523">
        <v>7.038E-3</v>
      </c>
      <c r="V523" t="s">
        <v>7</v>
      </c>
      <c r="W523">
        <v>4.6988339999999997</v>
      </c>
      <c r="X523">
        <v>8.3379999999999999E-3</v>
      </c>
      <c r="Y523" t="s">
        <v>8</v>
      </c>
      <c r="Z523">
        <v>7.4674849999999999</v>
      </c>
      <c r="AA523">
        <v>3.0773999999999999E-2</v>
      </c>
      <c r="AB523" t="s">
        <v>9</v>
      </c>
      <c r="AC523">
        <v>131.74681799999999</v>
      </c>
      <c r="AD523">
        <v>0.635741</v>
      </c>
      <c r="AE523" t="s">
        <v>10</v>
      </c>
      <c r="AF523">
        <v>2.4069E-2</v>
      </c>
      <c r="AG523">
        <v>5.3999999999999998E-5</v>
      </c>
      <c r="AH523" t="s">
        <v>11</v>
      </c>
      <c r="AI523">
        <v>0.97868200000000005</v>
      </c>
      <c r="AJ523">
        <v>9.0000000000000002E-6</v>
      </c>
      <c r="AK523" t="s">
        <v>12</v>
      </c>
      <c r="AL523">
        <v>0</v>
      </c>
      <c r="AM523">
        <v>0</v>
      </c>
    </row>
    <row r="524" spans="1:39" x14ac:dyDescent="0.25">
      <c r="A524" t="s">
        <v>164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252.36417599999999</v>
      </c>
      <c r="I524">
        <v>1.0110440000000001</v>
      </c>
      <c r="J524" t="s">
        <v>3</v>
      </c>
      <c r="K524">
        <v>251.97950299999999</v>
      </c>
      <c r="L524">
        <v>1.0044230000000001</v>
      </c>
      <c r="M524" t="s">
        <v>4</v>
      </c>
      <c r="N524">
        <v>17.338577999999998</v>
      </c>
      <c r="O524">
        <v>4.5682E-2</v>
      </c>
      <c r="P524" t="s">
        <v>5</v>
      </c>
      <c r="Q524">
        <v>34.686281000000001</v>
      </c>
      <c r="R524">
        <v>0.12529899999999999</v>
      </c>
      <c r="S524" t="s">
        <v>6</v>
      </c>
      <c r="T524">
        <v>12.905836000000001</v>
      </c>
      <c r="U524">
        <v>1.1842999999999999E-2</v>
      </c>
      <c r="V524" t="s">
        <v>7</v>
      </c>
      <c r="W524">
        <v>7.0311500000000002</v>
      </c>
      <c r="X524">
        <v>1.3563E-2</v>
      </c>
      <c r="Y524" t="s">
        <v>8</v>
      </c>
      <c r="Z524">
        <v>11.132999999999999</v>
      </c>
      <c r="AA524">
        <v>4.4297000000000003E-2</v>
      </c>
      <c r="AB524" t="s">
        <v>9</v>
      </c>
      <c r="AC524">
        <v>197.618649</v>
      </c>
      <c r="AD524">
        <v>0.77392099999999997</v>
      </c>
      <c r="AE524" t="s">
        <v>10</v>
      </c>
      <c r="AF524">
        <v>2.3769999999999999E-2</v>
      </c>
      <c r="AG524">
        <v>5.1999999999999997E-5</v>
      </c>
      <c r="AH524" t="s">
        <v>11</v>
      </c>
      <c r="AI524">
        <v>0.97955700000000001</v>
      </c>
      <c r="AJ524">
        <v>6.9999999999999999E-6</v>
      </c>
      <c r="AK524" t="s">
        <v>12</v>
      </c>
      <c r="AL524">
        <v>0</v>
      </c>
      <c r="AM524">
        <v>0</v>
      </c>
    </row>
    <row r="525" spans="1:39" x14ac:dyDescent="0.25">
      <c r="A525" t="s">
        <v>164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336.30440099999998</v>
      </c>
      <c r="I525">
        <v>1.6337919999999999</v>
      </c>
      <c r="J525" t="s">
        <v>3</v>
      </c>
      <c r="K525">
        <v>335.79364700000002</v>
      </c>
      <c r="L525">
        <v>1.6207180000000001</v>
      </c>
      <c r="M525" t="s">
        <v>4</v>
      </c>
      <c r="N525">
        <v>23.114863</v>
      </c>
      <c r="O525">
        <v>8.0824999999999994E-2</v>
      </c>
      <c r="P525" t="s">
        <v>5</v>
      </c>
      <c r="Q525">
        <v>46.180027000000003</v>
      </c>
      <c r="R525">
        <v>0.21290799999999999</v>
      </c>
      <c r="S525" t="s">
        <v>6</v>
      </c>
      <c r="T525">
        <v>17.221019999999999</v>
      </c>
      <c r="U525">
        <v>1.7573999999999999E-2</v>
      </c>
      <c r="V525" t="s">
        <v>7</v>
      </c>
      <c r="W525">
        <v>9.3632209999999993</v>
      </c>
      <c r="X525">
        <v>1.9689000000000002E-2</v>
      </c>
      <c r="Y525" t="s">
        <v>8</v>
      </c>
      <c r="Z525">
        <v>14.781145</v>
      </c>
      <c r="AA525">
        <v>7.0425000000000001E-2</v>
      </c>
      <c r="AB525" t="s">
        <v>9</v>
      </c>
      <c r="AC525">
        <v>263.385065</v>
      </c>
      <c r="AD525">
        <v>1.1241639999999999</v>
      </c>
      <c r="AE525" t="s">
        <v>10</v>
      </c>
      <c r="AF525">
        <v>2.1805000000000001E-2</v>
      </c>
      <c r="AG525">
        <v>5.7000000000000003E-5</v>
      </c>
      <c r="AH525" t="s">
        <v>11</v>
      </c>
      <c r="AI525">
        <v>0.98005900000000001</v>
      </c>
      <c r="AJ525">
        <v>5.0000000000000004E-6</v>
      </c>
      <c r="AK525" t="s">
        <v>12</v>
      </c>
      <c r="AL525">
        <v>0</v>
      </c>
      <c r="AM525">
        <v>0</v>
      </c>
    </row>
    <row r="526" spans="1:39" x14ac:dyDescent="0.25">
      <c r="A526" t="s">
        <v>164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420.274697</v>
      </c>
      <c r="I526">
        <v>1.7689319999999999</v>
      </c>
      <c r="J526" t="s">
        <v>3</v>
      </c>
      <c r="K526">
        <v>419.63720000000001</v>
      </c>
      <c r="L526">
        <v>1.755072</v>
      </c>
      <c r="M526" t="s">
        <v>4</v>
      </c>
      <c r="N526">
        <v>28.890142999999998</v>
      </c>
      <c r="O526">
        <v>0.12728999999999999</v>
      </c>
      <c r="P526" t="s">
        <v>5</v>
      </c>
      <c r="Q526">
        <v>57.689782000000001</v>
      </c>
      <c r="R526">
        <v>0.248003</v>
      </c>
      <c r="S526" t="s">
        <v>6</v>
      </c>
      <c r="T526">
        <v>21.529388999999998</v>
      </c>
      <c r="U526">
        <v>2.7654000000000001E-2</v>
      </c>
      <c r="V526" t="s">
        <v>7</v>
      </c>
      <c r="W526">
        <v>11.699388000000001</v>
      </c>
      <c r="X526">
        <v>2.3408999999999999E-2</v>
      </c>
      <c r="Y526" t="s">
        <v>8</v>
      </c>
      <c r="Z526">
        <v>18.439553</v>
      </c>
      <c r="AA526">
        <v>7.6957999999999999E-2</v>
      </c>
      <c r="AB526" t="s">
        <v>9</v>
      </c>
      <c r="AC526">
        <v>329.186711</v>
      </c>
      <c r="AD526">
        <v>1.1875279999999999</v>
      </c>
      <c r="AE526" t="s">
        <v>10</v>
      </c>
      <c r="AF526">
        <v>2.0389000000000001E-2</v>
      </c>
      <c r="AG526">
        <v>6.0999999999999999E-5</v>
      </c>
      <c r="AH526" t="s">
        <v>11</v>
      </c>
      <c r="AI526">
        <v>0.98040400000000005</v>
      </c>
      <c r="AJ526">
        <v>1.9999999999999999E-6</v>
      </c>
      <c r="AK526" t="s">
        <v>12</v>
      </c>
      <c r="AL526">
        <v>0</v>
      </c>
      <c r="AM526">
        <v>0</v>
      </c>
    </row>
    <row r="527" spans="1:39" x14ac:dyDescent="0.25">
      <c r="A527" t="s">
        <v>164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504.11726499999997</v>
      </c>
      <c r="I527">
        <v>2.218998</v>
      </c>
      <c r="J527" t="s">
        <v>3</v>
      </c>
      <c r="K527">
        <v>503.353522</v>
      </c>
      <c r="L527">
        <v>2.2047750000000002</v>
      </c>
      <c r="M527" t="s">
        <v>4</v>
      </c>
      <c r="N527">
        <v>34.677255000000002</v>
      </c>
      <c r="O527">
        <v>0.18681700000000001</v>
      </c>
      <c r="P527" t="s">
        <v>5</v>
      </c>
      <c r="Q527">
        <v>69.193702000000002</v>
      </c>
      <c r="R527">
        <v>0.34090399999999998</v>
      </c>
      <c r="S527" t="s">
        <v>6</v>
      </c>
      <c r="T527">
        <v>25.821885000000002</v>
      </c>
      <c r="U527">
        <v>3.0058999999999999E-2</v>
      </c>
      <c r="V527" t="s">
        <v>7</v>
      </c>
      <c r="W527">
        <v>14.046294</v>
      </c>
      <c r="X527">
        <v>3.5408000000000002E-2</v>
      </c>
      <c r="Y527" t="s">
        <v>8</v>
      </c>
      <c r="Z527">
        <v>22.096824000000002</v>
      </c>
      <c r="AA527">
        <v>0.120507</v>
      </c>
      <c r="AB527" t="s">
        <v>9</v>
      </c>
      <c r="AC527">
        <v>394.85292800000002</v>
      </c>
      <c r="AD527">
        <v>1.259595</v>
      </c>
      <c r="AE527" t="s">
        <v>10</v>
      </c>
      <c r="AF527">
        <v>1.9486E-2</v>
      </c>
      <c r="AG527">
        <v>5.8999999999999998E-5</v>
      </c>
      <c r="AH527" t="s">
        <v>11</v>
      </c>
      <c r="AI527">
        <v>0.98087000000000002</v>
      </c>
      <c r="AJ527">
        <v>5.0000000000000004E-6</v>
      </c>
      <c r="AK527" t="s">
        <v>12</v>
      </c>
      <c r="AL527">
        <v>0</v>
      </c>
      <c r="AM527">
        <v>0</v>
      </c>
    </row>
    <row r="528" spans="1:39" x14ac:dyDescent="0.25">
      <c r="A528" t="s">
        <v>164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588.01376100000004</v>
      </c>
      <c r="I528">
        <v>2.5653220000000001</v>
      </c>
      <c r="J528" t="s">
        <v>3</v>
      </c>
      <c r="K528">
        <v>587.12435400000004</v>
      </c>
      <c r="L528">
        <v>2.546907</v>
      </c>
      <c r="M528" t="s">
        <v>4</v>
      </c>
      <c r="N528">
        <v>40.457126000000002</v>
      </c>
      <c r="O528">
        <v>0.25148799999999999</v>
      </c>
      <c r="P528" t="s">
        <v>5</v>
      </c>
      <c r="Q528">
        <v>80.650447999999997</v>
      </c>
      <c r="R528">
        <v>0.37289800000000001</v>
      </c>
      <c r="S528" t="s">
        <v>6</v>
      </c>
      <c r="T528">
        <v>30.139786000000001</v>
      </c>
      <c r="U528">
        <v>3.8219999999999997E-2</v>
      </c>
      <c r="V528" t="s">
        <v>7</v>
      </c>
      <c r="W528">
        <v>16.363558000000001</v>
      </c>
      <c r="X528">
        <v>3.8370000000000001E-2</v>
      </c>
      <c r="Y528" t="s">
        <v>8</v>
      </c>
      <c r="Z528">
        <v>25.711680000000001</v>
      </c>
      <c r="AA528">
        <v>0.13455700000000001</v>
      </c>
      <c r="AB528" t="s">
        <v>9</v>
      </c>
      <c r="AC528">
        <v>460.62900100000002</v>
      </c>
      <c r="AD528">
        <v>1.5138050000000001</v>
      </c>
      <c r="AE528" t="s">
        <v>10</v>
      </c>
      <c r="AF528">
        <v>1.8629E-2</v>
      </c>
      <c r="AG528">
        <v>5.8E-5</v>
      </c>
      <c r="AH528" t="s">
        <v>11</v>
      </c>
      <c r="AI528">
        <v>0.98096300000000003</v>
      </c>
      <c r="AJ528">
        <v>5.0000000000000004E-6</v>
      </c>
      <c r="AK528" t="s">
        <v>12</v>
      </c>
      <c r="AL528">
        <v>0</v>
      </c>
      <c r="AM528">
        <v>0</v>
      </c>
    </row>
    <row r="529" spans="1:39" x14ac:dyDescent="0.25">
      <c r="A529" t="s">
        <v>164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671.97511599999996</v>
      </c>
      <c r="I529">
        <v>3.4012869999999999</v>
      </c>
      <c r="J529" t="s">
        <v>3</v>
      </c>
      <c r="K529">
        <v>670.959429</v>
      </c>
      <c r="L529">
        <v>3.384061</v>
      </c>
      <c r="M529" t="s">
        <v>4</v>
      </c>
      <c r="N529">
        <v>46.245849</v>
      </c>
      <c r="O529">
        <v>0.33054600000000001</v>
      </c>
      <c r="P529" t="s">
        <v>5</v>
      </c>
      <c r="Q529">
        <v>92.124336</v>
      </c>
      <c r="R529">
        <v>0.50715900000000003</v>
      </c>
      <c r="S529" t="s">
        <v>6</v>
      </c>
      <c r="T529">
        <v>34.449286000000001</v>
      </c>
      <c r="U529">
        <v>4.9863999999999999E-2</v>
      </c>
      <c r="V529" t="s">
        <v>7</v>
      </c>
      <c r="W529">
        <v>18.70119</v>
      </c>
      <c r="X529">
        <v>5.5424000000000001E-2</v>
      </c>
      <c r="Y529" t="s">
        <v>8</v>
      </c>
      <c r="Z529">
        <v>29.341933000000001</v>
      </c>
      <c r="AA529">
        <v>0.172872</v>
      </c>
      <c r="AB529" t="s">
        <v>9</v>
      </c>
      <c r="AC529">
        <v>526.43224699999996</v>
      </c>
      <c r="AD529">
        <v>1.8820790000000001</v>
      </c>
      <c r="AE529" t="s">
        <v>10</v>
      </c>
      <c r="AF529">
        <v>1.8397E-2</v>
      </c>
      <c r="AG529">
        <v>5.8E-5</v>
      </c>
      <c r="AH529" t="s">
        <v>11</v>
      </c>
      <c r="AI529">
        <v>0.981132</v>
      </c>
      <c r="AJ529">
        <v>3.9999999999999998E-6</v>
      </c>
      <c r="AK529" t="s">
        <v>12</v>
      </c>
      <c r="AL529">
        <v>0</v>
      </c>
      <c r="AM529">
        <v>0</v>
      </c>
    </row>
    <row r="530" spans="1:39" x14ac:dyDescent="0.25">
      <c r="A530" t="s">
        <v>164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755.79947400000003</v>
      </c>
      <c r="I530">
        <v>4.1303669999999997</v>
      </c>
      <c r="J530" t="s">
        <v>3</v>
      </c>
      <c r="K530">
        <v>754.65603899999996</v>
      </c>
      <c r="L530">
        <v>4.1174099999999996</v>
      </c>
      <c r="M530" t="s">
        <v>4</v>
      </c>
      <c r="N530">
        <v>52.013736999999999</v>
      </c>
      <c r="O530">
        <v>0.41178599999999999</v>
      </c>
      <c r="P530" t="s">
        <v>5</v>
      </c>
      <c r="Q530">
        <v>103.607696</v>
      </c>
      <c r="R530">
        <v>0.55046799999999996</v>
      </c>
      <c r="S530" t="s">
        <v>6</v>
      </c>
      <c r="T530">
        <v>38.779029999999999</v>
      </c>
      <c r="U530">
        <v>6.0359999999999997E-2</v>
      </c>
      <c r="V530" t="s">
        <v>7</v>
      </c>
      <c r="W530">
        <v>21.035128</v>
      </c>
      <c r="X530">
        <v>5.7651000000000001E-2</v>
      </c>
      <c r="Y530" t="s">
        <v>8</v>
      </c>
      <c r="Z530">
        <v>32.975862999999997</v>
      </c>
      <c r="AA530">
        <v>0.18248900000000001</v>
      </c>
      <c r="AB530" t="s">
        <v>9</v>
      </c>
      <c r="AC530">
        <v>592.06654800000001</v>
      </c>
      <c r="AD530">
        <v>2.5123419999999999</v>
      </c>
      <c r="AE530" t="s">
        <v>10</v>
      </c>
      <c r="AF530">
        <v>1.7250000000000001E-2</v>
      </c>
      <c r="AG530">
        <v>4.8000000000000001E-5</v>
      </c>
      <c r="AH530" t="s">
        <v>11</v>
      </c>
      <c r="AI530">
        <v>0.98142700000000005</v>
      </c>
      <c r="AJ530">
        <v>7.9999999999999996E-6</v>
      </c>
      <c r="AK530" t="s">
        <v>12</v>
      </c>
      <c r="AL530">
        <v>0</v>
      </c>
      <c r="AM530">
        <v>0</v>
      </c>
    </row>
    <row r="531" spans="1:39" x14ac:dyDescent="0.25">
      <c r="A531" t="s">
        <v>164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839.60454100000004</v>
      </c>
      <c r="I531">
        <v>4.5280779999999998</v>
      </c>
      <c r="J531" t="s">
        <v>3</v>
      </c>
      <c r="K531">
        <v>838.33528200000001</v>
      </c>
      <c r="L531">
        <v>4.513363</v>
      </c>
      <c r="M531" t="s">
        <v>4</v>
      </c>
      <c r="N531">
        <v>57.783422999999999</v>
      </c>
      <c r="O531">
        <v>0.51541700000000001</v>
      </c>
      <c r="P531" t="s">
        <v>5</v>
      </c>
      <c r="Q531">
        <v>115.065496</v>
      </c>
      <c r="R531">
        <v>0.57403800000000005</v>
      </c>
      <c r="S531" t="s">
        <v>6</v>
      </c>
      <c r="T531">
        <v>43.093507000000002</v>
      </c>
      <c r="U531">
        <v>7.4075000000000002E-2</v>
      </c>
      <c r="V531" t="s">
        <v>7</v>
      </c>
      <c r="W531">
        <v>23.353887</v>
      </c>
      <c r="X531">
        <v>5.9759E-2</v>
      </c>
      <c r="Y531" t="s">
        <v>8</v>
      </c>
      <c r="Z531">
        <v>36.615310999999998</v>
      </c>
      <c r="AA531">
        <v>0.18588199999999999</v>
      </c>
      <c r="AB531" t="s">
        <v>9</v>
      </c>
      <c r="AC531">
        <v>657.71106399999996</v>
      </c>
      <c r="AD531">
        <v>2.8321239999999999</v>
      </c>
      <c r="AE531" t="s">
        <v>10</v>
      </c>
      <c r="AF531">
        <v>1.669E-2</v>
      </c>
      <c r="AG531">
        <v>4.5000000000000003E-5</v>
      </c>
      <c r="AH531" t="s">
        <v>11</v>
      </c>
      <c r="AI531">
        <v>0.98144500000000001</v>
      </c>
      <c r="AJ531">
        <v>7.9999999999999996E-6</v>
      </c>
      <c r="AK531" t="s">
        <v>12</v>
      </c>
      <c r="AL531">
        <v>0</v>
      </c>
      <c r="AM531">
        <v>0</v>
      </c>
    </row>
    <row r="532" spans="1:39" x14ac:dyDescent="0.25">
      <c r="A532" t="s">
        <v>164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923.52564800000005</v>
      </c>
      <c r="I532">
        <v>5.0910549999999999</v>
      </c>
      <c r="J532" t="s">
        <v>3</v>
      </c>
      <c r="K532">
        <v>922.12957300000005</v>
      </c>
      <c r="L532">
        <v>5.0723609999999999</v>
      </c>
      <c r="M532" t="s">
        <v>4</v>
      </c>
      <c r="N532">
        <v>63.552433999999998</v>
      </c>
      <c r="O532">
        <v>0.615645</v>
      </c>
      <c r="P532" t="s">
        <v>5</v>
      </c>
      <c r="Q532">
        <v>126.582504</v>
      </c>
      <c r="R532">
        <v>0.63290299999999999</v>
      </c>
      <c r="S532" t="s">
        <v>6</v>
      </c>
      <c r="T532">
        <v>47.425550999999999</v>
      </c>
      <c r="U532">
        <v>7.9136999999999999E-2</v>
      </c>
      <c r="V532" t="s">
        <v>7</v>
      </c>
      <c r="W532">
        <v>25.685856000000001</v>
      </c>
      <c r="X532">
        <v>6.1600000000000002E-2</v>
      </c>
      <c r="Y532" t="s">
        <v>8</v>
      </c>
      <c r="Z532">
        <v>40.281506999999998</v>
      </c>
      <c r="AA532">
        <v>0.20524899999999999</v>
      </c>
      <c r="AB532" t="s">
        <v>9</v>
      </c>
      <c r="AC532">
        <v>723.40867900000001</v>
      </c>
      <c r="AD532">
        <v>3.0534469999999998</v>
      </c>
      <c r="AE532" t="s">
        <v>10</v>
      </c>
      <c r="AF532">
        <v>1.5498E-2</v>
      </c>
      <c r="AG532">
        <v>4.0000000000000003E-5</v>
      </c>
      <c r="AH532" t="s">
        <v>11</v>
      </c>
      <c r="AI532">
        <v>0.98177499999999995</v>
      </c>
      <c r="AJ532">
        <v>1.1E-5</v>
      </c>
      <c r="AK532" t="s">
        <v>12</v>
      </c>
      <c r="AL532">
        <v>0</v>
      </c>
      <c r="AM532">
        <v>0</v>
      </c>
    </row>
    <row r="533" spans="1:39" x14ac:dyDescent="0.25">
      <c r="A533" t="s">
        <v>164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1007.402369</v>
      </c>
      <c r="I533">
        <v>6.6538240000000002</v>
      </c>
      <c r="J533" t="s">
        <v>3</v>
      </c>
      <c r="K533">
        <v>1005.8797489999999</v>
      </c>
      <c r="L533">
        <v>6.629677</v>
      </c>
      <c r="M533" t="s">
        <v>4</v>
      </c>
      <c r="N533">
        <v>69.333145999999999</v>
      </c>
      <c r="O533">
        <v>0.71447000000000005</v>
      </c>
      <c r="P533" t="s">
        <v>5</v>
      </c>
      <c r="Q533">
        <v>138.07529099999999</v>
      </c>
      <c r="R533">
        <v>0.707291</v>
      </c>
      <c r="S533" t="s">
        <v>6</v>
      </c>
      <c r="T533">
        <v>51.757389000000003</v>
      </c>
      <c r="U533">
        <v>9.1206999999999996E-2</v>
      </c>
      <c r="V533" t="s">
        <v>7</v>
      </c>
      <c r="W533">
        <v>28.012672999999999</v>
      </c>
      <c r="X533">
        <v>6.6028000000000003E-2</v>
      </c>
      <c r="Y533" t="s">
        <v>8</v>
      </c>
      <c r="Z533">
        <v>43.928257000000002</v>
      </c>
      <c r="AA533">
        <v>0.22062899999999999</v>
      </c>
      <c r="AB533" t="s">
        <v>9</v>
      </c>
      <c r="AC533">
        <v>789.08201699999995</v>
      </c>
      <c r="AD533">
        <v>4.2460120000000003</v>
      </c>
      <c r="AE533" t="s">
        <v>10</v>
      </c>
      <c r="AF533">
        <v>1.4964999999999999E-2</v>
      </c>
      <c r="AG533">
        <v>3.6999999999999998E-5</v>
      </c>
      <c r="AH533" t="s">
        <v>11</v>
      </c>
      <c r="AI533">
        <v>0.98207900000000004</v>
      </c>
      <c r="AJ533">
        <v>1.4E-5</v>
      </c>
      <c r="AK533" t="s">
        <v>12</v>
      </c>
      <c r="AL533">
        <v>0</v>
      </c>
      <c r="AM533">
        <v>0</v>
      </c>
    </row>
    <row r="534" spans="1:39" x14ac:dyDescent="0.25">
      <c r="A534" t="s">
        <v>164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1091.2889230000001</v>
      </c>
      <c r="I534">
        <v>7.1011939999999996</v>
      </c>
      <c r="J534" t="s">
        <v>3</v>
      </c>
      <c r="K534">
        <v>1089.640339</v>
      </c>
      <c r="L534">
        <v>7.0841859999999999</v>
      </c>
      <c r="M534" t="s">
        <v>4</v>
      </c>
      <c r="N534">
        <v>75.107367999999994</v>
      </c>
      <c r="O534">
        <v>0.83204100000000003</v>
      </c>
      <c r="P534" t="s">
        <v>5</v>
      </c>
      <c r="Q534">
        <v>149.572577</v>
      </c>
      <c r="R534">
        <v>0.73380100000000004</v>
      </c>
      <c r="S534" t="s">
        <v>6</v>
      </c>
      <c r="T534">
        <v>56.089905999999999</v>
      </c>
      <c r="U534">
        <v>0.10236099999999999</v>
      </c>
      <c r="V534" t="s">
        <v>7</v>
      </c>
      <c r="W534">
        <v>30.341336999999999</v>
      </c>
      <c r="X534">
        <v>6.8049999999999999E-2</v>
      </c>
      <c r="Y534" t="s">
        <v>8</v>
      </c>
      <c r="Z534">
        <v>47.574691999999999</v>
      </c>
      <c r="AA534">
        <v>0.22284100000000001</v>
      </c>
      <c r="AB534" t="s">
        <v>9</v>
      </c>
      <c r="AC534">
        <v>854.76909799999999</v>
      </c>
      <c r="AD534">
        <v>4.3246359999999999</v>
      </c>
      <c r="AE534" t="s">
        <v>10</v>
      </c>
      <c r="AF534">
        <v>1.4423E-2</v>
      </c>
      <c r="AG534">
        <v>3.3000000000000003E-5</v>
      </c>
      <c r="AH534" t="s">
        <v>11</v>
      </c>
      <c r="AI534">
        <v>0.98209199999999996</v>
      </c>
      <c r="AJ534">
        <v>1.4E-5</v>
      </c>
      <c r="AK534" t="s">
        <v>12</v>
      </c>
      <c r="AL534">
        <v>0</v>
      </c>
      <c r="AM534">
        <v>0</v>
      </c>
    </row>
    <row r="535" spans="1:39" x14ac:dyDescent="0.25">
      <c r="A535" t="s">
        <v>164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1175.22479</v>
      </c>
      <c r="I535">
        <v>7.6784819999999998</v>
      </c>
      <c r="J535" t="s">
        <v>3</v>
      </c>
      <c r="K535">
        <v>1173.4505790000001</v>
      </c>
      <c r="L535">
        <v>7.6522889999999997</v>
      </c>
      <c r="M535" t="s">
        <v>4</v>
      </c>
      <c r="N535">
        <v>80.883349999999993</v>
      </c>
      <c r="O535">
        <v>0.96148999999999996</v>
      </c>
      <c r="P535" t="s">
        <v>5</v>
      </c>
      <c r="Q535">
        <v>161.06843599999999</v>
      </c>
      <c r="R535">
        <v>0.80154300000000001</v>
      </c>
      <c r="S535" t="s">
        <v>6</v>
      </c>
      <c r="T535">
        <v>60.430301999999998</v>
      </c>
      <c r="U535">
        <v>0.126196</v>
      </c>
      <c r="V535" t="s">
        <v>7</v>
      </c>
      <c r="W535">
        <v>32.666032999999999</v>
      </c>
      <c r="X535">
        <v>7.3032E-2</v>
      </c>
      <c r="Y535" t="s">
        <v>8</v>
      </c>
      <c r="Z535">
        <v>51.208263000000002</v>
      </c>
      <c r="AA535">
        <v>0.224325</v>
      </c>
      <c r="AB535" t="s">
        <v>9</v>
      </c>
      <c r="AC535">
        <v>920.50313200000005</v>
      </c>
      <c r="AD535">
        <v>4.7774169999999998</v>
      </c>
      <c r="AE535" t="s">
        <v>10</v>
      </c>
      <c r="AF535">
        <v>1.3712999999999999E-2</v>
      </c>
      <c r="AG535">
        <v>2.4000000000000001E-5</v>
      </c>
      <c r="AH535" t="s">
        <v>11</v>
      </c>
      <c r="AI535">
        <v>0.98232200000000003</v>
      </c>
      <c r="AJ535">
        <v>1.5E-5</v>
      </c>
      <c r="AK535" t="s">
        <v>12</v>
      </c>
      <c r="AL535">
        <v>0</v>
      </c>
      <c r="AM535">
        <v>0</v>
      </c>
    </row>
    <row r="536" spans="1:39" x14ac:dyDescent="0.25">
      <c r="A536" t="s">
        <v>164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1259.2999319999999</v>
      </c>
      <c r="I536">
        <v>7.7687949999999999</v>
      </c>
      <c r="J536" t="s">
        <v>3</v>
      </c>
      <c r="K536">
        <v>1257.3988549999999</v>
      </c>
      <c r="L536">
        <v>7.7535020000000001</v>
      </c>
      <c r="M536" t="s">
        <v>4</v>
      </c>
      <c r="N536">
        <v>86.666202999999996</v>
      </c>
      <c r="O536">
        <v>1.080816</v>
      </c>
      <c r="P536" t="s">
        <v>5</v>
      </c>
      <c r="Q536">
        <v>172.59516400000001</v>
      </c>
      <c r="R536">
        <v>0.82500300000000004</v>
      </c>
      <c r="S536" t="s">
        <v>6</v>
      </c>
      <c r="T536">
        <v>64.755184999999997</v>
      </c>
      <c r="U536">
        <v>0.14623</v>
      </c>
      <c r="V536" t="s">
        <v>7</v>
      </c>
      <c r="W536">
        <v>34.986176</v>
      </c>
      <c r="X536">
        <v>7.3571999999999999E-2</v>
      </c>
      <c r="Y536" t="s">
        <v>8</v>
      </c>
      <c r="Z536">
        <v>54.871335999999999</v>
      </c>
      <c r="AA536">
        <v>0.235262</v>
      </c>
      <c r="AB536" t="s">
        <v>9</v>
      </c>
      <c r="AC536">
        <v>986.34124399999996</v>
      </c>
      <c r="AD536">
        <v>5.0271109999999997</v>
      </c>
      <c r="AE536" t="s">
        <v>10</v>
      </c>
      <c r="AF536">
        <v>1.3712999999999999E-2</v>
      </c>
      <c r="AG536">
        <v>2.4000000000000001E-5</v>
      </c>
      <c r="AH536" t="s">
        <v>11</v>
      </c>
      <c r="AI536">
        <v>0.98232299999999995</v>
      </c>
      <c r="AJ536">
        <v>1.5E-5</v>
      </c>
      <c r="AK536" t="s">
        <v>12</v>
      </c>
      <c r="AL536">
        <v>0</v>
      </c>
      <c r="AM536">
        <v>0</v>
      </c>
    </row>
    <row r="537" spans="1:39" x14ac:dyDescent="0.25">
      <c r="A537" t="s">
        <v>164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1343.255457</v>
      </c>
      <c r="I537">
        <v>9.6647879999999997</v>
      </c>
      <c r="J537" t="s">
        <v>3</v>
      </c>
      <c r="K537">
        <v>1341.2284279999999</v>
      </c>
      <c r="L537">
        <v>9.6421519999999994</v>
      </c>
      <c r="M537" t="s">
        <v>4</v>
      </c>
      <c r="N537">
        <v>92.429427000000004</v>
      </c>
      <c r="O537">
        <v>1.242308</v>
      </c>
      <c r="P537" t="s">
        <v>5</v>
      </c>
      <c r="Q537">
        <v>184.05689899999999</v>
      </c>
      <c r="R537">
        <v>0.86583600000000005</v>
      </c>
      <c r="S537" t="s">
        <v>6</v>
      </c>
      <c r="T537">
        <v>69.021203999999997</v>
      </c>
      <c r="U537">
        <v>0.15736700000000001</v>
      </c>
      <c r="V537" t="s">
        <v>7</v>
      </c>
      <c r="W537">
        <v>37.286883000000003</v>
      </c>
      <c r="X537">
        <v>7.4552999999999994E-2</v>
      </c>
      <c r="Y537" t="s">
        <v>8</v>
      </c>
      <c r="Z537">
        <v>58.510440000000003</v>
      </c>
      <c r="AA537">
        <v>0.25842100000000001</v>
      </c>
      <c r="AB537" t="s">
        <v>9</v>
      </c>
      <c r="AC537">
        <v>1052.093474</v>
      </c>
      <c r="AD537">
        <v>6.2846630000000001</v>
      </c>
      <c r="AE537" t="s">
        <v>10</v>
      </c>
      <c r="AF537">
        <v>1.3485E-2</v>
      </c>
      <c r="AG537">
        <v>2.4000000000000001E-5</v>
      </c>
      <c r="AH537" t="s">
        <v>11</v>
      </c>
      <c r="AI537">
        <v>0.98232600000000003</v>
      </c>
      <c r="AJ537">
        <v>1.5E-5</v>
      </c>
      <c r="AK537" t="s">
        <v>12</v>
      </c>
      <c r="AL537">
        <v>0</v>
      </c>
      <c r="AM537">
        <v>0</v>
      </c>
    </row>
    <row r="538" spans="1:39" x14ac:dyDescent="0.25">
      <c r="A538" t="s">
        <v>164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1427.2408840000001</v>
      </c>
      <c r="I538">
        <v>10.199337999999999</v>
      </c>
      <c r="J538" t="s">
        <v>3</v>
      </c>
      <c r="K538">
        <v>1425.087014</v>
      </c>
      <c r="L538">
        <v>10.173838999999999</v>
      </c>
      <c r="M538" t="s">
        <v>4</v>
      </c>
      <c r="N538">
        <v>98.203846999999996</v>
      </c>
      <c r="O538">
        <v>1.3728400000000001</v>
      </c>
      <c r="P538" t="s">
        <v>5</v>
      </c>
      <c r="Q538">
        <v>195.578046</v>
      </c>
      <c r="R538">
        <v>0.91467699999999996</v>
      </c>
      <c r="S538" t="s">
        <v>6</v>
      </c>
      <c r="T538">
        <v>73.300241999999997</v>
      </c>
      <c r="U538">
        <v>0.17172799999999999</v>
      </c>
      <c r="V538" t="s">
        <v>7</v>
      </c>
      <c r="W538">
        <v>39.605504000000003</v>
      </c>
      <c r="X538">
        <v>7.6587000000000002E-2</v>
      </c>
      <c r="Y538" t="s">
        <v>8</v>
      </c>
      <c r="Z538">
        <v>62.176068000000001</v>
      </c>
      <c r="AA538">
        <v>0.25591399999999997</v>
      </c>
      <c r="AB538" t="s">
        <v>9</v>
      </c>
      <c r="AC538">
        <v>1117.7386959999999</v>
      </c>
      <c r="AD538">
        <v>7.0523470000000001</v>
      </c>
      <c r="AE538" t="s">
        <v>10</v>
      </c>
      <c r="AF538">
        <v>1.3166000000000001E-2</v>
      </c>
      <c r="AG538">
        <v>1.9000000000000001E-5</v>
      </c>
      <c r="AH538" t="s">
        <v>11</v>
      </c>
      <c r="AI538">
        <v>0.98234100000000002</v>
      </c>
      <c r="AJ538">
        <v>1.5E-5</v>
      </c>
      <c r="AK538" t="s">
        <v>12</v>
      </c>
      <c r="AL538">
        <v>0</v>
      </c>
      <c r="AM538">
        <v>0</v>
      </c>
    </row>
    <row r="539" spans="1:39" x14ac:dyDescent="0.25">
      <c r="A539" t="s">
        <v>164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1511.26656</v>
      </c>
      <c r="I539">
        <v>9.5187919999999995</v>
      </c>
      <c r="J539" t="s">
        <v>3</v>
      </c>
      <c r="K539">
        <v>1508.98668</v>
      </c>
      <c r="L539">
        <v>9.5015680000000007</v>
      </c>
      <c r="M539" t="s">
        <v>4</v>
      </c>
      <c r="N539">
        <v>103.97425200000001</v>
      </c>
      <c r="O539">
        <v>1.522211</v>
      </c>
      <c r="P539" t="s">
        <v>5</v>
      </c>
      <c r="Q539">
        <v>207.09030899999999</v>
      </c>
      <c r="R539">
        <v>0.92149899999999996</v>
      </c>
      <c r="S539" t="s">
        <v>6</v>
      </c>
      <c r="T539">
        <v>77.568434999999994</v>
      </c>
      <c r="U539">
        <v>0.179365</v>
      </c>
      <c r="V539" t="s">
        <v>7</v>
      </c>
      <c r="W539">
        <v>41.919196999999997</v>
      </c>
      <c r="X539">
        <v>7.9162999999999997E-2</v>
      </c>
      <c r="Y539" t="s">
        <v>8</v>
      </c>
      <c r="Z539">
        <v>65.830703999999997</v>
      </c>
      <c r="AA539">
        <v>0.261106</v>
      </c>
      <c r="AB539" t="s">
        <v>9</v>
      </c>
      <c r="AC539">
        <v>1183.441423</v>
      </c>
      <c r="AD539">
        <v>6.32904</v>
      </c>
      <c r="AE539" t="s">
        <v>10</v>
      </c>
      <c r="AF539">
        <v>1.3161000000000001E-2</v>
      </c>
      <c r="AG539">
        <v>1.9000000000000001E-5</v>
      </c>
      <c r="AH539" t="s">
        <v>11</v>
      </c>
      <c r="AI539">
        <v>0.98234100000000002</v>
      </c>
      <c r="AJ539">
        <v>1.5E-5</v>
      </c>
      <c r="AK539" t="s">
        <v>12</v>
      </c>
      <c r="AL539">
        <v>0</v>
      </c>
      <c r="AM539">
        <v>0</v>
      </c>
    </row>
    <row r="540" spans="1:39" x14ac:dyDescent="0.25">
      <c r="A540" t="s">
        <v>164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1595.269434</v>
      </c>
      <c r="I540">
        <v>10.907517</v>
      </c>
      <c r="J540" t="s">
        <v>3</v>
      </c>
      <c r="K540">
        <v>1592.863499</v>
      </c>
      <c r="L540">
        <v>10.880252</v>
      </c>
      <c r="M540" t="s">
        <v>4</v>
      </c>
      <c r="N540">
        <v>109.75142200000001</v>
      </c>
      <c r="O540">
        <v>1.6695040000000001</v>
      </c>
      <c r="P540" t="s">
        <v>5</v>
      </c>
      <c r="Q540">
        <v>218.603352</v>
      </c>
      <c r="R540">
        <v>0.91719099999999998</v>
      </c>
      <c r="S540" t="s">
        <v>6</v>
      </c>
      <c r="T540">
        <v>81.848235000000003</v>
      </c>
      <c r="U540">
        <v>0.18145800000000001</v>
      </c>
      <c r="V540" t="s">
        <v>7</v>
      </c>
      <c r="W540">
        <v>44.235356000000003</v>
      </c>
      <c r="X540">
        <v>7.7412999999999996E-2</v>
      </c>
      <c r="Y540" t="s">
        <v>8</v>
      </c>
      <c r="Z540">
        <v>69.456990000000005</v>
      </c>
      <c r="AA540">
        <v>0.26419500000000001</v>
      </c>
      <c r="AB540" t="s">
        <v>9</v>
      </c>
      <c r="AC540">
        <v>1249.119062</v>
      </c>
      <c r="AD540">
        <v>7.2908710000000001</v>
      </c>
      <c r="AE540" t="s">
        <v>10</v>
      </c>
      <c r="AF540">
        <v>1.3161000000000001E-2</v>
      </c>
      <c r="AG540">
        <v>1.9000000000000001E-5</v>
      </c>
      <c r="AH540" t="s">
        <v>11</v>
      </c>
      <c r="AI540">
        <v>0.98234100000000002</v>
      </c>
      <c r="AJ540">
        <v>1.5E-5</v>
      </c>
      <c r="AK540" t="s">
        <v>12</v>
      </c>
      <c r="AL540">
        <v>0</v>
      </c>
      <c r="AM540">
        <v>0</v>
      </c>
    </row>
    <row r="541" spans="1:39" x14ac:dyDescent="0.25">
      <c r="A541" t="s">
        <v>164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1679.2872</v>
      </c>
      <c r="I541">
        <v>10.390997</v>
      </c>
      <c r="J541" t="s">
        <v>3</v>
      </c>
      <c r="K541">
        <v>1676.755134</v>
      </c>
      <c r="L541">
        <v>10.368872</v>
      </c>
      <c r="M541" t="s">
        <v>4</v>
      </c>
      <c r="N541">
        <v>115.523715</v>
      </c>
      <c r="O541">
        <v>1.8523309999999999</v>
      </c>
      <c r="P541" t="s">
        <v>5</v>
      </c>
      <c r="Q541">
        <v>230.096947</v>
      </c>
      <c r="R541">
        <v>0.98575900000000005</v>
      </c>
      <c r="S541" t="s">
        <v>6</v>
      </c>
      <c r="T541">
        <v>86.109639000000001</v>
      </c>
      <c r="U541">
        <v>0.21166699999999999</v>
      </c>
      <c r="V541" t="s">
        <v>7</v>
      </c>
      <c r="W541">
        <v>46.54721</v>
      </c>
      <c r="X541">
        <v>7.9774999999999999E-2</v>
      </c>
      <c r="Y541" t="s">
        <v>8</v>
      </c>
      <c r="Z541">
        <v>73.083082000000005</v>
      </c>
      <c r="AA541">
        <v>0.26271800000000001</v>
      </c>
      <c r="AB541" t="s">
        <v>9</v>
      </c>
      <c r="AC541">
        <v>1314.8259350000001</v>
      </c>
      <c r="AD541">
        <v>7.1087829999999999</v>
      </c>
      <c r="AE541" t="s">
        <v>10</v>
      </c>
      <c r="AF541">
        <v>1.3100000000000001E-2</v>
      </c>
      <c r="AG541">
        <v>1.9000000000000001E-5</v>
      </c>
      <c r="AH541" t="s">
        <v>11</v>
      </c>
      <c r="AI541">
        <v>0.98234299999999997</v>
      </c>
      <c r="AJ541">
        <v>1.5E-5</v>
      </c>
      <c r="AK541" t="s">
        <v>12</v>
      </c>
      <c r="AL541">
        <v>0</v>
      </c>
      <c r="AM541">
        <v>0</v>
      </c>
    </row>
    <row r="542" spans="1:39" x14ac:dyDescent="0.25">
      <c r="A542" t="s">
        <v>165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75.826639999999998</v>
      </c>
      <c r="I562">
        <v>0.41129500000000002</v>
      </c>
      <c r="J562" t="s">
        <v>3</v>
      </c>
      <c r="K562">
        <v>75.699718000000004</v>
      </c>
      <c r="L562">
        <v>0.408665</v>
      </c>
      <c r="M562" t="s">
        <v>4</v>
      </c>
      <c r="N562">
        <v>5.4255399999999998</v>
      </c>
      <c r="O562">
        <v>7.528E-3</v>
      </c>
      <c r="P562" t="s">
        <v>5</v>
      </c>
      <c r="Q562">
        <v>0</v>
      </c>
      <c r="R562">
        <v>0</v>
      </c>
      <c r="S562" t="s">
        <v>6</v>
      </c>
      <c r="T562">
        <v>4.2503890000000002</v>
      </c>
      <c r="U562">
        <v>4.431E-3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2.7992E-2</v>
      </c>
      <c r="AD562">
        <v>2.4000000000000001E-5</v>
      </c>
      <c r="AE562" t="s">
        <v>10</v>
      </c>
      <c r="AF562">
        <v>0</v>
      </c>
      <c r="AG562">
        <v>0</v>
      </c>
      <c r="AH562" t="s">
        <v>11</v>
      </c>
      <c r="AI562">
        <v>0.97454399999999997</v>
      </c>
      <c r="AJ562">
        <v>5.8999999999999998E-5</v>
      </c>
      <c r="AK562" t="s">
        <v>12</v>
      </c>
      <c r="AL562">
        <v>0</v>
      </c>
      <c r="AM562">
        <v>0</v>
      </c>
    </row>
    <row r="563" spans="1:39" x14ac:dyDescent="0.25">
      <c r="A563" t="s">
        <v>166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151.607879</v>
      </c>
      <c r="I563">
        <v>0.90168300000000001</v>
      </c>
      <c r="J563" t="s">
        <v>3</v>
      </c>
      <c r="K563">
        <v>151.360558</v>
      </c>
      <c r="L563">
        <v>0.89693400000000001</v>
      </c>
      <c r="M563" t="s">
        <v>4</v>
      </c>
      <c r="N563">
        <v>10.859817</v>
      </c>
      <c r="O563">
        <v>2.2918999999999998E-2</v>
      </c>
      <c r="P563" t="s">
        <v>5</v>
      </c>
      <c r="Q563">
        <v>0</v>
      </c>
      <c r="R563">
        <v>0</v>
      </c>
      <c r="S563" t="s">
        <v>6</v>
      </c>
      <c r="T563">
        <v>8.5103000000000009</v>
      </c>
      <c r="U563">
        <v>5.2500000000000003E-3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2.5316000000000002E-2</v>
      </c>
      <c r="AD563">
        <v>4.8000000000000001E-5</v>
      </c>
      <c r="AE563" t="s">
        <v>10</v>
      </c>
      <c r="AF563">
        <v>0</v>
      </c>
      <c r="AG563">
        <v>0</v>
      </c>
      <c r="AH563" t="s">
        <v>11</v>
      </c>
      <c r="AI563">
        <v>0.97801400000000005</v>
      </c>
      <c r="AJ563">
        <v>2.5999999999999998E-5</v>
      </c>
      <c r="AK563" t="s">
        <v>12</v>
      </c>
      <c r="AL563">
        <v>0</v>
      </c>
      <c r="AM563">
        <v>0</v>
      </c>
    </row>
    <row r="564" spans="1:39" x14ac:dyDescent="0.25">
      <c r="A564" t="s">
        <v>166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227.144386</v>
      </c>
      <c r="I564">
        <v>1.248062</v>
      </c>
      <c r="J564" t="s">
        <v>3</v>
      </c>
      <c r="K564">
        <v>226.778322</v>
      </c>
      <c r="L564">
        <v>1.242658</v>
      </c>
      <c r="M564" t="s">
        <v>4</v>
      </c>
      <c r="N564">
        <v>16.267780999999999</v>
      </c>
      <c r="O564">
        <v>4.6032000000000003E-2</v>
      </c>
      <c r="P564" t="s">
        <v>5</v>
      </c>
      <c r="Q564">
        <v>0</v>
      </c>
      <c r="R564">
        <v>0</v>
      </c>
      <c r="S564" t="s">
        <v>6</v>
      </c>
      <c r="T564">
        <v>12.787988</v>
      </c>
      <c r="U564">
        <v>7.3899999999999999E-3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2.3394999999999999E-2</v>
      </c>
      <c r="AD564">
        <v>5.5999999999999999E-5</v>
      </c>
      <c r="AE564" t="s">
        <v>10</v>
      </c>
      <c r="AF564">
        <v>0</v>
      </c>
      <c r="AG564">
        <v>0</v>
      </c>
      <c r="AH564" t="s">
        <v>11</v>
      </c>
      <c r="AI564">
        <v>0.98046599999999995</v>
      </c>
      <c r="AJ564">
        <v>6.0000000000000002E-6</v>
      </c>
      <c r="AK564" t="s">
        <v>12</v>
      </c>
      <c r="AL564">
        <v>0</v>
      </c>
      <c r="AM564">
        <v>0</v>
      </c>
    </row>
    <row r="565" spans="1:39" x14ac:dyDescent="0.25">
      <c r="A565" t="s">
        <v>166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302.54754300000002</v>
      </c>
      <c r="I565">
        <v>1.666347</v>
      </c>
      <c r="J565" t="s">
        <v>3</v>
      </c>
      <c r="K565">
        <v>302.06322299999999</v>
      </c>
      <c r="L565">
        <v>1.661338</v>
      </c>
      <c r="M565" t="s">
        <v>4</v>
      </c>
      <c r="N565">
        <v>21.672758000000002</v>
      </c>
      <c r="O565">
        <v>7.5477000000000002E-2</v>
      </c>
      <c r="P565" t="s">
        <v>5</v>
      </c>
      <c r="Q565">
        <v>0</v>
      </c>
      <c r="R565">
        <v>0</v>
      </c>
      <c r="S565" t="s">
        <v>6</v>
      </c>
      <c r="T565">
        <v>17.050348</v>
      </c>
      <c r="U565">
        <v>1.1383000000000001E-2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2.1382000000000002E-2</v>
      </c>
      <c r="AD565">
        <v>5.7000000000000003E-5</v>
      </c>
      <c r="AE565" t="s">
        <v>10</v>
      </c>
      <c r="AF565">
        <v>0</v>
      </c>
      <c r="AG565">
        <v>0</v>
      </c>
      <c r="AH565" t="s">
        <v>11</v>
      </c>
      <c r="AI565">
        <v>0.98082800000000003</v>
      </c>
      <c r="AJ565">
        <v>3.9999999999999998E-6</v>
      </c>
      <c r="AK565" t="s">
        <v>12</v>
      </c>
      <c r="AL565">
        <v>0</v>
      </c>
      <c r="AM565">
        <v>0</v>
      </c>
    </row>
    <row r="566" spans="1:39" x14ac:dyDescent="0.25">
      <c r="A566" t="s">
        <v>166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378.01172100000002</v>
      </c>
      <c r="I566">
        <v>2.1280969999999999</v>
      </c>
      <c r="J566" t="s">
        <v>3</v>
      </c>
      <c r="K566">
        <v>377.40756499999998</v>
      </c>
      <c r="L566">
        <v>2.1200190000000001</v>
      </c>
      <c r="M566" t="s">
        <v>4</v>
      </c>
      <c r="N566">
        <v>27.084195999999999</v>
      </c>
      <c r="O566">
        <v>0.113792</v>
      </c>
      <c r="P566" t="s">
        <v>5</v>
      </c>
      <c r="Q566">
        <v>0</v>
      </c>
      <c r="R566">
        <v>0</v>
      </c>
      <c r="S566" t="s">
        <v>6</v>
      </c>
      <c r="T566">
        <v>21.312676</v>
      </c>
      <c r="U566">
        <v>1.4470999999999999E-2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1.9779000000000001E-2</v>
      </c>
      <c r="AD566">
        <v>5.3999999999999998E-5</v>
      </c>
      <c r="AE566" t="s">
        <v>10</v>
      </c>
      <c r="AF566">
        <v>0</v>
      </c>
      <c r="AG566">
        <v>0</v>
      </c>
      <c r="AH566" t="s">
        <v>11</v>
      </c>
      <c r="AI566">
        <v>0.98123300000000002</v>
      </c>
      <c r="AJ566">
        <v>7.9999999999999996E-6</v>
      </c>
      <c r="AK566" t="s">
        <v>12</v>
      </c>
      <c r="AL566">
        <v>0</v>
      </c>
      <c r="AM566">
        <v>0</v>
      </c>
    </row>
    <row r="567" spans="1:39" x14ac:dyDescent="0.25">
      <c r="A567" t="s">
        <v>166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453.611242</v>
      </c>
      <c r="I567">
        <v>2.7465579999999998</v>
      </c>
      <c r="J567" t="s">
        <v>3</v>
      </c>
      <c r="K567">
        <v>452.88735500000001</v>
      </c>
      <c r="L567">
        <v>2.7358600000000002</v>
      </c>
      <c r="M567" t="s">
        <v>4</v>
      </c>
      <c r="N567">
        <v>32.508186000000002</v>
      </c>
      <c r="O567">
        <v>0.16570099999999999</v>
      </c>
      <c r="P567" t="s">
        <v>5</v>
      </c>
      <c r="Q567">
        <v>0</v>
      </c>
      <c r="R567">
        <v>0</v>
      </c>
      <c r="S567" t="s">
        <v>6</v>
      </c>
      <c r="T567">
        <v>25.584077000000001</v>
      </c>
      <c r="U567">
        <v>1.9347E-2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1.8866999999999998E-2</v>
      </c>
      <c r="AD567">
        <v>5.1E-5</v>
      </c>
      <c r="AE567" t="s">
        <v>10</v>
      </c>
      <c r="AF567">
        <v>0</v>
      </c>
      <c r="AG567">
        <v>0</v>
      </c>
      <c r="AH567" t="s">
        <v>11</v>
      </c>
      <c r="AI567">
        <v>0.98133800000000004</v>
      </c>
      <c r="AJ567">
        <v>7.9999999999999996E-6</v>
      </c>
      <c r="AK567" t="s">
        <v>12</v>
      </c>
      <c r="AL567">
        <v>0</v>
      </c>
      <c r="AM567">
        <v>0</v>
      </c>
    </row>
    <row r="568" spans="1:39" x14ac:dyDescent="0.25">
      <c r="A568" t="s">
        <v>166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529.25366599999995</v>
      </c>
      <c r="I568">
        <v>2.8192210000000002</v>
      </c>
      <c r="J568" t="s">
        <v>3</v>
      </c>
      <c r="K568">
        <v>528.40855499999998</v>
      </c>
      <c r="L568">
        <v>2.804881</v>
      </c>
      <c r="M568" t="s">
        <v>4</v>
      </c>
      <c r="N568">
        <v>37.930207000000003</v>
      </c>
      <c r="O568">
        <v>0.231793</v>
      </c>
      <c r="P568" t="s">
        <v>5</v>
      </c>
      <c r="Q568">
        <v>0</v>
      </c>
      <c r="R568">
        <v>0</v>
      </c>
      <c r="S568" t="s">
        <v>6</v>
      </c>
      <c r="T568">
        <v>29.873284000000002</v>
      </c>
      <c r="U568">
        <v>2.6530000000000001E-2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1.7451000000000001E-2</v>
      </c>
      <c r="AD568">
        <v>4.5000000000000003E-5</v>
      </c>
      <c r="AE568" t="s">
        <v>10</v>
      </c>
      <c r="AF568">
        <v>0</v>
      </c>
      <c r="AG568">
        <v>0</v>
      </c>
      <c r="AH568" t="s">
        <v>11</v>
      </c>
      <c r="AI568">
        <v>0.98143199999999997</v>
      </c>
      <c r="AJ568">
        <v>6.9999999999999999E-6</v>
      </c>
      <c r="AK568" t="s">
        <v>12</v>
      </c>
      <c r="AL568">
        <v>0</v>
      </c>
      <c r="AM568">
        <v>0</v>
      </c>
    </row>
    <row r="569" spans="1:39" x14ac:dyDescent="0.25">
      <c r="A569" t="s">
        <v>166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604.81952999999999</v>
      </c>
      <c r="I569">
        <v>3.1655609999999998</v>
      </c>
      <c r="J569" t="s">
        <v>3</v>
      </c>
      <c r="K569">
        <v>603.85425499999997</v>
      </c>
      <c r="L569">
        <v>3.1465990000000001</v>
      </c>
      <c r="M569" t="s">
        <v>4</v>
      </c>
      <c r="N569">
        <v>43.347543999999999</v>
      </c>
      <c r="O569">
        <v>0.29847699999999999</v>
      </c>
      <c r="P569" t="s">
        <v>5</v>
      </c>
      <c r="Q569">
        <v>0</v>
      </c>
      <c r="R569">
        <v>0</v>
      </c>
      <c r="S569" t="s">
        <v>6</v>
      </c>
      <c r="T569">
        <v>34.156025999999997</v>
      </c>
      <c r="U569">
        <v>3.1109999999999999E-2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1.6591999999999999E-2</v>
      </c>
      <c r="AD569">
        <v>4.0000000000000003E-5</v>
      </c>
      <c r="AE569" t="s">
        <v>10</v>
      </c>
      <c r="AF569">
        <v>0</v>
      </c>
      <c r="AG569">
        <v>0</v>
      </c>
      <c r="AH569" t="s">
        <v>11</v>
      </c>
      <c r="AI569">
        <v>0.98155899999999996</v>
      </c>
      <c r="AJ569">
        <v>6.9999999999999999E-6</v>
      </c>
      <c r="AK569" t="s">
        <v>12</v>
      </c>
      <c r="AL569">
        <v>0</v>
      </c>
      <c r="AM569">
        <v>0</v>
      </c>
    </row>
    <row r="570" spans="1:39" x14ac:dyDescent="0.25">
      <c r="A570" t="s">
        <v>166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680.21347800000001</v>
      </c>
      <c r="I570">
        <v>4.3888540000000003</v>
      </c>
      <c r="J570" t="s">
        <v>3</v>
      </c>
      <c r="K570">
        <v>679.12810999999999</v>
      </c>
      <c r="L570">
        <v>4.359731</v>
      </c>
      <c r="M570" t="s">
        <v>4</v>
      </c>
      <c r="N570">
        <v>48.764350999999998</v>
      </c>
      <c r="O570">
        <v>0.37895800000000002</v>
      </c>
      <c r="P570" t="s">
        <v>5</v>
      </c>
      <c r="Q570">
        <v>0</v>
      </c>
      <c r="R570">
        <v>0</v>
      </c>
      <c r="S570" t="s">
        <v>6</v>
      </c>
      <c r="T570">
        <v>38.441243999999998</v>
      </c>
      <c r="U570">
        <v>3.39E-2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1.5537E-2</v>
      </c>
      <c r="AD570">
        <v>3.1999999999999999E-5</v>
      </c>
      <c r="AE570" t="s">
        <v>10</v>
      </c>
      <c r="AF570">
        <v>0</v>
      </c>
      <c r="AG570">
        <v>0</v>
      </c>
      <c r="AH570" t="s">
        <v>11</v>
      </c>
      <c r="AI570">
        <v>0.98156399999999999</v>
      </c>
      <c r="AJ570">
        <v>6.9999999999999999E-6</v>
      </c>
      <c r="AK570" t="s">
        <v>12</v>
      </c>
      <c r="AL570">
        <v>0</v>
      </c>
      <c r="AM570">
        <v>0</v>
      </c>
    </row>
    <row r="571" spans="1:39" x14ac:dyDescent="0.25">
      <c r="A571" t="s">
        <v>166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755.84730300000001</v>
      </c>
      <c r="I571">
        <v>5.4125819999999996</v>
      </c>
      <c r="J571" t="s">
        <v>3</v>
      </c>
      <c r="K571">
        <v>754.642742</v>
      </c>
      <c r="L571">
        <v>5.3829859999999998</v>
      </c>
      <c r="M571" t="s">
        <v>4</v>
      </c>
      <c r="N571">
        <v>54.183368999999999</v>
      </c>
      <c r="O571">
        <v>0.45784900000000001</v>
      </c>
      <c r="P571" t="s">
        <v>5</v>
      </c>
      <c r="Q571">
        <v>0</v>
      </c>
      <c r="R571">
        <v>0</v>
      </c>
      <c r="S571" t="s">
        <v>6</v>
      </c>
      <c r="T571">
        <v>42.739731999999997</v>
      </c>
      <c r="U571">
        <v>3.9281999999999997E-2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1.5113E-2</v>
      </c>
      <c r="AD571">
        <v>2.9E-5</v>
      </c>
      <c r="AE571" t="s">
        <v>10</v>
      </c>
      <c r="AF571">
        <v>0</v>
      </c>
      <c r="AG571">
        <v>0</v>
      </c>
      <c r="AH571" t="s">
        <v>11</v>
      </c>
      <c r="AI571">
        <v>0.98171699999999995</v>
      </c>
      <c r="AJ571">
        <v>7.9999999999999996E-6</v>
      </c>
      <c r="AK571" t="s">
        <v>12</v>
      </c>
      <c r="AL571">
        <v>0</v>
      </c>
      <c r="AM571">
        <v>0</v>
      </c>
    </row>
    <row r="572" spans="1:39" x14ac:dyDescent="0.25">
      <c r="A572" t="s">
        <v>166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831.39858500000003</v>
      </c>
      <c r="I572">
        <v>5.3641129999999997</v>
      </c>
      <c r="J572" t="s">
        <v>3</v>
      </c>
      <c r="K572">
        <v>830.07461999999998</v>
      </c>
      <c r="L572">
        <v>5.3389559999999996</v>
      </c>
      <c r="M572" t="s">
        <v>4</v>
      </c>
      <c r="N572">
        <v>59.603924999999997</v>
      </c>
      <c r="O572">
        <v>0.54303299999999999</v>
      </c>
      <c r="P572" t="s">
        <v>5</v>
      </c>
      <c r="Q572">
        <v>0</v>
      </c>
      <c r="R572">
        <v>0</v>
      </c>
      <c r="S572" t="s">
        <v>6</v>
      </c>
      <c r="T572">
        <v>47.027248999999998</v>
      </c>
      <c r="U572">
        <v>3.9542000000000001E-2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1.4895E-2</v>
      </c>
      <c r="AD572">
        <v>2.9E-5</v>
      </c>
      <c r="AE572" t="s">
        <v>10</v>
      </c>
      <c r="AF572">
        <v>0</v>
      </c>
      <c r="AG572">
        <v>0</v>
      </c>
      <c r="AH572" t="s">
        <v>11</v>
      </c>
      <c r="AI572">
        <v>0.98191399999999995</v>
      </c>
      <c r="AJ572">
        <v>9.0000000000000002E-6</v>
      </c>
      <c r="AK572" t="s">
        <v>12</v>
      </c>
      <c r="AL572">
        <v>0</v>
      </c>
      <c r="AM572">
        <v>0</v>
      </c>
    </row>
    <row r="573" spans="1:39" x14ac:dyDescent="0.25">
      <c r="A573" t="s">
        <v>166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907.03225699999996</v>
      </c>
      <c r="I573">
        <v>6.6922949999999997</v>
      </c>
      <c r="J573" t="s">
        <v>3</v>
      </c>
      <c r="K573">
        <v>905.58830799999998</v>
      </c>
      <c r="L573">
        <v>6.6623159999999997</v>
      </c>
      <c r="M573" t="s">
        <v>4</v>
      </c>
      <c r="N573">
        <v>65.021963999999997</v>
      </c>
      <c r="O573">
        <v>0.63741400000000004</v>
      </c>
      <c r="P573" t="s">
        <v>5</v>
      </c>
      <c r="Q573">
        <v>0</v>
      </c>
      <c r="R573">
        <v>0</v>
      </c>
      <c r="S573" t="s">
        <v>6</v>
      </c>
      <c r="T573">
        <v>51.303280999999998</v>
      </c>
      <c r="U573">
        <v>4.7986000000000001E-2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1.4674E-2</v>
      </c>
      <c r="AD573">
        <v>3.0000000000000001E-5</v>
      </c>
      <c r="AE573" t="s">
        <v>10</v>
      </c>
      <c r="AF573">
        <v>0</v>
      </c>
      <c r="AG573">
        <v>0</v>
      </c>
      <c r="AH573" t="s">
        <v>11</v>
      </c>
      <c r="AI573">
        <v>0.98192199999999996</v>
      </c>
      <c r="AJ573">
        <v>9.0000000000000002E-6</v>
      </c>
      <c r="AK573" t="s">
        <v>12</v>
      </c>
      <c r="AL573">
        <v>0</v>
      </c>
      <c r="AM573">
        <v>0</v>
      </c>
    </row>
    <row r="574" spans="1:39" x14ac:dyDescent="0.25">
      <c r="A574" t="s">
        <v>166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982.61623199999997</v>
      </c>
      <c r="I574">
        <v>7.5718240000000003</v>
      </c>
      <c r="J574" t="s">
        <v>3</v>
      </c>
      <c r="K574">
        <v>981.05185900000004</v>
      </c>
      <c r="L574">
        <v>7.5337129999999997</v>
      </c>
      <c r="M574" t="s">
        <v>4</v>
      </c>
      <c r="N574">
        <v>70.434893000000002</v>
      </c>
      <c r="O574">
        <v>0.73715799999999998</v>
      </c>
      <c r="P574" t="s">
        <v>5</v>
      </c>
      <c r="Q574">
        <v>0</v>
      </c>
      <c r="R574">
        <v>0</v>
      </c>
      <c r="S574" t="s">
        <v>6</v>
      </c>
      <c r="T574">
        <v>55.596873000000002</v>
      </c>
      <c r="U574">
        <v>4.9404000000000003E-2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1.4501999999999999E-2</v>
      </c>
      <c r="AD574">
        <v>2.9E-5</v>
      </c>
      <c r="AE574" t="s">
        <v>10</v>
      </c>
      <c r="AF574">
        <v>0</v>
      </c>
      <c r="AG574">
        <v>0</v>
      </c>
      <c r="AH574" t="s">
        <v>11</v>
      </c>
      <c r="AI574">
        <v>0.98192400000000002</v>
      </c>
      <c r="AJ574">
        <v>9.0000000000000002E-6</v>
      </c>
      <c r="AK574" t="s">
        <v>12</v>
      </c>
      <c r="AL574">
        <v>0</v>
      </c>
      <c r="AM574">
        <v>0</v>
      </c>
    </row>
    <row r="575" spans="1:39" x14ac:dyDescent="0.25">
      <c r="A575" t="s">
        <v>166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1058.2123999999999</v>
      </c>
      <c r="I575">
        <v>7.9123970000000003</v>
      </c>
      <c r="J575" t="s">
        <v>3</v>
      </c>
      <c r="K575">
        <v>1056.525173</v>
      </c>
      <c r="L575">
        <v>7.8761299999999999</v>
      </c>
      <c r="M575" t="s">
        <v>4</v>
      </c>
      <c r="N575">
        <v>75.856346000000002</v>
      </c>
      <c r="O575">
        <v>0.86697800000000003</v>
      </c>
      <c r="P575" t="s">
        <v>5</v>
      </c>
      <c r="Q575">
        <v>0</v>
      </c>
      <c r="R575">
        <v>0</v>
      </c>
      <c r="S575" t="s">
        <v>6</v>
      </c>
      <c r="T575">
        <v>59.884566999999997</v>
      </c>
      <c r="U575">
        <v>4.8656999999999999E-2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1.4223E-2</v>
      </c>
      <c r="AD575">
        <v>2.5999999999999998E-5</v>
      </c>
      <c r="AE575" t="s">
        <v>10</v>
      </c>
      <c r="AF575">
        <v>0</v>
      </c>
      <c r="AG575">
        <v>0</v>
      </c>
      <c r="AH575" t="s">
        <v>11</v>
      </c>
      <c r="AI575">
        <v>0.98192500000000005</v>
      </c>
      <c r="AJ575">
        <v>9.0000000000000002E-6</v>
      </c>
      <c r="AK575" t="s">
        <v>12</v>
      </c>
      <c r="AL575">
        <v>0</v>
      </c>
      <c r="AM575">
        <v>0</v>
      </c>
    </row>
    <row r="576" spans="1:39" x14ac:dyDescent="0.25">
      <c r="A576" t="s">
        <v>166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1133.7190820000001</v>
      </c>
      <c r="I576">
        <v>9.6388029999999993</v>
      </c>
      <c r="J576" t="s">
        <v>3</v>
      </c>
      <c r="K576">
        <v>1131.9124409999999</v>
      </c>
      <c r="L576">
        <v>9.5985510000000005</v>
      </c>
      <c r="M576" t="s">
        <v>4</v>
      </c>
      <c r="N576">
        <v>81.268015000000005</v>
      </c>
      <c r="O576">
        <v>1.003463</v>
      </c>
      <c r="P576" t="s">
        <v>5</v>
      </c>
      <c r="Q576">
        <v>0</v>
      </c>
      <c r="R576">
        <v>0</v>
      </c>
      <c r="S576" t="s">
        <v>6</v>
      </c>
      <c r="T576">
        <v>64.171367000000004</v>
      </c>
      <c r="U576">
        <v>5.0248000000000001E-2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1.4092E-2</v>
      </c>
      <c r="AD576">
        <v>2.5000000000000001E-5</v>
      </c>
      <c r="AE576" t="s">
        <v>10</v>
      </c>
      <c r="AF576">
        <v>0</v>
      </c>
      <c r="AG576">
        <v>0</v>
      </c>
      <c r="AH576" t="s">
        <v>11</v>
      </c>
      <c r="AI576">
        <v>0.98219400000000001</v>
      </c>
      <c r="AJ576">
        <v>1.1E-5</v>
      </c>
      <c r="AK576" t="s">
        <v>12</v>
      </c>
      <c r="AL576">
        <v>0</v>
      </c>
      <c r="AM576">
        <v>0</v>
      </c>
    </row>
    <row r="577" spans="1:39" x14ac:dyDescent="0.25">
      <c r="A577" t="s">
        <v>166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1209.312273</v>
      </c>
      <c r="I577">
        <v>10.129536</v>
      </c>
      <c r="J577" t="s">
        <v>3</v>
      </c>
      <c r="K577">
        <v>1207.3858720000001</v>
      </c>
      <c r="L577">
        <v>10.091718999999999</v>
      </c>
      <c r="M577" t="s">
        <v>4</v>
      </c>
      <c r="N577">
        <v>86.679327000000001</v>
      </c>
      <c r="O577">
        <v>1.124061</v>
      </c>
      <c r="P577" t="s">
        <v>5</v>
      </c>
      <c r="Q577">
        <v>0</v>
      </c>
      <c r="R577">
        <v>0</v>
      </c>
      <c r="S577" t="s">
        <v>6</v>
      </c>
      <c r="T577">
        <v>68.388570000000001</v>
      </c>
      <c r="U577">
        <v>5.6066999999999999E-2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1.3398999999999999E-2</v>
      </c>
      <c r="AD577">
        <v>1.4E-5</v>
      </c>
      <c r="AE577" t="s">
        <v>10</v>
      </c>
      <c r="AF577">
        <v>0</v>
      </c>
      <c r="AG577">
        <v>0</v>
      </c>
      <c r="AH577" t="s">
        <v>11</v>
      </c>
      <c r="AI577">
        <v>0.98232399999999997</v>
      </c>
      <c r="AJ577">
        <v>1.1E-5</v>
      </c>
      <c r="AK577" t="s">
        <v>12</v>
      </c>
      <c r="AL577">
        <v>0</v>
      </c>
      <c r="AM577">
        <v>0</v>
      </c>
    </row>
    <row r="578" spans="1:39" x14ac:dyDescent="0.25">
      <c r="A578" t="s">
        <v>166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1284.9068769999999</v>
      </c>
      <c r="I578">
        <v>10.840384999999999</v>
      </c>
      <c r="J578" t="s">
        <v>3</v>
      </c>
      <c r="K578">
        <v>1282.860964</v>
      </c>
      <c r="L578">
        <v>10.803036000000001</v>
      </c>
      <c r="M578" t="s">
        <v>4</v>
      </c>
      <c r="N578">
        <v>92.093660999999997</v>
      </c>
      <c r="O578">
        <v>1.2527440000000001</v>
      </c>
      <c r="P578" t="s">
        <v>5</v>
      </c>
      <c r="Q578">
        <v>0</v>
      </c>
      <c r="R578">
        <v>0</v>
      </c>
      <c r="S578" t="s">
        <v>6</v>
      </c>
      <c r="T578">
        <v>72.621064000000004</v>
      </c>
      <c r="U578">
        <v>5.5855000000000002E-2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1.3310000000000001E-2</v>
      </c>
      <c r="AD578">
        <v>1.4E-5</v>
      </c>
      <c r="AE578" t="s">
        <v>10</v>
      </c>
      <c r="AF578">
        <v>0</v>
      </c>
      <c r="AG578">
        <v>0</v>
      </c>
      <c r="AH578" t="s">
        <v>11</v>
      </c>
      <c r="AI578">
        <v>0.98232600000000003</v>
      </c>
      <c r="AJ578">
        <v>1.1E-5</v>
      </c>
      <c r="AK578" t="s">
        <v>12</v>
      </c>
      <c r="AL578">
        <v>0</v>
      </c>
      <c r="AM578">
        <v>0</v>
      </c>
    </row>
    <row r="579" spans="1:39" x14ac:dyDescent="0.25">
      <c r="A579" t="s">
        <v>166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1360.4651759999999</v>
      </c>
      <c r="I579">
        <v>11.424618000000001</v>
      </c>
      <c r="J579" t="s">
        <v>3</v>
      </c>
      <c r="K579">
        <v>1358.299111</v>
      </c>
      <c r="L579">
        <v>11.386995000000001</v>
      </c>
      <c r="M579" t="s">
        <v>4</v>
      </c>
      <c r="N579">
        <v>97.508063000000007</v>
      </c>
      <c r="O579">
        <v>1.4043209999999999</v>
      </c>
      <c r="P579" t="s">
        <v>5</v>
      </c>
      <c r="Q579">
        <v>0</v>
      </c>
      <c r="R579">
        <v>0</v>
      </c>
      <c r="S579" t="s">
        <v>6</v>
      </c>
      <c r="T579">
        <v>76.855298000000005</v>
      </c>
      <c r="U579">
        <v>6.9172999999999998E-2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1.299E-2</v>
      </c>
      <c r="AD579">
        <v>1.0000000000000001E-5</v>
      </c>
      <c r="AE579" t="s">
        <v>10</v>
      </c>
      <c r="AF579">
        <v>0</v>
      </c>
      <c r="AG579">
        <v>0</v>
      </c>
      <c r="AH579" t="s">
        <v>11</v>
      </c>
      <c r="AI579">
        <v>0.98251599999999994</v>
      </c>
      <c r="AJ579">
        <v>1.2E-5</v>
      </c>
      <c r="AK579" t="s">
        <v>12</v>
      </c>
      <c r="AL579">
        <v>0</v>
      </c>
      <c r="AM579">
        <v>0</v>
      </c>
    </row>
    <row r="580" spans="1:39" x14ac:dyDescent="0.25">
      <c r="A580" t="s">
        <v>166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1435.9874119999999</v>
      </c>
      <c r="I580">
        <v>11.505537</v>
      </c>
      <c r="J580" t="s">
        <v>3</v>
      </c>
      <c r="K580">
        <v>1433.701763</v>
      </c>
      <c r="L580">
        <v>11.463184</v>
      </c>
      <c r="M580" t="s">
        <v>4</v>
      </c>
      <c r="N580">
        <v>102.91598500000001</v>
      </c>
      <c r="O580">
        <v>1.5686599999999999</v>
      </c>
      <c r="P580" t="s">
        <v>5</v>
      </c>
      <c r="Q580">
        <v>0</v>
      </c>
      <c r="R580">
        <v>0</v>
      </c>
      <c r="S580" t="s">
        <v>6</v>
      </c>
      <c r="T580">
        <v>81.082053999999999</v>
      </c>
      <c r="U580">
        <v>6.8281999999999995E-2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1.2831E-2</v>
      </c>
      <c r="AD580">
        <v>9.0000000000000002E-6</v>
      </c>
      <c r="AE580" t="s">
        <v>10</v>
      </c>
      <c r="AF580">
        <v>0</v>
      </c>
      <c r="AG580">
        <v>0</v>
      </c>
      <c r="AH580" t="s">
        <v>11</v>
      </c>
      <c r="AI580">
        <v>0.98252099999999998</v>
      </c>
      <c r="AJ580">
        <v>1.2E-5</v>
      </c>
      <c r="AK580" t="s">
        <v>12</v>
      </c>
      <c r="AL580">
        <v>0</v>
      </c>
      <c r="AM580">
        <v>0</v>
      </c>
    </row>
    <row r="581" spans="1:39" x14ac:dyDescent="0.25">
      <c r="A581" t="s">
        <v>166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1511.6016749999999</v>
      </c>
      <c r="I581">
        <v>12.568415</v>
      </c>
      <c r="J581" t="s">
        <v>3</v>
      </c>
      <c r="K581">
        <v>1509.195837</v>
      </c>
      <c r="L581">
        <v>12.521655000000001</v>
      </c>
      <c r="M581" t="s">
        <v>4</v>
      </c>
      <c r="N581">
        <v>108.32982699999999</v>
      </c>
      <c r="O581">
        <v>1.738626</v>
      </c>
      <c r="P581" t="s">
        <v>5</v>
      </c>
      <c r="Q581">
        <v>0</v>
      </c>
      <c r="R581">
        <v>0</v>
      </c>
      <c r="S581" t="s">
        <v>6</v>
      </c>
      <c r="T581">
        <v>85.325744999999998</v>
      </c>
      <c r="U581">
        <v>7.1568999999999994E-2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1.2603E-2</v>
      </c>
      <c r="AD581">
        <v>7.9999999999999996E-6</v>
      </c>
      <c r="AE581" t="s">
        <v>10</v>
      </c>
      <c r="AF581">
        <v>0</v>
      </c>
      <c r="AG581">
        <v>0</v>
      </c>
      <c r="AH581" t="s">
        <v>11</v>
      </c>
      <c r="AI581">
        <v>0.98252200000000001</v>
      </c>
      <c r="AJ581">
        <v>1.2E-5</v>
      </c>
      <c r="AK581" t="s">
        <v>12</v>
      </c>
      <c r="AL581">
        <v>0</v>
      </c>
      <c r="AM581">
        <v>0</v>
      </c>
    </row>
    <row r="582" spans="1:39" x14ac:dyDescent="0.25">
      <c r="A582" t="s">
        <v>167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84.457589999999996</v>
      </c>
      <c r="I582">
        <v>0.76077399999999995</v>
      </c>
      <c r="J582" t="s">
        <v>3</v>
      </c>
      <c r="K582">
        <v>84.330815999999999</v>
      </c>
      <c r="L582">
        <v>0.75612900000000005</v>
      </c>
      <c r="M582" t="s">
        <v>4</v>
      </c>
      <c r="N582">
        <v>5.8028579999999996</v>
      </c>
      <c r="O582">
        <v>1.0113E-2</v>
      </c>
      <c r="P582" t="s">
        <v>5</v>
      </c>
      <c r="Q582">
        <v>11.631622999999999</v>
      </c>
      <c r="R582">
        <v>4.1078999999999997E-2</v>
      </c>
      <c r="S582" t="s">
        <v>6</v>
      </c>
      <c r="T582">
        <v>4.298616</v>
      </c>
      <c r="U582">
        <v>3.9740000000000001E-3</v>
      </c>
      <c r="V582" t="s">
        <v>7</v>
      </c>
      <c r="W582">
        <v>2.3390089999999999</v>
      </c>
      <c r="X582">
        <v>5.9550000000000002E-3</v>
      </c>
      <c r="Y582" t="s">
        <v>8</v>
      </c>
      <c r="Z582">
        <v>3.7866759999999999</v>
      </c>
      <c r="AA582">
        <v>1.1532000000000001E-2</v>
      </c>
      <c r="AB582" t="s">
        <v>9</v>
      </c>
      <c r="AC582">
        <v>66.117588999999995</v>
      </c>
      <c r="AD582">
        <v>0.60197199999999995</v>
      </c>
      <c r="AE582" t="s">
        <v>10</v>
      </c>
      <c r="AF582">
        <v>2.6245000000000001E-2</v>
      </c>
      <c r="AG582">
        <v>3.4999999999999997E-5</v>
      </c>
      <c r="AH582" t="s">
        <v>11</v>
      </c>
      <c r="AI582">
        <v>0.97093200000000002</v>
      </c>
      <c r="AJ582">
        <v>8.2000000000000001E-5</v>
      </c>
      <c r="AK582" t="s">
        <v>12</v>
      </c>
      <c r="AL582">
        <v>0</v>
      </c>
      <c r="AM582">
        <v>0</v>
      </c>
    </row>
    <row r="583" spans="1:39" x14ac:dyDescent="0.25">
      <c r="A583" t="s">
        <v>167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168.52856199999999</v>
      </c>
      <c r="I583">
        <v>0.91540100000000002</v>
      </c>
      <c r="J583" t="s">
        <v>3</v>
      </c>
      <c r="K583">
        <v>168.278288</v>
      </c>
      <c r="L583">
        <v>0.90900999999999998</v>
      </c>
      <c r="M583" t="s">
        <v>4</v>
      </c>
      <c r="N583">
        <v>11.608164</v>
      </c>
      <c r="O583">
        <v>2.8067999999999999E-2</v>
      </c>
      <c r="P583" t="s">
        <v>5</v>
      </c>
      <c r="Q583">
        <v>23.113332</v>
      </c>
      <c r="R583">
        <v>6.9653000000000007E-2</v>
      </c>
      <c r="S583" t="s">
        <v>6</v>
      </c>
      <c r="T583">
        <v>8.5980229999999995</v>
      </c>
      <c r="U583">
        <v>6.0200000000000002E-3</v>
      </c>
      <c r="V583" t="s">
        <v>7</v>
      </c>
      <c r="W583">
        <v>4.6666480000000004</v>
      </c>
      <c r="X583">
        <v>8.5349999999999992E-3</v>
      </c>
      <c r="Y583" t="s">
        <v>8</v>
      </c>
      <c r="Z583">
        <v>7.4334090000000002</v>
      </c>
      <c r="AA583">
        <v>2.1281000000000001E-2</v>
      </c>
      <c r="AB583" t="s">
        <v>9</v>
      </c>
      <c r="AC583">
        <v>132.00026500000001</v>
      </c>
      <c r="AD583">
        <v>0.78918100000000002</v>
      </c>
      <c r="AE583" t="s">
        <v>10</v>
      </c>
      <c r="AF583">
        <v>2.4426E-2</v>
      </c>
      <c r="AG583">
        <v>4.5000000000000003E-5</v>
      </c>
      <c r="AH583" t="s">
        <v>11</v>
      </c>
      <c r="AI583">
        <v>0.97773699999999997</v>
      </c>
      <c r="AJ583">
        <v>3.0000000000000001E-5</v>
      </c>
      <c r="AK583" t="s">
        <v>12</v>
      </c>
      <c r="AL583">
        <v>0</v>
      </c>
      <c r="AM583">
        <v>0</v>
      </c>
    </row>
    <row r="584" spans="1:39" x14ac:dyDescent="0.25">
      <c r="A584" t="s">
        <v>167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252.55004700000001</v>
      </c>
      <c r="I584">
        <v>1.193333</v>
      </c>
      <c r="J584" t="s">
        <v>3</v>
      </c>
      <c r="K584">
        <v>252.17679000000001</v>
      </c>
      <c r="L584">
        <v>1.18865</v>
      </c>
      <c r="M584" t="s">
        <v>4</v>
      </c>
      <c r="N584">
        <v>17.405933999999998</v>
      </c>
      <c r="O584">
        <v>5.4466000000000001E-2</v>
      </c>
      <c r="P584" t="s">
        <v>5</v>
      </c>
      <c r="Q584">
        <v>34.575809999999997</v>
      </c>
      <c r="R584">
        <v>0.12606899999999999</v>
      </c>
      <c r="S584" t="s">
        <v>6</v>
      </c>
      <c r="T584">
        <v>12.888089000000001</v>
      </c>
      <c r="U584">
        <v>8.0029999999999997E-3</v>
      </c>
      <c r="V584" t="s">
        <v>7</v>
      </c>
      <c r="W584">
        <v>6.9850000000000003</v>
      </c>
      <c r="X584">
        <v>1.4867999999999999E-2</v>
      </c>
      <c r="Y584" t="s">
        <v>8</v>
      </c>
      <c r="Z584">
        <v>11.085041</v>
      </c>
      <c r="AA584">
        <v>3.7296000000000003E-2</v>
      </c>
      <c r="AB584" t="s">
        <v>9</v>
      </c>
      <c r="AC584">
        <v>197.855346</v>
      </c>
      <c r="AD584">
        <v>1.0129619999999999</v>
      </c>
      <c r="AE584" t="s">
        <v>10</v>
      </c>
      <c r="AF584">
        <v>2.2806E-2</v>
      </c>
      <c r="AG584">
        <v>4.8000000000000001E-5</v>
      </c>
      <c r="AH584" t="s">
        <v>11</v>
      </c>
      <c r="AI584">
        <v>0.97970999999999997</v>
      </c>
      <c r="AJ584">
        <v>6.9999999999999999E-6</v>
      </c>
      <c r="AK584" t="s">
        <v>12</v>
      </c>
      <c r="AL584">
        <v>0</v>
      </c>
      <c r="AM584">
        <v>0</v>
      </c>
    </row>
    <row r="585" spans="1:39" x14ac:dyDescent="0.25">
      <c r="A585" t="s">
        <v>167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336.69626199999999</v>
      </c>
      <c r="I585">
        <v>3.7267139999999999</v>
      </c>
      <c r="J585" t="s">
        <v>3</v>
      </c>
      <c r="K585">
        <v>336.19919099999998</v>
      </c>
      <c r="L585">
        <v>3.695735</v>
      </c>
      <c r="M585" t="s">
        <v>4</v>
      </c>
      <c r="N585">
        <v>23.226296999999999</v>
      </c>
      <c r="O585">
        <v>0.106727</v>
      </c>
      <c r="P585" t="s">
        <v>5</v>
      </c>
      <c r="Q585">
        <v>46.06812</v>
      </c>
      <c r="R585">
        <v>0.26177499999999998</v>
      </c>
      <c r="S585" t="s">
        <v>6</v>
      </c>
      <c r="T585">
        <v>17.188662000000001</v>
      </c>
      <c r="U585">
        <v>2.3004E-2</v>
      </c>
      <c r="V585" t="s">
        <v>7</v>
      </c>
      <c r="W585">
        <v>9.3147020000000005</v>
      </c>
      <c r="X585">
        <v>3.1165000000000002E-2</v>
      </c>
      <c r="Y585" t="s">
        <v>8</v>
      </c>
      <c r="Z585">
        <v>14.744092</v>
      </c>
      <c r="AA585">
        <v>6.4384999999999998E-2</v>
      </c>
      <c r="AB585" t="s">
        <v>9</v>
      </c>
      <c r="AC585">
        <v>263.78441700000002</v>
      </c>
      <c r="AD585">
        <v>2.64621</v>
      </c>
      <c r="AE585" t="s">
        <v>10</v>
      </c>
      <c r="AF585">
        <v>2.1940999999999999E-2</v>
      </c>
      <c r="AG585">
        <v>5.1E-5</v>
      </c>
      <c r="AH585" t="s">
        <v>11</v>
      </c>
      <c r="AI585">
        <v>0.98067800000000005</v>
      </c>
      <c r="AJ585">
        <v>1.9999999999999999E-6</v>
      </c>
      <c r="AK585" t="s">
        <v>12</v>
      </c>
      <c r="AL585">
        <v>0</v>
      </c>
      <c r="AM585">
        <v>0</v>
      </c>
    </row>
    <row r="586" spans="1:39" x14ac:dyDescent="0.25">
      <c r="A586" t="s">
        <v>167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420.59200700000002</v>
      </c>
      <c r="I586">
        <v>3.9504980000000001</v>
      </c>
      <c r="J586" t="s">
        <v>3</v>
      </c>
      <c r="K586">
        <v>419.97200800000002</v>
      </c>
      <c r="L586">
        <v>3.9190839999999998</v>
      </c>
      <c r="M586" t="s">
        <v>4</v>
      </c>
      <c r="N586">
        <v>29.027802000000001</v>
      </c>
      <c r="O586">
        <v>0.149316</v>
      </c>
      <c r="P586" t="s">
        <v>5</v>
      </c>
      <c r="Q586">
        <v>57.541300999999997</v>
      </c>
      <c r="R586">
        <v>0.31996000000000002</v>
      </c>
      <c r="S586" t="s">
        <v>6</v>
      </c>
      <c r="T586">
        <v>21.4818</v>
      </c>
      <c r="U586">
        <v>2.4750000000000001E-2</v>
      </c>
      <c r="V586" t="s">
        <v>7</v>
      </c>
      <c r="W586">
        <v>11.646105</v>
      </c>
      <c r="X586">
        <v>4.2936000000000002E-2</v>
      </c>
      <c r="Y586" t="s">
        <v>8</v>
      </c>
      <c r="Z586">
        <v>18.387145</v>
      </c>
      <c r="AA586">
        <v>8.2807000000000006E-2</v>
      </c>
      <c r="AB586" t="s">
        <v>9</v>
      </c>
      <c r="AC586">
        <v>329.52320099999997</v>
      </c>
      <c r="AD586">
        <v>2.6326290000000001</v>
      </c>
      <c r="AE586" t="s">
        <v>10</v>
      </c>
      <c r="AF586">
        <v>2.1004999999999999E-2</v>
      </c>
      <c r="AG586">
        <v>4.8000000000000001E-5</v>
      </c>
      <c r="AH586" t="s">
        <v>11</v>
      </c>
      <c r="AI586">
        <v>0.98110200000000003</v>
      </c>
      <c r="AJ586">
        <v>3.9999999999999998E-6</v>
      </c>
      <c r="AK586" t="s">
        <v>12</v>
      </c>
      <c r="AL586">
        <v>0</v>
      </c>
      <c r="AM586">
        <v>0</v>
      </c>
    </row>
    <row r="587" spans="1:39" x14ac:dyDescent="0.25">
      <c r="A587" t="s">
        <v>167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504.557999</v>
      </c>
      <c r="I587">
        <v>4.1583139999999998</v>
      </c>
      <c r="J587" t="s">
        <v>3</v>
      </c>
      <c r="K587">
        <v>503.81383899999997</v>
      </c>
      <c r="L587">
        <v>4.1270759999999997</v>
      </c>
      <c r="M587" t="s">
        <v>4</v>
      </c>
      <c r="N587">
        <v>34.840539</v>
      </c>
      <c r="O587">
        <v>0.21817400000000001</v>
      </c>
      <c r="P587" t="s">
        <v>5</v>
      </c>
      <c r="Q587">
        <v>69.001957000000004</v>
      </c>
      <c r="R587">
        <v>0.35184399999999999</v>
      </c>
      <c r="S587" t="s">
        <v>6</v>
      </c>
      <c r="T587">
        <v>25.776365999999999</v>
      </c>
      <c r="U587">
        <v>3.2858999999999999E-2</v>
      </c>
      <c r="V587" t="s">
        <v>7</v>
      </c>
      <c r="W587">
        <v>13.971626000000001</v>
      </c>
      <c r="X587">
        <v>5.2076999999999998E-2</v>
      </c>
      <c r="Y587" t="s">
        <v>8</v>
      </c>
      <c r="Z587">
        <v>22.020531999999999</v>
      </c>
      <c r="AA587">
        <v>8.8678999999999994E-2</v>
      </c>
      <c r="AB587" t="s">
        <v>9</v>
      </c>
      <c r="AC587">
        <v>395.33258899999998</v>
      </c>
      <c r="AD587">
        <v>2.696437</v>
      </c>
      <c r="AE587" t="s">
        <v>10</v>
      </c>
      <c r="AF587">
        <v>1.9765000000000001E-2</v>
      </c>
      <c r="AG587">
        <v>5.1E-5</v>
      </c>
      <c r="AH587" t="s">
        <v>11</v>
      </c>
      <c r="AI587">
        <v>0.98141400000000001</v>
      </c>
      <c r="AJ587">
        <v>6.9999999999999999E-6</v>
      </c>
      <c r="AK587" t="s">
        <v>12</v>
      </c>
      <c r="AL587">
        <v>0</v>
      </c>
      <c r="AM587">
        <v>0</v>
      </c>
    </row>
    <row r="588" spans="1:39" x14ac:dyDescent="0.25">
      <c r="A588" t="s">
        <v>167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588.48395900000003</v>
      </c>
      <c r="I588">
        <v>4.5445019999999996</v>
      </c>
      <c r="J588" t="s">
        <v>3</v>
      </c>
      <c r="K588">
        <v>587.61684300000002</v>
      </c>
      <c r="L588">
        <v>4.5124700000000004</v>
      </c>
      <c r="M588" t="s">
        <v>4</v>
      </c>
      <c r="N588">
        <v>40.642648999999999</v>
      </c>
      <c r="O588">
        <v>0.28920699999999999</v>
      </c>
      <c r="P588" t="s">
        <v>5</v>
      </c>
      <c r="Q588">
        <v>80.474536000000001</v>
      </c>
      <c r="R588">
        <v>0.43782700000000002</v>
      </c>
      <c r="S588" t="s">
        <v>6</v>
      </c>
      <c r="T588">
        <v>30.075714000000001</v>
      </c>
      <c r="U588">
        <v>5.1194000000000003E-2</v>
      </c>
      <c r="V588" t="s">
        <v>7</v>
      </c>
      <c r="W588">
        <v>16.293033000000001</v>
      </c>
      <c r="X588">
        <v>6.4458000000000001E-2</v>
      </c>
      <c r="Y588" t="s">
        <v>8</v>
      </c>
      <c r="Z588">
        <v>25.666319000000001</v>
      </c>
      <c r="AA588">
        <v>0.11694499999999999</v>
      </c>
      <c r="AB588" t="s">
        <v>9</v>
      </c>
      <c r="AC588">
        <v>461.10026399999998</v>
      </c>
      <c r="AD588">
        <v>3.2299950000000002</v>
      </c>
      <c r="AE588" t="s">
        <v>10</v>
      </c>
      <c r="AF588">
        <v>1.9029000000000001E-2</v>
      </c>
      <c r="AG588">
        <v>4.6E-5</v>
      </c>
      <c r="AH588" t="s">
        <v>11</v>
      </c>
      <c r="AI588">
        <v>0.98147399999999996</v>
      </c>
      <c r="AJ588">
        <v>6.9999999999999999E-6</v>
      </c>
      <c r="AK588" t="s">
        <v>12</v>
      </c>
      <c r="AL588">
        <v>0</v>
      </c>
      <c r="AM588">
        <v>0</v>
      </c>
    </row>
    <row r="589" spans="1:39" x14ac:dyDescent="0.25">
      <c r="A589" t="s">
        <v>167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672.55757800000003</v>
      </c>
      <c r="I589">
        <v>5.0712450000000002</v>
      </c>
      <c r="J589" t="s">
        <v>3</v>
      </c>
      <c r="K589">
        <v>671.56674799999996</v>
      </c>
      <c r="L589">
        <v>5.0385540000000004</v>
      </c>
      <c r="M589" t="s">
        <v>4</v>
      </c>
      <c r="N589">
        <v>46.452385999999997</v>
      </c>
      <c r="O589">
        <v>0.38128899999999999</v>
      </c>
      <c r="P589" t="s">
        <v>5</v>
      </c>
      <c r="Q589">
        <v>91.996966</v>
      </c>
      <c r="R589">
        <v>0.50741099999999995</v>
      </c>
      <c r="S589" t="s">
        <v>6</v>
      </c>
      <c r="T589">
        <v>34.394303000000001</v>
      </c>
      <c r="U589">
        <v>5.6286999999999997E-2</v>
      </c>
      <c r="V589" t="s">
        <v>7</v>
      </c>
      <c r="W589">
        <v>18.630524000000001</v>
      </c>
      <c r="X589">
        <v>7.2321999999999997E-2</v>
      </c>
      <c r="Y589" t="s">
        <v>8</v>
      </c>
      <c r="Z589">
        <v>29.327293999999998</v>
      </c>
      <c r="AA589">
        <v>0.156116</v>
      </c>
      <c r="AB589" t="s">
        <v>9</v>
      </c>
      <c r="AC589">
        <v>526.94499800000006</v>
      </c>
      <c r="AD589">
        <v>3.6744119999999998</v>
      </c>
      <c r="AE589" t="s">
        <v>10</v>
      </c>
      <c r="AF589">
        <v>1.7654E-2</v>
      </c>
      <c r="AG589">
        <v>4.5000000000000003E-5</v>
      </c>
      <c r="AH589" t="s">
        <v>11</v>
      </c>
      <c r="AI589">
        <v>0.98147799999999996</v>
      </c>
      <c r="AJ589">
        <v>6.9999999999999999E-6</v>
      </c>
      <c r="AK589" t="s">
        <v>12</v>
      </c>
      <c r="AL589">
        <v>0</v>
      </c>
      <c r="AM589">
        <v>0</v>
      </c>
    </row>
    <row r="590" spans="1:39" x14ac:dyDescent="0.25">
      <c r="A590" t="s">
        <v>167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756.42004499999996</v>
      </c>
      <c r="I590">
        <v>4.8234500000000002</v>
      </c>
      <c r="J590" t="s">
        <v>3</v>
      </c>
      <c r="K590">
        <v>755.306467</v>
      </c>
      <c r="L590">
        <v>4.7920959999999999</v>
      </c>
      <c r="M590" t="s">
        <v>4</v>
      </c>
      <c r="N590">
        <v>52.251168</v>
      </c>
      <c r="O590">
        <v>0.45805600000000002</v>
      </c>
      <c r="P590" t="s">
        <v>5</v>
      </c>
      <c r="Q590">
        <v>103.45608199999999</v>
      </c>
      <c r="R590">
        <v>0.59589899999999996</v>
      </c>
      <c r="S590" t="s">
        <v>6</v>
      </c>
      <c r="T590">
        <v>38.704338</v>
      </c>
      <c r="U590">
        <v>6.6867999999999997E-2</v>
      </c>
      <c r="V590" t="s">
        <v>7</v>
      </c>
      <c r="W590">
        <v>20.947889</v>
      </c>
      <c r="X590">
        <v>8.2077999999999998E-2</v>
      </c>
      <c r="Y590" t="s">
        <v>8</v>
      </c>
      <c r="Z590">
        <v>32.969199000000003</v>
      </c>
      <c r="AA590">
        <v>0.18582000000000001</v>
      </c>
      <c r="AB590" t="s">
        <v>9</v>
      </c>
      <c r="AC590">
        <v>592.61533299999996</v>
      </c>
      <c r="AD590">
        <v>3.6487189999999998</v>
      </c>
      <c r="AE590" t="s">
        <v>10</v>
      </c>
      <c r="AF590">
        <v>1.6677000000000001E-2</v>
      </c>
      <c r="AG590">
        <v>4.1E-5</v>
      </c>
      <c r="AH590" t="s">
        <v>11</v>
      </c>
      <c r="AI590">
        <v>0.98152600000000001</v>
      </c>
      <c r="AJ590">
        <v>6.9999999999999999E-6</v>
      </c>
      <c r="AK590" t="s">
        <v>12</v>
      </c>
      <c r="AL590">
        <v>0</v>
      </c>
      <c r="AM590">
        <v>0</v>
      </c>
    </row>
    <row r="591" spans="1:39" x14ac:dyDescent="0.25">
      <c r="A591" t="s">
        <v>167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840.43456200000003</v>
      </c>
      <c r="I591">
        <v>4.9315829999999998</v>
      </c>
      <c r="J591" t="s">
        <v>3</v>
      </c>
      <c r="K591">
        <v>839.19819500000006</v>
      </c>
      <c r="L591">
        <v>4.8956220000000004</v>
      </c>
      <c r="M591" t="s">
        <v>4</v>
      </c>
      <c r="N591">
        <v>58.053238999999998</v>
      </c>
      <c r="O591">
        <v>0.53764599999999996</v>
      </c>
      <c r="P591" t="s">
        <v>5</v>
      </c>
      <c r="Q591">
        <v>114.94584399999999</v>
      </c>
      <c r="R591">
        <v>0.64216899999999999</v>
      </c>
      <c r="S591" t="s">
        <v>6</v>
      </c>
      <c r="T591">
        <v>43.019871000000002</v>
      </c>
      <c r="U591">
        <v>6.8946999999999994E-2</v>
      </c>
      <c r="V591" t="s">
        <v>7</v>
      </c>
      <c r="W591">
        <v>23.272379000000001</v>
      </c>
      <c r="X591">
        <v>8.8617000000000001E-2</v>
      </c>
      <c r="Y591" t="s">
        <v>8</v>
      </c>
      <c r="Z591">
        <v>36.627355000000001</v>
      </c>
      <c r="AA591">
        <v>0.216858</v>
      </c>
      <c r="AB591" t="s">
        <v>9</v>
      </c>
      <c r="AC591">
        <v>658.40269499999999</v>
      </c>
      <c r="AD591">
        <v>3.6733509999999998</v>
      </c>
      <c r="AE591" t="s">
        <v>10</v>
      </c>
      <c r="AF591">
        <v>1.5994999999999999E-2</v>
      </c>
      <c r="AG591">
        <v>3.3000000000000003E-5</v>
      </c>
      <c r="AH591" t="s">
        <v>11</v>
      </c>
      <c r="AI591">
        <v>0.98153900000000005</v>
      </c>
      <c r="AJ591">
        <v>6.9999999999999999E-6</v>
      </c>
      <c r="AK591" t="s">
        <v>12</v>
      </c>
      <c r="AL591">
        <v>0</v>
      </c>
      <c r="AM591">
        <v>0</v>
      </c>
    </row>
    <row r="592" spans="1:39" x14ac:dyDescent="0.25">
      <c r="A592" t="s">
        <v>167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924.39389600000004</v>
      </c>
      <c r="I592">
        <v>5.2492390000000002</v>
      </c>
      <c r="J592" t="s">
        <v>3</v>
      </c>
      <c r="K592">
        <v>923.03405899999996</v>
      </c>
      <c r="L592">
        <v>5.215732</v>
      </c>
      <c r="M592" t="s">
        <v>4</v>
      </c>
      <c r="N592">
        <v>63.856611999999998</v>
      </c>
      <c r="O592">
        <v>0.62818300000000005</v>
      </c>
      <c r="P592" t="s">
        <v>5</v>
      </c>
      <c r="Q592">
        <v>126.424059</v>
      </c>
      <c r="R592">
        <v>0.73337799999999997</v>
      </c>
      <c r="S592" t="s">
        <v>6</v>
      </c>
      <c r="T592">
        <v>47.337504000000003</v>
      </c>
      <c r="U592">
        <v>7.5803999999999996E-2</v>
      </c>
      <c r="V592" t="s">
        <v>7</v>
      </c>
      <c r="W592">
        <v>25.597964000000001</v>
      </c>
      <c r="X592">
        <v>9.9764000000000005E-2</v>
      </c>
      <c r="Y592" t="s">
        <v>8</v>
      </c>
      <c r="Z592">
        <v>40.278238999999999</v>
      </c>
      <c r="AA592">
        <v>0.24119499999999999</v>
      </c>
      <c r="AB592" t="s">
        <v>9</v>
      </c>
      <c r="AC592">
        <v>724.14980000000003</v>
      </c>
      <c r="AD592">
        <v>4.0961670000000003</v>
      </c>
      <c r="AE592" t="s">
        <v>10</v>
      </c>
      <c r="AF592">
        <v>1.5699999999999999E-2</v>
      </c>
      <c r="AG592">
        <v>3.3000000000000003E-5</v>
      </c>
      <c r="AH592" t="s">
        <v>11</v>
      </c>
      <c r="AI592">
        <v>0.98194099999999995</v>
      </c>
      <c r="AJ592">
        <v>1.0000000000000001E-5</v>
      </c>
      <c r="AK592" t="s">
        <v>12</v>
      </c>
      <c r="AL592">
        <v>0</v>
      </c>
      <c r="AM592">
        <v>0</v>
      </c>
    </row>
    <row r="593" spans="1:39" x14ac:dyDescent="0.25">
      <c r="A593" t="s">
        <v>167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1008.479259</v>
      </c>
      <c r="I593">
        <v>6.7956570000000003</v>
      </c>
      <c r="J593" t="s">
        <v>3</v>
      </c>
      <c r="K593">
        <v>1006.996763</v>
      </c>
      <c r="L593">
        <v>6.7592819999999998</v>
      </c>
      <c r="M593" t="s">
        <v>4</v>
      </c>
      <c r="N593">
        <v>69.652092999999994</v>
      </c>
      <c r="O593">
        <v>0.74070599999999998</v>
      </c>
      <c r="P593" t="s">
        <v>5</v>
      </c>
      <c r="Q593">
        <v>137.93329700000001</v>
      </c>
      <c r="R593">
        <v>0.79951700000000003</v>
      </c>
      <c r="S593" t="s">
        <v>6</v>
      </c>
      <c r="T593">
        <v>51.667971999999999</v>
      </c>
      <c r="U593">
        <v>8.0132999999999996E-2</v>
      </c>
      <c r="V593" t="s">
        <v>7</v>
      </c>
      <c r="W593">
        <v>27.924309000000001</v>
      </c>
      <c r="X593">
        <v>0.110925</v>
      </c>
      <c r="Y593" t="s">
        <v>8</v>
      </c>
      <c r="Z593">
        <v>43.935547999999997</v>
      </c>
      <c r="AA593">
        <v>0.29603800000000002</v>
      </c>
      <c r="AB593" t="s">
        <v>9</v>
      </c>
      <c r="AC593">
        <v>790.00894200000005</v>
      </c>
      <c r="AD593">
        <v>5.2523309999999999</v>
      </c>
      <c r="AE593" t="s">
        <v>10</v>
      </c>
      <c r="AF593">
        <v>1.4988E-2</v>
      </c>
      <c r="AG593">
        <v>2.5999999999999998E-5</v>
      </c>
      <c r="AH593" t="s">
        <v>11</v>
      </c>
      <c r="AI593">
        <v>0.982213</v>
      </c>
      <c r="AJ593">
        <v>1.2999999999999999E-5</v>
      </c>
      <c r="AK593" t="s">
        <v>12</v>
      </c>
      <c r="AL593">
        <v>0</v>
      </c>
      <c r="AM593">
        <v>0</v>
      </c>
    </row>
    <row r="594" spans="1:39" x14ac:dyDescent="0.25">
      <c r="A594" t="s">
        <v>167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1092.4002049999999</v>
      </c>
      <c r="I594">
        <v>7.5579400000000003</v>
      </c>
      <c r="J594" t="s">
        <v>3</v>
      </c>
      <c r="K594">
        <v>1090.7940630000001</v>
      </c>
      <c r="L594">
        <v>7.5219500000000004</v>
      </c>
      <c r="M594" t="s">
        <v>4</v>
      </c>
      <c r="N594">
        <v>75.453816000000003</v>
      </c>
      <c r="O594">
        <v>0.84048199999999995</v>
      </c>
      <c r="P594" t="s">
        <v>5</v>
      </c>
      <c r="Q594">
        <v>149.40527</v>
      </c>
      <c r="R594">
        <v>0.84797100000000003</v>
      </c>
      <c r="S594" t="s">
        <v>6</v>
      </c>
      <c r="T594">
        <v>55.983713000000002</v>
      </c>
      <c r="U594">
        <v>9.01E-2</v>
      </c>
      <c r="V594" t="s">
        <v>7</v>
      </c>
      <c r="W594">
        <v>30.246735999999999</v>
      </c>
      <c r="X594">
        <v>0.114312</v>
      </c>
      <c r="Y594" t="s">
        <v>8</v>
      </c>
      <c r="Z594">
        <v>47.577562</v>
      </c>
      <c r="AA594">
        <v>0.327627</v>
      </c>
      <c r="AB594" t="s">
        <v>9</v>
      </c>
      <c r="AC594">
        <v>855.72900800000002</v>
      </c>
      <c r="AD594">
        <v>5.592937</v>
      </c>
      <c r="AE594" t="s">
        <v>10</v>
      </c>
      <c r="AF594">
        <v>1.4422000000000001E-2</v>
      </c>
      <c r="AG594">
        <v>2.1999999999999999E-5</v>
      </c>
      <c r="AH594" t="s">
        <v>11</v>
      </c>
      <c r="AI594">
        <v>0.982483</v>
      </c>
      <c r="AJ594">
        <v>1.5999999999999999E-5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167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1176.2723390000001</v>
      </c>
      <c r="I595">
        <v>8.202223</v>
      </c>
      <c r="J595" t="s">
        <v>3</v>
      </c>
      <c r="K595">
        <v>1174.5435890000001</v>
      </c>
      <c r="L595">
        <v>8.1598659999999992</v>
      </c>
      <c r="M595" t="s">
        <v>4</v>
      </c>
      <c r="N595">
        <v>81.246861999999993</v>
      </c>
      <c r="O595">
        <v>0.97726900000000005</v>
      </c>
      <c r="P595" t="s">
        <v>5</v>
      </c>
      <c r="Q595">
        <v>160.86783199999999</v>
      </c>
      <c r="R595">
        <v>0.90738600000000003</v>
      </c>
      <c r="S595" t="s">
        <v>6</v>
      </c>
      <c r="T595">
        <v>60.302942000000002</v>
      </c>
      <c r="U595">
        <v>9.6755999999999995E-2</v>
      </c>
      <c r="V595" t="s">
        <v>7</v>
      </c>
      <c r="W595">
        <v>32.560668999999997</v>
      </c>
      <c r="X595">
        <v>0.11674</v>
      </c>
      <c r="Y595" t="s">
        <v>8</v>
      </c>
      <c r="Z595">
        <v>51.208061999999998</v>
      </c>
      <c r="AA595">
        <v>0.35948999999999998</v>
      </c>
      <c r="AB595" t="s">
        <v>9</v>
      </c>
      <c r="AC595">
        <v>921.41864599999997</v>
      </c>
      <c r="AD595">
        <v>5.987114</v>
      </c>
      <c r="AE595" t="s">
        <v>10</v>
      </c>
      <c r="AF595">
        <v>1.4253999999999999E-2</v>
      </c>
      <c r="AG595">
        <v>2.0999999999999999E-5</v>
      </c>
      <c r="AH595" t="s">
        <v>11</v>
      </c>
      <c r="AI595">
        <v>0.98253500000000005</v>
      </c>
      <c r="AJ595">
        <v>1.5E-5</v>
      </c>
      <c r="AK595" t="s">
        <v>12</v>
      </c>
      <c r="AL595">
        <v>0</v>
      </c>
      <c r="AM595">
        <v>0</v>
      </c>
    </row>
    <row r="596" spans="1:39" x14ac:dyDescent="0.25">
      <c r="A596" t="s">
        <v>167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1260.3485209999999</v>
      </c>
      <c r="I596">
        <v>9.3794550000000001</v>
      </c>
      <c r="J596" t="s">
        <v>3</v>
      </c>
      <c r="K596">
        <v>1258.4964090000001</v>
      </c>
      <c r="L596">
        <v>9.3289039999999996</v>
      </c>
      <c r="M596" t="s">
        <v>4</v>
      </c>
      <c r="N596">
        <v>87.049938999999995</v>
      </c>
      <c r="O596">
        <v>1.120344</v>
      </c>
      <c r="P596" t="s">
        <v>5</v>
      </c>
      <c r="Q596">
        <v>172.32667900000001</v>
      </c>
      <c r="R596">
        <v>0.94494500000000003</v>
      </c>
      <c r="S596" t="s">
        <v>6</v>
      </c>
      <c r="T596">
        <v>64.599114999999998</v>
      </c>
      <c r="U596">
        <v>0.11214</v>
      </c>
      <c r="V596" t="s">
        <v>7</v>
      </c>
      <c r="W596">
        <v>34.857761000000004</v>
      </c>
      <c r="X596">
        <v>0.114261</v>
      </c>
      <c r="Y596" t="s">
        <v>8</v>
      </c>
      <c r="Z596">
        <v>54.860036999999998</v>
      </c>
      <c r="AA596">
        <v>0.40016000000000002</v>
      </c>
      <c r="AB596" t="s">
        <v>9</v>
      </c>
      <c r="AC596">
        <v>987.30995499999995</v>
      </c>
      <c r="AD596">
        <v>6.6851599999999998</v>
      </c>
      <c r="AE596" t="s">
        <v>10</v>
      </c>
      <c r="AF596">
        <v>1.4071999999999999E-2</v>
      </c>
      <c r="AG596">
        <v>2.0999999999999999E-5</v>
      </c>
      <c r="AH596" t="s">
        <v>11</v>
      </c>
      <c r="AI596">
        <v>0.98260000000000003</v>
      </c>
      <c r="AJ596">
        <v>1.5E-5</v>
      </c>
      <c r="AK596" t="s">
        <v>12</v>
      </c>
      <c r="AL596">
        <v>0</v>
      </c>
      <c r="AM596">
        <v>0</v>
      </c>
    </row>
    <row r="597" spans="1:39" x14ac:dyDescent="0.25">
      <c r="A597" t="s">
        <v>167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1344.349543</v>
      </c>
      <c r="I597">
        <v>10.027239</v>
      </c>
      <c r="J597" t="s">
        <v>3</v>
      </c>
      <c r="K597">
        <v>1342.374519</v>
      </c>
      <c r="L597">
        <v>9.9688379999999999</v>
      </c>
      <c r="M597" t="s">
        <v>4</v>
      </c>
      <c r="N597">
        <v>92.847897000000003</v>
      </c>
      <c r="O597">
        <v>1.285393</v>
      </c>
      <c r="P597" t="s">
        <v>5</v>
      </c>
      <c r="Q597">
        <v>183.795525</v>
      </c>
      <c r="R597">
        <v>1.0088239999999999</v>
      </c>
      <c r="S597" t="s">
        <v>6</v>
      </c>
      <c r="T597">
        <v>68.883405999999994</v>
      </c>
      <c r="U597">
        <v>0.133989</v>
      </c>
      <c r="V597" t="s">
        <v>7</v>
      </c>
      <c r="W597">
        <v>37.158470000000001</v>
      </c>
      <c r="X597">
        <v>0.11494600000000001</v>
      </c>
      <c r="Y597" t="s">
        <v>8</v>
      </c>
      <c r="Z597">
        <v>58.485847</v>
      </c>
      <c r="AA597">
        <v>0.42616500000000002</v>
      </c>
      <c r="AB597" t="s">
        <v>9</v>
      </c>
      <c r="AC597">
        <v>1053.070457</v>
      </c>
      <c r="AD597">
        <v>7.1154109999999999</v>
      </c>
      <c r="AE597" t="s">
        <v>10</v>
      </c>
      <c r="AF597">
        <v>1.3586000000000001E-2</v>
      </c>
      <c r="AG597">
        <v>1.8E-5</v>
      </c>
      <c r="AH597" t="s">
        <v>11</v>
      </c>
      <c r="AI597">
        <v>0.982935</v>
      </c>
      <c r="AJ597">
        <v>1.8E-5</v>
      </c>
      <c r="AK597" t="s">
        <v>12</v>
      </c>
      <c r="AL597">
        <v>0</v>
      </c>
      <c r="AM597">
        <v>0</v>
      </c>
    </row>
    <row r="598" spans="1:39" x14ac:dyDescent="0.25">
      <c r="A598" t="s">
        <v>167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1428.3773779999999</v>
      </c>
      <c r="I598">
        <v>10.660219</v>
      </c>
      <c r="J598" t="s">
        <v>3</v>
      </c>
      <c r="K598">
        <v>1426.279282</v>
      </c>
      <c r="L598">
        <v>10.600391</v>
      </c>
      <c r="M598" t="s">
        <v>4</v>
      </c>
      <c r="N598">
        <v>98.646039000000002</v>
      </c>
      <c r="O598">
        <v>1.4167320000000001</v>
      </c>
      <c r="P598" t="s">
        <v>5</v>
      </c>
      <c r="Q598">
        <v>195.305295</v>
      </c>
      <c r="R598">
        <v>1.0743739999999999</v>
      </c>
      <c r="S598" t="s">
        <v>6</v>
      </c>
      <c r="T598">
        <v>73.165760000000006</v>
      </c>
      <c r="U598">
        <v>0.165738</v>
      </c>
      <c r="V598" t="s">
        <v>7</v>
      </c>
      <c r="W598">
        <v>39.476233000000001</v>
      </c>
      <c r="X598">
        <v>0.118717</v>
      </c>
      <c r="Y598" t="s">
        <v>8</v>
      </c>
      <c r="Z598">
        <v>62.134448999999996</v>
      </c>
      <c r="AA598">
        <v>0.46296100000000001</v>
      </c>
      <c r="AB598" t="s">
        <v>9</v>
      </c>
      <c r="AC598">
        <v>1118.748855</v>
      </c>
      <c r="AD598">
        <v>7.8753500000000001</v>
      </c>
      <c r="AE598" t="s">
        <v>10</v>
      </c>
      <c r="AF598">
        <v>1.32E-2</v>
      </c>
      <c r="AG598">
        <v>1.5E-5</v>
      </c>
      <c r="AH598" t="s">
        <v>11</v>
      </c>
      <c r="AI598">
        <v>0.982935</v>
      </c>
      <c r="AJ598">
        <v>1.8E-5</v>
      </c>
      <c r="AK598" t="s">
        <v>12</v>
      </c>
      <c r="AL598">
        <v>0</v>
      </c>
      <c r="AM598">
        <v>0</v>
      </c>
    </row>
    <row r="599" spans="1:39" x14ac:dyDescent="0.25">
      <c r="A599" t="s">
        <v>167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1512.3191139999999</v>
      </c>
      <c r="I599">
        <v>11.745278000000001</v>
      </c>
      <c r="J599" t="s">
        <v>3</v>
      </c>
      <c r="K599">
        <v>1510.0979930000001</v>
      </c>
      <c r="L599">
        <v>11.684488999999999</v>
      </c>
      <c r="M599" t="s">
        <v>4</v>
      </c>
      <c r="N599">
        <v>104.449341</v>
      </c>
      <c r="O599">
        <v>1.579766</v>
      </c>
      <c r="P599" t="s">
        <v>5</v>
      </c>
      <c r="Q599">
        <v>206.81657999999999</v>
      </c>
      <c r="R599">
        <v>1.1286639999999999</v>
      </c>
      <c r="S599" t="s">
        <v>6</v>
      </c>
      <c r="T599">
        <v>77.456252000000006</v>
      </c>
      <c r="U599">
        <v>0.180148</v>
      </c>
      <c r="V599" t="s">
        <v>7</v>
      </c>
      <c r="W599">
        <v>41.783104999999999</v>
      </c>
      <c r="X599">
        <v>0.12127499999999999</v>
      </c>
      <c r="Y599" t="s">
        <v>8</v>
      </c>
      <c r="Z599">
        <v>65.772105999999994</v>
      </c>
      <c r="AA599">
        <v>0.47434500000000002</v>
      </c>
      <c r="AB599" t="s">
        <v>9</v>
      </c>
      <c r="AC599">
        <v>1184.3406319999999</v>
      </c>
      <c r="AD599">
        <v>8.7579619999999991</v>
      </c>
      <c r="AE599" t="s">
        <v>10</v>
      </c>
      <c r="AF599">
        <v>1.3107000000000001E-2</v>
      </c>
      <c r="AG599">
        <v>1.5E-5</v>
      </c>
      <c r="AH599" t="s">
        <v>11</v>
      </c>
      <c r="AI599">
        <v>0.98294899999999996</v>
      </c>
      <c r="AJ599">
        <v>1.8E-5</v>
      </c>
      <c r="AK599" t="s">
        <v>12</v>
      </c>
      <c r="AL599">
        <v>0</v>
      </c>
      <c r="AM599">
        <v>0</v>
      </c>
    </row>
    <row r="600" spans="1:39" x14ac:dyDescent="0.25">
      <c r="A600" t="s">
        <v>167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1596.3129570000001</v>
      </c>
      <c r="I600">
        <v>11.630984</v>
      </c>
      <c r="J600" t="s">
        <v>3</v>
      </c>
      <c r="K600">
        <v>1593.96865</v>
      </c>
      <c r="L600">
        <v>11.572507999999999</v>
      </c>
      <c r="M600" t="s">
        <v>4</v>
      </c>
      <c r="N600">
        <v>110.25235499999999</v>
      </c>
      <c r="O600">
        <v>1.7504960000000001</v>
      </c>
      <c r="P600" t="s">
        <v>5</v>
      </c>
      <c r="Q600">
        <v>218.32048499999999</v>
      </c>
      <c r="R600">
        <v>1.19347</v>
      </c>
      <c r="S600" t="s">
        <v>6</v>
      </c>
      <c r="T600">
        <v>81.723854000000003</v>
      </c>
      <c r="U600">
        <v>0.192192</v>
      </c>
      <c r="V600" t="s">
        <v>7</v>
      </c>
      <c r="W600">
        <v>44.095902000000002</v>
      </c>
      <c r="X600">
        <v>0.12669800000000001</v>
      </c>
      <c r="Y600" t="s">
        <v>8</v>
      </c>
      <c r="Z600">
        <v>69.404956999999996</v>
      </c>
      <c r="AA600">
        <v>0.495037</v>
      </c>
      <c r="AB600" t="s">
        <v>9</v>
      </c>
      <c r="AC600">
        <v>1249.9869120000001</v>
      </c>
      <c r="AD600">
        <v>8.8024780000000007</v>
      </c>
      <c r="AE600" t="s">
        <v>10</v>
      </c>
      <c r="AF600">
        <v>1.2697999999999999E-2</v>
      </c>
      <c r="AG600">
        <v>1.1E-5</v>
      </c>
      <c r="AH600" t="s">
        <v>11</v>
      </c>
      <c r="AI600">
        <v>0.98295600000000005</v>
      </c>
      <c r="AJ600">
        <v>1.8E-5</v>
      </c>
      <c r="AK600" t="s">
        <v>12</v>
      </c>
      <c r="AL600">
        <v>0</v>
      </c>
      <c r="AM600">
        <v>0</v>
      </c>
    </row>
    <row r="601" spans="1:39" x14ac:dyDescent="0.25">
      <c r="A601" t="s">
        <v>167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1680.391824</v>
      </c>
      <c r="I601">
        <v>12.530925</v>
      </c>
      <c r="J601" t="s">
        <v>3</v>
      </c>
      <c r="K601">
        <v>1677.9248950000001</v>
      </c>
      <c r="L601">
        <v>12.469474999999999</v>
      </c>
      <c r="M601" t="s">
        <v>4</v>
      </c>
      <c r="N601">
        <v>116.047515</v>
      </c>
      <c r="O601">
        <v>1.9662850000000001</v>
      </c>
      <c r="P601" t="s">
        <v>5</v>
      </c>
      <c r="Q601">
        <v>229.805488</v>
      </c>
      <c r="R601">
        <v>1.2570570000000001</v>
      </c>
      <c r="S601" t="s">
        <v>6</v>
      </c>
      <c r="T601">
        <v>85.990769999999998</v>
      </c>
      <c r="U601">
        <v>0.209837</v>
      </c>
      <c r="V601" t="s">
        <v>7</v>
      </c>
      <c r="W601">
        <v>46.392747999999997</v>
      </c>
      <c r="X601">
        <v>0.135935</v>
      </c>
      <c r="Y601" t="s">
        <v>8</v>
      </c>
      <c r="Z601">
        <v>73.029381000000001</v>
      </c>
      <c r="AA601">
        <v>0.52945200000000003</v>
      </c>
      <c r="AB601" t="s">
        <v>9</v>
      </c>
      <c r="AC601">
        <v>1315.752639</v>
      </c>
      <c r="AD601">
        <v>9.0483449999999994</v>
      </c>
      <c r="AE601" t="s">
        <v>10</v>
      </c>
      <c r="AF601">
        <v>1.2618000000000001E-2</v>
      </c>
      <c r="AG601">
        <v>1.1E-5</v>
      </c>
      <c r="AH601" t="s">
        <v>11</v>
      </c>
      <c r="AI601">
        <v>0.98309599999999997</v>
      </c>
      <c r="AJ601">
        <v>1.9000000000000001E-5</v>
      </c>
      <c r="AK601" t="s">
        <v>12</v>
      </c>
      <c r="AL601">
        <v>0</v>
      </c>
      <c r="AM601">
        <v>0</v>
      </c>
    </row>
    <row r="602" spans="1:39" x14ac:dyDescent="0.25">
      <c r="A602" t="s">
        <v>168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75.905416000000002</v>
      </c>
      <c r="I622">
        <v>0.36510999999999999</v>
      </c>
      <c r="J622" t="s">
        <v>3</v>
      </c>
      <c r="K622">
        <v>75.783890999999997</v>
      </c>
      <c r="L622">
        <v>0.36374000000000001</v>
      </c>
      <c r="M622" t="s">
        <v>4</v>
      </c>
      <c r="N622">
        <v>5.4328659999999998</v>
      </c>
      <c r="O622">
        <v>4.6059999999999999E-3</v>
      </c>
      <c r="P622" t="s">
        <v>5</v>
      </c>
      <c r="Q622">
        <v>0</v>
      </c>
      <c r="R622">
        <v>0</v>
      </c>
      <c r="S622" t="s">
        <v>6</v>
      </c>
      <c r="T622">
        <v>4.2576070000000001</v>
      </c>
      <c r="U622">
        <v>3.2529999999999998E-3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2.8195000000000001E-2</v>
      </c>
      <c r="AD622">
        <v>2.5000000000000001E-5</v>
      </c>
      <c r="AE622" t="s">
        <v>10</v>
      </c>
      <c r="AF622">
        <v>0</v>
      </c>
      <c r="AG622">
        <v>0</v>
      </c>
      <c r="AH622" t="s">
        <v>11</v>
      </c>
      <c r="AI622">
        <v>0.97258299999999998</v>
      </c>
      <c r="AJ622">
        <v>5.5999999999999999E-5</v>
      </c>
      <c r="AK622" t="s">
        <v>12</v>
      </c>
      <c r="AL622">
        <v>0</v>
      </c>
      <c r="AM622">
        <v>0</v>
      </c>
    </row>
    <row r="623" spans="1:39" x14ac:dyDescent="0.25">
      <c r="A623" t="s">
        <v>169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151.751317</v>
      </c>
      <c r="I623">
        <v>0.95350800000000002</v>
      </c>
      <c r="J623" t="s">
        <v>3</v>
      </c>
      <c r="K623">
        <v>151.51383899999999</v>
      </c>
      <c r="L623">
        <v>0.948017</v>
      </c>
      <c r="M623" t="s">
        <v>4</v>
      </c>
      <c r="N623">
        <v>10.867696</v>
      </c>
      <c r="O623">
        <v>1.7377E-2</v>
      </c>
      <c r="P623" t="s">
        <v>5</v>
      </c>
      <c r="Q623">
        <v>0</v>
      </c>
      <c r="R623">
        <v>0</v>
      </c>
      <c r="S623" t="s">
        <v>6</v>
      </c>
      <c r="T623">
        <v>8.5285390000000003</v>
      </c>
      <c r="U623">
        <v>7.2719999999999998E-3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2.4011000000000001E-2</v>
      </c>
      <c r="AD623">
        <v>5.1999999999999997E-5</v>
      </c>
      <c r="AE623" t="s">
        <v>10</v>
      </c>
      <c r="AF623">
        <v>0</v>
      </c>
      <c r="AG623">
        <v>0</v>
      </c>
      <c r="AH623" t="s">
        <v>11</v>
      </c>
      <c r="AI623">
        <v>0.97766600000000004</v>
      </c>
      <c r="AJ623">
        <v>2.6999999999999999E-5</v>
      </c>
      <c r="AK623" t="s">
        <v>12</v>
      </c>
      <c r="AL623">
        <v>0</v>
      </c>
      <c r="AM623">
        <v>0</v>
      </c>
    </row>
    <row r="624" spans="1:39" x14ac:dyDescent="0.25">
      <c r="A624" t="s">
        <v>169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227.43539699999999</v>
      </c>
      <c r="I624">
        <v>1.503879</v>
      </c>
      <c r="J624" t="s">
        <v>3</v>
      </c>
      <c r="K624">
        <v>227.08315899999999</v>
      </c>
      <c r="L624">
        <v>1.49817</v>
      </c>
      <c r="M624" t="s">
        <v>4</v>
      </c>
      <c r="N624">
        <v>16.301525999999999</v>
      </c>
      <c r="O624">
        <v>3.7685000000000003E-2</v>
      </c>
      <c r="P624" t="s">
        <v>5</v>
      </c>
      <c r="Q624">
        <v>0</v>
      </c>
      <c r="R624">
        <v>0</v>
      </c>
      <c r="S624" t="s">
        <v>6</v>
      </c>
      <c r="T624">
        <v>12.792433000000001</v>
      </c>
      <c r="U624">
        <v>1.1561E-2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2.2251E-2</v>
      </c>
      <c r="AD624">
        <v>5.8E-5</v>
      </c>
      <c r="AE624" t="s">
        <v>10</v>
      </c>
      <c r="AF624">
        <v>0</v>
      </c>
      <c r="AG624">
        <v>0</v>
      </c>
      <c r="AH624" t="s">
        <v>11</v>
      </c>
      <c r="AI624">
        <v>0.979043</v>
      </c>
      <c r="AJ624">
        <v>1.5E-5</v>
      </c>
      <c r="AK624" t="s">
        <v>12</v>
      </c>
      <c r="AL624">
        <v>0</v>
      </c>
      <c r="AM624">
        <v>0</v>
      </c>
    </row>
    <row r="625" spans="1:39" x14ac:dyDescent="0.25">
      <c r="A625" t="s">
        <v>169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303.02171800000002</v>
      </c>
      <c r="I625">
        <v>2.0281690000000001</v>
      </c>
      <c r="J625" t="s">
        <v>3</v>
      </c>
      <c r="K625">
        <v>302.55499300000002</v>
      </c>
      <c r="L625">
        <v>2.0196589999999999</v>
      </c>
      <c r="M625" t="s">
        <v>4</v>
      </c>
      <c r="N625">
        <v>21.725650999999999</v>
      </c>
      <c r="O625">
        <v>6.5137E-2</v>
      </c>
      <c r="P625" t="s">
        <v>5</v>
      </c>
      <c r="Q625">
        <v>0</v>
      </c>
      <c r="R625">
        <v>0</v>
      </c>
      <c r="S625" t="s">
        <v>6</v>
      </c>
      <c r="T625">
        <v>17.063531000000001</v>
      </c>
      <c r="U625">
        <v>1.3337999999999999E-2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2.0774999999999998E-2</v>
      </c>
      <c r="AD625">
        <v>6.0999999999999999E-5</v>
      </c>
      <c r="AE625" t="s">
        <v>10</v>
      </c>
      <c r="AF625">
        <v>0</v>
      </c>
      <c r="AG625">
        <v>0</v>
      </c>
      <c r="AH625" t="s">
        <v>11</v>
      </c>
      <c r="AI625">
        <v>0.97957399999999994</v>
      </c>
      <c r="AJ625">
        <v>6.9999999999999999E-6</v>
      </c>
      <c r="AK625" t="s">
        <v>12</v>
      </c>
      <c r="AL625">
        <v>0</v>
      </c>
      <c r="AM625">
        <v>0</v>
      </c>
    </row>
    <row r="626" spans="1:39" x14ac:dyDescent="0.25">
      <c r="A626" t="s">
        <v>169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378.583214</v>
      </c>
      <c r="I626">
        <v>2.9876070000000001</v>
      </c>
      <c r="J626" t="s">
        <v>3</v>
      </c>
      <c r="K626">
        <v>378.00186100000002</v>
      </c>
      <c r="L626">
        <v>2.9733290000000001</v>
      </c>
      <c r="M626" t="s">
        <v>4</v>
      </c>
      <c r="N626">
        <v>27.154809</v>
      </c>
      <c r="O626">
        <v>0.10396</v>
      </c>
      <c r="P626" t="s">
        <v>5</v>
      </c>
      <c r="Q626">
        <v>0</v>
      </c>
      <c r="R626">
        <v>0</v>
      </c>
      <c r="S626" t="s">
        <v>6</v>
      </c>
      <c r="T626">
        <v>21.326008000000002</v>
      </c>
      <c r="U626">
        <v>2.1257999999999999E-2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2.0101999999999998E-2</v>
      </c>
      <c r="AD626">
        <v>5.8999999999999998E-5</v>
      </c>
      <c r="AE626" t="s">
        <v>10</v>
      </c>
      <c r="AF626">
        <v>0</v>
      </c>
      <c r="AG626">
        <v>0</v>
      </c>
      <c r="AH626" t="s">
        <v>11</v>
      </c>
      <c r="AI626">
        <v>0.98028400000000004</v>
      </c>
      <c r="AJ626">
        <v>3.9999999999999998E-6</v>
      </c>
      <c r="AK626" t="s">
        <v>12</v>
      </c>
      <c r="AL626">
        <v>0</v>
      </c>
      <c r="AM626">
        <v>0</v>
      </c>
    </row>
    <row r="627" spans="1:39" x14ac:dyDescent="0.25">
      <c r="A627" t="s">
        <v>169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454.223704</v>
      </c>
      <c r="I627">
        <v>3.3925990000000001</v>
      </c>
      <c r="J627" t="s">
        <v>3</v>
      </c>
      <c r="K627">
        <v>453.52835199999998</v>
      </c>
      <c r="L627">
        <v>3.3770920000000002</v>
      </c>
      <c r="M627" t="s">
        <v>4</v>
      </c>
      <c r="N627">
        <v>32.581682000000001</v>
      </c>
      <c r="O627">
        <v>0.14851900000000001</v>
      </c>
      <c r="P627" t="s">
        <v>5</v>
      </c>
      <c r="Q627">
        <v>0</v>
      </c>
      <c r="R627">
        <v>0</v>
      </c>
      <c r="S627" t="s">
        <v>6</v>
      </c>
      <c r="T627">
        <v>25.582440999999999</v>
      </c>
      <c r="U627">
        <v>1.8835999999999999E-2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1.9281E-2</v>
      </c>
      <c r="AD627">
        <v>6.3E-5</v>
      </c>
      <c r="AE627" t="s">
        <v>10</v>
      </c>
      <c r="AF627">
        <v>0</v>
      </c>
      <c r="AG627">
        <v>0</v>
      </c>
      <c r="AH627" t="s">
        <v>11</v>
      </c>
      <c r="AI627">
        <v>0.98065899999999995</v>
      </c>
      <c r="AJ627">
        <v>1.9999999999999999E-6</v>
      </c>
      <c r="AK627" t="s">
        <v>12</v>
      </c>
      <c r="AL627">
        <v>0</v>
      </c>
      <c r="AM627">
        <v>0</v>
      </c>
    </row>
    <row r="628" spans="1:39" x14ac:dyDescent="0.25">
      <c r="A628" t="s">
        <v>169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530.04483800000003</v>
      </c>
      <c r="I628">
        <v>3.674048</v>
      </c>
      <c r="J628" t="s">
        <v>3</v>
      </c>
      <c r="K628">
        <v>529.23481800000002</v>
      </c>
      <c r="L628">
        <v>3.6583559999999999</v>
      </c>
      <c r="M628" t="s">
        <v>4</v>
      </c>
      <c r="N628">
        <v>38.024993000000002</v>
      </c>
      <c r="O628">
        <v>0.206624</v>
      </c>
      <c r="P628" t="s">
        <v>5</v>
      </c>
      <c r="Q628">
        <v>0</v>
      </c>
      <c r="R628">
        <v>0</v>
      </c>
      <c r="S628" t="s">
        <v>6</v>
      </c>
      <c r="T628">
        <v>29.844624</v>
      </c>
      <c r="U628">
        <v>2.0976000000000002E-2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1.7701999999999999E-2</v>
      </c>
      <c r="AD628">
        <v>5.1999999999999997E-5</v>
      </c>
      <c r="AE628" t="s">
        <v>10</v>
      </c>
      <c r="AF628">
        <v>0</v>
      </c>
      <c r="AG628">
        <v>0</v>
      </c>
      <c r="AH628" t="s">
        <v>11</v>
      </c>
      <c r="AI628">
        <v>0.98069600000000001</v>
      </c>
      <c r="AJ628">
        <v>1.9999999999999999E-6</v>
      </c>
      <c r="AK628" t="s">
        <v>12</v>
      </c>
      <c r="AL628">
        <v>0</v>
      </c>
      <c r="AM628">
        <v>0</v>
      </c>
    </row>
    <row r="629" spans="1:39" x14ac:dyDescent="0.25">
      <c r="A629" t="s">
        <v>169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605.66257399999995</v>
      </c>
      <c r="I629">
        <v>4.9502309999999996</v>
      </c>
      <c r="J629" t="s">
        <v>3</v>
      </c>
      <c r="K629">
        <v>604.73828900000001</v>
      </c>
      <c r="L629">
        <v>4.9326280000000002</v>
      </c>
      <c r="M629" t="s">
        <v>4</v>
      </c>
      <c r="N629">
        <v>43.463503000000003</v>
      </c>
      <c r="O629">
        <v>0.28469800000000001</v>
      </c>
      <c r="P629" t="s">
        <v>5</v>
      </c>
      <c r="Q629">
        <v>0</v>
      </c>
      <c r="R629">
        <v>0</v>
      </c>
      <c r="S629" t="s">
        <v>6</v>
      </c>
      <c r="T629">
        <v>34.122373000000003</v>
      </c>
      <c r="U629">
        <v>2.8305E-2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1.6538000000000001E-2</v>
      </c>
      <c r="AD629">
        <v>4.6E-5</v>
      </c>
      <c r="AE629" t="s">
        <v>10</v>
      </c>
      <c r="AF629">
        <v>0</v>
      </c>
      <c r="AG629">
        <v>0</v>
      </c>
      <c r="AH629" t="s">
        <v>11</v>
      </c>
      <c r="AI629">
        <v>0.98075400000000001</v>
      </c>
      <c r="AJ629">
        <v>9.9999999999999995E-7</v>
      </c>
      <c r="AK629" t="s">
        <v>12</v>
      </c>
      <c r="AL629">
        <v>0</v>
      </c>
      <c r="AM629">
        <v>0</v>
      </c>
    </row>
    <row r="630" spans="1:39" x14ac:dyDescent="0.25">
      <c r="A630" t="s">
        <v>169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681.29901199999995</v>
      </c>
      <c r="I630">
        <v>6.1173349999999997</v>
      </c>
      <c r="J630" t="s">
        <v>3</v>
      </c>
      <c r="K630">
        <v>680.25830900000005</v>
      </c>
      <c r="L630">
        <v>6.0973680000000003</v>
      </c>
      <c r="M630" t="s">
        <v>4</v>
      </c>
      <c r="N630">
        <v>48.904614000000002</v>
      </c>
      <c r="O630">
        <v>0.35786899999999999</v>
      </c>
      <c r="P630" t="s">
        <v>5</v>
      </c>
      <c r="Q630">
        <v>0</v>
      </c>
      <c r="R630">
        <v>0</v>
      </c>
      <c r="S630" t="s">
        <v>6</v>
      </c>
      <c r="T630">
        <v>38.398150999999999</v>
      </c>
      <c r="U630">
        <v>3.0997E-2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1.6333E-2</v>
      </c>
      <c r="AD630">
        <v>4.6999999999999997E-5</v>
      </c>
      <c r="AE630" t="s">
        <v>10</v>
      </c>
      <c r="AF630">
        <v>0</v>
      </c>
      <c r="AG630">
        <v>0</v>
      </c>
      <c r="AH630" t="s">
        <v>11</v>
      </c>
      <c r="AI630">
        <v>0.98080100000000003</v>
      </c>
      <c r="AJ630">
        <v>9.9999999999999995E-7</v>
      </c>
      <c r="AK630" t="s">
        <v>12</v>
      </c>
      <c r="AL630">
        <v>0</v>
      </c>
      <c r="AM630">
        <v>0</v>
      </c>
    </row>
    <row r="631" spans="1:39" x14ac:dyDescent="0.25">
      <c r="A631" t="s">
        <v>169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756.97725700000001</v>
      </c>
      <c r="I631">
        <v>6.6429980000000004</v>
      </c>
      <c r="J631" t="s">
        <v>3</v>
      </c>
      <c r="K631">
        <v>755.82072400000004</v>
      </c>
      <c r="L631">
        <v>6.6215669999999998</v>
      </c>
      <c r="M631" t="s">
        <v>4</v>
      </c>
      <c r="N631">
        <v>54.339505000000003</v>
      </c>
      <c r="O631">
        <v>0.44326300000000002</v>
      </c>
      <c r="P631" t="s">
        <v>5</v>
      </c>
      <c r="Q631">
        <v>0</v>
      </c>
      <c r="R631">
        <v>0</v>
      </c>
      <c r="S631" t="s">
        <v>6</v>
      </c>
      <c r="T631">
        <v>42.679119999999998</v>
      </c>
      <c r="U631">
        <v>4.0447999999999998E-2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1.5406E-2</v>
      </c>
      <c r="AD631">
        <v>4.0000000000000003E-5</v>
      </c>
      <c r="AE631" t="s">
        <v>10</v>
      </c>
      <c r="AF631">
        <v>0</v>
      </c>
      <c r="AG631">
        <v>0</v>
      </c>
      <c r="AH631" t="s">
        <v>11</v>
      </c>
      <c r="AI631">
        <v>0.98104400000000003</v>
      </c>
      <c r="AJ631">
        <v>3.0000000000000001E-6</v>
      </c>
      <c r="AK631" t="s">
        <v>12</v>
      </c>
      <c r="AL631">
        <v>0</v>
      </c>
      <c r="AM631">
        <v>0</v>
      </c>
    </row>
    <row r="632" spans="1:39" x14ac:dyDescent="0.25">
      <c r="A632" t="s">
        <v>169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832.50899800000002</v>
      </c>
      <c r="I632">
        <v>8.0466859999999993</v>
      </c>
      <c r="J632" t="s">
        <v>3</v>
      </c>
      <c r="K632">
        <v>831.23812299999997</v>
      </c>
      <c r="L632">
        <v>8.0221309999999999</v>
      </c>
      <c r="M632" t="s">
        <v>4</v>
      </c>
      <c r="N632">
        <v>59.768169999999998</v>
      </c>
      <c r="O632">
        <v>0.547624</v>
      </c>
      <c r="P632" t="s">
        <v>5</v>
      </c>
      <c r="Q632">
        <v>0</v>
      </c>
      <c r="R632">
        <v>0</v>
      </c>
      <c r="S632" t="s">
        <v>6</v>
      </c>
      <c r="T632">
        <v>46.941800000000001</v>
      </c>
      <c r="U632">
        <v>4.4435000000000002E-2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1.5143999999999999E-2</v>
      </c>
      <c r="AD632">
        <v>4.0000000000000003E-5</v>
      </c>
      <c r="AE632" t="s">
        <v>10</v>
      </c>
      <c r="AF632">
        <v>0</v>
      </c>
      <c r="AG632">
        <v>0</v>
      </c>
      <c r="AH632" t="s">
        <v>11</v>
      </c>
      <c r="AI632">
        <v>0.98135600000000001</v>
      </c>
      <c r="AJ632">
        <v>6.0000000000000002E-6</v>
      </c>
      <c r="AK632" t="s">
        <v>12</v>
      </c>
      <c r="AL632">
        <v>0</v>
      </c>
      <c r="AM632">
        <v>0</v>
      </c>
    </row>
    <row r="633" spans="1:39" x14ac:dyDescent="0.25">
      <c r="A633" t="s">
        <v>169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908.22721200000001</v>
      </c>
      <c r="I633">
        <v>9.3212630000000001</v>
      </c>
      <c r="J633" t="s">
        <v>3</v>
      </c>
      <c r="K633">
        <v>906.841273</v>
      </c>
      <c r="L633">
        <v>9.2902579999999997</v>
      </c>
      <c r="M633" t="s">
        <v>4</v>
      </c>
      <c r="N633">
        <v>65.208465000000004</v>
      </c>
      <c r="O633">
        <v>0.65736399999999995</v>
      </c>
      <c r="P633" t="s">
        <v>5</v>
      </c>
      <c r="Q633">
        <v>0</v>
      </c>
      <c r="R633">
        <v>0</v>
      </c>
      <c r="S633" t="s">
        <v>6</v>
      </c>
      <c r="T633">
        <v>51.208556999999999</v>
      </c>
      <c r="U633">
        <v>5.1848999999999999E-2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1.4900999999999999E-2</v>
      </c>
      <c r="AD633">
        <v>3.8999999999999999E-5</v>
      </c>
      <c r="AE633" t="s">
        <v>10</v>
      </c>
      <c r="AF633">
        <v>0</v>
      </c>
      <c r="AG633">
        <v>0</v>
      </c>
      <c r="AH633" t="s">
        <v>11</v>
      </c>
      <c r="AI633">
        <v>0.98144100000000001</v>
      </c>
      <c r="AJ633">
        <v>5.0000000000000004E-6</v>
      </c>
      <c r="AK633" t="s">
        <v>12</v>
      </c>
      <c r="AL633">
        <v>0</v>
      </c>
      <c r="AM633">
        <v>0</v>
      </c>
    </row>
    <row r="634" spans="1:39" x14ac:dyDescent="0.25">
      <c r="A634" t="s">
        <v>169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983.82072500000004</v>
      </c>
      <c r="I634">
        <v>9.9403290000000002</v>
      </c>
      <c r="J634" t="s">
        <v>3</v>
      </c>
      <c r="K634">
        <v>982.32027600000004</v>
      </c>
      <c r="L634">
        <v>9.9084900000000005</v>
      </c>
      <c r="M634" t="s">
        <v>4</v>
      </c>
      <c r="N634">
        <v>70.636707000000001</v>
      </c>
      <c r="O634">
        <v>0.75806399999999996</v>
      </c>
      <c r="P634" t="s">
        <v>5</v>
      </c>
      <c r="Q634">
        <v>0</v>
      </c>
      <c r="R634">
        <v>0</v>
      </c>
      <c r="S634" t="s">
        <v>6</v>
      </c>
      <c r="T634">
        <v>55.482156000000003</v>
      </c>
      <c r="U634">
        <v>5.8069000000000003E-2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1.4305E-2</v>
      </c>
      <c r="AD634">
        <v>3.4999999999999997E-5</v>
      </c>
      <c r="AE634" t="s">
        <v>10</v>
      </c>
      <c r="AF634">
        <v>0</v>
      </c>
      <c r="AG634">
        <v>0</v>
      </c>
      <c r="AH634" t="s">
        <v>11</v>
      </c>
      <c r="AI634">
        <v>0.98149600000000004</v>
      </c>
      <c r="AJ634">
        <v>5.0000000000000004E-6</v>
      </c>
      <c r="AK634" t="s">
        <v>12</v>
      </c>
      <c r="AL634">
        <v>0</v>
      </c>
      <c r="AM634">
        <v>0</v>
      </c>
    </row>
    <row r="635" spans="1:39" x14ac:dyDescent="0.25">
      <c r="A635" t="s">
        <v>169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1059.4376810000001</v>
      </c>
      <c r="I635">
        <v>11.250659000000001</v>
      </c>
      <c r="J635" t="s">
        <v>3</v>
      </c>
      <c r="K635">
        <v>1057.8235569999999</v>
      </c>
      <c r="L635">
        <v>11.214715999999999</v>
      </c>
      <c r="M635" t="s">
        <v>4</v>
      </c>
      <c r="N635">
        <v>76.061791999999997</v>
      </c>
      <c r="O635">
        <v>0.87811799999999995</v>
      </c>
      <c r="P635" t="s">
        <v>5</v>
      </c>
      <c r="Q635">
        <v>0</v>
      </c>
      <c r="R635">
        <v>0</v>
      </c>
      <c r="S635" t="s">
        <v>6</v>
      </c>
      <c r="T635">
        <v>59.749046</v>
      </c>
      <c r="U635">
        <v>7.2517999999999999E-2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1.3143999999999999E-2</v>
      </c>
      <c r="AD635">
        <v>1.5999999999999999E-5</v>
      </c>
      <c r="AE635" t="s">
        <v>10</v>
      </c>
      <c r="AF635">
        <v>0</v>
      </c>
      <c r="AG635">
        <v>0</v>
      </c>
      <c r="AH635" t="s">
        <v>11</v>
      </c>
      <c r="AI635">
        <v>0.98150400000000004</v>
      </c>
      <c r="AJ635">
        <v>5.0000000000000004E-6</v>
      </c>
      <c r="AK635" t="s">
        <v>12</v>
      </c>
      <c r="AL635">
        <v>0</v>
      </c>
      <c r="AM635">
        <v>0</v>
      </c>
    </row>
    <row r="636" spans="1:39" x14ac:dyDescent="0.25">
      <c r="A636" t="s">
        <v>169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1134.788</v>
      </c>
      <c r="I636">
        <v>11.816217</v>
      </c>
      <c r="J636" t="s">
        <v>3</v>
      </c>
      <c r="K636">
        <v>1133.059495</v>
      </c>
      <c r="L636">
        <v>11.780818</v>
      </c>
      <c r="M636" t="s">
        <v>4</v>
      </c>
      <c r="N636">
        <v>81.484497000000005</v>
      </c>
      <c r="O636">
        <v>1.003239</v>
      </c>
      <c r="P636" t="s">
        <v>5</v>
      </c>
      <c r="Q636">
        <v>0</v>
      </c>
      <c r="R636">
        <v>0</v>
      </c>
      <c r="S636" t="s">
        <v>6</v>
      </c>
      <c r="T636">
        <v>64.023612</v>
      </c>
      <c r="U636">
        <v>8.3836999999999995E-2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1.2756E-2</v>
      </c>
      <c r="AD636">
        <v>1.2999999999999999E-5</v>
      </c>
      <c r="AE636" t="s">
        <v>10</v>
      </c>
      <c r="AF636">
        <v>0</v>
      </c>
      <c r="AG636">
        <v>0</v>
      </c>
      <c r="AH636" t="s">
        <v>11</v>
      </c>
      <c r="AI636">
        <v>0.98187500000000005</v>
      </c>
      <c r="AJ636">
        <v>9.0000000000000002E-6</v>
      </c>
      <c r="AK636" t="s">
        <v>12</v>
      </c>
      <c r="AL636">
        <v>0</v>
      </c>
      <c r="AM636">
        <v>0</v>
      </c>
    </row>
    <row r="637" spans="1:39" x14ac:dyDescent="0.25">
      <c r="A637" t="s">
        <v>169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1210.5494920000001</v>
      </c>
      <c r="I637">
        <v>11.388287</v>
      </c>
      <c r="J637" t="s">
        <v>3</v>
      </c>
      <c r="K637">
        <v>1208.705657</v>
      </c>
      <c r="L637">
        <v>11.353127000000001</v>
      </c>
      <c r="M637" t="s">
        <v>4</v>
      </c>
      <c r="N637">
        <v>86.933662999999996</v>
      </c>
      <c r="O637">
        <v>1.1081529999999999</v>
      </c>
      <c r="P637" t="s">
        <v>5</v>
      </c>
      <c r="Q637">
        <v>0</v>
      </c>
      <c r="R637">
        <v>0</v>
      </c>
      <c r="S637" t="s">
        <v>6</v>
      </c>
      <c r="T637">
        <v>68.270188000000005</v>
      </c>
      <c r="U637">
        <v>9.0367000000000003E-2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1.2326999999999999E-2</v>
      </c>
      <c r="AD637">
        <v>7.9999999999999996E-6</v>
      </c>
      <c r="AE637" t="s">
        <v>10</v>
      </c>
      <c r="AF637">
        <v>0</v>
      </c>
      <c r="AG637">
        <v>0</v>
      </c>
      <c r="AH637" t="s">
        <v>11</v>
      </c>
      <c r="AI637">
        <v>0.981877</v>
      </c>
      <c r="AJ637">
        <v>9.0000000000000002E-6</v>
      </c>
      <c r="AK637" t="s">
        <v>12</v>
      </c>
      <c r="AL637">
        <v>0</v>
      </c>
      <c r="AM637">
        <v>0</v>
      </c>
    </row>
    <row r="638" spans="1:39" x14ac:dyDescent="0.25">
      <c r="A638" t="s">
        <v>169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1286.2295779999999</v>
      </c>
      <c r="I638">
        <v>11.879956999999999</v>
      </c>
      <c r="J638" t="s">
        <v>3</v>
      </c>
      <c r="K638">
        <v>1284.270186</v>
      </c>
      <c r="L638">
        <v>11.847623</v>
      </c>
      <c r="M638" t="s">
        <v>4</v>
      </c>
      <c r="N638">
        <v>92.366005000000001</v>
      </c>
      <c r="O638">
        <v>1.243576</v>
      </c>
      <c r="P638" t="s">
        <v>5</v>
      </c>
      <c r="Q638">
        <v>0</v>
      </c>
      <c r="R638">
        <v>0</v>
      </c>
      <c r="S638" t="s">
        <v>6</v>
      </c>
      <c r="T638">
        <v>72.502517999999995</v>
      </c>
      <c r="U638">
        <v>8.8173000000000001E-2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1.2241999999999999E-2</v>
      </c>
      <c r="AD638">
        <v>7.9999999999999996E-6</v>
      </c>
      <c r="AE638" t="s">
        <v>10</v>
      </c>
      <c r="AF638">
        <v>0</v>
      </c>
      <c r="AG638">
        <v>0</v>
      </c>
      <c r="AH638" t="s">
        <v>11</v>
      </c>
      <c r="AI638">
        <v>0.98208799999999996</v>
      </c>
      <c r="AJ638">
        <v>1.1E-5</v>
      </c>
      <c r="AK638" t="s">
        <v>12</v>
      </c>
      <c r="AL638">
        <v>0</v>
      </c>
      <c r="AM638">
        <v>0</v>
      </c>
    </row>
    <row r="639" spans="1:39" x14ac:dyDescent="0.25">
      <c r="A639" t="s">
        <v>169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1361.902585</v>
      </c>
      <c r="I639">
        <v>12.434032999999999</v>
      </c>
      <c r="J639" t="s">
        <v>3</v>
      </c>
      <c r="K639">
        <v>1359.8277270000001</v>
      </c>
      <c r="L639">
        <v>12.404807999999999</v>
      </c>
      <c r="M639" t="s">
        <v>4</v>
      </c>
      <c r="N639">
        <v>97.798291000000006</v>
      </c>
      <c r="O639">
        <v>1.388201</v>
      </c>
      <c r="P639" t="s">
        <v>5</v>
      </c>
      <c r="Q639">
        <v>0</v>
      </c>
      <c r="R639">
        <v>0</v>
      </c>
      <c r="S639" t="s">
        <v>6</v>
      </c>
      <c r="T639">
        <v>76.739851000000002</v>
      </c>
      <c r="U639">
        <v>8.9025999999999994E-2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1.2154E-2</v>
      </c>
      <c r="AD639">
        <v>6.9999999999999999E-6</v>
      </c>
      <c r="AE639" t="s">
        <v>10</v>
      </c>
      <c r="AF639">
        <v>0</v>
      </c>
      <c r="AG639">
        <v>0</v>
      </c>
      <c r="AH639" t="s">
        <v>11</v>
      </c>
      <c r="AI639">
        <v>0.98208899999999999</v>
      </c>
      <c r="AJ639">
        <v>1.1E-5</v>
      </c>
      <c r="AK639" t="s">
        <v>12</v>
      </c>
      <c r="AL639">
        <v>0</v>
      </c>
      <c r="AM639">
        <v>0</v>
      </c>
    </row>
    <row r="640" spans="1:39" x14ac:dyDescent="0.25">
      <c r="A640" t="s">
        <v>169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1437.4323340000001</v>
      </c>
      <c r="I640">
        <v>13.766432999999999</v>
      </c>
      <c r="J640" t="s">
        <v>3</v>
      </c>
      <c r="K640">
        <v>1435.2429689999999</v>
      </c>
      <c r="L640">
        <v>13.734037000000001</v>
      </c>
      <c r="M640" t="s">
        <v>4</v>
      </c>
      <c r="N640">
        <v>103.220732</v>
      </c>
      <c r="O640">
        <v>1.540557</v>
      </c>
      <c r="P640" t="s">
        <v>5</v>
      </c>
      <c r="Q640">
        <v>0</v>
      </c>
      <c r="R640">
        <v>0</v>
      </c>
      <c r="S640" t="s">
        <v>6</v>
      </c>
      <c r="T640">
        <v>80.966628</v>
      </c>
      <c r="U640">
        <v>0.105507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1.2042000000000001E-2</v>
      </c>
      <c r="AD640">
        <v>6.9999999999999999E-6</v>
      </c>
      <c r="AE640" t="s">
        <v>10</v>
      </c>
      <c r="AF640">
        <v>0</v>
      </c>
      <c r="AG640">
        <v>0</v>
      </c>
      <c r="AH640" t="s">
        <v>11</v>
      </c>
      <c r="AI640">
        <v>0.98234900000000003</v>
      </c>
      <c r="AJ640">
        <v>1.2999999999999999E-5</v>
      </c>
      <c r="AK640" t="s">
        <v>12</v>
      </c>
      <c r="AL640">
        <v>0</v>
      </c>
      <c r="AM640">
        <v>0</v>
      </c>
    </row>
    <row r="641" spans="1:39" x14ac:dyDescent="0.25">
      <c r="A641" t="s">
        <v>169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1513.108127</v>
      </c>
      <c r="I641">
        <v>14.049639000000001</v>
      </c>
      <c r="J641" t="s">
        <v>3</v>
      </c>
      <c r="K641">
        <v>1510.8046409999999</v>
      </c>
      <c r="L641">
        <v>14.012629</v>
      </c>
      <c r="M641" t="s">
        <v>4</v>
      </c>
      <c r="N641">
        <v>108.65454800000001</v>
      </c>
      <c r="O641">
        <v>1.68502</v>
      </c>
      <c r="P641" t="s">
        <v>5</v>
      </c>
      <c r="Q641">
        <v>0</v>
      </c>
      <c r="R641">
        <v>0</v>
      </c>
      <c r="S641" t="s">
        <v>6</v>
      </c>
      <c r="T641">
        <v>85.213588000000001</v>
      </c>
      <c r="U641">
        <v>0.109731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1.2038E-2</v>
      </c>
      <c r="AD641">
        <v>6.9999999999999999E-6</v>
      </c>
      <c r="AE641" t="s">
        <v>10</v>
      </c>
      <c r="AF641">
        <v>0</v>
      </c>
      <c r="AG641">
        <v>0</v>
      </c>
      <c r="AH641" t="s">
        <v>11</v>
      </c>
      <c r="AI641">
        <v>0.98258999999999996</v>
      </c>
      <c r="AJ641">
        <v>1.5E-5</v>
      </c>
      <c r="AK641" t="s">
        <v>12</v>
      </c>
      <c r="AL641">
        <v>0</v>
      </c>
      <c r="AM641">
        <v>0</v>
      </c>
    </row>
    <row r="642" spans="1:39" x14ac:dyDescent="0.25">
      <c r="A642" t="s">
        <v>170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53.074930000000002</v>
      </c>
      <c r="I642">
        <v>0.68938999999999995</v>
      </c>
      <c r="J642" t="s">
        <v>3</v>
      </c>
      <c r="K642">
        <v>52.845632999999999</v>
      </c>
      <c r="L642">
        <v>0.68477600000000005</v>
      </c>
      <c r="M642" t="s">
        <v>4</v>
      </c>
      <c r="N642">
        <v>5.4503620000000002</v>
      </c>
      <c r="O642">
        <v>9.1520000000000004E-3</v>
      </c>
      <c r="P642" t="s">
        <v>5</v>
      </c>
      <c r="Q642">
        <v>0.13922999999999999</v>
      </c>
      <c r="R642">
        <v>1.8E-5</v>
      </c>
      <c r="S642" t="s">
        <v>6</v>
      </c>
      <c r="T642">
        <v>41.250402999999999</v>
      </c>
      <c r="U642">
        <v>0.646034</v>
      </c>
      <c r="V642" t="s">
        <v>7</v>
      </c>
      <c r="W642">
        <v>3.9907999999999999E-2</v>
      </c>
      <c r="X642">
        <v>1.5E-5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2.6727000000000001E-2</v>
      </c>
      <c r="AG642">
        <v>3.8000000000000002E-5</v>
      </c>
      <c r="AH642" t="s">
        <v>11</v>
      </c>
      <c r="AI642">
        <v>0.97499800000000003</v>
      </c>
      <c r="AJ642">
        <v>5.1E-5</v>
      </c>
      <c r="AK642" t="s">
        <v>12</v>
      </c>
      <c r="AL642">
        <v>0</v>
      </c>
      <c r="AM642">
        <v>0</v>
      </c>
    </row>
    <row r="643" spans="1:39" x14ac:dyDescent="0.25">
      <c r="A643" t="s">
        <v>170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104.455662</v>
      </c>
      <c r="I643">
        <v>0.96677000000000002</v>
      </c>
      <c r="J643" t="s">
        <v>3</v>
      </c>
      <c r="K643">
        <v>103.979465</v>
      </c>
      <c r="L643">
        <v>0.97275199999999995</v>
      </c>
      <c r="M643" t="s">
        <v>4</v>
      </c>
      <c r="N643">
        <v>10.886340000000001</v>
      </c>
      <c r="O643">
        <v>3.3685E-2</v>
      </c>
      <c r="P643" t="s">
        <v>5</v>
      </c>
      <c r="Q643">
        <v>0.26985799999999999</v>
      </c>
      <c r="R643">
        <v>2.3E-5</v>
      </c>
      <c r="S643" t="s">
        <v>6</v>
      </c>
      <c r="T643">
        <v>81.184714999999997</v>
      </c>
      <c r="U643">
        <v>0.76161800000000002</v>
      </c>
      <c r="V643" t="s">
        <v>7</v>
      </c>
      <c r="W643">
        <v>7.3649999999999993E-2</v>
      </c>
      <c r="X643">
        <v>2.5000000000000001E-5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2.3227999999999999E-2</v>
      </c>
      <c r="AG643">
        <v>6.2000000000000003E-5</v>
      </c>
      <c r="AH643" t="s">
        <v>11</v>
      </c>
      <c r="AI643">
        <v>0.97879000000000005</v>
      </c>
      <c r="AJ643">
        <v>1.4E-5</v>
      </c>
      <c r="AK643" t="s">
        <v>12</v>
      </c>
      <c r="AL643">
        <v>0</v>
      </c>
      <c r="AM643">
        <v>0</v>
      </c>
    </row>
    <row r="644" spans="1:39" x14ac:dyDescent="0.25">
      <c r="A644" t="s">
        <v>170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155.83212599999999</v>
      </c>
      <c r="I644">
        <v>0.86389099999999996</v>
      </c>
      <c r="J644" t="s">
        <v>3</v>
      </c>
      <c r="K644">
        <v>155.10370900000001</v>
      </c>
      <c r="L644">
        <v>0.85146100000000002</v>
      </c>
      <c r="M644" t="s">
        <v>4</v>
      </c>
      <c r="N644">
        <v>16.317936</v>
      </c>
      <c r="O644">
        <v>7.5573000000000001E-2</v>
      </c>
      <c r="P644" t="s">
        <v>5</v>
      </c>
      <c r="Q644">
        <v>0.40060800000000002</v>
      </c>
      <c r="R644">
        <v>3.4999999999999997E-5</v>
      </c>
      <c r="S644" t="s">
        <v>6</v>
      </c>
      <c r="T644">
        <v>121.107879</v>
      </c>
      <c r="U644">
        <v>0.66983099999999995</v>
      </c>
      <c r="V644" t="s">
        <v>7</v>
      </c>
      <c r="W644">
        <v>0.107048</v>
      </c>
      <c r="X644">
        <v>4.1E-5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2.1722999999999999E-2</v>
      </c>
      <c r="AG644">
        <v>6.3999999999999997E-5</v>
      </c>
      <c r="AH644" t="s">
        <v>11</v>
      </c>
      <c r="AI644">
        <v>0.98001799999999994</v>
      </c>
      <c r="AJ644">
        <v>7.9999999999999996E-6</v>
      </c>
      <c r="AK644" t="s">
        <v>12</v>
      </c>
      <c r="AL644">
        <v>0</v>
      </c>
      <c r="AM644">
        <v>0</v>
      </c>
    </row>
    <row r="645" spans="1:39" x14ac:dyDescent="0.25">
      <c r="A645" t="s">
        <v>170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207.11801600000001</v>
      </c>
      <c r="I645">
        <v>0.83148299999999997</v>
      </c>
      <c r="J645" t="s">
        <v>3</v>
      </c>
      <c r="K645">
        <v>206.14209500000001</v>
      </c>
      <c r="L645">
        <v>0.84616400000000003</v>
      </c>
      <c r="M645" t="s">
        <v>4</v>
      </c>
      <c r="N645">
        <v>21.750789000000001</v>
      </c>
      <c r="O645">
        <v>0.135658</v>
      </c>
      <c r="P645" t="s">
        <v>5</v>
      </c>
      <c r="Q645">
        <v>0.53060399999999996</v>
      </c>
      <c r="R645">
        <v>4.8000000000000001E-5</v>
      </c>
      <c r="S645" t="s">
        <v>6</v>
      </c>
      <c r="T645">
        <v>160.96337399999999</v>
      </c>
      <c r="U645">
        <v>0.65001399999999998</v>
      </c>
      <c r="V645" t="s">
        <v>7</v>
      </c>
      <c r="W645">
        <v>0.139514</v>
      </c>
      <c r="X645">
        <v>4.6E-5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2.0955999999999999E-2</v>
      </c>
      <c r="AG645">
        <v>6.0999999999999999E-5</v>
      </c>
      <c r="AH645" t="s">
        <v>11</v>
      </c>
      <c r="AI645">
        <v>0.98065000000000002</v>
      </c>
      <c r="AJ645">
        <v>5.0000000000000004E-6</v>
      </c>
      <c r="AK645" t="s">
        <v>12</v>
      </c>
      <c r="AL645">
        <v>0</v>
      </c>
      <c r="AM645">
        <v>0</v>
      </c>
    </row>
    <row r="646" spans="1:39" x14ac:dyDescent="0.25">
      <c r="A646" t="s">
        <v>170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258.40829300000001</v>
      </c>
      <c r="I646">
        <v>1.3571359999999999</v>
      </c>
      <c r="J646" t="s">
        <v>3</v>
      </c>
      <c r="K646">
        <v>257.18490300000002</v>
      </c>
      <c r="L646">
        <v>1.3944259999999999</v>
      </c>
      <c r="M646" t="s">
        <v>4</v>
      </c>
      <c r="N646">
        <v>27.183859000000002</v>
      </c>
      <c r="O646">
        <v>0.21312200000000001</v>
      </c>
      <c r="P646" t="s">
        <v>5</v>
      </c>
      <c r="Q646">
        <v>0.66180799999999995</v>
      </c>
      <c r="R646">
        <v>6.0000000000000002E-5</v>
      </c>
      <c r="S646" t="s">
        <v>6</v>
      </c>
      <c r="T646">
        <v>200.789751</v>
      </c>
      <c r="U646">
        <v>0.95879099999999995</v>
      </c>
      <c r="V646" t="s">
        <v>7</v>
      </c>
      <c r="W646">
        <v>0.17265800000000001</v>
      </c>
      <c r="X646">
        <v>6.4999999999999994E-5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1.9674000000000001E-2</v>
      </c>
      <c r="AG646">
        <v>5.8E-5</v>
      </c>
      <c r="AH646" t="s">
        <v>11</v>
      </c>
      <c r="AI646">
        <v>0.98104599999999997</v>
      </c>
      <c r="AJ646">
        <v>6.0000000000000002E-6</v>
      </c>
      <c r="AK646" t="s">
        <v>12</v>
      </c>
      <c r="AL646">
        <v>0</v>
      </c>
      <c r="AM646">
        <v>0</v>
      </c>
    </row>
    <row r="647" spans="1:39" x14ac:dyDescent="0.25">
      <c r="A647" t="s">
        <v>170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309.721069</v>
      </c>
      <c r="I647">
        <v>1.9132229999999999</v>
      </c>
      <c r="J647" t="s">
        <v>3</v>
      </c>
      <c r="K647">
        <v>308.23996899999997</v>
      </c>
      <c r="L647">
        <v>1.975041</v>
      </c>
      <c r="M647" t="s">
        <v>4</v>
      </c>
      <c r="N647">
        <v>32.617125000000001</v>
      </c>
      <c r="O647">
        <v>0.30730400000000002</v>
      </c>
      <c r="P647" t="s">
        <v>5</v>
      </c>
      <c r="Q647">
        <v>0.79171999999999998</v>
      </c>
      <c r="R647">
        <v>7.2999999999999999E-5</v>
      </c>
      <c r="S647" t="s">
        <v>6</v>
      </c>
      <c r="T647">
        <v>240.627456</v>
      </c>
      <c r="U647">
        <v>1.3279259999999999</v>
      </c>
      <c r="V647" t="s">
        <v>7</v>
      </c>
      <c r="W647">
        <v>0.20602400000000001</v>
      </c>
      <c r="X647">
        <v>1.0900000000000001E-4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1.8058999999999999E-2</v>
      </c>
      <c r="AG647">
        <v>5.1999999999999997E-5</v>
      </c>
      <c r="AH647" t="s">
        <v>11</v>
      </c>
      <c r="AI647">
        <v>0.98118399999999995</v>
      </c>
      <c r="AJ647">
        <v>6.0000000000000002E-6</v>
      </c>
      <c r="AK647" t="s">
        <v>12</v>
      </c>
      <c r="AL647">
        <v>0</v>
      </c>
      <c r="AM647">
        <v>0</v>
      </c>
    </row>
    <row r="648" spans="1:39" x14ac:dyDescent="0.25">
      <c r="A648" t="s">
        <v>170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361.19408399999998</v>
      </c>
      <c r="I648">
        <v>2.58866</v>
      </c>
      <c r="J648" t="s">
        <v>3</v>
      </c>
      <c r="K648">
        <v>359.46545700000001</v>
      </c>
      <c r="L648">
        <v>2.5967579999999999</v>
      </c>
      <c r="M648" t="s">
        <v>4</v>
      </c>
      <c r="N648">
        <v>38.058160999999998</v>
      </c>
      <c r="O648">
        <v>0.414441</v>
      </c>
      <c r="P648" t="s">
        <v>5</v>
      </c>
      <c r="Q648">
        <v>0.92302799999999996</v>
      </c>
      <c r="R648">
        <v>1.08E-4</v>
      </c>
      <c r="S648" t="s">
        <v>6</v>
      </c>
      <c r="T648">
        <v>280.59889099999998</v>
      </c>
      <c r="U648">
        <v>1.911826</v>
      </c>
      <c r="V648" t="s">
        <v>7</v>
      </c>
      <c r="W648">
        <v>0.240506</v>
      </c>
      <c r="X648">
        <v>1.4899999999999999E-4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1.6917000000000001E-2</v>
      </c>
      <c r="AG648">
        <v>4.8000000000000001E-5</v>
      </c>
      <c r="AH648" t="s">
        <v>11</v>
      </c>
      <c r="AI648">
        <v>0.98159799999999997</v>
      </c>
      <c r="AJ648">
        <v>9.0000000000000002E-6</v>
      </c>
      <c r="AK648" t="s">
        <v>12</v>
      </c>
      <c r="AL648">
        <v>0</v>
      </c>
      <c r="AM648">
        <v>0</v>
      </c>
    </row>
    <row r="649" spans="1:39" x14ac:dyDescent="0.25">
      <c r="A649" t="s">
        <v>170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412.46191800000003</v>
      </c>
      <c r="I649">
        <v>2.7712669999999999</v>
      </c>
      <c r="J649" t="s">
        <v>3</v>
      </c>
      <c r="K649">
        <v>410.47838000000002</v>
      </c>
      <c r="L649">
        <v>2.795099</v>
      </c>
      <c r="M649" t="s">
        <v>4</v>
      </c>
      <c r="N649">
        <v>43.492139000000002</v>
      </c>
      <c r="O649">
        <v>0.54128900000000002</v>
      </c>
      <c r="P649" t="s">
        <v>5</v>
      </c>
      <c r="Q649">
        <v>1.05246</v>
      </c>
      <c r="R649">
        <v>1.27E-4</v>
      </c>
      <c r="S649" t="s">
        <v>6</v>
      </c>
      <c r="T649">
        <v>320.40392300000002</v>
      </c>
      <c r="U649">
        <v>2.1890040000000002</v>
      </c>
      <c r="V649" t="s">
        <v>7</v>
      </c>
      <c r="W649">
        <v>0.27309600000000001</v>
      </c>
      <c r="X649">
        <v>1.65E-4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1.6234999999999999E-2</v>
      </c>
      <c r="AG649">
        <v>4.3999999999999999E-5</v>
      </c>
      <c r="AH649" t="s">
        <v>11</v>
      </c>
      <c r="AI649">
        <v>0.98165100000000005</v>
      </c>
      <c r="AJ649">
        <v>9.0000000000000002E-6</v>
      </c>
      <c r="AK649" t="s">
        <v>12</v>
      </c>
      <c r="AL649">
        <v>0</v>
      </c>
      <c r="AM649">
        <v>0</v>
      </c>
    </row>
    <row r="650" spans="1:39" x14ac:dyDescent="0.25">
      <c r="A650" t="s">
        <v>170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463.68008800000001</v>
      </c>
      <c r="I650">
        <v>3.3752040000000001</v>
      </c>
      <c r="J650" t="s">
        <v>3</v>
      </c>
      <c r="K650">
        <v>461.452606</v>
      </c>
      <c r="L650">
        <v>3.3964270000000001</v>
      </c>
      <c r="M650" t="s">
        <v>4</v>
      </c>
      <c r="N650">
        <v>48.924442999999997</v>
      </c>
      <c r="O650">
        <v>0.688473</v>
      </c>
      <c r="P650" t="s">
        <v>5</v>
      </c>
      <c r="Q650">
        <v>1.1821550000000001</v>
      </c>
      <c r="R650">
        <v>1.6200000000000001E-4</v>
      </c>
      <c r="S650" t="s">
        <v>6</v>
      </c>
      <c r="T650">
        <v>360.19340999999997</v>
      </c>
      <c r="U650">
        <v>2.5491280000000001</v>
      </c>
      <c r="V650" t="s">
        <v>7</v>
      </c>
      <c r="W650">
        <v>0.30603799999999998</v>
      </c>
      <c r="X650">
        <v>1.7699999999999999E-4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1.549E-2</v>
      </c>
      <c r="AG650">
        <v>3.8000000000000002E-5</v>
      </c>
      <c r="AH650" t="s">
        <v>11</v>
      </c>
      <c r="AI650">
        <v>0.98167899999999997</v>
      </c>
      <c r="AJ650">
        <v>9.0000000000000002E-6</v>
      </c>
      <c r="AK650" t="s">
        <v>12</v>
      </c>
      <c r="AL650">
        <v>0</v>
      </c>
      <c r="AM650">
        <v>0</v>
      </c>
    </row>
    <row r="651" spans="1:39" x14ac:dyDescent="0.25">
      <c r="A651" t="s">
        <v>170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515.07331999999997</v>
      </c>
      <c r="I651">
        <v>5.0109899999999996</v>
      </c>
      <c r="J651" t="s">
        <v>3</v>
      </c>
      <c r="K651">
        <v>512.60452599999996</v>
      </c>
      <c r="L651">
        <v>5.0144270000000004</v>
      </c>
      <c r="M651" t="s">
        <v>4</v>
      </c>
      <c r="N651">
        <v>54.366511000000003</v>
      </c>
      <c r="O651">
        <v>0.86128700000000002</v>
      </c>
      <c r="P651" t="s">
        <v>5</v>
      </c>
      <c r="Q651">
        <v>1.3122210000000001</v>
      </c>
      <c r="R651">
        <v>2.0000000000000001E-4</v>
      </c>
      <c r="S651" t="s">
        <v>6</v>
      </c>
      <c r="T651">
        <v>400.136797</v>
      </c>
      <c r="U651">
        <v>3.6972019999999999</v>
      </c>
      <c r="V651" t="s">
        <v>7</v>
      </c>
      <c r="W651">
        <v>0.33963399999999999</v>
      </c>
      <c r="X651">
        <v>2.7900000000000001E-4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1.4689000000000001E-2</v>
      </c>
      <c r="AG651">
        <v>3.1000000000000001E-5</v>
      </c>
      <c r="AH651" t="s">
        <v>11</v>
      </c>
      <c r="AI651">
        <v>0.98169399999999996</v>
      </c>
      <c r="AJ651">
        <v>9.0000000000000002E-6</v>
      </c>
      <c r="AK651" t="s">
        <v>12</v>
      </c>
      <c r="AL651">
        <v>0</v>
      </c>
      <c r="AM651">
        <v>0</v>
      </c>
    </row>
    <row r="652" spans="1:39" x14ac:dyDescent="0.25">
      <c r="A652" t="s">
        <v>170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566.51601900000003</v>
      </c>
      <c r="I652">
        <v>5.6900269999999997</v>
      </c>
      <c r="J652" t="s">
        <v>3</v>
      </c>
      <c r="K652">
        <v>563.79891499999997</v>
      </c>
      <c r="L652">
        <v>5.673241</v>
      </c>
      <c r="M652" t="s">
        <v>4</v>
      </c>
      <c r="N652">
        <v>59.809060000000002</v>
      </c>
      <c r="O652">
        <v>1.0556319999999999</v>
      </c>
      <c r="P652" t="s">
        <v>5</v>
      </c>
      <c r="Q652">
        <v>1.4422889999999999</v>
      </c>
      <c r="R652">
        <v>2.6699999999999998E-4</v>
      </c>
      <c r="S652" t="s">
        <v>6</v>
      </c>
      <c r="T652">
        <v>440.102619</v>
      </c>
      <c r="U652">
        <v>4.162547</v>
      </c>
      <c r="V652" t="s">
        <v>7</v>
      </c>
      <c r="W652">
        <v>0.37342399999999998</v>
      </c>
      <c r="X652">
        <v>3.39E-4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1.4433E-2</v>
      </c>
      <c r="AG652">
        <v>2.9E-5</v>
      </c>
      <c r="AH652" t="s">
        <v>11</v>
      </c>
      <c r="AI652">
        <v>0.98171600000000003</v>
      </c>
      <c r="AJ652">
        <v>9.0000000000000002E-6</v>
      </c>
      <c r="AK652" t="s">
        <v>12</v>
      </c>
      <c r="AL652">
        <v>0</v>
      </c>
      <c r="AM652">
        <v>0</v>
      </c>
    </row>
    <row r="653" spans="1:39" x14ac:dyDescent="0.25">
      <c r="A653" t="s">
        <v>170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617.69651999999996</v>
      </c>
      <c r="I653">
        <v>6.3254390000000003</v>
      </c>
      <c r="J653" t="s">
        <v>3</v>
      </c>
      <c r="K653">
        <v>614.72765100000004</v>
      </c>
      <c r="L653">
        <v>6.2803940000000003</v>
      </c>
      <c r="M653" t="s">
        <v>4</v>
      </c>
      <c r="N653">
        <v>65.254525000000001</v>
      </c>
      <c r="O653">
        <v>1.2719119999999999</v>
      </c>
      <c r="P653" t="s">
        <v>5</v>
      </c>
      <c r="Q653">
        <v>1.5715650000000001</v>
      </c>
      <c r="R653">
        <v>3.1599999999999998E-4</v>
      </c>
      <c r="S653" t="s">
        <v>6</v>
      </c>
      <c r="T653">
        <v>479.85741100000001</v>
      </c>
      <c r="U653">
        <v>4.4464370000000004</v>
      </c>
      <c r="V653" t="s">
        <v>7</v>
      </c>
      <c r="W653">
        <v>0.40638600000000002</v>
      </c>
      <c r="X653">
        <v>3.5500000000000001E-4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1.439E-2</v>
      </c>
      <c r="AG653">
        <v>3.0000000000000001E-5</v>
      </c>
      <c r="AH653" t="s">
        <v>11</v>
      </c>
      <c r="AI653">
        <v>0.98196600000000001</v>
      </c>
      <c r="AJ653">
        <v>1.1E-5</v>
      </c>
      <c r="AK653" t="s">
        <v>12</v>
      </c>
      <c r="AL653">
        <v>0</v>
      </c>
      <c r="AM653">
        <v>0</v>
      </c>
    </row>
    <row r="654" spans="1:39" x14ac:dyDescent="0.25">
      <c r="A654" t="s">
        <v>170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669.02891499999998</v>
      </c>
      <c r="I654">
        <v>6.9111830000000003</v>
      </c>
      <c r="J654" t="s">
        <v>3</v>
      </c>
      <c r="K654">
        <v>665.812589</v>
      </c>
      <c r="L654">
        <v>6.8589739999999999</v>
      </c>
      <c r="M654" t="s">
        <v>4</v>
      </c>
      <c r="N654">
        <v>70.705196999999998</v>
      </c>
      <c r="O654">
        <v>1.5195320000000001</v>
      </c>
      <c r="P654" t="s">
        <v>5</v>
      </c>
      <c r="Q654">
        <v>1.701557</v>
      </c>
      <c r="R654">
        <v>3.6699999999999998E-4</v>
      </c>
      <c r="S654" t="s">
        <v>6</v>
      </c>
      <c r="T654">
        <v>519.73226799999998</v>
      </c>
      <c r="U654">
        <v>4.8485449999999997</v>
      </c>
      <c r="V654" t="s">
        <v>7</v>
      </c>
      <c r="W654">
        <v>0.43990800000000002</v>
      </c>
      <c r="X654">
        <v>3.8400000000000001E-4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1.4278000000000001E-2</v>
      </c>
      <c r="AG654">
        <v>2.9E-5</v>
      </c>
      <c r="AH654" t="s">
        <v>11</v>
      </c>
      <c r="AI654">
        <v>0.98213600000000001</v>
      </c>
      <c r="AJ654">
        <v>1.2E-5</v>
      </c>
      <c r="AK654" t="s">
        <v>12</v>
      </c>
      <c r="AL654">
        <v>0</v>
      </c>
      <c r="AM654">
        <v>0</v>
      </c>
    </row>
    <row r="655" spans="1:39" x14ac:dyDescent="0.25">
      <c r="A655" t="s">
        <v>170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720.41139499999997</v>
      </c>
      <c r="I655">
        <v>8.3534229999999994</v>
      </c>
      <c r="J655" t="s">
        <v>3</v>
      </c>
      <c r="K655">
        <v>716.94952799999999</v>
      </c>
      <c r="L655">
        <v>8.3142440000000004</v>
      </c>
      <c r="M655" t="s">
        <v>4</v>
      </c>
      <c r="N655">
        <v>76.144345000000001</v>
      </c>
      <c r="O655">
        <v>1.7887869999999999</v>
      </c>
      <c r="P655" t="s">
        <v>5</v>
      </c>
      <c r="Q655">
        <v>1.830657</v>
      </c>
      <c r="R655">
        <v>4.28E-4</v>
      </c>
      <c r="S655" t="s">
        <v>6</v>
      </c>
      <c r="T655">
        <v>559.64252899999997</v>
      </c>
      <c r="U655">
        <v>5.7757550000000002</v>
      </c>
      <c r="V655" t="s">
        <v>7</v>
      </c>
      <c r="W655">
        <v>0.47332999999999997</v>
      </c>
      <c r="X655">
        <v>4.4700000000000002E-4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1.3639E-2</v>
      </c>
      <c r="AG655">
        <v>2.0999999999999999E-5</v>
      </c>
      <c r="AH655" t="s">
        <v>11</v>
      </c>
      <c r="AI655">
        <v>0.98213899999999998</v>
      </c>
      <c r="AJ655">
        <v>1.2E-5</v>
      </c>
      <c r="AK655" t="s">
        <v>12</v>
      </c>
      <c r="AL655">
        <v>0</v>
      </c>
      <c r="AM655">
        <v>0</v>
      </c>
    </row>
    <row r="656" spans="1:39" x14ac:dyDescent="0.25">
      <c r="A656" t="s">
        <v>170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771.87480600000004</v>
      </c>
      <c r="I656">
        <v>9.2180820000000008</v>
      </c>
      <c r="J656" t="s">
        <v>3</v>
      </c>
      <c r="K656">
        <v>768.16531599999996</v>
      </c>
      <c r="L656">
        <v>9.1202109999999994</v>
      </c>
      <c r="M656" t="s">
        <v>4</v>
      </c>
      <c r="N656">
        <v>81.590390999999997</v>
      </c>
      <c r="O656">
        <v>2.049058</v>
      </c>
      <c r="P656" t="s">
        <v>5</v>
      </c>
      <c r="Q656">
        <v>1.9615130000000001</v>
      </c>
      <c r="R656">
        <v>4.4499999999999997E-4</v>
      </c>
      <c r="S656" t="s">
        <v>6</v>
      </c>
      <c r="T656">
        <v>599.63537699999995</v>
      </c>
      <c r="U656">
        <v>6.3615139999999997</v>
      </c>
      <c r="V656" t="s">
        <v>7</v>
      </c>
      <c r="W656">
        <v>0.50810999999999995</v>
      </c>
      <c r="X656">
        <v>5.04E-4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1.2919E-2</v>
      </c>
      <c r="AG656">
        <v>1.1E-5</v>
      </c>
      <c r="AH656" t="s">
        <v>11</v>
      </c>
      <c r="AI656">
        <v>0.98214400000000002</v>
      </c>
      <c r="AJ656">
        <v>1.2E-5</v>
      </c>
      <c r="AK656" t="s">
        <v>12</v>
      </c>
      <c r="AL656">
        <v>0</v>
      </c>
      <c r="AM656">
        <v>0</v>
      </c>
    </row>
    <row r="657" spans="1:39" x14ac:dyDescent="0.25">
      <c r="A657" t="s">
        <v>170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823.12580800000001</v>
      </c>
      <c r="I657">
        <v>9.7208240000000004</v>
      </c>
      <c r="J657" t="s">
        <v>3</v>
      </c>
      <c r="K657">
        <v>819.17340899999999</v>
      </c>
      <c r="L657">
        <v>9.6279319999999995</v>
      </c>
      <c r="M657" t="s">
        <v>4</v>
      </c>
      <c r="N657">
        <v>87.032705000000007</v>
      </c>
      <c r="O657">
        <v>2.3452440000000001</v>
      </c>
      <c r="P657" t="s">
        <v>5</v>
      </c>
      <c r="Q657">
        <v>2.0907049999999998</v>
      </c>
      <c r="R657">
        <v>4.86E-4</v>
      </c>
      <c r="S657" t="s">
        <v>6</v>
      </c>
      <c r="T657">
        <v>639.47047099999997</v>
      </c>
      <c r="U657">
        <v>6.7504619999999997</v>
      </c>
      <c r="V657" t="s">
        <v>7</v>
      </c>
      <c r="W657">
        <v>0.54095000000000004</v>
      </c>
      <c r="X657">
        <v>5.0299999999999997E-4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1.2919E-2</v>
      </c>
      <c r="AG657">
        <v>1.1E-5</v>
      </c>
      <c r="AH657" t="s">
        <v>11</v>
      </c>
      <c r="AI657">
        <v>0.98214400000000002</v>
      </c>
      <c r="AJ657">
        <v>1.2E-5</v>
      </c>
      <c r="AK657" t="s">
        <v>12</v>
      </c>
      <c r="AL657">
        <v>0</v>
      </c>
      <c r="AM657">
        <v>0</v>
      </c>
    </row>
    <row r="658" spans="1:39" x14ac:dyDescent="0.25">
      <c r="A658" t="s">
        <v>170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874.55715099999998</v>
      </c>
      <c r="I658">
        <v>9.9138249999999992</v>
      </c>
      <c r="J658" t="s">
        <v>3</v>
      </c>
      <c r="K658">
        <v>870.35486700000001</v>
      </c>
      <c r="L658">
        <v>9.8477519999999998</v>
      </c>
      <c r="M658" t="s">
        <v>4</v>
      </c>
      <c r="N658">
        <v>92.475066999999996</v>
      </c>
      <c r="O658">
        <v>2.654687</v>
      </c>
      <c r="P658" t="s">
        <v>5</v>
      </c>
      <c r="Q658">
        <v>2.2207859999999999</v>
      </c>
      <c r="R658">
        <v>5.71E-4</v>
      </c>
      <c r="S658" t="s">
        <v>6</v>
      </c>
      <c r="T658">
        <v>679.42524500000002</v>
      </c>
      <c r="U658">
        <v>6.6531039999999999</v>
      </c>
      <c r="V658" t="s">
        <v>7</v>
      </c>
      <c r="W658">
        <v>0.57452599999999998</v>
      </c>
      <c r="X658">
        <v>5.4699999999999996E-4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1.2814000000000001E-2</v>
      </c>
      <c r="AG658">
        <v>1.0000000000000001E-5</v>
      </c>
      <c r="AH658" t="s">
        <v>11</v>
      </c>
      <c r="AI658">
        <v>0.98234999999999995</v>
      </c>
      <c r="AJ658">
        <v>1.4E-5</v>
      </c>
      <c r="AK658" t="s">
        <v>12</v>
      </c>
      <c r="AL658">
        <v>0</v>
      </c>
      <c r="AM658">
        <v>0</v>
      </c>
    </row>
    <row r="659" spans="1:39" x14ac:dyDescent="0.25">
      <c r="A659" t="s">
        <v>170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926.014005</v>
      </c>
      <c r="I659">
        <v>11.196674</v>
      </c>
      <c r="J659" t="s">
        <v>3</v>
      </c>
      <c r="K659">
        <v>921.559032</v>
      </c>
      <c r="L659">
        <v>11.075810000000001</v>
      </c>
      <c r="M659" t="s">
        <v>4</v>
      </c>
      <c r="N659">
        <v>97.925512999999995</v>
      </c>
      <c r="O659">
        <v>3.0251939999999999</v>
      </c>
      <c r="P659" t="s">
        <v>5</v>
      </c>
      <c r="Q659">
        <v>2.3512040000000001</v>
      </c>
      <c r="R659">
        <v>5.5099999999999995E-4</v>
      </c>
      <c r="S659" t="s">
        <v>6</v>
      </c>
      <c r="T659">
        <v>719.38937999999996</v>
      </c>
      <c r="U659">
        <v>7.9466359999999998</v>
      </c>
      <c r="V659" t="s">
        <v>7</v>
      </c>
      <c r="W659">
        <v>0.60853599999999997</v>
      </c>
      <c r="X659">
        <v>5.3899999999999998E-4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1.2578000000000001E-2</v>
      </c>
      <c r="AG659">
        <v>7.9999999999999996E-6</v>
      </c>
      <c r="AH659" t="s">
        <v>11</v>
      </c>
      <c r="AI659">
        <v>0.98247099999999998</v>
      </c>
      <c r="AJ659">
        <v>1.4E-5</v>
      </c>
      <c r="AK659" t="s">
        <v>12</v>
      </c>
      <c r="AL659">
        <v>0</v>
      </c>
      <c r="AM659">
        <v>0</v>
      </c>
    </row>
    <row r="660" spans="1:39" x14ac:dyDescent="0.25">
      <c r="A660" t="s">
        <v>170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977.44746699999996</v>
      </c>
      <c r="I660">
        <v>12.253622</v>
      </c>
      <c r="J660" t="s">
        <v>3</v>
      </c>
      <c r="K660">
        <v>972.75055299999997</v>
      </c>
      <c r="L660">
        <v>12.186303000000001</v>
      </c>
      <c r="M660" t="s">
        <v>4</v>
      </c>
      <c r="N660">
        <v>103.368989</v>
      </c>
      <c r="O660">
        <v>3.3942299999999999</v>
      </c>
      <c r="P660" t="s">
        <v>5</v>
      </c>
      <c r="Q660">
        <v>2.4821279999999999</v>
      </c>
      <c r="R660">
        <v>5.8399999999999999E-4</v>
      </c>
      <c r="S660" t="s">
        <v>6</v>
      </c>
      <c r="T660">
        <v>759.33695999999998</v>
      </c>
      <c r="U660">
        <v>8.9396450000000005</v>
      </c>
      <c r="V660" t="s">
        <v>7</v>
      </c>
      <c r="W660">
        <v>0.64315199999999995</v>
      </c>
      <c r="X660">
        <v>5.4600000000000004E-4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1.2337000000000001E-2</v>
      </c>
      <c r="AG660">
        <v>6.9999999999999999E-6</v>
      </c>
      <c r="AH660" t="s">
        <v>11</v>
      </c>
      <c r="AI660">
        <v>0.982657</v>
      </c>
      <c r="AJ660">
        <v>1.5E-5</v>
      </c>
      <c r="AK660" t="s">
        <v>12</v>
      </c>
      <c r="AL660">
        <v>0</v>
      </c>
      <c r="AM660">
        <v>0</v>
      </c>
    </row>
    <row r="661" spans="1:39" x14ac:dyDescent="0.25">
      <c r="A661" t="s">
        <v>170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1028.7611219999999</v>
      </c>
      <c r="I661">
        <v>13.368233</v>
      </c>
      <c r="J661" t="s">
        <v>3</v>
      </c>
      <c r="K661">
        <v>1023.815004</v>
      </c>
      <c r="L661">
        <v>13.291785000000001</v>
      </c>
      <c r="M661" t="s">
        <v>4</v>
      </c>
      <c r="N661">
        <v>108.816903</v>
      </c>
      <c r="O661">
        <v>3.7545229999999998</v>
      </c>
      <c r="P661" t="s">
        <v>5</v>
      </c>
      <c r="Q661">
        <v>2.6121789999999998</v>
      </c>
      <c r="R661">
        <v>6.2E-4</v>
      </c>
      <c r="S661" t="s">
        <v>6</v>
      </c>
      <c r="T661">
        <v>799.18195600000001</v>
      </c>
      <c r="U661">
        <v>9.8927329999999998</v>
      </c>
      <c r="V661" t="s">
        <v>7</v>
      </c>
      <c r="W661">
        <v>0.67681599999999997</v>
      </c>
      <c r="X661">
        <v>5.4900000000000001E-4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1.2317E-2</v>
      </c>
      <c r="AG661">
        <v>6.9999999999999999E-6</v>
      </c>
      <c r="AH661" t="s">
        <v>11</v>
      </c>
      <c r="AI661">
        <v>0.982657</v>
      </c>
      <c r="AJ661">
        <v>1.5E-5</v>
      </c>
      <c r="AK661" t="s">
        <v>12</v>
      </c>
      <c r="AL661">
        <v>0</v>
      </c>
      <c r="AM661">
        <v>0</v>
      </c>
    </row>
    <row r="662" spans="1:39" x14ac:dyDescent="0.25">
      <c r="A662" t="s">
        <v>171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171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171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171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171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171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171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171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171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171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171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171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171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171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171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171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171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171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171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171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272" workbookViewId="0">
      <selection activeCell="B1113" sqref="B1111:K1113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192</v>
      </c>
      <c r="B1" t="s">
        <v>109</v>
      </c>
      <c r="C1" t="s">
        <v>110</v>
      </c>
      <c r="D1" t="s">
        <v>111</v>
      </c>
      <c r="E1" t="s">
        <v>72</v>
      </c>
      <c r="F1" t="s">
        <v>25</v>
      </c>
      <c r="G1" t="s">
        <v>73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2699.4</v>
      </c>
      <c r="C2">
        <v>2696.57</v>
      </c>
      <c r="D2">
        <v>2617.81</v>
      </c>
      <c r="E2">
        <v>2595.85</v>
      </c>
      <c r="F2">
        <v>377.18299999999999</v>
      </c>
      <c r="G2">
        <v>0</v>
      </c>
      <c r="H2">
        <v>377.18299999999999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2632.39</v>
      </c>
      <c r="C3">
        <v>2629.72</v>
      </c>
      <c r="D3">
        <v>2554.9299999999998</v>
      </c>
      <c r="E3">
        <v>2533.4499999999998</v>
      </c>
      <c r="F3">
        <v>368.31400000000002</v>
      </c>
      <c r="G3">
        <v>0</v>
      </c>
      <c r="H3">
        <v>368.31400000000002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2606.94</v>
      </c>
      <c r="C4">
        <v>2605.0500000000002</v>
      </c>
      <c r="D4">
        <v>2526.61</v>
      </c>
      <c r="E4">
        <v>2505.25</v>
      </c>
      <c r="F4">
        <v>363.983</v>
      </c>
      <c r="G4">
        <v>0</v>
      </c>
      <c r="H4">
        <v>363.983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2592.4</v>
      </c>
      <c r="C5">
        <v>2589.9299999999998</v>
      </c>
      <c r="D5">
        <v>2516.6999999999998</v>
      </c>
      <c r="E5">
        <v>2495.1799999999998</v>
      </c>
      <c r="F5">
        <v>364.14400000000001</v>
      </c>
      <c r="G5">
        <v>0</v>
      </c>
      <c r="H5">
        <v>364.14400000000001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2593.81</v>
      </c>
      <c r="C6">
        <v>2591.38</v>
      </c>
      <c r="D6">
        <v>2516.15</v>
      </c>
      <c r="E6">
        <v>2494.88</v>
      </c>
      <c r="F6">
        <v>364.81700000000001</v>
      </c>
      <c r="G6">
        <v>0</v>
      </c>
      <c r="H6">
        <v>364.81700000000001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2593.88</v>
      </c>
      <c r="C7">
        <v>2591.87</v>
      </c>
      <c r="D7">
        <v>2517.4299999999998</v>
      </c>
      <c r="E7">
        <v>2495.96</v>
      </c>
      <c r="F7">
        <v>362.07799999999997</v>
      </c>
      <c r="G7">
        <v>0</v>
      </c>
      <c r="H7">
        <v>362.07799999999997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2602.8000000000002</v>
      </c>
      <c r="C8">
        <v>2600.81</v>
      </c>
      <c r="D8">
        <v>2519.84</v>
      </c>
      <c r="E8">
        <v>2498.5500000000002</v>
      </c>
      <c r="F8">
        <v>362.69</v>
      </c>
      <c r="G8">
        <v>0</v>
      </c>
      <c r="H8">
        <v>362.69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2597.42</v>
      </c>
      <c r="C9">
        <v>2595.5300000000002</v>
      </c>
      <c r="D9">
        <v>2522.6</v>
      </c>
      <c r="E9">
        <v>2501.29</v>
      </c>
      <c r="F9">
        <v>364.803</v>
      </c>
      <c r="G9">
        <v>0</v>
      </c>
      <c r="H9">
        <v>364.803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2596.92</v>
      </c>
      <c r="C10">
        <v>2594.67</v>
      </c>
      <c r="D10">
        <v>2521.66</v>
      </c>
      <c r="E10">
        <v>2500.11</v>
      </c>
      <c r="F10">
        <v>363.49200000000002</v>
      </c>
      <c r="G10">
        <v>0</v>
      </c>
      <c r="H10">
        <v>363.49200000000002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2613.48</v>
      </c>
      <c r="C11">
        <v>2611.59</v>
      </c>
      <c r="D11">
        <v>2533.33</v>
      </c>
      <c r="E11">
        <v>2511.6799999999998</v>
      </c>
      <c r="F11">
        <v>365.63400000000001</v>
      </c>
      <c r="G11">
        <v>0</v>
      </c>
      <c r="H11">
        <v>365.63400000000001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2603.9499999999998</v>
      </c>
      <c r="C12">
        <v>2601.8000000000002</v>
      </c>
      <c r="D12">
        <v>2527.09</v>
      </c>
      <c r="E12">
        <v>2505.73</v>
      </c>
      <c r="F12">
        <v>364.4</v>
      </c>
      <c r="G12">
        <v>0</v>
      </c>
      <c r="H12">
        <v>364.4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2601.8000000000002</v>
      </c>
      <c r="C13">
        <v>2599.65</v>
      </c>
      <c r="D13">
        <v>2524.1</v>
      </c>
      <c r="E13">
        <v>2502.46</v>
      </c>
      <c r="F13">
        <v>364.11</v>
      </c>
      <c r="G13">
        <v>0</v>
      </c>
      <c r="H13">
        <v>364.11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2611.6</v>
      </c>
      <c r="C14">
        <v>2609.38</v>
      </c>
      <c r="D14">
        <v>2534.3200000000002</v>
      </c>
      <c r="E14">
        <v>2512.7199999999998</v>
      </c>
      <c r="F14">
        <v>365.74599999999998</v>
      </c>
      <c r="G14">
        <v>0</v>
      </c>
      <c r="H14">
        <v>365.74599999999998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2612.29</v>
      </c>
      <c r="C15">
        <v>2609.94</v>
      </c>
      <c r="D15">
        <v>2534.46</v>
      </c>
      <c r="E15">
        <v>2513.1</v>
      </c>
      <c r="F15">
        <v>364.49</v>
      </c>
      <c r="G15">
        <v>0</v>
      </c>
      <c r="H15">
        <v>364.49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2603</v>
      </c>
      <c r="C16">
        <v>2600.54</v>
      </c>
      <c r="D16">
        <v>2531.08</v>
      </c>
      <c r="E16">
        <v>2509.5</v>
      </c>
      <c r="F16">
        <v>364.33300000000003</v>
      </c>
      <c r="G16">
        <v>0</v>
      </c>
      <c r="H16">
        <v>364.33300000000003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2608.56</v>
      </c>
      <c r="C17">
        <v>2606.4</v>
      </c>
      <c r="D17">
        <v>2528.3200000000002</v>
      </c>
      <c r="E17">
        <v>2506.69</v>
      </c>
      <c r="F17">
        <v>364.62599999999998</v>
      </c>
      <c r="G17">
        <v>0</v>
      </c>
      <c r="H17">
        <v>364.62599999999998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2609.0100000000002</v>
      </c>
      <c r="C18">
        <v>2606.34</v>
      </c>
      <c r="D18">
        <v>2532.85</v>
      </c>
      <c r="E18">
        <v>2511.21</v>
      </c>
      <c r="F18">
        <v>364.87700000000001</v>
      </c>
      <c r="G18">
        <v>0</v>
      </c>
      <c r="H18">
        <v>364.87700000000001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2603.86</v>
      </c>
      <c r="C19">
        <v>2601.81</v>
      </c>
      <c r="D19">
        <v>2531.13</v>
      </c>
      <c r="E19">
        <v>2509.7600000000002</v>
      </c>
      <c r="F19">
        <v>364.75400000000002</v>
      </c>
      <c r="G19">
        <v>0</v>
      </c>
      <c r="H19">
        <v>364.75400000000002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2606.8000000000002</v>
      </c>
      <c r="C20">
        <v>2604.83</v>
      </c>
      <c r="D20">
        <v>2531.96</v>
      </c>
      <c r="E20">
        <v>2510.52</v>
      </c>
      <c r="F20">
        <v>364.57499999999999</v>
      </c>
      <c r="G20">
        <v>0</v>
      </c>
      <c r="H20">
        <v>364.57499999999999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2617.37</v>
      </c>
      <c r="C21">
        <v>2615.52</v>
      </c>
      <c r="D21">
        <v>2541.19</v>
      </c>
      <c r="E21">
        <v>2519.71</v>
      </c>
      <c r="F21">
        <v>364.166</v>
      </c>
      <c r="G21">
        <v>0</v>
      </c>
      <c r="H21">
        <v>364.166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2616.09</v>
      </c>
      <c r="C22">
        <v>2613.86</v>
      </c>
      <c r="D22">
        <v>2542.39</v>
      </c>
      <c r="E22">
        <v>2520.94</v>
      </c>
      <c r="F22">
        <v>367.74</v>
      </c>
      <c r="G22">
        <v>0</v>
      </c>
      <c r="H22">
        <v>367.74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2621.52</v>
      </c>
      <c r="C23">
        <v>2619.36</v>
      </c>
      <c r="D23">
        <v>2543.98</v>
      </c>
      <c r="E23">
        <v>2522.54</v>
      </c>
      <c r="F23">
        <v>365.904</v>
      </c>
      <c r="G23">
        <v>0</v>
      </c>
      <c r="H23">
        <v>365.904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2615.5</v>
      </c>
      <c r="C24">
        <v>2612.86</v>
      </c>
      <c r="D24">
        <v>2538.1</v>
      </c>
      <c r="E24">
        <v>2516.42</v>
      </c>
      <c r="F24">
        <v>365.85</v>
      </c>
      <c r="G24">
        <v>0</v>
      </c>
      <c r="H24">
        <v>365.85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2615.2800000000002</v>
      </c>
      <c r="C25">
        <v>2613.09</v>
      </c>
      <c r="D25">
        <v>2541.7600000000002</v>
      </c>
      <c r="E25">
        <v>2520.11</v>
      </c>
      <c r="F25">
        <v>364.74099999999999</v>
      </c>
      <c r="G25">
        <v>0</v>
      </c>
      <c r="H25">
        <v>364.74099999999999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2620.61</v>
      </c>
      <c r="C26">
        <v>2617.61</v>
      </c>
      <c r="D26">
        <v>2545.5100000000002</v>
      </c>
      <c r="E26">
        <v>2523.86</v>
      </c>
      <c r="F26">
        <v>367.05900000000003</v>
      </c>
      <c r="G26">
        <v>0</v>
      </c>
      <c r="H26">
        <v>367.05900000000003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2620.36</v>
      </c>
      <c r="C27">
        <v>2618</v>
      </c>
      <c r="D27">
        <v>2540.27</v>
      </c>
      <c r="E27">
        <v>2518.61</v>
      </c>
      <c r="F27">
        <v>366.08699999999999</v>
      </c>
      <c r="G27">
        <v>0</v>
      </c>
      <c r="H27">
        <v>366.08699999999999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2612.9</v>
      </c>
      <c r="C28">
        <v>2610.46</v>
      </c>
      <c r="D28">
        <v>2538.66</v>
      </c>
      <c r="E28">
        <v>2517.23</v>
      </c>
      <c r="F28">
        <v>367.47</v>
      </c>
      <c r="G28">
        <v>0</v>
      </c>
      <c r="H28">
        <v>367.47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2618.84</v>
      </c>
      <c r="C29">
        <v>2616.73</v>
      </c>
      <c r="D29">
        <v>2542.94</v>
      </c>
      <c r="E29">
        <v>2521.2199999999998</v>
      </c>
      <c r="F29">
        <v>366.47500000000002</v>
      </c>
      <c r="G29">
        <v>0</v>
      </c>
      <c r="H29">
        <v>366.47500000000002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2614.37</v>
      </c>
      <c r="C30">
        <v>2612.13</v>
      </c>
      <c r="D30">
        <v>2539.41</v>
      </c>
      <c r="E30">
        <v>2518.0100000000002</v>
      </c>
      <c r="F30">
        <v>366.68700000000001</v>
      </c>
      <c r="G30">
        <v>0</v>
      </c>
      <c r="H30">
        <v>366.68700000000001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2616.87</v>
      </c>
      <c r="C31">
        <v>2614.9899999999998</v>
      </c>
      <c r="D31">
        <v>2544.2600000000002</v>
      </c>
      <c r="E31">
        <v>2522.5300000000002</v>
      </c>
      <c r="F31">
        <v>366.12</v>
      </c>
      <c r="G31">
        <v>0</v>
      </c>
      <c r="H31">
        <v>366.12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2618.9299999999998</v>
      </c>
      <c r="C32">
        <v>2616.9</v>
      </c>
      <c r="D32">
        <v>2540.9299999999998</v>
      </c>
      <c r="E32">
        <v>2519.4699999999998</v>
      </c>
      <c r="F32">
        <v>365.37</v>
      </c>
      <c r="G32">
        <v>0</v>
      </c>
      <c r="H32">
        <v>365.37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2618.38</v>
      </c>
      <c r="C33">
        <v>2616.09</v>
      </c>
      <c r="D33">
        <v>2540.42</v>
      </c>
      <c r="E33">
        <v>2518.6999999999998</v>
      </c>
      <c r="F33">
        <v>364.74400000000003</v>
      </c>
      <c r="G33">
        <v>0</v>
      </c>
      <c r="H33">
        <v>364.74400000000003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2609.23</v>
      </c>
      <c r="C34">
        <v>2606.8000000000002</v>
      </c>
      <c r="D34">
        <v>2537.56</v>
      </c>
      <c r="E34">
        <v>2515.91</v>
      </c>
      <c r="F34">
        <v>365.90600000000001</v>
      </c>
      <c r="G34">
        <v>0</v>
      </c>
      <c r="H34">
        <v>365.90600000000001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2604.4499999999998</v>
      </c>
      <c r="C35">
        <v>2601.9699999999998</v>
      </c>
      <c r="D35">
        <v>2529.09</v>
      </c>
      <c r="E35">
        <v>2507.7600000000002</v>
      </c>
      <c r="F35">
        <v>365.303</v>
      </c>
      <c r="G35">
        <v>0</v>
      </c>
      <c r="H35">
        <v>365.303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2608.6799999999998</v>
      </c>
      <c r="C36">
        <v>2606.61</v>
      </c>
      <c r="D36">
        <v>2530.69</v>
      </c>
      <c r="E36">
        <v>2509.0700000000002</v>
      </c>
      <c r="F36">
        <v>366.12900000000002</v>
      </c>
      <c r="G36">
        <v>0</v>
      </c>
      <c r="H36">
        <v>366.12900000000002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2586.8200000000002</v>
      </c>
      <c r="C37">
        <v>2584.67</v>
      </c>
      <c r="D37">
        <v>2516.9299999999998</v>
      </c>
      <c r="E37">
        <v>2495.36</v>
      </c>
      <c r="F37">
        <v>361.93400000000003</v>
      </c>
      <c r="G37">
        <v>0</v>
      </c>
      <c r="H37">
        <v>361.93400000000003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2606.77</v>
      </c>
      <c r="C38">
        <v>2604.14</v>
      </c>
      <c r="D38">
        <v>2534.66</v>
      </c>
      <c r="E38">
        <v>2513.11</v>
      </c>
      <c r="F38">
        <v>364.88799999999998</v>
      </c>
      <c r="G38">
        <v>0</v>
      </c>
      <c r="H38">
        <v>364.88799999999998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2599.91</v>
      </c>
      <c r="C39">
        <v>2597.84</v>
      </c>
      <c r="D39">
        <v>2526.91</v>
      </c>
      <c r="E39">
        <v>2505.33</v>
      </c>
      <c r="F39">
        <v>364.93299999999999</v>
      </c>
      <c r="G39">
        <v>0</v>
      </c>
      <c r="H39">
        <v>364.93299999999999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2595.5100000000002</v>
      </c>
      <c r="C40">
        <v>2593.46</v>
      </c>
      <c r="D40">
        <v>2523.9699999999998</v>
      </c>
      <c r="E40">
        <v>2502.39</v>
      </c>
      <c r="F40">
        <v>364.94200000000001</v>
      </c>
      <c r="G40">
        <v>0</v>
      </c>
      <c r="H40">
        <v>364.94200000000001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2613.59</v>
      </c>
      <c r="C41">
        <v>2611.13</v>
      </c>
      <c r="D41">
        <v>2535.46</v>
      </c>
      <c r="E41">
        <v>2514.09</v>
      </c>
      <c r="F41">
        <v>363.20100000000002</v>
      </c>
      <c r="G41">
        <v>0</v>
      </c>
      <c r="H41">
        <v>363.20100000000002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2603.5</v>
      </c>
      <c r="C42">
        <v>2601.1799999999998</v>
      </c>
      <c r="D42">
        <v>2529.38</v>
      </c>
      <c r="E42">
        <v>2507.75</v>
      </c>
      <c r="F42">
        <v>363.78199999999998</v>
      </c>
      <c r="G42">
        <v>0</v>
      </c>
      <c r="H42">
        <v>363.78199999999998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2598.85</v>
      </c>
      <c r="C43">
        <v>2596.81</v>
      </c>
      <c r="D43">
        <v>2524.1</v>
      </c>
      <c r="E43">
        <v>2502.5500000000002</v>
      </c>
      <c r="F43">
        <v>363.05399999999997</v>
      </c>
      <c r="G43">
        <v>0</v>
      </c>
      <c r="H43">
        <v>363.05399999999997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2590.2800000000002</v>
      </c>
      <c r="C44">
        <v>2588.1799999999998</v>
      </c>
      <c r="D44">
        <v>2518.09</v>
      </c>
      <c r="E44">
        <v>2496.52</v>
      </c>
      <c r="F44">
        <v>365.38900000000001</v>
      </c>
      <c r="G44">
        <v>0</v>
      </c>
      <c r="H44">
        <v>365.38900000000001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2590.69</v>
      </c>
      <c r="C45">
        <v>2587.9899999999998</v>
      </c>
      <c r="D45">
        <v>2515.66</v>
      </c>
      <c r="E45">
        <v>2494.19</v>
      </c>
      <c r="F45">
        <v>363.32100000000003</v>
      </c>
      <c r="G45">
        <v>0</v>
      </c>
      <c r="H45">
        <v>363.32100000000003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2592.4899999999998</v>
      </c>
      <c r="C46">
        <v>2590.3000000000002</v>
      </c>
      <c r="D46">
        <v>2521</v>
      </c>
      <c r="E46">
        <v>2499.4699999999998</v>
      </c>
      <c r="F46">
        <v>364.61900000000003</v>
      </c>
      <c r="G46">
        <v>0</v>
      </c>
      <c r="H46">
        <v>364.61900000000003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2587.9899999999998</v>
      </c>
      <c r="C47">
        <v>2585.85</v>
      </c>
      <c r="D47">
        <v>2514.44</v>
      </c>
      <c r="E47">
        <v>2492.89</v>
      </c>
      <c r="F47">
        <v>363.96199999999999</v>
      </c>
      <c r="G47">
        <v>0</v>
      </c>
      <c r="H47">
        <v>363.96199999999999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2593.1799999999998</v>
      </c>
      <c r="C48">
        <v>2590.9699999999998</v>
      </c>
      <c r="D48">
        <v>2523.67</v>
      </c>
      <c r="E48">
        <v>2502.16</v>
      </c>
      <c r="F48">
        <v>362.21600000000001</v>
      </c>
      <c r="G48">
        <v>0</v>
      </c>
      <c r="H48">
        <v>362.21600000000001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2595.14</v>
      </c>
      <c r="C49">
        <v>2592.3200000000002</v>
      </c>
      <c r="D49">
        <v>2520.89</v>
      </c>
      <c r="E49">
        <v>2499.6</v>
      </c>
      <c r="F49">
        <v>364.524</v>
      </c>
      <c r="G49">
        <v>0</v>
      </c>
      <c r="H49">
        <v>364.524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2600.2199999999998</v>
      </c>
      <c r="C50">
        <v>2598.1799999999998</v>
      </c>
      <c r="D50">
        <v>2524.85</v>
      </c>
      <c r="E50">
        <v>2503.3200000000002</v>
      </c>
      <c r="F50">
        <v>364.26400000000001</v>
      </c>
      <c r="G50">
        <v>0</v>
      </c>
      <c r="H50">
        <v>364.26400000000001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2591.0700000000002</v>
      </c>
      <c r="C51">
        <v>2589.1</v>
      </c>
      <c r="D51">
        <v>2519.17</v>
      </c>
      <c r="E51">
        <v>2497.63</v>
      </c>
      <c r="F51">
        <v>364.16800000000001</v>
      </c>
      <c r="G51">
        <v>0</v>
      </c>
      <c r="H51">
        <v>364.16800000000001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2594.29</v>
      </c>
      <c r="C52">
        <v>2591.92</v>
      </c>
      <c r="D52">
        <v>2516.5</v>
      </c>
      <c r="E52">
        <v>2494.9699999999998</v>
      </c>
      <c r="F52">
        <v>362.32799999999997</v>
      </c>
      <c r="G52">
        <v>0</v>
      </c>
      <c r="H52">
        <v>362.32799999999997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2588.7199999999998</v>
      </c>
      <c r="C53">
        <v>2586.4699999999998</v>
      </c>
      <c r="D53">
        <v>2517.44</v>
      </c>
      <c r="E53">
        <v>2495.9299999999998</v>
      </c>
      <c r="F53">
        <v>364.56099999999998</v>
      </c>
      <c r="G53">
        <v>0</v>
      </c>
      <c r="H53">
        <v>364.56099999999998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2594.38</v>
      </c>
      <c r="C54">
        <v>2592.4699999999998</v>
      </c>
      <c r="D54">
        <v>2516.23</v>
      </c>
      <c r="E54">
        <v>2494.69</v>
      </c>
      <c r="F54">
        <v>362.22</v>
      </c>
      <c r="G54">
        <v>0</v>
      </c>
      <c r="H54">
        <v>362.22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2589.75</v>
      </c>
      <c r="C55">
        <v>2587.89</v>
      </c>
      <c r="D55">
        <v>2518.29</v>
      </c>
      <c r="E55">
        <v>2496.7600000000002</v>
      </c>
      <c r="F55">
        <v>363.65300000000002</v>
      </c>
      <c r="G55">
        <v>0</v>
      </c>
      <c r="H55">
        <v>363.65300000000002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2591.9</v>
      </c>
      <c r="C56">
        <v>2589.48</v>
      </c>
      <c r="D56">
        <v>2518.41</v>
      </c>
      <c r="E56">
        <v>2497.1799999999998</v>
      </c>
      <c r="F56">
        <v>363.42399999999998</v>
      </c>
      <c r="G56">
        <v>0</v>
      </c>
      <c r="H56">
        <v>363.42399999999998</v>
      </c>
      <c r="I56">
        <v>1</v>
      </c>
      <c r="J56">
        <v>1</v>
      </c>
      <c r="K56">
        <v>0</v>
      </c>
      <c r="R56">
        <f>AVERAGE(B7:B56)</f>
        <v>2604.3960000000002</v>
      </c>
      <c r="S56">
        <f>AVERAGE(C7:C56)</f>
        <v>2602.1698000000001</v>
      </c>
      <c r="U56">
        <f>_xlfn.VAR.P(B7:B56)</f>
        <v>107.26884400000023</v>
      </c>
      <c r="V56">
        <f>_xlfn.VAR.P(C7:C56)</f>
        <v>106.57312996000105</v>
      </c>
      <c r="X56">
        <f>1.96*SQRT(U56)/50</f>
        <v>0.40599703994507197</v>
      </c>
      <c r="Y56">
        <f>1.96*SQRT(V56)/50</f>
        <v>0.40467830979895131</v>
      </c>
    </row>
    <row r="57" spans="1:25" x14ac:dyDescent="0.25">
      <c r="A57" t="s">
        <v>112</v>
      </c>
      <c r="B57">
        <v>130623.9829</v>
      </c>
      <c r="C57" t="s">
        <v>37</v>
      </c>
    </row>
    <row r="58" spans="1:25" x14ac:dyDescent="0.25">
      <c r="A58" t="s">
        <v>36</v>
      </c>
      <c r="B58">
        <v>2596.52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2592.02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2591.17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2598.66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2596.84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2602.83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2579.5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2605.89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2620.27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2613.58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2617.42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2616.14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2617.62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2612.8200000000002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2618.58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2621.62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2617.5100000000002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2624.38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2616.67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2624.81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2626.77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2613.88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2619.42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2612.91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2629.81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2610.94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2616.92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2622.19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2624.97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2624.7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2604.6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2621.0700000000002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2618.91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2622.46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2606.4299999999998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2625.19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2613.38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2619.2399999999998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2616.84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2619.84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2617.39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2617.5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2632.08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2609.5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2619.37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2619.4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2617.25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2623.55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2608.66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2627.2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2608.9299999999998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2601.59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2614.1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2616.17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2624.85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2616.7529999999997</v>
      </c>
      <c r="S112">
        <f>AVERAGE(C63:C112)</f>
        <v>0</v>
      </c>
      <c r="U112">
        <f>_xlfn.VAR.P(B63:B112)</f>
        <v>73.614140999999961</v>
      </c>
      <c r="V112">
        <f>_xlfn.VAR.P(C63:C112)</f>
        <v>0</v>
      </c>
      <c r="X112">
        <f>1.96*SQRT(U112)/50</f>
        <v>0.33633083954083054</v>
      </c>
      <c r="Y112">
        <f>1.96*SQRT(V112)/50</f>
        <v>0</v>
      </c>
    </row>
    <row r="113" spans="1:9" x14ac:dyDescent="0.25">
      <c r="A113" t="s">
        <v>36</v>
      </c>
      <c r="B113">
        <v>131214.15270000001</v>
      </c>
      <c r="C113" t="s">
        <v>37</v>
      </c>
    </row>
    <row r="114" spans="1:9" x14ac:dyDescent="0.25">
      <c r="A114" t="s">
        <v>38</v>
      </c>
      <c r="B114">
        <v>1704.79</v>
      </c>
      <c r="C114">
        <v>1703.92</v>
      </c>
      <c r="D114">
        <v>893.63400000000001</v>
      </c>
      <c r="E114">
        <v>872.23</v>
      </c>
      <c r="F114">
        <v>368.48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1701.65</v>
      </c>
      <c r="C115">
        <v>1700.47</v>
      </c>
      <c r="D115">
        <v>893.81200000000001</v>
      </c>
      <c r="E115">
        <v>872.42</v>
      </c>
      <c r="F115">
        <v>366.07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1702.33</v>
      </c>
      <c r="C116">
        <v>1701.46</v>
      </c>
      <c r="D116">
        <v>890.16899999999998</v>
      </c>
      <c r="E116">
        <v>868.75099999999998</v>
      </c>
      <c r="F116">
        <v>366.29500000000002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1703.12</v>
      </c>
      <c r="C117">
        <v>1702.24</v>
      </c>
      <c r="D117">
        <v>892.33100000000002</v>
      </c>
      <c r="E117">
        <v>870.94200000000001</v>
      </c>
      <c r="F117">
        <v>366.98200000000003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1705.34</v>
      </c>
      <c r="C118">
        <v>1704.55</v>
      </c>
      <c r="D118">
        <v>891.63800000000003</v>
      </c>
      <c r="E118">
        <v>870.23400000000004</v>
      </c>
      <c r="F118">
        <v>366.839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1701.25</v>
      </c>
      <c r="C119">
        <v>1700.21</v>
      </c>
      <c r="D119">
        <v>891.55100000000004</v>
      </c>
      <c r="E119">
        <v>870.15899999999999</v>
      </c>
      <c r="F119">
        <v>366.31400000000002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1702.84</v>
      </c>
      <c r="C120">
        <v>1702.02</v>
      </c>
      <c r="D120">
        <v>893.02300000000002</v>
      </c>
      <c r="E120">
        <v>871.61400000000003</v>
      </c>
      <c r="F120">
        <v>367.62299999999999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1703.69</v>
      </c>
      <c r="C121">
        <v>1702.87</v>
      </c>
      <c r="D121">
        <v>893.61</v>
      </c>
      <c r="E121">
        <v>872.20699999999999</v>
      </c>
      <c r="F121">
        <v>366.81400000000002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1699.6</v>
      </c>
      <c r="C122">
        <v>1698.78</v>
      </c>
      <c r="D122">
        <v>888.23400000000004</v>
      </c>
      <c r="E122">
        <v>866.85500000000002</v>
      </c>
      <c r="F122">
        <v>364.44200000000001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1710.14</v>
      </c>
      <c r="C123">
        <v>1709.33</v>
      </c>
      <c r="D123">
        <v>897.59500000000003</v>
      </c>
      <c r="E123">
        <v>876.17200000000003</v>
      </c>
      <c r="F123">
        <v>368.56400000000002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1697.79</v>
      </c>
      <c r="C124">
        <v>1696.9</v>
      </c>
      <c r="D124">
        <v>887.89300000000003</v>
      </c>
      <c r="E124">
        <v>866.505</v>
      </c>
      <c r="F124">
        <v>364.46699999999998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1703.92</v>
      </c>
      <c r="C125">
        <v>1702.97</v>
      </c>
      <c r="D125">
        <v>890.88400000000001</v>
      </c>
      <c r="E125">
        <v>869.49099999999999</v>
      </c>
      <c r="F125">
        <v>365.96499999999997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1700.07</v>
      </c>
      <c r="C126">
        <v>1699.13</v>
      </c>
      <c r="D126">
        <v>889.702</v>
      </c>
      <c r="E126">
        <v>868.29899999999998</v>
      </c>
      <c r="F126">
        <v>366.28300000000002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1708.16</v>
      </c>
      <c r="C127">
        <v>1707.27</v>
      </c>
      <c r="D127">
        <v>896.524</v>
      </c>
      <c r="E127">
        <v>875.12400000000002</v>
      </c>
      <c r="F127">
        <v>368.37400000000002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1701.98</v>
      </c>
      <c r="C128">
        <v>1701.13</v>
      </c>
      <c r="D128">
        <v>889.92200000000003</v>
      </c>
      <c r="E128">
        <v>868.51300000000003</v>
      </c>
      <c r="F128">
        <v>364.91199999999998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1703.4</v>
      </c>
      <c r="C129">
        <v>1702.25</v>
      </c>
      <c r="D129">
        <v>893.66300000000001</v>
      </c>
      <c r="E129">
        <v>872.26099999999997</v>
      </c>
      <c r="F129">
        <v>366.81200000000001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1702.51</v>
      </c>
      <c r="C130">
        <v>1701.68</v>
      </c>
      <c r="D130">
        <v>891.54499999999996</v>
      </c>
      <c r="E130">
        <v>870.13099999999997</v>
      </c>
      <c r="F130">
        <v>364.74400000000003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1704.76</v>
      </c>
      <c r="C131">
        <v>1703.98</v>
      </c>
      <c r="D131">
        <v>893.96500000000003</v>
      </c>
      <c r="E131">
        <v>872.56600000000003</v>
      </c>
      <c r="F131">
        <v>365.733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1700.75</v>
      </c>
      <c r="C132">
        <v>1699.64</v>
      </c>
      <c r="D132">
        <v>891.06500000000005</v>
      </c>
      <c r="E132">
        <v>869.67</v>
      </c>
      <c r="F132">
        <v>366.25099999999998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1700.69</v>
      </c>
      <c r="C133">
        <v>1699.83</v>
      </c>
      <c r="D133">
        <v>890.57899999999995</v>
      </c>
      <c r="E133">
        <v>869.178</v>
      </c>
      <c r="F133">
        <v>367.20800000000003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1705.19</v>
      </c>
      <c r="C134">
        <v>1704.4</v>
      </c>
      <c r="D134">
        <v>894.97400000000005</v>
      </c>
      <c r="E134">
        <v>873.55200000000002</v>
      </c>
      <c r="F134">
        <v>367.76900000000001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1699.25</v>
      </c>
      <c r="C135">
        <v>1698.37</v>
      </c>
      <c r="D135">
        <v>889.02800000000002</v>
      </c>
      <c r="E135">
        <v>867.63800000000003</v>
      </c>
      <c r="F135">
        <v>365.05500000000001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1703.68</v>
      </c>
      <c r="C136">
        <v>1702.53</v>
      </c>
      <c r="D136">
        <v>892.43399999999997</v>
      </c>
      <c r="E136">
        <v>871.02099999999996</v>
      </c>
      <c r="F136">
        <v>366.87099999999998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1705.91</v>
      </c>
      <c r="C137">
        <v>1704.94</v>
      </c>
      <c r="D137">
        <v>894.43100000000004</v>
      </c>
      <c r="E137">
        <v>873.02700000000004</v>
      </c>
      <c r="F137">
        <v>366.45499999999998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1698.21</v>
      </c>
      <c r="C138">
        <v>1697.36</v>
      </c>
      <c r="D138">
        <v>888.66700000000003</v>
      </c>
      <c r="E138">
        <v>867.28</v>
      </c>
      <c r="F138">
        <v>364.971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1702.24</v>
      </c>
      <c r="C139">
        <v>1701.36</v>
      </c>
      <c r="D139">
        <v>891.84500000000003</v>
      </c>
      <c r="E139">
        <v>870.44799999999998</v>
      </c>
      <c r="F139">
        <v>366.02699999999999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1702.11</v>
      </c>
      <c r="C140">
        <v>1701.28</v>
      </c>
      <c r="D140">
        <v>892.80100000000004</v>
      </c>
      <c r="E140">
        <v>871.399</v>
      </c>
      <c r="F140">
        <v>366.64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1704.52</v>
      </c>
      <c r="C141">
        <v>1703.66</v>
      </c>
      <c r="D141">
        <v>895.16200000000003</v>
      </c>
      <c r="E141">
        <v>873.76499999999999</v>
      </c>
      <c r="F141">
        <v>366.714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1702.38</v>
      </c>
      <c r="C142">
        <v>1701.47</v>
      </c>
      <c r="D142">
        <v>890.38400000000001</v>
      </c>
      <c r="E142">
        <v>868.97699999999998</v>
      </c>
      <c r="F142">
        <v>365.959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1703.02</v>
      </c>
      <c r="C143">
        <v>1702.13</v>
      </c>
      <c r="D143">
        <v>892.76400000000001</v>
      </c>
      <c r="E143">
        <v>871.35400000000004</v>
      </c>
      <c r="F143">
        <v>367.95800000000003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1699.81</v>
      </c>
      <c r="C144">
        <v>1698.93</v>
      </c>
      <c r="D144">
        <v>890.45799999999997</v>
      </c>
      <c r="E144">
        <v>869.07399999999996</v>
      </c>
      <c r="F144">
        <v>366.53199999999998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1703.23</v>
      </c>
      <c r="C145">
        <v>1702.38</v>
      </c>
      <c r="D145">
        <v>890.97</v>
      </c>
      <c r="E145">
        <v>869.56899999999996</v>
      </c>
      <c r="F145">
        <v>366.37799999999999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1703.15</v>
      </c>
      <c r="C146">
        <v>1702.27</v>
      </c>
      <c r="D146">
        <v>893.47199999999998</v>
      </c>
      <c r="E146">
        <v>872.05499999999995</v>
      </c>
      <c r="F146">
        <v>367.25599999999997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1701.9</v>
      </c>
      <c r="C147">
        <v>1700.8</v>
      </c>
      <c r="D147">
        <v>891.98699999999997</v>
      </c>
      <c r="E147">
        <v>870.59799999999996</v>
      </c>
      <c r="F147">
        <v>366.33199999999999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1702.83</v>
      </c>
      <c r="C148">
        <v>1701.6</v>
      </c>
      <c r="D148">
        <v>892.13300000000004</v>
      </c>
      <c r="E148">
        <v>870.7</v>
      </c>
      <c r="F148">
        <v>367.03500000000003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1699.45</v>
      </c>
      <c r="C149">
        <v>1698.39</v>
      </c>
      <c r="D149">
        <v>889.67899999999997</v>
      </c>
      <c r="E149">
        <v>868.28700000000003</v>
      </c>
      <c r="F149">
        <v>365.81200000000001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1698.98</v>
      </c>
      <c r="C150">
        <v>1698.15</v>
      </c>
      <c r="D150">
        <v>889.65099999999995</v>
      </c>
      <c r="E150">
        <v>868.24599999999998</v>
      </c>
      <c r="F150">
        <v>364.85300000000001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1695.63</v>
      </c>
      <c r="C151">
        <v>1694.46</v>
      </c>
      <c r="D151">
        <v>885.45899999999995</v>
      </c>
      <c r="E151">
        <v>864.17399999999998</v>
      </c>
      <c r="F151">
        <v>363.202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1698.72</v>
      </c>
      <c r="C152">
        <v>1697.57</v>
      </c>
      <c r="D152">
        <v>886.94299999999998</v>
      </c>
      <c r="E152">
        <v>865.71500000000003</v>
      </c>
      <c r="F152">
        <v>363.47399999999999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1694.87</v>
      </c>
      <c r="C153">
        <v>1694.02</v>
      </c>
      <c r="D153">
        <v>885.31299999999999</v>
      </c>
      <c r="E153">
        <v>864.08500000000004</v>
      </c>
      <c r="F153">
        <v>362.37400000000002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1690.78</v>
      </c>
      <c r="C154">
        <v>1689.91</v>
      </c>
      <c r="D154">
        <v>883.46100000000001</v>
      </c>
      <c r="E154">
        <v>862.26499999999999</v>
      </c>
      <c r="F154">
        <v>363.12200000000001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1701.14</v>
      </c>
      <c r="C155">
        <v>1700.29</v>
      </c>
      <c r="D155">
        <v>892.06399999999996</v>
      </c>
      <c r="E155">
        <v>870.83900000000006</v>
      </c>
      <c r="F155">
        <v>366.77300000000002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1699.47</v>
      </c>
      <c r="C156">
        <v>1698.67</v>
      </c>
      <c r="D156">
        <v>887.84199999999998</v>
      </c>
      <c r="E156">
        <v>866.60799999999995</v>
      </c>
      <c r="F156">
        <v>362.90800000000002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1695.1</v>
      </c>
      <c r="C157">
        <v>1694.26</v>
      </c>
      <c r="D157">
        <v>885</v>
      </c>
      <c r="E157">
        <v>863.78599999999994</v>
      </c>
      <c r="F157">
        <v>365.04500000000002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1695.02</v>
      </c>
      <c r="C158">
        <v>1694.24</v>
      </c>
      <c r="D158">
        <v>885.66099999999994</v>
      </c>
      <c r="E158">
        <v>864.45899999999995</v>
      </c>
      <c r="F158">
        <v>362.959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1698.32</v>
      </c>
      <c r="C159">
        <v>1697.51</v>
      </c>
      <c r="D159">
        <v>888.55899999999997</v>
      </c>
      <c r="E159">
        <v>867.34500000000003</v>
      </c>
      <c r="F159">
        <v>365.59699999999998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1694.28</v>
      </c>
      <c r="C160">
        <v>1693.19</v>
      </c>
      <c r="D160">
        <v>884.77</v>
      </c>
      <c r="E160">
        <v>863.56500000000005</v>
      </c>
      <c r="F160">
        <v>362.488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1698.79</v>
      </c>
      <c r="C161">
        <v>1697.95</v>
      </c>
      <c r="D161">
        <v>887.65</v>
      </c>
      <c r="E161">
        <v>866.44799999999998</v>
      </c>
      <c r="F161">
        <v>364.63499999999999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1696.72</v>
      </c>
      <c r="C162">
        <v>1695.69</v>
      </c>
      <c r="D162">
        <v>886.52499999999998</v>
      </c>
      <c r="E162">
        <v>865.30499999999995</v>
      </c>
      <c r="F162">
        <v>364.48599999999999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1695.65</v>
      </c>
      <c r="C163">
        <v>1694.69</v>
      </c>
      <c r="D163">
        <v>885.32600000000002</v>
      </c>
      <c r="E163">
        <v>864.10299999999995</v>
      </c>
      <c r="F163">
        <v>364.58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1693.96</v>
      </c>
      <c r="C164">
        <v>1693.12</v>
      </c>
      <c r="D164">
        <v>886.928</v>
      </c>
      <c r="E164">
        <v>865.721</v>
      </c>
      <c r="F164">
        <v>365.26100000000002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1696.46</v>
      </c>
      <c r="C165">
        <v>1695.68</v>
      </c>
      <c r="D165">
        <v>884.76</v>
      </c>
      <c r="E165">
        <v>863.53399999999999</v>
      </c>
      <c r="F165">
        <v>362.03500000000003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1698.41</v>
      </c>
      <c r="C166">
        <v>1697.59</v>
      </c>
      <c r="D166">
        <v>889.71799999999996</v>
      </c>
      <c r="E166">
        <v>868.44600000000003</v>
      </c>
      <c r="F166">
        <v>365.74700000000001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1700.18</v>
      </c>
      <c r="C167">
        <v>1699.35</v>
      </c>
      <c r="D167">
        <v>890.29100000000005</v>
      </c>
      <c r="E167">
        <v>868.96</v>
      </c>
      <c r="F167">
        <v>365.62599999999998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1697.31</v>
      </c>
      <c r="C168">
        <v>1696.46</v>
      </c>
      <c r="D168">
        <v>886.69</v>
      </c>
      <c r="E168">
        <v>865.35599999999999</v>
      </c>
      <c r="F168">
        <v>363.83300000000003</v>
      </c>
      <c r="G168">
        <v>1</v>
      </c>
      <c r="H168">
        <v>1</v>
      </c>
      <c r="I168">
        <v>0</v>
      </c>
      <c r="R168">
        <f>AVERAGE(B119:B168)</f>
        <v>1700.3643999999999</v>
      </c>
      <c r="S168">
        <f>AVERAGE(C119:C168)</f>
        <v>1699.4531999999997</v>
      </c>
      <c r="U168">
        <f>_xlfn.VAR.P(B119:B168)</f>
        <v>14.341212640000149</v>
      </c>
      <c r="V168">
        <f>_xlfn.VAR.P(C119:C168)</f>
        <v>14.363057759999961</v>
      </c>
      <c r="X168">
        <f>1.96*SQRT(U168)/50</f>
        <v>0.14844959074086336</v>
      </c>
      <c r="Y168">
        <f>1.96*SQRT(V168)/50</f>
        <v>0.14856260995393941</v>
      </c>
    </row>
    <row r="169" spans="1:25" x14ac:dyDescent="0.25">
      <c r="A169" t="s">
        <v>38</v>
      </c>
      <c r="B169">
        <v>85201.563200000004</v>
      </c>
      <c r="C169" t="s">
        <v>37</v>
      </c>
    </row>
    <row r="170" spans="1:25" x14ac:dyDescent="0.25">
      <c r="A170" t="s">
        <v>97</v>
      </c>
      <c r="B170">
        <v>1346.83</v>
      </c>
      <c r="C170">
        <v>1344.66</v>
      </c>
      <c r="D170">
        <v>1279.21</v>
      </c>
      <c r="E170">
        <v>1258.8599999999999</v>
      </c>
      <c r="F170">
        <v>452.32400000000001</v>
      </c>
      <c r="G170">
        <v>1.08691E-2</v>
      </c>
      <c r="H170">
        <v>0.981012</v>
      </c>
      <c r="I170">
        <v>0</v>
      </c>
    </row>
    <row r="171" spans="1:25" x14ac:dyDescent="0.25">
      <c r="A171" t="s">
        <v>97</v>
      </c>
      <c r="B171">
        <v>1353.17</v>
      </c>
      <c r="C171">
        <v>1351.19</v>
      </c>
      <c r="D171">
        <v>1285.31</v>
      </c>
      <c r="E171">
        <v>1265.1199999999999</v>
      </c>
      <c r="F171">
        <v>453.81799999999998</v>
      </c>
      <c r="G171">
        <v>1.1322199999999999E-2</v>
      </c>
      <c r="H171">
        <v>0.98913099999999998</v>
      </c>
      <c r="I171">
        <v>0</v>
      </c>
    </row>
    <row r="172" spans="1:25" x14ac:dyDescent="0.25">
      <c r="A172" t="s">
        <v>97</v>
      </c>
      <c r="B172">
        <v>1347.8</v>
      </c>
      <c r="C172">
        <v>1345.62</v>
      </c>
      <c r="D172">
        <v>1281.3499999999999</v>
      </c>
      <c r="E172">
        <v>1261.06</v>
      </c>
      <c r="F172">
        <v>452.95</v>
      </c>
      <c r="G172">
        <v>2.0169599999999999E-2</v>
      </c>
      <c r="H172">
        <v>0.98099800000000004</v>
      </c>
      <c r="I172">
        <v>0</v>
      </c>
    </row>
    <row r="173" spans="1:25" x14ac:dyDescent="0.25">
      <c r="A173" t="s">
        <v>97</v>
      </c>
      <c r="B173">
        <v>1342.74</v>
      </c>
      <c r="C173">
        <v>1340.75</v>
      </c>
      <c r="D173">
        <v>1276.8900000000001</v>
      </c>
      <c r="E173">
        <v>1256.6099999999999</v>
      </c>
      <c r="F173">
        <v>450.1</v>
      </c>
      <c r="G173">
        <v>1.0863899999999999E-2</v>
      </c>
      <c r="H173">
        <v>0.98101899999999997</v>
      </c>
      <c r="I173">
        <v>0</v>
      </c>
    </row>
    <row r="174" spans="1:25" x14ac:dyDescent="0.25">
      <c r="A174" t="s">
        <v>97</v>
      </c>
      <c r="B174">
        <v>1348.45</v>
      </c>
      <c r="C174">
        <v>1346.64</v>
      </c>
      <c r="D174">
        <v>1280.31</v>
      </c>
      <c r="E174">
        <v>1260.6600000000001</v>
      </c>
      <c r="F174">
        <v>452.35899999999998</v>
      </c>
      <c r="G174">
        <v>1.2061799999999999E-2</v>
      </c>
      <c r="H174">
        <v>0.98093699999999995</v>
      </c>
      <c r="I174">
        <v>0</v>
      </c>
    </row>
    <row r="175" spans="1:25" x14ac:dyDescent="0.25">
      <c r="A175" t="s">
        <v>97</v>
      </c>
      <c r="B175">
        <v>1339.55</v>
      </c>
      <c r="C175">
        <v>1337.54</v>
      </c>
      <c r="D175">
        <v>1274.5899999999999</v>
      </c>
      <c r="E175">
        <v>1254.55</v>
      </c>
      <c r="F175">
        <v>449.089</v>
      </c>
      <c r="G175">
        <v>1.0893E-2</v>
      </c>
      <c r="H175">
        <v>0.98092800000000002</v>
      </c>
      <c r="I175">
        <v>0</v>
      </c>
    </row>
    <row r="176" spans="1:25" x14ac:dyDescent="0.25">
      <c r="A176" t="s">
        <v>97</v>
      </c>
      <c r="B176">
        <v>1346.82</v>
      </c>
      <c r="C176">
        <v>1344.76</v>
      </c>
      <c r="D176">
        <v>1280.77</v>
      </c>
      <c r="E176">
        <v>1261.1400000000001</v>
      </c>
      <c r="F176">
        <v>451.99599999999998</v>
      </c>
      <c r="G176">
        <v>1.09041E-2</v>
      </c>
      <c r="H176">
        <v>0.98101700000000003</v>
      </c>
      <c r="I176">
        <v>0</v>
      </c>
    </row>
    <row r="177" spans="1:9" x14ac:dyDescent="0.25">
      <c r="A177" t="s">
        <v>97</v>
      </c>
      <c r="B177">
        <v>1349.67</v>
      </c>
      <c r="C177">
        <v>1346.67</v>
      </c>
      <c r="D177">
        <v>1281.4100000000001</v>
      </c>
      <c r="E177">
        <v>1261.3</v>
      </c>
      <c r="F177">
        <v>453.30700000000002</v>
      </c>
      <c r="G177">
        <v>1.0988100000000001E-2</v>
      </c>
      <c r="H177">
        <v>0.98100299999999996</v>
      </c>
      <c r="I177">
        <v>0</v>
      </c>
    </row>
    <row r="178" spans="1:9" x14ac:dyDescent="0.25">
      <c r="A178" t="s">
        <v>97</v>
      </c>
      <c r="B178">
        <v>1348.58</v>
      </c>
      <c r="C178">
        <v>1346.31</v>
      </c>
      <c r="D178">
        <v>1281.0899999999999</v>
      </c>
      <c r="E178">
        <v>1261.01</v>
      </c>
      <c r="F178">
        <v>451.38</v>
      </c>
      <c r="G178">
        <v>1.10884E-2</v>
      </c>
      <c r="H178">
        <v>0.981012</v>
      </c>
      <c r="I178">
        <v>0</v>
      </c>
    </row>
    <row r="179" spans="1:9" x14ac:dyDescent="0.25">
      <c r="A179" t="s">
        <v>97</v>
      </c>
      <c r="B179">
        <v>1345.15</v>
      </c>
      <c r="C179">
        <v>1343.36</v>
      </c>
      <c r="D179">
        <v>1277.48</v>
      </c>
      <c r="E179">
        <v>1257.44</v>
      </c>
      <c r="F179">
        <v>451.44</v>
      </c>
      <c r="G179">
        <v>1.6284900000000001E-2</v>
      </c>
      <c r="H179">
        <v>0.99286200000000002</v>
      </c>
      <c r="I179">
        <v>0</v>
      </c>
    </row>
    <row r="180" spans="1:9" x14ac:dyDescent="0.25">
      <c r="A180" t="s">
        <v>97</v>
      </c>
      <c r="B180">
        <v>1347.28</v>
      </c>
      <c r="C180">
        <v>1345.37</v>
      </c>
      <c r="D180">
        <v>1279.29</v>
      </c>
      <c r="E180">
        <v>1259.5999999999999</v>
      </c>
      <c r="F180">
        <v>451.55700000000002</v>
      </c>
      <c r="G180">
        <v>1.2123800000000001E-2</v>
      </c>
      <c r="H180">
        <v>0.98101300000000002</v>
      </c>
      <c r="I180">
        <v>0</v>
      </c>
    </row>
    <row r="181" spans="1:9" x14ac:dyDescent="0.25">
      <c r="A181" t="s">
        <v>97</v>
      </c>
      <c r="B181">
        <v>1345.78</v>
      </c>
      <c r="C181">
        <v>1343.65</v>
      </c>
      <c r="D181">
        <v>1279.6099999999999</v>
      </c>
      <c r="E181">
        <v>1259.47</v>
      </c>
      <c r="F181">
        <v>450.31700000000001</v>
      </c>
      <c r="G181">
        <v>1.16436E-2</v>
      </c>
      <c r="H181">
        <v>0.98096300000000003</v>
      </c>
      <c r="I181">
        <v>0</v>
      </c>
    </row>
    <row r="182" spans="1:9" x14ac:dyDescent="0.25">
      <c r="A182" t="s">
        <v>97</v>
      </c>
      <c r="B182">
        <v>1348.74</v>
      </c>
      <c r="C182">
        <v>1346.23</v>
      </c>
      <c r="D182">
        <v>1282.1300000000001</v>
      </c>
      <c r="E182">
        <v>1262.44</v>
      </c>
      <c r="F182">
        <v>452.04700000000003</v>
      </c>
      <c r="G182">
        <v>1.6769599999999999E-2</v>
      </c>
      <c r="H182">
        <v>0.98101799999999995</v>
      </c>
      <c r="I182">
        <v>0</v>
      </c>
    </row>
    <row r="183" spans="1:9" x14ac:dyDescent="0.25">
      <c r="A183" t="s">
        <v>97</v>
      </c>
      <c r="B183">
        <v>1348.49</v>
      </c>
      <c r="C183">
        <v>1346.71</v>
      </c>
      <c r="D183">
        <v>1281.1300000000001</v>
      </c>
      <c r="E183">
        <v>1260.8399999999999</v>
      </c>
      <c r="F183">
        <v>452.88499999999999</v>
      </c>
      <c r="G183">
        <v>1.09005E-2</v>
      </c>
      <c r="H183">
        <v>0.98101300000000002</v>
      </c>
      <c r="I183">
        <v>0</v>
      </c>
    </row>
    <row r="184" spans="1:9" x14ac:dyDescent="0.25">
      <c r="A184" t="s">
        <v>97</v>
      </c>
      <c r="B184">
        <v>1341.78</v>
      </c>
      <c r="C184">
        <v>1339.21</v>
      </c>
      <c r="D184">
        <v>1274.93</v>
      </c>
      <c r="E184">
        <v>1254.6600000000001</v>
      </c>
      <c r="F184">
        <v>450.505</v>
      </c>
      <c r="G184">
        <v>1.08623E-2</v>
      </c>
      <c r="H184">
        <v>0.98101899999999997</v>
      </c>
      <c r="I184">
        <v>0</v>
      </c>
    </row>
    <row r="185" spans="1:9" x14ac:dyDescent="0.25">
      <c r="A185" t="s">
        <v>97</v>
      </c>
      <c r="B185">
        <v>1350.53</v>
      </c>
      <c r="C185">
        <v>1348.3</v>
      </c>
      <c r="D185">
        <v>1283.73</v>
      </c>
      <c r="E185">
        <v>1263.3499999999999</v>
      </c>
      <c r="F185">
        <v>452.80500000000001</v>
      </c>
      <c r="G185">
        <v>1.46877E-2</v>
      </c>
      <c r="H185">
        <v>0.99511099999999997</v>
      </c>
      <c r="I185">
        <v>0</v>
      </c>
    </row>
    <row r="186" spans="1:9" x14ac:dyDescent="0.25">
      <c r="A186" t="s">
        <v>97</v>
      </c>
      <c r="B186">
        <v>1352.14</v>
      </c>
      <c r="C186">
        <v>1350.01</v>
      </c>
      <c r="D186">
        <v>1284.08</v>
      </c>
      <c r="E186">
        <v>1264</v>
      </c>
      <c r="F186">
        <v>451.42200000000003</v>
      </c>
      <c r="G186">
        <v>1.0867099999999999E-2</v>
      </c>
      <c r="H186">
        <v>0.98101899999999997</v>
      </c>
      <c r="I186">
        <v>0</v>
      </c>
    </row>
    <row r="187" spans="1:9" x14ac:dyDescent="0.25">
      <c r="A187" t="s">
        <v>97</v>
      </c>
      <c r="B187">
        <v>1341.65</v>
      </c>
      <c r="C187">
        <v>1338.94</v>
      </c>
      <c r="D187">
        <v>1275.28</v>
      </c>
      <c r="E187">
        <v>1255.2</v>
      </c>
      <c r="F187">
        <v>448.92599999999999</v>
      </c>
      <c r="G187">
        <v>1.0859199999999999E-2</v>
      </c>
      <c r="H187">
        <v>0.98100399999999999</v>
      </c>
      <c r="I187">
        <v>0</v>
      </c>
    </row>
    <row r="188" spans="1:9" x14ac:dyDescent="0.25">
      <c r="A188" t="s">
        <v>97</v>
      </c>
      <c r="B188">
        <v>1348.03</v>
      </c>
      <c r="C188">
        <v>1345.98</v>
      </c>
      <c r="D188">
        <v>1281.4100000000001</v>
      </c>
      <c r="E188">
        <v>1261.1199999999999</v>
      </c>
      <c r="F188">
        <v>451.70600000000002</v>
      </c>
      <c r="G188">
        <v>1.10957E-2</v>
      </c>
      <c r="H188">
        <v>0.99250700000000003</v>
      </c>
      <c r="I188">
        <v>0</v>
      </c>
    </row>
    <row r="189" spans="1:9" x14ac:dyDescent="0.25">
      <c r="A189" t="s">
        <v>97</v>
      </c>
      <c r="B189">
        <v>1354.16</v>
      </c>
      <c r="C189">
        <v>1352.1</v>
      </c>
      <c r="D189">
        <v>1285.17</v>
      </c>
      <c r="E189">
        <v>1265.4000000000001</v>
      </c>
      <c r="F189">
        <v>453.17500000000001</v>
      </c>
      <c r="G189">
        <v>1.08913E-2</v>
      </c>
      <c r="H189">
        <v>0.98099599999999998</v>
      </c>
      <c r="I189">
        <v>0</v>
      </c>
    </row>
    <row r="190" spans="1:9" x14ac:dyDescent="0.25">
      <c r="A190" t="s">
        <v>97</v>
      </c>
      <c r="B190">
        <v>1343.94</v>
      </c>
      <c r="C190">
        <v>1342.01</v>
      </c>
      <c r="D190">
        <v>1277.78</v>
      </c>
      <c r="E190">
        <v>1257.74</v>
      </c>
      <c r="F190">
        <v>450.35399999999998</v>
      </c>
      <c r="G190">
        <v>1.4645699999999999E-2</v>
      </c>
      <c r="H190">
        <v>0.99498200000000003</v>
      </c>
      <c r="I190">
        <v>0</v>
      </c>
    </row>
    <row r="191" spans="1:9" x14ac:dyDescent="0.25">
      <c r="A191" t="s">
        <v>97</v>
      </c>
      <c r="B191">
        <v>1342.46</v>
      </c>
      <c r="C191">
        <v>1340.18</v>
      </c>
      <c r="D191">
        <v>1274.7</v>
      </c>
      <c r="E191">
        <v>1254.42</v>
      </c>
      <c r="F191">
        <v>450.214</v>
      </c>
      <c r="G191">
        <v>1.09625E-2</v>
      </c>
      <c r="H191">
        <v>0.98101799999999995</v>
      </c>
      <c r="I191">
        <v>0</v>
      </c>
    </row>
    <row r="192" spans="1:9" x14ac:dyDescent="0.25">
      <c r="A192" t="s">
        <v>97</v>
      </c>
      <c r="B192">
        <v>1353.03</v>
      </c>
      <c r="C192">
        <v>1350.85</v>
      </c>
      <c r="D192">
        <v>1284.42</v>
      </c>
      <c r="E192">
        <v>1264.05</v>
      </c>
      <c r="F192">
        <v>454.43</v>
      </c>
      <c r="G192">
        <v>1.80606E-2</v>
      </c>
      <c r="H192">
        <v>0.98101400000000005</v>
      </c>
      <c r="I192">
        <v>0</v>
      </c>
    </row>
    <row r="193" spans="1:9" x14ac:dyDescent="0.25">
      <c r="A193" t="s">
        <v>97</v>
      </c>
      <c r="B193">
        <v>1348.11</v>
      </c>
      <c r="C193">
        <v>1346</v>
      </c>
      <c r="D193">
        <v>1280.95</v>
      </c>
      <c r="E193">
        <v>1260.68</v>
      </c>
      <c r="F193">
        <v>451.935</v>
      </c>
      <c r="G193">
        <v>1.5069600000000001E-2</v>
      </c>
      <c r="H193">
        <v>0.98095600000000005</v>
      </c>
      <c r="I193">
        <v>0</v>
      </c>
    </row>
    <row r="194" spans="1:9" x14ac:dyDescent="0.25">
      <c r="A194" t="s">
        <v>97</v>
      </c>
      <c r="B194">
        <v>1352.55</v>
      </c>
      <c r="C194">
        <v>1349.99</v>
      </c>
      <c r="D194">
        <v>1285.03</v>
      </c>
      <c r="E194">
        <v>1264.76</v>
      </c>
      <c r="F194">
        <v>454.48700000000002</v>
      </c>
      <c r="G194">
        <v>1.3491599999999999E-2</v>
      </c>
      <c r="H194">
        <v>0.98101899999999997</v>
      </c>
      <c r="I194">
        <v>0</v>
      </c>
    </row>
    <row r="195" spans="1:9" x14ac:dyDescent="0.25">
      <c r="A195" t="s">
        <v>97</v>
      </c>
      <c r="B195">
        <v>1353.75</v>
      </c>
      <c r="C195">
        <v>1351.32</v>
      </c>
      <c r="D195">
        <v>1286.31</v>
      </c>
      <c r="E195">
        <v>1265.92</v>
      </c>
      <c r="F195">
        <v>454.995</v>
      </c>
      <c r="G195">
        <v>1.1575500000000001E-2</v>
      </c>
      <c r="H195">
        <v>0.98101099999999997</v>
      </c>
      <c r="I195">
        <v>0</v>
      </c>
    </row>
    <row r="196" spans="1:9" x14ac:dyDescent="0.25">
      <c r="A196" t="s">
        <v>97</v>
      </c>
      <c r="B196">
        <v>1351.16</v>
      </c>
      <c r="C196">
        <v>1348.7</v>
      </c>
      <c r="D196">
        <v>1284.47</v>
      </c>
      <c r="E196">
        <v>1264.3399999999999</v>
      </c>
      <c r="F196">
        <v>453.50900000000001</v>
      </c>
      <c r="G196">
        <v>1.0894300000000001E-2</v>
      </c>
      <c r="H196">
        <v>0.98096499999999998</v>
      </c>
      <c r="I196">
        <v>0</v>
      </c>
    </row>
    <row r="197" spans="1:9" x14ac:dyDescent="0.25">
      <c r="A197" t="s">
        <v>97</v>
      </c>
      <c r="B197">
        <v>1354.12</v>
      </c>
      <c r="C197">
        <v>1351.95</v>
      </c>
      <c r="D197">
        <v>1287.4000000000001</v>
      </c>
      <c r="E197">
        <v>1266.95</v>
      </c>
      <c r="F197">
        <v>455.178</v>
      </c>
      <c r="G197">
        <v>1.0882599999999999E-2</v>
      </c>
      <c r="H197">
        <v>0.98101700000000003</v>
      </c>
      <c r="I197">
        <v>0</v>
      </c>
    </row>
    <row r="198" spans="1:9" x14ac:dyDescent="0.25">
      <c r="A198" t="s">
        <v>97</v>
      </c>
      <c r="B198">
        <v>1357.95</v>
      </c>
      <c r="C198">
        <v>1355.76</v>
      </c>
      <c r="D198">
        <v>1290.0899999999999</v>
      </c>
      <c r="E198">
        <v>1269.6400000000001</v>
      </c>
      <c r="F198">
        <v>455.13799999999998</v>
      </c>
      <c r="G198">
        <v>1.4689900000000001E-2</v>
      </c>
      <c r="H198">
        <v>0.98283399999999999</v>
      </c>
      <c r="I198">
        <v>0</v>
      </c>
    </row>
    <row r="199" spans="1:9" x14ac:dyDescent="0.25">
      <c r="A199" t="s">
        <v>97</v>
      </c>
      <c r="B199">
        <v>1352.49</v>
      </c>
      <c r="C199">
        <v>1350.2</v>
      </c>
      <c r="D199">
        <v>1285.83</v>
      </c>
      <c r="E199">
        <v>1265.4100000000001</v>
      </c>
      <c r="F199">
        <v>452.53300000000002</v>
      </c>
      <c r="G199">
        <v>1.1010799999999999E-2</v>
      </c>
      <c r="H199">
        <v>0.98101700000000003</v>
      </c>
      <c r="I199">
        <v>0</v>
      </c>
    </row>
    <row r="200" spans="1:9" x14ac:dyDescent="0.25">
      <c r="A200" t="s">
        <v>97</v>
      </c>
      <c r="B200">
        <v>1351.99</v>
      </c>
      <c r="C200">
        <v>1349.9</v>
      </c>
      <c r="D200">
        <v>1283.3399999999999</v>
      </c>
      <c r="E200">
        <v>1262.93</v>
      </c>
      <c r="F200">
        <v>450.81099999999998</v>
      </c>
      <c r="G200">
        <v>1.13629E-2</v>
      </c>
      <c r="H200">
        <v>0.98101899999999997</v>
      </c>
      <c r="I200">
        <v>0</v>
      </c>
    </row>
    <row r="201" spans="1:9" x14ac:dyDescent="0.25">
      <c r="A201" t="s">
        <v>97</v>
      </c>
      <c r="B201">
        <v>1351.76</v>
      </c>
      <c r="C201">
        <v>1349.89</v>
      </c>
      <c r="D201">
        <v>1284.67</v>
      </c>
      <c r="E201">
        <v>1264.28</v>
      </c>
      <c r="F201">
        <v>452.24200000000002</v>
      </c>
      <c r="G201">
        <v>1.0888E-2</v>
      </c>
      <c r="H201">
        <v>0.98101400000000005</v>
      </c>
      <c r="I201">
        <v>0</v>
      </c>
    </row>
    <row r="202" spans="1:9" x14ac:dyDescent="0.25">
      <c r="A202" t="s">
        <v>97</v>
      </c>
      <c r="B202">
        <v>1355.3</v>
      </c>
      <c r="C202">
        <v>1352.99</v>
      </c>
      <c r="D202">
        <v>1289.1099999999999</v>
      </c>
      <c r="E202">
        <v>1268.77</v>
      </c>
      <c r="F202">
        <v>455.26900000000001</v>
      </c>
      <c r="G202">
        <v>1.08573E-2</v>
      </c>
      <c r="H202">
        <v>0.98133700000000001</v>
      </c>
      <c r="I202">
        <v>0</v>
      </c>
    </row>
    <row r="203" spans="1:9" x14ac:dyDescent="0.25">
      <c r="A203" t="s">
        <v>97</v>
      </c>
      <c r="B203">
        <v>1362.25</v>
      </c>
      <c r="C203">
        <v>1360.45</v>
      </c>
      <c r="D203">
        <v>1295.1500000000001</v>
      </c>
      <c r="E203">
        <v>1274.72</v>
      </c>
      <c r="F203">
        <v>459.04500000000002</v>
      </c>
      <c r="G203">
        <v>1.63324E-2</v>
      </c>
      <c r="H203">
        <v>0.98099999999999998</v>
      </c>
      <c r="I203">
        <v>0</v>
      </c>
    </row>
    <row r="204" spans="1:9" x14ac:dyDescent="0.25">
      <c r="A204" t="s">
        <v>97</v>
      </c>
      <c r="B204">
        <v>1354.5</v>
      </c>
      <c r="C204">
        <v>1352.45</v>
      </c>
      <c r="D204">
        <v>1287.1300000000001</v>
      </c>
      <c r="E204">
        <v>1266.8399999999999</v>
      </c>
      <c r="F204">
        <v>454.86799999999999</v>
      </c>
      <c r="G204">
        <v>1.35175E-2</v>
      </c>
      <c r="H204">
        <v>0.995112</v>
      </c>
      <c r="I204">
        <v>0</v>
      </c>
    </row>
    <row r="205" spans="1:9" x14ac:dyDescent="0.25">
      <c r="A205" t="s">
        <v>97</v>
      </c>
      <c r="B205">
        <v>1353.05</v>
      </c>
      <c r="C205">
        <v>1350.8</v>
      </c>
      <c r="D205">
        <v>1286.69</v>
      </c>
      <c r="E205">
        <v>1266.4000000000001</v>
      </c>
      <c r="F205">
        <v>455.07</v>
      </c>
      <c r="G205">
        <v>1.3010499999999999E-2</v>
      </c>
      <c r="H205">
        <v>0.99461699999999997</v>
      </c>
      <c r="I205">
        <v>0</v>
      </c>
    </row>
    <row r="206" spans="1:9" x14ac:dyDescent="0.25">
      <c r="A206" t="s">
        <v>97</v>
      </c>
      <c r="B206">
        <v>1357.47</v>
      </c>
      <c r="C206">
        <v>1355.62</v>
      </c>
      <c r="D206">
        <v>1289.3499999999999</v>
      </c>
      <c r="E206">
        <v>1268.9100000000001</v>
      </c>
      <c r="F206">
        <v>454.90499999999997</v>
      </c>
      <c r="G206">
        <v>1.0883500000000001E-2</v>
      </c>
      <c r="H206">
        <v>0.98101099999999997</v>
      </c>
      <c r="I206">
        <v>0</v>
      </c>
    </row>
    <row r="207" spans="1:9" x14ac:dyDescent="0.25">
      <c r="A207" t="s">
        <v>97</v>
      </c>
      <c r="B207">
        <v>1354.27</v>
      </c>
      <c r="C207">
        <v>1351.76</v>
      </c>
      <c r="D207">
        <v>1287.04</v>
      </c>
      <c r="E207">
        <v>1266.6500000000001</v>
      </c>
      <c r="F207">
        <v>455.09899999999999</v>
      </c>
      <c r="G207">
        <v>1.0857E-2</v>
      </c>
      <c r="H207">
        <v>0.99244100000000002</v>
      </c>
      <c r="I207">
        <v>0</v>
      </c>
    </row>
    <row r="208" spans="1:9" x14ac:dyDescent="0.25">
      <c r="A208" t="s">
        <v>97</v>
      </c>
      <c r="B208">
        <v>1352.79</v>
      </c>
      <c r="C208">
        <v>1350.89</v>
      </c>
      <c r="D208">
        <v>1286.6199999999999</v>
      </c>
      <c r="E208">
        <v>1266.56</v>
      </c>
      <c r="F208">
        <v>454.55099999999999</v>
      </c>
      <c r="G208">
        <v>1.0868900000000001E-2</v>
      </c>
      <c r="H208">
        <v>0.98338499999999995</v>
      </c>
      <c r="I208">
        <v>0</v>
      </c>
    </row>
    <row r="209" spans="1:25" x14ac:dyDescent="0.25">
      <c r="A209" t="s">
        <v>97</v>
      </c>
      <c r="B209">
        <v>1358.57</v>
      </c>
      <c r="C209">
        <v>1356.1</v>
      </c>
      <c r="D209">
        <v>1291.02</v>
      </c>
      <c r="E209">
        <v>1270.76</v>
      </c>
      <c r="F209">
        <v>455.81</v>
      </c>
      <c r="G209">
        <v>1.29634E-2</v>
      </c>
      <c r="H209">
        <v>0.98093699999999995</v>
      </c>
      <c r="I209">
        <v>0</v>
      </c>
    </row>
    <row r="210" spans="1:25" x14ac:dyDescent="0.25">
      <c r="A210" t="s">
        <v>97</v>
      </c>
      <c r="B210">
        <v>1353.06</v>
      </c>
      <c r="C210">
        <v>1350.78</v>
      </c>
      <c r="D210">
        <v>1286.5</v>
      </c>
      <c r="E210">
        <v>1266.43</v>
      </c>
      <c r="F210">
        <v>455.56599999999997</v>
      </c>
      <c r="G210">
        <v>1.14574E-2</v>
      </c>
      <c r="H210">
        <v>0.98101899999999997</v>
      </c>
      <c r="I210">
        <v>0</v>
      </c>
    </row>
    <row r="211" spans="1:25" x14ac:dyDescent="0.25">
      <c r="A211" t="s">
        <v>97</v>
      </c>
      <c r="B211">
        <v>1355.21</v>
      </c>
      <c r="C211">
        <v>1353.16</v>
      </c>
      <c r="D211">
        <v>1288.21</v>
      </c>
      <c r="E211">
        <v>1268.06</v>
      </c>
      <c r="F211">
        <v>453.49599999999998</v>
      </c>
      <c r="G211">
        <v>1.09262E-2</v>
      </c>
      <c r="H211">
        <v>0.98101499999999997</v>
      </c>
      <c r="I211">
        <v>0</v>
      </c>
    </row>
    <row r="212" spans="1:25" x14ac:dyDescent="0.25">
      <c r="A212" t="s">
        <v>97</v>
      </c>
      <c r="B212">
        <v>1360.91</v>
      </c>
      <c r="C212">
        <v>1358.63</v>
      </c>
      <c r="D212">
        <v>1293.04</v>
      </c>
      <c r="E212">
        <v>1272.6099999999999</v>
      </c>
      <c r="F212">
        <v>454.62799999999999</v>
      </c>
      <c r="G212">
        <v>1.09012E-2</v>
      </c>
      <c r="H212">
        <v>0.98100900000000002</v>
      </c>
      <c r="I212">
        <v>0</v>
      </c>
    </row>
    <row r="213" spans="1:25" x14ac:dyDescent="0.25">
      <c r="A213" t="s">
        <v>97</v>
      </c>
      <c r="B213">
        <v>1354.88</v>
      </c>
      <c r="C213">
        <v>1352.33</v>
      </c>
      <c r="D213">
        <v>1287.5999999999999</v>
      </c>
      <c r="E213">
        <v>1267.54</v>
      </c>
      <c r="F213">
        <v>453.78399999999999</v>
      </c>
      <c r="G213">
        <v>1.1115999999999999E-2</v>
      </c>
      <c r="H213">
        <v>0.98094800000000004</v>
      </c>
      <c r="I213">
        <v>0</v>
      </c>
    </row>
    <row r="214" spans="1:25" x14ac:dyDescent="0.25">
      <c r="A214" t="s">
        <v>97</v>
      </c>
      <c r="B214">
        <v>1352.74</v>
      </c>
      <c r="C214">
        <v>1350.45</v>
      </c>
      <c r="D214">
        <v>1285.22</v>
      </c>
      <c r="E214">
        <v>1265.04</v>
      </c>
      <c r="F214">
        <v>452.709</v>
      </c>
      <c r="G214">
        <v>1.13595E-2</v>
      </c>
      <c r="H214">
        <v>0.98797599999999997</v>
      </c>
      <c r="I214">
        <v>0</v>
      </c>
    </row>
    <row r="215" spans="1:25" x14ac:dyDescent="0.25">
      <c r="A215" t="s">
        <v>97</v>
      </c>
      <c r="B215">
        <v>1356.92</v>
      </c>
      <c r="C215">
        <v>1354.66</v>
      </c>
      <c r="D215">
        <v>1288.9100000000001</v>
      </c>
      <c r="E215">
        <v>1269.01</v>
      </c>
      <c r="F215">
        <v>455.24</v>
      </c>
      <c r="G215">
        <v>1.0862800000000001E-2</v>
      </c>
      <c r="H215">
        <v>0.98101899999999997</v>
      </c>
      <c r="I215">
        <v>0</v>
      </c>
    </row>
    <row r="216" spans="1:25" x14ac:dyDescent="0.25">
      <c r="A216" t="s">
        <v>97</v>
      </c>
      <c r="B216">
        <v>1351</v>
      </c>
      <c r="C216">
        <v>1348.88</v>
      </c>
      <c r="D216">
        <v>1284.42</v>
      </c>
      <c r="E216">
        <v>1264.4100000000001</v>
      </c>
      <c r="F216">
        <v>453.49299999999999</v>
      </c>
      <c r="G216">
        <v>2.5316700000000001E-2</v>
      </c>
      <c r="H216">
        <v>0.98101899999999997</v>
      </c>
      <c r="I216">
        <v>0</v>
      </c>
    </row>
    <row r="217" spans="1:25" x14ac:dyDescent="0.25">
      <c r="A217" t="s">
        <v>97</v>
      </c>
      <c r="B217">
        <v>1353.28</v>
      </c>
      <c r="C217">
        <v>1351.4</v>
      </c>
      <c r="D217">
        <v>1285.31</v>
      </c>
      <c r="E217">
        <v>1265.03</v>
      </c>
      <c r="F217">
        <v>455.56799999999998</v>
      </c>
      <c r="G217">
        <v>1.51079E-2</v>
      </c>
      <c r="H217">
        <v>0.98101899999999997</v>
      </c>
      <c r="I217">
        <v>0</v>
      </c>
    </row>
    <row r="218" spans="1:25" x14ac:dyDescent="0.25">
      <c r="A218" t="s">
        <v>97</v>
      </c>
      <c r="B218">
        <v>1356.32</v>
      </c>
      <c r="C218">
        <v>1354.27</v>
      </c>
      <c r="D218">
        <v>1287.8800000000001</v>
      </c>
      <c r="E218">
        <v>1268.1300000000001</v>
      </c>
      <c r="F218">
        <v>453.19900000000001</v>
      </c>
      <c r="G218">
        <v>1.50992E-2</v>
      </c>
      <c r="H218">
        <v>0.981016</v>
      </c>
      <c r="I218">
        <v>0</v>
      </c>
    </row>
    <row r="219" spans="1:25" x14ac:dyDescent="0.25">
      <c r="A219" t="s">
        <v>97</v>
      </c>
      <c r="B219">
        <v>1351.48</v>
      </c>
      <c r="C219">
        <v>1349.44</v>
      </c>
      <c r="D219">
        <v>1285.3</v>
      </c>
      <c r="E219">
        <v>1265.01</v>
      </c>
      <c r="F219">
        <v>453.05700000000002</v>
      </c>
      <c r="G219">
        <v>1.12432E-2</v>
      </c>
      <c r="H219">
        <v>0.98101499999999997</v>
      </c>
      <c r="I219">
        <v>0</v>
      </c>
    </row>
    <row r="220" spans="1:25" x14ac:dyDescent="0.25">
      <c r="A220" t="s">
        <v>97</v>
      </c>
      <c r="B220">
        <v>1355.37</v>
      </c>
      <c r="C220">
        <v>1353.29</v>
      </c>
      <c r="D220">
        <v>1287.73</v>
      </c>
      <c r="E220">
        <v>1267.3900000000001</v>
      </c>
      <c r="F220">
        <v>454.43700000000001</v>
      </c>
      <c r="G220">
        <v>1.0862699999999999E-2</v>
      </c>
      <c r="H220">
        <v>0.98101899999999997</v>
      </c>
      <c r="I220">
        <v>0</v>
      </c>
    </row>
    <row r="221" spans="1:25" x14ac:dyDescent="0.25">
      <c r="A221" t="s">
        <v>97</v>
      </c>
      <c r="B221">
        <v>1354.65</v>
      </c>
      <c r="C221">
        <v>1352.64</v>
      </c>
      <c r="D221">
        <v>1286.6099999999999</v>
      </c>
      <c r="E221">
        <v>1266.3599999999999</v>
      </c>
      <c r="F221">
        <v>454.96800000000002</v>
      </c>
      <c r="G221">
        <v>1.09269E-2</v>
      </c>
      <c r="H221">
        <v>0.98101400000000005</v>
      </c>
      <c r="I221">
        <v>0</v>
      </c>
    </row>
    <row r="222" spans="1:25" x14ac:dyDescent="0.25">
      <c r="A222" t="s">
        <v>97</v>
      </c>
      <c r="B222">
        <v>1345.89</v>
      </c>
      <c r="C222">
        <v>1343.79</v>
      </c>
      <c r="D222">
        <v>1280.3399999999999</v>
      </c>
      <c r="E222">
        <v>1260.08</v>
      </c>
      <c r="F222">
        <v>451.50299999999999</v>
      </c>
      <c r="G222">
        <v>1.31498E-2</v>
      </c>
      <c r="H222">
        <v>0.98092400000000002</v>
      </c>
      <c r="I222">
        <v>0</v>
      </c>
    </row>
    <row r="223" spans="1:25" x14ac:dyDescent="0.25">
      <c r="A223" t="s">
        <v>97</v>
      </c>
      <c r="B223">
        <v>1341.76</v>
      </c>
      <c r="C223">
        <v>1339.57</v>
      </c>
      <c r="D223">
        <v>1276.8900000000001</v>
      </c>
      <c r="E223">
        <v>1256.6600000000001</v>
      </c>
      <c r="F223">
        <v>450.113</v>
      </c>
      <c r="G223">
        <v>1.09785E-2</v>
      </c>
      <c r="H223">
        <v>0.98901300000000003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1348.67</v>
      </c>
      <c r="C224">
        <v>1346.73</v>
      </c>
      <c r="D224">
        <v>1282.18</v>
      </c>
      <c r="E224">
        <v>1261.9100000000001</v>
      </c>
      <c r="F224">
        <v>451.76799999999997</v>
      </c>
      <c r="G224">
        <v>1.10875E-2</v>
      </c>
      <c r="H224">
        <v>0.98101400000000005</v>
      </c>
      <c r="I224">
        <v>0</v>
      </c>
      <c r="R224">
        <f>AVERAGE(B175:B224)</f>
        <v>1351.24</v>
      </c>
      <c r="S224">
        <f>AVERAGE(C175:C224)</f>
        <v>1349.0593999999996</v>
      </c>
      <c r="U224">
        <f>_xlfn.VAR.P(B175:B224)</f>
        <v>25.415795999999997</v>
      </c>
      <c r="V224">
        <f>_xlfn.VAR.P(C175:C224)</f>
        <v>25.624505640000031</v>
      </c>
      <c r="X224">
        <f>1.96*SQRT(U224)/50</f>
        <v>0.19762319895558819</v>
      </c>
      <c r="Y224">
        <f>1.96*SQRT(V224)/50</f>
        <v>0.19843296184517745</v>
      </c>
    </row>
    <row r="225" spans="1:9" x14ac:dyDescent="0.25">
      <c r="A225" t="s">
        <v>97</v>
      </c>
      <c r="B225">
        <v>67974.506899999993</v>
      </c>
      <c r="C225" t="s">
        <v>37</v>
      </c>
    </row>
    <row r="226" spans="1:9" x14ac:dyDescent="0.25">
      <c r="A226" t="s">
        <v>113</v>
      </c>
      <c r="B226">
        <v>1338.49</v>
      </c>
      <c r="C226">
        <v>1336.21</v>
      </c>
      <c r="D226">
        <v>1271.29</v>
      </c>
      <c r="E226">
        <v>1249.83</v>
      </c>
      <c r="F226">
        <v>451.08699999999999</v>
      </c>
      <c r="G226">
        <v>1.1076300000000001E-2</v>
      </c>
      <c r="H226">
        <v>0.98100399999999999</v>
      </c>
      <c r="I226">
        <v>0</v>
      </c>
    </row>
    <row r="227" spans="1:9" x14ac:dyDescent="0.25">
      <c r="A227" t="s">
        <v>113</v>
      </c>
      <c r="B227">
        <v>1341.07</v>
      </c>
      <c r="C227">
        <v>1338.82</v>
      </c>
      <c r="D227">
        <v>1273.25</v>
      </c>
      <c r="E227">
        <v>1251.81</v>
      </c>
      <c r="F227">
        <v>451.12200000000001</v>
      </c>
      <c r="G227">
        <v>1.1458899999999999E-2</v>
      </c>
      <c r="H227">
        <v>0.98083600000000004</v>
      </c>
      <c r="I227">
        <v>0</v>
      </c>
    </row>
    <row r="228" spans="1:9" x14ac:dyDescent="0.25">
      <c r="A228" t="s">
        <v>113</v>
      </c>
      <c r="B228">
        <v>1339.16</v>
      </c>
      <c r="C228">
        <v>1336.71</v>
      </c>
      <c r="D228">
        <v>1271.33</v>
      </c>
      <c r="E228">
        <v>1249.8599999999999</v>
      </c>
      <c r="F228">
        <v>449.351</v>
      </c>
      <c r="G228">
        <v>2.54097E-2</v>
      </c>
      <c r="H228">
        <v>0.98098399999999997</v>
      </c>
      <c r="I228">
        <v>0</v>
      </c>
    </row>
    <row r="229" spans="1:9" x14ac:dyDescent="0.25">
      <c r="A229" t="s">
        <v>113</v>
      </c>
      <c r="B229">
        <v>1337.16</v>
      </c>
      <c r="C229">
        <v>1335.32</v>
      </c>
      <c r="D229">
        <v>1270.6099999999999</v>
      </c>
      <c r="E229">
        <v>1249.1600000000001</v>
      </c>
      <c r="F229">
        <v>450.16500000000002</v>
      </c>
      <c r="G229">
        <v>1.3648800000000001E-2</v>
      </c>
      <c r="H229">
        <v>0.98083699999999996</v>
      </c>
      <c r="I229">
        <v>0</v>
      </c>
    </row>
    <row r="230" spans="1:9" x14ac:dyDescent="0.25">
      <c r="A230" t="s">
        <v>113</v>
      </c>
      <c r="B230">
        <v>1340.46</v>
      </c>
      <c r="C230">
        <v>1338.45</v>
      </c>
      <c r="D230">
        <v>1273</v>
      </c>
      <c r="E230">
        <v>1251.56</v>
      </c>
      <c r="F230">
        <v>451.62099999999998</v>
      </c>
      <c r="G230">
        <v>1.1050600000000001E-2</v>
      </c>
      <c r="H230">
        <v>0.98101700000000003</v>
      </c>
      <c r="I230">
        <v>0</v>
      </c>
    </row>
    <row r="231" spans="1:9" x14ac:dyDescent="0.25">
      <c r="A231" t="s">
        <v>113</v>
      </c>
      <c r="B231">
        <v>1345.46</v>
      </c>
      <c r="C231">
        <v>1343.52</v>
      </c>
      <c r="D231">
        <v>1279.1099999999999</v>
      </c>
      <c r="E231">
        <v>1257.6500000000001</v>
      </c>
      <c r="F231">
        <v>453.89100000000002</v>
      </c>
      <c r="G231">
        <v>1.0884E-2</v>
      </c>
      <c r="H231">
        <v>0.98094099999999995</v>
      </c>
      <c r="I231">
        <v>0</v>
      </c>
    </row>
    <row r="232" spans="1:9" x14ac:dyDescent="0.25">
      <c r="A232" t="s">
        <v>113</v>
      </c>
      <c r="B232">
        <v>1335.72</v>
      </c>
      <c r="C232">
        <v>1333.56</v>
      </c>
      <c r="D232">
        <v>1269.0999999999999</v>
      </c>
      <c r="E232">
        <v>1247.68</v>
      </c>
      <c r="F232">
        <v>450.85300000000001</v>
      </c>
      <c r="G232">
        <v>1.16069E-2</v>
      </c>
      <c r="H232">
        <v>0.98101799999999995</v>
      </c>
      <c r="I232">
        <v>0</v>
      </c>
    </row>
    <row r="233" spans="1:9" x14ac:dyDescent="0.25">
      <c r="A233" t="s">
        <v>113</v>
      </c>
      <c r="B233">
        <v>1335.01</v>
      </c>
      <c r="C233">
        <v>1332.95</v>
      </c>
      <c r="D233">
        <v>1268.19</v>
      </c>
      <c r="E233">
        <v>1246.82</v>
      </c>
      <c r="F233">
        <v>450.62700000000001</v>
      </c>
      <c r="G233">
        <v>1.11821E-2</v>
      </c>
      <c r="H233">
        <v>0.98101799999999995</v>
      </c>
      <c r="I233">
        <v>0</v>
      </c>
    </row>
    <row r="234" spans="1:9" x14ac:dyDescent="0.25">
      <c r="A234" t="s">
        <v>113</v>
      </c>
      <c r="B234">
        <v>1334.72</v>
      </c>
      <c r="C234">
        <v>1332.68</v>
      </c>
      <c r="D234">
        <v>1268.3</v>
      </c>
      <c r="E234">
        <v>1246.92</v>
      </c>
      <c r="F234">
        <v>448.01100000000002</v>
      </c>
      <c r="G234">
        <v>1.0951199999999999E-2</v>
      </c>
      <c r="H234">
        <v>0.99498399999999998</v>
      </c>
      <c r="I234">
        <v>0</v>
      </c>
    </row>
    <row r="235" spans="1:9" x14ac:dyDescent="0.25">
      <c r="A235" t="s">
        <v>113</v>
      </c>
      <c r="B235">
        <v>1334.77</v>
      </c>
      <c r="C235">
        <v>1332.36</v>
      </c>
      <c r="D235">
        <v>1267.01</v>
      </c>
      <c r="E235">
        <v>1245.6300000000001</v>
      </c>
      <c r="F235">
        <v>449.07400000000001</v>
      </c>
      <c r="G235">
        <v>1.12385E-2</v>
      </c>
      <c r="H235">
        <v>0.98818600000000001</v>
      </c>
      <c r="I235">
        <v>0</v>
      </c>
    </row>
    <row r="236" spans="1:9" x14ac:dyDescent="0.25">
      <c r="A236" t="s">
        <v>113</v>
      </c>
      <c r="B236">
        <v>1332.39</v>
      </c>
      <c r="C236">
        <v>1329.82</v>
      </c>
      <c r="D236">
        <v>1264.4100000000001</v>
      </c>
      <c r="E236">
        <v>1243.04</v>
      </c>
      <c r="F236">
        <v>448.46100000000001</v>
      </c>
      <c r="G236">
        <v>2.39229E-2</v>
      </c>
      <c r="H236">
        <v>0.99510500000000002</v>
      </c>
      <c r="I236">
        <v>0</v>
      </c>
    </row>
    <row r="237" spans="1:9" x14ac:dyDescent="0.25">
      <c r="A237" t="s">
        <v>113</v>
      </c>
      <c r="B237">
        <v>1333.19</v>
      </c>
      <c r="C237">
        <v>1330.93</v>
      </c>
      <c r="D237">
        <v>1266.01</v>
      </c>
      <c r="E237">
        <v>1244.6500000000001</v>
      </c>
      <c r="F237">
        <v>448.887</v>
      </c>
      <c r="G237">
        <v>1.0964E-2</v>
      </c>
      <c r="H237">
        <v>0.98101400000000005</v>
      </c>
      <c r="I237">
        <v>0</v>
      </c>
    </row>
    <row r="238" spans="1:9" x14ac:dyDescent="0.25">
      <c r="A238" t="s">
        <v>113</v>
      </c>
      <c r="B238">
        <v>1333.33</v>
      </c>
      <c r="C238">
        <v>1330.69</v>
      </c>
      <c r="D238">
        <v>1266.78</v>
      </c>
      <c r="E238">
        <v>1245.43</v>
      </c>
      <c r="F238">
        <v>448.70800000000003</v>
      </c>
      <c r="G238">
        <v>1.31007E-2</v>
      </c>
      <c r="H238">
        <v>0.98099099999999995</v>
      </c>
      <c r="I238">
        <v>0</v>
      </c>
    </row>
    <row r="239" spans="1:9" x14ac:dyDescent="0.25">
      <c r="A239" t="s">
        <v>113</v>
      </c>
      <c r="B239">
        <v>1335.54</v>
      </c>
      <c r="C239">
        <v>1333.75</v>
      </c>
      <c r="D239">
        <v>1267.8</v>
      </c>
      <c r="E239">
        <v>1246.42</v>
      </c>
      <c r="F239">
        <v>449.423</v>
      </c>
      <c r="G239">
        <v>1.08746E-2</v>
      </c>
      <c r="H239">
        <v>0.98101899999999997</v>
      </c>
      <c r="I239">
        <v>0</v>
      </c>
    </row>
    <row r="240" spans="1:9" x14ac:dyDescent="0.25">
      <c r="A240" t="s">
        <v>113</v>
      </c>
      <c r="B240">
        <v>1331.06</v>
      </c>
      <c r="C240">
        <v>1328.99</v>
      </c>
      <c r="D240">
        <v>1265.33</v>
      </c>
      <c r="E240">
        <v>1243.99</v>
      </c>
      <c r="F240">
        <v>447.23399999999998</v>
      </c>
      <c r="G240">
        <v>1.0883800000000001E-2</v>
      </c>
      <c r="H240">
        <v>0.98101099999999997</v>
      </c>
      <c r="I240">
        <v>0</v>
      </c>
    </row>
    <row r="241" spans="1:9" x14ac:dyDescent="0.25">
      <c r="A241" t="s">
        <v>113</v>
      </c>
      <c r="B241">
        <v>1332.43</v>
      </c>
      <c r="C241">
        <v>1329.99</v>
      </c>
      <c r="D241">
        <v>1264.77</v>
      </c>
      <c r="E241">
        <v>1243.4000000000001</v>
      </c>
      <c r="F241">
        <v>447.93200000000002</v>
      </c>
      <c r="G241">
        <v>1.08743E-2</v>
      </c>
      <c r="H241">
        <v>0.98101400000000005</v>
      </c>
      <c r="I241">
        <v>0</v>
      </c>
    </row>
    <row r="242" spans="1:9" x14ac:dyDescent="0.25">
      <c r="A242" t="s">
        <v>113</v>
      </c>
      <c r="B242">
        <v>1334.23</v>
      </c>
      <c r="C242">
        <v>1332.31</v>
      </c>
      <c r="D242">
        <v>1266.78</v>
      </c>
      <c r="E242">
        <v>1245.44</v>
      </c>
      <c r="F242">
        <v>449.00099999999998</v>
      </c>
      <c r="G242">
        <v>1.11115E-2</v>
      </c>
      <c r="H242">
        <v>0.98099800000000004</v>
      </c>
      <c r="I242">
        <v>0</v>
      </c>
    </row>
    <row r="243" spans="1:9" x14ac:dyDescent="0.25">
      <c r="A243" t="s">
        <v>113</v>
      </c>
      <c r="B243">
        <v>1333.71</v>
      </c>
      <c r="C243">
        <v>1331.7</v>
      </c>
      <c r="D243">
        <v>1268.01</v>
      </c>
      <c r="E243">
        <v>1246.6500000000001</v>
      </c>
      <c r="F243">
        <v>449.12400000000002</v>
      </c>
      <c r="G243">
        <v>1.08763E-2</v>
      </c>
      <c r="H243">
        <v>0.98097900000000005</v>
      </c>
      <c r="I243">
        <v>0</v>
      </c>
    </row>
    <row r="244" spans="1:9" x14ac:dyDescent="0.25">
      <c r="A244" t="s">
        <v>113</v>
      </c>
      <c r="B244">
        <v>1338.69</v>
      </c>
      <c r="C244">
        <v>1336.63</v>
      </c>
      <c r="D244">
        <v>1271.49</v>
      </c>
      <c r="E244">
        <v>1250.1300000000001</v>
      </c>
      <c r="F244">
        <v>450.63600000000002</v>
      </c>
      <c r="G244">
        <v>1.1056E-2</v>
      </c>
      <c r="H244">
        <v>0.981016</v>
      </c>
      <c r="I244">
        <v>0</v>
      </c>
    </row>
    <row r="245" spans="1:9" x14ac:dyDescent="0.25">
      <c r="A245" t="s">
        <v>113</v>
      </c>
      <c r="B245">
        <v>1333.56</v>
      </c>
      <c r="C245">
        <v>1331.69</v>
      </c>
      <c r="D245">
        <v>1266.07</v>
      </c>
      <c r="E245">
        <v>1244.68</v>
      </c>
      <c r="F245">
        <v>449.32900000000001</v>
      </c>
      <c r="G245">
        <v>1.3232300000000001E-2</v>
      </c>
      <c r="H245">
        <v>0.981012</v>
      </c>
      <c r="I245">
        <v>0</v>
      </c>
    </row>
    <row r="246" spans="1:9" x14ac:dyDescent="0.25">
      <c r="A246" t="s">
        <v>113</v>
      </c>
      <c r="B246">
        <v>1334.16</v>
      </c>
      <c r="C246">
        <v>1331.14</v>
      </c>
      <c r="D246">
        <v>1265.8399999999999</v>
      </c>
      <c r="E246">
        <v>1244.49</v>
      </c>
      <c r="F246">
        <v>449.60300000000001</v>
      </c>
      <c r="G246">
        <v>1.09365E-2</v>
      </c>
      <c r="H246">
        <v>0.98100900000000002</v>
      </c>
      <c r="I246">
        <v>0</v>
      </c>
    </row>
    <row r="247" spans="1:9" x14ac:dyDescent="0.25">
      <c r="A247" t="s">
        <v>113</v>
      </c>
      <c r="B247">
        <v>1335.17</v>
      </c>
      <c r="C247">
        <v>1333.03</v>
      </c>
      <c r="D247">
        <v>1268.58</v>
      </c>
      <c r="E247">
        <v>1247.19</v>
      </c>
      <c r="F247">
        <v>450.07499999999999</v>
      </c>
      <c r="G247">
        <v>2.9040199999999999E-2</v>
      </c>
      <c r="H247">
        <v>0.98100600000000004</v>
      </c>
      <c r="I247">
        <v>0</v>
      </c>
    </row>
    <row r="248" spans="1:9" x14ac:dyDescent="0.25">
      <c r="A248" t="s">
        <v>113</v>
      </c>
      <c r="B248">
        <v>1348.11</v>
      </c>
      <c r="C248">
        <v>1346.09</v>
      </c>
      <c r="D248">
        <v>1279.3499999999999</v>
      </c>
      <c r="E248">
        <v>1257.79</v>
      </c>
      <c r="F248">
        <v>452.48899999999998</v>
      </c>
      <c r="G248">
        <v>1.23877E-2</v>
      </c>
      <c r="H248">
        <v>0.98101799999999995</v>
      </c>
      <c r="I248">
        <v>0</v>
      </c>
    </row>
    <row r="249" spans="1:9" x14ac:dyDescent="0.25">
      <c r="A249" t="s">
        <v>113</v>
      </c>
      <c r="B249">
        <v>1348.15</v>
      </c>
      <c r="C249">
        <v>1345.32</v>
      </c>
      <c r="D249">
        <v>1280.96</v>
      </c>
      <c r="E249">
        <v>1259.42</v>
      </c>
      <c r="F249">
        <v>454.01299999999998</v>
      </c>
      <c r="G249">
        <v>1.22752E-2</v>
      </c>
      <c r="H249">
        <v>0.99032299999999995</v>
      </c>
      <c r="I249">
        <v>0</v>
      </c>
    </row>
    <row r="250" spans="1:9" x14ac:dyDescent="0.25">
      <c r="A250" t="s">
        <v>113</v>
      </c>
      <c r="B250">
        <v>1341.25</v>
      </c>
      <c r="C250">
        <v>1338.83</v>
      </c>
      <c r="D250">
        <v>1274.81</v>
      </c>
      <c r="E250">
        <v>1253.28</v>
      </c>
      <c r="F250">
        <v>452.66899999999998</v>
      </c>
      <c r="G250">
        <v>1.09701E-2</v>
      </c>
      <c r="H250">
        <v>0.98101799999999995</v>
      </c>
      <c r="I250">
        <v>0</v>
      </c>
    </row>
    <row r="251" spans="1:9" x14ac:dyDescent="0.25">
      <c r="A251" t="s">
        <v>113</v>
      </c>
      <c r="B251">
        <v>1348.2</v>
      </c>
      <c r="C251">
        <v>1346.3</v>
      </c>
      <c r="D251">
        <v>1281.0999999999999</v>
      </c>
      <c r="E251">
        <v>1259.54</v>
      </c>
      <c r="F251">
        <v>455.70800000000003</v>
      </c>
      <c r="G251">
        <v>1.1015799999999999E-2</v>
      </c>
      <c r="H251">
        <v>0.98101899999999997</v>
      </c>
      <c r="I251">
        <v>0</v>
      </c>
    </row>
    <row r="252" spans="1:9" x14ac:dyDescent="0.25">
      <c r="A252" t="s">
        <v>113</v>
      </c>
      <c r="B252">
        <v>1345.3</v>
      </c>
      <c r="C252">
        <v>1343.04</v>
      </c>
      <c r="D252">
        <v>1276.69</v>
      </c>
      <c r="E252">
        <v>1255.1400000000001</v>
      </c>
      <c r="F252">
        <v>452.13499999999999</v>
      </c>
      <c r="G252">
        <v>1.1632999999999999E-2</v>
      </c>
      <c r="H252">
        <v>0.98094400000000004</v>
      </c>
      <c r="I252">
        <v>0</v>
      </c>
    </row>
    <row r="253" spans="1:9" x14ac:dyDescent="0.25">
      <c r="A253" t="s">
        <v>113</v>
      </c>
      <c r="B253">
        <v>1346.65</v>
      </c>
      <c r="C253">
        <v>1344.06</v>
      </c>
      <c r="D253">
        <v>1279.57</v>
      </c>
      <c r="E253">
        <v>1258.05</v>
      </c>
      <c r="F253">
        <v>456.29899999999998</v>
      </c>
      <c r="G253">
        <v>1.15523E-2</v>
      </c>
      <c r="H253">
        <v>0.98101899999999997</v>
      </c>
      <c r="I253">
        <v>0</v>
      </c>
    </row>
    <row r="254" spans="1:9" x14ac:dyDescent="0.25">
      <c r="A254" t="s">
        <v>113</v>
      </c>
      <c r="B254">
        <v>1345.42</v>
      </c>
      <c r="C254">
        <v>1343.52</v>
      </c>
      <c r="D254">
        <v>1278.32</v>
      </c>
      <c r="E254">
        <v>1256.78</v>
      </c>
      <c r="F254">
        <v>453.471</v>
      </c>
      <c r="G254">
        <v>1.0900699999999999E-2</v>
      </c>
      <c r="H254">
        <v>0.98101899999999997</v>
      </c>
      <c r="I254">
        <v>0</v>
      </c>
    </row>
    <row r="255" spans="1:9" x14ac:dyDescent="0.25">
      <c r="A255" t="s">
        <v>113</v>
      </c>
      <c r="B255">
        <v>1339.32</v>
      </c>
      <c r="C255">
        <v>1336.54</v>
      </c>
      <c r="D255">
        <v>1272.17</v>
      </c>
      <c r="E255">
        <v>1250.6600000000001</v>
      </c>
      <c r="F255">
        <v>449.40699999999998</v>
      </c>
      <c r="G255">
        <v>1.7458499999999998E-2</v>
      </c>
      <c r="H255">
        <v>0.98101899999999997</v>
      </c>
      <c r="I255">
        <v>0</v>
      </c>
    </row>
    <row r="256" spans="1:9" x14ac:dyDescent="0.25">
      <c r="A256" t="s">
        <v>113</v>
      </c>
      <c r="B256">
        <v>1344.72</v>
      </c>
      <c r="C256">
        <v>1342.36</v>
      </c>
      <c r="D256">
        <v>1278.08</v>
      </c>
      <c r="E256">
        <v>1256.57</v>
      </c>
      <c r="F256">
        <v>454.20100000000002</v>
      </c>
      <c r="G256">
        <v>1.5895200000000002E-2</v>
      </c>
      <c r="H256">
        <v>0.99468400000000001</v>
      </c>
      <c r="I256">
        <v>0</v>
      </c>
    </row>
    <row r="257" spans="1:9" x14ac:dyDescent="0.25">
      <c r="A257" t="s">
        <v>113</v>
      </c>
      <c r="B257">
        <v>1343.7</v>
      </c>
      <c r="C257">
        <v>1341.4</v>
      </c>
      <c r="D257">
        <v>1276.26</v>
      </c>
      <c r="E257">
        <v>1254.73</v>
      </c>
      <c r="F257">
        <v>450.83800000000002</v>
      </c>
      <c r="G257">
        <v>1.09582E-2</v>
      </c>
      <c r="H257">
        <v>0.98100799999999999</v>
      </c>
      <c r="I257">
        <v>0</v>
      </c>
    </row>
    <row r="258" spans="1:9" x14ac:dyDescent="0.25">
      <c r="A258" t="s">
        <v>113</v>
      </c>
      <c r="B258">
        <v>1350.2</v>
      </c>
      <c r="C258">
        <v>1347.71</v>
      </c>
      <c r="D258">
        <v>1281.28</v>
      </c>
      <c r="E258">
        <v>1259.77</v>
      </c>
      <c r="F258">
        <v>453.13900000000001</v>
      </c>
      <c r="G258">
        <v>1.09081E-2</v>
      </c>
      <c r="H258">
        <v>0.98842600000000003</v>
      </c>
      <c r="I258">
        <v>0</v>
      </c>
    </row>
    <row r="259" spans="1:9" x14ac:dyDescent="0.25">
      <c r="A259" t="s">
        <v>113</v>
      </c>
      <c r="B259">
        <v>1344.56</v>
      </c>
      <c r="C259">
        <v>1342.53</v>
      </c>
      <c r="D259">
        <v>1277.7</v>
      </c>
      <c r="E259">
        <v>1256.1500000000001</v>
      </c>
      <c r="F259">
        <v>452.21300000000002</v>
      </c>
      <c r="G259">
        <v>1.0910700000000001E-2</v>
      </c>
      <c r="H259">
        <v>0.98099700000000001</v>
      </c>
      <c r="I259">
        <v>0</v>
      </c>
    </row>
    <row r="260" spans="1:9" x14ac:dyDescent="0.25">
      <c r="A260" t="s">
        <v>113</v>
      </c>
      <c r="B260">
        <v>1347.65</v>
      </c>
      <c r="C260">
        <v>1345.77</v>
      </c>
      <c r="D260">
        <v>1279.5899999999999</v>
      </c>
      <c r="E260">
        <v>1258.02</v>
      </c>
      <c r="F260">
        <v>453.32600000000002</v>
      </c>
      <c r="G260">
        <v>1.1778E-2</v>
      </c>
      <c r="H260">
        <v>0.98101899999999997</v>
      </c>
      <c r="I260">
        <v>0</v>
      </c>
    </row>
    <row r="261" spans="1:9" x14ac:dyDescent="0.25">
      <c r="A261" t="s">
        <v>113</v>
      </c>
      <c r="B261">
        <v>1341.49</v>
      </c>
      <c r="C261">
        <v>1339.3</v>
      </c>
      <c r="D261">
        <v>1274.26</v>
      </c>
      <c r="E261">
        <v>1252.7</v>
      </c>
      <c r="F261">
        <v>452.51100000000002</v>
      </c>
      <c r="G261">
        <v>1.09865E-2</v>
      </c>
      <c r="H261">
        <v>0.98095100000000002</v>
      </c>
      <c r="I261">
        <v>0</v>
      </c>
    </row>
    <row r="262" spans="1:9" x14ac:dyDescent="0.25">
      <c r="A262" t="s">
        <v>113</v>
      </c>
      <c r="B262">
        <v>1336.54</v>
      </c>
      <c r="C262">
        <v>1334.24</v>
      </c>
      <c r="D262">
        <v>1270.53</v>
      </c>
      <c r="E262">
        <v>1249.04</v>
      </c>
      <c r="F262">
        <v>450.827</v>
      </c>
      <c r="G262">
        <v>1.0926E-2</v>
      </c>
      <c r="H262">
        <v>0.99510399999999999</v>
      </c>
      <c r="I262">
        <v>0</v>
      </c>
    </row>
    <row r="263" spans="1:9" x14ac:dyDescent="0.25">
      <c r="A263" t="s">
        <v>113</v>
      </c>
      <c r="B263">
        <v>1347.5</v>
      </c>
      <c r="C263">
        <v>1344.6</v>
      </c>
      <c r="D263">
        <v>1279.46</v>
      </c>
      <c r="E263">
        <v>1257.9100000000001</v>
      </c>
      <c r="F263">
        <v>451.56</v>
      </c>
      <c r="G263">
        <v>1.0895500000000001E-2</v>
      </c>
      <c r="H263">
        <v>0.98101400000000005</v>
      </c>
      <c r="I263">
        <v>0</v>
      </c>
    </row>
    <row r="264" spans="1:9" x14ac:dyDescent="0.25">
      <c r="A264" t="s">
        <v>113</v>
      </c>
      <c r="B264">
        <v>1343.69</v>
      </c>
      <c r="C264">
        <v>1341.25</v>
      </c>
      <c r="D264">
        <v>1277.2</v>
      </c>
      <c r="E264">
        <v>1255.6600000000001</v>
      </c>
      <c r="F264">
        <v>452.75400000000002</v>
      </c>
      <c r="G264">
        <v>1.10131E-2</v>
      </c>
      <c r="H264">
        <v>0.99013899999999999</v>
      </c>
      <c r="I264">
        <v>0</v>
      </c>
    </row>
    <row r="265" spans="1:9" x14ac:dyDescent="0.25">
      <c r="A265" t="s">
        <v>113</v>
      </c>
      <c r="B265">
        <v>1344.06</v>
      </c>
      <c r="C265">
        <v>1341.43</v>
      </c>
      <c r="D265">
        <v>1276.93</v>
      </c>
      <c r="E265">
        <v>1255.4100000000001</v>
      </c>
      <c r="F265">
        <v>452.61599999999999</v>
      </c>
      <c r="G265">
        <v>1.43541E-2</v>
      </c>
      <c r="H265">
        <v>0.98098600000000002</v>
      </c>
      <c r="I265">
        <v>0</v>
      </c>
    </row>
    <row r="266" spans="1:9" x14ac:dyDescent="0.25">
      <c r="A266" t="s">
        <v>113</v>
      </c>
      <c r="B266">
        <v>1344.95</v>
      </c>
      <c r="C266">
        <v>1342.6</v>
      </c>
      <c r="D266">
        <v>1276.3399999999999</v>
      </c>
      <c r="E266">
        <v>1254.8</v>
      </c>
      <c r="F266">
        <v>451.94600000000003</v>
      </c>
      <c r="G266">
        <v>1.16779E-2</v>
      </c>
      <c r="H266">
        <v>0.98101499999999997</v>
      </c>
      <c r="I266">
        <v>0</v>
      </c>
    </row>
    <row r="267" spans="1:9" x14ac:dyDescent="0.25">
      <c r="A267" t="s">
        <v>113</v>
      </c>
      <c r="B267">
        <v>1343.3</v>
      </c>
      <c r="C267">
        <v>1341</v>
      </c>
      <c r="D267">
        <v>1275.78</v>
      </c>
      <c r="E267">
        <v>1254.24</v>
      </c>
      <c r="F267">
        <v>453.66199999999998</v>
      </c>
      <c r="G267">
        <v>1.0995599999999999E-2</v>
      </c>
      <c r="H267">
        <v>0.98101799999999995</v>
      </c>
      <c r="I267">
        <v>0</v>
      </c>
    </row>
    <row r="268" spans="1:9" x14ac:dyDescent="0.25">
      <c r="A268" t="s">
        <v>113</v>
      </c>
      <c r="B268">
        <v>1347.91</v>
      </c>
      <c r="C268">
        <v>1345.72</v>
      </c>
      <c r="D268">
        <v>1281.73</v>
      </c>
      <c r="E268">
        <v>1260.18</v>
      </c>
      <c r="F268">
        <v>455.11700000000002</v>
      </c>
      <c r="G268">
        <v>1.1692900000000001E-2</v>
      </c>
      <c r="H268">
        <v>0.98099599999999998</v>
      </c>
      <c r="I268">
        <v>0</v>
      </c>
    </row>
    <row r="269" spans="1:9" x14ac:dyDescent="0.25">
      <c r="A269" t="s">
        <v>113</v>
      </c>
      <c r="B269">
        <v>1337.67</v>
      </c>
      <c r="C269">
        <v>1335.48</v>
      </c>
      <c r="D269">
        <v>1271.48</v>
      </c>
      <c r="E269">
        <v>1249.95</v>
      </c>
      <c r="F269">
        <v>450.88400000000001</v>
      </c>
      <c r="G269">
        <v>1.4234E-2</v>
      </c>
      <c r="H269">
        <v>0.98084000000000005</v>
      </c>
      <c r="I269">
        <v>0</v>
      </c>
    </row>
    <row r="270" spans="1:9" x14ac:dyDescent="0.25">
      <c r="A270" t="s">
        <v>113</v>
      </c>
      <c r="B270">
        <v>1344.03</v>
      </c>
      <c r="C270">
        <v>1341.98</v>
      </c>
      <c r="D270">
        <v>1276.78</v>
      </c>
      <c r="E270">
        <v>1255.26</v>
      </c>
      <c r="F270">
        <v>453.113</v>
      </c>
      <c r="G270">
        <v>1.1129E-2</v>
      </c>
      <c r="H270">
        <v>0.98099199999999998</v>
      </c>
      <c r="I270">
        <v>0</v>
      </c>
    </row>
    <row r="271" spans="1:9" x14ac:dyDescent="0.25">
      <c r="A271" t="s">
        <v>113</v>
      </c>
      <c r="B271">
        <v>1346.48</v>
      </c>
      <c r="C271">
        <v>1344.46</v>
      </c>
      <c r="D271">
        <v>1279.3800000000001</v>
      </c>
      <c r="E271">
        <v>1257.8499999999999</v>
      </c>
      <c r="F271">
        <v>456.28</v>
      </c>
      <c r="G271">
        <v>1.1676300000000001E-2</v>
      </c>
      <c r="H271">
        <v>0.981016</v>
      </c>
      <c r="I271">
        <v>0</v>
      </c>
    </row>
    <row r="272" spans="1:9" x14ac:dyDescent="0.25">
      <c r="A272" t="s">
        <v>113</v>
      </c>
      <c r="B272">
        <v>1345.69</v>
      </c>
      <c r="C272">
        <v>1343</v>
      </c>
      <c r="D272">
        <v>1278.18</v>
      </c>
      <c r="E272">
        <v>1256.6199999999999</v>
      </c>
      <c r="F272">
        <v>452.096</v>
      </c>
      <c r="G272">
        <v>1.0952699999999999E-2</v>
      </c>
      <c r="H272">
        <v>0.98486799999999997</v>
      </c>
      <c r="I272">
        <v>0</v>
      </c>
    </row>
    <row r="273" spans="1:25" x14ac:dyDescent="0.25">
      <c r="A273" t="s">
        <v>113</v>
      </c>
      <c r="B273">
        <v>1343.63</v>
      </c>
      <c r="C273">
        <v>1341.43</v>
      </c>
      <c r="D273">
        <v>1277.8</v>
      </c>
      <c r="E273">
        <v>1256.28</v>
      </c>
      <c r="F273">
        <v>453.79599999999999</v>
      </c>
      <c r="G273">
        <v>1.10122E-2</v>
      </c>
      <c r="H273">
        <v>0.98101700000000003</v>
      </c>
      <c r="I273">
        <v>0</v>
      </c>
    </row>
    <row r="274" spans="1:25" x14ac:dyDescent="0.25">
      <c r="A274" t="s">
        <v>113</v>
      </c>
      <c r="B274">
        <v>1343.22</v>
      </c>
      <c r="C274">
        <v>1340.48</v>
      </c>
      <c r="D274">
        <v>1275.6199999999999</v>
      </c>
      <c r="E274">
        <v>1254.07</v>
      </c>
      <c r="F274">
        <v>452.553</v>
      </c>
      <c r="G274">
        <v>1.3753E-2</v>
      </c>
      <c r="H274">
        <v>0.98100500000000002</v>
      </c>
      <c r="I274">
        <v>0</v>
      </c>
    </row>
    <row r="275" spans="1:25" x14ac:dyDescent="0.25">
      <c r="A275" t="s">
        <v>113</v>
      </c>
      <c r="B275">
        <v>1341.47</v>
      </c>
      <c r="C275">
        <v>1339.13</v>
      </c>
      <c r="D275">
        <v>1274.06</v>
      </c>
      <c r="E275">
        <v>1252.53</v>
      </c>
      <c r="F275">
        <v>451.00099999999998</v>
      </c>
      <c r="G275">
        <v>1.0997E-2</v>
      </c>
      <c r="H275">
        <v>0.98101899999999997</v>
      </c>
      <c r="I275">
        <v>0</v>
      </c>
    </row>
    <row r="276" spans="1:25" x14ac:dyDescent="0.25">
      <c r="A276" t="s">
        <v>113</v>
      </c>
      <c r="B276">
        <v>1351.37</v>
      </c>
      <c r="C276">
        <v>1349.55</v>
      </c>
      <c r="D276">
        <v>1284.1300000000001</v>
      </c>
      <c r="E276">
        <v>1262.58</v>
      </c>
      <c r="F276">
        <v>454.96699999999998</v>
      </c>
      <c r="G276">
        <v>1.09706E-2</v>
      </c>
      <c r="H276">
        <v>0.98096899999999998</v>
      </c>
      <c r="I276">
        <v>0</v>
      </c>
    </row>
    <row r="277" spans="1:25" x14ac:dyDescent="0.25">
      <c r="A277" t="s">
        <v>113</v>
      </c>
      <c r="B277">
        <v>1343.54</v>
      </c>
      <c r="C277">
        <v>1341.21</v>
      </c>
      <c r="D277">
        <v>1276.52</v>
      </c>
      <c r="E277">
        <v>1254.97</v>
      </c>
      <c r="F277">
        <v>453.96499999999997</v>
      </c>
      <c r="G277">
        <v>1.75359E-2</v>
      </c>
      <c r="H277">
        <v>0.98101799999999995</v>
      </c>
      <c r="I277">
        <v>0</v>
      </c>
    </row>
    <row r="278" spans="1:25" x14ac:dyDescent="0.25">
      <c r="A278" t="s">
        <v>113</v>
      </c>
      <c r="B278">
        <v>1350.61</v>
      </c>
      <c r="C278">
        <v>1348.59</v>
      </c>
      <c r="D278">
        <v>1282.71</v>
      </c>
      <c r="E278">
        <v>1261.1600000000001</v>
      </c>
      <c r="F278">
        <v>454.46499999999997</v>
      </c>
      <c r="G278">
        <v>1.16691E-2</v>
      </c>
      <c r="H278">
        <v>0.98101700000000003</v>
      </c>
      <c r="I278">
        <v>0</v>
      </c>
    </row>
    <row r="279" spans="1:25" x14ac:dyDescent="0.25">
      <c r="A279" t="s">
        <v>113</v>
      </c>
      <c r="B279">
        <v>1342.75</v>
      </c>
      <c r="C279">
        <v>1340.6</v>
      </c>
      <c r="D279">
        <v>1275.54</v>
      </c>
      <c r="E279">
        <v>1254.01</v>
      </c>
      <c r="F279">
        <v>452.90600000000001</v>
      </c>
      <c r="G279">
        <v>1.09389E-2</v>
      </c>
      <c r="H279">
        <v>0.98094700000000001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1348.47</v>
      </c>
      <c r="C280">
        <v>1346.37</v>
      </c>
      <c r="D280">
        <v>1281.56</v>
      </c>
      <c r="E280">
        <v>1260.02</v>
      </c>
      <c r="F280">
        <v>454.45800000000003</v>
      </c>
      <c r="G280">
        <v>1.17424E-2</v>
      </c>
      <c r="H280">
        <v>0.98101499999999997</v>
      </c>
      <c r="I280">
        <v>0</v>
      </c>
      <c r="R280">
        <f>AVERAGE(B231:B280)</f>
        <v>1341.4948000000002</v>
      </c>
      <c r="S280">
        <f>AVERAGE(C231:C280)</f>
        <v>1339.2325999999998</v>
      </c>
      <c r="U280">
        <f>_xlfn.VAR.P(B231:B280)</f>
        <v>33.446396959999973</v>
      </c>
      <c r="V280">
        <f>_xlfn.VAR.P(C231:C280)</f>
        <v>33.60865523999977</v>
      </c>
      <c r="X280">
        <f>1.96*SQRT(U280)/50</f>
        <v>0.22670481120746941</v>
      </c>
      <c r="Y280">
        <f>1.96*SQRT(V280)/50</f>
        <v>0.22725405164263462</v>
      </c>
    </row>
    <row r="281" spans="1:25" x14ac:dyDescent="0.25">
      <c r="A281" t="s">
        <v>113</v>
      </c>
      <c r="B281">
        <v>67493.290299999993</v>
      </c>
      <c r="C281" t="s">
        <v>37</v>
      </c>
    </row>
    <row r="282" spans="1:25" x14ac:dyDescent="0.25">
      <c r="A282" t="s">
        <v>98</v>
      </c>
      <c r="B282">
        <v>1163.3900000000001</v>
      </c>
      <c r="C282">
        <v>1160.95</v>
      </c>
      <c r="D282">
        <v>1096.25</v>
      </c>
      <c r="E282">
        <v>1075.83</v>
      </c>
      <c r="F282">
        <v>452.34100000000001</v>
      </c>
      <c r="G282">
        <v>1.08948E-2</v>
      </c>
      <c r="H282">
        <v>0.98101700000000003</v>
      </c>
      <c r="I282">
        <v>0</v>
      </c>
    </row>
    <row r="283" spans="1:25" x14ac:dyDescent="0.25">
      <c r="A283" t="s">
        <v>98</v>
      </c>
      <c r="B283">
        <v>1169.23</v>
      </c>
      <c r="C283">
        <v>1167.04</v>
      </c>
      <c r="D283">
        <v>1101.76</v>
      </c>
      <c r="E283">
        <v>1081.6500000000001</v>
      </c>
      <c r="F283">
        <v>456.91500000000002</v>
      </c>
      <c r="G283">
        <v>1.38529E-2</v>
      </c>
      <c r="H283">
        <v>0.98100100000000001</v>
      </c>
      <c r="I283">
        <v>0</v>
      </c>
    </row>
    <row r="284" spans="1:25" x14ac:dyDescent="0.25">
      <c r="A284" t="s">
        <v>98</v>
      </c>
      <c r="B284">
        <v>1164.83</v>
      </c>
      <c r="C284">
        <v>1162.74</v>
      </c>
      <c r="D284">
        <v>1098.06</v>
      </c>
      <c r="E284">
        <v>1077.98</v>
      </c>
      <c r="F284">
        <v>455.49099999999999</v>
      </c>
      <c r="G284">
        <v>1.5118899999999999E-2</v>
      </c>
      <c r="H284">
        <v>0.98094300000000001</v>
      </c>
      <c r="I284">
        <v>0</v>
      </c>
    </row>
    <row r="285" spans="1:25" x14ac:dyDescent="0.25">
      <c r="A285" t="s">
        <v>98</v>
      </c>
      <c r="B285">
        <v>1165.28</v>
      </c>
      <c r="C285">
        <v>1162.93</v>
      </c>
      <c r="D285">
        <v>1099.06</v>
      </c>
      <c r="E285">
        <v>1078.74</v>
      </c>
      <c r="F285">
        <v>453.41199999999998</v>
      </c>
      <c r="G285">
        <v>1.08936E-2</v>
      </c>
      <c r="H285">
        <v>0.98097900000000005</v>
      </c>
      <c r="I285">
        <v>0</v>
      </c>
    </row>
    <row r="286" spans="1:25" x14ac:dyDescent="0.25">
      <c r="A286" t="s">
        <v>98</v>
      </c>
      <c r="B286">
        <v>1164.76</v>
      </c>
      <c r="C286">
        <v>1162.73</v>
      </c>
      <c r="D286">
        <v>1097.47</v>
      </c>
      <c r="E286">
        <v>1077.54</v>
      </c>
      <c r="F286">
        <v>454.75900000000001</v>
      </c>
      <c r="G286">
        <v>1.1054700000000001E-2</v>
      </c>
      <c r="H286">
        <v>0.98101499999999997</v>
      </c>
      <c r="I286">
        <v>0</v>
      </c>
    </row>
    <row r="287" spans="1:25" x14ac:dyDescent="0.25">
      <c r="A287" t="s">
        <v>98</v>
      </c>
      <c r="B287">
        <v>1170.05</v>
      </c>
      <c r="C287">
        <v>1167.75</v>
      </c>
      <c r="D287">
        <v>1103.28</v>
      </c>
      <c r="E287">
        <v>1082.98</v>
      </c>
      <c r="F287">
        <v>456.46499999999997</v>
      </c>
      <c r="G287">
        <v>1.28021E-2</v>
      </c>
      <c r="H287">
        <v>0.98101899999999997</v>
      </c>
      <c r="I287">
        <v>0</v>
      </c>
    </row>
    <row r="288" spans="1:25" x14ac:dyDescent="0.25">
      <c r="A288" t="s">
        <v>98</v>
      </c>
      <c r="B288">
        <v>1163.67</v>
      </c>
      <c r="C288">
        <v>1160.67</v>
      </c>
      <c r="D288">
        <v>1095.46</v>
      </c>
      <c r="E288">
        <v>1075.17</v>
      </c>
      <c r="F288">
        <v>453.87</v>
      </c>
      <c r="G288">
        <v>2.20482E-2</v>
      </c>
      <c r="H288">
        <v>0.98101799999999995</v>
      </c>
      <c r="I288">
        <v>0</v>
      </c>
    </row>
    <row r="289" spans="1:9" x14ac:dyDescent="0.25">
      <c r="A289" t="s">
        <v>98</v>
      </c>
      <c r="B289">
        <v>1167.74</v>
      </c>
      <c r="C289">
        <v>1164.33</v>
      </c>
      <c r="D289">
        <v>1100.53</v>
      </c>
      <c r="E289">
        <v>1080.73</v>
      </c>
      <c r="F289">
        <v>453.04199999999997</v>
      </c>
      <c r="G289">
        <v>1.2409E-2</v>
      </c>
      <c r="H289">
        <v>0.98101799999999995</v>
      </c>
      <c r="I289">
        <v>0</v>
      </c>
    </row>
    <row r="290" spans="1:9" x14ac:dyDescent="0.25">
      <c r="A290" t="s">
        <v>98</v>
      </c>
      <c r="B290">
        <v>1165.19</v>
      </c>
      <c r="C290">
        <v>1163.01</v>
      </c>
      <c r="D290">
        <v>1098.45</v>
      </c>
      <c r="E290">
        <v>1078.03</v>
      </c>
      <c r="F290">
        <v>454.63299999999998</v>
      </c>
      <c r="G290">
        <v>1.1320200000000001E-2</v>
      </c>
      <c r="H290">
        <v>0.98650899999999997</v>
      </c>
      <c r="I290">
        <v>0</v>
      </c>
    </row>
    <row r="291" spans="1:9" x14ac:dyDescent="0.25">
      <c r="A291" t="s">
        <v>98</v>
      </c>
      <c r="B291">
        <v>1167.44</v>
      </c>
      <c r="C291">
        <v>1164.3499999999999</v>
      </c>
      <c r="D291">
        <v>1098.77</v>
      </c>
      <c r="E291">
        <v>1078.71</v>
      </c>
      <c r="F291">
        <v>454.06700000000001</v>
      </c>
      <c r="G291">
        <v>2.7262000000000002E-2</v>
      </c>
      <c r="H291">
        <v>0.99509300000000001</v>
      </c>
      <c r="I291">
        <v>0</v>
      </c>
    </row>
    <row r="292" spans="1:9" x14ac:dyDescent="0.25">
      <c r="A292" t="s">
        <v>98</v>
      </c>
      <c r="B292">
        <v>1170.1500000000001</v>
      </c>
      <c r="C292">
        <v>1167.9000000000001</v>
      </c>
      <c r="D292">
        <v>1103.95</v>
      </c>
      <c r="E292">
        <v>1083.82</v>
      </c>
      <c r="F292">
        <v>456.66899999999998</v>
      </c>
      <c r="G292">
        <v>1.1076000000000001E-2</v>
      </c>
      <c r="H292">
        <v>0.981016</v>
      </c>
      <c r="I292">
        <v>0</v>
      </c>
    </row>
    <row r="293" spans="1:9" x14ac:dyDescent="0.25">
      <c r="A293" t="s">
        <v>98</v>
      </c>
      <c r="B293">
        <v>1164.42</v>
      </c>
      <c r="C293">
        <v>1162.3499999999999</v>
      </c>
      <c r="D293">
        <v>1096.53</v>
      </c>
      <c r="E293">
        <v>1076.47</v>
      </c>
      <c r="F293">
        <v>454.346</v>
      </c>
      <c r="G293">
        <v>1.0865400000000001E-2</v>
      </c>
      <c r="H293">
        <v>0.98077599999999998</v>
      </c>
      <c r="I293">
        <v>0</v>
      </c>
    </row>
    <row r="294" spans="1:9" x14ac:dyDescent="0.25">
      <c r="A294" t="s">
        <v>98</v>
      </c>
      <c r="B294">
        <v>1168.17</v>
      </c>
      <c r="C294">
        <v>1166.28</v>
      </c>
      <c r="D294">
        <v>1101.53</v>
      </c>
      <c r="E294">
        <v>1081.22</v>
      </c>
      <c r="F294">
        <v>455.53100000000001</v>
      </c>
      <c r="G294">
        <v>1.47072E-2</v>
      </c>
      <c r="H294">
        <v>0.980796</v>
      </c>
      <c r="I294">
        <v>0</v>
      </c>
    </row>
    <row r="295" spans="1:9" x14ac:dyDescent="0.25">
      <c r="A295" t="s">
        <v>98</v>
      </c>
      <c r="B295">
        <v>1167.58</v>
      </c>
      <c r="C295">
        <v>1165.69</v>
      </c>
      <c r="D295">
        <v>1101.01</v>
      </c>
      <c r="E295">
        <v>1080.92</v>
      </c>
      <c r="F295">
        <v>456.84199999999998</v>
      </c>
      <c r="G295">
        <v>1.4650099999999999E-2</v>
      </c>
      <c r="H295">
        <v>0.981012</v>
      </c>
      <c r="I295">
        <v>0</v>
      </c>
    </row>
    <row r="296" spans="1:9" x14ac:dyDescent="0.25">
      <c r="A296" t="s">
        <v>98</v>
      </c>
      <c r="B296">
        <v>1165.0899999999999</v>
      </c>
      <c r="C296">
        <v>1163.31</v>
      </c>
      <c r="D296">
        <v>1098.77</v>
      </c>
      <c r="E296">
        <v>1078.7</v>
      </c>
      <c r="F296">
        <v>454.964</v>
      </c>
      <c r="G296">
        <v>1.2605399999999999E-2</v>
      </c>
      <c r="H296">
        <v>0.98098399999999997</v>
      </c>
      <c r="I296">
        <v>0</v>
      </c>
    </row>
    <row r="297" spans="1:9" x14ac:dyDescent="0.25">
      <c r="A297" t="s">
        <v>98</v>
      </c>
      <c r="B297">
        <v>1165.9100000000001</v>
      </c>
      <c r="C297">
        <v>1163.79</v>
      </c>
      <c r="D297">
        <v>1098.01</v>
      </c>
      <c r="E297">
        <v>1077.7</v>
      </c>
      <c r="F297">
        <v>456.95499999999998</v>
      </c>
      <c r="G297">
        <v>1.0874699999999999E-2</v>
      </c>
      <c r="H297">
        <v>0.98101799999999995</v>
      </c>
      <c r="I297">
        <v>0</v>
      </c>
    </row>
    <row r="298" spans="1:9" x14ac:dyDescent="0.25">
      <c r="A298" t="s">
        <v>98</v>
      </c>
      <c r="B298">
        <v>1168.5999999999999</v>
      </c>
      <c r="C298">
        <v>1166.48</v>
      </c>
      <c r="D298">
        <v>1101.3399999999999</v>
      </c>
      <c r="E298">
        <v>1081.29</v>
      </c>
      <c r="F298">
        <v>455.63099999999997</v>
      </c>
      <c r="G298">
        <v>1.08579E-2</v>
      </c>
      <c r="H298">
        <v>0.98099599999999998</v>
      </c>
      <c r="I298">
        <v>0</v>
      </c>
    </row>
    <row r="299" spans="1:9" x14ac:dyDescent="0.25">
      <c r="A299" t="s">
        <v>98</v>
      </c>
      <c r="B299">
        <v>1165.9000000000001</v>
      </c>
      <c r="C299">
        <v>1163.78</v>
      </c>
      <c r="D299">
        <v>1099.07</v>
      </c>
      <c r="E299">
        <v>1078.99</v>
      </c>
      <c r="F299">
        <v>454.41</v>
      </c>
      <c r="G299">
        <v>1.0856899999999999E-2</v>
      </c>
      <c r="H299">
        <v>0.98089700000000002</v>
      </c>
      <c r="I299">
        <v>0</v>
      </c>
    </row>
    <row r="300" spans="1:9" x14ac:dyDescent="0.25">
      <c r="A300" t="s">
        <v>98</v>
      </c>
      <c r="B300">
        <v>1163.8900000000001</v>
      </c>
      <c r="C300">
        <v>1161.95</v>
      </c>
      <c r="D300">
        <v>1096.3399999999999</v>
      </c>
      <c r="E300">
        <v>1076.03</v>
      </c>
      <c r="F300">
        <v>454.38</v>
      </c>
      <c r="G300">
        <v>1.09917E-2</v>
      </c>
      <c r="H300">
        <v>0.98092900000000005</v>
      </c>
      <c r="I300">
        <v>0</v>
      </c>
    </row>
    <row r="301" spans="1:9" x14ac:dyDescent="0.25">
      <c r="A301" t="s">
        <v>98</v>
      </c>
      <c r="B301">
        <v>1170.8699999999999</v>
      </c>
      <c r="C301">
        <v>1168.8499999999999</v>
      </c>
      <c r="D301">
        <v>1104.8</v>
      </c>
      <c r="E301">
        <v>1084.74</v>
      </c>
      <c r="F301">
        <v>458.11799999999999</v>
      </c>
      <c r="G301">
        <v>1.9991800000000001E-2</v>
      </c>
      <c r="H301">
        <v>0.99169200000000002</v>
      </c>
      <c r="I301">
        <v>0</v>
      </c>
    </row>
    <row r="302" spans="1:9" x14ac:dyDescent="0.25">
      <c r="A302" t="s">
        <v>98</v>
      </c>
      <c r="B302">
        <v>1173.4100000000001</v>
      </c>
      <c r="C302">
        <v>1170.97</v>
      </c>
      <c r="D302">
        <v>1105.22</v>
      </c>
      <c r="E302">
        <v>1085.1199999999999</v>
      </c>
      <c r="F302">
        <v>457.27100000000002</v>
      </c>
      <c r="G302">
        <v>1.9701E-2</v>
      </c>
      <c r="H302">
        <v>0.98101499999999997</v>
      </c>
      <c r="I302">
        <v>0</v>
      </c>
    </row>
    <row r="303" spans="1:9" x14ac:dyDescent="0.25">
      <c r="A303" t="s">
        <v>98</v>
      </c>
      <c r="B303">
        <v>1166.31</v>
      </c>
      <c r="C303">
        <v>1164.1500000000001</v>
      </c>
      <c r="D303">
        <v>1100.54</v>
      </c>
      <c r="E303">
        <v>1080.23</v>
      </c>
      <c r="F303">
        <v>454.39600000000002</v>
      </c>
      <c r="G303">
        <v>1.0997E-2</v>
      </c>
      <c r="H303">
        <v>0.98101700000000003</v>
      </c>
      <c r="I303">
        <v>0</v>
      </c>
    </row>
    <row r="304" spans="1:9" x14ac:dyDescent="0.25">
      <c r="A304" t="s">
        <v>98</v>
      </c>
      <c r="B304">
        <v>1160.4000000000001</v>
      </c>
      <c r="C304">
        <v>1158.23</v>
      </c>
      <c r="D304">
        <v>1093.6400000000001</v>
      </c>
      <c r="E304">
        <v>1073.52</v>
      </c>
      <c r="F304">
        <v>453.36700000000002</v>
      </c>
      <c r="G304">
        <v>1.09132E-2</v>
      </c>
      <c r="H304">
        <v>0.98101899999999997</v>
      </c>
      <c r="I304">
        <v>0</v>
      </c>
    </row>
    <row r="305" spans="1:9" x14ac:dyDescent="0.25">
      <c r="A305" t="s">
        <v>98</v>
      </c>
      <c r="B305">
        <v>1159.29</v>
      </c>
      <c r="C305">
        <v>1157.18</v>
      </c>
      <c r="D305">
        <v>1092.4100000000001</v>
      </c>
      <c r="E305">
        <v>1072.51</v>
      </c>
      <c r="F305">
        <v>450.233</v>
      </c>
      <c r="G305">
        <v>1.1056699999999999E-2</v>
      </c>
      <c r="H305">
        <v>0.98092599999999996</v>
      </c>
      <c r="I305">
        <v>0</v>
      </c>
    </row>
    <row r="306" spans="1:9" x14ac:dyDescent="0.25">
      <c r="A306" t="s">
        <v>98</v>
      </c>
      <c r="B306">
        <v>1154.69</v>
      </c>
      <c r="C306">
        <v>1152.54</v>
      </c>
      <c r="D306">
        <v>1088.22</v>
      </c>
      <c r="E306">
        <v>1068.3399999999999</v>
      </c>
      <c r="F306">
        <v>448.69400000000002</v>
      </c>
      <c r="G306">
        <v>1.09105E-2</v>
      </c>
      <c r="H306">
        <v>0.98100500000000002</v>
      </c>
      <c r="I306">
        <v>0</v>
      </c>
    </row>
    <row r="307" spans="1:9" x14ac:dyDescent="0.25">
      <c r="A307" t="s">
        <v>98</v>
      </c>
      <c r="B307">
        <v>1159.93</v>
      </c>
      <c r="C307">
        <v>1157.79</v>
      </c>
      <c r="D307">
        <v>1092.3399999999999</v>
      </c>
      <c r="E307">
        <v>1072.3900000000001</v>
      </c>
      <c r="F307">
        <v>451.37400000000002</v>
      </c>
      <c r="G307">
        <v>1.11074E-2</v>
      </c>
      <c r="H307">
        <v>0.98100299999999996</v>
      </c>
      <c r="I307">
        <v>0</v>
      </c>
    </row>
    <row r="308" spans="1:9" x14ac:dyDescent="0.25">
      <c r="A308" t="s">
        <v>98</v>
      </c>
      <c r="B308">
        <v>1153.52</v>
      </c>
      <c r="C308">
        <v>1151.19</v>
      </c>
      <c r="D308">
        <v>1087.02</v>
      </c>
      <c r="E308">
        <v>1067.1400000000001</v>
      </c>
      <c r="F308">
        <v>450.18799999999999</v>
      </c>
      <c r="G308">
        <v>1.17456E-2</v>
      </c>
      <c r="H308">
        <v>0.98127699999999995</v>
      </c>
      <c r="I308">
        <v>0</v>
      </c>
    </row>
    <row r="309" spans="1:9" x14ac:dyDescent="0.25">
      <c r="A309" t="s">
        <v>98</v>
      </c>
      <c r="B309">
        <v>1151.3599999999999</v>
      </c>
      <c r="C309">
        <v>1149.3599999999999</v>
      </c>
      <c r="D309">
        <v>1085.7</v>
      </c>
      <c r="E309">
        <v>1065.8499999999999</v>
      </c>
      <c r="F309">
        <v>448.16699999999997</v>
      </c>
      <c r="G309">
        <v>1.2433E-2</v>
      </c>
      <c r="H309">
        <v>0.98101300000000002</v>
      </c>
      <c r="I309">
        <v>0</v>
      </c>
    </row>
    <row r="310" spans="1:9" x14ac:dyDescent="0.25">
      <c r="A310" t="s">
        <v>98</v>
      </c>
      <c r="B310">
        <v>1153.44</v>
      </c>
      <c r="C310">
        <v>1151.22</v>
      </c>
      <c r="D310">
        <v>1086.54</v>
      </c>
      <c r="E310">
        <v>1066.42</v>
      </c>
      <c r="F310">
        <v>448.88200000000001</v>
      </c>
      <c r="G310">
        <v>1.09791E-2</v>
      </c>
      <c r="H310">
        <v>0.99511099999999997</v>
      </c>
      <c r="I310">
        <v>0</v>
      </c>
    </row>
    <row r="311" spans="1:9" x14ac:dyDescent="0.25">
      <c r="A311" t="s">
        <v>98</v>
      </c>
      <c r="B311">
        <v>1157.9000000000001</v>
      </c>
      <c r="C311">
        <v>1155.83</v>
      </c>
      <c r="D311">
        <v>1091.24</v>
      </c>
      <c r="E311">
        <v>1070.95</v>
      </c>
      <c r="F311">
        <v>449.59899999999999</v>
      </c>
      <c r="G311">
        <v>1.1117E-2</v>
      </c>
      <c r="H311">
        <v>0.98100799999999999</v>
      </c>
      <c r="I311">
        <v>0</v>
      </c>
    </row>
    <row r="312" spans="1:9" x14ac:dyDescent="0.25">
      <c r="A312" t="s">
        <v>98</v>
      </c>
      <c r="B312">
        <v>1156.6400000000001</v>
      </c>
      <c r="C312">
        <v>1154.25</v>
      </c>
      <c r="D312">
        <v>1089.51</v>
      </c>
      <c r="E312">
        <v>1069.26</v>
      </c>
      <c r="F312">
        <v>449.00099999999998</v>
      </c>
      <c r="G312">
        <v>1.21691E-2</v>
      </c>
      <c r="H312">
        <v>0.98101899999999997</v>
      </c>
      <c r="I312">
        <v>0</v>
      </c>
    </row>
    <row r="313" spans="1:9" x14ac:dyDescent="0.25">
      <c r="A313" t="s">
        <v>98</v>
      </c>
      <c r="B313">
        <v>1162.8699999999999</v>
      </c>
      <c r="C313">
        <v>1160.83</v>
      </c>
      <c r="D313">
        <v>1096.4000000000001</v>
      </c>
      <c r="E313">
        <v>1076.1300000000001</v>
      </c>
      <c r="F313">
        <v>452.10500000000002</v>
      </c>
      <c r="G313">
        <v>1.33797E-2</v>
      </c>
      <c r="H313">
        <v>0.98100100000000001</v>
      </c>
      <c r="I313">
        <v>0</v>
      </c>
    </row>
    <row r="314" spans="1:9" x14ac:dyDescent="0.25">
      <c r="A314" t="s">
        <v>98</v>
      </c>
      <c r="B314">
        <v>1155.6099999999999</v>
      </c>
      <c r="C314">
        <v>1153.49</v>
      </c>
      <c r="D314">
        <v>1088.48</v>
      </c>
      <c r="E314">
        <v>1068.23</v>
      </c>
      <c r="F314">
        <v>447.76600000000002</v>
      </c>
      <c r="G314">
        <v>2.5252E-2</v>
      </c>
      <c r="H314">
        <v>0.97970000000000002</v>
      </c>
      <c r="I314">
        <v>0</v>
      </c>
    </row>
    <row r="315" spans="1:9" x14ac:dyDescent="0.25">
      <c r="A315" t="s">
        <v>98</v>
      </c>
      <c r="B315">
        <v>1152.81</v>
      </c>
      <c r="C315">
        <v>1150.56</v>
      </c>
      <c r="D315">
        <v>1086.01</v>
      </c>
      <c r="E315">
        <v>1066.17</v>
      </c>
      <c r="F315">
        <v>448.80700000000002</v>
      </c>
      <c r="G315">
        <v>1.3333599999999999E-2</v>
      </c>
      <c r="H315">
        <v>0.98101899999999997</v>
      </c>
      <c r="I315">
        <v>0</v>
      </c>
    </row>
    <row r="316" spans="1:9" x14ac:dyDescent="0.25">
      <c r="A316" t="s">
        <v>98</v>
      </c>
      <c r="B316">
        <v>1155.73</v>
      </c>
      <c r="C316">
        <v>1153.7</v>
      </c>
      <c r="D316">
        <v>1089.6600000000001</v>
      </c>
      <c r="E316">
        <v>1069.92</v>
      </c>
      <c r="F316">
        <v>448.54899999999998</v>
      </c>
      <c r="G316">
        <v>1.16244E-2</v>
      </c>
      <c r="H316">
        <v>0.98101000000000005</v>
      </c>
      <c r="I316">
        <v>0</v>
      </c>
    </row>
    <row r="317" spans="1:9" x14ac:dyDescent="0.25">
      <c r="A317" t="s">
        <v>98</v>
      </c>
      <c r="B317">
        <v>1154.96</v>
      </c>
      <c r="C317">
        <v>1152.97</v>
      </c>
      <c r="D317">
        <v>1088.67</v>
      </c>
      <c r="E317">
        <v>1068.55</v>
      </c>
      <c r="F317">
        <v>450.04199999999997</v>
      </c>
      <c r="G317">
        <v>1.1839000000000001E-2</v>
      </c>
      <c r="H317">
        <v>0.98280500000000004</v>
      </c>
      <c r="I317">
        <v>0</v>
      </c>
    </row>
    <row r="318" spans="1:9" x14ac:dyDescent="0.25">
      <c r="A318" t="s">
        <v>98</v>
      </c>
      <c r="B318">
        <v>1161.23</v>
      </c>
      <c r="C318">
        <v>1159.43</v>
      </c>
      <c r="D318">
        <v>1093.25</v>
      </c>
      <c r="E318">
        <v>1073.32</v>
      </c>
      <c r="F318">
        <v>451.255</v>
      </c>
      <c r="G318">
        <v>1.1212700000000001E-2</v>
      </c>
      <c r="H318">
        <v>0.98101700000000003</v>
      </c>
      <c r="I318">
        <v>0</v>
      </c>
    </row>
    <row r="319" spans="1:9" x14ac:dyDescent="0.25">
      <c r="A319" t="s">
        <v>98</v>
      </c>
      <c r="B319">
        <v>1155.58</v>
      </c>
      <c r="C319">
        <v>1153.3800000000001</v>
      </c>
      <c r="D319">
        <v>1089.6500000000001</v>
      </c>
      <c r="E319">
        <v>1069.92</v>
      </c>
      <c r="F319">
        <v>450.96800000000002</v>
      </c>
      <c r="G319">
        <v>1.11018E-2</v>
      </c>
      <c r="H319">
        <v>0.98091099999999998</v>
      </c>
      <c r="I319">
        <v>0</v>
      </c>
    </row>
    <row r="320" spans="1:9" x14ac:dyDescent="0.25">
      <c r="A320" t="s">
        <v>98</v>
      </c>
      <c r="B320">
        <v>1155.3499999999999</v>
      </c>
      <c r="C320">
        <v>1153.21</v>
      </c>
      <c r="D320">
        <v>1087.8599999999999</v>
      </c>
      <c r="E320">
        <v>1067.74</v>
      </c>
      <c r="F320">
        <v>449.03300000000002</v>
      </c>
      <c r="G320">
        <v>1.10049E-2</v>
      </c>
      <c r="H320">
        <v>0.981012</v>
      </c>
      <c r="I320">
        <v>0</v>
      </c>
    </row>
    <row r="321" spans="1:25" x14ac:dyDescent="0.25">
      <c r="A321" t="s">
        <v>98</v>
      </c>
      <c r="B321">
        <v>1157.04</v>
      </c>
      <c r="C321">
        <v>1154.69</v>
      </c>
      <c r="D321">
        <v>1090.31</v>
      </c>
      <c r="E321">
        <v>1070.69</v>
      </c>
      <c r="F321">
        <v>451.16399999999999</v>
      </c>
      <c r="G321">
        <v>1.08608E-2</v>
      </c>
      <c r="H321">
        <v>0.98099000000000003</v>
      </c>
      <c r="I321">
        <v>0</v>
      </c>
    </row>
    <row r="322" spans="1:25" x14ac:dyDescent="0.25">
      <c r="A322" t="s">
        <v>98</v>
      </c>
      <c r="B322">
        <v>1157.8699999999999</v>
      </c>
      <c r="C322">
        <v>1155.6199999999999</v>
      </c>
      <c r="D322">
        <v>1090.22</v>
      </c>
      <c r="E322">
        <v>1070.0899999999999</v>
      </c>
      <c r="F322">
        <v>449.52699999999999</v>
      </c>
      <c r="G322">
        <v>1.1075399999999999E-2</v>
      </c>
      <c r="H322">
        <v>0.98097000000000001</v>
      </c>
      <c r="I322">
        <v>0</v>
      </c>
    </row>
    <row r="323" spans="1:25" x14ac:dyDescent="0.25">
      <c r="A323" t="s">
        <v>98</v>
      </c>
      <c r="B323">
        <v>1162.0899999999999</v>
      </c>
      <c r="C323">
        <v>1160.0899999999999</v>
      </c>
      <c r="D323">
        <v>1093.8800000000001</v>
      </c>
      <c r="E323">
        <v>1073.96</v>
      </c>
      <c r="F323">
        <v>451.572</v>
      </c>
      <c r="G323">
        <v>1.4501500000000001E-2</v>
      </c>
      <c r="H323">
        <v>0.98101499999999997</v>
      </c>
      <c r="I323">
        <v>0</v>
      </c>
    </row>
    <row r="324" spans="1:25" x14ac:dyDescent="0.25">
      <c r="A324" t="s">
        <v>98</v>
      </c>
      <c r="B324">
        <v>1158.4000000000001</v>
      </c>
      <c r="C324">
        <v>1156.1500000000001</v>
      </c>
      <c r="D324">
        <v>1091.1300000000001</v>
      </c>
      <c r="E324">
        <v>1071.4000000000001</v>
      </c>
      <c r="F324">
        <v>449.642</v>
      </c>
      <c r="G324">
        <v>1.08696E-2</v>
      </c>
      <c r="H324">
        <v>0.984398</v>
      </c>
      <c r="I324">
        <v>0</v>
      </c>
    </row>
    <row r="325" spans="1:25" x14ac:dyDescent="0.25">
      <c r="A325" t="s">
        <v>98</v>
      </c>
      <c r="B325">
        <v>1156.1400000000001</v>
      </c>
      <c r="C325">
        <v>1153.81</v>
      </c>
      <c r="D325">
        <v>1089.82</v>
      </c>
      <c r="E325">
        <v>1069.72</v>
      </c>
      <c r="F325">
        <v>449.73899999999998</v>
      </c>
      <c r="G325">
        <v>1.0988400000000001E-2</v>
      </c>
      <c r="H325">
        <v>0.98095399999999999</v>
      </c>
      <c r="I325">
        <v>0</v>
      </c>
    </row>
    <row r="326" spans="1:25" x14ac:dyDescent="0.25">
      <c r="A326" t="s">
        <v>98</v>
      </c>
      <c r="B326">
        <v>1154.44</v>
      </c>
      <c r="C326">
        <v>1152.4000000000001</v>
      </c>
      <c r="D326">
        <v>1088.01</v>
      </c>
      <c r="E326">
        <v>1068.3</v>
      </c>
      <c r="F326">
        <v>449.36200000000002</v>
      </c>
      <c r="G326">
        <v>1.0928E-2</v>
      </c>
      <c r="H326">
        <v>0.98101899999999997</v>
      </c>
      <c r="I326">
        <v>0</v>
      </c>
    </row>
    <row r="327" spans="1:25" x14ac:dyDescent="0.25">
      <c r="A327" t="s">
        <v>98</v>
      </c>
      <c r="B327">
        <v>1157.7</v>
      </c>
      <c r="C327">
        <v>1155.6500000000001</v>
      </c>
      <c r="D327">
        <v>1090.07</v>
      </c>
      <c r="E327">
        <v>1069.93</v>
      </c>
      <c r="F327">
        <v>448.90199999999999</v>
      </c>
      <c r="G327">
        <v>1.2704500000000001E-2</v>
      </c>
      <c r="H327">
        <v>0.98101799999999995</v>
      </c>
      <c r="I327">
        <v>0</v>
      </c>
    </row>
    <row r="328" spans="1:25" x14ac:dyDescent="0.25">
      <c r="A328" t="s">
        <v>98</v>
      </c>
      <c r="B328">
        <v>1160.95</v>
      </c>
      <c r="C328">
        <v>1159.1400000000001</v>
      </c>
      <c r="D328">
        <v>1093.54</v>
      </c>
      <c r="E328">
        <v>1073.6500000000001</v>
      </c>
      <c r="F328">
        <v>451.67399999999998</v>
      </c>
      <c r="G328">
        <v>1.08746E-2</v>
      </c>
      <c r="H328">
        <v>0.98101899999999997</v>
      </c>
      <c r="I328">
        <v>0</v>
      </c>
    </row>
    <row r="329" spans="1:25" x14ac:dyDescent="0.25">
      <c r="A329" t="s">
        <v>98</v>
      </c>
      <c r="B329">
        <v>1156.48</v>
      </c>
      <c r="C329">
        <v>1154.04</v>
      </c>
      <c r="D329">
        <v>1088.8599999999999</v>
      </c>
      <c r="E329">
        <v>1069.08</v>
      </c>
      <c r="F329">
        <v>450.25200000000001</v>
      </c>
      <c r="G329">
        <v>1.08959E-2</v>
      </c>
      <c r="H329">
        <v>0.98101700000000003</v>
      </c>
      <c r="I329">
        <v>0</v>
      </c>
    </row>
    <row r="330" spans="1:25" x14ac:dyDescent="0.25">
      <c r="A330" t="s">
        <v>98</v>
      </c>
      <c r="B330">
        <v>1160.9100000000001</v>
      </c>
      <c r="C330">
        <v>1158.44</v>
      </c>
      <c r="D330">
        <v>1093.72</v>
      </c>
      <c r="E330">
        <v>1073.49</v>
      </c>
      <c r="F330">
        <v>451.30500000000001</v>
      </c>
      <c r="G330">
        <v>1.31311E-2</v>
      </c>
      <c r="H330">
        <v>0.98101899999999997</v>
      </c>
      <c r="I330">
        <v>0</v>
      </c>
    </row>
    <row r="331" spans="1:25" x14ac:dyDescent="0.25">
      <c r="A331" t="s">
        <v>98</v>
      </c>
      <c r="B331">
        <v>1160.7</v>
      </c>
      <c r="C331">
        <v>1158.01</v>
      </c>
      <c r="D331">
        <v>1092.26</v>
      </c>
      <c r="E331">
        <v>1072.22</v>
      </c>
      <c r="F331">
        <v>451.82600000000002</v>
      </c>
      <c r="G331">
        <v>1.1466E-2</v>
      </c>
      <c r="H331">
        <v>0.98101700000000003</v>
      </c>
      <c r="I331">
        <v>0</v>
      </c>
    </row>
    <row r="332" spans="1:25" x14ac:dyDescent="0.25">
      <c r="A332" t="s">
        <v>98</v>
      </c>
      <c r="B332">
        <v>1159.83</v>
      </c>
      <c r="C332">
        <v>1157.43</v>
      </c>
      <c r="D332">
        <v>1092.6300000000001</v>
      </c>
      <c r="E332">
        <v>1072.4100000000001</v>
      </c>
      <c r="F332">
        <v>452.04500000000002</v>
      </c>
      <c r="G332">
        <v>1.25802E-2</v>
      </c>
      <c r="H332">
        <v>0.98099599999999998</v>
      </c>
      <c r="I332">
        <v>0</v>
      </c>
    </row>
    <row r="333" spans="1:25" x14ac:dyDescent="0.25">
      <c r="A333" t="s">
        <v>98</v>
      </c>
      <c r="B333">
        <v>1160.27</v>
      </c>
      <c r="C333">
        <v>1157.68</v>
      </c>
      <c r="D333">
        <v>1093.0999999999999</v>
      </c>
      <c r="E333">
        <v>1073.0999999999999</v>
      </c>
      <c r="F333">
        <v>451.93299999999999</v>
      </c>
      <c r="G333">
        <v>1.7797E-2</v>
      </c>
      <c r="H333">
        <v>0.99259299999999995</v>
      </c>
      <c r="I333">
        <v>0</v>
      </c>
    </row>
    <row r="334" spans="1:25" x14ac:dyDescent="0.25">
      <c r="A334" t="s">
        <v>98</v>
      </c>
      <c r="B334">
        <v>1154.9100000000001</v>
      </c>
      <c r="C334">
        <v>1152.78</v>
      </c>
      <c r="D334">
        <v>1088.3499999999999</v>
      </c>
      <c r="E334">
        <v>1068.3399999999999</v>
      </c>
      <c r="F334">
        <v>449.36399999999998</v>
      </c>
      <c r="G334">
        <v>1.1113400000000001E-2</v>
      </c>
      <c r="H334">
        <v>0.993811</v>
      </c>
      <c r="I334">
        <v>0</v>
      </c>
    </row>
    <row r="335" spans="1:25" x14ac:dyDescent="0.25">
      <c r="A335" t="s">
        <v>98</v>
      </c>
      <c r="B335">
        <v>1154.46</v>
      </c>
      <c r="C335">
        <v>1152.1600000000001</v>
      </c>
      <c r="D335">
        <v>1088.26</v>
      </c>
      <c r="E335">
        <v>1068.31</v>
      </c>
      <c r="F335">
        <v>449.714</v>
      </c>
      <c r="G335">
        <v>1.32821E-2</v>
      </c>
      <c r="H335">
        <v>0.98097199999999996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1163.69</v>
      </c>
      <c r="C336">
        <v>1161.27</v>
      </c>
      <c r="D336">
        <v>1096.23</v>
      </c>
      <c r="E336">
        <v>1076.5</v>
      </c>
      <c r="F336">
        <v>454.20699999999999</v>
      </c>
      <c r="G336">
        <v>1.0937799999999999E-2</v>
      </c>
      <c r="H336">
        <v>0.98092699999999999</v>
      </c>
      <c r="I336">
        <v>0</v>
      </c>
      <c r="R336">
        <f>AVERAGE(B287:B336)</f>
        <v>1160.8316000000002</v>
      </c>
      <c r="S336">
        <f>AVERAGE(C287:C336)</f>
        <v>1158.6026000000002</v>
      </c>
      <c r="U336">
        <f>_xlfn.VAR.P(B287:B336)</f>
        <v>30.34804944000005</v>
      </c>
      <c r="V336">
        <f>_xlfn.VAR.P(C287:C336)</f>
        <v>29.984663239999922</v>
      </c>
      <c r="X336">
        <f>1.96*SQRT(U336)/50</f>
        <v>0.21594912986970258</v>
      </c>
      <c r="Y336">
        <f>1.96*SQRT(V336)/50</f>
        <v>0.21465235363515928</v>
      </c>
    </row>
    <row r="337" spans="1:9" x14ac:dyDescent="0.25">
      <c r="A337" t="s">
        <v>98</v>
      </c>
      <c r="B337">
        <v>58449.855300000003</v>
      </c>
      <c r="C337" t="s">
        <v>37</v>
      </c>
    </row>
    <row r="338" spans="1:9" x14ac:dyDescent="0.25">
      <c r="A338" t="s">
        <v>114</v>
      </c>
      <c r="B338">
        <v>1116.97</v>
      </c>
      <c r="C338">
        <v>1115.08</v>
      </c>
      <c r="D338">
        <v>1063</v>
      </c>
      <c r="E338">
        <v>1057.97</v>
      </c>
      <c r="F338">
        <v>142.977</v>
      </c>
      <c r="G338">
        <v>1.09517E-2</v>
      </c>
      <c r="H338">
        <v>0.98101899999999997</v>
      </c>
      <c r="I338">
        <v>0</v>
      </c>
    </row>
    <row r="339" spans="1:9" x14ac:dyDescent="0.25">
      <c r="A339" t="s">
        <v>114</v>
      </c>
      <c r="B339">
        <v>1117.4000000000001</v>
      </c>
      <c r="C339">
        <v>1114.83</v>
      </c>
      <c r="D339">
        <v>1062.22</v>
      </c>
      <c r="E339">
        <v>1057.1400000000001</v>
      </c>
      <c r="F339">
        <v>142.745</v>
      </c>
      <c r="G339">
        <v>1.0928E-2</v>
      </c>
      <c r="H339">
        <v>0.98101700000000003</v>
      </c>
      <c r="I339">
        <v>0</v>
      </c>
    </row>
    <row r="340" spans="1:9" x14ac:dyDescent="0.25">
      <c r="A340" t="s">
        <v>114</v>
      </c>
      <c r="B340">
        <v>1121.17</v>
      </c>
      <c r="C340">
        <v>1118.92</v>
      </c>
      <c r="D340">
        <v>1066.3800000000001</v>
      </c>
      <c r="E340">
        <v>1061.45</v>
      </c>
      <c r="F340">
        <v>144.99299999999999</v>
      </c>
      <c r="G340">
        <v>1.0926699999999999E-2</v>
      </c>
      <c r="H340">
        <v>0.99040300000000003</v>
      </c>
      <c r="I340">
        <v>0</v>
      </c>
    </row>
    <row r="341" spans="1:9" x14ac:dyDescent="0.25">
      <c r="A341" t="s">
        <v>114</v>
      </c>
      <c r="B341">
        <v>1119.74</v>
      </c>
      <c r="C341">
        <v>1117.3499999999999</v>
      </c>
      <c r="D341">
        <v>1065.42</v>
      </c>
      <c r="E341">
        <v>1060.23</v>
      </c>
      <c r="F341">
        <v>142.52699999999999</v>
      </c>
      <c r="G341">
        <v>1.1146700000000001E-2</v>
      </c>
      <c r="H341">
        <v>0.98101899999999997</v>
      </c>
      <c r="I341">
        <v>0</v>
      </c>
    </row>
    <row r="342" spans="1:9" x14ac:dyDescent="0.25">
      <c r="A342" t="s">
        <v>114</v>
      </c>
      <c r="B342">
        <v>1119.81</v>
      </c>
      <c r="C342">
        <v>1117.6500000000001</v>
      </c>
      <c r="D342">
        <v>1064.8399999999999</v>
      </c>
      <c r="E342">
        <v>1059.92</v>
      </c>
      <c r="F342">
        <v>143.441</v>
      </c>
      <c r="G342">
        <v>1.0939300000000001E-2</v>
      </c>
      <c r="H342">
        <v>0.98118000000000005</v>
      </c>
      <c r="I342">
        <v>0</v>
      </c>
    </row>
    <row r="343" spans="1:9" x14ac:dyDescent="0.25">
      <c r="A343" t="s">
        <v>114</v>
      </c>
      <c r="B343">
        <v>1185.3800000000001</v>
      </c>
      <c r="C343">
        <v>1183.29</v>
      </c>
      <c r="D343">
        <v>1130.6300000000001</v>
      </c>
      <c r="E343">
        <v>1125.3</v>
      </c>
      <c r="F343">
        <v>150.80199999999999</v>
      </c>
      <c r="G343">
        <v>1.0884899999999999E-2</v>
      </c>
      <c r="H343">
        <v>0.98100600000000004</v>
      </c>
      <c r="I343">
        <v>0</v>
      </c>
    </row>
    <row r="344" spans="1:9" x14ac:dyDescent="0.25">
      <c r="A344" t="s">
        <v>114</v>
      </c>
      <c r="B344">
        <v>1131.6300000000001</v>
      </c>
      <c r="C344">
        <v>1129.43</v>
      </c>
      <c r="D344">
        <v>1076.9000000000001</v>
      </c>
      <c r="E344">
        <v>1071.5899999999999</v>
      </c>
      <c r="F344">
        <v>159.899</v>
      </c>
      <c r="G344">
        <v>1.1225199999999999E-2</v>
      </c>
      <c r="H344">
        <v>0.981012</v>
      </c>
      <c r="I344">
        <v>0</v>
      </c>
    </row>
    <row r="345" spans="1:9" x14ac:dyDescent="0.25">
      <c r="A345" t="s">
        <v>114</v>
      </c>
      <c r="B345">
        <v>1118.6400000000001</v>
      </c>
      <c r="C345">
        <v>1116.47</v>
      </c>
      <c r="D345">
        <v>1063.74</v>
      </c>
      <c r="E345">
        <v>1058.55</v>
      </c>
      <c r="F345">
        <v>148.01499999999999</v>
      </c>
      <c r="G345">
        <v>1.0973200000000001E-2</v>
      </c>
      <c r="H345">
        <v>0.98101799999999995</v>
      </c>
      <c r="I345">
        <v>0</v>
      </c>
    </row>
    <row r="346" spans="1:9" x14ac:dyDescent="0.25">
      <c r="A346" t="s">
        <v>114</v>
      </c>
      <c r="B346">
        <v>1114.78</v>
      </c>
      <c r="C346">
        <v>1112.4100000000001</v>
      </c>
      <c r="D346">
        <v>1060.21</v>
      </c>
      <c r="E346">
        <v>1055.03</v>
      </c>
      <c r="F346">
        <v>143.24799999999999</v>
      </c>
      <c r="G346">
        <v>1.0864E-2</v>
      </c>
      <c r="H346">
        <v>0.98101899999999997</v>
      </c>
      <c r="I346">
        <v>0</v>
      </c>
    </row>
    <row r="347" spans="1:9" x14ac:dyDescent="0.25">
      <c r="A347" t="s">
        <v>114</v>
      </c>
      <c r="B347">
        <v>1133.9100000000001</v>
      </c>
      <c r="C347">
        <v>1132.1300000000001</v>
      </c>
      <c r="D347">
        <v>1078.68</v>
      </c>
      <c r="E347">
        <v>1073.76</v>
      </c>
      <c r="F347">
        <v>147.66300000000001</v>
      </c>
      <c r="G347">
        <v>1.08626E-2</v>
      </c>
      <c r="H347">
        <v>0.98097900000000005</v>
      </c>
      <c r="I347">
        <v>0</v>
      </c>
    </row>
    <row r="348" spans="1:9" x14ac:dyDescent="0.25">
      <c r="A348" t="s">
        <v>114</v>
      </c>
      <c r="B348">
        <v>1115.93</v>
      </c>
      <c r="C348">
        <v>1113.95</v>
      </c>
      <c r="D348">
        <v>1061.94</v>
      </c>
      <c r="E348">
        <v>1056.71</v>
      </c>
      <c r="F348">
        <v>148.14099999999999</v>
      </c>
      <c r="G348">
        <v>1.1413400000000001E-2</v>
      </c>
      <c r="H348">
        <v>0.981016</v>
      </c>
      <c r="I348">
        <v>0</v>
      </c>
    </row>
    <row r="349" spans="1:9" x14ac:dyDescent="0.25">
      <c r="A349" t="s">
        <v>114</v>
      </c>
      <c r="B349">
        <v>1115.8800000000001</v>
      </c>
      <c r="C349">
        <v>1114.04</v>
      </c>
      <c r="D349">
        <v>1061.3399999999999</v>
      </c>
      <c r="E349">
        <v>1056.2</v>
      </c>
      <c r="F349">
        <v>145.14500000000001</v>
      </c>
      <c r="G349">
        <v>1.15943E-2</v>
      </c>
      <c r="H349">
        <v>0.98100500000000002</v>
      </c>
      <c r="I349">
        <v>0</v>
      </c>
    </row>
    <row r="350" spans="1:9" x14ac:dyDescent="0.25">
      <c r="A350" t="s">
        <v>114</v>
      </c>
      <c r="B350">
        <v>1112.49</v>
      </c>
      <c r="C350">
        <v>1110.8</v>
      </c>
      <c r="D350">
        <v>1058.74</v>
      </c>
      <c r="E350">
        <v>1053.48</v>
      </c>
      <c r="F350">
        <v>143.28299999999999</v>
      </c>
      <c r="G350">
        <v>1.1768799999999999E-2</v>
      </c>
      <c r="H350">
        <v>0.98101899999999997</v>
      </c>
      <c r="I350">
        <v>0</v>
      </c>
    </row>
    <row r="351" spans="1:9" x14ac:dyDescent="0.25">
      <c r="A351" t="s">
        <v>114</v>
      </c>
      <c r="B351">
        <v>1110.8399999999999</v>
      </c>
      <c r="C351">
        <v>1108.6400000000001</v>
      </c>
      <c r="D351">
        <v>1057.1300000000001</v>
      </c>
      <c r="E351">
        <v>1051.96</v>
      </c>
      <c r="F351">
        <v>142.453</v>
      </c>
      <c r="G351">
        <v>1.0996499999999999E-2</v>
      </c>
      <c r="H351">
        <v>0.98100100000000001</v>
      </c>
      <c r="I351">
        <v>0</v>
      </c>
    </row>
    <row r="352" spans="1:9" x14ac:dyDescent="0.25">
      <c r="A352" t="s">
        <v>114</v>
      </c>
      <c r="B352">
        <v>1111.8</v>
      </c>
      <c r="C352">
        <v>1109.33</v>
      </c>
      <c r="D352">
        <v>1057.32</v>
      </c>
      <c r="E352">
        <v>1052.03</v>
      </c>
      <c r="F352">
        <v>142.49799999999999</v>
      </c>
      <c r="G352">
        <v>1.0919699999999999E-2</v>
      </c>
      <c r="H352">
        <v>0.98804599999999998</v>
      </c>
      <c r="I352">
        <v>0</v>
      </c>
    </row>
    <row r="353" spans="1:9" x14ac:dyDescent="0.25">
      <c r="A353" t="s">
        <v>114</v>
      </c>
      <c r="B353">
        <v>1112.3800000000001</v>
      </c>
      <c r="C353">
        <v>1110.18</v>
      </c>
      <c r="D353">
        <v>1058.1400000000001</v>
      </c>
      <c r="E353">
        <v>1052.93</v>
      </c>
      <c r="F353">
        <v>144.67400000000001</v>
      </c>
      <c r="G353">
        <v>1.15005E-2</v>
      </c>
      <c r="H353">
        <v>0.994726</v>
      </c>
      <c r="I353">
        <v>0</v>
      </c>
    </row>
    <row r="354" spans="1:9" x14ac:dyDescent="0.25">
      <c r="A354" t="s">
        <v>114</v>
      </c>
      <c r="B354">
        <v>1114.06</v>
      </c>
      <c r="C354">
        <v>1111.8699999999999</v>
      </c>
      <c r="D354">
        <v>1059.46</v>
      </c>
      <c r="E354">
        <v>1054.28</v>
      </c>
      <c r="F354">
        <v>143.334</v>
      </c>
      <c r="G354">
        <v>1.22802E-2</v>
      </c>
      <c r="H354">
        <v>0.98101700000000003</v>
      </c>
      <c r="I354">
        <v>0</v>
      </c>
    </row>
    <row r="355" spans="1:9" x14ac:dyDescent="0.25">
      <c r="A355" t="s">
        <v>114</v>
      </c>
      <c r="B355">
        <v>1112.01</v>
      </c>
      <c r="C355">
        <v>1110.08</v>
      </c>
      <c r="D355">
        <v>1058.1500000000001</v>
      </c>
      <c r="E355">
        <v>1052.8499999999999</v>
      </c>
      <c r="F355">
        <v>143.02500000000001</v>
      </c>
      <c r="G355">
        <v>1.1651399999999999E-2</v>
      </c>
      <c r="H355">
        <v>0.99221199999999998</v>
      </c>
      <c r="I355">
        <v>0</v>
      </c>
    </row>
    <row r="356" spans="1:9" x14ac:dyDescent="0.25">
      <c r="A356" t="s">
        <v>114</v>
      </c>
      <c r="B356">
        <v>1115.69</v>
      </c>
      <c r="C356">
        <v>1113.48</v>
      </c>
      <c r="D356">
        <v>1061.46</v>
      </c>
      <c r="E356">
        <v>1056.2</v>
      </c>
      <c r="F356">
        <v>143.56100000000001</v>
      </c>
      <c r="G356">
        <v>1.0856899999999999E-2</v>
      </c>
      <c r="H356">
        <v>0.99121199999999998</v>
      </c>
      <c r="I356">
        <v>0</v>
      </c>
    </row>
    <row r="357" spans="1:9" x14ac:dyDescent="0.25">
      <c r="A357" t="s">
        <v>114</v>
      </c>
      <c r="B357">
        <v>1113.42</v>
      </c>
      <c r="C357">
        <v>1111.47</v>
      </c>
      <c r="D357">
        <v>1059.67</v>
      </c>
      <c r="E357">
        <v>1054.56</v>
      </c>
      <c r="F357">
        <v>145.184</v>
      </c>
      <c r="G357">
        <v>1.12078E-2</v>
      </c>
      <c r="H357">
        <v>0.98099899999999995</v>
      </c>
      <c r="I357">
        <v>0</v>
      </c>
    </row>
    <row r="358" spans="1:9" x14ac:dyDescent="0.25">
      <c r="A358" t="s">
        <v>114</v>
      </c>
      <c r="B358">
        <v>1113.48</v>
      </c>
      <c r="C358">
        <v>1111.43</v>
      </c>
      <c r="D358">
        <v>1059.3</v>
      </c>
      <c r="E358">
        <v>1054.17</v>
      </c>
      <c r="F358">
        <v>141.20099999999999</v>
      </c>
      <c r="G358">
        <v>1.13055E-2</v>
      </c>
      <c r="H358">
        <v>0.98095500000000002</v>
      </c>
      <c r="I358">
        <v>0</v>
      </c>
    </row>
    <row r="359" spans="1:9" x14ac:dyDescent="0.25">
      <c r="A359" t="s">
        <v>114</v>
      </c>
      <c r="B359">
        <v>1111.6099999999999</v>
      </c>
      <c r="C359">
        <v>1109.6400000000001</v>
      </c>
      <c r="D359">
        <v>1057.1300000000001</v>
      </c>
      <c r="E359">
        <v>1051.9100000000001</v>
      </c>
      <c r="F359">
        <v>142.68899999999999</v>
      </c>
      <c r="G359">
        <v>1.0905E-2</v>
      </c>
      <c r="H359">
        <v>0.98099700000000001</v>
      </c>
      <c r="I359">
        <v>0</v>
      </c>
    </row>
    <row r="360" spans="1:9" x14ac:dyDescent="0.25">
      <c r="A360" t="s">
        <v>114</v>
      </c>
      <c r="B360">
        <v>1111.8399999999999</v>
      </c>
      <c r="C360">
        <v>1109.78</v>
      </c>
      <c r="D360">
        <v>1057.8699999999999</v>
      </c>
      <c r="E360">
        <v>1052.6500000000001</v>
      </c>
      <c r="F360">
        <v>142.614</v>
      </c>
      <c r="G360">
        <v>1.34346E-2</v>
      </c>
      <c r="H360">
        <v>0.99419100000000005</v>
      </c>
      <c r="I360">
        <v>0</v>
      </c>
    </row>
    <row r="361" spans="1:9" x14ac:dyDescent="0.25">
      <c r="A361" t="s">
        <v>114</v>
      </c>
      <c r="B361">
        <v>1115.72</v>
      </c>
      <c r="C361">
        <v>1113.93</v>
      </c>
      <c r="D361">
        <v>1061.5899999999999</v>
      </c>
      <c r="E361">
        <v>1056.47</v>
      </c>
      <c r="F361">
        <v>142.78100000000001</v>
      </c>
      <c r="G361">
        <v>2.90377E-2</v>
      </c>
      <c r="H361">
        <v>0.98569399999999996</v>
      </c>
      <c r="I361">
        <v>0</v>
      </c>
    </row>
    <row r="362" spans="1:9" x14ac:dyDescent="0.25">
      <c r="A362" t="s">
        <v>114</v>
      </c>
      <c r="B362">
        <v>1108.05</v>
      </c>
      <c r="C362">
        <v>1106.07</v>
      </c>
      <c r="D362">
        <v>1054.1300000000001</v>
      </c>
      <c r="E362">
        <v>1049.1199999999999</v>
      </c>
      <c r="F362">
        <v>142.35900000000001</v>
      </c>
      <c r="G362">
        <v>1.08678E-2</v>
      </c>
      <c r="H362">
        <v>0.98101899999999997</v>
      </c>
      <c r="I362">
        <v>0</v>
      </c>
    </row>
    <row r="363" spans="1:9" x14ac:dyDescent="0.25">
      <c r="A363" t="s">
        <v>114</v>
      </c>
      <c r="B363">
        <v>1110.4100000000001</v>
      </c>
      <c r="C363">
        <v>1108.6300000000001</v>
      </c>
      <c r="D363">
        <v>1056.6600000000001</v>
      </c>
      <c r="E363">
        <v>1051.42</v>
      </c>
      <c r="F363">
        <v>142.30199999999999</v>
      </c>
      <c r="G363">
        <v>1.0938700000000001E-2</v>
      </c>
      <c r="H363">
        <v>0.98699099999999995</v>
      </c>
      <c r="I363">
        <v>0</v>
      </c>
    </row>
    <row r="364" spans="1:9" x14ac:dyDescent="0.25">
      <c r="A364" t="s">
        <v>114</v>
      </c>
      <c r="B364">
        <v>1111.8800000000001</v>
      </c>
      <c r="C364">
        <v>1109.43</v>
      </c>
      <c r="D364">
        <v>1057.42</v>
      </c>
      <c r="E364">
        <v>1052.1300000000001</v>
      </c>
      <c r="F364">
        <v>142.72800000000001</v>
      </c>
      <c r="G364">
        <v>1.11766E-2</v>
      </c>
      <c r="H364">
        <v>0.98101000000000005</v>
      </c>
      <c r="I364">
        <v>0</v>
      </c>
    </row>
    <row r="365" spans="1:9" x14ac:dyDescent="0.25">
      <c r="A365" t="s">
        <v>114</v>
      </c>
      <c r="B365">
        <v>1111.67</v>
      </c>
      <c r="C365">
        <v>1109.8599999999999</v>
      </c>
      <c r="D365">
        <v>1057.6400000000001</v>
      </c>
      <c r="E365">
        <v>1052.24</v>
      </c>
      <c r="F365">
        <v>143.00899999999999</v>
      </c>
      <c r="G365">
        <v>1.10832E-2</v>
      </c>
      <c r="H365">
        <v>0.98101899999999997</v>
      </c>
      <c r="I365">
        <v>0</v>
      </c>
    </row>
    <row r="366" spans="1:9" x14ac:dyDescent="0.25">
      <c r="A366" t="s">
        <v>114</v>
      </c>
      <c r="B366">
        <v>1109.95</v>
      </c>
      <c r="C366">
        <v>1107.98</v>
      </c>
      <c r="D366">
        <v>1055.8800000000001</v>
      </c>
      <c r="E366">
        <v>1050.68</v>
      </c>
      <c r="F366">
        <v>142.38900000000001</v>
      </c>
      <c r="G366">
        <v>1.22708E-2</v>
      </c>
      <c r="H366">
        <v>0.98538700000000001</v>
      </c>
      <c r="I366">
        <v>0</v>
      </c>
    </row>
    <row r="367" spans="1:9" x14ac:dyDescent="0.25">
      <c r="A367" t="s">
        <v>114</v>
      </c>
      <c r="B367">
        <v>1117.0999999999999</v>
      </c>
      <c r="C367">
        <v>1115.21</v>
      </c>
      <c r="D367">
        <v>1062.78</v>
      </c>
      <c r="E367">
        <v>1057.55</v>
      </c>
      <c r="F367">
        <v>143.304</v>
      </c>
      <c r="G367">
        <v>1.1914900000000001E-2</v>
      </c>
      <c r="H367">
        <v>0.98100500000000002</v>
      </c>
      <c r="I367">
        <v>0</v>
      </c>
    </row>
    <row r="368" spans="1:9" x14ac:dyDescent="0.25">
      <c r="A368" t="s">
        <v>114</v>
      </c>
      <c r="B368">
        <v>1111.4000000000001</v>
      </c>
      <c r="C368">
        <v>1109.4100000000001</v>
      </c>
      <c r="D368">
        <v>1057.3900000000001</v>
      </c>
      <c r="E368">
        <v>1052.21</v>
      </c>
      <c r="F368">
        <v>142.75299999999999</v>
      </c>
      <c r="G368">
        <v>1.11477E-2</v>
      </c>
      <c r="H368">
        <v>0.98101099999999997</v>
      </c>
      <c r="I368">
        <v>0</v>
      </c>
    </row>
    <row r="369" spans="1:9" x14ac:dyDescent="0.25">
      <c r="A369" t="s">
        <v>114</v>
      </c>
      <c r="B369">
        <v>1111.6500000000001</v>
      </c>
      <c r="C369">
        <v>1109.67</v>
      </c>
      <c r="D369">
        <v>1057.69</v>
      </c>
      <c r="E369">
        <v>1052.4100000000001</v>
      </c>
      <c r="F369">
        <v>142.56200000000001</v>
      </c>
      <c r="G369">
        <v>1.08755E-2</v>
      </c>
      <c r="H369">
        <v>0.98101799999999995</v>
      </c>
      <c r="I369">
        <v>0</v>
      </c>
    </row>
    <row r="370" spans="1:9" x14ac:dyDescent="0.25">
      <c r="A370" t="s">
        <v>114</v>
      </c>
      <c r="B370">
        <v>1113.68</v>
      </c>
      <c r="C370">
        <v>1111.44</v>
      </c>
      <c r="D370">
        <v>1059.81</v>
      </c>
      <c r="E370">
        <v>1054.54</v>
      </c>
      <c r="F370">
        <v>142.68799999999999</v>
      </c>
      <c r="G370">
        <v>1.2217799999999999E-2</v>
      </c>
      <c r="H370">
        <v>0.98101799999999995</v>
      </c>
      <c r="I370">
        <v>0</v>
      </c>
    </row>
    <row r="371" spans="1:9" x14ac:dyDescent="0.25">
      <c r="A371" t="s">
        <v>114</v>
      </c>
      <c r="B371">
        <v>1115.3499999999999</v>
      </c>
      <c r="C371">
        <v>1113.54</v>
      </c>
      <c r="D371">
        <v>1061.68</v>
      </c>
      <c r="E371">
        <v>1056.3800000000001</v>
      </c>
      <c r="F371">
        <v>143.191</v>
      </c>
      <c r="G371">
        <v>1.94398E-2</v>
      </c>
      <c r="H371">
        <v>0.981016</v>
      </c>
      <c r="I371">
        <v>0</v>
      </c>
    </row>
    <row r="372" spans="1:9" x14ac:dyDescent="0.25">
      <c r="A372" t="s">
        <v>114</v>
      </c>
      <c r="B372">
        <v>1119.19</v>
      </c>
      <c r="C372">
        <v>1116.93</v>
      </c>
      <c r="D372">
        <v>1064.74</v>
      </c>
      <c r="E372">
        <v>1059.5899999999999</v>
      </c>
      <c r="F372">
        <v>143.02699999999999</v>
      </c>
      <c r="G372">
        <v>1.2843800000000001E-2</v>
      </c>
      <c r="H372">
        <v>0.98100900000000002</v>
      </c>
      <c r="I372">
        <v>0</v>
      </c>
    </row>
    <row r="373" spans="1:9" x14ac:dyDescent="0.25">
      <c r="A373" t="s">
        <v>114</v>
      </c>
      <c r="B373">
        <v>1114.83</v>
      </c>
      <c r="C373">
        <v>1112.8800000000001</v>
      </c>
      <c r="D373">
        <v>1060.83</v>
      </c>
      <c r="E373">
        <v>1055.4000000000001</v>
      </c>
      <c r="F373">
        <v>143.24799999999999</v>
      </c>
      <c r="G373">
        <v>1.19081E-2</v>
      </c>
      <c r="H373">
        <v>0.98100600000000004</v>
      </c>
      <c r="I373">
        <v>0</v>
      </c>
    </row>
    <row r="374" spans="1:9" x14ac:dyDescent="0.25">
      <c r="A374" t="s">
        <v>114</v>
      </c>
      <c r="B374">
        <v>1114.06</v>
      </c>
      <c r="C374">
        <v>1111.31</v>
      </c>
      <c r="D374">
        <v>1058.8499999999999</v>
      </c>
      <c r="E374">
        <v>1053.56</v>
      </c>
      <c r="F374">
        <v>142.56</v>
      </c>
      <c r="G374">
        <v>1.1971600000000001E-2</v>
      </c>
      <c r="H374">
        <v>0.99496700000000005</v>
      </c>
      <c r="I374">
        <v>0</v>
      </c>
    </row>
    <row r="375" spans="1:9" x14ac:dyDescent="0.25">
      <c r="A375" t="s">
        <v>114</v>
      </c>
      <c r="B375">
        <v>1115.43</v>
      </c>
      <c r="C375">
        <v>1113.1400000000001</v>
      </c>
      <c r="D375">
        <v>1061.03</v>
      </c>
      <c r="E375">
        <v>1055.72</v>
      </c>
      <c r="F375">
        <v>142.66499999999999</v>
      </c>
      <c r="G375">
        <v>1.33866E-2</v>
      </c>
      <c r="H375">
        <v>0.98926800000000004</v>
      </c>
      <c r="I375">
        <v>0</v>
      </c>
    </row>
    <row r="376" spans="1:9" x14ac:dyDescent="0.25">
      <c r="A376" t="s">
        <v>114</v>
      </c>
      <c r="B376">
        <v>1114.75</v>
      </c>
      <c r="C376">
        <v>1112.42</v>
      </c>
      <c r="D376">
        <v>1059.99</v>
      </c>
      <c r="E376">
        <v>1054.74</v>
      </c>
      <c r="F376">
        <v>142.90199999999999</v>
      </c>
      <c r="G376">
        <v>2.3588399999999999E-2</v>
      </c>
      <c r="H376">
        <v>0.98101499999999997</v>
      </c>
      <c r="I376">
        <v>0</v>
      </c>
    </row>
    <row r="377" spans="1:9" x14ac:dyDescent="0.25">
      <c r="A377" t="s">
        <v>114</v>
      </c>
      <c r="B377">
        <v>1114.1500000000001</v>
      </c>
      <c r="C377">
        <v>1111.6600000000001</v>
      </c>
      <c r="D377">
        <v>1059.3399999999999</v>
      </c>
      <c r="E377">
        <v>1053.69</v>
      </c>
      <c r="F377">
        <v>143.119</v>
      </c>
      <c r="G377">
        <v>1.26152E-2</v>
      </c>
      <c r="H377">
        <v>0.980603</v>
      </c>
      <c r="I377">
        <v>0</v>
      </c>
    </row>
    <row r="378" spans="1:9" x14ac:dyDescent="0.25">
      <c r="A378" t="s">
        <v>114</v>
      </c>
      <c r="B378">
        <v>1121.99</v>
      </c>
      <c r="C378">
        <v>1118.74</v>
      </c>
      <c r="D378">
        <v>1066.33</v>
      </c>
      <c r="E378">
        <v>1061.07</v>
      </c>
      <c r="F378">
        <v>143.62899999999999</v>
      </c>
      <c r="G378">
        <v>1.13337E-2</v>
      </c>
      <c r="H378">
        <v>0.98098799999999997</v>
      </c>
      <c r="I378">
        <v>0</v>
      </c>
    </row>
    <row r="379" spans="1:9" x14ac:dyDescent="0.25">
      <c r="A379" t="s">
        <v>114</v>
      </c>
      <c r="B379">
        <v>1116.03</v>
      </c>
      <c r="C379">
        <v>1113.73</v>
      </c>
      <c r="D379">
        <v>1060.94</v>
      </c>
      <c r="E379">
        <v>1055.6199999999999</v>
      </c>
      <c r="F379">
        <v>142.679</v>
      </c>
      <c r="G379">
        <v>1.1303799999999999E-2</v>
      </c>
      <c r="H379">
        <v>0.98101899999999997</v>
      </c>
      <c r="I379">
        <v>0</v>
      </c>
    </row>
    <row r="380" spans="1:9" x14ac:dyDescent="0.25">
      <c r="A380" t="s">
        <v>114</v>
      </c>
      <c r="B380">
        <v>1115.7</v>
      </c>
      <c r="C380">
        <v>1113.6199999999999</v>
      </c>
      <c r="D380">
        <v>1061.51</v>
      </c>
      <c r="E380">
        <v>1056.05</v>
      </c>
      <c r="F380">
        <v>142.92699999999999</v>
      </c>
      <c r="G380">
        <v>1.0864199999999999E-2</v>
      </c>
      <c r="H380">
        <v>0.98090999999999995</v>
      </c>
      <c r="I380">
        <v>0</v>
      </c>
    </row>
    <row r="381" spans="1:9" x14ac:dyDescent="0.25">
      <c r="A381" t="s">
        <v>114</v>
      </c>
      <c r="B381">
        <v>1117.44</v>
      </c>
      <c r="C381">
        <v>1115.46</v>
      </c>
      <c r="D381">
        <v>1062.7</v>
      </c>
      <c r="E381">
        <v>1057.28</v>
      </c>
      <c r="F381">
        <v>143.22</v>
      </c>
      <c r="G381">
        <v>1.0856899999999999E-2</v>
      </c>
      <c r="H381">
        <v>0.98097699999999999</v>
      </c>
      <c r="I381">
        <v>0</v>
      </c>
    </row>
    <row r="382" spans="1:9" x14ac:dyDescent="0.25">
      <c r="A382" t="s">
        <v>114</v>
      </c>
      <c r="B382">
        <v>1116.83</v>
      </c>
      <c r="C382">
        <v>1114.94</v>
      </c>
      <c r="D382">
        <v>1062.29</v>
      </c>
      <c r="E382">
        <v>1057.1099999999999</v>
      </c>
      <c r="F382">
        <v>142.71700000000001</v>
      </c>
      <c r="G382">
        <v>1.09958E-2</v>
      </c>
      <c r="H382">
        <v>0.99003399999999997</v>
      </c>
      <c r="I382">
        <v>0</v>
      </c>
    </row>
    <row r="383" spans="1:9" x14ac:dyDescent="0.25">
      <c r="A383" t="s">
        <v>114</v>
      </c>
      <c r="B383">
        <v>1117.97</v>
      </c>
      <c r="C383">
        <v>1116.03</v>
      </c>
      <c r="D383">
        <v>1063.77</v>
      </c>
      <c r="E383">
        <v>1058.6300000000001</v>
      </c>
      <c r="F383">
        <v>143.012</v>
      </c>
      <c r="G383">
        <v>1.10177E-2</v>
      </c>
      <c r="H383">
        <v>0.995062</v>
      </c>
      <c r="I383">
        <v>0</v>
      </c>
    </row>
    <row r="384" spans="1:9" x14ac:dyDescent="0.25">
      <c r="A384" t="s">
        <v>114</v>
      </c>
      <c r="B384">
        <v>1116.53</v>
      </c>
      <c r="C384">
        <v>1114.1500000000001</v>
      </c>
      <c r="D384">
        <v>1062.55</v>
      </c>
      <c r="E384">
        <v>1057.1300000000001</v>
      </c>
      <c r="F384">
        <v>142.80799999999999</v>
      </c>
      <c r="G384">
        <v>1.10136E-2</v>
      </c>
      <c r="H384">
        <v>0.98101799999999995</v>
      </c>
      <c r="I384">
        <v>0</v>
      </c>
    </row>
    <row r="385" spans="1:25" x14ac:dyDescent="0.25">
      <c r="A385" t="s">
        <v>114</v>
      </c>
      <c r="B385">
        <v>1117.77</v>
      </c>
      <c r="C385">
        <v>1115.6300000000001</v>
      </c>
      <c r="D385">
        <v>1062.6400000000001</v>
      </c>
      <c r="E385">
        <v>1057.46</v>
      </c>
      <c r="F385">
        <v>143.00899999999999</v>
      </c>
      <c r="G385">
        <v>1.0862200000000001E-2</v>
      </c>
      <c r="H385">
        <v>0.98100399999999999</v>
      </c>
      <c r="I385">
        <v>0</v>
      </c>
    </row>
    <row r="386" spans="1:25" x14ac:dyDescent="0.25">
      <c r="A386" t="s">
        <v>114</v>
      </c>
      <c r="B386">
        <v>1117.19</v>
      </c>
      <c r="C386">
        <v>1114.82</v>
      </c>
      <c r="D386">
        <v>1062.72</v>
      </c>
      <c r="E386">
        <v>1057.43</v>
      </c>
      <c r="F386">
        <v>143.893</v>
      </c>
      <c r="G386">
        <v>1.3126000000000001E-2</v>
      </c>
      <c r="H386">
        <v>0.981016</v>
      </c>
      <c r="I386">
        <v>0</v>
      </c>
    </row>
    <row r="387" spans="1:25" x14ac:dyDescent="0.25">
      <c r="A387" t="s">
        <v>114</v>
      </c>
      <c r="B387">
        <v>1116.1400000000001</v>
      </c>
      <c r="C387">
        <v>1114.29</v>
      </c>
      <c r="D387">
        <v>1061.5899999999999</v>
      </c>
      <c r="E387">
        <v>1056.2</v>
      </c>
      <c r="F387">
        <v>143.12200000000001</v>
      </c>
      <c r="G387">
        <v>1.31369E-2</v>
      </c>
      <c r="H387">
        <v>0.98090299999999997</v>
      </c>
      <c r="I387">
        <v>0</v>
      </c>
    </row>
    <row r="388" spans="1:25" x14ac:dyDescent="0.25">
      <c r="A388" t="s">
        <v>114</v>
      </c>
      <c r="B388">
        <v>1114.77</v>
      </c>
      <c r="C388">
        <v>1112.42</v>
      </c>
      <c r="D388">
        <v>1060.49</v>
      </c>
      <c r="E388">
        <v>1055.05</v>
      </c>
      <c r="F388">
        <v>145.45400000000001</v>
      </c>
      <c r="G388">
        <v>1.0873600000000001E-2</v>
      </c>
      <c r="H388">
        <v>0.981016</v>
      </c>
      <c r="I388">
        <v>0</v>
      </c>
    </row>
    <row r="389" spans="1:25" x14ac:dyDescent="0.25">
      <c r="A389" t="s">
        <v>114</v>
      </c>
      <c r="B389">
        <v>1118.93</v>
      </c>
      <c r="C389">
        <v>1116.79</v>
      </c>
      <c r="D389">
        <v>1064.46</v>
      </c>
      <c r="E389">
        <v>1059.26</v>
      </c>
      <c r="F389">
        <v>143.34200000000001</v>
      </c>
      <c r="G389">
        <v>1.0871E-2</v>
      </c>
      <c r="H389">
        <v>0.987869</v>
      </c>
      <c r="I389">
        <v>0</v>
      </c>
    </row>
    <row r="390" spans="1:25" x14ac:dyDescent="0.25">
      <c r="A390" t="s">
        <v>114</v>
      </c>
      <c r="B390">
        <v>1116.82</v>
      </c>
      <c r="C390">
        <v>1114.6300000000001</v>
      </c>
      <c r="D390">
        <v>1062.26</v>
      </c>
      <c r="E390">
        <v>1056.8499999999999</v>
      </c>
      <c r="F390">
        <v>142.917</v>
      </c>
      <c r="G390">
        <v>1.1797500000000001E-2</v>
      </c>
      <c r="H390">
        <v>0.98619500000000004</v>
      </c>
      <c r="I390">
        <v>0</v>
      </c>
    </row>
    <row r="391" spans="1:25" x14ac:dyDescent="0.25">
      <c r="A391" t="s">
        <v>114</v>
      </c>
      <c r="B391">
        <v>1116.7</v>
      </c>
      <c r="C391">
        <v>1114.83</v>
      </c>
      <c r="D391">
        <v>1062.6600000000001</v>
      </c>
      <c r="E391">
        <v>1057.27</v>
      </c>
      <c r="F391">
        <v>142.959</v>
      </c>
      <c r="G391">
        <v>1.09152E-2</v>
      </c>
      <c r="H391">
        <v>0.98100699999999996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1115.55</v>
      </c>
      <c r="C392">
        <v>1113.6199999999999</v>
      </c>
      <c r="D392">
        <v>1062.07</v>
      </c>
      <c r="E392">
        <v>1056.68</v>
      </c>
      <c r="F392">
        <v>145.49600000000001</v>
      </c>
      <c r="G392">
        <v>1.45439E-2</v>
      </c>
      <c r="H392">
        <v>0.98973</v>
      </c>
      <c r="I392">
        <v>0</v>
      </c>
      <c r="R392">
        <f>AVERAGE(B343:B392)</f>
        <v>1116.828</v>
      </c>
      <c r="S392">
        <f>AVERAGE(C343:C392)</f>
        <v>1114.7125999999998</v>
      </c>
      <c r="U392">
        <f>_xlfn.VAR.P(B343:B392)</f>
        <v>115.70798400000034</v>
      </c>
      <c r="V392">
        <f>_xlfn.VAR.P(C343:C392)</f>
        <v>115.62179923999993</v>
      </c>
      <c r="X392">
        <f>1.96*SQRT(U392)/50</f>
        <v>0.42166517111774893</v>
      </c>
      <c r="Y392">
        <f>1.96*SQRT(V392)/50</f>
        <v>0.42150810381789033</v>
      </c>
    </row>
    <row r="393" spans="1:25" x14ac:dyDescent="0.25">
      <c r="A393" t="s">
        <v>114</v>
      </c>
      <c r="B393">
        <v>56250.366000000002</v>
      </c>
      <c r="C393" t="s">
        <v>37</v>
      </c>
    </row>
    <row r="394" spans="1:25" x14ac:dyDescent="0.25">
      <c r="A394" t="s">
        <v>115</v>
      </c>
      <c r="B394">
        <v>1061.1300000000001</v>
      </c>
      <c r="C394">
        <v>0</v>
      </c>
      <c r="D394">
        <v>0</v>
      </c>
      <c r="E394">
        <v>0</v>
      </c>
      <c r="F394">
        <v>0</v>
      </c>
      <c r="G394">
        <v>1.15937E-2</v>
      </c>
      <c r="H394">
        <v>0.98083200000000004</v>
      </c>
      <c r="I394">
        <v>0</v>
      </c>
    </row>
    <row r="395" spans="1:25" x14ac:dyDescent="0.25">
      <c r="A395" t="s">
        <v>115</v>
      </c>
      <c r="B395">
        <v>1065.08</v>
      </c>
      <c r="C395">
        <v>0</v>
      </c>
      <c r="D395">
        <v>0</v>
      </c>
      <c r="E395">
        <v>0</v>
      </c>
      <c r="F395">
        <v>0</v>
      </c>
      <c r="G395">
        <v>1.12297E-2</v>
      </c>
      <c r="H395">
        <v>0.98078500000000002</v>
      </c>
      <c r="I395">
        <v>0</v>
      </c>
    </row>
    <row r="396" spans="1:25" x14ac:dyDescent="0.25">
      <c r="A396" t="s">
        <v>115</v>
      </c>
      <c r="B396">
        <v>1061.25</v>
      </c>
      <c r="C396">
        <v>0</v>
      </c>
      <c r="D396">
        <v>0</v>
      </c>
      <c r="E396">
        <v>0</v>
      </c>
      <c r="F396">
        <v>0</v>
      </c>
      <c r="G396">
        <v>1.11179E-2</v>
      </c>
      <c r="H396">
        <v>0.98101000000000005</v>
      </c>
      <c r="I396">
        <v>0</v>
      </c>
    </row>
    <row r="397" spans="1:25" x14ac:dyDescent="0.25">
      <c r="A397" t="s">
        <v>115</v>
      </c>
      <c r="B397">
        <v>1061.8</v>
      </c>
      <c r="C397">
        <v>0</v>
      </c>
      <c r="D397">
        <v>0</v>
      </c>
      <c r="E397">
        <v>0</v>
      </c>
      <c r="F397">
        <v>0</v>
      </c>
      <c r="G397">
        <v>1.09347E-2</v>
      </c>
      <c r="H397">
        <v>0.98101300000000002</v>
      </c>
      <c r="I397">
        <v>0</v>
      </c>
    </row>
    <row r="398" spans="1:25" x14ac:dyDescent="0.25">
      <c r="A398" t="s">
        <v>115</v>
      </c>
      <c r="B398">
        <v>1062.1099999999999</v>
      </c>
      <c r="C398">
        <v>0</v>
      </c>
      <c r="D398">
        <v>0</v>
      </c>
      <c r="E398">
        <v>0</v>
      </c>
      <c r="F398">
        <v>0</v>
      </c>
      <c r="G398">
        <v>1.36271E-2</v>
      </c>
      <c r="H398">
        <v>0.98100799999999999</v>
      </c>
      <c r="I398">
        <v>0</v>
      </c>
    </row>
    <row r="399" spans="1:25" x14ac:dyDescent="0.25">
      <c r="A399" t="s">
        <v>115</v>
      </c>
      <c r="B399">
        <v>1064.53</v>
      </c>
      <c r="C399">
        <v>0</v>
      </c>
      <c r="D399">
        <v>0</v>
      </c>
      <c r="E399">
        <v>0</v>
      </c>
      <c r="F399">
        <v>0</v>
      </c>
      <c r="G399">
        <v>1.0988299999999999E-2</v>
      </c>
      <c r="H399">
        <v>0.98097599999999996</v>
      </c>
      <c r="I399">
        <v>0</v>
      </c>
    </row>
    <row r="400" spans="1:25" x14ac:dyDescent="0.25">
      <c r="A400" t="s">
        <v>115</v>
      </c>
      <c r="B400">
        <v>1061.97</v>
      </c>
      <c r="C400">
        <v>0</v>
      </c>
      <c r="D400">
        <v>0</v>
      </c>
      <c r="E400">
        <v>0</v>
      </c>
      <c r="F400">
        <v>0</v>
      </c>
      <c r="G400">
        <v>1.15473E-2</v>
      </c>
      <c r="H400">
        <v>0.98101799999999995</v>
      </c>
      <c r="I400">
        <v>0</v>
      </c>
    </row>
    <row r="401" spans="1:9" x14ac:dyDescent="0.25">
      <c r="A401" t="s">
        <v>115</v>
      </c>
      <c r="B401">
        <v>1064.18</v>
      </c>
      <c r="C401">
        <v>0</v>
      </c>
      <c r="D401">
        <v>0</v>
      </c>
      <c r="E401">
        <v>0</v>
      </c>
      <c r="F401">
        <v>0</v>
      </c>
      <c r="G401">
        <v>1.08643E-2</v>
      </c>
      <c r="H401">
        <v>0.98100100000000001</v>
      </c>
      <c r="I401">
        <v>0</v>
      </c>
    </row>
    <row r="402" spans="1:9" x14ac:dyDescent="0.25">
      <c r="A402" t="s">
        <v>115</v>
      </c>
      <c r="B402">
        <v>1059.6099999999999</v>
      </c>
      <c r="C402">
        <v>0</v>
      </c>
      <c r="D402">
        <v>0</v>
      </c>
      <c r="E402">
        <v>0</v>
      </c>
      <c r="F402">
        <v>0</v>
      </c>
      <c r="G402">
        <v>1.10242E-2</v>
      </c>
      <c r="H402">
        <v>0.98101099999999997</v>
      </c>
      <c r="I402">
        <v>0</v>
      </c>
    </row>
    <row r="403" spans="1:9" x14ac:dyDescent="0.25">
      <c r="A403" t="s">
        <v>115</v>
      </c>
      <c r="B403">
        <v>1060.6300000000001</v>
      </c>
      <c r="C403">
        <v>0</v>
      </c>
      <c r="D403">
        <v>0</v>
      </c>
      <c r="E403">
        <v>0</v>
      </c>
      <c r="F403">
        <v>0</v>
      </c>
      <c r="G403">
        <v>1.2293399999999999E-2</v>
      </c>
      <c r="H403">
        <v>0.98097500000000004</v>
      </c>
      <c r="I403">
        <v>0</v>
      </c>
    </row>
    <row r="404" spans="1:9" x14ac:dyDescent="0.25">
      <c r="A404" t="s">
        <v>115</v>
      </c>
      <c r="B404">
        <v>1062.48</v>
      </c>
      <c r="C404">
        <v>0</v>
      </c>
      <c r="D404">
        <v>0</v>
      </c>
      <c r="E404">
        <v>0</v>
      </c>
      <c r="F404">
        <v>0</v>
      </c>
      <c r="G404">
        <v>1.5384999999999999E-2</v>
      </c>
      <c r="H404">
        <v>0.98100900000000002</v>
      </c>
      <c r="I404">
        <v>0</v>
      </c>
    </row>
    <row r="405" spans="1:9" x14ac:dyDescent="0.25">
      <c r="A405" t="s">
        <v>115</v>
      </c>
      <c r="B405">
        <v>1055.25</v>
      </c>
      <c r="C405">
        <v>0</v>
      </c>
      <c r="D405">
        <v>0</v>
      </c>
      <c r="E405">
        <v>0</v>
      </c>
      <c r="F405">
        <v>0</v>
      </c>
      <c r="G405">
        <v>1.9482699999999999E-2</v>
      </c>
      <c r="H405">
        <v>0.98097100000000004</v>
      </c>
      <c r="I405">
        <v>0</v>
      </c>
    </row>
    <row r="406" spans="1:9" x14ac:dyDescent="0.25">
      <c r="A406" t="s">
        <v>115</v>
      </c>
      <c r="B406">
        <v>1063.6600000000001</v>
      </c>
      <c r="C406">
        <v>0</v>
      </c>
      <c r="D406">
        <v>0</v>
      </c>
      <c r="E406">
        <v>0</v>
      </c>
      <c r="F406">
        <v>0</v>
      </c>
      <c r="G406">
        <v>1.42586E-2</v>
      </c>
      <c r="H406">
        <v>0.98101700000000003</v>
      </c>
      <c r="I406">
        <v>0</v>
      </c>
    </row>
    <row r="407" spans="1:9" x14ac:dyDescent="0.25">
      <c r="A407" t="s">
        <v>115</v>
      </c>
      <c r="B407">
        <v>1060.51</v>
      </c>
      <c r="C407">
        <v>0</v>
      </c>
      <c r="D407">
        <v>0</v>
      </c>
      <c r="E407">
        <v>0</v>
      </c>
      <c r="F407">
        <v>0</v>
      </c>
      <c r="G407">
        <v>1.11471E-2</v>
      </c>
      <c r="H407">
        <v>0.98097500000000004</v>
      </c>
      <c r="I407">
        <v>0</v>
      </c>
    </row>
    <row r="408" spans="1:9" x14ac:dyDescent="0.25">
      <c r="A408" t="s">
        <v>115</v>
      </c>
      <c r="B408">
        <v>1061.9100000000001</v>
      </c>
      <c r="C408">
        <v>0</v>
      </c>
      <c r="D408">
        <v>0</v>
      </c>
      <c r="E408">
        <v>0</v>
      </c>
      <c r="F408">
        <v>0</v>
      </c>
      <c r="G408">
        <v>1.11979E-2</v>
      </c>
      <c r="H408">
        <v>0.99085500000000004</v>
      </c>
      <c r="I408">
        <v>0</v>
      </c>
    </row>
    <row r="409" spans="1:9" x14ac:dyDescent="0.25">
      <c r="A409" t="s">
        <v>115</v>
      </c>
      <c r="B409">
        <v>1057.3900000000001</v>
      </c>
      <c r="C409">
        <v>0</v>
      </c>
      <c r="D409">
        <v>0</v>
      </c>
      <c r="E409">
        <v>0</v>
      </c>
      <c r="F409">
        <v>0</v>
      </c>
      <c r="G409">
        <v>1.1218000000000001E-2</v>
      </c>
      <c r="H409">
        <v>0.98101700000000003</v>
      </c>
      <c r="I409">
        <v>0</v>
      </c>
    </row>
    <row r="410" spans="1:9" x14ac:dyDescent="0.25">
      <c r="A410" t="s">
        <v>115</v>
      </c>
      <c r="B410">
        <v>1058.6199999999999</v>
      </c>
      <c r="C410">
        <v>0</v>
      </c>
      <c r="D410">
        <v>0</v>
      </c>
      <c r="E410">
        <v>0</v>
      </c>
      <c r="F410">
        <v>0</v>
      </c>
      <c r="G410">
        <v>1.3846199999999999E-2</v>
      </c>
      <c r="H410">
        <v>0.98101700000000003</v>
      </c>
      <c r="I410">
        <v>0</v>
      </c>
    </row>
    <row r="411" spans="1:9" x14ac:dyDescent="0.25">
      <c r="A411" t="s">
        <v>115</v>
      </c>
      <c r="B411">
        <v>1056.47</v>
      </c>
      <c r="C411">
        <v>0</v>
      </c>
      <c r="D411">
        <v>0</v>
      </c>
      <c r="E411">
        <v>0</v>
      </c>
      <c r="F411">
        <v>0</v>
      </c>
      <c r="G411">
        <v>1.11138E-2</v>
      </c>
      <c r="H411">
        <v>0.981016</v>
      </c>
      <c r="I411">
        <v>0</v>
      </c>
    </row>
    <row r="412" spans="1:9" x14ac:dyDescent="0.25">
      <c r="A412" t="s">
        <v>115</v>
      </c>
      <c r="B412">
        <v>1055.76</v>
      </c>
      <c r="C412">
        <v>0</v>
      </c>
      <c r="D412">
        <v>0</v>
      </c>
      <c r="E412">
        <v>0</v>
      </c>
      <c r="F412">
        <v>0</v>
      </c>
      <c r="G412">
        <v>1.17848E-2</v>
      </c>
      <c r="H412">
        <v>0.98094700000000001</v>
      </c>
      <c r="I412">
        <v>0</v>
      </c>
    </row>
    <row r="413" spans="1:9" x14ac:dyDescent="0.25">
      <c r="A413" t="s">
        <v>115</v>
      </c>
      <c r="B413">
        <v>1063.43</v>
      </c>
      <c r="C413">
        <v>0</v>
      </c>
      <c r="D413">
        <v>0</v>
      </c>
      <c r="E413">
        <v>0</v>
      </c>
      <c r="F413">
        <v>0</v>
      </c>
      <c r="G413">
        <v>1.2796699999999999E-2</v>
      </c>
      <c r="H413">
        <v>0.98101700000000003</v>
      </c>
      <c r="I413">
        <v>0</v>
      </c>
    </row>
    <row r="414" spans="1:9" x14ac:dyDescent="0.25">
      <c r="A414" t="s">
        <v>115</v>
      </c>
      <c r="B414">
        <v>1059.1199999999999</v>
      </c>
      <c r="C414">
        <v>0</v>
      </c>
      <c r="D414">
        <v>0</v>
      </c>
      <c r="E414">
        <v>0</v>
      </c>
      <c r="F414">
        <v>0</v>
      </c>
      <c r="G414">
        <v>1.0873300000000001E-2</v>
      </c>
      <c r="H414">
        <v>0.98101300000000002</v>
      </c>
      <c r="I414">
        <v>0</v>
      </c>
    </row>
    <row r="415" spans="1:9" x14ac:dyDescent="0.25">
      <c r="A415" t="s">
        <v>115</v>
      </c>
      <c r="B415">
        <v>1057.68</v>
      </c>
      <c r="C415">
        <v>0</v>
      </c>
      <c r="D415">
        <v>0</v>
      </c>
      <c r="E415">
        <v>0</v>
      </c>
      <c r="F415">
        <v>0</v>
      </c>
      <c r="G415">
        <v>1.2807900000000001E-2</v>
      </c>
      <c r="H415">
        <v>0.98100299999999996</v>
      </c>
      <c r="I415">
        <v>0</v>
      </c>
    </row>
    <row r="416" spans="1:9" x14ac:dyDescent="0.25">
      <c r="A416" t="s">
        <v>115</v>
      </c>
      <c r="B416">
        <v>1059.0899999999999</v>
      </c>
      <c r="C416">
        <v>0</v>
      </c>
      <c r="D416">
        <v>0</v>
      </c>
      <c r="E416">
        <v>0</v>
      </c>
      <c r="F416">
        <v>0</v>
      </c>
      <c r="G416">
        <v>1.3760400000000001E-2</v>
      </c>
      <c r="H416">
        <v>0.981016</v>
      </c>
      <c r="I416">
        <v>0</v>
      </c>
    </row>
    <row r="417" spans="1:9" x14ac:dyDescent="0.25">
      <c r="A417" t="s">
        <v>115</v>
      </c>
      <c r="B417">
        <v>1055.69</v>
      </c>
      <c r="C417">
        <v>0</v>
      </c>
      <c r="D417">
        <v>0</v>
      </c>
      <c r="E417">
        <v>0</v>
      </c>
      <c r="F417">
        <v>0</v>
      </c>
      <c r="G417">
        <v>1.17334E-2</v>
      </c>
      <c r="H417">
        <v>0.98100600000000004</v>
      </c>
      <c r="I417">
        <v>0</v>
      </c>
    </row>
    <row r="418" spans="1:9" x14ac:dyDescent="0.25">
      <c r="A418" t="s">
        <v>115</v>
      </c>
      <c r="B418">
        <v>1061.3800000000001</v>
      </c>
      <c r="C418">
        <v>0</v>
      </c>
      <c r="D418">
        <v>0</v>
      </c>
      <c r="E418">
        <v>0</v>
      </c>
      <c r="F418">
        <v>0</v>
      </c>
      <c r="G418">
        <v>1.1224100000000001E-2</v>
      </c>
      <c r="H418">
        <v>0.98101499999999997</v>
      </c>
      <c r="I418">
        <v>0</v>
      </c>
    </row>
    <row r="419" spans="1:9" x14ac:dyDescent="0.25">
      <c r="A419" t="s">
        <v>115</v>
      </c>
      <c r="B419">
        <v>1053.7</v>
      </c>
      <c r="C419">
        <v>0</v>
      </c>
      <c r="D419">
        <v>0</v>
      </c>
      <c r="E419">
        <v>0</v>
      </c>
      <c r="F419">
        <v>0</v>
      </c>
      <c r="G419">
        <v>1.38234E-2</v>
      </c>
      <c r="H419">
        <v>0.98097699999999999</v>
      </c>
      <c r="I419">
        <v>0</v>
      </c>
    </row>
    <row r="420" spans="1:9" x14ac:dyDescent="0.25">
      <c r="A420" t="s">
        <v>115</v>
      </c>
      <c r="B420">
        <v>1055.58</v>
      </c>
      <c r="C420">
        <v>0</v>
      </c>
      <c r="D420">
        <v>0</v>
      </c>
      <c r="E420">
        <v>0</v>
      </c>
      <c r="F420">
        <v>0</v>
      </c>
      <c r="G420">
        <v>1.0857199999999999E-2</v>
      </c>
      <c r="H420">
        <v>0.98101700000000003</v>
      </c>
      <c r="I420">
        <v>0</v>
      </c>
    </row>
    <row r="421" spans="1:9" x14ac:dyDescent="0.25">
      <c r="A421" t="s">
        <v>115</v>
      </c>
      <c r="B421">
        <v>1056.72</v>
      </c>
      <c r="C421">
        <v>0</v>
      </c>
      <c r="D421">
        <v>0</v>
      </c>
      <c r="E421">
        <v>0</v>
      </c>
      <c r="F421">
        <v>0</v>
      </c>
      <c r="G421">
        <v>1.0945399999999999E-2</v>
      </c>
      <c r="H421">
        <v>0.98095699999999997</v>
      </c>
      <c r="I421">
        <v>0</v>
      </c>
    </row>
    <row r="422" spans="1:9" x14ac:dyDescent="0.25">
      <c r="A422" t="s">
        <v>115</v>
      </c>
      <c r="B422">
        <v>1054.24</v>
      </c>
      <c r="C422">
        <v>0</v>
      </c>
      <c r="D422">
        <v>0</v>
      </c>
      <c r="E422">
        <v>0</v>
      </c>
      <c r="F422">
        <v>0</v>
      </c>
      <c r="G422">
        <v>1.0856899999999999E-2</v>
      </c>
      <c r="H422">
        <v>0.98101899999999997</v>
      </c>
      <c r="I422">
        <v>0</v>
      </c>
    </row>
    <row r="423" spans="1:9" x14ac:dyDescent="0.25">
      <c r="A423" t="s">
        <v>115</v>
      </c>
      <c r="B423">
        <v>1054.9100000000001</v>
      </c>
      <c r="C423">
        <v>0</v>
      </c>
      <c r="D423">
        <v>0</v>
      </c>
      <c r="E423">
        <v>0</v>
      </c>
      <c r="F423">
        <v>0</v>
      </c>
      <c r="G423">
        <v>1.0949199999999999E-2</v>
      </c>
      <c r="H423">
        <v>0.980846</v>
      </c>
      <c r="I423">
        <v>0</v>
      </c>
    </row>
    <row r="424" spans="1:9" x14ac:dyDescent="0.25">
      <c r="A424" t="s">
        <v>115</v>
      </c>
      <c r="B424">
        <v>1057.5999999999999</v>
      </c>
      <c r="C424">
        <v>0</v>
      </c>
      <c r="D424">
        <v>0</v>
      </c>
      <c r="E424">
        <v>0</v>
      </c>
      <c r="F424">
        <v>0</v>
      </c>
      <c r="G424">
        <v>1.08827E-2</v>
      </c>
      <c r="H424">
        <v>0.98093799999999998</v>
      </c>
      <c r="I424">
        <v>0</v>
      </c>
    </row>
    <row r="425" spans="1:9" x14ac:dyDescent="0.25">
      <c r="A425" t="s">
        <v>115</v>
      </c>
      <c r="B425">
        <v>1057.06</v>
      </c>
      <c r="C425">
        <v>0</v>
      </c>
      <c r="D425">
        <v>0</v>
      </c>
      <c r="E425">
        <v>0</v>
      </c>
      <c r="F425">
        <v>0</v>
      </c>
      <c r="G425">
        <v>1.59334E-2</v>
      </c>
      <c r="H425">
        <v>0.98080800000000001</v>
      </c>
      <c r="I425">
        <v>0</v>
      </c>
    </row>
    <row r="426" spans="1:9" x14ac:dyDescent="0.25">
      <c r="A426" t="s">
        <v>115</v>
      </c>
      <c r="B426">
        <v>1056.97</v>
      </c>
      <c r="C426">
        <v>0</v>
      </c>
      <c r="D426">
        <v>0</v>
      </c>
      <c r="E426">
        <v>0</v>
      </c>
      <c r="F426">
        <v>0</v>
      </c>
      <c r="G426">
        <v>1.15394E-2</v>
      </c>
      <c r="H426">
        <v>0.98087999999999997</v>
      </c>
      <c r="I426">
        <v>0</v>
      </c>
    </row>
    <row r="427" spans="1:9" x14ac:dyDescent="0.25">
      <c r="A427" t="s">
        <v>115</v>
      </c>
      <c r="B427">
        <v>1054.4000000000001</v>
      </c>
      <c r="C427">
        <v>0</v>
      </c>
      <c r="D427">
        <v>0</v>
      </c>
      <c r="E427">
        <v>0</v>
      </c>
      <c r="F427">
        <v>0</v>
      </c>
      <c r="G427">
        <v>1.1818E-2</v>
      </c>
      <c r="H427">
        <v>0.98091499999999998</v>
      </c>
      <c r="I427">
        <v>0</v>
      </c>
    </row>
    <row r="428" spans="1:9" x14ac:dyDescent="0.25">
      <c r="A428" t="s">
        <v>115</v>
      </c>
      <c r="B428">
        <v>1053.8499999999999</v>
      </c>
      <c r="C428">
        <v>0</v>
      </c>
      <c r="D428">
        <v>0</v>
      </c>
      <c r="E428">
        <v>0</v>
      </c>
      <c r="F428">
        <v>0</v>
      </c>
      <c r="G428">
        <v>1.1874600000000001E-2</v>
      </c>
      <c r="H428">
        <v>0.98101300000000002</v>
      </c>
      <c r="I428">
        <v>0</v>
      </c>
    </row>
    <row r="429" spans="1:9" x14ac:dyDescent="0.25">
      <c r="A429" t="s">
        <v>115</v>
      </c>
      <c r="B429">
        <v>1059.43</v>
      </c>
      <c r="C429">
        <v>0</v>
      </c>
      <c r="D429">
        <v>0</v>
      </c>
      <c r="E429">
        <v>0</v>
      </c>
      <c r="F429">
        <v>0</v>
      </c>
      <c r="G429">
        <v>1.1875E-2</v>
      </c>
      <c r="H429">
        <v>0.981012</v>
      </c>
      <c r="I429">
        <v>0</v>
      </c>
    </row>
    <row r="430" spans="1:9" x14ac:dyDescent="0.25">
      <c r="A430" t="s">
        <v>115</v>
      </c>
      <c r="B430">
        <v>1055.46</v>
      </c>
      <c r="C430">
        <v>0</v>
      </c>
      <c r="D430">
        <v>0</v>
      </c>
      <c r="E430">
        <v>0</v>
      </c>
      <c r="F430">
        <v>0</v>
      </c>
      <c r="G430">
        <v>2.5626699999999999E-2</v>
      </c>
      <c r="H430">
        <v>0.98101499999999997</v>
      </c>
      <c r="I430">
        <v>0</v>
      </c>
    </row>
    <row r="431" spans="1:9" x14ac:dyDescent="0.25">
      <c r="A431" t="s">
        <v>115</v>
      </c>
      <c r="B431">
        <v>1055.22</v>
      </c>
      <c r="C431">
        <v>0</v>
      </c>
      <c r="D431">
        <v>0</v>
      </c>
      <c r="E431">
        <v>0</v>
      </c>
      <c r="F431">
        <v>0</v>
      </c>
      <c r="G431">
        <v>1.19986E-2</v>
      </c>
      <c r="H431">
        <v>0.98101400000000005</v>
      </c>
      <c r="I431">
        <v>0</v>
      </c>
    </row>
    <row r="432" spans="1:9" x14ac:dyDescent="0.25">
      <c r="A432" t="s">
        <v>115</v>
      </c>
      <c r="B432">
        <v>1055.28</v>
      </c>
      <c r="C432">
        <v>0</v>
      </c>
      <c r="D432">
        <v>0</v>
      </c>
      <c r="E432">
        <v>0</v>
      </c>
      <c r="F432">
        <v>0</v>
      </c>
      <c r="G432">
        <v>1.7264399999999999E-2</v>
      </c>
      <c r="H432">
        <v>0.98089300000000001</v>
      </c>
      <c r="I432">
        <v>0</v>
      </c>
    </row>
    <row r="433" spans="1:25" x14ac:dyDescent="0.25">
      <c r="A433" t="s">
        <v>115</v>
      </c>
      <c r="B433">
        <v>1053.74</v>
      </c>
      <c r="C433">
        <v>0</v>
      </c>
      <c r="D433">
        <v>0</v>
      </c>
      <c r="E433">
        <v>0</v>
      </c>
      <c r="F433">
        <v>0</v>
      </c>
      <c r="G433">
        <v>1.19296E-2</v>
      </c>
      <c r="H433">
        <v>0.98101899999999997</v>
      </c>
      <c r="I433">
        <v>0</v>
      </c>
    </row>
    <row r="434" spans="1:25" x14ac:dyDescent="0.25">
      <c r="A434" t="s">
        <v>115</v>
      </c>
      <c r="B434">
        <v>1050.79</v>
      </c>
      <c r="C434">
        <v>0</v>
      </c>
      <c r="D434">
        <v>0</v>
      </c>
      <c r="E434">
        <v>0</v>
      </c>
      <c r="F434">
        <v>0</v>
      </c>
      <c r="G434">
        <v>1.48167E-2</v>
      </c>
      <c r="H434">
        <v>0.98087500000000005</v>
      </c>
      <c r="I434">
        <v>0</v>
      </c>
    </row>
    <row r="435" spans="1:25" x14ac:dyDescent="0.25">
      <c r="A435" t="s">
        <v>115</v>
      </c>
      <c r="B435">
        <v>1058.8499999999999</v>
      </c>
      <c r="C435">
        <v>0</v>
      </c>
      <c r="D435">
        <v>0</v>
      </c>
      <c r="E435">
        <v>0</v>
      </c>
      <c r="F435">
        <v>0</v>
      </c>
      <c r="G435">
        <v>1.0907999999999999E-2</v>
      </c>
      <c r="H435">
        <v>0.98101700000000003</v>
      </c>
      <c r="I435">
        <v>0</v>
      </c>
    </row>
    <row r="436" spans="1:25" x14ac:dyDescent="0.25">
      <c r="A436" t="s">
        <v>115</v>
      </c>
      <c r="B436">
        <v>1053.8599999999999</v>
      </c>
      <c r="C436">
        <v>0</v>
      </c>
      <c r="D436">
        <v>0</v>
      </c>
      <c r="E436">
        <v>0</v>
      </c>
      <c r="F436">
        <v>0</v>
      </c>
      <c r="G436">
        <v>1.1084200000000001E-2</v>
      </c>
      <c r="H436">
        <v>0.98096799999999995</v>
      </c>
      <c r="I436">
        <v>0</v>
      </c>
    </row>
    <row r="437" spans="1:25" x14ac:dyDescent="0.25">
      <c r="A437" t="s">
        <v>115</v>
      </c>
      <c r="B437">
        <v>1060.8</v>
      </c>
      <c r="C437">
        <v>0</v>
      </c>
      <c r="D437">
        <v>0</v>
      </c>
      <c r="E437">
        <v>0</v>
      </c>
      <c r="F437">
        <v>0</v>
      </c>
      <c r="G437">
        <v>1.0935500000000001E-2</v>
      </c>
      <c r="H437">
        <v>0.98094700000000001</v>
      </c>
      <c r="I437">
        <v>0</v>
      </c>
    </row>
    <row r="438" spans="1:25" x14ac:dyDescent="0.25">
      <c r="A438" t="s">
        <v>115</v>
      </c>
      <c r="B438">
        <v>1061.97</v>
      </c>
      <c r="C438">
        <v>0</v>
      </c>
      <c r="D438">
        <v>0</v>
      </c>
      <c r="E438">
        <v>0</v>
      </c>
      <c r="F438">
        <v>0</v>
      </c>
      <c r="G438">
        <v>1.18545E-2</v>
      </c>
      <c r="H438">
        <v>0.98633700000000002</v>
      </c>
      <c r="I438">
        <v>0</v>
      </c>
    </row>
    <row r="439" spans="1:25" x14ac:dyDescent="0.25">
      <c r="A439" t="s">
        <v>115</v>
      </c>
      <c r="B439">
        <v>1063.74</v>
      </c>
      <c r="C439">
        <v>0</v>
      </c>
      <c r="D439">
        <v>0</v>
      </c>
      <c r="E439">
        <v>0</v>
      </c>
      <c r="F439">
        <v>0</v>
      </c>
      <c r="G439">
        <v>1.13253E-2</v>
      </c>
      <c r="H439">
        <v>0.98099899999999995</v>
      </c>
      <c r="I439">
        <v>0</v>
      </c>
    </row>
    <row r="440" spans="1:25" x14ac:dyDescent="0.25">
      <c r="A440" t="s">
        <v>115</v>
      </c>
      <c r="B440">
        <v>1061.48</v>
      </c>
      <c r="C440">
        <v>0</v>
      </c>
      <c r="D440">
        <v>0</v>
      </c>
      <c r="E440">
        <v>0</v>
      </c>
      <c r="F440">
        <v>0</v>
      </c>
      <c r="G440">
        <v>1.2947699999999999E-2</v>
      </c>
      <c r="H440">
        <v>0.98100600000000004</v>
      </c>
      <c r="I440">
        <v>0</v>
      </c>
    </row>
    <row r="441" spans="1:25" x14ac:dyDescent="0.25">
      <c r="A441" t="s">
        <v>115</v>
      </c>
      <c r="B441">
        <v>1063.6099999999999</v>
      </c>
      <c r="C441">
        <v>0</v>
      </c>
      <c r="D441">
        <v>0</v>
      </c>
      <c r="E441">
        <v>0</v>
      </c>
      <c r="F441">
        <v>0</v>
      </c>
      <c r="G441">
        <v>1.18362E-2</v>
      </c>
      <c r="H441">
        <v>0.98090999999999995</v>
      </c>
      <c r="I441">
        <v>0</v>
      </c>
    </row>
    <row r="442" spans="1:25" x14ac:dyDescent="0.25">
      <c r="A442" t="s">
        <v>115</v>
      </c>
      <c r="B442">
        <v>1061.79</v>
      </c>
      <c r="C442">
        <v>0</v>
      </c>
      <c r="D442">
        <v>0</v>
      </c>
      <c r="E442">
        <v>0</v>
      </c>
      <c r="F442">
        <v>0</v>
      </c>
      <c r="G442">
        <v>1.2807799999999999E-2</v>
      </c>
      <c r="H442">
        <v>0.99511499999999997</v>
      </c>
      <c r="I442">
        <v>0</v>
      </c>
    </row>
    <row r="443" spans="1:25" x14ac:dyDescent="0.25">
      <c r="A443" t="s">
        <v>115</v>
      </c>
      <c r="B443">
        <v>1060.31</v>
      </c>
      <c r="C443">
        <v>0</v>
      </c>
      <c r="D443">
        <v>0</v>
      </c>
      <c r="E443">
        <v>0</v>
      </c>
      <c r="F443">
        <v>0</v>
      </c>
      <c r="G443">
        <v>1.10122E-2</v>
      </c>
      <c r="H443">
        <v>0.98101899999999997</v>
      </c>
      <c r="I443">
        <v>0</v>
      </c>
    </row>
    <row r="444" spans="1:25" x14ac:dyDescent="0.25">
      <c r="A444" t="s">
        <v>115</v>
      </c>
      <c r="B444">
        <v>1062.04</v>
      </c>
      <c r="C444">
        <v>0</v>
      </c>
      <c r="D444">
        <v>0</v>
      </c>
      <c r="E444">
        <v>0</v>
      </c>
      <c r="F444">
        <v>0</v>
      </c>
      <c r="G444">
        <v>1.1508300000000001E-2</v>
      </c>
      <c r="H444">
        <v>0.98099000000000003</v>
      </c>
      <c r="I444">
        <v>0</v>
      </c>
    </row>
    <row r="445" spans="1:25" x14ac:dyDescent="0.25">
      <c r="A445" t="s">
        <v>115</v>
      </c>
      <c r="B445">
        <v>1060.1099999999999</v>
      </c>
      <c r="C445">
        <v>0</v>
      </c>
      <c r="D445">
        <v>0</v>
      </c>
      <c r="E445">
        <v>0</v>
      </c>
      <c r="F445">
        <v>0</v>
      </c>
      <c r="G445">
        <v>1.17801E-2</v>
      </c>
      <c r="H445">
        <v>0.981016</v>
      </c>
      <c r="I445">
        <v>0</v>
      </c>
    </row>
    <row r="446" spans="1:25" x14ac:dyDescent="0.25">
      <c r="A446" t="s">
        <v>115</v>
      </c>
      <c r="B446">
        <v>1065.29</v>
      </c>
      <c r="C446">
        <v>0</v>
      </c>
      <c r="D446">
        <v>0</v>
      </c>
      <c r="E446">
        <v>0</v>
      </c>
      <c r="F446">
        <v>0</v>
      </c>
      <c r="G446">
        <v>1.11383E-2</v>
      </c>
      <c r="H446">
        <v>0.98089199999999999</v>
      </c>
      <c r="I446">
        <v>0</v>
      </c>
    </row>
    <row r="447" spans="1:25" x14ac:dyDescent="0.25">
      <c r="A447" t="s">
        <v>115</v>
      </c>
      <c r="B447">
        <v>1062.94</v>
      </c>
      <c r="C447">
        <v>0</v>
      </c>
      <c r="D447">
        <v>0</v>
      </c>
      <c r="E447">
        <v>0</v>
      </c>
      <c r="F447">
        <v>0</v>
      </c>
      <c r="G447">
        <v>1.25425E-2</v>
      </c>
      <c r="H447">
        <v>0.98708700000000005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1061.1600000000001</v>
      </c>
      <c r="C448">
        <v>0</v>
      </c>
      <c r="D448">
        <v>0</v>
      </c>
      <c r="E448">
        <v>0</v>
      </c>
      <c r="F448">
        <v>0</v>
      </c>
      <c r="G448">
        <v>1.0968500000000001E-2</v>
      </c>
      <c r="H448">
        <v>0.981016</v>
      </c>
      <c r="I448">
        <v>0</v>
      </c>
      <c r="R448">
        <f>AVERAGE(B399:B448)</f>
        <v>1058.8452000000002</v>
      </c>
      <c r="S448">
        <f>AVERAGE(C399:C448)</f>
        <v>0</v>
      </c>
      <c r="U448">
        <f>_xlfn.VAR.P(B399:B448)</f>
        <v>12.605196960000042</v>
      </c>
      <c r="V448">
        <f>_xlfn.VAR.P(C399:C448)</f>
        <v>0</v>
      </c>
      <c r="X448">
        <f>1.96*SQRT(U448)/50</f>
        <v>0.13917488946147741</v>
      </c>
      <c r="Y448">
        <f>1.96*SQRT(V448)/50</f>
        <v>0</v>
      </c>
    </row>
    <row r="449" spans="1:9" x14ac:dyDescent="0.25">
      <c r="A449" t="s">
        <v>115</v>
      </c>
      <c r="B449">
        <v>53325.772700000001</v>
      </c>
      <c r="C449" t="s">
        <v>37</v>
      </c>
    </row>
    <row r="450" spans="1:9" x14ac:dyDescent="0.25">
      <c r="A450" t="s">
        <v>116</v>
      </c>
      <c r="B450">
        <v>930.59199999999998</v>
      </c>
      <c r="C450">
        <v>928.33299999999997</v>
      </c>
      <c r="D450">
        <v>874.74800000000005</v>
      </c>
      <c r="E450">
        <v>868.88199999999995</v>
      </c>
      <c r="F450">
        <v>143.49600000000001</v>
      </c>
      <c r="G450">
        <v>1.11918E-2</v>
      </c>
      <c r="H450">
        <v>0.98101499999999997</v>
      </c>
      <c r="I450">
        <v>0</v>
      </c>
    </row>
    <row r="451" spans="1:9" x14ac:dyDescent="0.25">
      <c r="A451" t="s">
        <v>116</v>
      </c>
      <c r="B451">
        <v>941.09500000000003</v>
      </c>
      <c r="C451">
        <v>938.96400000000006</v>
      </c>
      <c r="D451">
        <v>879.46299999999997</v>
      </c>
      <c r="E451">
        <v>871.74599999999998</v>
      </c>
      <c r="F451">
        <v>144.31100000000001</v>
      </c>
      <c r="G451">
        <v>1.1332500000000001E-2</v>
      </c>
      <c r="H451">
        <v>0.98100699999999996</v>
      </c>
      <c r="I451">
        <v>0</v>
      </c>
    </row>
    <row r="452" spans="1:9" x14ac:dyDescent="0.25">
      <c r="A452" t="s">
        <v>116</v>
      </c>
      <c r="B452">
        <v>940.20899999999995</v>
      </c>
      <c r="C452">
        <v>937.96199999999999</v>
      </c>
      <c r="D452">
        <v>878.93399999999997</v>
      </c>
      <c r="E452">
        <v>871.45299999999997</v>
      </c>
      <c r="F452">
        <v>142.32400000000001</v>
      </c>
      <c r="G452">
        <v>1.08745E-2</v>
      </c>
      <c r="H452">
        <v>0.981012</v>
      </c>
      <c r="I452">
        <v>0</v>
      </c>
    </row>
    <row r="453" spans="1:9" x14ac:dyDescent="0.25">
      <c r="A453" t="s">
        <v>116</v>
      </c>
      <c r="B453">
        <v>941.25599999999997</v>
      </c>
      <c r="C453">
        <v>938.81799999999998</v>
      </c>
      <c r="D453">
        <v>879.25199999999995</v>
      </c>
      <c r="E453">
        <v>872.01800000000003</v>
      </c>
      <c r="F453">
        <v>143.08500000000001</v>
      </c>
      <c r="G453">
        <v>1.09929E-2</v>
      </c>
      <c r="H453">
        <v>0.981012</v>
      </c>
      <c r="I453">
        <v>0</v>
      </c>
    </row>
    <row r="454" spans="1:9" x14ac:dyDescent="0.25">
      <c r="A454" t="s">
        <v>116</v>
      </c>
      <c r="B454">
        <v>936.20899999999995</v>
      </c>
      <c r="C454">
        <v>934.12900000000002</v>
      </c>
      <c r="D454">
        <v>878.33399999999995</v>
      </c>
      <c r="E454">
        <v>871.31899999999996</v>
      </c>
      <c r="F454">
        <v>142.66900000000001</v>
      </c>
      <c r="G454">
        <v>1.0866900000000001E-2</v>
      </c>
      <c r="H454">
        <v>0.98087800000000003</v>
      </c>
      <c r="I454">
        <v>0</v>
      </c>
    </row>
    <row r="455" spans="1:9" x14ac:dyDescent="0.25">
      <c r="A455" t="s">
        <v>116</v>
      </c>
      <c r="B455">
        <v>942.87</v>
      </c>
      <c r="C455">
        <v>940.64200000000005</v>
      </c>
      <c r="D455">
        <v>880.54300000000001</v>
      </c>
      <c r="E455">
        <v>872.68</v>
      </c>
      <c r="F455">
        <v>143.137</v>
      </c>
      <c r="G455">
        <v>1.09488E-2</v>
      </c>
      <c r="H455">
        <v>0.98101899999999997</v>
      </c>
      <c r="I455">
        <v>0</v>
      </c>
    </row>
    <row r="456" spans="1:9" x14ac:dyDescent="0.25">
      <c r="A456" t="s">
        <v>116</v>
      </c>
      <c r="B456">
        <v>936.48299999999995</v>
      </c>
      <c r="C456">
        <v>934.29600000000005</v>
      </c>
      <c r="D456">
        <v>876.04499999999996</v>
      </c>
      <c r="E456">
        <v>868.31100000000004</v>
      </c>
      <c r="F456">
        <v>142.4</v>
      </c>
      <c r="G456">
        <v>1.3004E-2</v>
      </c>
      <c r="H456">
        <v>0.98094199999999998</v>
      </c>
      <c r="I456">
        <v>0</v>
      </c>
    </row>
    <row r="457" spans="1:9" x14ac:dyDescent="0.25">
      <c r="A457" t="s">
        <v>116</v>
      </c>
      <c r="B457">
        <v>943.12099999999998</v>
      </c>
      <c r="C457">
        <v>940.70299999999997</v>
      </c>
      <c r="D457">
        <v>880.82100000000003</v>
      </c>
      <c r="E457">
        <v>873.20399999999995</v>
      </c>
      <c r="F457">
        <v>143.02699999999999</v>
      </c>
      <c r="G457">
        <v>1.3920500000000001E-2</v>
      </c>
      <c r="H457">
        <v>0.99440499999999998</v>
      </c>
      <c r="I457">
        <v>0</v>
      </c>
    </row>
    <row r="458" spans="1:9" x14ac:dyDescent="0.25">
      <c r="A458" t="s">
        <v>116</v>
      </c>
      <c r="B458">
        <v>941.41399999999999</v>
      </c>
      <c r="C458">
        <v>939.096</v>
      </c>
      <c r="D458">
        <v>879.44</v>
      </c>
      <c r="E458">
        <v>871.73800000000006</v>
      </c>
      <c r="F458">
        <v>142.745</v>
      </c>
      <c r="G458">
        <v>1.5155399999999999E-2</v>
      </c>
      <c r="H458">
        <v>0.98099400000000003</v>
      </c>
      <c r="I458">
        <v>0</v>
      </c>
    </row>
    <row r="459" spans="1:9" x14ac:dyDescent="0.25">
      <c r="A459" t="s">
        <v>116</v>
      </c>
      <c r="B459">
        <v>937.21699999999998</v>
      </c>
      <c r="C459">
        <v>935.20100000000002</v>
      </c>
      <c r="D459">
        <v>876.59100000000001</v>
      </c>
      <c r="E459">
        <v>869.15099999999995</v>
      </c>
      <c r="F459">
        <v>142.41900000000001</v>
      </c>
      <c r="G459">
        <v>1.0938E-2</v>
      </c>
      <c r="H459">
        <v>0.98399199999999998</v>
      </c>
      <c r="I459">
        <v>0</v>
      </c>
    </row>
    <row r="460" spans="1:9" x14ac:dyDescent="0.25">
      <c r="A460" t="s">
        <v>116</v>
      </c>
      <c r="B460">
        <v>936.74800000000005</v>
      </c>
      <c r="C460">
        <v>934.28800000000001</v>
      </c>
      <c r="D460">
        <v>877.00699999999995</v>
      </c>
      <c r="E460">
        <v>870.029</v>
      </c>
      <c r="F460">
        <v>142.12899999999999</v>
      </c>
      <c r="G460">
        <v>1.14501E-2</v>
      </c>
      <c r="H460">
        <v>0.98100900000000002</v>
      </c>
      <c r="I460">
        <v>0</v>
      </c>
    </row>
    <row r="461" spans="1:9" x14ac:dyDescent="0.25">
      <c r="A461" t="s">
        <v>116</v>
      </c>
      <c r="B461">
        <v>938.62800000000004</v>
      </c>
      <c r="C461">
        <v>935.65899999999999</v>
      </c>
      <c r="D461">
        <v>877.54300000000001</v>
      </c>
      <c r="E461">
        <v>870.30499999999995</v>
      </c>
      <c r="F461">
        <v>143.48699999999999</v>
      </c>
      <c r="G461">
        <v>1.09406E-2</v>
      </c>
      <c r="H461">
        <v>0.98101300000000002</v>
      </c>
      <c r="I461">
        <v>0</v>
      </c>
    </row>
    <row r="462" spans="1:9" x14ac:dyDescent="0.25">
      <c r="A462" t="s">
        <v>116</v>
      </c>
      <c r="B462">
        <v>936.03899999999999</v>
      </c>
      <c r="C462">
        <v>933.55</v>
      </c>
      <c r="D462">
        <v>876.95799999999997</v>
      </c>
      <c r="E462">
        <v>869.59199999999998</v>
      </c>
      <c r="F462">
        <v>143.38499999999999</v>
      </c>
      <c r="G462">
        <v>1.10353E-2</v>
      </c>
      <c r="H462">
        <v>0.98472999999999999</v>
      </c>
      <c r="I462">
        <v>0</v>
      </c>
    </row>
    <row r="463" spans="1:9" x14ac:dyDescent="0.25">
      <c r="A463" t="s">
        <v>116</v>
      </c>
      <c r="B463">
        <v>937.89</v>
      </c>
      <c r="C463">
        <v>935.48199999999997</v>
      </c>
      <c r="D463">
        <v>876.13599999999997</v>
      </c>
      <c r="E463">
        <v>868.35799999999995</v>
      </c>
      <c r="F463">
        <v>142.78899999999999</v>
      </c>
      <c r="G463">
        <v>1.0858899999999999E-2</v>
      </c>
      <c r="H463">
        <v>0.98101400000000005</v>
      </c>
      <c r="I463">
        <v>0</v>
      </c>
    </row>
    <row r="464" spans="1:9" x14ac:dyDescent="0.25">
      <c r="A464" t="s">
        <v>116</v>
      </c>
      <c r="B464">
        <v>937.673</v>
      </c>
      <c r="C464">
        <v>935.77599999999995</v>
      </c>
      <c r="D464">
        <v>877.90700000000004</v>
      </c>
      <c r="E464">
        <v>870.66200000000003</v>
      </c>
      <c r="F464">
        <v>143.10599999999999</v>
      </c>
      <c r="G464">
        <v>1.20932E-2</v>
      </c>
      <c r="H464">
        <v>0.98101899999999997</v>
      </c>
      <c r="I464">
        <v>0</v>
      </c>
    </row>
    <row r="465" spans="1:9" x14ac:dyDescent="0.25">
      <c r="A465" t="s">
        <v>116</v>
      </c>
      <c r="B465">
        <v>936.28700000000003</v>
      </c>
      <c r="C465">
        <v>934.09</v>
      </c>
      <c r="D465">
        <v>878.27499999999998</v>
      </c>
      <c r="E465">
        <v>871.32799999999997</v>
      </c>
      <c r="F465">
        <v>145.62899999999999</v>
      </c>
      <c r="G465">
        <v>2.0296999999999999E-2</v>
      </c>
      <c r="H465">
        <v>0.98101899999999997</v>
      </c>
      <c r="I465">
        <v>0</v>
      </c>
    </row>
    <row r="466" spans="1:9" x14ac:dyDescent="0.25">
      <c r="A466" t="s">
        <v>116</v>
      </c>
      <c r="B466">
        <v>938.822</v>
      </c>
      <c r="C466">
        <v>936.41600000000005</v>
      </c>
      <c r="D466">
        <v>877.60400000000004</v>
      </c>
      <c r="E466">
        <v>870.05100000000004</v>
      </c>
      <c r="F466">
        <v>142.773</v>
      </c>
      <c r="G466">
        <v>1.1051399999999999E-2</v>
      </c>
      <c r="H466">
        <v>0.985236</v>
      </c>
      <c r="I466">
        <v>0</v>
      </c>
    </row>
    <row r="467" spans="1:9" x14ac:dyDescent="0.25">
      <c r="A467" t="s">
        <v>116</v>
      </c>
      <c r="B467">
        <v>938.04899999999998</v>
      </c>
      <c r="C467">
        <v>935.81899999999996</v>
      </c>
      <c r="D467">
        <v>878.24599999999998</v>
      </c>
      <c r="E467">
        <v>870.96199999999999</v>
      </c>
      <c r="F467">
        <v>142.803</v>
      </c>
      <c r="G467">
        <v>1.0935800000000001E-2</v>
      </c>
      <c r="H467">
        <v>0.98101799999999995</v>
      </c>
      <c r="I467">
        <v>0</v>
      </c>
    </row>
    <row r="468" spans="1:9" x14ac:dyDescent="0.25">
      <c r="A468" t="s">
        <v>116</v>
      </c>
      <c r="B468">
        <v>940.79899999999998</v>
      </c>
      <c r="C468">
        <v>938.54700000000003</v>
      </c>
      <c r="D468">
        <v>878.56299999999999</v>
      </c>
      <c r="E468">
        <v>870.92600000000004</v>
      </c>
      <c r="F468">
        <v>142.851</v>
      </c>
      <c r="G468">
        <v>1.9485100000000002E-2</v>
      </c>
      <c r="H468">
        <v>0.98085100000000003</v>
      </c>
      <c r="I468">
        <v>0</v>
      </c>
    </row>
    <row r="469" spans="1:9" x14ac:dyDescent="0.25">
      <c r="A469" t="s">
        <v>116</v>
      </c>
      <c r="B469">
        <v>936.23199999999997</v>
      </c>
      <c r="C469">
        <v>934.03200000000004</v>
      </c>
      <c r="D469">
        <v>876.80799999999999</v>
      </c>
      <c r="E469">
        <v>869.37300000000005</v>
      </c>
      <c r="F469">
        <v>143.291</v>
      </c>
      <c r="G469">
        <v>1.33063E-2</v>
      </c>
      <c r="H469">
        <v>0.98101899999999997</v>
      </c>
      <c r="I469">
        <v>0</v>
      </c>
    </row>
    <row r="470" spans="1:9" x14ac:dyDescent="0.25">
      <c r="A470" t="s">
        <v>116</v>
      </c>
      <c r="B470">
        <v>936.19600000000003</v>
      </c>
      <c r="C470">
        <v>933.577</v>
      </c>
      <c r="D470">
        <v>875.995</v>
      </c>
      <c r="E470">
        <v>868.63099999999997</v>
      </c>
      <c r="F470">
        <v>142.643</v>
      </c>
      <c r="G470">
        <v>1.1529599999999999E-2</v>
      </c>
      <c r="H470">
        <v>0.98814900000000006</v>
      </c>
      <c r="I470">
        <v>0</v>
      </c>
    </row>
    <row r="471" spans="1:9" x14ac:dyDescent="0.25">
      <c r="A471" t="s">
        <v>116</v>
      </c>
      <c r="B471">
        <v>938.18700000000001</v>
      </c>
      <c r="C471">
        <v>936.02599999999995</v>
      </c>
      <c r="D471">
        <v>877.35599999999999</v>
      </c>
      <c r="E471">
        <v>869.89300000000003</v>
      </c>
      <c r="F471">
        <v>143.452</v>
      </c>
      <c r="G471">
        <v>1.0892300000000001E-2</v>
      </c>
      <c r="H471">
        <v>0.98101899999999997</v>
      </c>
      <c r="I471">
        <v>0</v>
      </c>
    </row>
    <row r="472" spans="1:9" x14ac:dyDescent="0.25">
      <c r="A472" t="s">
        <v>116</v>
      </c>
      <c r="B472">
        <v>934.06799999999998</v>
      </c>
      <c r="C472">
        <v>931.71799999999996</v>
      </c>
      <c r="D472">
        <v>875.36900000000003</v>
      </c>
      <c r="E472">
        <v>868.39400000000001</v>
      </c>
      <c r="F472">
        <v>142.625</v>
      </c>
      <c r="G472">
        <v>2.4415599999999999E-2</v>
      </c>
      <c r="H472">
        <v>0.98101899999999997</v>
      </c>
      <c r="I472">
        <v>0</v>
      </c>
    </row>
    <row r="473" spans="1:9" x14ac:dyDescent="0.25">
      <c r="A473" t="s">
        <v>116</v>
      </c>
      <c r="B473">
        <v>938.48</v>
      </c>
      <c r="C473">
        <v>936.73199999999997</v>
      </c>
      <c r="D473">
        <v>879.71199999999999</v>
      </c>
      <c r="E473">
        <v>872.53399999999999</v>
      </c>
      <c r="F473">
        <v>143.047</v>
      </c>
      <c r="G473">
        <v>1.12459E-2</v>
      </c>
      <c r="H473">
        <v>0.98101799999999995</v>
      </c>
      <c r="I473">
        <v>0</v>
      </c>
    </row>
    <row r="474" spans="1:9" x14ac:dyDescent="0.25">
      <c r="A474" t="s">
        <v>116</v>
      </c>
      <c r="B474">
        <v>935.62599999999998</v>
      </c>
      <c r="C474">
        <v>933.803</v>
      </c>
      <c r="D474">
        <v>876.99699999999996</v>
      </c>
      <c r="E474">
        <v>870.17100000000005</v>
      </c>
      <c r="F474">
        <v>143.506</v>
      </c>
      <c r="G474">
        <v>1.1021299999999999E-2</v>
      </c>
      <c r="H474">
        <v>0.99454299999999995</v>
      </c>
      <c r="I474">
        <v>0</v>
      </c>
    </row>
    <row r="475" spans="1:9" x14ac:dyDescent="0.25">
      <c r="A475" t="s">
        <v>116</v>
      </c>
      <c r="B475">
        <v>937.18</v>
      </c>
      <c r="C475">
        <v>935.11699999999996</v>
      </c>
      <c r="D475">
        <v>876.58299999999997</v>
      </c>
      <c r="E475">
        <v>869.07299999999998</v>
      </c>
      <c r="F475">
        <v>142.958</v>
      </c>
      <c r="G475">
        <v>1.08833E-2</v>
      </c>
      <c r="H475">
        <v>0.98101899999999997</v>
      </c>
      <c r="I475">
        <v>0</v>
      </c>
    </row>
    <row r="476" spans="1:9" x14ac:dyDescent="0.25">
      <c r="A476" t="s">
        <v>116</v>
      </c>
      <c r="B476">
        <v>938.98299999999995</v>
      </c>
      <c r="C476">
        <v>936.87199999999996</v>
      </c>
      <c r="D476">
        <v>878.00900000000001</v>
      </c>
      <c r="E476">
        <v>870.54100000000005</v>
      </c>
      <c r="F476">
        <v>143.09299999999999</v>
      </c>
      <c r="G476">
        <v>1.0994500000000001E-2</v>
      </c>
      <c r="H476">
        <v>0.98052399999999995</v>
      </c>
      <c r="I476">
        <v>0</v>
      </c>
    </row>
    <row r="477" spans="1:9" x14ac:dyDescent="0.25">
      <c r="A477" t="s">
        <v>116</v>
      </c>
      <c r="B477">
        <v>939.10400000000004</v>
      </c>
      <c r="C477">
        <v>936.89800000000002</v>
      </c>
      <c r="D477">
        <v>878.12800000000004</v>
      </c>
      <c r="E477">
        <v>870.68899999999996</v>
      </c>
      <c r="F477">
        <v>142.84200000000001</v>
      </c>
      <c r="G477">
        <v>1.09929E-2</v>
      </c>
      <c r="H477">
        <v>0.981097</v>
      </c>
      <c r="I477">
        <v>0</v>
      </c>
    </row>
    <row r="478" spans="1:9" x14ac:dyDescent="0.25">
      <c r="A478" t="s">
        <v>116</v>
      </c>
      <c r="B478">
        <v>939.28300000000002</v>
      </c>
      <c r="C478">
        <v>936.76199999999994</v>
      </c>
      <c r="D478">
        <v>878.04300000000001</v>
      </c>
      <c r="E478">
        <v>870.76499999999999</v>
      </c>
      <c r="F478">
        <v>142.76300000000001</v>
      </c>
      <c r="G478">
        <v>1.1402199999999999E-2</v>
      </c>
      <c r="H478">
        <v>0.98097900000000005</v>
      </c>
      <c r="I478">
        <v>0</v>
      </c>
    </row>
    <row r="479" spans="1:9" x14ac:dyDescent="0.25">
      <c r="A479" t="s">
        <v>116</v>
      </c>
      <c r="B479">
        <v>940.17499999999995</v>
      </c>
      <c r="C479">
        <v>938.34699999999998</v>
      </c>
      <c r="D479">
        <v>880.32100000000003</v>
      </c>
      <c r="E479">
        <v>873.15</v>
      </c>
      <c r="F479">
        <v>143.172</v>
      </c>
      <c r="G479">
        <v>1.1502699999999999E-2</v>
      </c>
      <c r="H479">
        <v>0.99190999999999996</v>
      </c>
      <c r="I479">
        <v>0</v>
      </c>
    </row>
    <row r="480" spans="1:9" x14ac:dyDescent="0.25">
      <c r="A480" t="s">
        <v>116</v>
      </c>
      <c r="B480">
        <v>934.846</v>
      </c>
      <c r="C480">
        <v>933.072</v>
      </c>
      <c r="D480">
        <v>876.96400000000006</v>
      </c>
      <c r="E480">
        <v>869.98800000000006</v>
      </c>
      <c r="F480">
        <v>142.76599999999999</v>
      </c>
      <c r="G480">
        <v>1.6614400000000001E-2</v>
      </c>
      <c r="H480">
        <v>0.981016</v>
      </c>
      <c r="I480">
        <v>0</v>
      </c>
    </row>
    <row r="481" spans="1:9" x14ac:dyDescent="0.25">
      <c r="A481" t="s">
        <v>116</v>
      </c>
      <c r="B481">
        <v>938.22</v>
      </c>
      <c r="C481">
        <v>936.05600000000004</v>
      </c>
      <c r="D481">
        <v>877.51800000000003</v>
      </c>
      <c r="E481">
        <v>869.904</v>
      </c>
      <c r="F481">
        <v>142.88499999999999</v>
      </c>
      <c r="G481">
        <v>1.5936100000000002E-2</v>
      </c>
      <c r="H481">
        <v>0.98179799999999995</v>
      </c>
      <c r="I481">
        <v>0</v>
      </c>
    </row>
    <row r="482" spans="1:9" x14ac:dyDescent="0.25">
      <c r="A482" t="s">
        <v>116</v>
      </c>
      <c r="B482">
        <v>939.20899999999995</v>
      </c>
      <c r="C482">
        <v>936.71</v>
      </c>
      <c r="D482">
        <v>878.16099999999994</v>
      </c>
      <c r="E482">
        <v>870.54899999999998</v>
      </c>
      <c r="F482">
        <v>143.37799999999999</v>
      </c>
      <c r="G482">
        <v>1.4529500000000001E-2</v>
      </c>
      <c r="H482">
        <v>0.98101700000000003</v>
      </c>
      <c r="I482">
        <v>0</v>
      </c>
    </row>
    <row r="483" spans="1:9" x14ac:dyDescent="0.25">
      <c r="A483" t="s">
        <v>116</v>
      </c>
      <c r="B483">
        <v>936.09799999999996</v>
      </c>
      <c r="C483">
        <v>933.98900000000003</v>
      </c>
      <c r="D483">
        <v>875.35699999999997</v>
      </c>
      <c r="E483">
        <v>868.03099999999995</v>
      </c>
      <c r="F483">
        <v>142.977</v>
      </c>
      <c r="G483">
        <v>1.19258E-2</v>
      </c>
      <c r="H483">
        <v>0.98101300000000002</v>
      </c>
      <c r="I483">
        <v>0</v>
      </c>
    </row>
    <row r="484" spans="1:9" x14ac:dyDescent="0.25">
      <c r="A484" t="s">
        <v>116</v>
      </c>
      <c r="B484">
        <v>936.58399999999995</v>
      </c>
      <c r="C484">
        <v>934.43100000000004</v>
      </c>
      <c r="D484">
        <v>877.15599999999995</v>
      </c>
      <c r="E484">
        <v>870.07500000000005</v>
      </c>
      <c r="F484">
        <v>142.72200000000001</v>
      </c>
      <c r="G484">
        <v>1.22358E-2</v>
      </c>
      <c r="H484">
        <v>0.98101799999999995</v>
      </c>
      <c r="I484">
        <v>0</v>
      </c>
    </row>
    <row r="485" spans="1:9" x14ac:dyDescent="0.25">
      <c r="A485" t="s">
        <v>116</v>
      </c>
      <c r="B485">
        <v>938.90499999999997</v>
      </c>
      <c r="C485">
        <v>936.88199999999995</v>
      </c>
      <c r="D485">
        <v>878.43899999999996</v>
      </c>
      <c r="E485">
        <v>871.07500000000005</v>
      </c>
      <c r="F485">
        <v>143.11799999999999</v>
      </c>
      <c r="G485">
        <v>1.39154E-2</v>
      </c>
      <c r="H485">
        <v>0.98101300000000002</v>
      </c>
      <c r="I485">
        <v>0</v>
      </c>
    </row>
    <row r="486" spans="1:9" x14ac:dyDescent="0.25">
      <c r="A486" t="s">
        <v>116</v>
      </c>
      <c r="B486">
        <v>937.35500000000002</v>
      </c>
      <c r="C486">
        <v>935.12599999999998</v>
      </c>
      <c r="D486">
        <v>877.91600000000005</v>
      </c>
      <c r="E486">
        <v>870.529</v>
      </c>
      <c r="F486">
        <v>143.75299999999999</v>
      </c>
      <c r="G486">
        <v>1.0895500000000001E-2</v>
      </c>
      <c r="H486">
        <v>0.99462399999999995</v>
      </c>
      <c r="I486">
        <v>0</v>
      </c>
    </row>
    <row r="487" spans="1:9" x14ac:dyDescent="0.25">
      <c r="A487" t="s">
        <v>116</v>
      </c>
      <c r="B487">
        <v>940.96600000000001</v>
      </c>
      <c r="C487">
        <v>938.96100000000001</v>
      </c>
      <c r="D487">
        <v>879.596</v>
      </c>
      <c r="E487">
        <v>871.89</v>
      </c>
      <c r="F487">
        <v>142.523</v>
      </c>
      <c r="G487">
        <v>1.1188200000000001E-2</v>
      </c>
      <c r="H487">
        <v>0.981012</v>
      </c>
      <c r="I487">
        <v>0</v>
      </c>
    </row>
    <row r="488" spans="1:9" x14ac:dyDescent="0.25">
      <c r="A488" t="s">
        <v>116</v>
      </c>
      <c r="B488">
        <v>937.98500000000001</v>
      </c>
      <c r="C488">
        <v>935.76099999999997</v>
      </c>
      <c r="D488">
        <v>877.44100000000003</v>
      </c>
      <c r="E488">
        <v>870.024</v>
      </c>
      <c r="F488">
        <v>143.27099999999999</v>
      </c>
      <c r="G488">
        <v>1.13975E-2</v>
      </c>
      <c r="H488">
        <v>0.98101899999999997</v>
      </c>
      <c r="I488">
        <v>0</v>
      </c>
    </row>
    <row r="489" spans="1:9" x14ac:dyDescent="0.25">
      <c r="A489" t="s">
        <v>116</v>
      </c>
      <c r="B489">
        <v>939.51599999999996</v>
      </c>
      <c r="C489">
        <v>937.19200000000001</v>
      </c>
      <c r="D489">
        <v>878.09500000000003</v>
      </c>
      <c r="E489">
        <v>870.70299999999997</v>
      </c>
      <c r="F489">
        <v>142.988</v>
      </c>
      <c r="G489">
        <v>1.0941899999999999E-2</v>
      </c>
      <c r="H489">
        <v>0.98100699999999996</v>
      </c>
      <c r="I489">
        <v>0</v>
      </c>
    </row>
    <row r="490" spans="1:9" x14ac:dyDescent="0.25">
      <c r="A490" t="s">
        <v>116</v>
      </c>
      <c r="B490">
        <v>937.91600000000005</v>
      </c>
      <c r="C490">
        <v>935.60799999999995</v>
      </c>
      <c r="D490">
        <v>876.72500000000002</v>
      </c>
      <c r="E490">
        <v>869.28399999999999</v>
      </c>
      <c r="F490">
        <v>143.87299999999999</v>
      </c>
      <c r="G490">
        <v>1.08571E-2</v>
      </c>
      <c r="H490">
        <v>0.98090599999999994</v>
      </c>
      <c r="I490">
        <v>0</v>
      </c>
    </row>
    <row r="491" spans="1:9" x14ac:dyDescent="0.25">
      <c r="A491" t="s">
        <v>116</v>
      </c>
      <c r="B491">
        <v>938.93</v>
      </c>
      <c r="C491">
        <v>937.029</v>
      </c>
      <c r="D491">
        <v>878.68799999999999</v>
      </c>
      <c r="E491">
        <v>871.2</v>
      </c>
      <c r="F491">
        <v>144.93899999999999</v>
      </c>
      <c r="G491">
        <v>1.1911100000000001E-2</v>
      </c>
      <c r="H491">
        <v>0.98101799999999995</v>
      </c>
      <c r="I491">
        <v>0</v>
      </c>
    </row>
    <row r="492" spans="1:9" x14ac:dyDescent="0.25">
      <c r="A492" t="s">
        <v>116</v>
      </c>
      <c r="B492">
        <v>937.52200000000005</v>
      </c>
      <c r="C492">
        <v>935.75900000000001</v>
      </c>
      <c r="D492">
        <v>879.24400000000003</v>
      </c>
      <c r="E492">
        <v>872.09</v>
      </c>
      <c r="F492">
        <v>143.09800000000001</v>
      </c>
      <c r="G492">
        <v>1.25805E-2</v>
      </c>
      <c r="H492">
        <v>0.980993</v>
      </c>
      <c r="I492">
        <v>0</v>
      </c>
    </row>
    <row r="493" spans="1:9" x14ac:dyDescent="0.25">
      <c r="A493" t="s">
        <v>116</v>
      </c>
      <c r="B493">
        <v>934.45100000000002</v>
      </c>
      <c r="C493">
        <v>932.28899999999999</v>
      </c>
      <c r="D493">
        <v>876.53599999999994</v>
      </c>
      <c r="E493">
        <v>869.59400000000005</v>
      </c>
      <c r="F493">
        <v>143.393</v>
      </c>
      <c r="G493">
        <v>1.46377E-2</v>
      </c>
      <c r="H493">
        <v>0.98101700000000003</v>
      </c>
      <c r="I493">
        <v>0</v>
      </c>
    </row>
    <row r="494" spans="1:9" x14ac:dyDescent="0.25">
      <c r="A494" t="s">
        <v>116</v>
      </c>
      <c r="B494">
        <v>938.79499999999996</v>
      </c>
      <c r="C494">
        <v>936.17600000000004</v>
      </c>
      <c r="D494">
        <v>878.43799999999999</v>
      </c>
      <c r="E494">
        <v>871.12199999999996</v>
      </c>
      <c r="F494">
        <v>143.631</v>
      </c>
      <c r="G494">
        <v>2.0802399999999999E-2</v>
      </c>
      <c r="H494">
        <v>0.98082899999999995</v>
      </c>
      <c r="I494">
        <v>0</v>
      </c>
    </row>
    <row r="495" spans="1:9" x14ac:dyDescent="0.25">
      <c r="A495" t="s">
        <v>116</v>
      </c>
      <c r="B495">
        <v>940.74</v>
      </c>
      <c r="C495">
        <v>938.02</v>
      </c>
      <c r="D495">
        <v>878.23800000000006</v>
      </c>
      <c r="E495">
        <v>870.50800000000004</v>
      </c>
      <c r="F495">
        <v>144.82599999999999</v>
      </c>
      <c r="G495">
        <v>1.09476E-2</v>
      </c>
      <c r="H495">
        <v>0.98099999999999998</v>
      </c>
      <c r="I495">
        <v>0</v>
      </c>
    </row>
    <row r="496" spans="1:9" x14ac:dyDescent="0.25">
      <c r="A496" t="s">
        <v>116</v>
      </c>
      <c r="B496">
        <v>941.07</v>
      </c>
      <c r="C496">
        <v>938.49400000000003</v>
      </c>
      <c r="D496">
        <v>878.72500000000002</v>
      </c>
      <c r="E496">
        <v>871.02599999999995</v>
      </c>
      <c r="F496">
        <v>142.98699999999999</v>
      </c>
      <c r="G496">
        <v>1.12587E-2</v>
      </c>
      <c r="H496">
        <v>0.98100900000000002</v>
      </c>
      <c r="I496">
        <v>0</v>
      </c>
    </row>
    <row r="497" spans="1:25" x14ac:dyDescent="0.25">
      <c r="A497" t="s">
        <v>116</v>
      </c>
      <c r="B497">
        <v>942.00900000000001</v>
      </c>
      <c r="C497">
        <v>939.43600000000004</v>
      </c>
      <c r="D497">
        <v>879.73699999999997</v>
      </c>
      <c r="E497">
        <v>871.86199999999997</v>
      </c>
      <c r="F497">
        <v>143.06200000000001</v>
      </c>
      <c r="G497">
        <v>1.11176E-2</v>
      </c>
      <c r="H497">
        <v>0.98092800000000002</v>
      </c>
      <c r="I497">
        <v>0</v>
      </c>
    </row>
    <row r="498" spans="1:25" x14ac:dyDescent="0.25">
      <c r="A498" t="s">
        <v>116</v>
      </c>
      <c r="B498">
        <v>936.36800000000005</v>
      </c>
      <c r="C498">
        <v>934.18899999999996</v>
      </c>
      <c r="D498">
        <v>876.24699999999996</v>
      </c>
      <c r="E498">
        <v>868.74599999999998</v>
      </c>
      <c r="F498">
        <v>142.68700000000001</v>
      </c>
      <c r="G498">
        <v>1.17871E-2</v>
      </c>
      <c r="H498">
        <v>0.98100399999999999</v>
      </c>
      <c r="I498">
        <v>0</v>
      </c>
    </row>
    <row r="499" spans="1:25" x14ac:dyDescent="0.25">
      <c r="A499" t="s">
        <v>116</v>
      </c>
      <c r="B499">
        <v>943.12</v>
      </c>
      <c r="C499">
        <v>940.995</v>
      </c>
      <c r="D499">
        <v>883.09500000000003</v>
      </c>
      <c r="E499">
        <v>875.81799999999998</v>
      </c>
      <c r="F499">
        <v>144.85300000000001</v>
      </c>
      <c r="G499">
        <v>1.15993E-2</v>
      </c>
      <c r="H499">
        <v>0.980966</v>
      </c>
      <c r="I499">
        <v>0</v>
      </c>
    </row>
    <row r="500" spans="1:25" x14ac:dyDescent="0.25">
      <c r="A500" t="s">
        <v>116</v>
      </c>
      <c r="B500">
        <v>940.72699999999998</v>
      </c>
      <c r="C500">
        <v>938.26</v>
      </c>
      <c r="D500">
        <v>877.95600000000002</v>
      </c>
      <c r="E500">
        <v>870.47699999999998</v>
      </c>
      <c r="F500">
        <v>142.26300000000001</v>
      </c>
      <c r="G500">
        <v>1.08573E-2</v>
      </c>
      <c r="H500">
        <v>0.99509800000000004</v>
      </c>
      <c r="I500">
        <v>0</v>
      </c>
    </row>
    <row r="501" spans="1:25" x14ac:dyDescent="0.25">
      <c r="A501" t="s">
        <v>116</v>
      </c>
      <c r="B501">
        <v>938.298</v>
      </c>
      <c r="C501">
        <v>935.87400000000002</v>
      </c>
      <c r="D501">
        <v>877.18100000000004</v>
      </c>
      <c r="E501">
        <v>869.63599999999997</v>
      </c>
      <c r="F501">
        <v>143.072</v>
      </c>
      <c r="G501">
        <v>2.17141E-2</v>
      </c>
      <c r="H501">
        <v>0.994807</v>
      </c>
      <c r="I501">
        <v>0</v>
      </c>
    </row>
    <row r="502" spans="1:25" x14ac:dyDescent="0.25">
      <c r="A502" t="s">
        <v>116</v>
      </c>
      <c r="B502">
        <v>939.49800000000005</v>
      </c>
      <c r="C502">
        <v>937.24300000000005</v>
      </c>
      <c r="D502">
        <v>878.52099999999996</v>
      </c>
      <c r="E502">
        <v>871.03599999999994</v>
      </c>
      <c r="F502">
        <v>142.98500000000001</v>
      </c>
      <c r="G502">
        <v>1.08637E-2</v>
      </c>
      <c r="H502">
        <v>0.98101899999999997</v>
      </c>
      <c r="I502">
        <v>0</v>
      </c>
    </row>
    <row r="503" spans="1:25" x14ac:dyDescent="0.25">
      <c r="A503" t="s">
        <v>116</v>
      </c>
      <c r="B503">
        <v>940.64700000000005</v>
      </c>
      <c r="C503">
        <v>938.43200000000002</v>
      </c>
      <c r="D503">
        <v>879.601</v>
      </c>
      <c r="E503">
        <v>872.024</v>
      </c>
      <c r="F503">
        <v>142.78200000000001</v>
      </c>
      <c r="G503">
        <v>1.0880300000000001E-2</v>
      </c>
      <c r="H503">
        <v>0.98101700000000003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937.303</v>
      </c>
      <c r="C504">
        <v>935.02800000000002</v>
      </c>
      <c r="D504">
        <v>875.32299999999998</v>
      </c>
      <c r="E504">
        <v>867.57899999999995</v>
      </c>
      <c r="F504">
        <v>141.85300000000001</v>
      </c>
      <c r="G504">
        <v>1.50359E-2</v>
      </c>
      <c r="H504">
        <v>0.98101799999999995</v>
      </c>
      <c r="I504">
        <v>0</v>
      </c>
      <c r="R504">
        <f>AVERAGE(B455:B504)</f>
        <v>938.45263999999986</v>
      </c>
      <c r="S504">
        <f>AVERAGE(C455:C504)</f>
        <v>936.20921999999996</v>
      </c>
      <c r="U504">
        <f>_xlfn.VAR.P(B455:B504)</f>
        <v>4.6299991504000042</v>
      </c>
      <c r="V504">
        <f>_xlfn.VAR.P(C455:C504)</f>
        <v>4.4500704916000187</v>
      </c>
      <c r="X504">
        <f>1.96*SQRT(U504)/50</f>
        <v>8.4348336643176675E-2</v>
      </c>
      <c r="Y504">
        <f>1.96*SQRT(V504)/50</f>
        <v>8.2693145545518168E-2</v>
      </c>
    </row>
    <row r="505" spans="1:25" x14ac:dyDescent="0.25">
      <c r="A505" t="s">
        <v>116</v>
      </c>
      <c r="B505">
        <v>47332.935899999997</v>
      </c>
      <c r="C505" t="s">
        <v>37</v>
      </c>
    </row>
    <row r="506" spans="1:25" x14ac:dyDescent="0.25">
      <c r="A506" t="s">
        <v>117</v>
      </c>
      <c r="B506">
        <v>2086.2399999999998</v>
      </c>
      <c r="C506">
        <v>2085.61</v>
      </c>
      <c r="D506">
        <v>2066.69</v>
      </c>
      <c r="E506">
        <v>2044.41</v>
      </c>
      <c r="F506">
        <v>473.61</v>
      </c>
      <c r="G506">
        <v>1.0963199999999999E-2</v>
      </c>
      <c r="H506">
        <v>0.981016</v>
      </c>
      <c r="I506">
        <v>0</v>
      </c>
    </row>
    <row r="507" spans="1:25" x14ac:dyDescent="0.25">
      <c r="A507" t="s">
        <v>117</v>
      </c>
      <c r="B507">
        <v>2393.36</v>
      </c>
      <c r="C507">
        <v>2392.9299999999998</v>
      </c>
      <c r="D507">
        <v>2371.2600000000002</v>
      </c>
      <c r="E507">
        <v>2337.4499999999998</v>
      </c>
      <c r="F507">
        <v>724.01599999999996</v>
      </c>
      <c r="G507">
        <v>1.1093799999999999E-2</v>
      </c>
      <c r="H507">
        <v>0.98099499999999995</v>
      </c>
      <c r="I507">
        <v>0</v>
      </c>
    </row>
    <row r="508" spans="1:25" x14ac:dyDescent="0.25">
      <c r="A508" t="s">
        <v>117</v>
      </c>
      <c r="B508">
        <v>2565.73</v>
      </c>
      <c r="C508">
        <v>2564.79</v>
      </c>
      <c r="D508">
        <v>2542.6</v>
      </c>
      <c r="E508">
        <v>2504.12</v>
      </c>
      <c r="F508">
        <v>825.94100000000003</v>
      </c>
      <c r="G508">
        <v>1.3122999999999999E-2</v>
      </c>
      <c r="H508">
        <v>0.98101700000000003</v>
      </c>
      <c r="I508">
        <v>0</v>
      </c>
    </row>
    <row r="509" spans="1:25" x14ac:dyDescent="0.25">
      <c r="A509" t="s">
        <v>117</v>
      </c>
      <c r="B509">
        <v>2741.94</v>
      </c>
      <c r="C509">
        <v>2741.12</v>
      </c>
      <c r="D509">
        <v>2716.63</v>
      </c>
      <c r="E509">
        <v>2675.2</v>
      </c>
      <c r="F509">
        <v>902.83399999999995</v>
      </c>
      <c r="G509">
        <v>1.11898E-2</v>
      </c>
      <c r="H509">
        <v>0.98099999999999998</v>
      </c>
      <c r="I509">
        <v>0</v>
      </c>
    </row>
    <row r="510" spans="1:25" x14ac:dyDescent="0.25">
      <c r="A510" t="s">
        <v>117</v>
      </c>
      <c r="B510">
        <v>2853.99</v>
      </c>
      <c r="C510">
        <v>2853.27</v>
      </c>
      <c r="D510">
        <v>2828.31</v>
      </c>
      <c r="E510">
        <v>2784.8</v>
      </c>
      <c r="F510">
        <v>957.29300000000001</v>
      </c>
      <c r="G510">
        <v>1.1145800000000001E-2</v>
      </c>
      <c r="H510">
        <v>0.99343000000000004</v>
      </c>
      <c r="I510">
        <v>0</v>
      </c>
    </row>
    <row r="511" spans="1:25" x14ac:dyDescent="0.25">
      <c r="A511" t="s">
        <v>117</v>
      </c>
      <c r="B511">
        <v>2835.18</v>
      </c>
      <c r="C511">
        <v>2834.15</v>
      </c>
      <c r="D511">
        <v>2809.83</v>
      </c>
      <c r="E511">
        <v>2766.74</v>
      </c>
      <c r="F511">
        <v>944.93200000000002</v>
      </c>
      <c r="G511">
        <v>1.23004E-2</v>
      </c>
      <c r="H511">
        <v>0.98403499999999999</v>
      </c>
      <c r="I511">
        <v>0</v>
      </c>
    </row>
    <row r="512" spans="1:25" x14ac:dyDescent="0.25">
      <c r="A512" t="s">
        <v>117</v>
      </c>
      <c r="B512">
        <v>2811.72</v>
      </c>
      <c r="C512">
        <v>2810.87</v>
      </c>
      <c r="D512">
        <v>2786.86</v>
      </c>
      <c r="E512">
        <v>2744.01</v>
      </c>
      <c r="F512">
        <v>934.96500000000003</v>
      </c>
      <c r="G512">
        <v>1.11757E-2</v>
      </c>
      <c r="H512">
        <v>0.98099899999999995</v>
      </c>
      <c r="I512">
        <v>0</v>
      </c>
    </row>
    <row r="513" spans="1:9" x14ac:dyDescent="0.25">
      <c r="A513" t="s">
        <v>117</v>
      </c>
      <c r="B513">
        <v>2668.09</v>
      </c>
      <c r="C513">
        <v>2667.32</v>
      </c>
      <c r="D513">
        <v>2643.89</v>
      </c>
      <c r="E513">
        <v>2603.1799999999998</v>
      </c>
      <c r="F513">
        <v>881.76599999999996</v>
      </c>
      <c r="G513">
        <v>1.11022E-2</v>
      </c>
      <c r="H513">
        <v>0.98101700000000003</v>
      </c>
      <c r="I513">
        <v>0</v>
      </c>
    </row>
    <row r="514" spans="1:9" x14ac:dyDescent="0.25">
      <c r="A514" t="s">
        <v>117</v>
      </c>
      <c r="B514">
        <v>2818.65</v>
      </c>
      <c r="C514">
        <v>2817.86</v>
      </c>
      <c r="D514">
        <v>2794.19</v>
      </c>
      <c r="E514">
        <v>2751.89</v>
      </c>
      <c r="F514">
        <v>927.41800000000001</v>
      </c>
      <c r="G514">
        <v>2.24584E-2</v>
      </c>
      <c r="H514">
        <v>0.98098200000000002</v>
      </c>
      <c r="I514">
        <v>0</v>
      </c>
    </row>
    <row r="515" spans="1:9" x14ac:dyDescent="0.25">
      <c r="A515" t="s">
        <v>117</v>
      </c>
      <c r="B515">
        <v>2754.79</v>
      </c>
      <c r="C515">
        <v>2754.05</v>
      </c>
      <c r="D515">
        <v>2730.61</v>
      </c>
      <c r="E515">
        <v>2688.26</v>
      </c>
      <c r="F515">
        <v>917.16600000000005</v>
      </c>
      <c r="G515">
        <v>2.8427000000000001E-2</v>
      </c>
      <c r="H515">
        <v>0.98101899999999997</v>
      </c>
      <c r="I515">
        <v>0</v>
      </c>
    </row>
    <row r="516" spans="1:9" x14ac:dyDescent="0.25">
      <c r="A516" t="s">
        <v>117</v>
      </c>
      <c r="B516">
        <v>2729.24</v>
      </c>
      <c r="C516">
        <v>2728.77</v>
      </c>
      <c r="D516">
        <v>2704.49</v>
      </c>
      <c r="E516">
        <v>2662.95</v>
      </c>
      <c r="F516">
        <v>896.21100000000001</v>
      </c>
      <c r="G516">
        <v>1.1794499999999999E-2</v>
      </c>
      <c r="H516">
        <v>0.98097900000000005</v>
      </c>
      <c r="I516">
        <v>0</v>
      </c>
    </row>
    <row r="517" spans="1:9" x14ac:dyDescent="0.25">
      <c r="A517" t="s">
        <v>117</v>
      </c>
      <c r="B517">
        <v>2831.04</v>
      </c>
      <c r="C517">
        <v>2830.53</v>
      </c>
      <c r="D517">
        <v>2805.32</v>
      </c>
      <c r="E517">
        <v>2762.37</v>
      </c>
      <c r="F517">
        <v>939.31200000000001</v>
      </c>
      <c r="G517">
        <v>1.0898400000000001E-2</v>
      </c>
      <c r="H517">
        <v>0.98100399999999999</v>
      </c>
      <c r="I517">
        <v>0</v>
      </c>
    </row>
    <row r="518" spans="1:9" x14ac:dyDescent="0.25">
      <c r="A518" t="s">
        <v>117</v>
      </c>
      <c r="B518">
        <v>2844.17</v>
      </c>
      <c r="C518">
        <v>2843.28</v>
      </c>
      <c r="D518">
        <v>2818.5</v>
      </c>
      <c r="E518">
        <v>2775.44</v>
      </c>
      <c r="F518">
        <v>945.47799999999995</v>
      </c>
      <c r="G518">
        <v>1.0873300000000001E-2</v>
      </c>
      <c r="H518">
        <v>0.98095900000000003</v>
      </c>
      <c r="I518">
        <v>0</v>
      </c>
    </row>
    <row r="519" spans="1:9" x14ac:dyDescent="0.25">
      <c r="A519" t="s">
        <v>117</v>
      </c>
      <c r="B519">
        <v>2772.92</v>
      </c>
      <c r="C519">
        <v>2772.07</v>
      </c>
      <c r="D519">
        <v>2747.69</v>
      </c>
      <c r="E519">
        <v>2705.35</v>
      </c>
      <c r="F519">
        <v>929.78099999999995</v>
      </c>
      <c r="G519">
        <v>2.90441E-2</v>
      </c>
      <c r="H519">
        <v>0.98099800000000004</v>
      </c>
      <c r="I519">
        <v>0</v>
      </c>
    </row>
    <row r="520" spans="1:9" x14ac:dyDescent="0.25">
      <c r="A520" t="s">
        <v>117</v>
      </c>
      <c r="B520">
        <v>2601.9299999999998</v>
      </c>
      <c r="C520">
        <v>2601.12</v>
      </c>
      <c r="D520">
        <v>2577.9899999999998</v>
      </c>
      <c r="E520">
        <v>2537.85</v>
      </c>
      <c r="F520">
        <v>854.952</v>
      </c>
      <c r="G520">
        <v>1.33616E-2</v>
      </c>
      <c r="H520">
        <v>0.98101499999999997</v>
      </c>
      <c r="I520">
        <v>0</v>
      </c>
    </row>
    <row r="521" spans="1:9" x14ac:dyDescent="0.25">
      <c r="A521" t="s">
        <v>117</v>
      </c>
      <c r="B521">
        <v>2805.3</v>
      </c>
      <c r="C521">
        <v>2804.86</v>
      </c>
      <c r="D521">
        <v>2780.12</v>
      </c>
      <c r="E521">
        <v>2737.73</v>
      </c>
      <c r="F521">
        <v>940.15</v>
      </c>
      <c r="G521">
        <v>1.12654E-2</v>
      </c>
      <c r="H521">
        <v>0.99490299999999998</v>
      </c>
      <c r="I521">
        <v>0</v>
      </c>
    </row>
    <row r="522" spans="1:9" x14ac:dyDescent="0.25">
      <c r="A522" t="s">
        <v>117</v>
      </c>
      <c r="B522">
        <v>2693.72</v>
      </c>
      <c r="C522">
        <v>2693.21</v>
      </c>
      <c r="D522">
        <v>2669.15</v>
      </c>
      <c r="E522">
        <v>2628.05</v>
      </c>
      <c r="F522">
        <v>888.38800000000003</v>
      </c>
      <c r="G522">
        <v>1.1185499999999999E-2</v>
      </c>
      <c r="H522">
        <v>0.98680999999999996</v>
      </c>
      <c r="I522">
        <v>0</v>
      </c>
    </row>
    <row r="523" spans="1:9" x14ac:dyDescent="0.25">
      <c r="A523" t="s">
        <v>117</v>
      </c>
      <c r="B523">
        <v>2796.61</v>
      </c>
      <c r="C523">
        <v>2795.88</v>
      </c>
      <c r="D523">
        <v>2771.46</v>
      </c>
      <c r="E523">
        <v>2729.27</v>
      </c>
      <c r="F523">
        <v>929.54</v>
      </c>
      <c r="G523">
        <v>1.37536E-2</v>
      </c>
      <c r="H523">
        <v>0.98092900000000005</v>
      </c>
      <c r="I523">
        <v>0</v>
      </c>
    </row>
    <row r="524" spans="1:9" x14ac:dyDescent="0.25">
      <c r="A524" t="s">
        <v>117</v>
      </c>
      <c r="B524">
        <v>2806.29</v>
      </c>
      <c r="C524">
        <v>2805.58</v>
      </c>
      <c r="D524">
        <v>2780.92</v>
      </c>
      <c r="E524">
        <v>2739.15</v>
      </c>
      <c r="F524">
        <v>929.68799999999999</v>
      </c>
      <c r="G524">
        <v>1.08843E-2</v>
      </c>
      <c r="H524">
        <v>0.98065199999999997</v>
      </c>
      <c r="I524">
        <v>0</v>
      </c>
    </row>
    <row r="525" spans="1:9" x14ac:dyDescent="0.25">
      <c r="A525" t="s">
        <v>117</v>
      </c>
      <c r="B525">
        <v>2796.28</v>
      </c>
      <c r="C525">
        <v>2795.92</v>
      </c>
      <c r="D525">
        <v>2770.77</v>
      </c>
      <c r="E525">
        <v>2728.74</v>
      </c>
      <c r="F525">
        <v>923.25300000000004</v>
      </c>
      <c r="G525">
        <v>1.09715E-2</v>
      </c>
      <c r="H525">
        <v>0.98100900000000002</v>
      </c>
      <c r="I525">
        <v>0</v>
      </c>
    </row>
    <row r="526" spans="1:9" x14ac:dyDescent="0.25">
      <c r="A526" t="s">
        <v>117</v>
      </c>
      <c r="B526">
        <v>2810.74</v>
      </c>
      <c r="C526">
        <v>2809.99</v>
      </c>
      <c r="D526">
        <v>2784.34</v>
      </c>
      <c r="E526">
        <v>2742.27</v>
      </c>
      <c r="F526">
        <v>929.30200000000002</v>
      </c>
      <c r="G526">
        <v>2.1313499999999999E-2</v>
      </c>
      <c r="H526">
        <v>0.98092000000000001</v>
      </c>
      <c r="I526">
        <v>0</v>
      </c>
    </row>
    <row r="527" spans="1:9" x14ac:dyDescent="0.25">
      <c r="A527" t="s">
        <v>117</v>
      </c>
      <c r="B527">
        <v>2785.9</v>
      </c>
      <c r="C527">
        <v>2785.41</v>
      </c>
      <c r="D527">
        <v>2761.2</v>
      </c>
      <c r="E527">
        <v>2718.97</v>
      </c>
      <c r="F527">
        <v>925.96600000000001</v>
      </c>
      <c r="G527">
        <v>1.11938E-2</v>
      </c>
      <c r="H527">
        <v>0.98101700000000003</v>
      </c>
      <c r="I527">
        <v>0</v>
      </c>
    </row>
    <row r="528" spans="1:9" x14ac:dyDescent="0.25">
      <c r="A528" t="s">
        <v>117</v>
      </c>
      <c r="B528">
        <v>2694.06</v>
      </c>
      <c r="C528">
        <v>2693.4</v>
      </c>
      <c r="D528">
        <v>2669.5</v>
      </c>
      <c r="E528">
        <v>2628.34</v>
      </c>
      <c r="F528">
        <v>895.06100000000004</v>
      </c>
      <c r="G528">
        <v>1.08612E-2</v>
      </c>
      <c r="H528">
        <v>0.98094300000000001</v>
      </c>
      <c r="I528">
        <v>0</v>
      </c>
    </row>
    <row r="529" spans="1:9" x14ac:dyDescent="0.25">
      <c r="A529" t="s">
        <v>117</v>
      </c>
      <c r="B529">
        <v>2829.81</v>
      </c>
      <c r="C529">
        <v>2829.05</v>
      </c>
      <c r="D529">
        <v>2804.18</v>
      </c>
      <c r="E529">
        <v>2761.32</v>
      </c>
      <c r="F529">
        <v>936.548</v>
      </c>
      <c r="G529">
        <v>1.08989E-2</v>
      </c>
      <c r="H529">
        <v>0.98100900000000002</v>
      </c>
      <c r="I529">
        <v>0</v>
      </c>
    </row>
    <row r="530" spans="1:9" x14ac:dyDescent="0.25">
      <c r="A530" t="s">
        <v>117</v>
      </c>
      <c r="B530">
        <v>2825.34</v>
      </c>
      <c r="C530">
        <v>2824.65</v>
      </c>
      <c r="D530">
        <v>2800.21</v>
      </c>
      <c r="E530">
        <v>2756.8</v>
      </c>
      <c r="F530">
        <v>946.89200000000005</v>
      </c>
      <c r="G530">
        <v>1.1970400000000001E-2</v>
      </c>
      <c r="H530">
        <v>0.98097400000000001</v>
      </c>
      <c r="I530">
        <v>0</v>
      </c>
    </row>
    <row r="531" spans="1:9" x14ac:dyDescent="0.25">
      <c r="A531" t="s">
        <v>117</v>
      </c>
      <c r="B531">
        <v>2823.31</v>
      </c>
      <c r="C531">
        <v>2822.72</v>
      </c>
      <c r="D531">
        <v>2797.18</v>
      </c>
      <c r="E531">
        <v>2754.69</v>
      </c>
      <c r="F531">
        <v>940.21</v>
      </c>
      <c r="G531">
        <v>1.74886E-2</v>
      </c>
      <c r="H531">
        <v>0.98101099999999997</v>
      </c>
      <c r="I531">
        <v>0</v>
      </c>
    </row>
    <row r="532" spans="1:9" x14ac:dyDescent="0.25">
      <c r="A532" t="s">
        <v>117</v>
      </c>
      <c r="B532">
        <v>2808.16</v>
      </c>
      <c r="C532">
        <v>2807.34</v>
      </c>
      <c r="D532">
        <v>2782.2</v>
      </c>
      <c r="E532">
        <v>2739.75</v>
      </c>
      <c r="F532">
        <v>933.42399999999998</v>
      </c>
      <c r="G532">
        <v>1.14979E-2</v>
      </c>
      <c r="H532">
        <v>0.98101700000000003</v>
      </c>
      <c r="I532">
        <v>0</v>
      </c>
    </row>
    <row r="533" spans="1:9" x14ac:dyDescent="0.25">
      <c r="A533" t="s">
        <v>117</v>
      </c>
      <c r="B533">
        <v>2823.69</v>
      </c>
      <c r="C533">
        <v>2822.95</v>
      </c>
      <c r="D533">
        <v>2798.66</v>
      </c>
      <c r="E533">
        <v>2756.32</v>
      </c>
      <c r="F533">
        <v>936.68700000000001</v>
      </c>
      <c r="G533">
        <v>1.11573E-2</v>
      </c>
      <c r="H533">
        <v>0.98101499999999997</v>
      </c>
      <c r="I533">
        <v>0</v>
      </c>
    </row>
    <row r="534" spans="1:9" x14ac:dyDescent="0.25">
      <c r="A534" t="s">
        <v>117</v>
      </c>
      <c r="B534">
        <v>2831.04</v>
      </c>
      <c r="C534">
        <v>2830.54</v>
      </c>
      <c r="D534">
        <v>2804.94</v>
      </c>
      <c r="E534">
        <v>2762.18</v>
      </c>
      <c r="F534">
        <v>943.48199999999997</v>
      </c>
      <c r="G534">
        <v>1.1163299999999999E-2</v>
      </c>
      <c r="H534">
        <v>0.98101899999999997</v>
      </c>
      <c r="I534">
        <v>0</v>
      </c>
    </row>
    <row r="535" spans="1:9" x14ac:dyDescent="0.25">
      <c r="A535" t="s">
        <v>117</v>
      </c>
      <c r="B535">
        <v>2829.77</v>
      </c>
      <c r="C535">
        <v>2829.08</v>
      </c>
      <c r="D535">
        <v>2804.54</v>
      </c>
      <c r="E535">
        <v>2761.93</v>
      </c>
      <c r="F535">
        <v>933.98099999999999</v>
      </c>
      <c r="G535">
        <v>1.1310799999999999E-2</v>
      </c>
      <c r="H535">
        <v>0.98101700000000003</v>
      </c>
      <c r="I535">
        <v>0</v>
      </c>
    </row>
    <row r="536" spans="1:9" x14ac:dyDescent="0.25">
      <c r="A536" t="s">
        <v>117</v>
      </c>
      <c r="B536">
        <v>2861.03</v>
      </c>
      <c r="C536">
        <v>2860.31</v>
      </c>
      <c r="D536">
        <v>2835.7</v>
      </c>
      <c r="E536">
        <v>2791.95</v>
      </c>
      <c r="F536">
        <v>975.53499999999997</v>
      </c>
      <c r="G536">
        <v>1.41479E-2</v>
      </c>
      <c r="H536">
        <v>0.98101899999999997</v>
      </c>
      <c r="I536">
        <v>0</v>
      </c>
    </row>
    <row r="537" spans="1:9" x14ac:dyDescent="0.25">
      <c r="A537" t="s">
        <v>117</v>
      </c>
      <c r="B537">
        <v>2681</v>
      </c>
      <c r="C537">
        <v>2680.22</v>
      </c>
      <c r="D537">
        <v>2656.31</v>
      </c>
      <c r="E537">
        <v>2615.16</v>
      </c>
      <c r="F537">
        <v>887.52800000000002</v>
      </c>
      <c r="G537">
        <v>1.43596E-2</v>
      </c>
      <c r="H537">
        <v>0.981016</v>
      </c>
      <c r="I537">
        <v>0</v>
      </c>
    </row>
    <row r="538" spans="1:9" x14ac:dyDescent="0.25">
      <c r="A538" t="s">
        <v>117</v>
      </c>
      <c r="B538">
        <v>2815.22</v>
      </c>
      <c r="C538">
        <v>2814.41</v>
      </c>
      <c r="D538">
        <v>2790.25</v>
      </c>
      <c r="E538">
        <v>2747.45</v>
      </c>
      <c r="F538">
        <v>927.02599999999995</v>
      </c>
      <c r="G538">
        <v>1.41297E-2</v>
      </c>
      <c r="H538">
        <v>0.98094899999999996</v>
      </c>
      <c r="I538">
        <v>0</v>
      </c>
    </row>
    <row r="539" spans="1:9" x14ac:dyDescent="0.25">
      <c r="A539" t="s">
        <v>117</v>
      </c>
      <c r="B539">
        <v>2806.48</v>
      </c>
      <c r="C539">
        <v>2806.06</v>
      </c>
      <c r="D539">
        <v>2782.01</v>
      </c>
      <c r="E539">
        <v>2739.93</v>
      </c>
      <c r="F539">
        <v>928.18100000000004</v>
      </c>
      <c r="G539">
        <v>1.1198100000000001E-2</v>
      </c>
      <c r="H539">
        <v>0.98101899999999997</v>
      </c>
      <c r="I539">
        <v>0</v>
      </c>
    </row>
    <row r="540" spans="1:9" x14ac:dyDescent="0.25">
      <c r="A540" t="s">
        <v>117</v>
      </c>
      <c r="B540">
        <v>2820.96</v>
      </c>
      <c r="C540">
        <v>2820.55</v>
      </c>
      <c r="D540">
        <v>2794.87</v>
      </c>
      <c r="E540">
        <v>2751.71</v>
      </c>
      <c r="F540">
        <v>944.97199999999998</v>
      </c>
      <c r="G540">
        <v>1.2030799999999999E-2</v>
      </c>
      <c r="H540">
        <v>0.98093699999999995</v>
      </c>
      <c r="I540">
        <v>0</v>
      </c>
    </row>
    <row r="541" spans="1:9" x14ac:dyDescent="0.25">
      <c r="A541" t="s">
        <v>117</v>
      </c>
      <c r="B541">
        <v>2677.58</v>
      </c>
      <c r="C541">
        <v>2677.2</v>
      </c>
      <c r="D541">
        <v>2652.99</v>
      </c>
      <c r="E541">
        <v>2612.23</v>
      </c>
      <c r="F541">
        <v>881.24900000000002</v>
      </c>
      <c r="G541">
        <v>1.11526E-2</v>
      </c>
      <c r="H541">
        <v>0.98095699999999997</v>
      </c>
      <c r="I541">
        <v>0</v>
      </c>
    </row>
    <row r="542" spans="1:9" x14ac:dyDescent="0.25">
      <c r="A542" t="s">
        <v>117</v>
      </c>
      <c r="B542">
        <v>2808.25</v>
      </c>
      <c r="C542">
        <v>2807.51</v>
      </c>
      <c r="D542">
        <v>2783.4</v>
      </c>
      <c r="E542">
        <v>2741.04</v>
      </c>
      <c r="F542">
        <v>925.04</v>
      </c>
      <c r="G542">
        <v>1.10338E-2</v>
      </c>
      <c r="H542">
        <v>0.98099700000000001</v>
      </c>
      <c r="I542">
        <v>0</v>
      </c>
    </row>
    <row r="543" spans="1:9" x14ac:dyDescent="0.25">
      <c r="A543" t="s">
        <v>117</v>
      </c>
      <c r="B543">
        <v>2806.51</v>
      </c>
      <c r="C543">
        <v>2806.11</v>
      </c>
      <c r="D543">
        <v>2781.46</v>
      </c>
      <c r="E543">
        <v>2739.38</v>
      </c>
      <c r="F543">
        <v>929.07399999999996</v>
      </c>
      <c r="G543">
        <v>1.09689E-2</v>
      </c>
      <c r="H543">
        <v>0.98101899999999997</v>
      </c>
      <c r="I543">
        <v>0</v>
      </c>
    </row>
    <row r="544" spans="1:9" x14ac:dyDescent="0.25">
      <c r="A544" t="s">
        <v>117</v>
      </c>
      <c r="B544">
        <v>2813.2</v>
      </c>
      <c r="C544">
        <v>2812.4</v>
      </c>
      <c r="D544">
        <v>2788.18</v>
      </c>
      <c r="E544">
        <v>2744.88</v>
      </c>
      <c r="F544">
        <v>937.48199999999997</v>
      </c>
      <c r="G544">
        <v>2.9037799999999999E-2</v>
      </c>
      <c r="H544">
        <v>0.98101700000000003</v>
      </c>
      <c r="I544">
        <v>0</v>
      </c>
    </row>
    <row r="545" spans="1:25" x14ac:dyDescent="0.25">
      <c r="A545" t="s">
        <v>117</v>
      </c>
      <c r="B545">
        <v>2824.05</v>
      </c>
      <c r="C545">
        <v>2823.59</v>
      </c>
      <c r="D545">
        <v>2798.43</v>
      </c>
      <c r="E545">
        <v>2755.46</v>
      </c>
      <c r="F545">
        <v>945.59699999999998</v>
      </c>
      <c r="G545">
        <v>1.1499499999999999E-2</v>
      </c>
      <c r="H545">
        <v>0.980989</v>
      </c>
      <c r="I545">
        <v>0</v>
      </c>
    </row>
    <row r="546" spans="1:25" x14ac:dyDescent="0.25">
      <c r="A546" t="s">
        <v>117</v>
      </c>
      <c r="B546">
        <v>2830.7</v>
      </c>
      <c r="C546">
        <v>2830.07</v>
      </c>
      <c r="D546">
        <v>2805.96</v>
      </c>
      <c r="E546">
        <v>2763.12</v>
      </c>
      <c r="F546">
        <v>937.06600000000003</v>
      </c>
      <c r="G546">
        <v>1.6389600000000001E-2</v>
      </c>
      <c r="H546">
        <v>0.98101799999999995</v>
      </c>
      <c r="I546">
        <v>0</v>
      </c>
    </row>
    <row r="547" spans="1:25" x14ac:dyDescent="0.25">
      <c r="A547" t="s">
        <v>117</v>
      </c>
      <c r="B547">
        <v>2833.16</v>
      </c>
      <c r="C547">
        <v>2832.8</v>
      </c>
      <c r="D547">
        <v>2808.51</v>
      </c>
      <c r="E547">
        <v>2765.86</v>
      </c>
      <c r="F547">
        <v>937.71400000000006</v>
      </c>
      <c r="G547">
        <v>1.08897E-2</v>
      </c>
      <c r="H547">
        <v>0.98101799999999995</v>
      </c>
      <c r="I547">
        <v>0</v>
      </c>
    </row>
    <row r="548" spans="1:25" x14ac:dyDescent="0.25">
      <c r="A548" t="s">
        <v>117</v>
      </c>
      <c r="B548">
        <v>2840.32</v>
      </c>
      <c r="C548">
        <v>2839.88</v>
      </c>
      <c r="D548">
        <v>2815.35</v>
      </c>
      <c r="E548">
        <v>2772.34</v>
      </c>
      <c r="F548">
        <v>940.73900000000003</v>
      </c>
      <c r="G548">
        <v>1.12382E-2</v>
      </c>
      <c r="H548">
        <v>0.980904</v>
      </c>
      <c r="I548">
        <v>0</v>
      </c>
    </row>
    <row r="549" spans="1:25" x14ac:dyDescent="0.25">
      <c r="A549" t="s">
        <v>117</v>
      </c>
      <c r="B549">
        <v>2853.73</v>
      </c>
      <c r="C549">
        <v>2853.23</v>
      </c>
      <c r="D549">
        <v>2828.15</v>
      </c>
      <c r="E549">
        <v>2784.92</v>
      </c>
      <c r="F549">
        <v>965.71699999999998</v>
      </c>
      <c r="G549">
        <v>1.20836E-2</v>
      </c>
      <c r="H549">
        <v>0.98099899999999995</v>
      </c>
      <c r="I549">
        <v>0</v>
      </c>
    </row>
    <row r="550" spans="1:25" x14ac:dyDescent="0.25">
      <c r="A550" t="s">
        <v>117</v>
      </c>
      <c r="B550">
        <v>2666.31</v>
      </c>
      <c r="C550">
        <v>2665.36</v>
      </c>
      <c r="D550">
        <v>2641.79</v>
      </c>
      <c r="E550">
        <v>2600.84</v>
      </c>
      <c r="F550">
        <v>880.82500000000005</v>
      </c>
      <c r="G550">
        <v>1.1240999999999999E-2</v>
      </c>
      <c r="H550">
        <v>0.98101899999999997</v>
      </c>
      <c r="I550">
        <v>0</v>
      </c>
    </row>
    <row r="551" spans="1:25" x14ac:dyDescent="0.25">
      <c r="A551" t="s">
        <v>117</v>
      </c>
      <c r="B551">
        <v>2795.63</v>
      </c>
      <c r="C551">
        <v>2794.9</v>
      </c>
      <c r="D551">
        <v>2770.25</v>
      </c>
      <c r="E551">
        <v>2727.94</v>
      </c>
      <c r="F551">
        <v>926.49800000000005</v>
      </c>
      <c r="G551">
        <v>1.10127E-2</v>
      </c>
      <c r="H551">
        <v>0.98095900000000003</v>
      </c>
      <c r="I551">
        <v>0</v>
      </c>
    </row>
    <row r="552" spans="1:25" x14ac:dyDescent="0.25">
      <c r="A552" t="s">
        <v>117</v>
      </c>
      <c r="B552">
        <v>2851.73</v>
      </c>
      <c r="C552">
        <v>2851.25</v>
      </c>
      <c r="D552">
        <v>2825.79</v>
      </c>
      <c r="E552">
        <v>2782.18</v>
      </c>
      <c r="F552">
        <v>958.76400000000001</v>
      </c>
      <c r="G552">
        <v>1.3446100000000001E-2</v>
      </c>
      <c r="H552">
        <v>0.993977</v>
      </c>
      <c r="I552">
        <v>0</v>
      </c>
    </row>
    <row r="553" spans="1:25" x14ac:dyDescent="0.25">
      <c r="A553" t="s">
        <v>117</v>
      </c>
      <c r="B553">
        <v>2845.95</v>
      </c>
      <c r="C553">
        <v>2845.29</v>
      </c>
      <c r="D553">
        <v>2819.73</v>
      </c>
      <c r="E553">
        <v>2776.05</v>
      </c>
      <c r="F553">
        <v>946.01199999999994</v>
      </c>
      <c r="G553">
        <v>1.08956E-2</v>
      </c>
      <c r="H553">
        <v>0.98099099999999995</v>
      </c>
      <c r="I553">
        <v>0</v>
      </c>
    </row>
    <row r="554" spans="1:25" x14ac:dyDescent="0.25">
      <c r="A554" t="s">
        <v>117</v>
      </c>
      <c r="B554">
        <v>2817.23</v>
      </c>
      <c r="C554">
        <v>2816.48</v>
      </c>
      <c r="D554">
        <v>2791.24</v>
      </c>
      <c r="E554">
        <v>2748.98</v>
      </c>
      <c r="F554">
        <v>933.20699999999999</v>
      </c>
      <c r="G554">
        <v>2.8431399999999999E-2</v>
      </c>
      <c r="H554">
        <v>0.98114599999999996</v>
      </c>
      <c r="I554">
        <v>0</v>
      </c>
    </row>
    <row r="555" spans="1:25" x14ac:dyDescent="0.25">
      <c r="A555" t="s">
        <v>117</v>
      </c>
      <c r="B555">
        <v>2844.63</v>
      </c>
      <c r="C555">
        <v>2843.73</v>
      </c>
      <c r="D555">
        <v>2819.77</v>
      </c>
      <c r="E555">
        <v>2776.42</v>
      </c>
      <c r="F555">
        <v>946.72799999999995</v>
      </c>
      <c r="G555">
        <v>1.1034E-2</v>
      </c>
      <c r="H555">
        <v>0.98078100000000001</v>
      </c>
      <c r="I555">
        <v>0</v>
      </c>
    </row>
    <row r="556" spans="1:25" x14ac:dyDescent="0.25">
      <c r="A556" t="s">
        <v>117</v>
      </c>
      <c r="B556">
        <v>2816.16</v>
      </c>
      <c r="C556">
        <v>2815.71</v>
      </c>
      <c r="D556">
        <v>2791.4</v>
      </c>
      <c r="E556">
        <v>2749.13</v>
      </c>
      <c r="F556">
        <v>939.95100000000002</v>
      </c>
      <c r="G556">
        <v>2.2557299999999999E-2</v>
      </c>
      <c r="H556">
        <v>0.98078299999999996</v>
      </c>
      <c r="I556">
        <v>0</v>
      </c>
    </row>
    <row r="557" spans="1:25" x14ac:dyDescent="0.25">
      <c r="A557" t="s">
        <v>117</v>
      </c>
      <c r="B557">
        <v>2830.07</v>
      </c>
      <c r="C557">
        <v>2829.75</v>
      </c>
      <c r="D557">
        <v>2804.9</v>
      </c>
      <c r="E557">
        <v>2761.7</v>
      </c>
      <c r="F557">
        <v>940.274</v>
      </c>
      <c r="G557">
        <v>1.1300899999999999E-2</v>
      </c>
      <c r="H557">
        <v>0.98101400000000005</v>
      </c>
      <c r="I557">
        <v>0</v>
      </c>
    </row>
    <row r="558" spans="1:25" x14ac:dyDescent="0.25">
      <c r="A558" t="s">
        <v>117</v>
      </c>
      <c r="B558">
        <v>2862</v>
      </c>
      <c r="C558">
        <v>2861.31</v>
      </c>
      <c r="D558">
        <v>2835.94</v>
      </c>
      <c r="E558">
        <v>2791.85</v>
      </c>
      <c r="F558">
        <v>965.01900000000001</v>
      </c>
      <c r="G558">
        <v>1.0954200000000001E-2</v>
      </c>
      <c r="H558">
        <v>0.98100600000000004</v>
      </c>
      <c r="I558">
        <v>0</v>
      </c>
    </row>
    <row r="559" spans="1:25" x14ac:dyDescent="0.25">
      <c r="A559" t="s">
        <v>117</v>
      </c>
      <c r="B559">
        <v>2860.94</v>
      </c>
      <c r="C559">
        <v>2860.19</v>
      </c>
      <c r="D559">
        <v>2835.09</v>
      </c>
      <c r="E559">
        <v>2790.96</v>
      </c>
      <c r="F559">
        <v>962.69200000000001</v>
      </c>
      <c r="G559">
        <v>1.1162E-2</v>
      </c>
      <c r="H559">
        <v>0.98913300000000004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2834.06</v>
      </c>
      <c r="C560">
        <v>2833.31</v>
      </c>
      <c r="D560">
        <v>2809.09</v>
      </c>
      <c r="E560">
        <v>2766.17</v>
      </c>
      <c r="F560">
        <v>944.39800000000002</v>
      </c>
      <c r="G560">
        <v>1.09908E-2</v>
      </c>
      <c r="H560">
        <v>0.98101899999999997</v>
      </c>
      <c r="I560">
        <v>0</v>
      </c>
      <c r="R560">
        <f>AVERAGE(B511:B560)</f>
        <v>2798.4929999999999</v>
      </c>
      <c r="S560">
        <f>AVERAGE(C511:C560)</f>
        <v>2797.8443999999995</v>
      </c>
      <c r="U560">
        <f>_xlfn.VAR.P(B511:B560)</f>
        <v>3445.4370050000039</v>
      </c>
      <c r="V560">
        <f>_xlfn.VAR.P(C511:C560)</f>
        <v>3447.4349806400014</v>
      </c>
      <c r="X560">
        <f>1.96*SQRT(U560)/50</f>
        <v>2.3009555231171261</v>
      </c>
      <c r="Y560">
        <f>1.96*SQRT(V560)/50</f>
        <v>2.3016225773681165</v>
      </c>
    </row>
    <row r="561" spans="1:9" x14ac:dyDescent="0.25">
      <c r="A561" t="s">
        <v>118</v>
      </c>
      <c r="B561">
        <v>141987.8683</v>
      </c>
      <c r="C561" t="s">
        <v>37</v>
      </c>
    </row>
    <row r="562" spans="1:9" x14ac:dyDescent="0.25">
      <c r="A562" t="s">
        <v>39</v>
      </c>
      <c r="B562">
        <v>2690.47</v>
      </c>
      <c r="C562">
        <v>0</v>
      </c>
      <c r="D562">
        <v>0</v>
      </c>
      <c r="E562">
        <v>0</v>
      </c>
      <c r="F562">
        <v>0</v>
      </c>
      <c r="G562">
        <v>9.9172700000000003E-2</v>
      </c>
      <c r="H562">
        <v>1</v>
      </c>
      <c r="I562">
        <v>0</v>
      </c>
    </row>
    <row r="563" spans="1:9" x14ac:dyDescent="0.25">
      <c r="A563" t="s">
        <v>39</v>
      </c>
      <c r="B563">
        <v>2581.58</v>
      </c>
      <c r="C563">
        <v>0</v>
      </c>
      <c r="D563">
        <v>0</v>
      </c>
      <c r="E563">
        <v>0</v>
      </c>
      <c r="F563">
        <v>0</v>
      </c>
      <c r="G563">
        <v>0.12116399999999999</v>
      </c>
      <c r="H563">
        <v>1</v>
      </c>
      <c r="I563">
        <v>0</v>
      </c>
    </row>
    <row r="564" spans="1:9" x14ac:dyDescent="0.25">
      <c r="A564" t="s">
        <v>39</v>
      </c>
      <c r="B564">
        <v>2576.5100000000002</v>
      </c>
      <c r="C564">
        <v>0</v>
      </c>
      <c r="D564">
        <v>0</v>
      </c>
      <c r="E564">
        <v>0</v>
      </c>
      <c r="F564">
        <v>0</v>
      </c>
      <c r="G564">
        <v>0.122019</v>
      </c>
      <c r="H564">
        <v>1</v>
      </c>
      <c r="I564">
        <v>0</v>
      </c>
    </row>
    <row r="565" spans="1:9" x14ac:dyDescent="0.25">
      <c r="A565" t="s">
        <v>39</v>
      </c>
      <c r="B565">
        <v>2577.4</v>
      </c>
      <c r="C565">
        <v>0</v>
      </c>
      <c r="D565">
        <v>0</v>
      </c>
      <c r="E565">
        <v>0</v>
      </c>
      <c r="F565">
        <v>0</v>
      </c>
      <c r="G565">
        <v>0.122019</v>
      </c>
      <c r="H565">
        <v>1</v>
      </c>
      <c r="I565">
        <v>0</v>
      </c>
    </row>
    <row r="566" spans="1:9" x14ac:dyDescent="0.25">
      <c r="A566" t="s">
        <v>39</v>
      </c>
      <c r="B566">
        <v>2580.21</v>
      </c>
      <c r="C566">
        <v>0</v>
      </c>
      <c r="D566">
        <v>0</v>
      </c>
      <c r="E566">
        <v>0</v>
      </c>
      <c r="F566">
        <v>0</v>
      </c>
      <c r="G566">
        <v>0.12116399999999999</v>
      </c>
      <c r="H566">
        <v>1</v>
      </c>
      <c r="I566">
        <v>0</v>
      </c>
    </row>
    <row r="567" spans="1:9" x14ac:dyDescent="0.25">
      <c r="A567" t="s">
        <v>39</v>
      </c>
      <c r="B567">
        <v>2587.98</v>
      </c>
      <c r="C567">
        <v>0</v>
      </c>
      <c r="D567">
        <v>0</v>
      </c>
      <c r="E567">
        <v>0</v>
      </c>
      <c r="F567">
        <v>0</v>
      </c>
      <c r="G567">
        <v>0.121175</v>
      </c>
      <c r="H567">
        <v>1</v>
      </c>
      <c r="I567">
        <v>0</v>
      </c>
    </row>
    <row r="568" spans="1:9" x14ac:dyDescent="0.25">
      <c r="A568" t="s">
        <v>39</v>
      </c>
      <c r="B568">
        <v>2590.85</v>
      </c>
      <c r="C568">
        <v>0</v>
      </c>
      <c r="D568">
        <v>0</v>
      </c>
      <c r="E568">
        <v>0</v>
      </c>
      <c r="F568">
        <v>0</v>
      </c>
      <c r="G568">
        <v>0.121916</v>
      </c>
      <c r="H568">
        <v>1</v>
      </c>
      <c r="I568">
        <v>0</v>
      </c>
    </row>
    <row r="569" spans="1:9" x14ac:dyDescent="0.25">
      <c r="A569" t="s">
        <v>39</v>
      </c>
      <c r="B569">
        <v>2587.94</v>
      </c>
      <c r="C569">
        <v>0</v>
      </c>
      <c r="D569">
        <v>0</v>
      </c>
      <c r="E569">
        <v>0</v>
      </c>
      <c r="F569">
        <v>0</v>
      </c>
      <c r="G569">
        <v>0.121916</v>
      </c>
      <c r="H569">
        <v>1</v>
      </c>
      <c r="I569">
        <v>0</v>
      </c>
    </row>
    <row r="570" spans="1:9" x14ac:dyDescent="0.25">
      <c r="A570" t="s">
        <v>39</v>
      </c>
      <c r="B570">
        <v>2591.9</v>
      </c>
      <c r="C570">
        <v>0</v>
      </c>
      <c r="D570">
        <v>0</v>
      </c>
      <c r="E570">
        <v>0</v>
      </c>
      <c r="F570">
        <v>0</v>
      </c>
      <c r="G570">
        <v>0.121917</v>
      </c>
      <c r="H570">
        <v>1</v>
      </c>
      <c r="I570">
        <v>0</v>
      </c>
    </row>
    <row r="571" spans="1:9" x14ac:dyDescent="0.25">
      <c r="A571" t="s">
        <v>39</v>
      </c>
      <c r="B571">
        <v>2588.79</v>
      </c>
      <c r="C571">
        <v>0</v>
      </c>
      <c r="D571">
        <v>0</v>
      </c>
      <c r="E571">
        <v>0</v>
      </c>
      <c r="F571">
        <v>0</v>
      </c>
      <c r="G571">
        <v>0.12116200000000001</v>
      </c>
      <c r="H571">
        <v>1</v>
      </c>
      <c r="I571">
        <v>0</v>
      </c>
    </row>
    <row r="572" spans="1:9" x14ac:dyDescent="0.25">
      <c r="A572" t="s">
        <v>39</v>
      </c>
      <c r="B572">
        <v>2588.35</v>
      </c>
      <c r="C572">
        <v>0</v>
      </c>
      <c r="D572">
        <v>0</v>
      </c>
      <c r="E572">
        <v>0</v>
      </c>
      <c r="F572">
        <v>0</v>
      </c>
      <c r="G572">
        <v>0.121183</v>
      </c>
      <c r="H572">
        <v>1</v>
      </c>
      <c r="I572">
        <v>0</v>
      </c>
    </row>
    <row r="573" spans="1:9" x14ac:dyDescent="0.25">
      <c r="A573" t="s">
        <v>39</v>
      </c>
      <c r="B573">
        <v>2593.67</v>
      </c>
      <c r="C573">
        <v>0</v>
      </c>
      <c r="D573">
        <v>0</v>
      </c>
      <c r="E573">
        <v>0</v>
      </c>
      <c r="F573">
        <v>0</v>
      </c>
      <c r="G573">
        <v>0.12116</v>
      </c>
      <c r="H573">
        <v>1</v>
      </c>
      <c r="I573">
        <v>0</v>
      </c>
    </row>
    <row r="574" spans="1:9" x14ac:dyDescent="0.25">
      <c r="A574" t="s">
        <v>39</v>
      </c>
      <c r="B574">
        <v>2587.48</v>
      </c>
      <c r="C574">
        <v>0</v>
      </c>
      <c r="D574">
        <v>0</v>
      </c>
      <c r="E574">
        <v>0</v>
      </c>
      <c r="F574">
        <v>0</v>
      </c>
      <c r="G574">
        <v>0.121168</v>
      </c>
      <c r="H574">
        <v>1</v>
      </c>
      <c r="I574">
        <v>0</v>
      </c>
    </row>
    <row r="575" spans="1:9" x14ac:dyDescent="0.25">
      <c r="A575" t="s">
        <v>39</v>
      </c>
      <c r="B575">
        <v>2590.58</v>
      </c>
      <c r="C575">
        <v>0</v>
      </c>
      <c r="D575">
        <v>0</v>
      </c>
      <c r="E575">
        <v>0</v>
      </c>
      <c r="F575">
        <v>0</v>
      </c>
      <c r="G575">
        <v>0.121257</v>
      </c>
      <c r="H575">
        <v>1</v>
      </c>
      <c r="I575">
        <v>0</v>
      </c>
    </row>
    <row r="576" spans="1:9" x14ac:dyDescent="0.25">
      <c r="A576" t="s">
        <v>39</v>
      </c>
      <c r="B576">
        <v>2597.9499999999998</v>
      </c>
      <c r="C576">
        <v>0</v>
      </c>
      <c r="D576">
        <v>0</v>
      </c>
      <c r="E576">
        <v>0</v>
      </c>
      <c r="F576">
        <v>0</v>
      </c>
      <c r="G576">
        <v>0.12116200000000001</v>
      </c>
      <c r="H576">
        <v>1</v>
      </c>
      <c r="I576">
        <v>0</v>
      </c>
    </row>
    <row r="577" spans="1:9" x14ac:dyDescent="0.25">
      <c r="A577" t="s">
        <v>39</v>
      </c>
      <c r="B577">
        <v>2601.21</v>
      </c>
      <c r="C577">
        <v>0</v>
      </c>
      <c r="D577">
        <v>0</v>
      </c>
      <c r="E577">
        <v>0</v>
      </c>
      <c r="F577">
        <v>0</v>
      </c>
      <c r="G577">
        <v>0.12116200000000001</v>
      </c>
      <c r="H577">
        <v>1</v>
      </c>
      <c r="I577">
        <v>0</v>
      </c>
    </row>
    <row r="578" spans="1:9" x14ac:dyDescent="0.25">
      <c r="A578" t="s">
        <v>39</v>
      </c>
      <c r="B578">
        <v>2601.65</v>
      </c>
      <c r="C578">
        <v>0</v>
      </c>
      <c r="D578">
        <v>0</v>
      </c>
      <c r="E578">
        <v>0</v>
      </c>
      <c r="F578">
        <v>0</v>
      </c>
      <c r="G578">
        <v>0.12116200000000001</v>
      </c>
      <c r="H578">
        <v>1</v>
      </c>
      <c r="I578">
        <v>0</v>
      </c>
    </row>
    <row r="579" spans="1:9" x14ac:dyDescent="0.25">
      <c r="A579" t="s">
        <v>39</v>
      </c>
      <c r="B579">
        <v>2602.21</v>
      </c>
      <c r="C579">
        <v>0</v>
      </c>
      <c r="D579">
        <v>0</v>
      </c>
      <c r="E579">
        <v>0</v>
      </c>
      <c r="F579">
        <v>0</v>
      </c>
      <c r="G579">
        <v>0.12212199999999999</v>
      </c>
      <c r="H579">
        <v>1</v>
      </c>
      <c r="I579">
        <v>0</v>
      </c>
    </row>
    <row r="580" spans="1:9" x14ac:dyDescent="0.25">
      <c r="A580" t="s">
        <v>39</v>
      </c>
      <c r="B580">
        <v>2603.29</v>
      </c>
      <c r="C580">
        <v>0</v>
      </c>
      <c r="D580">
        <v>0</v>
      </c>
      <c r="E580">
        <v>0</v>
      </c>
      <c r="F580">
        <v>0</v>
      </c>
      <c r="G580">
        <v>0.12212199999999999</v>
      </c>
      <c r="H580">
        <v>1</v>
      </c>
      <c r="I580">
        <v>0</v>
      </c>
    </row>
    <row r="581" spans="1:9" x14ac:dyDescent="0.25">
      <c r="A581" t="s">
        <v>39</v>
      </c>
      <c r="B581">
        <v>2601.62</v>
      </c>
      <c r="C581">
        <v>0</v>
      </c>
      <c r="D581">
        <v>0</v>
      </c>
      <c r="E581">
        <v>0</v>
      </c>
      <c r="F581">
        <v>0</v>
      </c>
      <c r="G581">
        <v>0.12212199999999999</v>
      </c>
      <c r="H581">
        <v>1</v>
      </c>
      <c r="I581">
        <v>0</v>
      </c>
    </row>
    <row r="582" spans="1:9" x14ac:dyDescent="0.25">
      <c r="A582" t="s">
        <v>39</v>
      </c>
      <c r="B582">
        <v>2603.1</v>
      </c>
      <c r="C582">
        <v>0</v>
      </c>
      <c r="D582">
        <v>0</v>
      </c>
      <c r="E582">
        <v>0</v>
      </c>
      <c r="F582">
        <v>0</v>
      </c>
      <c r="G582">
        <v>0.12212199999999999</v>
      </c>
      <c r="H582">
        <v>1</v>
      </c>
      <c r="I582">
        <v>0</v>
      </c>
    </row>
    <row r="583" spans="1:9" x14ac:dyDescent="0.25">
      <c r="A583" t="s">
        <v>39</v>
      </c>
      <c r="B583">
        <v>2598.94</v>
      </c>
      <c r="C583">
        <v>0</v>
      </c>
      <c r="D583">
        <v>0</v>
      </c>
      <c r="E583">
        <v>0</v>
      </c>
      <c r="F583">
        <v>0</v>
      </c>
      <c r="G583">
        <v>0.12212199999999999</v>
      </c>
      <c r="H583">
        <v>1</v>
      </c>
      <c r="I583">
        <v>0</v>
      </c>
    </row>
    <row r="584" spans="1:9" x14ac:dyDescent="0.25">
      <c r="A584" t="s">
        <v>39</v>
      </c>
      <c r="B584">
        <v>2603.5300000000002</v>
      </c>
      <c r="C584">
        <v>0</v>
      </c>
      <c r="D584">
        <v>0</v>
      </c>
      <c r="E584">
        <v>0</v>
      </c>
      <c r="F584">
        <v>0</v>
      </c>
      <c r="G584">
        <v>0.121167</v>
      </c>
      <c r="H584">
        <v>1</v>
      </c>
      <c r="I584">
        <v>0</v>
      </c>
    </row>
    <row r="585" spans="1:9" x14ac:dyDescent="0.25">
      <c r="A585" t="s">
        <v>39</v>
      </c>
      <c r="B585">
        <v>2598.41</v>
      </c>
      <c r="C585">
        <v>0</v>
      </c>
      <c r="D585">
        <v>0</v>
      </c>
      <c r="E585">
        <v>0</v>
      </c>
      <c r="F585">
        <v>0</v>
      </c>
      <c r="G585">
        <v>5.3986600000000003E-2</v>
      </c>
      <c r="H585">
        <v>1</v>
      </c>
      <c r="I585">
        <v>0</v>
      </c>
    </row>
    <row r="586" spans="1:9" x14ac:dyDescent="0.25">
      <c r="A586" t="s">
        <v>39</v>
      </c>
      <c r="B586">
        <v>2599.96</v>
      </c>
      <c r="C586">
        <v>0</v>
      </c>
      <c r="D586">
        <v>0</v>
      </c>
      <c r="E586">
        <v>0</v>
      </c>
      <c r="F586">
        <v>0</v>
      </c>
      <c r="G586">
        <v>0.12116200000000001</v>
      </c>
      <c r="H586">
        <v>1</v>
      </c>
      <c r="I586">
        <v>0</v>
      </c>
    </row>
    <row r="587" spans="1:9" x14ac:dyDescent="0.25">
      <c r="A587" t="s">
        <v>39</v>
      </c>
      <c r="B587">
        <v>2605.46</v>
      </c>
      <c r="C587">
        <v>0</v>
      </c>
      <c r="D587">
        <v>0</v>
      </c>
      <c r="E587">
        <v>0</v>
      </c>
      <c r="F587">
        <v>0</v>
      </c>
      <c r="G587">
        <v>5.3909499999999999E-2</v>
      </c>
      <c r="H587">
        <v>1</v>
      </c>
      <c r="I587">
        <v>0</v>
      </c>
    </row>
    <row r="588" spans="1:9" x14ac:dyDescent="0.25">
      <c r="A588" t="s">
        <v>39</v>
      </c>
      <c r="B588">
        <v>2598.29</v>
      </c>
      <c r="C588">
        <v>0</v>
      </c>
      <c r="D588">
        <v>0</v>
      </c>
      <c r="E588">
        <v>0</v>
      </c>
      <c r="F588">
        <v>0</v>
      </c>
      <c r="G588">
        <v>5.3909600000000002E-2</v>
      </c>
      <c r="H588">
        <v>1</v>
      </c>
      <c r="I588">
        <v>0</v>
      </c>
    </row>
    <row r="589" spans="1:9" x14ac:dyDescent="0.25">
      <c r="A589" t="s">
        <v>39</v>
      </c>
      <c r="B589">
        <v>2599.9499999999998</v>
      </c>
      <c r="C589">
        <v>0</v>
      </c>
      <c r="D589">
        <v>0</v>
      </c>
      <c r="E589">
        <v>0</v>
      </c>
      <c r="F589">
        <v>0</v>
      </c>
      <c r="G589">
        <v>0.10614999999999999</v>
      </c>
      <c r="H589">
        <v>1</v>
      </c>
      <c r="I589">
        <v>0</v>
      </c>
    </row>
    <row r="590" spans="1:9" x14ac:dyDescent="0.25">
      <c r="A590" t="s">
        <v>39</v>
      </c>
      <c r="B590">
        <v>2587.23</v>
      </c>
      <c r="C590">
        <v>0</v>
      </c>
      <c r="D590">
        <v>0</v>
      </c>
      <c r="E590">
        <v>0</v>
      </c>
      <c r="F590">
        <v>0</v>
      </c>
      <c r="G590">
        <v>9.9884000000000001E-2</v>
      </c>
      <c r="H590">
        <v>1</v>
      </c>
      <c r="I590">
        <v>0</v>
      </c>
    </row>
    <row r="591" spans="1:9" x14ac:dyDescent="0.25">
      <c r="A591" t="s">
        <v>39</v>
      </c>
      <c r="B591">
        <v>2593.06</v>
      </c>
      <c r="C591">
        <v>0</v>
      </c>
      <c r="D591">
        <v>0</v>
      </c>
      <c r="E591">
        <v>0</v>
      </c>
      <c r="F591">
        <v>0</v>
      </c>
      <c r="G591">
        <v>0.109096</v>
      </c>
      <c r="H591">
        <v>1</v>
      </c>
      <c r="I591">
        <v>0</v>
      </c>
    </row>
    <row r="592" spans="1:9" x14ac:dyDescent="0.25">
      <c r="A592" t="s">
        <v>39</v>
      </c>
      <c r="B592">
        <v>2587.9499999999998</v>
      </c>
      <c r="C592">
        <v>0</v>
      </c>
      <c r="D592">
        <v>0</v>
      </c>
      <c r="E592">
        <v>0</v>
      </c>
      <c r="F592">
        <v>0</v>
      </c>
      <c r="G592">
        <v>0.122019</v>
      </c>
      <c r="H592">
        <v>1</v>
      </c>
      <c r="I592">
        <v>0</v>
      </c>
    </row>
    <row r="593" spans="1:9" x14ac:dyDescent="0.25">
      <c r="A593" t="s">
        <v>39</v>
      </c>
      <c r="B593">
        <v>2586.5</v>
      </c>
      <c r="C593">
        <v>0</v>
      </c>
      <c r="D593">
        <v>0</v>
      </c>
      <c r="E593">
        <v>0</v>
      </c>
      <c r="F593">
        <v>0</v>
      </c>
      <c r="G593">
        <v>0.12116499999999999</v>
      </c>
      <c r="H593">
        <v>1</v>
      </c>
      <c r="I593">
        <v>0</v>
      </c>
    </row>
    <row r="594" spans="1:9" x14ac:dyDescent="0.25">
      <c r="A594" t="s">
        <v>39</v>
      </c>
      <c r="B594">
        <v>2589.96</v>
      </c>
      <c r="C594">
        <v>0</v>
      </c>
      <c r="D594">
        <v>0</v>
      </c>
      <c r="E594">
        <v>0</v>
      </c>
      <c r="F594">
        <v>0</v>
      </c>
      <c r="G594">
        <v>0.12116300000000001</v>
      </c>
      <c r="H594">
        <v>1</v>
      </c>
      <c r="I594">
        <v>0</v>
      </c>
    </row>
    <row r="595" spans="1:9" x14ac:dyDescent="0.25">
      <c r="A595" t="s">
        <v>39</v>
      </c>
      <c r="B595">
        <v>2585.15</v>
      </c>
      <c r="C595">
        <v>0</v>
      </c>
      <c r="D595">
        <v>0</v>
      </c>
      <c r="E595">
        <v>0</v>
      </c>
      <c r="F595">
        <v>0</v>
      </c>
      <c r="G595">
        <v>0.12116200000000001</v>
      </c>
      <c r="H595">
        <v>1</v>
      </c>
      <c r="I595">
        <v>0</v>
      </c>
    </row>
    <row r="596" spans="1:9" x14ac:dyDescent="0.25">
      <c r="A596" t="s">
        <v>39</v>
      </c>
      <c r="B596">
        <v>2590.61</v>
      </c>
      <c r="C596">
        <v>0</v>
      </c>
      <c r="D596">
        <v>0</v>
      </c>
      <c r="E596">
        <v>0</v>
      </c>
      <c r="F596">
        <v>0</v>
      </c>
      <c r="G596">
        <v>0.121257</v>
      </c>
      <c r="H596">
        <v>1</v>
      </c>
      <c r="I596">
        <v>0</v>
      </c>
    </row>
    <row r="597" spans="1:9" x14ac:dyDescent="0.25">
      <c r="A597" t="s">
        <v>39</v>
      </c>
      <c r="B597">
        <v>2587.14</v>
      </c>
      <c r="C597">
        <v>0</v>
      </c>
      <c r="D597">
        <v>0</v>
      </c>
      <c r="E597">
        <v>0</v>
      </c>
      <c r="F597">
        <v>0</v>
      </c>
      <c r="G597">
        <v>0.121166</v>
      </c>
      <c r="H597">
        <v>1</v>
      </c>
      <c r="I597">
        <v>0</v>
      </c>
    </row>
    <row r="598" spans="1:9" x14ac:dyDescent="0.25">
      <c r="A598" t="s">
        <v>39</v>
      </c>
      <c r="B598">
        <v>2591.58</v>
      </c>
      <c r="C598">
        <v>0</v>
      </c>
      <c r="D598">
        <v>0</v>
      </c>
      <c r="E598">
        <v>0</v>
      </c>
      <c r="F598">
        <v>0</v>
      </c>
      <c r="G598">
        <v>0.12116</v>
      </c>
      <c r="H598">
        <v>1</v>
      </c>
      <c r="I598">
        <v>0</v>
      </c>
    </row>
    <row r="599" spans="1:9" x14ac:dyDescent="0.25">
      <c r="A599" t="s">
        <v>39</v>
      </c>
      <c r="B599">
        <v>2579.31</v>
      </c>
      <c r="C599">
        <v>0</v>
      </c>
      <c r="D599">
        <v>0</v>
      </c>
      <c r="E599">
        <v>0</v>
      </c>
      <c r="F599">
        <v>0</v>
      </c>
      <c r="G599">
        <v>0.12126000000000001</v>
      </c>
      <c r="H599">
        <v>1</v>
      </c>
      <c r="I599">
        <v>0</v>
      </c>
    </row>
    <row r="600" spans="1:9" x14ac:dyDescent="0.25">
      <c r="A600" t="s">
        <v>39</v>
      </c>
      <c r="B600">
        <v>2578.11</v>
      </c>
      <c r="C600">
        <v>0</v>
      </c>
      <c r="D600">
        <v>0</v>
      </c>
      <c r="E600">
        <v>0</v>
      </c>
      <c r="F600">
        <v>0</v>
      </c>
      <c r="G600">
        <v>0.12116200000000001</v>
      </c>
      <c r="H600">
        <v>1</v>
      </c>
      <c r="I600">
        <v>0</v>
      </c>
    </row>
    <row r="601" spans="1:9" x14ac:dyDescent="0.25">
      <c r="A601" t="s">
        <v>39</v>
      </c>
      <c r="B601">
        <v>2579.41</v>
      </c>
      <c r="C601">
        <v>0</v>
      </c>
      <c r="D601">
        <v>0</v>
      </c>
      <c r="E601">
        <v>0</v>
      </c>
      <c r="F601">
        <v>0</v>
      </c>
      <c r="G601">
        <v>0.121161</v>
      </c>
      <c r="H601">
        <v>1</v>
      </c>
      <c r="I601">
        <v>0</v>
      </c>
    </row>
    <row r="602" spans="1:9" x14ac:dyDescent="0.25">
      <c r="A602" t="s">
        <v>39</v>
      </c>
      <c r="B602">
        <v>2578.1</v>
      </c>
      <c r="C602">
        <v>0</v>
      </c>
      <c r="D602">
        <v>0</v>
      </c>
      <c r="E602">
        <v>0</v>
      </c>
      <c r="F602">
        <v>0</v>
      </c>
      <c r="G602">
        <v>0.12116300000000001</v>
      </c>
      <c r="H602">
        <v>1</v>
      </c>
      <c r="I602">
        <v>0</v>
      </c>
    </row>
    <row r="603" spans="1:9" x14ac:dyDescent="0.25">
      <c r="A603" t="s">
        <v>39</v>
      </c>
      <c r="B603">
        <v>2582.52</v>
      </c>
      <c r="C603">
        <v>0</v>
      </c>
      <c r="D603">
        <v>0</v>
      </c>
      <c r="E603">
        <v>0</v>
      </c>
      <c r="F603">
        <v>0</v>
      </c>
      <c r="G603">
        <v>0.122226</v>
      </c>
      <c r="H603">
        <v>1</v>
      </c>
      <c r="I603">
        <v>0</v>
      </c>
    </row>
    <row r="604" spans="1:9" x14ac:dyDescent="0.25">
      <c r="A604" t="s">
        <v>39</v>
      </c>
      <c r="B604">
        <v>2574.9499999999998</v>
      </c>
      <c r="C604">
        <v>0</v>
      </c>
      <c r="D604">
        <v>0</v>
      </c>
      <c r="E604">
        <v>0</v>
      </c>
      <c r="F604">
        <v>0</v>
      </c>
      <c r="G604">
        <v>5.3959E-2</v>
      </c>
      <c r="H604">
        <v>1</v>
      </c>
      <c r="I604">
        <v>0</v>
      </c>
    </row>
    <row r="605" spans="1:9" x14ac:dyDescent="0.25">
      <c r="A605" t="s">
        <v>39</v>
      </c>
      <c r="B605">
        <v>2579.64</v>
      </c>
      <c r="C605">
        <v>0</v>
      </c>
      <c r="D605">
        <v>0</v>
      </c>
      <c r="E605">
        <v>0</v>
      </c>
      <c r="F605">
        <v>0</v>
      </c>
      <c r="G605">
        <v>5.3997799999999999E-2</v>
      </c>
      <c r="H605">
        <v>1</v>
      </c>
      <c r="I605">
        <v>0</v>
      </c>
    </row>
    <row r="606" spans="1:9" x14ac:dyDescent="0.25">
      <c r="A606" t="s">
        <v>39</v>
      </c>
      <c r="B606">
        <v>2581.39</v>
      </c>
      <c r="C606">
        <v>0</v>
      </c>
      <c r="D606">
        <v>0</v>
      </c>
      <c r="E606">
        <v>0</v>
      </c>
      <c r="F606">
        <v>0</v>
      </c>
      <c r="G606">
        <v>5.4432399999999999E-2</v>
      </c>
      <c r="H606">
        <v>1</v>
      </c>
      <c r="I606">
        <v>0</v>
      </c>
    </row>
    <row r="607" spans="1:9" x14ac:dyDescent="0.25">
      <c r="A607" t="s">
        <v>39</v>
      </c>
      <c r="B607">
        <v>2575.9299999999998</v>
      </c>
      <c r="C607">
        <v>0</v>
      </c>
      <c r="D607">
        <v>0</v>
      </c>
      <c r="E607">
        <v>0</v>
      </c>
      <c r="F607">
        <v>0</v>
      </c>
      <c r="G607">
        <v>0.12116200000000001</v>
      </c>
      <c r="H607">
        <v>1</v>
      </c>
      <c r="I607">
        <v>0</v>
      </c>
    </row>
    <row r="608" spans="1:9" x14ac:dyDescent="0.25">
      <c r="A608" t="s">
        <v>39</v>
      </c>
      <c r="B608">
        <v>2580.9699999999998</v>
      </c>
      <c r="C608">
        <v>0</v>
      </c>
      <c r="D608">
        <v>0</v>
      </c>
      <c r="E608">
        <v>0</v>
      </c>
      <c r="F608">
        <v>0</v>
      </c>
      <c r="G608">
        <v>5.39322E-2</v>
      </c>
      <c r="H608">
        <v>1</v>
      </c>
      <c r="I608">
        <v>0</v>
      </c>
    </row>
    <row r="609" spans="1:25" x14ac:dyDescent="0.25">
      <c r="A609" t="s">
        <v>39</v>
      </c>
      <c r="B609">
        <v>2579.13</v>
      </c>
      <c r="C609">
        <v>0</v>
      </c>
      <c r="D609">
        <v>0</v>
      </c>
      <c r="E609">
        <v>0</v>
      </c>
      <c r="F609">
        <v>0</v>
      </c>
      <c r="G609">
        <v>0.122225</v>
      </c>
      <c r="H609">
        <v>1</v>
      </c>
      <c r="I609">
        <v>0</v>
      </c>
    </row>
    <row r="610" spans="1:25" x14ac:dyDescent="0.25">
      <c r="A610" t="s">
        <v>39</v>
      </c>
      <c r="B610">
        <v>2580.42</v>
      </c>
      <c r="C610">
        <v>0</v>
      </c>
      <c r="D610">
        <v>0</v>
      </c>
      <c r="E610">
        <v>0</v>
      </c>
      <c r="F610">
        <v>0</v>
      </c>
      <c r="G610">
        <v>0.12116200000000001</v>
      </c>
      <c r="H610">
        <v>1</v>
      </c>
      <c r="I610">
        <v>0</v>
      </c>
    </row>
    <row r="611" spans="1:25" x14ac:dyDescent="0.25">
      <c r="A611" t="s">
        <v>39</v>
      </c>
      <c r="B611">
        <v>2574.14</v>
      </c>
      <c r="C611">
        <v>0</v>
      </c>
      <c r="D611">
        <v>0</v>
      </c>
      <c r="E611">
        <v>0</v>
      </c>
      <c r="F611">
        <v>0</v>
      </c>
      <c r="G611">
        <v>0.12116200000000001</v>
      </c>
      <c r="H611">
        <v>1</v>
      </c>
      <c r="I611">
        <v>0</v>
      </c>
    </row>
    <row r="612" spans="1:25" x14ac:dyDescent="0.25">
      <c r="A612" t="s">
        <v>39</v>
      </c>
      <c r="B612">
        <v>2576.16</v>
      </c>
      <c r="C612">
        <v>0</v>
      </c>
      <c r="D612">
        <v>0</v>
      </c>
      <c r="E612">
        <v>0</v>
      </c>
      <c r="F612">
        <v>0</v>
      </c>
      <c r="G612">
        <v>0.12126199999999999</v>
      </c>
      <c r="H612">
        <v>1</v>
      </c>
      <c r="I612">
        <v>0</v>
      </c>
    </row>
    <row r="613" spans="1:25" x14ac:dyDescent="0.25">
      <c r="A613" t="s">
        <v>39</v>
      </c>
      <c r="B613">
        <v>2582.29</v>
      </c>
      <c r="C613">
        <v>0</v>
      </c>
      <c r="D613">
        <v>0</v>
      </c>
      <c r="E613">
        <v>0</v>
      </c>
      <c r="F613">
        <v>0</v>
      </c>
      <c r="G613">
        <v>0.12116399999999999</v>
      </c>
      <c r="H613">
        <v>1</v>
      </c>
      <c r="I613">
        <v>0</v>
      </c>
    </row>
    <row r="614" spans="1:25" x14ac:dyDescent="0.25">
      <c r="A614" t="s">
        <v>39</v>
      </c>
      <c r="B614">
        <v>2575.41</v>
      </c>
      <c r="C614">
        <v>0</v>
      </c>
      <c r="D614">
        <v>0</v>
      </c>
      <c r="E614">
        <v>0</v>
      </c>
      <c r="F614">
        <v>0</v>
      </c>
      <c r="G614">
        <v>0.12116</v>
      </c>
      <c r="H614">
        <v>1</v>
      </c>
      <c r="I614">
        <v>0</v>
      </c>
    </row>
    <row r="615" spans="1:25" x14ac:dyDescent="0.25">
      <c r="A615" t="s">
        <v>39</v>
      </c>
      <c r="B615">
        <v>2584.61</v>
      </c>
      <c r="C615">
        <v>0</v>
      </c>
      <c r="D615">
        <v>0</v>
      </c>
      <c r="E615">
        <v>0</v>
      </c>
      <c r="F615">
        <v>0</v>
      </c>
      <c r="G615">
        <v>0.12116499999999999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2576.1799999999998</v>
      </c>
      <c r="C616">
        <v>0</v>
      </c>
      <c r="D616">
        <v>0</v>
      </c>
      <c r="E616">
        <v>0</v>
      </c>
      <c r="F616">
        <v>0</v>
      </c>
      <c r="G616">
        <v>0.12116399999999999</v>
      </c>
      <c r="H616">
        <v>1</v>
      </c>
      <c r="I616">
        <v>0</v>
      </c>
      <c r="R616">
        <f>AVERAGE(B567:B616)</f>
        <v>2588.8191999999999</v>
      </c>
      <c r="S616">
        <f>AVERAGE(C567:C616)</f>
        <v>0</v>
      </c>
      <c r="U616">
        <f>_xlfn.VAR.P(B567:B616)</f>
        <v>84.602631360000572</v>
      </c>
      <c r="V616">
        <f>_xlfn.VAR.P(C567:C616)</f>
        <v>0</v>
      </c>
      <c r="X616">
        <f>1.96*SQRT(U616)/50</f>
        <v>0.36056037976049349</v>
      </c>
      <c r="Y616">
        <f>1.96*SQRT(V616)/50</f>
        <v>0</v>
      </c>
    </row>
    <row r="617" spans="1:25" x14ac:dyDescent="0.25">
      <c r="A617" t="s">
        <v>39</v>
      </c>
      <c r="B617">
        <v>129804.9829</v>
      </c>
      <c r="C617" t="s">
        <v>37</v>
      </c>
    </row>
    <row r="618" spans="1:25" x14ac:dyDescent="0.25">
      <c r="A618" t="s">
        <v>40</v>
      </c>
      <c r="B618">
        <v>2583.5300000000002</v>
      </c>
      <c r="C618">
        <v>2581.48</v>
      </c>
      <c r="D618">
        <v>2510.9499999999998</v>
      </c>
      <c r="E618">
        <v>2126.5700000000002</v>
      </c>
      <c r="F618">
        <v>0</v>
      </c>
      <c r="G618">
        <v>0.118129</v>
      </c>
      <c r="H618">
        <v>1</v>
      </c>
      <c r="I618">
        <v>0</v>
      </c>
    </row>
    <row r="619" spans="1:25" x14ac:dyDescent="0.25">
      <c r="A619" t="s">
        <v>40</v>
      </c>
      <c r="B619">
        <v>2576.2399999999998</v>
      </c>
      <c r="C619">
        <v>2573.88</v>
      </c>
      <c r="D619">
        <v>2502.85</v>
      </c>
      <c r="E619">
        <v>2119.0500000000002</v>
      </c>
      <c r="F619">
        <v>0</v>
      </c>
      <c r="G619">
        <v>0.122019</v>
      </c>
      <c r="H619">
        <v>1</v>
      </c>
      <c r="I619">
        <v>0</v>
      </c>
    </row>
    <row r="620" spans="1:25" x14ac:dyDescent="0.25">
      <c r="A620" t="s">
        <v>40</v>
      </c>
      <c r="B620">
        <v>2599.2800000000002</v>
      </c>
      <c r="C620">
        <v>2597.17</v>
      </c>
      <c r="D620">
        <v>2526.92</v>
      </c>
      <c r="E620">
        <v>2142.52</v>
      </c>
      <c r="F620">
        <v>0</v>
      </c>
      <c r="G620">
        <v>0.12202</v>
      </c>
      <c r="H620">
        <v>1</v>
      </c>
      <c r="I620">
        <v>0</v>
      </c>
    </row>
    <row r="621" spans="1:25" x14ac:dyDescent="0.25">
      <c r="A621" t="s">
        <v>40</v>
      </c>
      <c r="B621">
        <v>2601.66</v>
      </c>
      <c r="C621">
        <v>2599.42</v>
      </c>
      <c r="D621">
        <v>2529.0500000000002</v>
      </c>
      <c r="E621">
        <v>2141.88</v>
      </c>
      <c r="F621">
        <v>0</v>
      </c>
      <c r="G621">
        <v>0.118131</v>
      </c>
      <c r="H621">
        <v>1</v>
      </c>
      <c r="I621">
        <v>0</v>
      </c>
    </row>
    <row r="622" spans="1:25" x14ac:dyDescent="0.25">
      <c r="A622" t="s">
        <v>40</v>
      </c>
      <c r="B622">
        <v>2601.41</v>
      </c>
      <c r="C622">
        <v>2599.0500000000002</v>
      </c>
      <c r="D622">
        <v>2527.31</v>
      </c>
      <c r="E622">
        <v>2140.86</v>
      </c>
      <c r="F622">
        <v>0</v>
      </c>
      <c r="G622">
        <v>0.122019</v>
      </c>
      <c r="H622">
        <v>1</v>
      </c>
      <c r="I622">
        <v>0</v>
      </c>
    </row>
    <row r="623" spans="1:25" x14ac:dyDescent="0.25">
      <c r="A623" t="s">
        <v>40</v>
      </c>
      <c r="B623">
        <v>2605.1799999999998</v>
      </c>
      <c r="C623">
        <v>2602.6999999999998</v>
      </c>
      <c r="D623">
        <v>2531.64</v>
      </c>
      <c r="E623">
        <v>2143.84</v>
      </c>
      <c r="F623">
        <v>0</v>
      </c>
      <c r="G623">
        <v>0.12116200000000001</v>
      </c>
      <c r="H623">
        <v>1</v>
      </c>
      <c r="I623">
        <v>0</v>
      </c>
    </row>
    <row r="624" spans="1:25" x14ac:dyDescent="0.25">
      <c r="A624" t="s">
        <v>40</v>
      </c>
      <c r="B624">
        <v>2598.7600000000002</v>
      </c>
      <c r="C624">
        <v>2596.14</v>
      </c>
      <c r="D624">
        <v>2524.94</v>
      </c>
      <c r="E624">
        <v>2138.15</v>
      </c>
      <c r="F624">
        <v>0</v>
      </c>
      <c r="G624">
        <v>5.39315E-2</v>
      </c>
      <c r="H624">
        <v>1</v>
      </c>
      <c r="I624">
        <v>0</v>
      </c>
    </row>
    <row r="625" spans="1:9" x14ac:dyDescent="0.25">
      <c r="A625" t="s">
        <v>40</v>
      </c>
      <c r="B625">
        <v>2607.5300000000002</v>
      </c>
      <c r="C625">
        <v>2605.25</v>
      </c>
      <c r="D625">
        <v>2533.8000000000002</v>
      </c>
      <c r="E625">
        <v>2146.27</v>
      </c>
      <c r="F625">
        <v>0</v>
      </c>
      <c r="G625">
        <v>5.3919399999999999E-2</v>
      </c>
      <c r="H625">
        <v>1</v>
      </c>
      <c r="I625">
        <v>0</v>
      </c>
    </row>
    <row r="626" spans="1:9" x14ac:dyDescent="0.25">
      <c r="A626" t="s">
        <v>40</v>
      </c>
      <c r="B626">
        <v>2600.0700000000002</v>
      </c>
      <c r="C626">
        <v>2597.77</v>
      </c>
      <c r="D626">
        <v>2526.4699999999998</v>
      </c>
      <c r="E626">
        <v>2141.6</v>
      </c>
      <c r="F626">
        <v>0</v>
      </c>
      <c r="G626">
        <v>0.12212199999999999</v>
      </c>
      <c r="H626">
        <v>1</v>
      </c>
      <c r="I626">
        <v>0</v>
      </c>
    </row>
    <row r="627" spans="1:9" x14ac:dyDescent="0.25">
      <c r="A627" t="s">
        <v>40</v>
      </c>
      <c r="B627">
        <v>2595.9299999999998</v>
      </c>
      <c r="C627">
        <v>2593.59</v>
      </c>
      <c r="D627">
        <v>2523.62</v>
      </c>
      <c r="E627">
        <v>2135.9299999999998</v>
      </c>
      <c r="F627">
        <v>0</v>
      </c>
      <c r="G627">
        <v>0.101171</v>
      </c>
      <c r="H627">
        <v>1</v>
      </c>
      <c r="I627">
        <v>0</v>
      </c>
    </row>
    <row r="628" spans="1:9" x14ac:dyDescent="0.25">
      <c r="A628" t="s">
        <v>40</v>
      </c>
      <c r="B628">
        <v>2607.92</v>
      </c>
      <c r="C628">
        <v>2605.83</v>
      </c>
      <c r="D628">
        <v>2534.4699999999998</v>
      </c>
      <c r="E628">
        <v>2146.9</v>
      </c>
      <c r="F628">
        <v>0</v>
      </c>
      <c r="G628">
        <v>0.101171</v>
      </c>
      <c r="H628">
        <v>1</v>
      </c>
      <c r="I628">
        <v>0</v>
      </c>
    </row>
    <row r="629" spans="1:9" x14ac:dyDescent="0.25">
      <c r="A629" t="s">
        <v>40</v>
      </c>
      <c r="B629">
        <v>2598.14</v>
      </c>
      <c r="C629">
        <v>2596.21</v>
      </c>
      <c r="D629">
        <v>2525.34</v>
      </c>
      <c r="E629">
        <v>2138.06</v>
      </c>
      <c r="F629">
        <v>0</v>
      </c>
      <c r="G629">
        <v>0.101171</v>
      </c>
      <c r="H629">
        <v>1</v>
      </c>
      <c r="I629">
        <v>0</v>
      </c>
    </row>
    <row r="630" spans="1:9" x14ac:dyDescent="0.25">
      <c r="A630" t="s">
        <v>40</v>
      </c>
      <c r="B630">
        <v>2601.3200000000002</v>
      </c>
      <c r="C630">
        <v>2598.98</v>
      </c>
      <c r="D630">
        <v>2529.15</v>
      </c>
      <c r="E630">
        <v>2141.84</v>
      </c>
      <c r="F630">
        <v>0</v>
      </c>
      <c r="G630">
        <v>0.12212199999999999</v>
      </c>
      <c r="H630">
        <v>1</v>
      </c>
      <c r="I630">
        <v>0</v>
      </c>
    </row>
    <row r="631" spans="1:9" x14ac:dyDescent="0.25">
      <c r="A631" t="s">
        <v>40</v>
      </c>
      <c r="B631">
        <v>2598.7399999999998</v>
      </c>
      <c r="C631">
        <v>2596.44</v>
      </c>
      <c r="D631">
        <v>2525.3200000000002</v>
      </c>
      <c r="E631">
        <v>2138.23</v>
      </c>
      <c r="F631">
        <v>0</v>
      </c>
      <c r="G631">
        <v>0.12212199999999999</v>
      </c>
      <c r="H631">
        <v>1</v>
      </c>
      <c r="I631">
        <v>0</v>
      </c>
    </row>
    <row r="632" spans="1:9" x14ac:dyDescent="0.25">
      <c r="A632" t="s">
        <v>40</v>
      </c>
      <c r="B632">
        <v>2605.7399999999998</v>
      </c>
      <c r="C632">
        <v>2603.48</v>
      </c>
      <c r="D632">
        <v>2532.2399999999998</v>
      </c>
      <c r="E632">
        <v>2143.67</v>
      </c>
      <c r="F632">
        <v>0</v>
      </c>
      <c r="G632">
        <v>0.12212199999999999</v>
      </c>
      <c r="H632">
        <v>1</v>
      </c>
      <c r="I632">
        <v>0</v>
      </c>
    </row>
    <row r="633" spans="1:9" x14ac:dyDescent="0.25">
      <c r="A633" t="s">
        <v>40</v>
      </c>
      <c r="B633">
        <v>2601.0700000000002</v>
      </c>
      <c r="C633">
        <v>2598.6799999999998</v>
      </c>
      <c r="D633">
        <v>2527.73</v>
      </c>
      <c r="E633">
        <v>2140.1</v>
      </c>
      <c r="F633">
        <v>0</v>
      </c>
      <c r="G633">
        <v>0.12116200000000001</v>
      </c>
      <c r="H633">
        <v>1</v>
      </c>
      <c r="I633">
        <v>0</v>
      </c>
    </row>
    <row r="634" spans="1:9" x14ac:dyDescent="0.25">
      <c r="A634" t="s">
        <v>40</v>
      </c>
      <c r="B634">
        <v>2600.61</v>
      </c>
      <c r="C634">
        <v>2598.5300000000002</v>
      </c>
      <c r="D634">
        <v>2527.85</v>
      </c>
      <c r="E634">
        <v>2141.2600000000002</v>
      </c>
      <c r="F634">
        <v>0</v>
      </c>
      <c r="G634">
        <v>0.12232999999999999</v>
      </c>
      <c r="H634">
        <v>1</v>
      </c>
      <c r="I634">
        <v>0</v>
      </c>
    </row>
    <row r="635" spans="1:9" x14ac:dyDescent="0.25">
      <c r="A635" t="s">
        <v>40</v>
      </c>
      <c r="B635">
        <v>2599.48</v>
      </c>
      <c r="C635">
        <v>2597.2800000000002</v>
      </c>
      <c r="D635">
        <v>2526.69</v>
      </c>
      <c r="E635">
        <v>2139.0300000000002</v>
      </c>
      <c r="F635">
        <v>0</v>
      </c>
      <c r="G635">
        <v>0.121167</v>
      </c>
      <c r="H635">
        <v>1</v>
      </c>
      <c r="I635">
        <v>0</v>
      </c>
    </row>
    <row r="636" spans="1:9" x14ac:dyDescent="0.25">
      <c r="A636" t="s">
        <v>40</v>
      </c>
      <c r="B636">
        <v>2599.62</v>
      </c>
      <c r="C636">
        <v>2597.33</v>
      </c>
      <c r="D636">
        <v>2526.75</v>
      </c>
      <c r="E636">
        <v>2139.4499999999998</v>
      </c>
      <c r="F636">
        <v>0</v>
      </c>
      <c r="G636">
        <v>0.12116300000000001</v>
      </c>
      <c r="H636">
        <v>1</v>
      </c>
      <c r="I636">
        <v>0</v>
      </c>
    </row>
    <row r="637" spans="1:9" x14ac:dyDescent="0.25">
      <c r="A637" t="s">
        <v>40</v>
      </c>
      <c r="B637">
        <v>2600.69</v>
      </c>
      <c r="C637">
        <v>2598.75</v>
      </c>
      <c r="D637">
        <v>2527.98</v>
      </c>
      <c r="E637">
        <v>2141.29</v>
      </c>
      <c r="F637">
        <v>0</v>
      </c>
      <c r="G637">
        <v>0.12155199999999999</v>
      </c>
      <c r="H637">
        <v>1</v>
      </c>
      <c r="I637">
        <v>0</v>
      </c>
    </row>
    <row r="638" spans="1:9" x14ac:dyDescent="0.25">
      <c r="A638" t="s">
        <v>40</v>
      </c>
      <c r="B638">
        <v>2598.2800000000002</v>
      </c>
      <c r="C638">
        <v>2596.04</v>
      </c>
      <c r="D638">
        <v>2525.56</v>
      </c>
      <c r="E638">
        <v>2138.77</v>
      </c>
      <c r="F638">
        <v>0</v>
      </c>
      <c r="G638">
        <v>0.12116200000000001</v>
      </c>
      <c r="H638">
        <v>1</v>
      </c>
      <c r="I638">
        <v>0</v>
      </c>
    </row>
    <row r="639" spans="1:9" x14ac:dyDescent="0.25">
      <c r="A639" t="s">
        <v>40</v>
      </c>
      <c r="B639">
        <v>2603.64</v>
      </c>
      <c r="C639">
        <v>2601.1799999999998</v>
      </c>
      <c r="D639">
        <v>2530.62</v>
      </c>
      <c r="E639">
        <v>2143.21</v>
      </c>
      <c r="F639">
        <v>0</v>
      </c>
      <c r="G639">
        <v>0.12212199999999999</v>
      </c>
      <c r="H639">
        <v>1</v>
      </c>
      <c r="I639">
        <v>0</v>
      </c>
    </row>
    <row r="640" spans="1:9" x14ac:dyDescent="0.25">
      <c r="A640" t="s">
        <v>40</v>
      </c>
      <c r="B640">
        <v>2600.87</v>
      </c>
      <c r="C640">
        <v>2598.5300000000002</v>
      </c>
      <c r="D640">
        <v>2527.77</v>
      </c>
      <c r="E640">
        <v>2139.6999999999998</v>
      </c>
      <c r="F640">
        <v>0</v>
      </c>
      <c r="G640">
        <v>0.12212199999999999</v>
      </c>
      <c r="H640">
        <v>1</v>
      </c>
      <c r="I640">
        <v>0</v>
      </c>
    </row>
    <row r="641" spans="1:9" x14ac:dyDescent="0.25">
      <c r="A641" t="s">
        <v>40</v>
      </c>
      <c r="B641">
        <v>2599.87</v>
      </c>
      <c r="C641">
        <v>2597.77</v>
      </c>
      <c r="D641">
        <v>2527.19</v>
      </c>
      <c r="E641">
        <v>2139.8200000000002</v>
      </c>
      <c r="F641">
        <v>0</v>
      </c>
      <c r="G641">
        <v>0.12116300000000001</v>
      </c>
      <c r="H641">
        <v>1</v>
      </c>
      <c r="I641">
        <v>0</v>
      </c>
    </row>
    <row r="642" spans="1:9" x14ac:dyDescent="0.25">
      <c r="A642" t="s">
        <v>40</v>
      </c>
      <c r="B642">
        <v>2602</v>
      </c>
      <c r="C642">
        <v>2599.9499999999998</v>
      </c>
      <c r="D642">
        <v>2529.3000000000002</v>
      </c>
      <c r="E642">
        <v>2142.23</v>
      </c>
      <c r="F642">
        <v>0</v>
      </c>
      <c r="G642">
        <v>0.105417</v>
      </c>
      <c r="H642">
        <v>1</v>
      </c>
      <c r="I642">
        <v>0</v>
      </c>
    </row>
    <row r="643" spans="1:9" x14ac:dyDescent="0.25">
      <c r="A643" t="s">
        <v>40</v>
      </c>
      <c r="B643">
        <v>2598.58</v>
      </c>
      <c r="C643">
        <v>2596.2600000000002</v>
      </c>
      <c r="D643">
        <v>2525.6999999999998</v>
      </c>
      <c r="E643">
        <v>2138.12</v>
      </c>
      <c r="F643">
        <v>0</v>
      </c>
      <c r="G643">
        <v>9.1245499999999993E-2</v>
      </c>
      <c r="H643">
        <v>1</v>
      </c>
      <c r="I643">
        <v>0</v>
      </c>
    </row>
    <row r="644" spans="1:9" x14ac:dyDescent="0.25">
      <c r="A644" t="s">
        <v>40</v>
      </c>
      <c r="B644">
        <v>2607.7199999999998</v>
      </c>
      <c r="C644">
        <v>2605.7199999999998</v>
      </c>
      <c r="D644">
        <v>2534.56</v>
      </c>
      <c r="E644">
        <v>2147.12</v>
      </c>
      <c r="F644">
        <v>0</v>
      </c>
      <c r="G644">
        <v>0.122225</v>
      </c>
      <c r="H644">
        <v>1</v>
      </c>
      <c r="I644">
        <v>0</v>
      </c>
    </row>
    <row r="645" spans="1:9" x14ac:dyDescent="0.25">
      <c r="A645" t="s">
        <v>40</v>
      </c>
      <c r="B645">
        <v>2597.96</v>
      </c>
      <c r="C645">
        <v>2595.69</v>
      </c>
      <c r="D645">
        <v>2524.85</v>
      </c>
      <c r="E645">
        <v>2137.2800000000002</v>
      </c>
      <c r="F645">
        <v>0</v>
      </c>
      <c r="G645">
        <v>0.110995</v>
      </c>
      <c r="H645">
        <v>1</v>
      </c>
      <c r="I645">
        <v>0</v>
      </c>
    </row>
    <row r="646" spans="1:9" x14ac:dyDescent="0.25">
      <c r="A646" t="s">
        <v>40</v>
      </c>
      <c r="B646">
        <v>2603.75</v>
      </c>
      <c r="C646">
        <v>2601.5</v>
      </c>
      <c r="D646">
        <v>2529.9299999999998</v>
      </c>
      <c r="E646">
        <v>2142</v>
      </c>
      <c r="F646">
        <v>0</v>
      </c>
      <c r="G646">
        <v>0.112562</v>
      </c>
      <c r="H646">
        <v>1</v>
      </c>
      <c r="I646">
        <v>0</v>
      </c>
    </row>
    <row r="647" spans="1:9" x14ac:dyDescent="0.25">
      <c r="A647" t="s">
        <v>40</v>
      </c>
      <c r="B647">
        <v>2600.44</v>
      </c>
      <c r="C647">
        <v>2598.2800000000002</v>
      </c>
      <c r="D647">
        <v>2527.11</v>
      </c>
      <c r="E647">
        <v>2138.88</v>
      </c>
      <c r="F647">
        <v>0</v>
      </c>
      <c r="G647">
        <v>0.121161</v>
      </c>
      <c r="H647">
        <v>1</v>
      </c>
      <c r="I647">
        <v>0</v>
      </c>
    </row>
    <row r="648" spans="1:9" x14ac:dyDescent="0.25">
      <c r="A648" t="s">
        <v>40</v>
      </c>
      <c r="B648">
        <v>2598.2399999999998</v>
      </c>
      <c r="C648">
        <v>2596.1799999999998</v>
      </c>
      <c r="D648">
        <v>2526.39</v>
      </c>
      <c r="E648">
        <v>2139.16</v>
      </c>
      <c r="F648">
        <v>0</v>
      </c>
      <c r="G648">
        <v>0.12116</v>
      </c>
      <c r="H648">
        <v>1</v>
      </c>
      <c r="I648">
        <v>0</v>
      </c>
    </row>
    <row r="649" spans="1:9" x14ac:dyDescent="0.25">
      <c r="A649" t="s">
        <v>40</v>
      </c>
      <c r="B649">
        <v>2604.11</v>
      </c>
      <c r="C649">
        <v>2602.1799999999998</v>
      </c>
      <c r="D649">
        <v>2530.89</v>
      </c>
      <c r="E649">
        <v>2143.8000000000002</v>
      </c>
      <c r="F649">
        <v>0</v>
      </c>
      <c r="G649">
        <v>9.3048000000000006E-2</v>
      </c>
      <c r="H649">
        <v>1</v>
      </c>
      <c r="I649">
        <v>0</v>
      </c>
    </row>
    <row r="650" spans="1:9" x14ac:dyDescent="0.25">
      <c r="A650" t="s">
        <v>40</v>
      </c>
      <c r="B650">
        <v>2600.14</v>
      </c>
      <c r="C650">
        <v>2597.84</v>
      </c>
      <c r="D650">
        <v>2527.13</v>
      </c>
      <c r="E650">
        <v>2139.66</v>
      </c>
      <c r="F650">
        <v>0</v>
      </c>
      <c r="G650">
        <v>0.12116300000000001</v>
      </c>
      <c r="H650">
        <v>1</v>
      </c>
      <c r="I650">
        <v>0</v>
      </c>
    </row>
    <row r="651" spans="1:9" x14ac:dyDescent="0.25">
      <c r="A651" t="s">
        <v>40</v>
      </c>
      <c r="B651">
        <v>2603.38</v>
      </c>
      <c r="C651">
        <v>2601.14</v>
      </c>
      <c r="D651">
        <v>2530.8000000000002</v>
      </c>
      <c r="E651">
        <v>2141.66</v>
      </c>
      <c r="F651">
        <v>0</v>
      </c>
      <c r="G651">
        <v>0.121161</v>
      </c>
      <c r="H651">
        <v>1</v>
      </c>
      <c r="I651">
        <v>0</v>
      </c>
    </row>
    <row r="652" spans="1:9" x14ac:dyDescent="0.25">
      <c r="A652" t="s">
        <v>40</v>
      </c>
      <c r="B652">
        <v>2598.29</v>
      </c>
      <c r="C652">
        <v>2596.2199999999998</v>
      </c>
      <c r="D652">
        <v>2525.21</v>
      </c>
      <c r="E652">
        <v>2138.09</v>
      </c>
      <c r="F652">
        <v>0</v>
      </c>
      <c r="G652">
        <v>0.121175</v>
      </c>
      <c r="H652">
        <v>1</v>
      </c>
      <c r="I652">
        <v>0</v>
      </c>
    </row>
    <row r="653" spans="1:9" x14ac:dyDescent="0.25">
      <c r="A653" t="s">
        <v>40</v>
      </c>
      <c r="B653">
        <v>2602.04</v>
      </c>
      <c r="C653">
        <v>2599.7600000000002</v>
      </c>
      <c r="D653">
        <v>2529.36</v>
      </c>
      <c r="E653">
        <v>2140.59</v>
      </c>
      <c r="F653">
        <v>0</v>
      </c>
      <c r="G653">
        <v>0.103353</v>
      </c>
      <c r="H653">
        <v>1</v>
      </c>
      <c r="I653">
        <v>0</v>
      </c>
    </row>
    <row r="654" spans="1:9" x14ac:dyDescent="0.25">
      <c r="A654" t="s">
        <v>40</v>
      </c>
      <c r="B654">
        <v>2595.3000000000002</v>
      </c>
      <c r="C654">
        <v>2592.87</v>
      </c>
      <c r="D654">
        <v>2522.1</v>
      </c>
      <c r="E654">
        <v>2134.5500000000002</v>
      </c>
      <c r="F654">
        <v>0</v>
      </c>
      <c r="G654">
        <v>0.10808</v>
      </c>
      <c r="H654">
        <v>1</v>
      </c>
      <c r="I654">
        <v>0</v>
      </c>
    </row>
    <row r="655" spans="1:9" x14ac:dyDescent="0.25">
      <c r="A655" t="s">
        <v>40</v>
      </c>
      <c r="B655">
        <v>2601.3200000000002</v>
      </c>
      <c r="C655">
        <v>2599.29</v>
      </c>
      <c r="D655">
        <v>2528.6</v>
      </c>
      <c r="E655">
        <v>2139.7399999999998</v>
      </c>
      <c r="F655">
        <v>0</v>
      </c>
      <c r="G655">
        <v>0.12116300000000001</v>
      </c>
      <c r="H655">
        <v>1</v>
      </c>
      <c r="I655">
        <v>0</v>
      </c>
    </row>
    <row r="656" spans="1:9" x14ac:dyDescent="0.25">
      <c r="A656" t="s">
        <v>40</v>
      </c>
      <c r="B656">
        <v>2601.09</v>
      </c>
      <c r="C656">
        <v>2598.87</v>
      </c>
      <c r="D656">
        <v>2528.7199999999998</v>
      </c>
      <c r="E656">
        <v>2141.1</v>
      </c>
      <c r="F656">
        <v>0</v>
      </c>
      <c r="G656">
        <v>0.106322</v>
      </c>
      <c r="H656">
        <v>1</v>
      </c>
      <c r="I656">
        <v>0</v>
      </c>
    </row>
    <row r="657" spans="1:25" x14ac:dyDescent="0.25">
      <c r="A657" t="s">
        <v>40</v>
      </c>
      <c r="B657">
        <v>2599.33</v>
      </c>
      <c r="C657">
        <v>2597.1999999999998</v>
      </c>
      <c r="D657">
        <v>2526.31</v>
      </c>
      <c r="E657">
        <v>2136.86</v>
      </c>
      <c r="F657">
        <v>0</v>
      </c>
      <c r="G657">
        <v>0.106283</v>
      </c>
      <c r="H657">
        <v>1</v>
      </c>
      <c r="I657">
        <v>0</v>
      </c>
    </row>
    <row r="658" spans="1:25" x14ac:dyDescent="0.25">
      <c r="A658" t="s">
        <v>40</v>
      </c>
      <c r="B658">
        <v>2604.69</v>
      </c>
      <c r="C658">
        <v>2602.44</v>
      </c>
      <c r="D658">
        <v>2532.2600000000002</v>
      </c>
      <c r="E658">
        <v>2143.2399999999998</v>
      </c>
      <c r="F658">
        <v>0</v>
      </c>
      <c r="G658">
        <v>0.121161</v>
      </c>
      <c r="H658">
        <v>1</v>
      </c>
      <c r="I658">
        <v>0</v>
      </c>
    </row>
    <row r="659" spans="1:25" x14ac:dyDescent="0.25">
      <c r="A659" t="s">
        <v>40</v>
      </c>
      <c r="B659">
        <v>2601.88</v>
      </c>
      <c r="C659">
        <v>2599.85</v>
      </c>
      <c r="D659">
        <v>2529.0700000000002</v>
      </c>
      <c r="E659">
        <v>2141.06</v>
      </c>
      <c r="F659">
        <v>0</v>
      </c>
      <c r="G659">
        <v>0.122225</v>
      </c>
      <c r="H659">
        <v>1</v>
      </c>
      <c r="I659">
        <v>0</v>
      </c>
    </row>
    <row r="660" spans="1:25" x14ac:dyDescent="0.25">
      <c r="A660" t="s">
        <v>40</v>
      </c>
      <c r="B660">
        <v>2604.25</v>
      </c>
      <c r="C660">
        <v>2601.81</v>
      </c>
      <c r="D660">
        <v>2531.02</v>
      </c>
      <c r="E660">
        <v>2142.7399999999998</v>
      </c>
      <c r="F660">
        <v>0</v>
      </c>
      <c r="G660">
        <v>0.122225</v>
      </c>
      <c r="H660">
        <v>1</v>
      </c>
      <c r="I660">
        <v>0</v>
      </c>
    </row>
    <row r="661" spans="1:25" x14ac:dyDescent="0.25">
      <c r="A661" t="s">
        <v>40</v>
      </c>
      <c r="B661">
        <v>2601.17</v>
      </c>
      <c r="C661">
        <v>2599.38</v>
      </c>
      <c r="D661">
        <v>2529.27</v>
      </c>
      <c r="E661">
        <v>2143.14</v>
      </c>
      <c r="F661">
        <v>0</v>
      </c>
      <c r="G661">
        <v>0.121161</v>
      </c>
      <c r="H661">
        <v>1</v>
      </c>
      <c r="I661">
        <v>0</v>
      </c>
    </row>
    <row r="662" spans="1:25" x14ac:dyDescent="0.25">
      <c r="A662" t="s">
        <v>40</v>
      </c>
      <c r="B662">
        <v>2599.41</v>
      </c>
      <c r="C662">
        <v>2597.34</v>
      </c>
      <c r="D662">
        <v>2526.1799999999998</v>
      </c>
      <c r="E662">
        <v>2139.69</v>
      </c>
      <c r="F662">
        <v>0</v>
      </c>
      <c r="G662">
        <v>0.121168</v>
      </c>
      <c r="H662">
        <v>1</v>
      </c>
      <c r="I662">
        <v>0</v>
      </c>
    </row>
    <row r="663" spans="1:25" x14ac:dyDescent="0.25">
      <c r="A663" t="s">
        <v>40</v>
      </c>
      <c r="B663">
        <v>2605.7199999999998</v>
      </c>
      <c r="C663">
        <v>2603.06</v>
      </c>
      <c r="D663">
        <v>2532.44</v>
      </c>
      <c r="E663">
        <v>2145.0700000000002</v>
      </c>
      <c r="F663">
        <v>0</v>
      </c>
      <c r="G663">
        <v>0.121161</v>
      </c>
      <c r="H663">
        <v>1</v>
      </c>
      <c r="I663">
        <v>0</v>
      </c>
    </row>
    <row r="664" spans="1:25" x14ac:dyDescent="0.25">
      <c r="A664" t="s">
        <v>40</v>
      </c>
      <c r="B664">
        <v>2599.98</v>
      </c>
      <c r="C664">
        <v>2597.67</v>
      </c>
      <c r="D664">
        <v>2527.19</v>
      </c>
      <c r="E664">
        <v>2140.42</v>
      </c>
      <c r="F664">
        <v>0</v>
      </c>
      <c r="G664">
        <v>0.118131</v>
      </c>
      <c r="H664">
        <v>1</v>
      </c>
      <c r="I664">
        <v>0</v>
      </c>
    </row>
    <row r="665" spans="1:25" x14ac:dyDescent="0.25">
      <c r="A665" t="s">
        <v>40</v>
      </c>
      <c r="B665">
        <v>2597.65</v>
      </c>
      <c r="C665">
        <v>2595.4</v>
      </c>
      <c r="D665">
        <v>2523.94</v>
      </c>
      <c r="E665">
        <v>2137.16</v>
      </c>
      <c r="F665">
        <v>0</v>
      </c>
      <c r="G665">
        <v>0.11813</v>
      </c>
      <c r="H665">
        <v>1</v>
      </c>
      <c r="I665">
        <v>0</v>
      </c>
    </row>
    <row r="666" spans="1:25" x14ac:dyDescent="0.25">
      <c r="A666" t="s">
        <v>40</v>
      </c>
      <c r="B666">
        <v>2599.1999999999998</v>
      </c>
      <c r="C666">
        <v>2597.12</v>
      </c>
      <c r="D666">
        <v>2526.85</v>
      </c>
      <c r="E666">
        <v>2138.9</v>
      </c>
      <c r="F666">
        <v>0</v>
      </c>
      <c r="G666">
        <v>0.121916</v>
      </c>
      <c r="H666">
        <v>1</v>
      </c>
      <c r="I666">
        <v>0</v>
      </c>
    </row>
    <row r="667" spans="1:25" x14ac:dyDescent="0.25">
      <c r="A667" t="s">
        <v>40</v>
      </c>
      <c r="B667">
        <v>2605.3200000000002</v>
      </c>
      <c r="C667">
        <v>2603.06</v>
      </c>
      <c r="D667">
        <v>2532.37</v>
      </c>
      <c r="E667">
        <v>2146.14</v>
      </c>
      <c r="F667">
        <v>0</v>
      </c>
      <c r="G667">
        <v>0.12116300000000001</v>
      </c>
      <c r="H667">
        <v>1</v>
      </c>
      <c r="I667">
        <v>0</v>
      </c>
    </row>
    <row r="668" spans="1:25" x14ac:dyDescent="0.25">
      <c r="A668" t="s">
        <v>40</v>
      </c>
      <c r="B668">
        <v>2599.8200000000002</v>
      </c>
      <c r="C668">
        <v>2597.69</v>
      </c>
      <c r="D668">
        <v>2527.1</v>
      </c>
      <c r="E668">
        <v>2139.7199999999998</v>
      </c>
      <c r="F668">
        <v>0</v>
      </c>
      <c r="G668">
        <v>0.121917</v>
      </c>
      <c r="H668">
        <v>1</v>
      </c>
      <c r="I668">
        <v>0</v>
      </c>
    </row>
    <row r="669" spans="1:25" x14ac:dyDescent="0.25">
      <c r="A669" t="s">
        <v>40</v>
      </c>
      <c r="B669">
        <v>2595.86</v>
      </c>
      <c r="C669">
        <v>2593.7600000000002</v>
      </c>
      <c r="D669">
        <v>2523.25</v>
      </c>
      <c r="E669">
        <v>2136.88</v>
      </c>
      <c r="F669">
        <v>0</v>
      </c>
      <c r="G669">
        <v>0.121917</v>
      </c>
      <c r="H669">
        <v>1</v>
      </c>
      <c r="I669">
        <v>0</v>
      </c>
    </row>
    <row r="670" spans="1:25" x14ac:dyDescent="0.25">
      <c r="A670" t="s">
        <v>40</v>
      </c>
      <c r="B670">
        <v>2602.27</v>
      </c>
      <c r="C670">
        <v>2599.77</v>
      </c>
      <c r="D670">
        <v>2531.5300000000002</v>
      </c>
      <c r="E670">
        <v>2145.4</v>
      </c>
      <c r="F670">
        <v>0</v>
      </c>
      <c r="G670">
        <v>0.102701</v>
      </c>
      <c r="H670">
        <v>1</v>
      </c>
      <c r="I670">
        <v>0</v>
      </c>
    </row>
    <row r="671" spans="1:25" x14ac:dyDescent="0.25">
      <c r="A671" t="s">
        <v>40</v>
      </c>
      <c r="B671">
        <v>2593.2800000000002</v>
      </c>
      <c r="C671">
        <v>2591.39</v>
      </c>
      <c r="D671">
        <v>2525.09</v>
      </c>
      <c r="E671">
        <v>2137.16</v>
      </c>
      <c r="F671">
        <v>0</v>
      </c>
      <c r="G671">
        <v>0.122225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2597.3000000000002</v>
      </c>
      <c r="C672">
        <v>2595.12</v>
      </c>
      <c r="D672">
        <v>2528.9899999999998</v>
      </c>
      <c r="E672">
        <v>2141.5700000000002</v>
      </c>
      <c r="F672">
        <v>0</v>
      </c>
      <c r="G672">
        <v>0.122225</v>
      </c>
      <c r="H672">
        <v>1</v>
      </c>
      <c r="I672">
        <v>0</v>
      </c>
      <c r="R672">
        <f>AVERAGE(B623:B672)</f>
        <v>2600.8990000000008</v>
      </c>
      <c r="S672">
        <f>AVERAGE(C623:C672)</f>
        <v>2598.6857999999988</v>
      </c>
      <c r="U672">
        <f>_xlfn.VAR.P(B623:B672)</f>
        <v>10.367444999999885</v>
      </c>
      <c r="V672">
        <f>_xlfn.VAR.P(C623:C672)</f>
        <v>10.220760359999819</v>
      </c>
      <c r="X672">
        <f>1.96*SQRT(U672)/50</f>
        <v>0.1262181868226597</v>
      </c>
      <c r="Y672">
        <f>1.96*SQRT(V672)/50</f>
        <v>0.12532210180008202</v>
      </c>
    </row>
    <row r="673" spans="1:9" x14ac:dyDescent="0.25">
      <c r="A673" t="s">
        <v>39</v>
      </c>
      <c r="B673">
        <v>130427.5849</v>
      </c>
      <c r="C673" t="s">
        <v>37</v>
      </c>
    </row>
    <row r="674" spans="1:9" x14ac:dyDescent="0.25">
      <c r="A674" t="s">
        <v>41</v>
      </c>
      <c r="B674">
        <v>893.14099999999996</v>
      </c>
      <c r="C674">
        <v>892.19399999999996</v>
      </c>
      <c r="D674">
        <v>828.09900000000005</v>
      </c>
      <c r="E674">
        <v>439.76900000000001</v>
      </c>
      <c r="F674">
        <v>0</v>
      </c>
      <c r="G674">
        <v>0.115206</v>
      </c>
      <c r="H674">
        <v>1</v>
      </c>
      <c r="I674">
        <v>0</v>
      </c>
    </row>
    <row r="675" spans="1:9" x14ac:dyDescent="0.25">
      <c r="A675" t="s">
        <v>41</v>
      </c>
      <c r="B675">
        <v>887.57299999999998</v>
      </c>
      <c r="C675">
        <v>886.81500000000005</v>
      </c>
      <c r="D675">
        <v>824.38800000000003</v>
      </c>
      <c r="E675">
        <v>437.327</v>
      </c>
      <c r="F675">
        <v>0</v>
      </c>
      <c r="G675">
        <v>0.121684</v>
      </c>
      <c r="H675">
        <v>1</v>
      </c>
      <c r="I675">
        <v>0</v>
      </c>
    </row>
    <row r="676" spans="1:9" x14ac:dyDescent="0.25">
      <c r="A676" t="s">
        <v>41</v>
      </c>
      <c r="B676">
        <v>892.74800000000005</v>
      </c>
      <c r="C676">
        <v>891.78899999999999</v>
      </c>
      <c r="D676">
        <v>828.87800000000004</v>
      </c>
      <c r="E676">
        <v>439.70100000000002</v>
      </c>
      <c r="F676">
        <v>0</v>
      </c>
      <c r="G676">
        <v>0.122225</v>
      </c>
      <c r="H676">
        <v>1</v>
      </c>
      <c r="I676">
        <v>0</v>
      </c>
    </row>
    <row r="677" spans="1:9" x14ac:dyDescent="0.25">
      <c r="A677" t="s">
        <v>41</v>
      </c>
      <c r="B677">
        <v>890.75199999999995</v>
      </c>
      <c r="C677">
        <v>889.74199999999996</v>
      </c>
      <c r="D677">
        <v>826.78</v>
      </c>
      <c r="E677">
        <v>439.68599999999998</v>
      </c>
      <c r="F677">
        <v>0</v>
      </c>
      <c r="G677">
        <v>0.118257</v>
      </c>
      <c r="H677">
        <v>1</v>
      </c>
      <c r="I677">
        <v>0</v>
      </c>
    </row>
    <row r="678" spans="1:9" x14ac:dyDescent="0.25">
      <c r="A678" t="s">
        <v>41</v>
      </c>
      <c r="B678">
        <v>890.15</v>
      </c>
      <c r="C678">
        <v>889.13</v>
      </c>
      <c r="D678">
        <v>826.19399999999996</v>
      </c>
      <c r="E678">
        <v>439.04199999999997</v>
      </c>
      <c r="F678">
        <v>0</v>
      </c>
      <c r="G678">
        <v>0.114939</v>
      </c>
      <c r="H678">
        <v>1</v>
      </c>
      <c r="I678">
        <v>0</v>
      </c>
    </row>
    <row r="679" spans="1:9" x14ac:dyDescent="0.25">
      <c r="A679" t="s">
        <v>41</v>
      </c>
      <c r="B679">
        <v>893.02800000000002</v>
      </c>
      <c r="C679">
        <v>892.28700000000003</v>
      </c>
      <c r="D679">
        <v>828.66</v>
      </c>
      <c r="E679">
        <v>440.24200000000002</v>
      </c>
      <c r="F679">
        <v>0</v>
      </c>
      <c r="G679">
        <v>0.12198100000000001</v>
      </c>
      <c r="H679">
        <v>1</v>
      </c>
      <c r="I679">
        <v>0</v>
      </c>
    </row>
    <row r="680" spans="1:9" x14ac:dyDescent="0.25">
      <c r="A680" t="s">
        <v>41</v>
      </c>
      <c r="B680">
        <v>888.68499999999995</v>
      </c>
      <c r="C680">
        <v>888.01900000000001</v>
      </c>
      <c r="D680">
        <v>825.03800000000001</v>
      </c>
      <c r="E680">
        <v>437.81900000000002</v>
      </c>
      <c r="F680">
        <v>0</v>
      </c>
      <c r="G680">
        <v>0.11516899999999999</v>
      </c>
      <c r="H680">
        <v>1</v>
      </c>
      <c r="I680">
        <v>0</v>
      </c>
    </row>
    <row r="681" spans="1:9" x14ac:dyDescent="0.25">
      <c r="A681" t="s">
        <v>41</v>
      </c>
      <c r="B681">
        <v>889.85699999999997</v>
      </c>
      <c r="C681">
        <v>889.07799999999997</v>
      </c>
      <c r="D681">
        <v>825.91499999999996</v>
      </c>
      <c r="E681">
        <v>437.64299999999997</v>
      </c>
      <c r="F681">
        <v>0</v>
      </c>
      <c r="G681">
        <v>0.122225</v>
      </c>
      <c r="H681">
        <v>1</v>
      </c>
      <c r="I681">
        <v>0</v>
      </c>
    </row>
    <row r="682" spans="1:9" x14ac:dyDescent="0.25">
      <c r="A682" t="s">
        <v>41</v>
      </c>
      <c r="B682">
        <v>890.46900000000005</v>
      </c>
      <c r="C682">
        <v>889.71400000000006</v>
      </c>
      <c r="D682">
        <v>826.82500000000005</v>
      </c>
      <c r="E682">
        <v>439.41300000000001</v>
      </c>
      <c r="F682">
        <v>0</v>
      </c>
      <c r="G682">
        <v>0.114925</v>
      </c>
      <c r="H682">
        <v>1</v>
      </c>
      <c r="I682">
        <v>0</v>
      </c>
    </row>
    <row r="683" spans="1:9" x14ac:dyDescent="0.25">
      <c r="A683" t="s">
        <v>41</v>
      </c>
      <c r="B683">
        <v>889.51700000000005</v>
      </c>
      <c r="C683">
        <v>888.50300000000004</v>
      </c>
      <c r="D683">
        <v>826.08100000000002</v>
      </c>
      <c r="E683">
        <v>438.95600000000002</v>
      </c>
      <c r="F683">
        <v>0</v>
      </c>
      <c r="G683">
        <v>0.122225</v>
      </c>
      <c r="H683">
        <v>1</v>
      </c>
      <c r="I683">
        <v>0</v>
      </c>
    </row>
    <row r="684" spans="1:9" x14ac:dyDescent="0.25">
      <c r="A684" t="s">
        <v>41</v>
      </c>
      <c r="B684">
        <v>890.22</v>
      </c>
      <c r="C684">
        <v>889.47699999999998</v>
      </c>
      <c r="D684">
        <v>826.24099999999999</v>
      </c>
      <c r="E684">
        <v>436.83600000000001</v>
      </c>
      <c r="F684">
        <v>0</v>
      </c>
      <c r="G684">
        <v>0.12142500000000001</v>
      </c>
      <c r="H684">
        <v>1</v>
      </c>
      <c r="I684">
        <v>0</v>
      </c>
    </row>
    <row r="685" spans="1:9" x14ac:dyDescent="0.25">
      <c r="A685" t="s">
        <v>41</v>
      </c>
      <c r="B685">
        <v>890.37300000000005</v>
      </c>
      <c r="C685">
        <v>889.43799999999999</v>
      </c>
      <c r="D685">
        <v>826.16899999999998</v>
      </c>
      <c r="E685">
        <v>438.762</v>
      </c>
      <c r="F685">
        <v>0</v>
      </c>
      <c r="G685">
        <v>8.9013599999999998E-2</v>
      </c>
      <c r="H685">
        <v>1</v>
      </c>
      <c r="I685">
        <v>0</v>
      </c>
    </row>
    <row r="686" spans="1:9" x14ac:dyDescent="0.25">
      <c r="A686" t="s">
        <v>41</v>
      </c>
      <c r="B686">
        <v>893.23199999999997</v>
      </c>
      <c r="C686">
        <v>892.452</v>
      </c>
      <c r="D686">
        <v>829.50599999999997</v>
      </c>
      <c r="E686">
        <v>440.47199999999998</v>
      </c>
      <c r="F686">
        <v>0</v>
      </c>
      <c r="G686">
        <v>0.11498800000000001</v>
      </c>
      <c r="H686">
        <v>1</v>
      </c>
      <c r="I686">
        <v>0</v>
      </c>
    </row>
    <row r="687" spans="1:9" x14ac:dyDescent="0.25">
      <c r="A687" t="s">
        <v>41</v>
      </c>
      <c r="B687">
        <v>889.07100000000003</v>
      </c>
      <c r="C687">
        <v>888.024</v>
      </c>
      <c r="D687">
        <v>825.08199999999999</v>
      </c>
      <c r="E687">
        <v>437.38499999999999</v>
      </c>
      <c r="F687">
        <v>0</v>
      </c>
      <c r="G687">
        <v>0.115048</v>
      </c>
      <c r="H687">
        <v>1</v>
      </c>
      <c r="I687">
        <v>0</v>
      </c>
    </row>
    <row r="688" spans="1:9" x14ac:dyDescent="0.25">
      <c r="A688" t="s">
        <v>41</v>
      </c>
      <c r="B688">
        <v>891.99099999999999</v>
      </c>
      <c r="C688">
        <v>891.04700000000003</v>
      </c>
      <c r="D688">
        <v>828.05</v>
      </c>
      <c r="E688">
        <v>439.49</v>
      </c>
      <c r="F688">
        <v>0</v>
      </c>
      <c r="G688">
        <v>0.121614</v>
      </c>
      <c r="H688">
        <v>1</v>
      </c>
      <c r="I688">
        <v>0</v>
      </c>
    </row>
    <row r="689" spans="1:9" x14ac:dyDescent="0.25">
      <c r="A689" t="s">
        <v>41</v>
      </c>
      <c r="B689">
        <v>890.57299999999998</v>
      </c>
      <c r="C689">
        <v>889.49800000000005</v>
      </c>
      <c r="D689">
        <v>826.73699999999997</v>
      </c>
      <c r="E689">
        <v>438.75</v>
      </c>
      <c r="F689">
        <v>0</v>
      </c>
      <c r="G689">
        <v>0.119364</v>
      </c>
      <c r="H689">
        <v>1</v>
      </c>
      <c r="I689">
        <v>0</v>
      </c>
    </row>
    <row r="690" spans="1:9" x14ac:dyDescent="0.25">
      <c r="A690" t="s">
        <v>41</v>
      </c>
      <c r="B690">
        <v>889.84799999999996</v>
      </c>
      <c r="C690">
        <v>889.02700000000004</v>
      </c>
      <c r="D690">
        <v>826.27700000000004</v>
      </c>
      <c r="E690">
        <v>438.76400000000001</v>
      </c>
      <c r="F690">
        <v>0</v>
      </c>
      <c r="G690">
        <v>9.0382299999999999E-2</v>
      </c>
      <c r="H690">
        <v>1</v>
      </c>
      <c r="I690">
        <v>0</v>
      </c>
    </row>
    <row r="691" spans="1:9" x14ac:dyDescent="0.25">
      <c r="A691" t="s">
        <v>41</v>
      </c>
      <c r="B691">
        <v>892.63400000000001</v>
      </c>
      <c r="C691">
        <v>891.476</v>
      </c>
      <c r="D691">
        <v>828.41600000000005</v>
      </c>
      <c r="E691">
        <v>439.221</v>
      </c>
      <c r="F691">
        <v>0</v>
      </c>
      <c r="G691">
        <v>0.120198</v>
      </c>
      <c r="H691">
        <v>1</v>
      </c>
      <c r="I691">
        <v>0</v>
      </c>
    </row>
    <row r="692" spans="1:9" x14ac:dyDescent="0.25">
      <c r="A692" t="s">
        <v>41</v>
      </c>
      <c r="B692">
        <v>890.024</v>
      </c>
      <c r="C692">
        <v>889.04</v>
      </c>
      <c r="D692">
        <v>826.29899999999998</v>
      </c>
      <c r="E692">
        <v>438.03500000000003</v>
      </c>
      <c r="F692">
        <v>0</v>
      </c>
      <c r="G692">
        <v>0.117269</v>
      </c>
      <c r="H692">
        <v>1</v>
      </c>
      <c r="I692">
        <v>0</v>
      </c>
    </row>
    <row r="693" spans="1:9" x14ac:dyDescent="0.25">
      <c r="A693" t="s">
        <v>41</v>
      </c>
      <c r="B693">
        <v>896.15099999999995</v>
      </c>
      <c r="C693">
        <v>895.22699999999998</v>
      </c>
      <c r="D693">
        <v>831.154</v>
      </c>
      <c r="E693">
        <v>440.94</v>
      </c>
      <c r="F693">
        <v>0</v>
      </c>
      <c r="G693">
        <v>0.116226</v>
      </c>
      <c r="H693">
        <v>1</v>
      </c>
      <c r="I693">
        <v>0</v>
      </c>
    </row>
    <row r="694" spans="1:9" x14ac:dyDescent="0.25">
      <c r="A694" t="s">
        <v>41</v>
      </c>
      <c r="B694">
        <v>889.12</v>
      </c>
      <c r="C694">
        <v>888.21299999999997</v>
      </c>
      <c r="D694">
        <v>825.68799999999999</v>
      </c>
      <c r="E694">
        <v>437.82299999999998</v>
      </c>
      <c r="F694">
        <v>0</v>
      </c>
      <c r="G694">
        <v>9.1418700000000006E-2</v>
      </c>
      <c r="H694">
        <v>1</v>
      </c>
      <c r="I694">
        <v>0</v>
      </c>
    </row>
    <row r="695" spans="1:9" x14ac:dyDescent="0.25">
      <c r="A695" t="s">
        <v>41</v>
      </c>
      <c r="B695">
        <v>890.60900000000004</v>
      </c>
      <c r="C695">
        <v>889.58399999999995</v>
      </c>
      <c r="D695">
        <v>826.06799999999998</v>
      </c>
      <c r="E695">
        <v>437.803</v>
      </c>
      <c r="F695">
        <v>0</v>
      </c>
      <c r="G695">
        <v>8.45109E-2</v>
      </c>
      <c r="H695">
        <v>1</v>
      </c>
      <c r="I695">
        <v>0</v>
      </c>
    </row>
    <row r="696" spans="1:9" x14ac:dyDescent="0.25">
      <c r="A696" t="s">
        <v>41</v>
      </c>
      <c r="B696">
        <v>890.75900000000001</v>
      </c>
      <c r="C696">
        <v>889.99900000000002</v>
      </c>
      <c r="D696">
        <v>826.38099999999997</v>
      </c>
      <c r="E696">
        <v>438.07799999999997</v>
      </c>
      <c r="F696">
        <v>0</v>
      </c>
      <c r="G696">
        <v>0.115074</v>
      </c>
      <c r="H696">
        <v>1</v>
      </c>
      <c r="I696">
        <v>0</v>
      </c>
    </row>
    <row r="697" spans="1:9" x14ac:dyDescent="0.25">
      <c r="A697" t="s">
        <v>41</v>
      </c>
      <c r="B697">
        <v>889.24900000000002</v>
      </c>
      <c r="C697">
        <v>888.221</v>
      </c>
      <c r="D697">
        <v>825.08500000000004</v>
      </c>
      <c r="E697">
        <v>437.63400000000001</v>
      </c>
      <c r="F697">
        <v>0</v>
      </c>
      <c r="G697">
        <v>0.116825</v>
      </c>
      <c r="H697">
        <v>1</v>
      </c>
      <c r="I697">
        <v>0</v>
      </c>
    </row>
    <row r="698" spans="1:9" x14ac:dyDescent="0.25">
      <c r="A698" t="s">
        <v>41</v>
      </c>
      <c r="B698">
        <v>891.58100000000002</v>
      </c>
      <c r="C698">
        <v>890.57100000000003</v>
      </c>
      <c r="D698">
        <v>827.49300000000005</v>
      </c>
      <c r="E698">
        <v>439.22699999999998</v>
      </c>
      <c r="F698">
        <v>0</v>
      </c>
      <c r="G698">
        <v>0.11876200000000001</v>
      </c>
      <c r="H698">
        <v>1</v>
      </c>
      <c r="I698">
        <v>0</v>
      </c>
    </row>
    <row r="699" spans="1:9" x14ac:dyDescent="0.25">
      <c r="A699" t="s">
        <v>41</v>
      </c>
      <c r="B699">
        <v>892.63099999999997</v>
      </c>
      <c r="C699">
        <v>891.70899999999995</v>
      </c>
      <c r="D699">
        <v>828.92700000000002</v>
      </c>
      <c r="E699">
        <v>439.71300000000002</v>
      </c>
      <c r="F699">
        <v>0</v>
      </c>
      <c r="G699">
        <v>0.120018</v>
      </c>
      <c r="H699">
        <v>1</v>
      </c>
      <c r="I699">
        <v>0</v>
      </c>
    </row>
    <row r="700" spans="1:9" x14ac:dyDescent="0.25">
      <c r="A700" t="s">
        <v>41</v>
      </c>
      <c r="B700">
        <v>892.50400000000002</v>
      </c>
      <c r="C700">
        <v>891.77099999999996</v>
      </c>
      <c r="D700">
        <v>828.59699999999998</v>
      </c>
      <c r="E700">
        <v>439.63799999999998</v>
      </c>
      <c r="F700">
        <v>0</v>
      </c>
      <c r="G700">
        <v>0.114991</v>
      </c>
      <c r="H700">
        <v>1</v>
      </c>
      <c r="I700">
        <v>0</v>
      </c>
    </row>
    <row r="701" spans="1:9" x14ac:dyDescent="0.25">
      <c r="A701" t="s">
        <v>41</v>
      </c>
      <c r="B701">
        <v>891.36699999999996</v>
      </c>
      <c r="C701">
        <v>890.50699999999995</v>
      </c>
      <c r="D701">
        <v>827.89499999999998</v>
      </c>
      <c r="E701">
        <v>439.22899999999998</v>
      </c>
      <c r="F701">
        <v>0</v>
      </c>
      <c r="G701">
        <v>0.122225</v>
      </c>
      <c r="H701">
        <v>1</v>
      </c>
      <c r="I701">
        <v>0</v>
      </c>
    </row>
    <row r="702" spans="1:9" x14ac:dyDescent="0.25">
      <c r="A702" t="s">
        <v>41</v>
      </c>
      <c r="B702">
        <v>889.08500000000004</v>
      </c>
      <c r="C702">
        <v>888.28200000000004</v>
      </c>
      <c r="D702">
        <v>825.51199999999994</v>
      </c>
      <c r="E702">
        <v>437.89600000000002</v>
      </c>
      <c r="F702">
        <v>0</v>
      </c>
      <c r="G702">
        <v>0.122196</v>
      </c>
      <c r="H702">
        <v>1</v>
      </c>
      <c r="I702">
        <v>0</v>
      </c>
    </row>
    <row r="703" spans="1:9" x14ac:dyDescent="0.25">
      <c r="A703" t="s">
        <v>41</v>
      </c>
      <c r="B703">
        <v>891.35900000000004</v>
      </c>
      <c r="C703">
        <v>890.553</v>
      </c>
      <c r="D703">
        <v>826.94899999999996</v>
      </c>
      <c r="E703">
        <v>438.57100000000003</v>
      </c>
      <c r="F703">
        <v>0</v>
      </c>
      <c r="G703">
        <v>0.122221</v>
      </c>
      <c r="H703">
        <v>1</v>
      </c>
      <c r="I703">
        <v>0</v>
      </c>
    </row>
    <row r="704" spans="1:9" x14ac:dyDescent="0.25">
      <c r="A704" t="s">
        <v>41</v>
      </c>
      <c r="B704">
        <v>890.84799999999996</v>
      </c>
      <c r="C704">
        <v>890.10400000000004</v>
      </c>
      <c r="D704">
        <v>825.69899999999996</v>
      </c>
      <c r="E704">
        <v>437.60599999999999</v>
      </c>
      <c r="F704">
        <v>0</v>
      </c>
      <c r="G704">
        <v>0.117187</v>
      </c>
      <c r="H704">
        <v>1</v>
      </c>
      <c r="I704">
        <v>0</v>
      </c>
    </row>
    <row r="705" spans="1:9" x14ac:dyDescent="0.25">
      <c r="A705" t="s">
        <v>41</v>
      </c>
      <c r="B705">
        <v>889.93</v>
      </c>
      <c r="C705">
        <v>889.21900000000005</v>
      </c>
      <c r="D705">
        <v>826.17100000000005</v>
      </c>
      <c r="E705">
        <v>438.05900000000003</v>
      </c>
      <c r="F705">
        <v>0</v>
      </c>
      <c r="G705">
        <v>0.121124</v>
      </c>
      <c r="H705">
        <v>1</v>
      </c>
      <c r="I705">
        <v>0</v>
      </c>
    </row>
    <row r="706" spans="1:9" x14ac:dyDescent="0.25">
      <c r="A706" t="s">
        <v>41</v>
      </c>
      <c r="B706">
        <v>889.548</v>
      </c>
      <c r="C706">
        <v>888.66099999999994</v>
      </c>
      <c r="D706">
        <v>825.476</v>
      </c>
      <c r="E706">
        <v>437.71300000000002</v>
      </c>
      <c r="F706">
        <v>0</v>
      </c>
      <c r="G706">
        <v>0.119161</v>
      </c>
      <c r="H706">
        <v>1</v>
      </c>
      <c r="I706">
        <v>0</v>
      </c>
    </row>
    <row r="707" spans="1:9" x14ac:dyDescent="0.25">
      <c r="A707" t="s">
        <v>41</v>
      </c>
      <c r="B707">
        <v>889.06</v>
      </c>
      <c r="C707">
        <v>888.27099999999996</v>
      </c>
      <c r="D707">
        <v>825.827</v>
      </c>
      <c r="E707">
        <v>437.56299999999999</v>
      </c>
      <c r="F707">
        <v>0</v>
      </c>
      <c r="G707">
        <v>0.11615499999999999</v>
      </c>
      <c r="H707">
        <v>1</v>
      </c>
      <c r="I707">
        <v>0</v>
      </c>
    </row>
    <row r="708" spans="1:9" x14ac:dyDescent="0.25">
      <c r="A708" t="s">
        <v>41</v>
      </c>
      <c r="B708">
        <v>892.97400000000005</v>
      </c>
      <c r="C708">
        <v>892.06</v>
      </c>
      <c r="D708">
        <v>827.87099999999998</v>
      </c>
      <c r="E708">
        <v>439.68799999999999</v>
      </c>
      <c r="F708">
        <v>0</v>
      </c>
      <c r="G708">
        <v>0.118378</v>
      </c>
      <c r="H708">
        <v>1</v>
      </c>
      <c r="I708">
        <v>0</v>
      </c>
    </row>
    <row r="709" spans="1:9" x14ac:dyDescent="0.25">
      <c r="A709" t="s">
        <v>41</v>
      </c>
      <c r="B709">
        <v>890.16200000000003</v>
      </c>
      <c r="C709">
        <v>889.24900000000002</v>
      </c>
      <c r="D709">
        <v>826.37599999999998</v>
      </c>
      <c r="E709">
        <v>439.209</v>
      </c>
      <c r="F709">
        <v>0</v>
      </c>
      <c r="G709">
        <v>0.114981</v>
      </c>
      <c r="H709">
        <v>1</v>
      </c>
      <c r="I709">
        <v>0</v>
      </c>
    </row>
    <row r="710" spans="1:9" x14ac:dyDescent="0.25">
      <c r="A710" t="s">
        <v>41</v>
      </c>
      <c r="B710">
        <v>888.99199999999996</v>
      </c>
      <c r="C710">
        <v>887.82799999999997</v>
      </c>
      <c r="D710">
        <v>824.85900000000004</v>
      </c>
      <c r="E710">
        <v>437.12099999999998</v>
      </c>
      <c r="F710">
        <v>0</v>
      </c>
      <c r="G710">
        <v>0.121036</v>
      </c>
      <c r="H710">
        <v>1</v>
      </c>
      <c r="I710">
        <v>0</v>
      </c>
    </row>
    <row r="711" spans="1:9" x14ac:dyDescent="0.25">
      <c r="A711" t="s">
        <v>41</v>
      </c>
      <c r="B711">
        <v>890.93899999999996</v>
      </c>
      <c r="C711">
        <v>890.20299999999997</v>
      </c>
      <c r="D711">
        <v>826.86099999999999</v>
      </c>
      <c r="E711">
        <v>438.68700000000001</v>
      </c>
      <c r="F711">
        <v>0</v>
      </c>
      <c r="G711">
        <v>0.120504</v>
      </c>
      <c r="H711">
        <v>1</v>
      </c>
      <c r="I711">
        <v>0</v>
      </c>
    </row>
    <row r="712" spans="1:9" x14ac:dyDescent="0.25">
      <c r="A712" t="s">
        <v>41</v>
      </c>
      <c r="B712">
        <v>890.95500000000004</v>
      </c>
      <c r="C712">
        <v>889.72900000000004</v>
      </c>
      <c r="D712">
        <v>826.86800000000005</v>
      </c>
      <c r="E712">
        <v>438.745</v>
      </c>
      <c r="F712">
        <v>0</v>
      </c>
      <c r="G712">
        <v>0.12191399999999999</v>
      </c>
      <c r="H712">
        <v>1</v>
      </c>
      <c r="I712">
        <v>0</v>
      </c>
    </row>
    <row r="713" spans="1:9" x14ac:dyDescent="0.25">
      <c r="A713" t="s">
        <v>41</v>
      </c>
      <c r="B713">
        <v>894.06700000000001</v>
      </c>
      <c r="C713">
        <v>893.04600000000005</v>
      </c>
      <c r="D713">
        <v>829.85599999999999</v>
      </c>
      <c r="E713">
        <v>439.70299999999997</v>
      </c>
      <c r="F713">
        <v>0</v>
      </c>
      <c r="G713">
        <v>0.11516999999999999</v>
      </c>
      <c r="H713">
        <v>1</v>
      </c>
      <c r="I713">
        <v>0</v>
      </c>
    </row>
    <row r="714" spans="1:9" x14ac:dyDescent="0.25">
      <c r="A714" t="s">
        <v>41</v>
      </c>
      <c r="B714">
        <v>892.46199999999999</v>
      </c>
      <c r="C714">
        <v>891.22299999999996</v>
      </c>
      <c r="D714">
        <v>827.80200000000002</v>
      </c>
      <c r="E714">
        <v>438.97800000000001</v>
      </c>
      <c r="F714">
        <v>0</v>
      </c>
      <c r="G714">
        <v>0.122225</v>
      </c>
      <c r="H714">
        <v>1</v>
      </c>
      <c r="I714">
        <v>0</v>
      </c>
    </row>
    <row r="715" spans="1:9" x14ac:dyDescent="0.25">
      <c r="A715" t="s">
        <v>41</v>
      </c>
      <c r="B715">
        <v>889.54399999999998</v>
      </c>
      <c r="C715">
        <v>888.60400000000004</v>
      </c>
      <c r="D715">
        <v>825.46600000000001</v>
      </c>
      <c r="E715">
        <v>436.65</v>
      </c>
      <c r="F715">
        <v>0</v>
      </c>
      <c r="G715">
        <v>0.116813</v>
      </c>
      <c r="H715">
        <v>1</v>
      </c>
      <c r="I715">
        <v>0</v>
      </c>
    </row>
    <row r="716" spans="1:9" x14ac:dyDescent="0.25">
      <c r="A716" t="s">
        <v>41</v>
      </c>
      <c r="B716">
        <v>891.80799999999999</v>
      </c>
      <c r="C716">
        <v>890.577</v>
      </c>
      <c r="D716">
        <v>827.88199999999995</v>
      </c>
      <c r="E716">
        <v>439.685</v>
      </c>
      <c r="F716">
        <v>0</v>
      </c>
      <c r="G716">
        <v>0.121352</v>
      </c>
      <c r="H716">
        <v>1</v>
      </c>
      <c r="I716">
        <v>0</v>
      </c>
    </row>
    <row r="717" spans="1:9" x14ac:dyDescent="0.25">
      <c r="A717" t="s">
        <v>41</v>
      </c>
      <c r="B717">
        <v>889.86099999999999</v>
      </c>
      <c r="C717">
        <v>889.18</v>
      </c>
      <c r="D717">
        <v>826.351</v>
      </c>
      <c r="E717">
        <v>438.49200000000002</v>
      </c>
      <c r="F717">
        <v>0</v>
      </c>
      <c r="G717">
        <v>0.122003</v>
      </c>
      <c r="H717">
        <v>1</v>
      </c>
      <c r="I717">
        <v>0</v>
      </c>
    </row>
    <row r="718" spans="1:9" x14ac:dyDescent="0.25">
      <c r="A718" t="s">
        <v>41</v>
      </c>
      <c r="B718">
        <v>889.75199999999995</v>
      </c>
      <c r="C718">
        <v>889.05</v>
      </c>
      <c r="D718">
        <v>825.87199999999996</v>
      </c>
      <c r="E718">
        <v>437.35899999999998</v>
      </c>
      <c r="F718">
        <v>0</v>
      </c>
      <c r="G718">
        <v>0.121904</v>
      </c>
      <c r="H718">
        <v>1</v>
      </c>
      <c r="I718">
        <v>0</v>
      </c>
    </row>
    <row r="719" spans="1:9" x14ac:dyDescent="0.25">
      <c r="A719" t="s">
        <v>41</v>
      </c>
      <c r="B719">
        <v>891.38900000000001</v>
      </c>
      <c r="C719">
        <v>890.39700000000005</v>
      </c>
      <c r="D719">
        <v>827.14400000000001</v>
      </c>
      <c r="E719">
        <v>438.25799999999998</v>
      </c>
      <c r="F719">
        <v>0</v>
      </c>
      <c r="G719">
        <v>0.118883</v>
      </c>
      <c r="H719">
        <v>1</v>
      </c>
      <c r="I719">
        <v>0</v>
      </c>
    </row>
    <row r="720" spans="1:9" x14ac:dyDescent="0.25">
      <c r="A720" t="s">
        <v>41</v>
      </c>
      <c r="B720">
        <v>893.72299999999996</v>
      </c>
      <c r="C720">
        <v>893.09100000000001</v>
      </c>
      <c r="D720">
        <v>829.76700000000005</v>
      </c>
      <c r="E720">
        <v>439.66399999999999</v>
      </c>
      <c r="F720">
        <v>0</v>
      </c>
      <c r="G720">
        <v>0.11673</v>
      </c>
      <c r="H720">
        <v>1</v>
      </c>
      <c r="I720">
        <v>0</v>
      </c>
    </row>
    <row r="721" spans="1:25" x14ac:dyDescent="0.25">
      <c r="A721" t="s">
        <v>41</v>
      </c>
      <c r="B721">
        <v>888.62800000000004</v>
      </c>
      <c r="C721">
        <v>887.69200000000001</v>
      </c>
      <c r="D721">
        <v>824.75300000000004</v>
      </c>
      <c r="E721">
        <v>437.56599999999997</v>
      </c>
      <c r="F721">
        <v>0</v>
      </c>
      <c r="G721">
        <v>0.122225</v>
      </c>
      <c r="H721">
        <v>1</v>
      </c>
      <c r="I721">
        <v>0</v>
      </c>
    </row>
    <row r="722" spans="1:25" x14ac:dyDescent="0.25">
      <c r="A722" t="s">
        <v>41</v>
      </c>
      <c r="B722">
        <v>890.94600000000003</v>
      </c>
      <c r="C722">
        <v>890.08199999999999</v>
      </c>
      <c r="D722">
        <v>826.99900000000002</v>
      </c>
      <c r="E722">
        <v>439.46100000000001</v>
      </c>
      <c r="F722">
        <v>0</v>
      </c>
      <c r="G722">
        <v>8.4183499999999994E-2</v>
      </c>
      <c r="H722">
        <v>1</v>
      </c>
      <c r="I722">
        <v>0</v>
      </c>
    </row>
    <row r="723" spans="1:25" x14ac:dyDescent="0.25">
      <c r="A723" t="s">
        <v>41</v>
      </c>
      <c r="B723">
        <v>889.226</v>
      </c>
      <c r="C723">
        <v>888.46799999999996</v>
      </c>
      <c r="D723">
        <v>825.71500000000003</v>
      </c>
      <c r="E723">
        <v>437.255</v>
      </c>
      <c r="F723">
        <v>0</v>
      </c>
      <c r="G723">
        <v>0.122226</v>
      </c>
      <c r="H723">
        <v>1</v>
      </c>
      <c r="I723">
        <v>0</v>
      </c>
    </row>
    <row r="724" spans="1:25" x14ac:dyDescent="0.25">
      <c r="A724" t="s">
        <v>41</v>
      </c>
      <c r="B724">
        <v>889.88099999999997</v>
      </c>
      <c r="C724">
        <v>889.15499999999997</v>
      </c>
      <c r="D724">
        <v>826.33900000000006</v>
      </c>
      <c r="E724">
        <v>437.57799999999997</v>
      </c>
      <c r="F724">
        <v>0</v>
      </c>
      <c r="G724">
        <v>9.0169100000000002E-2</v>
      </c>
      <c r="H724">
        <v>1</v>
      </c>
      <c r="I724">
        <v>0</v>
      </c>
    </row>
    <row r="725" spans="1:25" x14ac:dyDescent="0.25">
      <c r="A725" t="s">
        <v>41</v>
      </c>
      <c r="B725">
        <v>892.38199999999995</v>
      </c>
      <c r="C725">
        <v>891.36699999999996</v>
      </c>
      <c r="D725">
        <v>827.34799999999996</v>
      </c>
      <c r="E725">
        <v>438.32600000000002</v>
      </c>
      <c r="F725">
        <v>0</v>
      </c>
      <c r="G725">
        <v>0.122225</v>
      </c>
      <c r="H725">
        <v>1</v>
      </c>
      <c r="I725">
        <v>0</v>
      </c>
    </row>
    <row r="726" spans="1:25" x14ac:dyDescent="0.25">
      <c r="A726" t="s">
        <v>41</v>
      </c>
      <c r="B726">
        <v>889.97299999999996</v>
      </c>
      <c r="C726">
        <v>889.21900000000005</v>
      </c>
      <c r="D726">
        <v>826.36500000000001</v>
      </c>
      <c r="E726">
        <v>438.745</v>
      </c>
      <c r="F726">
        <v>0</v>
      </c>
      <c r="G726">
        <v>0.120366</v>
      </c>
      <c r="H726">
        <v>1</v>
      </c>
      <c r="I726">
        <v>0</v>
      </c>
    </row>
    <row r="727" spans="1:25" x14ac:dyDescent="0.25">
      <c r="A727" t="s">
        <v>41</v>
      </c>
      <c r="B727">
        <v>895.59400000000005</v>
      </c>
      <c r="C727">
        <v>894.61</v>
      </c>
      <c r="D727">
        <v>830.96900000000005</v>
      </c>
      <c r="E727">
        <v>440.90600000000001</v>
      </c>
      <c r="F727">
        <v>0</v>
      </c>
      <c r="G727">
        <v>0.116165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890.33699999999999</v>
      </c>
      <c r="C728">
        <v>889.39300000000003</v>
      </c>
      <c r="D728">
        <v>826.36</v>
      </c>
      <c r="E728">
        <v>438.32100000000003</v>
      </c>
      <c r="F728">
        <v>0</v>
      </c>
      <c r="G728">
        <v>0.120528</v>
      </c>
      <c r="H728">
        <v>1</v>
      </c>
      <c r="I728">
        <v>0</v>
      </c>
      <c r="R728">
        <f>AVERAGE(B679:B728)</f>
        <v>890.93835999999965</v>
      </c>
      <c r="S728">
        <f>AVERAGE(C679:C728)</f>
        <v>890.04390000000012</v>
      </c>
      <c r="U728">
        <f>_xlfn.VAR.P(B679:B728)</f>
        <v>2.927494230400002</v>
      </c>
      <c r="V728">
        <f>_xlfn.VAR.P(C679:C728)</f>
        <v>2.8752432099999963</v>
      </c>
      <c r="X728">
        <f>1.96*SQRT(U728)/50</f>
        <v>6.7070893345786434E-2</v>
      </c>
      <c r="Y728">
        <f>1.96*SQRT(V728)/50</f>
        <v>6.6469645148852674E-2</v>
      </c>
    </row>
    <row r="729" spans="1:25" x14ac:dyDescent="0.25">
      <c r="A729" t="s">
        <v>41</v>
      </c>
      <c r="B729">
        <v>44710.917999999998</v>
      </c>
      <c r="C729" t="s">
        <v>37</v>
      </c>
      <c r="U729" t="s">
        <v>83</v>
      </c>
    </row>
    <row r="730" spans="1:25" x14ac:dyDescent="0.25">
      <c r="A730" t="s">
        <v>99</v>
      </c>
      <c r="B730">
        <v>1344.24</v>
      </c>
      <c r="C730">
        <v>1341.86</v>
      </c>
      <c r="D730">
        <v>1278.8900000000001</v>
      </c>
      <c r="E730">
        <v>810.34</v>
      </c>
      <c r="F730">
        <v>0</v>
      </c>
      <c r="G730">
        <v>3.1687399999999998E-2</v>
      </c>
      <c r="H730">
        <v>0.95922200000000002</v>
      </c>
      <c r="I730">
        <v>0</v>
      </c>
      <c r="U730">
        <f>_xlfn.STDEV.P(B679:B728)</f>
        <v>1.7109921771884296</v>
      </c>
      <c r="V730">
        <f>_xlfn.STDEV.P(C679:C728)</f>
        <v>1.6956542129809355</v>
      </c>
    </row>
    <row r="731" spans="1:25" x14ac:dyDescent="0.25">
      <c r="A731" t="s">
        <v>99</v>
      </c>
      <c r="B731">
        <v>1344.18</v>
      </c>
      <c r="C731">
        <v>1341.86</v>
      </c>
      <c r="D731">
        <v>1278.27</v>
      </c>
      <c r="E731">
        <v>809.85</v>
      </c>
      <c r="F731">
        <v>0</v>
      </c>
      <c r="G731">
        <v>3.1710799999999997E-2</v>
      </c>
      <c r="H731">
        <v>0.95922399999999997</v>
      </c>
      <c r="I731">
        <v>0</v>
      </c>
    </row>
    <row r="732" spans="1:25" x14ac:dyDescent="0.25">
      <c r="A732" t="s">
        <v>99</v>
      </c>
      <c r="B732">
        <v>1343.26</v>
      </c>
      <c r="C732">
        <v>1341.2</v>
      </c>
      <c r="D732">
        <v>1278.4100000000001</v>
      </c>
      <c r="E732">
        <v>810.40599999999995</v>
      </c>
      <c r="F732">
        <v>0</v>
      </c>
      <c r="G732">
        <v>3.8536300000000002E-2</v>
      </c>
      <c r="H732">
        <v>0.95913899999999996</v>
      </c>
      <c r="I732">
        <v>0</v>
      </c>
    </row>
    <row r="733" spans="1:25" x14ac:dyDescent="0.25">
      <c r="A733" t="s">
        <v>99</v>
      </c>
      <c r="B733">
        <v>1345.73</v>
      </c>
      <c r="C733">
        <v>1343.13</v>
      </c>
      <c r="D733">
        <v>1278.51</v>
      </c>
      <c r="E733">
        <v>808.92700000000002</v>
      </c>
      <c r="F733">
        <v>0</v>
      </c>
      <c r="G733">
        <v>3.8504799999999999E-2</v>
      </c>
      <c r="H733">
        <v>0.95905899999999999</v>
      </c>
      <c r="I733">
        <v>0</v>
      </c>
    </row>
    <row r="734" spans="1:25" x14ac:dyDescent="0.25">
      <c r="A734" t="s">
        <v>99</v>
      </c>
      <c r="B734">
        <v>1343.51</v>
      </c>
      <c r="C734">
        <v>1341.42</v>
      </c>
      <c r="D734">
        <v>1278.0999999999999</v>
      </c>
      <c r="E734">
        <v>809.33600000000001</v>
      </c>
      <c r="F734">
        <v>0</v>
      </c>
      <c r="G734">
        <v>2.9040699999999999E-2</v>
      </c>
      <c r="H734">
        <v>0.95921999999999996</v>
      </c>
      <c r="I734">
        <v>0</v>
      </c>
    </row>
    <row r="735" spans="1:25" x14ac:dyDescent="0.25">
      <c r="A735" t="s">
        <v>99</v>
      </c>
      <c r="B735">
        <v>1342.88</v>
      </c>
      <c r="C735">
        <v>1340.76</v>
      </c>
      <c r="D735">
        <v>1278.28</v>
      </c>
      <c r="E735">
        <v>810.072</v>
      </c>
      <c r="F735">
        <v>0</v>
      </c>
      <c r="G735">
        <v>2.90785E-2</v>
      </c>
      <c r="H735">
        <v>0.95918999999999999</v>
      </c>
      <c r="I735">
        <v>0</v>
      </c>
    </row>
    <row r="736" spans="1:25" x14ac:dyDescent="0.25">
      <c r="A736" t="s">
        <v>99</v>
      </c>
      <c r="B736">
        <v>1343.44</v>
      </c>
      <c r="C736">
        <v>1341.42</v>
      </c>
      <c r="D736">
        <v>1278.22</v>
      </c>
      <c r="E736">
        <v>811.06899999999996</v>
      </c>
      <c r="F736">
        <v>0</v>
      </c>
      <c r="G736">
        <v>3.2124600000000003E-2</v>
      </c>
      <c r="H736">
        <v>0.95922600000000002</v>
      </c>
      <c r="I736">
        <v>0</v>
      </c>
    </row>
    <row r="737" spans="1:9" x14ac:dyDescent="0.25">
      <c r="A737" t="s">
        <v>99</v>
      </c>
      <c r="B737">
        <v>1349.56</v>
      </c>
      <c r="C737">
        <v>1347.64</v>
      </c>
      <c r="D737">
        <v>1283.6400000000001</v>
      </c>
      <c r="E737">
        <v>813.48</v>
      </c>
      <c r="F737">
        <v>0</v>
      </c>
      <c r="G737">
        <v>4.62616E-2</v>
      </c>
      <c r="H737">
        <v>0.95922499999999999</v>
      </c>
      <c r="I737">
        <v>0</v>
      </c>
    </row>
    <row r="738" spans="1:9" x14ac:dyDescent="0.25">
      <c r="A738" t="s">
        <v>99</v>
      </c>
      <c r="B738">
        <v>1340.14</v>
      </c>
      <c r="C738">
        <v>1338.13</v>
      </c>
      <c r="D738">
        <v>1275.22</v>
      </c>
      <c r="E738">
        <v>807.12699999999995</v>
      </c>
      <c r="F738">
        <v>0</v>
      </c>
      <c r="G738">
        <v>2.9364899999999999E-2</v>
      </c>
      <c r="H738">
        <v>0.95920700000000003</v>
      </c>
      <c r="I738">
        <v>0</v>
      </c>
    </row>
    <row r="739" spans="1:9" x14ac:dyDescent="0.25">
      <c r="A739" t="s">
        <v>99</v>
      </c>
      <c r="B739">
        <v>1344.73</v>
      </c>
      <c r="C739">
        <v>1342.7</v>
      </c>
      <c r="D739">
        <v>1279.54</v>
      </c>
      <c r="E739">
        <v>810.00900000000001</v>
      </c>
      <c r="F739">
        <v>0</v>
      </c>
      <c r="G739">
        <v>3.1822499999999997E-2</v>
      </c>
      <c r="H739">
        <v>0.95902200000000004</v>
      </c>
      <c r="I739">
        <v>0</v>
      </c>
    </row>
    <row r="740" spans="1:9" x14ac:dyDescent="0.25">
      <c r="A740" t="s">
        <v>99</v>
      </c>
      <c r="B740">
        <v>1343.93</v>
      </c>
      <c r="C740">
        <v>1341.7</v>
      </c>
      <c r="D740">
        <v>1279.17</v>
      </c>
      <c r="E740">
        <v>810.28399999999999</v>
      </c>
      <c r="F740">
        <v>0</v>
      </c>
      <c r="G740">
        <v>2.9429199999999999E-2</v>
      </c>
      <c r="H740">
        <v>0.95910600000000001</v>
      </c>
      <c r="I740">
        <v>0</v>
      </c>
    </row>
    <row r="741" spans="1:9" x14ac:dyDescent="0.25">
      <c r="A741" t="s">
        <v>99</v>
      </c>
      <c r="B741">
        <v>1341.98</v>
      </c>
      <c r="C741">
        <v>1340.12</v>
      </c>
      <c r="D741">
        <v>1276.52</v>
      </c>
      <c r="E741">
        <v>807.89400000000001</v>
      </c>
      <c r="F741">
        <v>0</v>
      </c>
      <c r="G741">
        <v>3.10081E-2</v>
      </c>
      <c r="H741">
        <v>0.971248</v>
      </c>
      <c r="I741">
        <v>0</v>
      </c>
    </row>
    <row r="742" spans="1:9" x14ac:dyDescent="0.25">
      <c r="A742" t="s">
        <v>99</v>
      </c>
      <c r="B742">
        <v>1350</v>
      </c>
      <c r="C742">
        <v>1347.88</v>
      </c>
      <c r="D742">
        <v>1283.3499999999999</v>
      </c>
      <c r="E742">
        <v>814.34500000000003</v>
      </c>
      <c r="F742">
        <v>0</v>
      </c>
      <c r="G742">
        <v>2.9708200000000001E-2</v>
      </c>
      <c r="H742">
        <v>0.95921000000000001</v>
      </c>
      <c r="I742">
        <v>0</v>
      </c>
    </row>
    <row r="743" spans="1:9" x14ac:dyDescent="0.25">
      <c r="A743" t="s">
        <v>99</v>
      </c>
      <c r="B743">
        <v>1344.48</v>
      </c>
      <c r="C743">
        <v>1342.27</v>
      </c>
      <c r="D743">
        <v>1278.74</v>
      </c>
      <c r="E743">
        <v>811.10400000000004</v>
      </c>
      <c r="F743">
        <v>0</v>
      </c>
      <c r="G743">
        <v>5.3910100000000002E-2</v>
      </c>
      <c r="H743">
        <v>0.95905200000000002</v>
      </c>
      <c r="I743">
        <v>0</v>
      </c>
    </row>
    <row r="744" spans="1:9" x14ac:dyDescent="0.25">
      <c r="A744" t="s">
        <v>99</v>
      </c>
      <c r="B744">
        <v>1339.47</v>
      </c>
      <c r="C744">
        <v>1337.42</v>
      </c>
      <c r="D744">
        <v>1274.47</v>
      </c>
      <c r="E744">
        <v>807.57399999999996</v>
      </c>
      <c r="F744">
        <v>0</v>
      </c>
      <c r="G744">
        <v>2.91013E-2</v>
      </c>
      <c r="H744">
        <v>0.95922700000000005</v>
      </c>
      <c r="I744">
        <v>0</v>
      </c>
    </row>
    <row r="745" spans="1:9" x14ac:dyDescent="0.25">
      <c r="A745" t="s">
        <v>99</v>
      </c>
      <c r="B745">
        <v>1346.09</v>
      </c>
      <c r="C745">
        <v>1343.64</v>
      </c>
      <c r="D745">
        <v>1280.4000000000001</v>
      </c>
      <c r="E745">
        <v>810.42</v>
      </c>
      <c r="F745">
        <v>0</v>
      </c>
      <c r="G745">
        <v>3.0871200000000001E-2</v>
      </c>
      <c r="H745">
        <v>0.95920099999999997</v>
      </c>
      <c r="I745">
        <v>0</v>
      </c>
    </row>
    <row r="746" spans="1:9" x14ac:dyDescent="0.25">
      <c r="A746" t="s">
        <v>99</v>
      </c>
      <c r="B746">
        <v>1347.04</v>
      </c>
      <c r="C746">
        <v>1344.93</v>
      </c>
      <c r="D746">
        <v>1282.0899999999999</v>
      </c>
      <c r="E746">
        <v>812.505</v>
      </c>
      <c r="F746">
        <v>0</v>
      </c>
      <c r="G746">
        <v>5.3912599999999998E-2</v>
      </c>
      <c r="H746">
        <v>0.95920099999999997</v>
      </c>
      <c r="I746">
        <v>0</v>
      </c>
    </row>
    <row r="747" spans="1:9" x14ac:dyDescent="0.25">
      <c r="A747" t="s">
        <v>99</v>
      </c>
      <c r="B747">
        <v>1343.81</v>
      </c>
      <c r="C747">
        <v>1341.49</v>
      </c>
      <c r="D747">
        <v>1279.07</v>
      </c>
      <c r="E747">
        <v>810.69</v>
      </c>
      <c r="F747">
        <v>0</v>
      </c>
      <c r="G747">
        <v>5.3913200000000001E-2</v>
      </c>
      <c r="H747">
        <v>0.95919100000000002</v>
      </c>
      <c r="I747">
        <v>0</v>
      </c>
    </row>
    <row r="748" spans="1:9" x14ac:dyDescent="0.25">
      <c r="A748" t="s">
        <v>99</v>
      </c>
      <c r="B748">
        <v>1343.85</v>
      </c>
      <c r="C748">
        <v>1341.68</v>
      </c>
      <c r="D748">
        <v>1278.31</v>
      </c>
      <c r="E748">
        <v>809.13199999999995</v>
      </c>
      <c r="F748">
        <v>0</v>
      </c>
      <c r="G748">
        <v>3.6447899999999998E-2</v>
      </c>
      <c r="H748">
        <v>0.95884199999999997</v>
      </c>
      <c r="I748">
        <v>0</v>
      </c>
    </row>
    <row r="749" spans="1:9" x14ac:dyDescent="0.25">
      <c r="A749" t="s">
        <v>99</v>
      </c>
      <c r="B749">
        <v>1342.4</v>
      </c>
      <c r="C749">
        <v>1340.54</v>
      </c>
      <c r="D749">
        <v>1276.52</v>
      </c>
      <c r="E749">
        <v>808.32</v>
      </c>
      <c r="F749">
        <v>0</v>
      </c>
      <c r="G749">
        <v>4.49776E-2</v>
      </c>
      <c r="H749">
        <v>0.95771700000000004</v>
      </c>
      <c r="I749">
        <v>0</v>
      </c>
    </row>
    <row r="750" spans="1:9" x14ac:dyDescent="0.25">
      <c r="A750" t="s">
        <v>99</v>
      </c>
      <c r="B750">
        <v>1343.03</v>
      </c>
      <c r="C750">
        <v>1340.44</v>
      </c>
      <c r="D750">
        <v>1277.27</v>
      </c>
      <c r="E750">
        <v>808.61900000000003</v>
      </c>
      <c r="F750">
        <v>0</v>
      </c>
      <c r="G750">
        <v>5.3909699999999998E-2</v>
      </c>
      <c r="H750">
        <v>0.95922700000000005</v>
      </c>
      <c r="I750">
        <v>0</v>
      </c>
    </row>
    <row r="751" spans="1:9" x14ac:dyDescent="0.25">
      <c r="A751" t="s">
        <v>99</v>
      </c>
      <c r="B751">
        <v>1348.51</v>
      </c>
      <c r="C751">
        <v>1346.47</v>
      </c>
      <c r="D751">
        <v>1281.44</v>
      </c>
      <c r="E751">
        <v>810.44899999999996</v>
      </c>
      <c r="F751">
        <v>0</v>
      </c>
      <c r="G751">
        <v>5.3924399999999997E-2</v>
      </c>
      <c r="H751">
        <v>0.95921800000000002</v>
      </c>
      <c r="I751">
        <v>0</v>
      </c>
    </row>
    <row r="752" spans="1:9" x14ac:dyDescent="0.25">
      <c r="A752" t="s">
        <v>99</v>
      </c>
      <c r="B752">
        <v>1343.41</v>
      </c>
      <c r="C752">
        <v>1341.18</v>
      </c>
      <c r="D752">
        <v>1278.25</v>
      </c>
      <c r="E752">
        <v>810.7</v>
      </c>
      <c r="F752">
        <v>0</v>
      </c>
      <c r="G752">
        <v>5.3910699999999999E-2</v>
      </c>
      <c r="H752">
        <v>0.95921299999999998</v>
      </c>
      <c r="I752">
        <v>0</v>
      </c>
    </row>
    <row r="753" spans="1:9" x14ac:dyDescent="0.25">
      <c r="A753" t="s">
        <v>99</v>
      </c>
      <c r="B753">
        <v>1344.02</v>
      </c>
      <c r="C753">
        <v>1341.84</v>
      </c>
      <c r="D753">
        <v>1277.49</v>
      </c>
      <c r="E753">
        <v>809.27200000000005</v>
      </c>
      <c r="F753">
        <v>0</v>
      </c>
      <c r="G753">
        <v>2.9089299999999998E-2</v>
      </c>
      <c r="H753">
        <v>0.95912200000000003</v>
      </c>
      <c r="I753">
        <v>0</v>
      </c>
    </row>
    <row r="754" spans="1:9" x14ac:dyDescent="0.25">
      <c r="A754" t="s">
        <v>99</v>
      </c>
      <c r="B754">
        <v>1343.55</v>
      </c>
      <c r="C754">
        <v>1341.59</v>
      </c>
      <c r="D754">
        <v>1278.23</v>
      </c>
      <c r="E754">
        <v>809.79899999999998</v>
      </c>
      <c r="F754">
        <v>0</v>
      </c>
      <c r="G754">
        <v>5.3912000000000002E-2</v>
      </c>
      <c r="H754">
        <v>0.95893300000000004</v>
      </c>
      <c r="I754">
        <v>0</v>
      </c>
    </row>
    <row r="755" spans="1:9" x14ac:dyDescent="0.25">
      <c r="A755" t="s">
        <v>99</v>
      </c>
      <c r="B755">
        <v>1345.72</v>
      </c>
      <c r="C755">
        <v>1343.33</v>
      </c>
      <c r="D755">
        <v>1280.01</v>
      </c>
      <c r="E755">
        <v>811.75699999999995</v>
      </c>
      <c r="F755">
        <v>0</v>
      </c>
      <c r="G755">
        <v>5.3910300000000001E-2</v>
      </c>
      <c r="H755">
        <v>0.95921599999999996</v>
      </c>
      <c r="I755">
        <v>0</v>
      </c>
    </row>
    <row r="756" spans="1:9" x14ac:dyDescent="0.25">
      <c r="A756" t="s">
        <v>99</v>
      </c>
      <c r="B756">
        <v>1344.33</v>
      </c>
      <c r="C756">
        <v>1342.26</v>
      </c>
      <c r="D756">
        <v>1277.58</v>
      </c>
      <c r="E756">
        <v>809.47199999999998</v>
      </c>
      <c r="F756">
        <v>0</v>
      </c>
      <c r="G756">
        <v>3.3714399999999999E-2</v>
      </c>
      <c r="H756">
        <v>0.95921500000000004</v>
      </c>
      <c r="I756">
        <v>0</v>
      </c>
    </row>
    <row r="757" spans="1:9" x14ac:dyDescent="0.25">
      <c r="A757" t="s">
        <v>99</v>
      </c>
      <c r="B757">
        <v>1342.03</v>
      </c>
      <c r="C757">
        <v>1340.01</v>
      </c>
      <c r="D757">
        <v>1275.49</v>
      </c>
      <c r="E757">
        <v>808.18799999999999</v>
      </c>
      <c r="F757">
        <v>0</v>
      </c>
      <c r="G757">
        <v>5.3909499999999999E-2</v>
      </c>
      <c r="H757">
        <v>0.95922700000000005</v>
      </c>
      <c r="I757">
        <v>0</v>
      </c>
    </row>
    <row r="758" spans="1:9" x14ac:dyDescent="0.25">
      <c r="A758" t="s">
        <v>99</v>
      </c>
      <c r="B758">
        <v>1341.04</v>
      </c>
      <c r="C758">
        <v>1338.84</v>
      </c>
      <c r="D758">
        <v>1276.03</v>
      </c>
      <c r="E758">
        <v>808.25199999999995</v>
      </c>
      <c r="F758">
        <v>0</v>
      </c>
      <c r="G758">
        <v>2.9777600000000001E-2</v>
      </c>
      <c r="H758">
        <v>0.95872800000000002</v>
      </c>
      <c r="I758">
        <v>0</v>
      </c>
    </row>
    <row r="759" spans="1:9" x14ac:dyDescent="0.25">
      <c r="A759" t="s">
        <v>99</v>
      </c>
      <c r="B759">
        <v>1342.85</v>
      </c>
      <c r="C759">
        <v>1340.65</v>
      </c>
      <c r="D759">
        <v>1276.44</v>
      </c>
      <c r="E759">
        <v>807.03899999999999</v>
      </c>
      <c r="F759">
        <v>0</v>
      </c>
      <c r="G759">
        <v>3.0203799999999999E-2</v>
      </c>
      <c r="H759">
        <v>0.95880900000000002</v>
      </c>
      <c r="I759">
        <v>0</v>
      </c>
    </row>
    <row r="760" spans="1:9" x14ac:dyDescent="0.25">
      <c r="A760" t="s">
        <v>99</v>
      </c>
      <c r="B760">
        <v>1351.29</v>
      </c>
      <c r="C760">
        <v>1349.22</v>
      </c>
      <c r="D760">
        <v>1284.76</v>
      </c>
      <c r="E760">
        <v>814.52</v>
      </c>
      <c r="F760">
        <v>0</v>
      </c>
      <c r="G760">
        <v>2.9124400000000002E-2</v>
      </c>
      <c r="H760">
        <v>0.95915399999999995</v>
      </c>
      <c r="I760">
        <v>0</v>
      </c>
    </row>
    <row r="761" spans="1:9" x14ac:dyDescent="0.25">
      <c r="A761" t="s">
        <v>99</v>
      </c>
      <c r="B761">
        <v>1343.88</v>
      </c>
      <c r="C761">
        <v>1341.81</v>
      </c>
      <c r="D761">
        <v>1277.9100000000001</v>
      </c>
      <c r="E761">
        <v>808.9</v>
      </c>
      <c r="F761">
        <v>0</v>
      </c>
      <c r="G761">
        <v>4.0732900000000002E-2</v>
      </c>
      <c r="H761">
        <v>0.95919399999999999</v>
      </c>
      <c r="I761">
        <v>0</v>
      </c>
    </row>
    <row r="762" spans="1:9" x14ac:dyDescent="0.25">
      <c r="A762" t="s">
        <v>99</v>
      </c>
      <c r="B762">
        <v>1344.23</v>
      </c>
      <c r="C762">
        <v>1342.05</v>
      </c>
      <c r="D762">
        <v>1279.22</v>
      </c>
      <c r="E762">
        <v>810.98199999999997</v>
      </c>
      <c r="F762">
        <v>0</v>
      </c>
      <c r="G762">
        <v>5.3909499999999999E-2</v>
      </c>
      <c r="H762">
        <v>0.95922700000000005</v>
      </c>
      <c r="I762">
        <v>0</v>
      </c>
    </row>
    <row r="763" spans="1:9" x14ac:dyDescent="0.25">
      <c r="A763" t="s">
        <v>99</v>
      </c>
      <c r="B763">
        <v>1342.4</v>
      </c>
      <c r="C763">
        <v>1340.46</v>
      </c>
      <c r="D763">
        <v>1277.07</v>
      </c>
      <c r="E763">
        <v>807.36099999999999</v>
      </c>
      <c r="F763">
        <v>0</v>
      </c>
      <c r="G763">
        <v>2.9201299999999999E-2</v>
      </c>
      <c r="H763">
        <v>0.95915899999999998</v>
      </c>
      <c r="I763">
        <v>0</v>
      </c>
    </row>
    <row r="764" spans="1:9" x14ac:dyDescent="0.25">
      <c r="A764" t="s">
        <v>99</v>
      </c>
      <c r="B764">
        <v>1345.57</v>
      </c>
      <c r="C764">
        <v>1343.46</v>
      </c>
      <c r="D764">
        <v>1279.8599999999999</v>
      </c>
      <c r="E764">
        <v>808.14099999999996</v>
      </c>
      <c r="F764">
        <v>0</v>
      </c>
      <c r="G764">
        <v>2.9052499999999998E-2</v>
      </c>
      <c r="H764">
        <v>0.95782800000000001</v>
      </c>
      <c r="I764">
        <v>0</v>
      </c>
    </row>
    <row r="765" spans="1:9" x14ac:dyDescent="0.25">
      <c r="A765" t="s">
        <v>99</v>
      </c>
      <c r="B765">
        <v>1345.03</v>
      </c>
      <c r="C765">
        <v>1342.96</v>
      </c>
      <c r="D765">
        <v>1279.1600000000001</v>
      </c>
      <c r="E765">
        <v>809.16300000000001</v>
      </c>
      <c r="F765">
        <v>0</v>
      </c>
      <c r="G765">
        <v>5.0180700000000002E-2</v>
      </c>
      <c r="H765">
        <v>0.95922600000000002</v>
      </c>
      <c r="I765">
        <v>0</v>
      </c>
    </row>
    <row r="766" spans="1:9" x14ac:dyDescent="0.25">
      <c r="A766" t="s">
        <v>99</v>
      </c>
      <c r="B766">
        <v>1343.21</v>
      </c>
      <c r="C766">
        <v>1341.09</v>
      </c>
      <c r="D766">
        <v>1278.24</v>
      </c>
      <c r="E766">
        <v>810.27099999999996</v>
      </c>
      <c r="F766">
        <v>0</v>
      </c>
      <c r="G766">
        <v>3.3233899999999997E-2</v>
      </c>
      <c r="H766">
        <v>0.95921800000000002</v>
      </c>
      <c r="I766">
        <v>0</v>
      </c>
    </row>
    <row r="767" spans="1:9" x14ac:dyDescent="0.25">
      <c r="A767" t="s">
        <v>99</v>
      </c>
      <c r="B767">
        <v>1345.46</v>
      </c>
      <c r="C767">
        <v>1343.2</v>
      </c>
      <c r="D767">
        <v>1279.02</v>
      </c>
      <c r="E767">
        <v>811.45299999999997</v>
      </c>
      <c r="F767">
        <v>0</v>
      </c>
      <c r="G767">
        <v>5.391E-2</v>
      </c>
      <c r="H767">
        <v>0.95915799999999996</v>
      </c>
      <c r="I767">
        <v>0</v>
      </c>
    </row>
    <row r="768" spans="1:9" x14ac:dyDescent="0.25">
      <c r="A768" t="s">
        <v>99</v>
      </c>
      <c r="B768">
        <v>1338.43</v>
      </c>
      <c r="C768">
        <v>1336.19</v>
      </c>
      <c r="D768">
        <v>1273.25</v>
      </c>
      <c r="E768">
        <v>805.72</v>
      </c>
      <c r="F768">
        <v>0</v>
      </c>
      <c r="G768">
        <v>3.2492300000000002E-2</v>
      </c>
      <c r="H768">
        <v>0.95922600000000002</v>
      </c>
      <c r="I768">
        <v>0</v>
      </c>
    </row>
    <row r="769" spans="1:25" x14ac:dyDescent="0.25">
      <c r="A769" t="s">
        <v>99</v>
      </c>
      <c r="B769">
        <v>1349.44</v>
      </c>
      <c r="C769">
        <v>1346.96</v>
      </c>
      <c r="D769">
        <v>1283.57</v>
      </c>
      <c r="E769">
        <v>811.84100000000001</v>
      </c>
      <c r="F769">
        <v>0</v>
      </c>
      <c r="G769">
        <v>5.3910100000000002E-2</v>
      </c>
      <c r="H769">
        <v>0.95922700000000005</v>
      </c>
      <c r="I769">
        <v>0</v>
      </c>
    </row>
    <row r="770" spans="1:25" x14ac:dyDescent="0.25">
      <c r="A770" t="s">
        <v>99</v>
      </c>
      <c r="B770">
        <v>1330.9</v>
      </c>
      <c r="C770">
        <v>1329.01</v>
      </c>
      <c r="D770">
        <v>1265.95</v>
      </c>
      <c r="E770">
        <v>802.572</v>
      </c>
      <c r="F770">
        <v>0</v>
      </c>
      <c r="G770">
        <v>5.3917300000000001E-2</v>
      </c>
      <c r="H770">
        <v>0.95921999999999996</v>
      </c>
      <c r="I770">
        <v>0</v>
      </c>
    </row>
    <row r="771" spans="1:25" x14ac:dyDescent="0.25">
      <c r="A771" t="s">
        <v>99</v>
      </c>
      <c r="B771">
        <v>1331.83</v>
      </c>
      <c r="C771">
        <v>1329.32</v>
      </c>
      <c r="D771">
        <v>1266.0899999999999</v>
      </c>
      <c r="E771">
        <v>801.30200000000002</v>
      </c>
      <c r="F771">
        <v>0</v>
      </c>
      <c r="G771">
        <v>2.9318799999999999E-2</v>
      </c>
      <c r="H771">
        <v>0.95910499999999999</v>
      </c>
      <c r="I771">
        <v>0</v>
      </c>
    </row>
    <row r="772" spans="1:25" x14ac:dyDescent="0.25">
      <c r="A772" t="s">
        <v>99</v>
      </c>
      <c r="B772">
        <v>1332.71</v>
      </c>
      <c r="C772">
        <v>1330.41</v>
      </c>
      <c r="D772">
        <v>1266.27</v>
      </c>
      <c r="E772">
        <v>801.08900000000006</v>
      </c>
      <c r="F772">
        <v>0</v>
      </c>
      <c r="G772">
        <v>3.0595600000000001E-2</v>
      </c>
      <c r="H772">
        <v>0.959175</v>
      </c>
      <c r="I772">
        <v>0</v>
      </c>
    </row>
    <row r="773" spans="1:25" x14ac:dyDescent="0.25">
      <c r="A773" t="s">
        <v>99</v>
      </c>
      <c r="B773">
        <v>1335.36</v>
      </c>
      <c r="C773">
        <v>1333.16</v>
      </c>
      <c r="D773">
        <v>1269.4100000000001</v>
      </c>
      <c r="E773">
        <v>805.36599999999999</v>
      </c>
      <c r="F773">
        <v>0</v>
      </c>
      <c r="G773">
        <v>4.4995199999999999E-2</v>
      </c>
      <c r="H773">
        <v>0.95864000000000005</v>
      </c>
      <c r="I773">
        <v>0</v>
      </c>
    </row>
    <row r="774" spans="1:25" x14ac:dyDescent="0.25">
      <c r="A774" t="s">
        <v>99</v>
      </c>
      <c r="B774">
        <v>1333.71</v>
      </c>
      <c r="C774">
        <v>1331.37</v>
      </c>
      <c r="D774">
        <v>1267.1600000000001</v>
      </c>
      <c r="E774">
        <v>803.16800000000001</v>
      </c>
      <c r="F774">
        <v>0</v>
      </c>
      <c r="G774">
        <v>5.3909699999999998E-2</v>
      </c>
      <c r="H774">
        <v>0.95898899999999998</v>
      </c>
      <c r="I774">
        <v>0</v>
      </c>
    </row>
    <row r="775" spans="1:25" x14ac:dyDescent="0.25">
      <c r="A775" t="s">
        <v>99</v>
      </c>
      <c r="B775">
        <v>1329.79</v>
      </c>
      <c r="C775">
        <v>1326.6</v>
      </c>
      <c r="D775">
        <v>1263.0899999999999</v>
      </c>
      <c r="E775">
        <v>799.91099999999994</v>
      </c>
      <c r="F775">
        <v>0</v>
      </c>
      <c r="G775">
        <v>3.7141E-2</v>
      </c>
      <c r="H775">
        <v>0.95916500000000005</v>
      </c>
      <c r="I775">
        <v>0</v>
      </c>
    </row>
    <row r="776" spans="1:25" x14ac:dyDescent="0.25">
      <c r="A776" t="s">
        <v>99</v>
      </c>
      <c r="B776">
        <v>1329.83</v>
      </c>
      <c r="C776">
        <v>1327.52</v>
      </c>
      <c r="D776">
        <v>1264.02</v>
      </c>
      <c r="E776">
        <v>800.35299999999995</v>
      </c>
      <c r="F776">
        <v>0</v>
      </c>
      <c r="G776">
        <v>5.3909499999999999E-2</v>
      </c>
      <c r="H776">
        <v>0.95920799999999995</v>
      </c>
      <c r="I776">
        <v>0</v>
      </c>
    </row>
    <row r="777" spans="1:25" x14ac:dyDescent="0.25">
      <c r="A777" t="s">
        <v>99</v>
      </c>
      <c r="B777">
        <v>1334.08</v>
      </c>
      <c r="C777">
        <v>1332.03</v>
      </c>
      <c r="D777">
        <v>1268.3499999999999</v>
      </c>
      <c r="E777">
        <v>801.91099999999994</v>
      </c>
      <c r="F777">
        <v>0</v>
      </c>
      <c r="G777">
        <v>2.90751E-2</v>
      </c>
      <c r="H777">
        <v>0.95921400000000001</v>
      </c>
      <c r="I777">
        <v>0</v>
      </c>
    </row>
    <row r="778" spans="1:25" x14ac:dyDescent="0.25">
      <c r="A778" t="s">
        <v>99</v>
      </c>
      <c r="B778">
        <v>1338.63</v>
      </c>
      <c r="C778">
        <v>1336.61</v>
      </c>
      <c r="D778">
        <v>1272.47</v>
      </c>
      <c r="E778">
        <v>807.92700000000002</v>
      </c>
      <c r="F778">
        <v>0</v>
      </c>
      <c r="G778">
        <v>2.9485399999999998E-2</v>
      </c>
      <c r="H778">
        <v>0.95921199999999995</v>
      </c>
      <c r="I778">
        <v>0</v>
      </c>
    </row>
    <row r="779" spans="1:25" x14ac:dyDescent="0.25">
      <c r="A779" t="s">
        <v>99</v>
      </c>
      <c r="B779">
        <v>1330.34</v>
      </c>
      <c r="C779">
        <v>1328.1</v>
      </c>
      <c r="D779">
        <v>1265.42</v>
      </c>
      <c r="E779">
        <v>802.31700000000001</v>
      </c>
      <c r="F779">
        <v>0</v>
      </c>
      <c r="G779">
        <v>3.0551600000000002E-2</v>
      </c>
      <c r="H779">
        <v>0.959067</v>
      </c>
      <c r="I779">
        <v>0</v>
      </c>
    </row>
    <row r="780" spans="1:25" x14ac:dyDescent="0.25">
      <c r="A780" t="s">
        <v>99</v>
      </c>
      <c r="B780">
        <v>1333.19</v>
      </c>
      <c r="C780">
        <v>1330.85</v>
      </c>
      <c r="D780">
        <v>1266.26</v>
      </c>
      <c r="E780">
        <v>802.10299999999995</v>
      </c>
      <c r="F780">
        <v>0</v>
      </c>
      <c r="G780">
        <v>5.3913299999999997E-2</v>
      </c>
      <c r="H780">
        <v>0.95917300000000005</v>
      </c>
      <c r="I780">
        <v>0</v>
      </c>
    </row>
    <row r="781" spans="1:25" x14ac:dyDescent="0.25">
      <c r="A781" t="s">
        <v>99</v>
      </c>
      <c r="B781">
        <v>1330.56</v>
      </c>
      <c r="C781">
        <v>1328.35</v>
      </c>
      <c r="D781">
        <v>1265.8</v>
      </c>
      <c r="E781">
        <v>802.95100000000002</v>
      </c>
      <c r="F781">
        <v>0</v>
      </c>
      <c r="G781">
        <v>5.3909699999999998E-2</v>
      </c>
      <c r="H781">
        <v>0.95880200000000004</v>
      </c>
      <c r="I781">
        <v>0</v>
      </c>
    </row>
    <row r="782" spans="1:25" x14ac:dyDescent="0.25">
      <c r="A782" t="s">
        <v>99</v>
      </c>
      <c r="B782">
        <v>1333.85</v>
      </c>
      <c r="C782">
        <v>1331.64</v>
      </c>
      <c r="D782">
        <v>1267.82</v>
      </c>
      <c r="E782">
        <v>803.66399999999999</v>
      </c>
      <c r="F782">
        <v>0</v>
      </c>
      <c r="G782">
        <v>3.5549400000000002E-2</v>
      </c>
      <c r="H782">
        <v>0.95922700000000005</v>
      </c>
      <c r="I782">
        <v>0</v>
      </c>
    </row>
    <row r="783" spans="1:25" x14ac:dyDescent="0.25">
      <c r="A783" t="s">
        <v>99</v>
      </c>
      <c r="B783">
        <v>1337.47</v>
      </c>
      <c r="C783">
        <v>1335.48</v>
      </c>
      <c r="D783">
        <v>1271</v>
      </c>
      <c r="E783">
        <v>805.22299999999996</v>
      </c>
      <c r="F783">
        <v>0</v>
      </c>
      <c r="G783">
        <v>4.0939999999999997E-2</v>
      </c>
      <c r="H783">
        <v>0.95922700000000005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1330.26</v>
      </c>
      <c r="C784">
        <v>1327.91</v>
      </c>
      <c r="D784">
        <v>1264.93</v>
      </c>
      <c r="E784">
        <v>801.45600000000002</v>
      </c>
      <c r="F784">
        <v>0</v>
      </c>
      <c r="G784">
        <v>5.3915699999999997E-2</v>
      </c>
      <c r="H784">
        <v>0.95896599999999999</v>
      </c>
      <c r="I784">
        <v>0</v>
      </c>
      <c r="R784">
        <f>AVERAGE(B735:B784)</f>
        <v>1340.8747999999998</v>
      </c>
      <c r="S784">
        <f>AVERAGE(C735:C784)</f>
        <v>1338.6938</v>
      </c>
      <c r="U784">
        <f>_xlfn.VAR.P(B735:B784)</f>
        <v>35.48760496000007</v>
      </c>
      <c r="V784">
        <f>_xlfn.VAR.P(C735:C784)</f>
        <v>36.34443556000025</v>
      </c>
      <c r="X784">
        <f>1.96*SQRT(U784)/50</f>
        <v>0.23352017747024451</v>
      </c>
      <c r="Y784">
        <f>1.96*SQRT(V784)/50</f>
        <v>0.236322477684453</v>
      </c>
    </row>
    <row r="785" spans="1:9" x14ac:dyDescent="0.25">
      <c r="A785" t="s">
        <v>99</v>
      </c>
      <c r="B785">
        <v>67430.914199999999</v>
      </c>
      <c r="C785" t="s">
        <v>37</v>
      </c>
    </row>
    <row r="786" spans="1:9" x14ac:dyDescent="0.25">
      <c r="A786" t="s">
        <v>100</v>
      </c>
      <c r="B786">
        <v>1146.5999999999999</v>
      </c>
      <c r="C786">
        <v>1144.3900000000001</v>
      </c>
      <c r="D786">
        <v>1081.6099999999999</v>
      </c>
      <c r="E786">
        <v>617.36</v>
      </c>
      <c r="F786">
        <v>0</v>
      </c>
      <c r="G786">
        <v>3.4859800000000003E-2</v>
      </c>
      <c r="H786">
        <v>0.95922700000000005</v>
      </c>
      <c r="I786">
        <v>0</v>
      </c>
    </row>
    <row r="787" spans="1:9" x14ac:dyDescent="0.25">
      <c r="A787" t="s">
        <v>100</v>
      </c>
      <c r="B787">
        <v>1146.48</v>
      </c>
      <c r="C787">
        <v>1144.44</v>
      </c>
      <c r="D787">
        <v>1081.33</v>
      </c>
      <c r="E787">
        <v>615.875</v>
      </c>
      <c r="F787">
        <v>0</v>
      </c>
      <c r="G787">
        <v>3.01967E-2</v>
      </c>
      <c r="H787">
        <v>0.95918400000000004</v>
      </c>
      <c r="I787">
        <v>0</v>
      </c>
    </row>
    <row r="788" spans="1:9" x14ac:dyDescent="0.25">
      <c r="A788" t="s">
        <v>100</v>
      </c>
      <c r="B788">
        <v>1145.98</v>
      </c>
      <c r="C788">
        <v>1143.8399999999999</v>
      </c>
      <c r="D788">
        <v>1080.78</v>
      </c>
      <c r="E788">
        <v>616.51</v>
      </c>
      <c r="F788">
        <v>0</v>
      </c>
      <c r="G788">
        <v>4.3503800000000002E-2</v>
      </c>
      <c r="H788">
        <v>0.95921100000000004</v>
      </c>
      <c r="I788">
        <v>0</v>
      </c>
    </row>
    <row r="789" spans="1:9" x14ac:dyDescent="0.25">
      <c r="A789" t="s">
        <v>100</v>
      </c>
      <c r="B789">
        <v>1147.97</v>
      </c>
      <c r="C789">
        <v>1145.8900000000001</v>
      </c>
      <c r="D789">
        <v>1082.8499999999999</v>
      </c>
      <c r="E789">
        <v>619.21900000000005</v>
      </c>
      <c r="F789">
        <v>0</v>
      </c>
      <c r="G789">
        <v>3.3086299999999999E-2</v>
      </c>
      <c r="H789">
        <v>0.95922600000000002</v>
      </c>
      <c r="I789">
        <v>0</v>
      </c>
    </row>
    <row r="790" spans="1:9" x14ac:dyDescent="0.25">
      <c r="A790" t="s">
        <v>100</v>
      </c>
      <c r="B790">
        <v>1146.07</v>
      </c>
      <c r="C790">
        <v>1143.8900000000001</v>
      </c>
      <c r="D790">
        <v>1081.1099999999999</v>
      </c>
      <c r="E790">
        <v>617.36300000000006</v>
      </c>
      <c r="F790">
        <v>0</v>
      </c>
      <c r="G790">
        <v>5.3909600000000002E-2</v>
      </c>
      <c r="H790">
        <v>0.95918800000000004</v>
      </c>
      <c r="I790">
        <v>0</v>
      </c>
    </row>
    <row r="791" spans="1:9" x14ac:dyDescent="0.25">
      <c r="A791" t="s">
        <v>100</v>
      </c>
      <c r="B791">
        <v>1146.43</v>
      </c>
      <c r="C791">
        <v>1144.3699999999999</v>
      </c>
      <c r="D791">
        <v>1081.1600000000001</v>
      </c>
      <c r="E791">
        <v>617.846</v>
      </c>
      <c r="F791">
        <v>0</v>
      </c>
      <c r="G791">
        <v>2.90523E-2</v>
      </c>
      <c r="H791">
        <v>0.95922600000000002</v>
      </c>
      <c r="I791">
        <v>0</v>
      </c>
    </row>
    <row r="792" spans="1:9" x14ac:dyDescent="0.25">
      <c r="A792" t="s">
        <v>100</v>
      </c>
      <c r="B792">
        <v>1146.77</v>
      </c>
      <c r="C792">
        <v>1144.6300000000001</v>
      </c>
      <c r="D792">
        <v>1081.4000000000001</v>
      </c>
      <c r="E792">
        <v>617.18700000000001</v>
      </c>
      <c r="F792">
        <v>0</v>
      </c>
      <c r="G792">
        <v>5.3909499999999999E-2</v>
      </c>
      <c r="H792">
        <v>0.95922700000000005</v>
      </c>
      <c r="I792">
        <v>0</v>
      </c>
    </row>
    <row r="793" spans="1:9" x14ac:dyDescent="0.25">
      <c r="A793" t="s">
        <v>100</v>
      </c>
      <c r="B793">
        <v>1146.6300000000001</v>
      </c>
      <c r="C793">
        <v>1144.6500000000001</v>
      </c>
      <c r="D793">
        <v>1081.1500000000001</v>
      </c>
      <c r="E793">
        <v>616.63400000000001</v>
      </c>
      <c r="F793">
        <v>0</v>
      </c>
      <c r="G793">
        <v>3.11471E-2</v>
      </c>
      <c r="H793">
        <v>0.95922399999999997</v>
      </c>
      <c r="I793">
        <v>0</v>
      </c>
    </row>
    <row r="794" spans="1:9" x14ac:dyDescent="0.25">
      <c r="A794" t="s">
        <v>100</v>
      </c>
      <c r="B794">
        <v>1152.29</v>
      </c>
      <c r="C794">
        <v>1150.2</v>
      </c>
      <c r="D794">
        <v>1086.32</v>
      </c>
      <c r="E794">
        <v>621.13900000000001</v>
      </c>
      <c r="F794">
        <v>0</v>
      </c>
      <c r="G794">
        <v>3.99435E-2</v>
      </c>
      <c r="H794">
        <v>0.95922700000000005</v>
      </c>
      <c r="I794">
        <v>0</v>
      </c>
    </row>
    <row r="795" spans="1:9" x14ac:dyDescent="0.25">
      <c r="A795" t="s">
        <v>100</v>
      </c>
      <c r="B795">
        <v>1151.2</v>
      </c>
      <c r="C795">
        <v>1149.06</v>
      </c>
      <c r="D795">
        <v>1085.3800000000001</v>
      </c>
      <c r="E795">
        <v>619.61099999999999</v>
      </c>
      <c r="F795">
        <v>0</v>
      </c>
      <c r="G795">
        <v>3.0577E-2</v>
      </c>
      <c r="H795">
        <v>0.95921900000000004</v>
      </c>
      <c r="I795">
        <v>0</v>
      </c>
    </row>
    <row r="796" spans="1:9" x14ac:dyDescent="0.25">
      <c r="A796" t="s">
        <v>100</v>
      </c>
      <c r="B796">
        <v>1148.27</v>
      </c>
      <c r="C796">
        <v>1146.04</v>
      </c>
      <c r="D796">
        <v>1083.67</v>
      </c>
      <c r="E796">
        <v>618.774</v>
      </c>
      <c r="F796">
        <v>0</v>
      </c>
      <c r="G796">
        <v>5.3909699999999998E-2</v>
      </c>
      <c r="H796">
        <v>0.95910799999999996</v>
      </c>
      <c r="I796">
        <v>0</v>
      </c>
    </row>
    <row r="797" spans="1:9" x14ac:dyDescent="0.25">
      <c r="A797" t="s">
        <v>100</v>
      </c>
      <c r="B797">
        <v>1153.57</v>
      </c>
      <c r="C797">
        <v>1151.17</v>
      </c>
      <c r="D797">
        <v>1088</v>
      </c>
      <c r="E797">
        <v>621.95000000000005</v>
      </c>
      <c r="F797">
        <v>0</v>
      </c>
      <c r="G797">
        <v>3.1265500000000002E-2</v>
      </c>
      <c r="H797">
        <v>0.95897699999999997</v>
      </c>
      <c r="I797">
        <v>0</v>
      </c>
    </row>
    <row r="798" spans="1:9" x14ac:dyDescent="0.25">
      <c r="A798" t="s">
        <v>100</v>
      </c>
      <c r="B798">
        <v>1153.04</v>
      </c>
      <c r="C798">
        <v>1150.94</v>
      </c>
      <c r="D798">
        <v>1087.48</v>
      </c>
      <c r="E798">
        <v>620.41</v>
      </c>
      <c r="F798">
        <v>0</v>
      </c>
      <c r="G798">
        <v>4.7461200000000002E-2</v>
      </c>
      <c r="H798">
        <v>0.959206</v>
      </c>
      <c r="I798">
        <v>0</v>
      </c>
    </row>
    <row r="799" spans="1:9" x14ac:dyDescent="0.25">
      <c r="A799" t="s">
        <v>100</v>
      </c>
      <c r="B799">
        <v>1153.31</v>
      </c>
      <c r="C799">
        <v>1151.6600000000001</v>
      </c>
      <c r="D799">
        <v>1088.27</v>
      </c>
      <c r="E799">
        <v>620.62199999999996</v>
      </c>
      <c r="F799">
        <v>0</v>
      </c>
      <c r="G799">
        <v>5.391E-2</v>
      </c>
      <c r="H799">
        <v>0.95922200000000002</v>
      </c>
      <c r="I799">
        <v>0</v>
      </c>
    </row>
    <row r="800" spans="1:9" x14ac:dyDescent="0.25">
      <c r="A800" t="s">
        <v>100</v>
      </c>
      <c r="B800">
        <v>1152.29</v>
      </c>
      <c r="C800">
        <v>1149.92</v>
      </c>
      <c r="D800">
        <v>1086.3</v>
      </c>
      <c r="E800">
        <v>620.36800000000005</v>
      </c>
      <c r="F800">
        <v>0</v>
      </c>
      <c r="G800">
        <v>4.3650099999999997E-2</v>
      </c>
      <c r="H800">
        <v>0.95921699999999999</v>
      </c>
      <c r="I800">
        <v>0</v>
      </c>
    </row>
    <row r="801" spans="1:9" x14ac:dyDescent="0.25">
      <c r="A801" t="s">
        <v>100</v>
      </c>
      <c r="B801">
        <v>1151.3900000000001</v>
      </c>
      <c r="C801">
        <v>1149.32</v>
      </c>
      <c r="D801">
        <v>1086.22</v>
      </c>
      <c r="E801">
        <v>619.46500000000003</v>
      </c>
      <c r="F801">
        <v>0</v>
      </c>
      <c r="G801">
        <v>5.3909800000000001E-2</v>
      </c>
      <c r="H801">
        <v>0.95822200000000002</v>
      </c>
      <c r="I801">
        <v>0</v>
      </c>
    </row>
    <row r="802" spans="1:9" x14ac:dyDescent="0.25">
      <c r="A802" t="s">
        <v>100</v>
      </c>
      <c r="B802">
        <v>1153.67</v>
      </c>
      <c r="C802">
        <v>1151.6300000000001</v>
      </c>
      <c r="D802">
        <v>1087.3900000000001</v>
      </c>
      <c r="E802">
        <v>619.245</v>
      </c>
      <c r="F802">
        <v>0</v>
      </c>
      <c r="G802">
        <v>3.2522200000000001E-2</v>
      </c>
      <c r="H802">
        <v>0.95922300000000005</v>
      </c>
      <c r="I802">
        <v>0</v>
      </c>
    </row>
    <row r="803" spans="1:9" x14ac:dyDescent="0.25">
      <c r="A803" t="s">
        <v>100</v>
      </c>
      <c r="B803">
        <v>1151</v>
      </c>
      <c r="C803">
        <v>1148.8</v>
      </c>
      <c r="D803">
        <v>1085.57</v>
      </c>
      <c r="E803">
        <v>618.91499999999996</v>
      </c>
      <c r="F803">
        <v>0</v>
      </c>
      <c r="G803">
        <v>3.9285399999999998E-2</v>
      </c>
      <c r="H803">
        <v>0.95921500000000004</v>
      </c>
      <c r="I803">
        <v>0</v>
      </c>
    </row>
    <row r="804" spans="1:9" x14ac:dyDescent="0.25">
      <c r="A804" t="s">
        <v>100</v>
      </c>
      <c r="B804">
        <v>1154.6199999999999</v>
      </c>
      <c r="C804">
        <v>1152.31</v>
      </c>
      <c r="D804">
        <v>1089.6400000000001</v>
      </c>
      <c r="E804">
        <v>622.19299999999998</v>
      </c>
      <c r="F804">
        <v>0</v>
      </c>
      <c r="G804">
        <v>4.8231700000000002E-2</v>
      </c>
      <c r="H804">
        <v>0.959175</v>
      </c>
      <c r="I804">
        <v>0</v>
      </c>
    </row>
    <row r="805" spans="1:9" x14ac:dyDescent="0.25">
      <c r="A805" t="s">
        <v>100</v>
      </c>
      <c r="B805">
        <v>1151.5899999999999</v>
      </c>
      <c r="C805">
        <v>1149.5</v>
      </c>
      <c r="D805">
        <v>1086.49</v>
      </c>
      <c r="E805">
        <v>619.91600000000005</v>
      </c>
      <c r="F805">
        <v>0</v>
      </c>
      <c r="G805">
        <v>2.9039200000000001E-2</v>
      </c>
      <c r="H805">
        <v>0.95635800000000004</v>
      </c>
      <c r="I805">
        <v>0</v>
      </c>
    </row>
    <row r="806" spans="1:9" x14ac:dyDescent="0.25">
      <c r="A806" t="s">
        <v>100</v>
      </c>
      <c r="B806">
        <v>1150.8900000000001</v>
      </c>
      <c r="C806">
        <v>1148.3699999999999</v>
      </c>
      <c r="D806">
        <v>1084.6500000000001</v>
      </c>
      <c r="E806">
        <v>619.17100000000005</v>
      </c>
      <c r="F806">
        <v>0</v>
      </c>
      <c r="G806">
        <v>3.6958600000000001E-2</v>
      </c>
      <c r="H806">
        <v>0.95921400000000001</v>
      </c>
      <c r="I806">
        <v>0</v>
      </c>
    </row>
    <row r="807" spans="1:9" x14ac:dyDescent="0.25">
      <c r="A807" t="s">
        <v>100</v>
      </c>
      <c r="B807">
        <v>1152.26</v>
      </c>
      <c r="C807">
        <v>1149.78</v>
      </c>
      <c r="D807">
        <v>1086.56</v>
      </c>
      <c r="E807">
        <v>619.80100000000004</v>
      </c>
      <c r="F807">
        <v>0</v>
      </c>
      <c r="G807">
        <v>5.3909499999999999E-2</v>
      </c>
      <c r="H807">
        <v>0.95911199999999996</v>
      </c>
      <c r="I807">
        <v>0</v>
      </c>
    </row>
    <row r="808" spans="1:9" x14ac:dyDescent="0.25">
      <c r="A808" t="s">
        <v>100</v>
      </c>
      <c r="B808">
        <v>1149.94</v>
      </c>
      <c r="C808">
        <v>1148.04</v>
      </c>
      <c r="D808">
        <v>1084.58</v>
      </c>
      <c r="E808">
        <v>619.28300000000002</v>
      </c>
      <c r="F808">
        <v>0</v>
      </c>
      <c r="G808">
        <v>2.9362800000000001E-2</v>
      </c>
      <c r="H808">
        <v>0.96165400000000001</v>
      </c>
      <c r="I808">
        <v>0</v>
      </c>
    </row>
    <row r="809" spans="1:9" x14ac:dyDescent="0.25">
      <c r="A809" t="s">
        <v>100</v>
      </c>
      <c r="B809">
        <v>1151.6099999999999</v>
      </c>
      <c r="C809">
        <v>1149.21</v>
      </c>
      <c r="D809">
        <v>1085.69</v>
      </c>
      <c r="E809">
        <v>620.75099999999998</v>
      </c>
      <c r="F809">
        <v>0</v>
      </c>
      <c r="G809">
        <v>4.1273900000000002E-2</v>
      </c>
      <c r="H809">
        <v>0.95894900000000005</v>
      </c>
      <c r="I809">
        <v>0</v>
      </c>
    </row>
    <row r="810" spans="1:9" x14ac:dyDescent="0.25">
      <c r="A810" t="s">
        <v>100</v>
      </c>
      <c r="B810">
        <v>1155.49</v>
      </c>
      <c r="C810">
        <v>1153.43</v>
      </c>
      <c r="D810">
        <v>1089.8</v>
      </c>
      <c r="E810">
        <v>622.553</v>
      </c>
      <c r="F810">
        <v>0</v>
      </c>
      <c r="G810">
        <v>5.3909499999999999E-2</v>
      </c>
      <c r="H810">
        <v>0.95901400000000003</v>
      </c>
      <c r="I810">
        <v>0</v>
      </c>
    </row>
    <row r="811" spans="1:9" x14ac:dyDescent="0.25">
      <c r="A811" t="s">
        <v>100</v>
      </c>
      <c r="B811">
        <v>1150.1099999999999</v>
      </c>
      <c r="C811">
        <v>1147.76</v>
      </c>
      <c r="D811">
        <v>1085.04</v>
      </c>
      <c r="E811">
        <v>619.19600000000003</v>
      </c>
      <c r="F811">
        <v>0</v>
      </c>
      <c r="G811">
        <v>5.3909699999999998E-2</v>
      </c>
      <c r="H811">
        <v>0.95807699999999996</v>
      </c>
      <c r="I811">
        <v>0</v>
      </c>
    </row>
    <row r="812" spans="1:9" x14ac:dyDescent="0.25">
      <c r="A812" t="s">
        <v>100</v>
      </c>
      <c r="B812">
        <v>1150.02</v>
      </c>
      <c r="C812">
        <v>1147.69</v>
      </c>
      <c r="D812">
        <v>1085.01</v>
      </c>
      <c r="E812">
        <v>619.79</v>
      </c>
      <c r="F812">
        <v>0</v>
      </c>
      <c r="G812">
        <v>3.0372699999999999E-2</v>
      </c>
      <c r="H812">
        <v>0.95922700000000005</v>
      </c>
      <c r="I812">
        <v>0</v>
      </c>
    </row>
    <row r="813" spans="1:9" x14ac:dyDescent="0.25">
      <c r="A813" t="s">
        <v>100</v>
      </c>
      <c r="B813">
        <v>1151.9000000000001</v>
      </c>
      <c r="C813">
        <v>1149.69</v>
      </c>
      <c r="D813">
        <v>1086.75</v>
      </c>
      <c r="E813">
        <v>620.36699999999996</v>
      </c>
      <c r="F813">
        <v>0</v>
      </c>
      <c r="G813">
        <v>2.96534E-2</v>
      </c>
      <c r="H813">
        <v>0.95917600000000003</v>
      </c>
      <c r="I813">
        <v>0</v>
      </c>
    </row>
    <row r="814" spans="1:9" x14ac:dyDescent="0.25">
      <c r="A814" t="s">
        <v>100</v>
      </c>
      <c r="B814">
        <v>1152.08</v>
      </c>
      <c r="C814">
        <v>1149.83</v>
      </c>
      <c r="D814">
        <v>1086.67</v>
      </c>
      <c r="E814">
        <v>620.60900000000004</v>
      </c>
      <c r="F814">
        <v>0</v>
      </c>
      <c r="G814">
        <v>3.16735E-2</v>
      </c>
      <c r="H814">
        <v>0.95895200000000003</v>
      </c>
      <c r="I814">
        <v>0</v>
      </c>
    </row>
    <row r="815" spans="1:9" x14ac:dyDescent="0.25">
      <c r="A815" t="s">
        <v>100</v>
      </c>
      <c r="B815">
        <v>1154.94</v>
      </c>
      <c r="C815">
        <v>1152.98</v>
      </c>
      <c r="D815">
        <v>1088.8499999999999</v>
      </c>
      <c r="E815">
        <v>621.26599999999996</v>
      </c>
      <c r="F815">
        <v>0</v>
      </c>
      <c r="G815">
        <v>4.61308E-2</v>
      </c>
      <c r="H815">
        <v>0.95922300000000005</v>
      </c>
      <c r="I815">
        <v>0</v>
      </c>
    </row>
    <row r="816" spans="1:9" x14ac:dyDescent="0.25">
      <c r="A816" t="s">
        <v>100</v>
      </c>
      <c r="B816">
        <v>1150.32</v>
      </c>
      <c r="C816">
        <v>1148.03</v>
      </c>
      <c r="D816">
        <v>1084.6300000000001</v>
      </c>
      <c r="E816">
        <v>618.625</v>
      </c>
      <c r="F816">
        <v>0</v>
      </c>
      <c r="G816">
        <v>5.3930699999999998E-2</v>
      </c>
      <c r="H816">
        <v>0.95907600000000004</v>
      </c>
      <c r="I816">
        <v>0</v>
      </c>
    </row>
    <row r="817" spans="1:9" x14ac:dyDescent="0.25">
      <c r="A817" t="s">
        <v>100</v>
      </c>
      <c r="B817">
        <v>1153.17</v>
      </c>
      <c r="C817">
        <v>1150.94</v>
      </c>
      <c r="D817">
        <v>1088.02</v>
      </c>
      <c r="E817">
        <v>620.72900000000004</v>
      </c>
      <c r="F817">
        <v>0</v>
      </c>
      <c r="G817">
        <v>3.0226200000000002E-2</v>
      </c>
      <c r="H817">
        <v>0.95916299999999999</v>
      </c>
      <c r="I817">
        <v>0</v>
      </c>
    </row>
    <row r="818" spans="1:9" x14ac:dyDescent="0.25">
      <c r="A818" t="s">
        <v>100</v>
      </c>
      <c r="B818">
        <v>1150.5899999999999</v>
      </c>
      <c r="C818">
        <v>1148.54</v>
      </c>
      <c r="D818">
        <v>1085.33</v>
      </c>
      <c r="E818">
        <v>619.82799999999997</v>
      </c>
      <c r="F818">
        <v>0</v>
      </c>
      <c r="G818">
        <v>5.3911199999999999E-2</v>
      </c>
      <c r="H818">
        <v>0.95914100000000002</v>
      </c>
      <c r="I818">
        <v>0</v>
      </c>
    </row>
    <row r="819" spans="1:9" x14ac:dyDescent="0.25">
      <c r="A819" t="s">
        <v>100</v>
      </c>
      <c r="B819">
        <v>1152.1199999999999</v>
      </c>
      <c r="C819">
        <v>1149.99</v>
      </c>
      <c r="D819">
        <v>1087.03</v>
      </c>
      <c r="E819">
        <v>621.803</v>
      </c>
      <c r="F819">
        <v>0</v>
      </c>
      <c r="G819">
        <v>2.9075199999999999E-2</v>
      </c>
      <c r="H819">
        <v>0.95922499999999999</v>
      </c>
      <c r="I819">
        <v>0</v>
      </c>
    </row>
    <row r="820" spans="1:9" x14ac:dyDescent="0.25">
      <c r="A820" t="s">
        <v>100</v>
      </c>
      <c r="B820">
        <v>1151.67</v>
      </c>
      <c r="C820">
        <v>1149.9100000000001</v>
      </c>
      <c r="D820">
        <v>1086.58</v>
      </c>
      <c r="E820">
        <v>620.64499999999998</v>
      </c>
      <c r="F820">
        <v>0</v>
      </c>
      <c r="G820">
        <v>5.39129E-2</v>
      </c>
      <c r="H820">
        <v>0.95900600000000003</v>
      </c>
      <c r="I820">
        <v>0</v>
      </c>
    </row>
    <row r="821" spans="1:9" x14ac:dyDescent="0.25">
      <c r="A821" t="s">
        <v>100</v>
      </c>
      <c r="B821">
        <v>1149.93</v>
      </c>
      <c r="C821">
        <v>1147.76</v>
      </c>
      <c r="D821">
        <v>1085.1099999999999</v>
      </c>
      <c r="E821">
        <v>619.12400000000002</v>
      </c>
      <c r="F821">
        <v>0</v>
      </c>
      <c r="G821">
        <v>3.4406899999999997E-2</v>
      </c>
      <c r="H821">
        <v>0.95922099999999999</v>
      </c>
      <c r="I821">
        <v>0</v>
      </c>
    </row>
    <row r="822" spans="1:9" x14ac:dyDescent="0.25">
      <c r="A822" t="s">
        <v>100</v>
      </c>
      <c r="B822">
        <v>1152.5</v>
      </c>
      <c r="C822">
        <v>1150.45</v>
      </c>
      <c r="D822">
        <v>1087.49</v>
      </c>
      <c r="E822">
        <v>620.60199999999998</v>
      </c>
      <c r="F822">
        <v>0</v>
      </c>
      <c r="G822">
        <v>5.3909499999999999E-2</v>
      </c>
      <c r="H822">
        <v>0.95922099999999999</v>
      </c>
      <c r="I822">
        <v>0</v>
      </c>
    </row>
    <row r="823" spans="1:9" x14ac:dyDescent="0.25">
      <c r="A823" t="s">
        <v>100</v>
      </c>
      <c r="B823">
        <v>1153.51</v>
      </c>
      <c r="C823">
        <v>1151.8599999999999</v>
      </c>
      <c r="D823">
        <v>1086.3699999999999</v>
      </c>
      <c r="E823">
        <v>619.68200000000002</v>
      </c>
      <c r="F823">
        <v>0</v>
      </c>
      <c r="G823">
        <v>3.5891399999999997E-2</v>
      </c>
      <c r="H823">
        <v>0.95868799999999998</v>
      </c>
      <c r="I823">
        <v>0</v>
      </c>
    </row>
    <row r="824" spans="1:9" x14ac:dyDescent="0.25">
      <c r="A824" t="s">
        <v>100</v>
      </c>
      <c r="B824">
        <v>1150.21</v>
      </c>
      <c r="C824">
        <v>1148.1199999999999</v>
      </c>
      <c r="D824">
        <v>1084.92</v>
      </c>
      <c r="E824">
        <v>619.51599999999996</v>
      </c>
      <c r="F824">
        <v>0</v>
      </c>
      <c r="G824">
        <v>3.7644299999999999E-2</v>
      </c>
      <c r="H824">
        <v>0.95918499999999995</v>
      </c>
      <c r="I824">
        <v>0</v>
      </c>
    </row>
    <row r="825" spans="1:9" x14ac:dyDescent="0.25">
      <c r="A825" t="s">
        <v>100</v>
      </c>
      <c r="B825">
        <v>1152.54</v>
      </c>
      <c r="C825">
        <v>1150.71</v>
      </c>
      <c r="D825">
        <v>1087.17</v>
      </c>
      <c r="E825">
        <v>621.28200000000004</v>
      </c>
      <c r="F825">
        <v>0</v>
      </c>
      <c r="G825">
        <v>4.1503699999999998E-2</v>
      </c>
      <c r="H825">
        <v>0.95922399999999997</v>
      </c>
      <c r="I825">
        <v>0</v>
      </c>
    </row>
    <row r="826" spans="1:9" x14ac:dyDescent="0.25">
      <c r="A826" t="s">
        <v>100</v>
      </c>
      <c r="B826">
        <v>1155.22</v>
      </c>
      <c r="C826">
        <v>1153.07</v>
      </c>
      <c r="D826">
        <v>1088.3499999999999</v>
      </c>
      <c r="E826">
        <v>621.32000000000005</v>
      </c>
      <c r="F826">
        <v>0</v>
      </c>
      <c r="G826">
        <v>5.3913000000000003E-2</v>
      </c>
      <c r="H826">
        <v>0.95922399999999997</v>
      </c>
      <c r="I826">
        <v>0</v>
      </c>
    </row>
    <row r="827" spans="1:9" x14ac:dyDescent="0.25">
      <c r="A827" t="s">
        <v>100</v>
      </c>
      <c r="B827">
        <v>1150.06</v>
      </c>
      <c r="C827">
        <v>1147.94</v>
      </c>
      <c r="D827">
        <v>1084.83</v>
      </c>
      <c r="E827">
        <v>618.71400000000006</v>
      </c>
      <c r="F827">
        <v>0</v>
      </c>
      <c r="G827">
        <v>5.3909499999999999E-2</v>
      </c>
      <c r="H827">
        <v>0.95904800000000001</v>
      </c>
      <c r="I827">
        <v>0</v>
      </c>
    </row>
    <row r="828" spans="1:9" x14ac:dyDescent="0.25">
      <c r="A828" t="s">
        <v>100</v>
      </c>
      <c r="B828">
        <v>1158.31</v>
      </c>
      <c r="C828">
        <v>1156.1400000000001</v>
      </c>
      <c r="D828">
        <v>1092.0999999999999</v>
      </c>
      <c r="E828">
        <v>621.55899999999997</v>
      </c>
      <c r="F828">
        <v>0</v>
      </c>
      <c r="G828">
        <v>5.3912599999999998E-2</v>
      </c>
      <c r="H828">
        <v>0.959206</v>
      </c>
      <c r="I828">
        <v>0</v>
      </c>
    </row>
    <row r="829" spans="1:9" x14ac:dyDescent="0.25">
      <c r="A829" t="s">
        <v>100</v>
      </c>
      <c r="B829">
        <v>1158.3699999999999</v>
      </c>
      <c r="C829">
        <v>1156.1199999999999</v>
      </c>
      <c r="D829">
        <v>1092.6600000000001</v>
      </c>
      <c r="E829">
        <v>623.41600000000005</v>
      </c>
      <c r="F829">
        <v>0</v>
      </c>
      <c r="G829">
        <v>5.1383600000000001E-2</v>
      </c>
      <c r="H829">
        <v>0.95919200000000004</v>
      </c>
      <c r="I829">
        <v>0</v>
      </c>
    </row>
    <row r="830" spans="1:9" x14ac:dyDescent="0.25">
      <c r="A830" t="s">
        <v>100</v>
      </c>
      <c r="B830">
        <v>1156.3699999999999</v>
      </c>
      <c r="C830">
        <v>1154.47</v>
      </c>
      <c r="D830">
        <v>1091.58</v>
      </c>
      <c r="E830">
        <v>622.54399999999998</v>
      </c>
      <c r="F830">
        <v>0</v>
      </c>
      <c r="G830">
        <v>5.3909800000000001E-2</v>
      </c>
      <c r="H830">
        <v>0.95908599999999999</v>
      </c>
      <c r="I830">
        <v>0</v>
      </c>
    </row>
    <row r="831" spans="1:9" x14ac:dyDescent="0.25">
      <c r="A831" t="s">
        <v>100</v>
      </c>
      <c r="B831">
        <v>1160.99</v>
      </c>
      <c r="C831">
        <v>1159.1400000000001</v>
      </c>
      <c r="D831">
        <v>1095.51</v>
      </c>
      <c r="E831">
        <v>624.72400000000005</v>
      </c>
      <c r="F831">
        <v>0</v>
      </c>
      <c r="G831">
        <v>3.3534300000000003E-2</v>
      </c>
      <c r="H831">
        <v>0.95910700000000004</v>
      </c>
      <c r="I831">
        <v>0</v>
      </c>
    </row>
    <row r="832" spans="1:9" x14ac:dyDescent="0.25">
      <c r="A832" t="s">
        <v>100</v>
      </c>
      <c r="B832">
        <v>1156.05</v>
      </c>
      <c r="C832">
        <v>1153.94</v>
      </c>
      <c r="D832">
        <v>1090.81</v>
      </c>
      <c r="E832">
        <v>622.61800000000005</v>
      </c>
      <c r="F832">
        <v>0</v>
      </c>
      <c r="G832">
        <v>5.3909499999999999E-2</v>
      </c>
      <c r="H832">
        <v>0.95888499999999999</v>
      </c>
      <c r="I832">
        <v>0</v>
      </c>
    </row>
    <row r="833" spans="1:25" x14ac:dyDescent="0.25">
      <c r="A833" t="s">
        <v>100</v>
      </c>
      <c r="B833">
        <v>1156.3399999999999</v>
      </c>
      <c r="C833">
        <v>1154.53</v>
      </c>
      <c r="D833">
        <v>1090.8599999999999</v>
      </c>
      <c r="E833">
        <v>621.53700000000003</v>
      </c>
      <c r="F833">
        <v>0</v>
      </c>
      <c r="G833">
        <v>4.2274399999999997E-2</v>
      </c>
      <c r="H833">
        <v>0.95922200000000002</v>
      </c>
      <c r="I833">
        <v>0</v>
      </c>
    </row>
    <row r="834" spans="1:25" x14ac:dyDescent="0.25">
      <c r="A834" t="s">
        <v>100</v>
      </c>
      <c r="B834">
        <v>1157.51</v>
      </c>
      <c r="C834">
        <v>1155.51</v>
      </c>
      <c r="D834">
        <v>1091.51</v>
      </c>
      <c r="E834">
        <v>622.82600000000002</v>
      </c>
      <c r="F834">
        <v>0</v>
      </c>
      <c r="G834">
        <v>5.3193600000000001E-2</v>
      </c>
      <c r="H834">
        <v>0.95910200000000001</v>
      </c>
      <c r="I834">
        <v>0</v>
      </c>
    </row>
    <row r="835" spans="1:25" x14ac:dyDescent="0.25">
      <c r="A835" t="s">
        <v>100</v>
      </c>
      <c r="B835">
        <v>1155.93</v>
      </c>
      <c r="C835">
        <v>1153.68</v>
      </c>
      <c r="D835">
        <v>1090.96</v>
      </c>
      <c r="E835">
        <v>622.01499999999999</v>
      </c>
      <c r="F835">
        <v>0</v>
      </c>
      <c r="G835">
        <v>2.99425E-2</v>
      </c>
      <c r="H835">
        <v>0.95922399999999997</v>
      </c>
      <c r="I835">
        <v>0</v>
      </c>
    </row>
    <row r="836" spans="1:25" x14ac:dyDescent="0.25">
      <c r="A836" t="s">
        <v>100</v>
      </c>
      <c r="B836">
        <v>1162.51</v>
      </c>
      <c r="C836">
        <v>1160.23</v>
      </c>
      <c r="D836">
        <v>1095.55</v>
      </c>
      <c r="E836">
        <v>625.82799999999997</v>
      </c>
      <c r="F836">
        <v>0</v>
      </c>
      <c r="G836">
        <v>5.3910600000000003E-2</v>
      </c>
      <c r="H836">
        <v>0.95896499999999996</v>
      </c>
      <c r="I836">
        <v>0</v>
      </c>
    </row>
    <row r="837" spans="1:25" x14ac:dyDescent="0.25">
      <c r="A837" t="s">
        <v>100</v>
      </c>
      <c r="B837">
        <v>1156.6199999999999</v>
      </c>
      <c r="C837">
        <v>1154.22</v>
      </c>
      <c r="D837">
        <v>1090.6600000000001</v>
      </c>
      <c r="E837">
        <v>622.16</v>
      </c>
      <c r="F837">
        <v>0</v>
      </c>
      <c r="G837">
        <v>3.0147799999999999E-2</v>
      </c>
      <c r="H837">
        <v>0.959117</v>
      </c>
      <c r="I837">
        <v>0</v>
      </c>
    </row>
    <row r="838" spans="1:25" x14ac:dyDescent="0.25">
      <c r="A838" t="s">
        <v>100</v>
      </c>
      <c r="B838">
        <v>1152.81</v>
      </c>
      <c r="C838">
        <v>1150.5</v>
      </c>
      <c r="D838">
        <v>1087.74</v>
      </c>
      <c r="E838">
        <v>620.97900000000004</v>
      </c>
      <c r="F838">
        <v>0</v>
      </c>
      <c r="G838">
        <v>2.9197600000000001E-2</v>
      </c>
      <c r="H838">
        <v>0.95889199999999997</v>
      </c>
      <c r="I838">
        <v>0</v>
      </c>
    </row>
    <row r="839" spans="1:25" x14ac:dyDescent="0.25">
      <c r="A839" t="s">
        <v>100</v>
      </c>
      <c r="B839">
        <v>1157.8399999999999</v>
      </c>
      <c r="C839">
        <v>1155.6400000000001</v>
      </c>
      <c r="D839">
        <v>1092.72</v>
      </c>
      <c r="E839">
        <v>624.49699999999996</v>
      </c>
      <c r="F839">
        <v>0</v>
      </c>
      <c r="G839">
        <v>3.7500400000000003E-2</v>
      </c>
      <c r="H839">
        <v>0.95913899999999996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1157.6300000000001</v>
      </c>
      <c r="C840">
        <v>1155.42</v>
      </c>
      <c r="D840">
        <v>1092.51</v>
      </c>
      <c r="E840">
        <v>622.87599999999998</v>
      </c>
      <c r="F840">
        <v>0</v>
      </c>
      <c r="G840">
        <v>3.04193E-2</v>
      </c>
      <c r="H840">
        <v>0.95920700000000003</v>
      </c>
      <c r="I840">
        <v>0</v>
      </c>
      <c r="R840">
        <f>AVERAGE(B791:B840)</f>
        <v>1153.0886</v>
      </c>
      <c r="S840">
        <f>AVERAGE(C791:C840)</f>
        <v>1150.9568000000002</v>
      </c>
      <c r="U840">
        <f>_xlfn.VAR.P(B791:B840)</f>
        <v>11.670580039999901</v>
      </c>
      <c r="V840">
        <f>_xlfn.VAR.P(C791:C840)</f>
        <v>11.785057760000095</v>
      </c>
      <c r="X840">
        <f>1.96*SQRT(U840)/50</f>
        <v>0.13391594420630221</v>
      </c>
      <c r="Y840">
        <f>1.96*SQRT(V840)/50</f>
        <v>0.13457113790232492</v>
      </c>
    </row>
    <row r="841" spans="1:25" x14ac:dyDescent="0.25">
      <c r="A841" t="s">
        <v>100</v>
      </c>
      <c r="B841">
        <v>58037.223899999997</v>
      </c>
      <c r="C841" t="s">
        <v>37</v>
      </c>
    </row>
    <row r="842" spans="1:25" x14ac:dyDescent="0.25">
      <c r="A842" t="s">
        <v>119</v>
      </c>
      <c r="B842">
        <v>1337</v>
      </c>
      <c r="C842">
        <v>1334.49</v>
      </c>
      <c r="D842">
        <v>1270.75</v>
      </c>
      <c r="E842">
        <v>799.48500000000001</v>
      </c>
      <c r="F842">
        <v>0</v>
      </c>
      <c r="G842">
        <v>4.3858000000000001E-2</v>
      </c>
      <c r="H842">
        <v>0.95849700000000004</v>
      </c>
      <c r="I842">
        <v>0</v>
      </c>
    </row>
    <row r="843" spans="1:25" x14ac:dyDescent="0.25">
      <c r="A843" t="s">
        <v>119</v>
      </c>
      <c r="B843">
        <v>1335</v>
      </c>
      <c r="C843">
        <v>1332.77</v>
      </c>
      <c r="D843">
        <v>1269.3399999999999</v>
      </c>
      <c r="E843">
        <v>799.57899999999995</v>
      </c>
      <c r="F843">
        <v>0</v>
      </c>
      <c r="G843">
        <v>2.9047699999999999E-2</v>
      </c>
      <c r="H843">
        <v>0.95921199999999995</v>
      </c>
      <c r="I843">
        <v>0</v>
      </c>
    </row>
    <row r="844" spans="1:25" x14ac:dyDescent="0.25">
      <c r="A844" t="s">
        <v>119</v>
      </c>
      <c r="B844">
        <v>1331.99</v>
      </c>
      <c r="C844">
        <v>1329.91</v>
      </c>
      <c r="D844">
        <v>1267.1099999999999</v>
      </c>
      <c r="E844">
        <v>797.51900000000001</v>
      </c>
      <c r="F844">
        <v>0</v>
      </c>
      <c r="G844">
        <v>2.9177700000000001E-2</v>
      </c>
      <c r="H844">
        <v>0.95921500000000004</v>
      </c>
      <c r="I844">
        <v>0</v>
      </c>
    </row>
    <row r="845" spans="1:25" x14ac:dyDescent="0.25">
      <c r="A845" t="s">
        <v>119</v>
      </c>
      <c r="B845">
        <v>1334.37</v>
      </c>
      <c r="C845">
        <v>1331.77</v>
      </c>
      <c r="D845">
        <v>1267.8399999999999</v>
      </c>
      <c r="E845">
        <v>797.70100000000002</v>
      </c>
      <c r="F845">
        <v>0</v>
      </c>
      <c r="G845">
        <v>5.3909600000000002E-2</v>
      </c>
      <c r="H845">
        <v>0.97292000000000001</v>
      </c>
      <c r="I845">
        <v>0</v>
      </c>
    </row>
    <row r="846" spans="1:25" x14ac:dyDescent="0.25">
      <c r="A846" t="s">
        <v>119</v>
      </c>
      <c r="B846">
        <v>1333.99</v>
      </c>
      <c r="C846">
        <v>1332.11</v>
      </c>
      <c r="D846">
        <v>1269.17</v>
      </c>
      <c r="E846">
        <v>799.47799999999995</v>
      </c>
      <c r="F846">
        <v>0</v>
      </c>
      <c r="G846">
        <v>3.8301799999999997E-2</v>
      </c>
      <c r="H846">
        <v>0.95911800000000003</v>
      </c>
      <c r="I846">
        <v>0</v>
      </c>
    </row>
    <row r="847" spans="1:25" x14ac:dyDescent="0.25">
      <c r="A847" t="s">
        <v>119</v>
      </c>
      <c r="B847">
        <v>1336.88</v>
      </c>
      <c r="C847">
        <v>1334.25</v>
      </c>
      <c r="D847">
        <v>1270.1199999999999</v>
      </c>
      <c r="E847">
        <v>799.7</v>
      </c>
      <c r="F847">
        <v>0</v>
      </c>
      <c r="G847">
        <v>2.9986800000000001E-2</v>
      </c>
      <c r="H847">
        <v>0.95786300000000002</v>
      </c>
      <c r="I847">
        <v>0</v>
      </c>
    </row>
    <row r="848" spans="1:25" x14ac:dyDescent="0.25">
      <c r="A848" t="s">
        <v>119</v>
      </c>
      <c r="B848">
        <v>1333.09</v>
      </c>
      <c r="C848">
        <v>1330.96</v>
      </c>
      <c r="D848">
        <v>1267.9100000000001</v>
      </c>
      <c r="E848">
        <v>797.16600000000005</v>
      </c>
      <c r="F848">
        <v>0</v>
      </c>
      <c r="G848">
        <v>4.8997499999999999E-2</v>
      </c>
      <c r="H848">
        <v>0.95922200000000002</v>
      </c>
      <c r="I848">
        <v>0</v>
      </c>
    </row>
    <row r="849" spans="1:9" x14ac:dyDescent="0.25">
      <c r="A849" t="s">
        <v>119</v>
      </c>
      <c r="B849">
        <v>1332.21</v>
      </c>
      <c r="C849">
        <v>1329.91</v>
      </c>
      <c r="D849">
        <v>1266.6500000000001</v>
      </c>
      <c r="E849">
        <v>797.43899999999996</v>
      </c>
      <c r="F849">
        <v>0</v>
      </c>
      <c r="G849">
        <v>3.2458800000000003E-2</v>
      </c>
      <c r="H849">
        <v>0.95888499999999999</v>
      </c>
      <c r="I849">
        <v>0</v>
      </c>
    </row>
    <row r="850" spans="1:9" x14ac:dyDescent="0.25">
      <c r="A850" t="s">
        <v>119</v>
      </c>
      <c r="B850">
        <v>1334.23</v>
      </c>
      <c r="C850">
        <v>1331.98</v>
      </c>
      <c r="D850">
        <v>1268.8399999999999</v>
      </c>
      <c r="E850">
        <v>798.51300000000003</v>
      </c>
      <c r="F850">
        <v>0</v>
      </c>
      <c r="G850">
        <v>4.2370600000000001E-2</v>
      </c>
      <c r="H850">
        <v>0.95920300000000003</v>
      </c>
      <c r="I850">
        <v>0</v>
      </c>
    </row>
    <row r="851" spans="1:9" x14ac:dyDescent="0.25">
      <c r="A851" t="s">
        <v>119</v>
      </c>
      <c r="B851">
        <v>1337.92</v>
      </c>
      <c r="C851">
        <v>1335.98</v>
      </c>
      <c r="D851">
        <v>1271.9000000000001</v>
      </c>
      <c r="E851">
        <v>800.70500000000004</v>
      </c>
      <c r="F851">
        <v>0</v>
      </c>
      <c r="G851">
        <v>5.3909499999999999E-2</v>
      </c>
      <c r="H851">
        <v>0.95922099999999999</v>
      </c>
      <c r="I851">
        <v>0</v>
      </c>
    </row>
    <row r="852" spans="1:9" x14ac:dyDescent="0.25">
      <c r="A852" t="s">
        <v>119</v>
      </c>
      <c r="B852">
        <v>1332.99</v>
      </c>
      <c r="C852">
        <v>1330.68</v>
      </c>
      <c r="D852">
        <v>1267.57</v>
      </c>
      <c r="E852">
        <v>797.39800000000002</v>
      </c>
      <c r="F852">
        <v>0</v>
      </c>
      <c r="G852">
        <v>3.1893400000000002E-2</v>
      </c>
      <c r="H852">
        <v>0.97999199999999997</v>
      </c>
      <c r="I852">
        <v>0</v>
      </c>
    </row>
    <row r="853" spans="1:9" x14ac:dyDescent="0.25">
      <c r="A853" t="s">
        <v>119</v>
      </c>
      <c r="B853">
        <v>1331.19</v>
      </c>
      <c r="C853">
        <v>1329.16</v>
      </c>
      <c r="D853">
        <v>1265.8499999999999</v>
      </c>
      <c r="E853">
        <v>796.73</v>
      </c>
      <c r="F853">
        <v>0</v>
      </c>
      <c r="G853">
        <v>5.2282200000000001E-2</v>
      </c>
      <c r="H853">
        <v>0.95905600000000002</v>
      </c>
      <c r="I853">
        <v>0</v>
      </c>
    </row>
    <row r="854" spans="1:9" x14ac:dyDescent="0.25">
      <c r="A854" t="s">
        <v>119</v>
      </c>
      <c r="B854">
        <v>1333.71</v>
      </c>
      <c r="C854">
        <v>1331.33</v>
      </c>
      <c r="D854">
        <v>1267.25</v>
      </c>
      <c r="E854">
        <v>797.90599999999995</v>
      </c>
      <c r="F854">
        <v>0</v>
      </c>
      <c r="G854">
        <v>2.9611800000000001E-2</v>
      </c>
      <c r="H854">
        <v>0.95871899999999999</v>
      </c>
      <c r="I854">
        <v>0</v>
      </c>
    </row>
    <row r="855" spans="1:9" x14ac:dyDescent="0.25">
      <c r="A855" t="s">
        <v>119</v>
      </c>
      <c r="B855">
        <v>1332.95</v>
      </c>
      <c r="C855">
        <v>1331.03</v>
      </c>
      <c r="D855">
        <v>1267.6600000000001</v>
      </c>
      <c r="E855">
        <v>798.05100000000004</v>
      </c>
      <c r="F855">
        <v>0</v>
      </c>
      <c r="G855">
        <v>5.39199E-2</v>
      </c>
      <c r="H855">
        <v>0.95743800000000001</v>
      </c>
      <c r="I855">
        <v>0</v>
      </c>
    </row>
    <row r="856" spans="1:9" x14ac:dyDescent="0.25">
      <c r="A856" t="s">
        <v>119</v>
      </c>
      <c r="B856">
        <v>1332.28</v>
      </c>
      <c r="C856">
        <v>1330.12</v>
      </c>
      <c r="D856">
        <v>1266.01</v>
      </c>
      <c r="E856">
        <v>798.71500000000003</v>
      </c>
      <c r="F856">
        <v>0</v>
      </c>
      <c r="G856">
        <v>3.1605599999999998E-2</v>
      </c>
      <c r="H856">
        <v>0.95920300000000003</v>
      </c>
      <c r="I856">
        <v>0</v>
      </c>
    </row>
    <row r="857" spans="1:9" x14ac:dyDescent="0.25">
      <c r="A857" t="s">
        <v>119</v>
      </c>
      <c r="B857">
        <v>1329.54</v>
      </c>
      <c r="C857">
        <v>1327.08</v>
      </c>
      <c r="D857">
        <v>1263.72</v>
      </c>
      <c r="E857">
        <v>795.29899999999998</v>
      </c>
      <c r="F857">
        <v>0</v>
      </c>
      <c r="G857">
        <v>5.3909800000000001E-2</v>
      </c>
      <c r="H857">
        <v>0.95922600000000002</v>
      </c>
      <c r="I857">
        <v>0</v>
      </c>
    </row>
    <row r="858" spans="1:9" x14ac:dyDescent="0.25">
      <c r="A858" t="s">
        <v>119</v>
      </c>
      <c r="B858">
        <v>1323.14</v>
      </c>
      <c r="C858">
        <v>1320.95</v>
      </c>
      <c r="D858">
        <v>1258.06</v>
      </c>
      <c r="E858">
        <v>791.81</v>
      </c>
      <c r="F858">
        <v>0</v>
      </c>
      <c r="G858">
        <v>5.3917600000000003E-2</v>
      </c>
      <c r="H858">
        <v>0.95918899999999996</v>
      </c>
      <c r="I858">
        <v>0</v>
      </c>
    </row>
    <row r="859" spans="1:9" x14ac:dyDescent="0.25">
      <c r="A859" t="s">
        <v>119</v>
      </c>
      <c r="B859">
        <v>1328.57</v>
      </c>
      <c r="C859">
        <v>1326.72</v>
      </c>
      <c r="D859">
        <v>1263.78</v>
      </c>
      <c r="E859">
        <v>795.59900000000005</v>
      </c>
      <c r="F859">
        <v>0</v>
      </c>
      <c r="G859">
        <v>3.4746300000000001E-2</v>
      </c>
      <c r="H859">
        <v>0.95920899999999998</v>
      </c>
      <c r="I859">
        <v>0</v>
      </c>
    </row>
    <row r="860" spans="1:9" x14ac:dyDescent="0.25">
      <c r="A860" t="s">
        <v>119</v>
      </c>
      <c r="B860">
        <v>1330.4</v>
      </c>
      <c r="C860">
        <v>1328.13</v>
      </c>
      <c r="D860">
        <v>1265.9000000000001</v>
      </c>
      <c r="E860">
        <v>797.63499999999999</v>
      </c>
      <c r="F860">
        <v>0</v>
      </c>
      <c r="G860">
        <v>2.9116199999999998E-2</v>
      </c>
      <c r="H860">
        <v>0.95922499999999999</v>
      </c>
      <c r="I860">
        <v>0</v>
      </c>
    </row>
    <row r="861" spans="1:9" x14ac:dyDescent="0.25">
      <c r="A861" t="s">
        <v>119</v>
      </c>
      <c r="B861">
        <v>1327.47</v>
      </c>
      <c r="C861">
        <v>1325.79</v>
      </c>
      <c r="D861">
        <v>1262.76</v>
      </c>
      <c r="E861">
        <v>795.28</v>
      </c>
      <c r="F861">
        <v>0</v>
      </c>
      <c r="G861">
        <v>3.1714600000000003E-2</v>
      </c>
      <c r="H861">
        <v>0.95921599999999996</v>
      </c>
      <c r="I861">
        <v>0</v>
      </c>
    </row>
    <row r="862" spans="1:9" x14ac:dyDescent="0.25">
      <c r="A862" t="s">
        <v>119</v>
      </c>
      <c r="B862">
        <v>1327.99</v>
      </c>
      <c r="C862">
        <v>1325.46</v>
      </c>
      <c r="D862">
        <v>1261.28</v>
      </c>
      <c r="E862">
        <v>794.12699999999995</v>
      </c>
      <c r="F862">
        <v>0</v>
      </c>
      <c r="G862">
        <v>5.3912099999999998E-2</v>
      </c>
      <c r="H862">
        <v>0.95792100000000002</v>
      </c>
      <c r="I862">
        <v>0</v>
      </c>
    </row>
    <row r="863" spans="1:9" x14ac:dyDescent="0.25">
      <c r="A863" t="s">
        <v>119</v>
      </c>
      <c r="B863">
        <v>1328.59</v>
      </c>
      <c r="C863">
        <v>1326.52</v>
      </c>
      <c r="D863">
        <v>1263.27</v>
      </c>
      <c r="E863">
        <v>795.36199999999997</v>
      </c>
      <c r="F863">
        <v>0</v>
      </c>
      <c r="G863">
        <v>5.3910199999999998E-2</v>
      </c>
      <c r="H863">
        <v>0.95920499999999997</v>
      </c>
      <c r="I863">
        <v>0</v>
      </c>
    </row>
    <row r="864" spans="1:9" x14ac:dyDescent="0.25">
      <c r="A864" t="s">
        <v>119</v>
      </c>
      <c r="B864">
        <v>1327.87</v>
      </c>
      <c r="C864">
        <v>1325.7</v>
      </c>
      <c r="D864">
        <v>1262.3900000000001</v>
      </c>
      <c r="E864">
        <v>795.19799999999998</v>
      </c>
      <c r="F864">
        <v>0</v>
      </c>
      <c r="G864">
        <v>2.9122700000000001E-2</v>
      </c>
      <c r="H864">
        <v>0.95921900000000004</v>
      </c>
      <c r="I864">
        <v>0</v>
      </c>
    </row>
    <row r="865" spans="1:9" x14ac:dyDescent="0.25">
      <c r="A865" t="s">
        <v>119</v>
      </c>
      <c r="B865">
        <v>1332.89</v>
      </c>
      <c r="C865">
        <v>1330.91</v>
      </c>
      <c r="D865">
        <v>1267.17</v>
      </c>
      <c r="E865">
        <v>798.67499999999995</v>
      </c>
      <c r="F865">
        <v>0</v>
      </c>
      <c r="G865">
        <v>4.1289699999999999E-2</v>
      </c>
      <c r="H865">
        <v>0.95919299999999996</v>
      </c>
      <c r="I865">
        <v>0</v>
      </c>
    </row>
    <row r="866" spans="1:9" x14ac:dyDescent="0.25">
      <c r="A866" t="s">
        <v>119</v>
      </c>
      <c r="B866">
        <v>1325.33</v>
      </c>
      <c r="C866">
        <v>1323.04</v>
      </c>
      <c r="D866">
        <v>1259.8800000000001</v>
      </c>
      <c r="E866">
        <v>793.80100000000004</v>
      </c>
      <c r="F866">
        <v>0</v>
      </c>
      <c r="G866">
        <v>3.5998000000000002E-2</v>
      </c>
      <c r="H866">
        <v>0.95921999999999996</v>
      </c>
      <c r="I866">
        <v>0</v>
      </c>
    </row>
    <row r="867" spans="1:9" x14ac:dyDescent="0.25">
      <c r="A867" t="s">
        <v>119</v>
      </c>
      <c r="B867">
        <v>1321.91</v>
      </c>
      <c r="C867">
        <v>1319.95</v>
      </c>
      <c r="D867">
        <v>1256.8599999999999</v>
      </c>
      <c r="E867">
        <v>791.78899999999999</v>
      </c>
      <c r="F867">
        <v>0</v>
      </c>
      <c r="G867">
        <v>3.58372E-2</v>
      </c>
      <c r="H867">
        <v>0.95918000000000003</v>
      </c>
      <c r="I867">
        <v>0</v>
      </c>
    </row>
    <row r="868" spans="1:9" x14ac:dyDescent="0.25">
      <c r="A868" t="s">
        <v>119</v>
      </c>
      <c r="B868">
        <v>1320.98</v>
      </c>
      <c r="C868">
        <v>1318.91</v>
      </c>
      <c r="D868">
        <v>1256.23</v>
      </c>
      <c r="E868">
        <v>790.95799999999997</v>
      </c>
      <c r="F868">
        <v>0</v>
      </c>
      <c r="G868">
        <v>3.0798200000000001E-2</v>
      </c>
      <c r="H868">
        <v>0.95921800000000002</v>
      </c>
      <c r="I868">
        <v>0</v>
      </c>
    </row>
    <row r="869" spans="1:9" x14ac:dyDescent="0.25">
      <c r="A869" t="s">
        <v>119</v>
      </c>
      <c r="B869">
        <v>1328.76</v>
      </c>
      <c r="C869">
        <v>1326.3</v>
      </c>
      <c r="D869">
        <v>1262.58</v>
      </c>
      <c r="E869">
        <v>794.71</v>
      </c>
      <c r="F869">
        <v>0</v>
      </c>
      <c r="G869">
        <v>5.1866200000000001E-2</v>
      </c>
      <c r="H869">
        <v>0.95922499999999999</v>
      </c>
      <c r="I869">
        <v>0</v>
      </c>
    </row>
    <row r="870" spans="1:9" x14ac:dyDescent="0.25">
      <c r="A870" t="s">
        <v>119</v>
      </c>
      <c r="B870">
        <v>1320.79</v>
      </c>
      <c r="C870">
        <v>1318.66</v>
      </c>
      <c r="D870">
        <v>1256.48</v>
      </c>
      <c r="E870">
        <v>792.36099999999999</v>
      </c>
      <c r="F870">
        <v>0</v>
      </c>
      <c r="G870">
        <v>2.9395899999999999E-2</v>
      </c>
      <c r="H870">
        <v>0.959121</v>
      </c>
      <c r="I870">
        <v>0</v>
      </c>
    </row>
    <row r="871" spans="1:9" x14ac:dyDescent="0.25">
      <c r="A871" t="s">
        <v>119</v>
      </c>
      <c r="B871">
        <v>1323.39</v>
      </c>
      <c r="C871">
        <v>1321.01</v>
      </c>
      <c r="D871">
        <v>1258.3699999999999</v>
      </c>
      <c r="E871">
        <v>793.73800000000006</v>
      </c>
      <c r="F871">
        <v>0</v>
      </c>
      <c r="G871">
        <v>2.9785099999999998E-2</v>
      </c>
      <c r="H871">
        <v>0.959094</v>
      </c>
      <c r="I871">
        <v>0</v>
      </c>
    </row>
    <row r="872" spans="1:9" x14ac:dyDescent="0.25">
      <c r="A872" t="s">
        <v>119</v>
      </c>
      <c r="B872">
        <v>1320.77</v>
      </c>
      <c r="C872">
        <v>1318.75</v>
      </c>
      <c r="D872">
        <v>1256.23</v>
      </c>
      <c r="E872">
        <v>791.79600000000005</v>
      </c>
      <c r="F872">
        <v>0</v>
      </c>
      <c r="G872">
        <v>2.9911E-2</v>
      </c>
      <c r="H872">
        <v>0.95920300000000003</v>
      </c>
      <c r="I872">
        <v>0</v>
      </c>
    </row>
    <row r="873" spans="1:9" x14ac:dyDescent="0.25">
      <c r="A873" t="s">
        <v>119</v>
      </c>
      <c r="B873">
        <v>1321.39</v>
      </c>
      <c r="C873">
        <v>1319.48</v>
      </c>
      <c r="D873">
        <v>1256.72</v>
      </c>
      <c r="E873">
        <v>793.06100000000004</v>
      </c>
      <c r="F873">
        <v>0</v>
      </c>
      <c r="G873">
        <v>3.1602999999999999E-2</v>
      </c>
      <c r="H873">
        <v>0.95902399999999999</v>
      </c>
      <c r="I873">
        <v>0</v>
      </c>
    </row>
    <row r="874" spans="1:9" x14ac:dyDescent="0.25">
      <c r="A874" t="s">
        <v>119</v>
      </c>
      <c r="B874">
        <v>1327.15</v>
      </c>
      <c r="C874">
        <v>1325.02</v>
      </c>
      <c r="D874">
        <v>1261.43</v>
      </c>
      <c r="E874">
        <v>795.45299999999997</v>
      </c>
      <c r="F874">
        <v>0</v>
      </c>
      <c r="G874">
        <v>2.9230200000000001E-2</v>
      </c>
      <c r="H874">
        <v>0.95920099999999997</v>
      </c>
      <c r="I874">
        <v>0</v>
      </c>
    </row>
    <row r="875" spans="1:9" x14ac:dyDescent="0.25">
      <c r="A875" t="s">
        <v>119</v>
      </c>
      <c r="B875">
        <v>1323.04</v>
      </c>
      <c r="C875">
        <v>1320.78</v>
      </c>
      <c r="D875">
        <v>1257.27</v>
      </c>
      <c r="E875">
        <v>789.80499999999995</v>
      </c>
      <c r="F875">
        <v>0</v>
      </c>
      <c r="G875">
        <v>2.9696199999999999E-2</v>
      </c>
      <c r="H875">
        <v>0.95881300000000003</v>
      </c>
      <c r="I875">
        <v>0</v>
      </c>
    </row>
    <row r="876" spans="1:9" x14ac:dyDescent="0.25">
      <c r="A876" t="s">
        <v>119</v>
      </c>
      <c r="B876">
        <v>1320.95</v>
      </c>
      <c r="C876">
        <v>1318.79</v>
      </c>
      <c r="D876">
        <v>1256.5</v>
      </c>
      <c r="E876">
        <v>791.42200000000003</v>
      </c>
      <c r="F876">
        <v>0</v>
      </c>
      <c r="G876">
        <v>5.3926200000000001E-2</v>
      </c>
      <c r="H876">
        <v>0.95913499999999996</v>
      </c>
      <c r="I876">
        <v>0</v>
      </c>
    </row>
    <row r="877" spans="1:9" x14ac:dyDescent="0.25">
      <c r="A877" t="s">
        <v>119</v>
      </c>
      <c r="B877">
        <v>1323.75</v>
      </c>
      <c r="C877">
        <v>1321.75</v>
      </c>
      <c r="D877">
        <v>1258.2</v>
      </c>
      <c r="E877">
        <v>791.17600000000004</v>
      </c>
      <c r="F877">
        <v>0</v>
      </c>
      <c r="G877">
        <v>3.09667E-2</v>
      </c>
      <c r="H877">
        <v>0.95921500000000004</v>
      </c>
      <c r="I877">
        <v>0</v>
      </c>
    </row>
    <row r="878" spans="1:9" x14ac:dyDescent="0.25">
      <c r="A878" t="s">
        <v>119</v>
      </c>
      <c r="B878">
        <v>1321.44</v>
      </c>
      <c r="C878">
        <v>1319.24</v>
      </c>
      <c r="D878">
        <v>1255.6400000000001</v>
      </c>
      <c r="E878">
        <v>790.79600000000005</v>
      </c>
      <c r="F878">
        <v>0</v>
      </c>
      <c r="G878">
        <v>5.3909600000000002E-2</v>
      </c>
      <c r="H878">
        <v>0.95901499999999995</v>
      </c>
      <c r="I878">
        <v>0</v>
      </c>
    </row>
    <row r="879" spans="1:9" x14ac:dyDescent="0.25">
      <c r="A879" t="s">
        <v>119</v>
      </c>
      <c r="B879">
        <v>1326.91</v>
      </c>
      <c r="C879">
        <v>1324.5</v>
      </c>
      <c r="D879">
        <v>1260.73</v>
      </c>
      <c r="E879">
        <v>795.81</v>
      </c>
      <c r="F879">
        <v>0</v>
      </c>
      <c r="G879">
        <v>3.2597300000000003E-2</v>
      </c>
      <c r="H879">
        <v>0.95921699999999999</v>
      </c>
      <c r="I879">
        <v>0</v>
      </c>
    </row>
    <row r="880" spans="1:9" x14ac:dyDescent="0.25">
      <c r="A880" t="s">
        <v>119</v>
      </c>
      <c r="B880">
        <v>1320.39</v>
      </c>
      <c r="C880">
        <v>1318.27</v>
      </c>
      <c r="D880">
        <v>1255.0999999999999</v>
      </c>
      <c r="E880">
        <v>788.279</v>
      </c>
      <c r="F880">
        <v>0</v>
      </c>
      <c r="G880">
        <v>5.3254200000000002E-2</v>
      </c>
      <c r="H880">
        <v>0.95918899999999996</v>
      </c>
      <c r="I880">
        <v>0</v>
      </c>
    </row>
    <row r="881" spans="1:25" x14ac:dyDescent="0.25">
      <c r="A881" t="s">
        <v>119</v>
      </c>
      <c r="B881">
        <v>1326.43</v>
      </c>
      <c r="C881">
        <v>1324.56</v>
      </c>
      <c r="D881">
        <v>1261.2</v>
      </c>
      <c r="E881">
        <v>794.10400000000004</v>
      </c>
      <c r="F881">
        <v>0</v>
      </c>
      <c r="G881">
        <v>4.8776E-2</v>
      </c>
      <c r="H881">
        <v>0.95922600000000002</v>
      </c>
      <c r="I881">
        <v>0</v>
      </c>
    </row>
    <row r="882" spans="1:25" x14ac:dyDescent="0.25">
      <c r="A882" t="s">
        <v>119</v>
      </c>
      <c r="B882">
        <v>1332.08</v>
      </c>
      <c r="C882">
        <v>1330.23</v>
      </c>
      <c r="D882">
        <v>1267.23</v>
      </c>
      <c r="E882">
        <v>796.85599999999999</v>
      </c>
      <c r="F882">
        <v>0</v>
      </c>
      <c r="G882">
        <v>4.6510700000000002E-2</v>
      </c>
      <c r="H882">
        <v>0.95907699999999996</v>
      </c>
      <c r="I882">
        <v>0</v>
      </c>
    </row>
    <row r="883" spans="1:25" x14ac:dyDescent="0.25">
      <c r="A883" t="s">
        <v>119</v>
      </c>
      <c r="B883">
        <v>1338.53</v>
      </c>
      <c r="C883">
        <v>1336.4</v>
      </c>
      <c r="D883">
        <v>1273.17</v>
      </c>
      <c r="E883">
        <v>801.52099999999996</v>
      </c>
      <c r="F883">
        <v>0</v>
      </c>
      <c r="G883">
        <v>2.9730699999999999E-2</v>
      </c>
      <c r="H883">
        <v>0.95920000000000005</v>
      </c>
      <c r="I883">
        <v>0</v>
      </c>
    </row>
    <row r="884" spans="1:25" x14ac:dyDescent="0.25">
      <c r="A884" t="s">
        <v>119</v>
      </c>
      <c r="B884">
        <v>1331.7</v>
      </c>
      <c r="C884">
        <v>1329.31</v>
      </c>
      <c r="D884">
        <v>1266.08</v>
      </c>
      <c r="E884">
        <v>797.38900000000001</v>
      </c>
      <c r="F884">
        <v>0</v>
      </c>
      <c r="G884">
        <v>5.3913000000000003E-2</v>
      </c>
      <c r="H884">
        <v>0.95914699999999997</v>
      </c>
      <c r="I884">
        <v>0</v>
      </c>
    </row>
    <row r="885" spans="1:25" x14ac:dyDescent="0.25">
      <c r="A885" t="s">
        <v>119</v>
      </c>
      <c r="B885">
        <v>1334.61</v>
      </c>
      <c r="C885">
        <v>1332.53</v>
      </c>
      <c r="D885">
        <v>1267.8699999999999</v>
      </c>
      <c r="E885">
        <v>797.47299999999996</v>
      </c>
      <c r="F885">
        <v>0</v>
      </c>
      <c r="G885">
        <v>5.3910399999999997E-2</v>
      </c>
      <c r="H885">
        <v>0.95908899999999997</v>
      </c>
      <c r="I885">
        <v>0</v>
      </c>
    </row>
    <row r="886" spans="1:25" x14ac:dyDescent="0.25">
      <c r="A886" t="s">
        <v>119</v>
      </c>
      <c r="B886">
        <v>1332.03</v>
      </c>
      <c r="C886">
        <v>1329.68</v>
      </c>
      <c r="D886">
        <v>1266.57</v>
      </c>
      <c r="E886">
        <v>797.24</v>
      </c>
      <c r="F886">
        <v>0</v>
      </c>
      <c r="G886">
        <v>2.90651E-2</v>
      </c>
      <c r="H886">
        <v>0.95919299999999996</v>
      </c>
      <c r="I886">
        <v>0</v>
      </c>
    </row>
    <row r="887" spans="1:25" x14ac:dyDescent="0.25">
      <c r="A887" t="s">
        <v>119</v>
      </c>
      <c r="B887">
        <v>1332.57</v>
      </c>
      <c r="C887">
        <v>1330.43</v>
      </c>
      <c r="D887">
        <v>1267.5899999999999</v>
      </c>
      <c r="E887">
        <v>798.44200000000001</v>
      </c>
      <c r="F887">
        <v>0</v>
      </c>
      <c r="G887">
        <v>3.1541300000000001E-2</v>
      </c>
      <c r="H887">
        <v>0.95921599999999996</v>
      </c>
      <c r="I887">
        <v>0</v>
      </c>
    </row>
    <row r="888" spans="1:25" x14ac:dyDescent="0.25">
      <c r="A888" t="s">
        <v>119</v>
      </c>
      <c r="B888">
        <v>1338.97</v>
      </c>
      <c r="C888">
        <v>1336.92</v>
      </c>
      <c r="D888">
        <v>1273.0999999999999</v>
      </c>
      <c r="E888">
        <v>801.37199999999996</v>
      </c>
      <c r="F888">
        <v>0</v>
      </c>
      <c r="G888">
        <v>2.92105E-2</v>
      </c>
      <c r="H888">
        <v>0.95889199999999997</v>
      </c>
      <c r="I888">
        <v>0</v>
      </c>
    </row>
    <row r="889" spans="1:25" x14ac:dyDescent="0.25">
      <c r="A889" t="s">
        <v>119</v>
      </c>
      <c r="B889">
        <v>1333.05</v>
      </c>
      <c r="C889">
        <v>1330.85</v>
      </c>
      <c r="D889">
        <v>1267.1099999999999</v>
      </c>
      <c r="E889">
        <v>798.31100000000004</v>
      </c>
      <c r="F889">
        <v>0</v>
      </c>
      <c r="G889">
        <v>5.3909499999999999E-2</v>
      </c>
      <c r="H889">
        <v>0.95915399999999995</v>
      </c>
      <c r="I889">
        <v>0</v>
      </c>
    </row>
    <row r="890" spans="1:25" x14ac:dyDescent="0.25">
      <c r="A890" t="s">
        <v>119</v>
      </c>
      <c r="B890">
        <v>1335.53</v>
      </c>
      <c r="C890">
        <v>1333.33</v>
      </c>
      <c r="D890">
        <v>1269.8900000000001</v>
      </c>
      <c r="E890">
        <v>799.846</v>
      </c>
      <c r="F890">
        <v>0</v>
      </c>
      <c r="G890">
        <v>3.03545E-2</v>
      </c>
      <c r="H890">
        <v>0.95901000000000003</v>
      </c>
      <c r="I890">
        <v>0</v>
      </c>
    </row>
    <row r="891" spans="1:25" x14ac:dyDescent="0.25">
      <c r="A891" t="s">
        <v>119</v>
      </c>
      <c r="B891">
        <v>1332.49</v>
      </c>
      <c r="C891">
        <v>1330.08</v>
      </c>
      <c r="D891">
        <v>1267.3599999999999</v>
      </c>
      <c r="E891">
        <v>797.72500000000002</v>
      </c>
      <c r="F891">
        <v>0</v>
      </c>
      <c r="G891">
        <v>5.3910899999999998E-2</v>
      </c>
      <c r="H891">
        <v>0.95890900000000001</v>
      </c>
      <c r="I891">
        <v>0</v>
      </c>
    </row>
    <row r="892" spans="1:25" x14ac:dyDescent="0.25">
      <c r="A892" t="s">
        <v>119</v>
      </c>
      <c r="B892">
        <v>1339.09</v>
      </c>
      <c r="C892">
        <v>1336.91</v>
      </c>
      <c r="D892">
        <v>1272.9100000000001</v>
      </c>
      <c r="E892">
        <v>802.90300000000002</v>
      </c>
      <c r="F892">
        <v>0</v>
      </c>
      <c r="G892">
        <v>5.3910300000000001E-2</v>
      </c>
      <c r="H892">
        <v>0.95895300000000006</v>
      </c>
      <c r="I892">
        <v>0</v>
      </c>
    </row>
    <row r="893" spans="1:25" x14ac:dyDescent="0.25">
      <c r="A893" t="s">
        <v>119</v>
      </c>
      <c r="B893">
        <v>1334.12</v>
      </c>
      <c r="C893">
        <v>1331.87</v>
      </c>
      <c r="D893">
        <v>1267.6300000000001</v>
      </c>
      <c r="E893">
        <v>798.71299999999997</v>
      </c>
      <c r="F893">
        <v>0</v>
      </c>
      <c r="G893">
        <v>4.3464599999999999E-2</v>
      </c>
      <c r="H893">
        <v>0.95922700000000005</v>
      </c>
      <c r="I893">
        <v>0</v>
      </c>
    </row>
    <row r="894" spans="1:25" x14ac:dyDescent="0.25">
      <c r="A894" t="s">
        <v>119</v>
      </c>
      <c r="B894">
        <v>1332.52</v>
      </c>
      <c r="C894">
        <v>1330.13</v>
      </c>
      <c r="D894">
        <v>1267.31</v>
      </c>
      <c r="E894">
        <v>797.88800000000003</v>
      </c>
      <c r="F894">
        <v>0</v>
      </c>
      <c r="G894">
        <v>3.5613699999999998E-2</v>
      </c>
      <c r="H894">
        <v>0.95913800000000005</v>
      </c>
      <c r="I894">
        <v>0</v>
      </c>
    </row>
    <row r="895" spans="1:25" x14ac:dyDescent="0.25">
      <c r="A895" t="s">
        <v>119</v>
      </c>
      <c r="B895">
        <v>1331.91</v>
      </c>
      <c r="C895">
        <v>1329.69</v>
      </c>
      <c r="D895">
        <v>1267.6500000000001</v>
      </c>
      <c r="E895">
        <v>799.31500000000005</v>
      </c>
      <c r="F895">
        <v>0</v>
      </c>
      <c r="G895">
        <v>3.0011099999999999E-2</v>
      </c>
      <c r="H895">
        <v>0.95921999999999996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1334.59</v>
      </c>
      <c r="C896">
        <v>1332.24</v>
      </c>
      <c r="D896">
        <v>1268.8499999999999</v>
      </c>
      <c r="E896">
        <v>798.99</v>
      </c>
      <c r="F896">
        <v>0</v>
      </c>
      <c r="G896">
        <v>5.3909600000000002E-2</v>
      </c>
      <c r="H896">
        <v>0.95892100000000002</v>
      </c>
      <c r="I896">
        <v>0</v>
      </c>
      <c r="R896">
        <f>AVERAGE(B847:B896)</f>
        <v>1329.6215999999999</v>
      </c>
      <c r="S896">
        <f>AVERAGE(C847:C896)</f>
        <v>1327.4454000000001</v>
      </c>
      <c r="U896">
        <f>_xlfn.VAR.P(B847:B896)</f>
        <v>28.813093439999815</v>
      </c>
      <c r="V896">
        <f>_xlfn.VAR.P(C847:C896)</f>
        <v>28.492236840000032</v>
      </c>
      <c r="X896">
        <f>1.96*SQRT(U896)/50</f>
        <v>0.21041709033165845</v>
      </c>
      <c r="Y896">
        <f>1.96*SQRT(V896)/50</f>
        <v>0.20924223000584191</v>
      </c>
    </row>
    <row r="897" spans="1:15" x14ac:dyDescent="0.25">
      <c r="A897" t="s">
        <v>119</v>
      </c>
      <c r="B897">
        <v>66868.296900000001</v>
      </c>
      <c r="C897" t="s">
        <v>37</v>
      </c>
    </row>
    <row r="898" spans="1:15" x14ac:dyDescent="0.25">
      <c r="A898" t="s">
        <v>42</v>
      </c>
      <c r="B898">
        <v>1705.85</v>
      </c>
      <c r="C898">
        <v>1654.05</v>
      </c>
      <c r="D898">
        <v>1654</v>
      </c>
      <c r="E898">
        <v>1651.7</v>
      </c>
      <c r="F898">
        <v>110.372</v>
      </c>
      <c r="G898">
        <v>210.00200000000001</v>
      </c>
      <c r="H898">
        <v>63.749200000000002</v>
      </c>
      <c r="I898">
        <v>49.643900000000002</v>
      </c>
      <c r="J898">
        <v>73.117699999999999</v>
      </c>
      <c r="K898">
        <v>1314.62</v>
      </c>
      <c r="L898">
        <v>1.24645E-2</v>
      </c>
      <c r="M898">
        <v>0.98101499999999997</v>
      </c>
      <c r="N898">
        <v>0</v>
      </c>
      <c r="O898" t="s">
        <v>43</v>
      </c>
    </row>
    <row r="899" spans="1:15" x14ac:dyDescent="0.25">
      <c r="A899" t="s">
        <v>42</v>
      </c>
      <c r="B899">
        <v>1706.59</v>
      </c>
      <c r="C899">
        <v>1657.14</v>
      </c>
      <c r="D899">
        <v>1657.08</v>
      </c>
      <c r="E899">
        <v>1654.81</v>
      </c>
      <c r="F899">
        <v>111.102</v>
      </c>
      <c r="G899">
        <v>210.066</v>
      </c>
      <c r="H899">
        <v>64.022999999999996</v>
      </c>
      <c r="I899">
        <v>49.165599999999998</v>
      </c>
      <c r="J899">
        <v>73.403999999999996</v>
      </c>
      <c r="K899">
        <v>1316.78</v>
      </c>
      <c r="L899">
        <v>1.0872700000000001E-2</v>
      </c>
      <c r="M899">
        <v>0.981012</v>
      </c>
      <c r="N899">
        <v>0</v>
      </c>
      <c r="O899" t="s">
        <v>43</v>
      </c>
    </row>
    <row r="900" spans="1:15" x14ac:dyDescent="0.25">
      <c r="A900" t="s">
        <v>42</v>
      </c>
      <c r="B900">
        <v>1706.95</v>
      </c>
      <c r="C900">
        <v>1658.48</v>
      </c>
      <c r="D900">
        <v>1658.43</v>
      </c>
      <c r="E900">
        <v>1656.15</v>
      </c>
      <c r="F900">
        <v>110.664</v>
      </c>
      <c r="G900">
        <v>210.874</v>
      </c>
      <c r="H900">
        <v>64.202100000000002</v>
      </c>
      <c r="I900">
        <v>49.636800000000001</v>
      </c>
      <c r="J900">
        <v>73.585099999999997</v>
      </c>
      <c r="K900">
        <v>1317.98</v>
      </c>
      <c r="L900">
        <v>1.10089E-2</v>
      </c>
      <c r="M900">
        <v>0.981012</v>
      </c>
      <c r="N900">
        <v>0</v>
      </c>
      <c r="O900" t="s">
        <v>43</v>
      </c>
    </row>
    <row r="901" spans="1:15" x14ac:dyDescent="0.25">
      <c r="A901" t="s">
        <v>42</v>
      </c>
      <c r="B901">
        <v>1707.78</v>
      </c>
      <c r="C901">
        <v>1655.89</v>
      </c>
      <c r="D901">
        <v>1655.83</v>
      </c>
      <c r="E901">
        <v>1653.56</v>
      </c>
      <c r="F901">
        <v>111.074</v>
      </c>
      <c r="G901">
        <v>211.82</v>
      </c>
      <c r="H901">
        <v>63.884599999999999</v>
      </c>
      <c r="I901">
        <v>49.866999999999997</v>
      </c>
      <c r="J901">
        <v>74.402299999999997</v>
      </c>
      <c r="K901">
        <v>1314</v>
      </c>
      <c r="L901">
        <v>1.0966500000000001E-2</v>
      </c>
      <c r="M901">
        <v>0.98101400000000005</v>
      </c>
      <c r="N901">
        <v>0</v>
      </c>
      <c r="O901" t="s">
        <v>43</v>
      </c>
    </row>
    <row r="902" spans="1:15" x14ac:dyDescent="0.25">
      <c r="A902" t="s">
        <v>42</v>
      </c>
      <c r="B902">
        <v>1714.17</v>
      </c>
      <c r="C902">
        <v>1665.51</v>
      </c>
      <c r="D902">
        <v>1665.46</v>
      </c>
      <c r="E902">
        <v>1663.15</v>
      </c>
      <c r="F902">
        <v>109.864</v>
      </c>
      <c r="G902">
        <v>211.887</v>
      </c>
      <c r="H902">
        <v>63.882399999999997</v>
      </c>
      <c r="I902">
        <v>49.440899999999999</v>
      </c>
      <c r="J902">
        <v>74.898899999999998</v>
      </c>
      <c r="K902">
        <v>1324.55</v>
      </c>
      <c r="L902">
        <v>1.11395E-2</v>
      </c>
      <c r="M902">
        <v>0.98101899999999997</v>
      </c>
      <c r="N902">
        <v>0</v>
      </c>
      <c r="O902" t="s">
        <v>43</v>
      </c>
    </row>
    <row r="903" spans="1:15" x14ac:dyDescent="0.25">
      <c r="A903" t="s">
        <v>42</v>
      </c>
      <c r="B903">
        <v>1708.42</v>
      </c>
      <c r="C903">
        <v>1658.05</v>
      </c>
      <c r="D903">
        <v>1658</v>
      </c>
      <c r="E903">
        <v>1655.73</v>
      </c>
      <c r="F903">
        <v>112.633</v>
      </c>
      <c r="G903">
        <v>210.29</v>
      </c>
      <c r="H903">
        <v>63.938899999999997</v>
      </c>
      <c r="I903">
        <v>49.3127</v>
      </c>
      <c r="J903">
        <v>73.484800000000007</v>
      </c>
      <c r="K903">
        <v>1316.33</v>
      </c>
      <c r="L903">
        <v>1.1767E-2</v>
      </c>
      <c r="M903">
        <v>0.98095699999999997</v>
      </c>
      <c r="N903">
        <v>0</v>
      </c>
      <c r="O903" t="s">
        <v>43</v>
      </c>
    </row>
    <row r="904" spans="1:15" x14ac:dyDescent="0.25">
      <c r="A904" t="s">
        <v>42</v>
      </c>
      <c r="B904">
        <v>1701.15</v>
      </c>
      <c r="C904">
        <v>1651.99</v>
      </c>
      <c r="D904">
        <v>1651.93</v>
      </c>
      <c r="E904">
        <v>1649.64</v>
      </c>
      <c r="F904">
        <v>111.078</v>
      </c>
      <c r="G904">
        <v>210.047</v>
      </c>
      <c r="H904">
        <v>63.858600000000003</v>
      </c>
      <c r="I904">
        <v>49.3065</v>
      </c>
      <c r="J904">
        <v>73.368600000000001</v>
      </c>
      <c r="K904">
        <v>1311.9</v>
      </c>
      <c r="L904">
        <v>1.13384E-2</v>
      </c>
      <c r="M904">
        <v>0.98080599999999996</v>
      </c>
      <c r="N904">
        <v>0</v>
      </c>
      <c r="O904" t="s">
        <v>43</v>
      </c>
    </row>
    <row r="905" spans="1:15" x14ac:dyDescent="0.25">
      <c r="A905" t="s">
        <v>42</v>
      </c>
      <c r="B905">
        <v>1708.41</v>
      </c>
      <c r="C905">
        <v>1657.92</v>
      </c>
      <c r="D905">
        <v>1657.87</v>
      </c>
      <c r="E905">
        <v>1655.6</v>
      </c>
      <c r="F905">
        <v>110.852</v>
      </c>
      <c r="G905">
        <v>210.96299999999999</v>
      </c>
      <c r="H905">
        <v>63.550899999999999</v>
      </c>
      <c r="I905">
        <v>49.514699999999998</v>
      </c>
      <c r="J905">
        <v>74.341300000000004</v>
      </c>
      <c r="K905">
        <v>1317.19</v>
      </c>
      <c r="L905">
        <v>1.1991699999999999E-2</v>
      </c>
      <c r="M905">
        <v>0.981016</v>
      </c>
      <c r="N905">
        <v>0</v>
      </c>
      <c r="O905" t="s">
        <v>43</v>
      </c>
    </row>
    <row r="906" spans="1:15" x14ac:dyDescent="0.25">
      <c r="A906" t="s">
        <v>42</v>
      </c>
      <c r="B906">
        <v>1708.22</v>
      </c>
      <c r="C906">
        <v>1658.7</v>
      </c>
      <c r="D906">
        <v>1658.65</v>
      </c>
      <c r="E906">
        <v>1656.34</v>
      </c>
      <c r="F906">
        <v>111.126</v>
      </c>
      <c r="G906">
        <v>211.51400000000001</v>
      </c>
      <c r="H906">
        <v>63.998399999999997</v>
      </c>
      <c r="I906">
        <v>49.561399999999999</v>
      </c>
      <c r="J906">
        <v>74.327200000000005</v>
      </c>
      <c r="K906">
        <v>1317.12</v>
      </c>
      <c r="L906">
        <v>1.1093799999999999E-2</v>
      </c>
      <c r="M906">
        <v>0.98099599999999998</v>
      </c>
      <c r="N906">
        <v>0</v>
      </c>
      <c r="O906" t="s">
        <v>43</v>
      </c>
    </row>
    <row r="907" spans="1:15" x14ac:dyDescent="0.25">
      <c r="A907" t="s">
        <v>42</v>
      </c>
      <c r="B907">
        <v>1702.35</v>
      </c>
      <c r="C907">
        <v>1653</v>
      </c>
      <c r="D907">
        <v>1652.95</v>
      </c>
      <c r="E907">
        <v>1650.67</v>
      </c>
      <c r="F907">
        <v>111.379</v>
      </c>
      <c r="G907">
        <v>210.571</v>
      </c>
      <c r="H907">
        <v>63.741500000000002</v>
      </c>
      <c r="I907">
        <v>49.694000000000003</v>
      </c>
      <c r="J907">
        <v>73.665000000000006</v>
      </c>
      <c r="K907">
        <v>1311.95</v>
      </c>
      <c r="L907">
        <v>1.1057000000000001E-2</v>
      </c>
      <c r="M907">
        <v>0.98100500000000002</v>
      </c>
      <c r="N907">
        <v>0</v>
      </c>
      <c r="O907" t="s">
        <v>43</v>
      </c>
    </row>
    <row r="908" spans="1:15" x14ac:dyDescent="0.25">
      <c r="A908" t="s">
        <v>42</v>
      </c>
      <c r="B908">
        <v>1706.74</v>
      </c>
      <c r="C908">
        <v>1656.95</v>
      </c>
      <c r="D908">
        <v>1656.9</v>
      </c>
      <c r="E908">
        <v>1654.62</v>
      </c>
      <c r="F908">
        <v>111.38200000000001</v>
      </c>
      <c r="G908">
        <v>210.23099999999999</v>
      </c>
      <c r="H908">
        <v>63.5261</v>
      </c>
      <c r="I908">
        <v>49.111600000000003</v>
      </c>
      <c r="J908">
        <v>74.031700000000001</v>
      </c>
      <c r="K908">
        <v>1316.26</v>
      </c>
      <c r="L908">
        <v>1.09024E-2</v>
      </c>
      <c r="M908">
        <v>0.989537</v>
      </c>
      <c r="N908">
        <v>0</v>
      </c>
      <c r="O908" t="s">
        <v>43</v>
      </c>
    </row>
    <row r="909" spans="1:15" x14ac:dyDescent="0.25">
      <c r="A909" t="s">
        <v>42</v>
      </c>
      <c r="B909">
        <v>1711.89</v>
      </c>
      <c r="C909">
        <v>1663.57</v>
      </c>
      <c r="D909">
        <v>1663.52</v>
      </c>
      <c r="E909">
        <v>1661.21</v>
      </c>
      <c r="F909">
        <v>110.996</v>
      </c>
      <c r="G909">
        <v>210.459</v>
      </c>
      <c r="H909">
        <v>63.336100000000002</v>
      </c>
      <c r="I909">
        <v>49.610199999999999</v>
      </c>
      <c r="J909">
        <v>73.844399999999993</v>
      </c>
      <c r="K909">
        <v>1323.21</v>
      </c>
      <c r="L909">
        <v>1.25995E-2</v>
      </c>
      <c r="M909">
        <v>0.98100100000000001</v>
      </c>
      <c r="N909">
        <v>0</v>
      </c>
      <c r="O909" t="s">
        <v>43</v>
      </c>
    </row>
    <row r="910" spans="1:15" x14ac:dyDescent="0.25">
      <c r="A910" t="s">
        <v>42</v>
      </c>
      <c r="B910">
        <v>1710.19</v>
      </c>
      <c r="C910">
        <v>1661.22</v>
      </c>
      <c r="D910">
        <v>1661.18</v>
      </c>
      <c r="E910">
        <v>1658.86</v>
      </c>
      <c r="F910">
        <v>110.223</v>
      </c>
      <c r="G910">
        <v>209.322</v>
      </c>
      <c r="H910">
        <v>63.305500000000002</v>
      </c>
      <c r="I910">
        <v>49.604999999999997</v>
      </c>
      <c r="J910">
        <v>72.828800000000001</v>
      </c>
      <c r="K910">
        <v>1322.72</v>
      </c>
      <c r="L910">
        <v>2.90382E-2</v>
      </c>
      <c r="M910">
        <v>0.98099099999999995</v>
      </c>
      <c r="N910">
        <v>0</v>
      </c>
      <c r="O910" t="s">
        <v>43</v>
      </c>
    </row>
    <row r="911" spans="1:15" x14ac:dyDescent="0.25">
      <c r="A911" t="s">
        <v>42</v>
      </c>
      <c r="B911">
        <v>1710.35</v>
      </c>
      <c r="C911">
        <v>1659.56</v>
      </c>
      <c r="D911">
        <v>1659.51</v>
      </c>
      <c r="E911">
        <v>1657.2</v>
      </c>
      <c r="F911">
        <v>111.73699999999999</v>
      </c>
      <c r="G911">
        <v>211.30799999999999</v>
      </c>
      <c r="H911">
        <v>63.729900000000001</v>
      </c>
      <c r="I911">
        <v>49.828600000000002</v>
      </c>
      <c r="J911">
        <v>74.261499999999998</v>
      </c>
      <c r="K911">
        <v>1317.45</v>
      </c>
      <c r="L911">
        <v>1.26663E-2</v>
      </c>
      <c r="M911">
        <v>0.98974200000000001</v>
      </c>
      <c r="N911">
        <v>0</v>
      </c>
      <c r="O911" t="s">
        <v>43</v>
      </c>
    </row>
    <row r="912" spans="1:15" x14ac:dyDescent="0.25">
      <c r="A912" t="s">
        <v>42</v>
      </c>
      <c r="B912">
        <v>1705.92</v>
      </c>
      <c r="C912">
        <v>1653.56</v>
      </c>
      <c r="D912">
        <v>1653.51</v>
      </c>
      <c r="E912">
        <v>1651.24</v>
      </c>
      <c r="F912">
        <v>111.01900000000001</v>
      </c>
      <c r="G912">
        <v>209.613</v>
      </c>
      <c r="H912">
        <v>63.765700000000002</v>
      </c>
      <c r="I912">
        <v>49.231299999999997</v>
      </c>
      <c r="J912">
        <v>73.108099999999993</v>
      </c>
      <c r="K912">
        <v>1313.89</v>
      </c>
      <c r="L912">
        <v>1.08688E-2</v>
      </c>
      <c r="M912">
        <v>0.98098300000000005</v>
      </c>
      <c r="N912">
        <v>0</v>
      </c>
      <c r="O912" t="s">
        <v>43</v>
      </c>
    </row>
    <row r="913" spans="1:15" x14ac:dyDescent="0.25">
      <c r="A913" t="s">
        <v>42</v>
      </c>
      <c r="B913">
        <v>1704.72</v>
      </c>
      <c r="C913">
        <v>1655.04</v>
      </c>
      <c r="D913">
        <v>1654.99</v>
      </c>
      <c r="E913">
        <v>1652.71</v>
      </c>
      <c r="F913">
        <v>111.71</v>
      </c>
      <c r="G913">
        <v>209.77699999999999</v>
      </c>
      <c r="H913">
        <v>63.721800000000002</v>
      </c>
      <c r="I913">
        <v>49.5593</v>
      </c>
      <c r="J913">
        <v>72.955200000000005</v>
      </c>
      <c r="K913">
        <v>1314.51</v>
      </c>
      <c r="L913">
        <v>2.7228499999999999E-2</v>
      </c>
      <c r="M913">
        <v>0.98098700000000005</v>
      </c>
      <c r="N913">
        <v>0</v>
      </c>
      <c r="O913" t="s">
        <v>43</v>
      </c>
    </row>
    <row r="914" spans="1:15" x14ac:dyDescent="0.25">
      <c r="A914" t="s">
        <v>42</v>
      </c>
      <c r="B914">
        <v>1710.06</v>
      </c>
      <c r="C914">
        <v>1659.62</v>
      </c>
      <c r="D914">
        <v>1659.57</v>
      </c>
      <c r="E914">
        <v>1657.3</v>
      </c>
      <c r="F914">
        <v>111.08199999999999</v>
      </c>
      <c r="G914">
        <v>212.37899999999999</v>
      </c>
      <c r="H914">
        <v>63.783499999999997</v>
      </c>
      <c r="I914">
        <v>50.208199999999998</v>
      </c>
      <c r="J914">
        <v>74.749399999999994</v>
      </c>
      <c r="K914">
        <v>1317.15</v>
      </c>
      <c r="L914">
        <v>1.49719E-2</v>
      </c>
      <c r="M914">
        <v>0.98101300000000002</v>
      </c>
      <c r="N914">
        <v>0</v>
      </c>
      <c r="O914" t="s">
        <v>43</v>
      </c>
    </row>
    <row r="915" spans="1:15" x14ac:dyDescent="0.25">
      <c r="A915" t="s">
        <v>42</v>
      </c>
      <c r="B915">
        <v>1705.83</v>
      </c>
      <c r="C915">
        <v>1655.95</v>
      </c>
      <c r="D915">
        <v>1655.9</v>
      </c>
      <c r="E915">
        <v>1653.62</v>
      </c>
      <c r="F915">
        <v>110.657</v>
      </c>
      <c r="G915">
        <v>209.58600000000001</v>
      </c>
      <c r="H915">
        <v>63.922199999999997</v>
      </c>
      <c r="I915">
        <v>48.948300000000003</v>
      </c>
      <c r="J915">
        <v>73.206599999999995</v>
      </c>
      <c r="K915">
        <v>1316.48</v>
      </c>
      <c r="L915">
        <v>1.1062499999999999E-2</v>
      </c>
      <c r="M915">
        <v>0.98099800000000004</v>
      </c>
      <c r="N915">
        <v>0</v>
      </c>
      <c r="O915" t="s">
        <v>43</v>
      </c>
    </row>
    <row r="916" spans="1:15" x14ac:dyDescent="0.25">
      <c r="A916" t="s">
        <v>42</v>
      </c>
      <c r="B916">
        <v>1710.33</v>
      </c>
      <c r="C916">
        <v>1661.5</v>
      </c>
      <c r="D916">
        <v>1661.45</v>
      </c>
      <c r="E916">
        <v>1659.18</v>
      </c>
      <c r="F916">
        <v>111.06399999999999</v>
      </c>
      <c r="G916">
        <v>208.42</v>
      </c>
      <c r="H916">
        <v>62.918300000000002</v>
      </c>
      <c r="I916">
        <v>49.266199999999998</v>
      </c>
      <c r="J916">
        <v>72.803200000000004</v>
      </c>
      <c r="K916">
        <v>1322.98</v>
      </c>
      <c r="L916">
        <v>1.36446E-2</v>
      </c>
      <c r="M916">
        <v>0.99472700000000003</v>
      </c>
      <c r="N916">
        <v>0</v>
      </c>
      <c r="O916" t="s">
        <v>43</v>
      </c>
    </row>
    <row r="917" spans="1:15" x14ac:dyDescent="0.25">
      <c r="A917" t="s">
        <v>42</v>
      </c>
      <c r="B917">
        <v>1710.12</v>
      </c>
      <c r="C917">
        <v>1661.13</v>
      </c>
      <c r="D917">
        <v>1661.08</v>
      </c>
      <c r="E917">
        <v>1658.8</v>
      </c>
      <c r="F917">
        <v>111.601</v>
      </c>
      <c r="G917">
        <v>209.02199999999999</v>
      </c>
      <c r="H917">
        <v>64.100499999999997</v>
      </c>
      <c r="I917">
        <v>49.064999999999998</v>
      </c>
      <c r="J917">
        <v>72.399199999999993</v>
      </c>
      <c r="K917">
        <v>1321.69</v>
      </c>
      <c r="L917">
        <v>1.1001500000000001E-2</v>
      </c>
      <c r="M917">
        <v>0.99503600000000003</v>
      </c>
      <c r="N917">
        <v>0</v>
      </c>
      <c r="O917" t="s">
        <v>43</v>
      </c>
    </row>
    <row r="918" spans="1:15" x14ac:dyDescent="0.25">
      <c r="A918" t="s">
        <v>42</v>
      </c>
      <c r="B918">
        <v>1710.89</v>
      </c>
      <c r="C918">
        <v>1662.1</v>
      </c>
      <c r="D918">
        <v>1662.04</v>
      </c>
      <c r="E918">
        <v>1659.74</v>
      </c>
      <c r="F918">
        <v>112.467</v>
      </c>
      <c r="G918">
        <v>213.185</v>
      </c>
      <c r="H918">
        <v>64.302199999999999</v>
      </c>
      <c r="I918">
        <v>50.091500000000003</v>
      </c>
      <c r="J918">
        <v>75.054500000000004</v>
      </c>
      <c r="K918">
        <v>1317.26</v>
      </c>
      <c r="L918">
        <v>1.18088E-2</v>
      </c>
      <c r="M918">
        <v>0.98101899999999997</v>
      </c>
      <c r="N918">
        <v>0</v>
      </c>
      <c r="O918" t="s">
        <v>43</v>
      </c>
    </row>
    <row r="919" spans="1:15" x14ac:dyDescent="0.25">
      <c r="A919" t="s">
        <v>42</v>
      </c>
      <c r="B919">
        <v>1707.1</v>
      </c>
      <c r="C919">
        <v>1658.49</v>
      </c>
      <c r="D919">
        <v>1658.44</v>
      </c>
      <c r="E919">
        <v>1656.16</v>
      </c>
      <c r="F919">
        <v>110.027</v>
      </c>
      <c r="G919">
        <v>211.18</v>
      </c>
      <c r="H919">
        <v>63.832000000000001</v>
      </c>
      <c r="I919">
        <v>49.470700000000001</v>
      </c>
      <c r="J919">
        <v>74.233800000000002</v>
      </c>
      <c r="K919">
        <v>1318.35</v>
      </c>
      <c r="L919">
        <v>1.0876500000000001E-2</v>
      </c>
      <c r="M919">
        <v>0.99339999999999995</v>
      </c>
      <c r="N919">
        <v>0</v>
      </c>
      <c r="O919" t="s">
        <v>43</v>
      </c>
    </row>
    <row r="920" spans="1:15" x14ac:dyDescent="0.25">
      <c r="A920" t="s">
        <v>42</v>
      </c>
      <c r="B920">
        <v>1711.48</v>
      </c>
      <c r="C920">
        <v>1663.19</v>
      </c>
      <c r="D920">
        <v>1663.14</v>
      </c>
      <c r="E920">
        <v>1660.84</v>
      </c>
      <c r="F920">
        <v>110.693</v>
      </c>
      <c r="G920">
        <v>212.10300000000001</v>
      </c>
      <c r="H920">
        <v>63.603999999999999</v>
      </c>
      <c r="I920">
        <v>49.953499999999998</v>
      </c>
      <c r="J920">
        <v>74.953999999999994</v>
      </c>
      <c r="K920">
        <v>1321.3</v>
      </c>
      <c r="L920">
        <v>2.5293400000000001E-2</v>
      </c>
      <c r="M920">
        <v>0.98101799999999995</v>
      </c>
      <c r="N920">
        <v>0</v>
      </c>
      <c r="O920" t="s">
        <v>43</v>
      </c>
    </row>
    <row r="921" spans="1:15" x14ac:dyDescent="0.25">
      <c r="A921" t="s">
        <v>42</v>
      </c>
      <c r="B921">
        <v>1708.6</v>
      </c>
      <c r="C921">
        <v>1658.05</v>
      </c>
      <c r="D921">
        <v>1658</v>
      </c>
      <c r="E921">
        <v>1655.73</v>
      </c>
      <c r="F921">
        <v>112.518</v>
      </c>
      <c r="G921">
        <v>210.26</v>
      </c>
      <c r="H921">
        <v>63.422699999999999</v>
      </c>
      <c r="I921">
        <v>49.475999999999999</v>
      </c>
      <c r="J921">
        <v>73.678799999999995</v>
      </c>
      <c r="K921">
        <v>1316.26</v>
      </c>
      <c r="L921">
        <v>1.1511E-2</v>
      </c>
      <c r="M921">
        <v>0.99493100000000001</v>
      </c>
      <c r="N921">
        <v>0</v>
      </c>
      <c r="O921" t="s">
        <v>43</v>
      </c>
    </row>
    <row r="922" spans="1:15" x14ac:dyDescent="0.25">
      <c r="A922" t="s">
        <v>42</v>
      </c>
      <c r="B922">
        <v>1705.51</v>
      </c>
      <c r="C922">
        <v>1656.38</v>
      </c>
      <c r="D922">
        <v>1656.32</v>
      </c>
      <c r="E922">
        <v>1654</v>
      </c>
      <c r="F922">
        <v>110.045</v>
      </c>
      <c r="G922">
        <v>209.834</v>
      </c>
      <c r="H922">
        <v>63.982199999999999</v>
      </c>
      <c r="I922">
        <v>49.392299999999999</v>
      </c>
      <c r="J922">
        <v>72.855000000000004</v>
      </c>
      <c r="K922">
        <v>1317.23</v>
      </c>
      <c r="L922">
        <v>1.11757E-2</v>
      </c>
      <c r="M922">
        <v>0.994784</v>
      </c>
      <c r="N922">
        <v>0</v>
      </c>
      <c r="O922" t="s">
        <v>43</v>
      </c>
    </row>
    <row r="923" spans="1:15" x14ac:dyDescent="0.25">
      <c r="A923" t="s">
        <v>42</v>
      </c>
      <c r="B923">
        <v>1709.01</v>
      </c>
      <c r="C923">
        <v>1661.05</v>
      </c>
      <c r="D923">
        <v>1661</v>
      </c>
      <c r="E923">
        <v>1658.73</v>
      </c>
      <c r="F923">
        <v>112.495</v>
      </c>
      <c r="G923">
        <v>211.63499999999999</v>
      </c>
      <c r="H923">
        <v>64.228499999999997</v>
      </c>
      <c r="I923">
        <v>50.063299999999998</v>
      </c>
      <c r="J923">
        <v>73.805099999999996</v>
      </c>
      <c r="K923">
        <v>1317.85</v>
      </c>
      <c r="L923">
        <v>1.08583E-2</v>
      </c>
      <c r="M923">
        <v>0.98100200000000004</v>
      </c>
      <c r="N923">
        <v>0</v>
      </c>
      <c r="O923" t="s">
        <v>43</v>
      </c>
    </row>
    <row r="924" spans="1:15" x14ac:dyDescent="0.25">
      <c r="A924" t="s">
        <v>42</v>
      </c>
      <c r="B924">
        <v>1705.59</v>
      </c>
      <c r="C924">
        <v>1654.96</v>
      </c>
      <c r="D924">
        <v>1654.91</v>
      </c>
      <c r="E924">
        <v>1652.6</v>
      </c>
      <c r="F924">
        <v>111.17</v>
      </c>
      <c r="G924">
        <v>208.40700000000001</v>
      </c>
      <c r="H924">
        <v>63.475900000000003</v>
      </c>
      <c r="I924">
        <v>48.851599999999998</v>
      </c>
      <c r="J924">
        <v>72.688900000000004</v>
      </c>
      <c r="K924">
        <v>1316.36</v>
      </c>
      <c r="L924">
        <v>1.2216299999999999E-2</v>
      </c>
      <c r="M924">
        <v>0.98101499999999997</v>
      </c>
      <c r="N924">
        <v>0</v>
      </c>
      <c r="O924" t="s">
        <v>43</v>
      </c>
    </row>
    <row r="925" spans="1:15" x14ac:dyDescent="0.25">
      <c r="A925" t="s">
        <v>42</v>
      </c>
      <c r="B925">
        <v>1703.57</v>
      </c>
      <c r="C925">
        <v>1654.48</v>
      </c>
      <c r="D925">
        <v>1654.43</v>
      </c>
      <c r="E925">
        <v>1652.16</v>
      </c>
      <c r="F925">
        <v>109.923</v>
      </c>
      <c r="G925">
        <v>209.67699999999999</v>
      </c>
      <c r="H925">
        <v>63.650700000000001</v>
      </c>
      <c r="I925">
        <v>49.531300000000002</v>
      </c>
      <c r="J925">
        <v>72.924700000000001</v>
      </c>
      <c r="K925">
        <v>1316.15</v>
      </c>
      <c r="L925">
        <v>1.28662E-2</v>
      </c>
      <c r="M925">
        <v>0.98099800000000004</v>
      </c>
      <c r="N925">
        <v>0</v>
      </c>
      <c r="O925" t="s">
        <v>43</v>
      </c>
    </row>
    <row r="926" spans="1:15" x14ac:dyDescent="0.25">
      <c r="A926" t="s">
        <v>42</v>
      </c>
      <c r="B926">
        <v>1708.95</v>
      </c>
      <c r="C926">
        <v>1658.5</v>
      </c>
      <c r="D926">
        <v>1658.45</v>
      </c>
      <c r="E926">
        <v>1656.16</v>
      </c>
      <c r="F926">
        <v>110.943</v>
      </c>
      <c r="G926">
        <v>209.36600000000001</v>
      </c>
      <c r="H926">
        <v>63.669600000000003</v>
      </c>
      <c r="I926">
        <v>49.1783</v>
      </c>
      <c r="J926">
        <v>72.977999999999994</v>
      </c>
      <c r="K926">
        <v>1319.24</v>
      </c>
      <c r="L926">
        <v>1.36823E-2</v>
      </c>
      <c r="M926">
        <v>0.98101899999999997</v>
      </c>
      <c r="N926">
        <v>0</v>
      </c>
      <c r="O926" t="s">
        <v>43</v>
      </c>
    </row>
    <row r="927" spans="1:15" x14ac:dyDescent="0.25">
      <c r="A927" t="s">
        <v>42</v>
      </c>
      <c r="B927">
        <v>1706.36</v>
      </c>
      <c r="C927">
        <v>1656.17</v>
      </c>
      <c r="D927">
        <v>1656.12</v>
      </c>
      <c r="E927">
        <v>1653.82</v>
      </c>
      <c r="F927">
        <v>110.845</v>
      </c>
      <c r="G927">
        <v>209.245</v>
      </c>
      <c r="H927">
        <v>63.720199999999998</v>
      </c>
      <c r="I927">
        <v>49.108499999999999</v>
      </c>
      <c r="J927">
        <v>72.915800000000004</v>
      </c>
      <c r="K927">
        <v>1317.16</v>
      </c>
      <c r="L927">
        <v>1.0882299999999999E-2</v>
      </c>
      <c r="M927">
        <v>0.98101899999999997</v>
      </c>
      <c r="N927">
        <v>0</v>
      </c>
      <c r="O927" t="s">
        <v>43</v>
      </c>
    </row>
    <row r="928" spans="1:15" x14ac:dyDescent="0.25">
      <c r="A928" t="s">
        <v>42</v>
      </c>
      <c r="B928">
        <v>1706.64</v>
      </c>
      <c r="C928">
        <v>1657.96</v>
      </c>
      <c r="D928">
        <v>1657.91</v>
      </c>
      <c r="E928">
        <v>1655.64</v>
      </c>
      <c r="F928">
        <v>111.979</v>
      </c>
      <c r="G928">
        <v>209.85599999999999</v>
      </c>
      <c r="H928">
        <v>63.722200000000001</v>
      </c>
      <c r="I928">
        <v>49.642000000000003</v>
      </c>
      <c r="J928">
        <v>72.917100000000005</v>
      </c>
      <c r="K928">
        <v>1317.1</v>
      </c>
      <c r="L928">
        <v>1.0909800000000001E-2</v>
      </c>
      <c r="M928">
        <v>0.98090999999999995</v>
      </c>
      <c r="N928">
        <v>0</v>
      </c>
      <c r="O928" t="s">
        <v>43</v>
      </c>
    </row>
    <row r="929" spans="1:15" x14ac:dyDescent="0.25">
      <c r="A929" t="s">
        <v>42</v>
      </c>
      <c r="B929">
        <v>1706.91</v>
      </c>
      <c r="C929">
        <v>1657.39</v>
      </c>
      <c r="D929">
        <v>1657.33</v>
      </c>
      <c r="E929">
        <v>1655.06</v>
      </c>
      <c r="F929">
        <v>111.211</v>
      </c>
      <c r="G929">
        <v>210.41300000000001</v>
      </c>
      <c r="H929">
        <v>63.453099999999999</v>
      </c>
      <c r="I929">
        <v>49.541899999999998</v>
      </c>
      <c r="J929">
        <v>73.939599999999999</v>
      </c>
      <c r="K929">
        <v>1316.74</v>
      </c>
      <c r="L929">
        <v>2.8928599999999999E-2</v>
      </c>
      <c r="M929">
        <v>0.98100100000000001</v>
      </c>
      <c r="N929">
        <v>0</v>
      </c>
      <c r="O929" t="s">
        <v>43</v>
      </c>
    </row>
    <row r="930" spans="1:15" x14ac:dyDescent="0.25">
      <c r="A930" t="s">
        <v>42</v>
      </c>
      <c r="B930">
        <v>1708.62</v>
      </c>
      <c r="C930">
        <v>1657.68</v>
      </c>
      <c r="D930">
        <v>1657.62</v>
      </c>
      <c r="E930">
        <v>1655.32</v>
      </c>
      <c r="F930">
        <v>111.077</v>
      </c>
      <c r="G930">
        <v>209.09899999999999</v>
      </c>
      <c r="H930">
        <v>63.658299999999997</v>
      </c>
      <c r="I930">
        <v>48.8949</v>
      </c>
      <c r="J930">
        <v>73.3232</v>
      </c>
      <c r="K930">
        <v>1318.52</v>
      </c>
      <c r="L930">
        <v>1.4777800000000001E-2</v>
      </c>
      <c r="M930">
        <v>0.98101300000000002</v>
      </c>
      <c r="N930">
        <v>0</v>
      </c>
      <c r="O930" t="s">
        <v>43</v>
      </c>
    </row>
    <row r="931" spans="1:15" x14ac:dyDescent="0.25">
      <c r="A931" t="s">
        <v>42</v>
      </c>
      <c r="B931">
        <v>1706.36</v>
      </c>
      <c r="C931">
        <v>1657.78</v>
      </c>
      <c r="D931">
        <v>1657.73</v>
      </c>
      <c r="E931">
        <v>1655.46</v>
      </c>
      <c r="F931">
        <v>111.25</v>
      </c>
      <c r="G931">
        <v>211.047</v>
      </c>
      <c r="H931">
        <v>63.907400000000003</v>
      </c>
      <c r="I931">
        <v>49.441600000000001</v>
      </c>
      <c r="J931">
        <v>74.188500000000005</v>
      </c>
      <c r="K931">
        <v>1316.41</v>
      </c>
      <c r="L931">
        <v>1.22763E-2</v>
      </c>
      <c r="M931">
        <v>0.98101799999999995</v>
      </c>
      <c r="N931">
        <v>0</v>
      </c>
      <c r="O931" t="s">
        <v>43</v>
      </c>
    </row>
    <row r="932" spans="1:15" x14ac:dyDescent="0.25">
      <c r="A932" t="s">
        <v>42</v>
      </c>
      <c r="B932">
        <v>1703.79</v>
      </c>
      <c r="C932">
        <v>1653.1</v>
      </c>
      <c r="D932">
        <v>1653.05</v>
      </c>
      <c r="E932">
        <v>1650.78</v>
      </c>
      <c r="F932">
        <v>111.328</v>
      </c>
      <c r="G932">
        <v>211.78800000000001</v>
      </c>
      <c r="H932">
        <v>63.774799999999999</v>
      </c>
      <c r="I932">
        <v>50.063899999999997</v>
      </c>
      <c r="J932">
        <v>74.385499999999993</v>
      </c>
      <c r="K932">
        <v>1310.91</v>
      </c>
      <c r="L932">
        <v>1.1781E-2</v>
      </c>
      <c r="M932">
        <v>0.98087000000000002</v>
      </c>
      <c r="N932">
        <v>0</v>
      </c>
      <c r="O932" t="s">
        <v>43</v>
      </c>
    </row>
    <row r="933" spans="1:15" x14ac:dyDescent="0.25">
      <c r="A933" t="s">
        <v>42</v>
      </c>
      <c r="B933">
        <v>1709.85</v>
      </c>
      <c r="C933">
        <v>1661.13</v>
      </c>
      <c r="D933">
        <v>1661.08</v>
      </c>
      <c r="E933">
        <v>1658.81</v>
      </c>
      <c r="F933">
        <v>110.872</v>
      </c>
      <c r="G933">
        <v>211.91200000000001</v>
      </c>
      <c r="H933">
        <v>63.972900000000003</v>
      </c>
      <c r="I933">
        <v>49.815100000000001</v>
      </c>
      <c r="J933">
        <v>74.449600000000004</v>
      </c>
      <c r="K933">
        <v>1319.32</v>
      </c>
      <c r="L933">
        <v>1.0856899999999999E-2</v>
      </c>
      <c r="M933">
        <v>0.981012</v>
      </c>
      <c r="N933">
        <v>0</v>
      </c>
      <c r="O933" t="s">
        <v>43</v>
      </c>
    </row>
    <row r="934" spans="1:15" x14ac:dyDescent="0.25">
      <c r="A934" t="s">
        <v>42</v>
      </c>
      <c r="B934">
        <v>1702.97</v>
      </c>
      <c r="C934">
        <v>1655.33</v>
      </c>
      <c r="D934">
        <v>1655.27</v>
      </c>
      <c r="E934">
        <v>1652.99</v>
      </c>
      <c r="F934">
        <v>110.485</v>
      </c>
      <c r="G934">
        <v>209.90899999999999</v>
      </c>
      <c r="H934">
        <v>63.730699999999999</v>
      </c>
      <c r="I934">
        <v>49.414499999999997</v>
      </c>
      <c r="J934">
        <v>73.241600000000005</v>
      </c>
      <c r="K934">
        <v>1315.97</v>
      </c>
      <c r="L934">
        <v>1.1637099999999999E-2</v>
      </c>
      <c r="M934">
        <v>0.99495299999999998</v>
      </c>
      <c r="N934">
        <v>0</v>
      </c>
      <c r="O934" t="s">
        <v>43</v>
      </c>
    </row>
    <row r="935" spans="1:15" x14ac:dyDescent="0.25">
      <c r="A935" t="s">
        <v>42</v>
      </c>
      <c r="B935">
        <v>1708.97</v>
      </c>
      <c r="C935">
        <v>1658.41</v>
      </c>
      <c r="D935">
        <v>1658.36</v>
      </c>
      <c r="E935">
        <v>1656.09</v>
      </c>
      <c r="F935">
        <v>111.06100000000001</v>
      </c>
      <c r="G935">
        <v>212.39</v>
      </c>
      <c r="H935">
        <v>63.236899999999999</v>
      </c>
      <c r="I935">
        <v>50.407600000000002</v>
      </c>
      <c r="J935">
        <v>75.054900000000004</v>
      </c>
      <c r="K935">
        <v>1315.86</v>
      </c>
      <c r="L935">
        <v>1.09184E-2</v>
      </c>
      <c r="M935">
        <v>0.98101899999999997</v>
      </c>
      <c r="N935">
        <v>0</v>
      </c>
      <c r="O935" t="s">
        <v>43</v>
      </c>
    </row>
    <row r="936" spans="1:15" x14ac:dyDescent="0.25">
      <c r="A936" t="s">
        <v>42</v>
      </c>
      <c r="B936">
        <v>1704.16</v>
      </c>
      <c r="C936">
        <v>1656.19</v>
      </c>
      <c r="D936">
        <v>1656.14</v>
      </c>
      <c r="E936">
        <v>1653.86</v>
      </c>
      <c r="F936">
        <v>110.943</v>
      </c>
      <c r="G936">
        <v>210.59200000000001</v>
      </c>
      <c r="H936">
        <v>63.661000000000001</v>
      </c>
      <c r="I936">
        <v>49.202100000000002</v>
      </c>
      <c r="J936">
        <v>74.117500000000007</v>
      </c>
      <c r="K936">
        <v>1315.73</v>
      </c>
      <c r="L936">
        <v>1.0985200000000001E-2</v>
      </c>
      <c r="M936">
        <v>0.98100399999999999</v>
      </c>
      <c r="N936">
        <v>0</v>
      </c>
      <c r="O936" t="s">
        <v>43</v>
      </c>
    </row>
    <row r="937" spans="1:15" x14ac:dyDescent="0.25">
      <c r="A937" t="s">
        <v>42</v>
      </c>
      <c r="B937">
        <v>1709.2</v>
      </c>
      <c r="C937">
        <v>1659.43</v>
      </c>
      <c r="D937">
        <v>1659.39</v>
      </c>
      <c r="E937">
        <v>1657.11</v>
      </c>
      <c r="F937">
        <v>111.798</v>
      </c>
      <c r="G937">
        <v>211.989</v>
      </c>
      <c r="H937">
        <v>63.284100000000002</v>
      </c>
      <c r="I937">
        <v>49.9253</v>
      </c>
      <c r="J937">
        <v>75.1357</v>
      </c>
      <c r="K937">
        <v>1316.77</v>
      </c>
      <c r="L937">
        <v>1.9123899999999999E-2</v>
      </c>
      <c r="M937">
        <v>0.98101499999999997</v>
      </c>
      <c r="N937">
        <v>0</v>
      </c>
      <c r="O937" t="s">
        <v>43</v>
      </c>
    </row>
    <row r="938" spans="1:15" x14ac:dyDescent="0.25">
      <c r="A938" t="s">
        <v>42</v>
      </c>
      <c r="B938">
        <v>1710.17</v>
      </c>
      <c r="C938">
        <v>1658.75</v>
      </c>
      <c r="D938">
        <v>1658.7</v>
      </c>
      <c r="E938">
        <v>1656.44</v>
      </c>
      <c r="F938">
        <v>110.997</v>
      </c>
      <c r="G938">
        <v>209.56899999999999</v>
      </c>
      <c r="H938">
        <v>63.628</v>
      </c>
      <c r="I938">
        <v>49.1023</v>
      </c>
      <c r="J938">
        <v>73.176400000000001</v>
      </c>
      <c r="K938">
        <v>1319.45</v>
      </c>
      <c r="L938">
        <v>1.13426E-2</v>
      </c>
      <c r="M938">
        <v>0.98092800000000002</v>
      </c>
      <c r="N938">
        <v>0</v>
      </c>
      <c r="O938" t="s">
        <v>43</v>
      </c>
    </row>
    <row r="939" spans="1:15" x14ac:dyDescent="0.25">
      <c r="A939" t="s">
        <v>42</v>
      </c>
      <c r="B939">
        <v>1703.56</v>
      </c>
      <c r="C939">
        <v>1655.48</v>
      </c>
      <c r="D939">
        <v>1655.43</v>
      </c>
      <c r="E939">
        <v>1653.16</v>
      </c>
      <c r="F939">
        <v>112.449</v>
      </c>
      <c r="G939">
        <v>208.65100000000001</v>
      </c>
      <c r="H939">
        <v>63.7851</v>
      </c>
      <c r="I939">
        <v>48.912300000000002</v>
      </c>
      <c r="J939">
        <v>72.575299999999999</v>
      </c>
      <c r="K939">
        <v>1315.5</v>
      </c>
      <c r="L939">
        <v>1.10253E-2</v>
      </c>
      <c r="M939">
        <v>0.98758599999999996</v>
      </c>
      <c r="N939">
        <v>0</v>
      </c>
      <c r="O939" t="s">
        <v>43</v>
      </c>
    </row>
    <row r="940" spans="1:15" x14ac:dyDescent="0.25">
      <c r="A940" t="s">
        <v>42</v>
      </c>
      <c r="B940">
        <v>1701.43</v>
      </c>
      <c r="C940">
        <v>1651.14</v>
      </c>
      <c r="D940">
        <v>1651.09</v>
      </c>
      <c r="E940">
        <v>1648.81</v>
      </c>
      <c r="F940">
        <v>110.642</v>
      </c>
      <c r="G940">
        <v>209.64400000000001</v>
      </c>
      <c r="H940">
        <v>63.838700000000003</v>
      </c>
      <c r="I940">
        <v>49.398899999999998</v>
      </c>
      <c r="J940">
        <v>73.0976</v>
      </c>
      <c r="K940">
        <v>1311.7</v>
      </c>
      <c r="L940">
        <v>1.1659299999999999E-2</v>
      </c>
      <c r="M940">
        <v>0.98098600000000002</v>
      </c>
      <c r="N940">
        <v>0</v>
      </c>
      <c r="O940" t="s">
        <v>43</v>
      </c>
    </row>
    <row r="941" spans="1:15" x14ac:dyDescent="0.25">
      <c r="A941" t="s">
        <v>42</v>
      </c>
      <c r="B941">
        <v>1704.18</v>
      </c>
      <c r="C941">
        <v>1654.47</v>
      </c>
      <c r="D941">
        <v>1654.42</v>
      </c>
      <c r="E941">
        <v>1652.15</v>
      </c>
      <c r="F941">
        <v>110.776</v>
      </c>
      <c r="G941">
        <v>210.649</v>
      </c>
      <c r="H941">
        <v>63.631100000000004</v>
      </c>
      <c r="I941">
        <v>49.658999999999999</v>
      </c>
      <c r="J941">
        <v>73.792000000000002</v>
      </c>
      <c r="K941">
        <v>1314.17</v>
      </c>
      <c r="L941">
        <v>1.39826E-2</v>
      </c>
      <c r="M941">
        <v>0.99492100000000006</v>
      </c>
      <c r="N941">
        <v>0</v>
      </c>
      <c r="O941" t="s">
        <v>43</v>
      </c>
    </row>
    <row r="942" spans="1:15" x14ac:dyDescent="0.25">
      <c r="A942" t="s">
        <v>42</v>
      </c>
      <c r="B942">
        <v>1702.87</v>
      </c>
      <c r="C942">
        <v>1654.22</v>
      </c>
      <c r="D942">
        <v>1654.17</v>
      </c>
      <c r="E942">
        <v>1651.9</v>
      </c>
      <c r="F942">
        <v>111.514</v>
      </c>
      <c r="G942">
        <v>209.53299999999999</v>
      </c>
      <c r="H942">
        <v>63.941699999999997</v>
      </c>
      <c r="I942">
        <v>49.393700000000003</v>
      </c>
      <c r="J942">
        <v>72.553399999999996</v>
      </c>
      <c r="K942">
        <v>1314.14</v>
      </c>
      <c r="L942">
        <v>1.3844800000000001E-2</v>
      </c>
      <c r="M942">
        <v>0.98087800000000003</v>
      </c>
      <c r="N942">
        <v>0</v>
      </c>
      <c r="O942" t="s">
        <v>43</v>
      </c>
    </row>
    <row r="943" spans="1:15" x14ac:dyDescent="0.25">
      <c r="A943" t="s">
        <v>42</v>
      </c>
      <c r="B943">
        <v>1704.9</v>
      </c>
      <c r="C943">
        <v>1652.27</v>
      </c>
      <c r="D943">
        <v>1652.22</v>
      </c>
      <c r="E943">
        <v>1649.95</v>
      </c>
      <c r="F943">
        <v>110.845</v>
      </c>
      <c r="G943">
        <v>208.767</v>
      </c>
      <c r="H943">
        <v>63.883899999999997</v>
      </c>
      <c r="I943">
        <v>48.557299999999998</v>
      </c>
      <c r="J943">
        <v>72.900999999999996</v>
      </c>
      <c r="K943">
        <v>1313.75</v>
      </c>
      <c r="L943">
        <v>1.14188E-2</v>
      </c>
      <c r="M943">
        <v>0.98101899999999997</v>
      </c>
      <c r="N943">
        <v>0</v>
      </c>
      <c r="O943" t="s">
        <v>43</v>
      </c>
    </row>
    <row r="944" spans="1:15" x14ac:dyDescent="0.25">
      <c r="A944" t="s">
        <v>42</v>
      </c>
      <c r="B944">
        <v>1705.29</v>
      </c>
      <c r="C944">
        <v>1655.21</v>
      </c>
      <c r="D944">
        <v>1655.16</v>
      </c>
      <c r="E944">
        <v>1652.89</v>
      </c>
      <c r="F944">
        <v>111.181</v>
      </c>
      <c r="G944">
        <v>209.239</v>
      </c>
      <c r="H944">
        <v>63.769599999999997</v>
      </c>
      <c r="I944">
        <v>48.632199999999997</v>
      </c>
      <c r="J944">
        <v>73.3108</v>
      </c>
      <c r="K944">
        <v>1315.81</v>
      </c>
      <c r="L944">
        <v>1.1088799999999999E-2</v>
      </c>
      <c r="M944">
        <v>0.98099899999999995</v>
      </c>
      <c r="N944">
        <v>0</v>
      </c>
      <c r="O944" t="s">
        <v>43</v>
      </c>
    </row>
    <row r="945" spans="1:25" x14ac:dyDescent="0.25">
      <c r="A945" t="s">
        <v>42</v>
      </c>
      <c r="B945">
        <v>1706.51</v>
      </c>
      <c r="C945">
        <v>1656.97</v>
      </c>
      <c r="D945">
        <v>1656.92</v>
      </c>
      <c r="E945">
        <v>1654.6</v>
      </c>
      <c r="F945">
        <v>111.2</v>
      </c>
      <c r="G945">
        <v>211.75800000000001</v>
      </c>
      <c r="H945">
        <v>63.840400000000002</v>
      </c>
      <c r="I945">
        <v>50.102600000000002</v>
      </c>
      <c r="J945">
        <v>74.327399999999997</v>
      </c>
      <c r="K945">
        <v>1314.91</v>
      </c>
      <c r="L945">
        <v>1.08579E-2</v>
      </c>
      <c r="M945">
        <v>0.98999800000000004</v>
      </c>
      <c r="N945">
        <v>0</v>
      </c>
      <c r="O945" t="s">
        <v>43</v>
      </c>
    </row>
    <row r="946" spans="1:25" x14ac:dyDescent="0.25">
      <c r="A946" t="s">
        <v>42</v>
      </c>
      <c r="B946">
        <v>1707.91</v>
      </c>
      <c r="C946">
        <v>1658.53</v>
      </c>
      <c r="D946">
        <v>1658.48</v>
      </c>
      <c r="E946">
        <v>1656.21</v>
      </c>
      <c r="F946">
        <v>110.117</v>
      </c>
      <c r="G946">
        <v>210.815</v>
      </c>
      <c r="H946">
        <v>63.908099999999997</v>
      </c>
      <c r="I946">
        <v>49.8001</v>
      </c>
      <c r="J946">
        <v>73.590100000000007</v>
      </c>
      <c r="K946">
        <v>1318.47</v>
      </c>
      <c r="L946">
        <v>1.7076500000000001E-2</v>
      </c>
      <c r="M946">
        <v>0.98101400000000005</v>
      </c>
      <c r="N946">
        <v>0</v>
      </c>
      <c r="O946" t="s">
        <v>43</v>
      </c>
    </row>
    <row r="947" spans="1:25" x14ac:dyDescent="0.25">
      <c r="A947" t="s">
        <v>42</v>
      </c>
      <c r="B947">
        <v>1706.44</v>
      </c>
      <c r="C947">
        <v>1657.43</v>
      </c>
      <c r="D947">
        <v>1657.38</v>
      </c>
      <c r="E947">
        <v>1655.11</v>
      </c>
      <c r="F947">
        <v>110.166</v>
      </c>
      <c r="G947">
        <v>212.36099999999999</v>
      </c>
      <c r="H947">
        <v>63.765599999999999</v>
      </c>
      <c r="I947">
        <v>49.938099999999999</v>
      </c>
      <c r="J947">
        <v>75.087199999999996</v>
      </c>
      <c r="K947">
        <v>1316.04</v>
      </c>
      <c r="L947">
        <v>1.12803E-2</v>
      </c>
      <c r="M947">
        <v>0.98101700000000003</v>
      </c>
      <c r="N947">
        <v>0</v>
      </c>
      <c r="O947" t="s">
        <v>43</v>
      </c>
    </row>
    <row r="948" spans="1:25" x14ac:dyDescent="0.25">
      <c r="A948" t="s">
        <v>42</v>
      </c>
      <c r="B948">
        <v>1700.84</v>
      </c>
      <c r="C948">
        <v>1651.12</v>
      </c>
      <c r="D948">
        <v>1651.07</v>
      </c>
      <c r="E948">
        <v>1648.8</v>
      </c>
      <c r="F948">
        <v>110.298</v>
      </c>
      <c r="G948">
        <v>208.88200000000001</v>
      </c>
      <c r="H948">
        <v>63.2851</v>
      </c>
      <c r="I948">
        <v>49.213099999999997</v>
      </c>
      <c r="J948">
        <v>72.849400000000003</v>
      </c>
      <c r="K948">
        <v>1312.87</v>
      </c>
      <c r="L948">
        <v>1.0928E-2</v>
      </c>
      <c r="M948">
        <v>0.98101899999999997</v>
      </c>
      <c r="N948">
        <v>0</v>
      </c>
      <c r="O948" t="s">
        <v>43</v>
      </c>
    </row>
    <row r="949" spans="1:25" x14ac:dyDescent="0.25">
      <c r="A949" t="s">
        <v>42</v>
      </c>
      <c r="B949">
        <v>1711.66</v>
      </c>
      <c r="C949">
        <v>1660.74</v>
      </c>
      <c r="D949">
        <v>1660.69</v>
      </c>
      <c r="E949">
        <v>1658.4</v>
      </c>
      <c r="F949">
        <v>110.113</v>
      </c>
      <c r="G949">
        <v>211.16499999999999</v>
      </c>
      <c r="H949">
        <v>63.806100000000001</v>
      </c>
      <c r="I949">
        <v>49.818899999999999</v>
      </c>
      <c r="J949">
        <v>74.007400000000004</v>
      </c>
      <c r="K949">
        <v>1320.57</v>
      </c>
      <c r="L949">
        <v>2.8852099999999999E-2</v>
      </c>
      <c r="M949">
        <v>0.98101700000000003</v>
      </c>
      <c r="N949">
        <v>0</v>
      </c>
      <c r="O949" t="s">
        <v>43</v>
      </c>
    </row>
    <row r="950" spans="1:25" x14ac:dyDescent="0.25">
      <c r="A950" t="s">
        <v>42</v>
      </c>
      <c r="B950">
        <v>1708.19</v>
      </c>
      <c r="C950">
        <v>1657.8</v>
      </c>
      <c r="D950">
        <v>1657.75</v>
      </c>
      <c r="E950">
        <v>1655.48</v>
      </c>
      <c r="F950">
        <v>111.03700000000001</v>
      </c>
      <c r="G950">
        <v>211.017</v>
      </c>
      <c r="H950">
        <v>63.908799999999999</v>
      </c>
      <c r="I950">
        <v>49.546399999999998</v>
      </c>
      <c r="J950">
        <v>74.2119</v>
      </c>
      <c r="K950">
        <v>1316.48</v>
      </c>
      <c r="L950">
        <v>2.9060200000000001E-2</v>
      </c>
      <c r="M950">
        <v>0.98075800000000002</v>
      </c>
      <c r="N950">
        <v>0</v>
      </c>
      <c r="O950" t="s">
        <v>43</v>
      </c>
    </row>
    <row r="951" spans="1:25" x14ac:dyDescent="0.25">
      <c r="A951" t="s">
        <v>42</v>
      </c>
      <c r="B951">
        <v>1706.58</v>
      </c>
      <c r="C951">
        <v>1657.78</v>
      </c>
      <c r="D951">
        <v>1657.73</v>
      </c>
      <c r="E951">
        <v>1655.42</v>
      </c>
      <c r="F951">
        <v>111.215</v>
      </c>
      <c r="G951">
        <v>208.34</v>
      </c>
      <c r="H951">
        <v>63.359299999999998</v>
      </c>
      <c r="I951">
        <v>48.666899999999998</v>
      </c>
      <c r="J951">
        <v>72.871899999999997</v>
      </c>
      <c r="K951">
        <v>1319.27</v>
      </c>
      <c r="L951">
        <v>1.4941899999999999E-2</v>
      </c>
      <c r="M951">
        <v>0.98101899999999997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1709.46</v>
      </c>
      <c r="C952">
        <v>1658.67</v>
      </c>
      <c r="D952">
        <v>1658.62</v>
      </c>
      <c r="E952">
        <v>1656.35</v>
      </c>
      <c r="F952">
        <v>111.18</v>
      </c>
      <c r="G952">
        <v>212.91</v>
      </c>
      <c r="H952">
        <v>64.039000000000001</v>
      </c>
      <c r="I952">
        <v>50.385899999999999</v>
      </c>
      <c r="J952">
        <v>74.853099999999998</v>
      </c>
      <c r="K952">
        <v>1315.51</v>
      </c>
      <c r="L952">
        <v>1.14445E-2</v>
      </c>
      <c r="M952">
        <v>0.98091899999999999</v>
      </c>
      <c r="N952">
        <v>0</v>
      </c>
      <c r="O952" t="s">
        <v>43</v>
      </c>
      <c r="R952">
        <f>AVERAGE(B903:B952)</f>
        <v>1706.9843999999998</v>
      </c>
      <c r="S952">
        <f>AVERAGE(C903:C952)</f>
        <v>1657.3222000000003</v>
      </c>
      <c r="U952">
        <f>_xlfn.VAR.P(B903:B952)</f>
        <v>8.3037206400000532</v>
      </c>
      <c r="V952">
        <f>_xlfn.VAR.P(C903:C952)</f>
        <v>8.9481491600000194</v>
      </c>
      <c r="X952">
        <f>1.96*SQRT(U952)/50</f>
        <v>0.11295941432324126</v>
      </c>
      <c r="Y952">
        <f>1.96*SQRT(V952)/50</f>
        <v>0.11726075185339052</v>
      </c>
    </row>
    <row r="953" spans="1:25" x14ac:dyDescent="0.25">
      <c r="A953" t="s">
        <v>44</v>
      </c>
      <c r="B953">
        <v>85495.490600000005</v>
      </c>
      <c r="C953" t="s">
        <v>37</v>
      </c>
    </row>
    <row r="954" spans="1:25" x14ac:dyDescent="0.25">
      <c r="A954" t="s">
        <v>45</v>
      </c>
      <c r="B954">
        <v>1631.03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1.2283000000000001E-2</v>
      </c>
      <c r="L954">
        <v>0.98087599999999997</v>
      </c>
      <c r="M954">
        <v>0</v>
      </c>
      <c r="N954" t="s">
        <v>43</v>
      </c>
    </row>
    <row r="955" spans="1:25" x14ac:dyDescent="0.25">
      <c r="A955" t="s">
        <v>45</v>
      </c>
      <c r="B955">
        <v>1636.05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1.9429100000000001E-2</v>
      </c>
      <c r="L955">
        <v>0.98101899999999997</v>
      </c>
      <c r="M955">
        <v>0</v>
      </c>
      <c r="N955" t="s">
        <v>43</v>
      </c>
    </row>
    <row r="956" spans="1:25" x14ac:dyDescent="0.25">
      <c r="A956" t="s">
        <v>45</v>
      </c>
      <c r="B956">
        <v>1630.9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1.1460700000000001E-2</v>
      </c>
      <c r="L956">
        <v>0.98101099999999997</v>
      </c>
      <c r="M956">
        <v>0</v>
      </c>
      <c r="N956" t="s">
        <v>43</v>
      </c>
    </row>
    <row r="957" spans="1:25" x14ac:dyDescent="0.25">
      <c r="A957" t="s">
        <v>45</v>
      </c>
      <c r="B957">
        <v>1638.95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1.2032299999999999E-2</v>
      </c>
      <c r="L957">
        <v>0.98101899999999997</v>
      </c>
      <c r="M957">
        <v>0</v>
      </c>
      <c r="N957" t="s">
        <v>43</v>
      </c>
    </row>
    <row r="958" spans="1:25" x14ac:dyDescent="0.25">
      <c r="A958" t="s">
        <v>45</v>
      </c>
      <c r="B958">
        <v>1629.03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1.08746E-2</v>
      </c>
      <c r="L958">
        <v>0.98101899999999997</v>
      </c>
      <c r="M958">
        <v>0</v>
      </c>
      <c r="N958" t="s">
        <v>43</v>
      </c>
    </row>
    <row r="959" spans="1:25" x14ac:dyDescent="0.25">
      <c r="A959" t="s">
        <v>45</v>
      </c>
      <c r="B959">
        <v>1633.06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1.1220600000000001E-2</v>
      </c>
      <c r="L959">
        <v>0.981016</v>
      </c>
      <c r="M959">
        <v>0</v>
      </c>
      <c r="N959" t="s">
        <v>43</v>
      </c>
    </row>
    <row r="960" spans="1:25" x14ac:dyDescent="0.25">
      <c r="A960" t="s">
        <v>45</v>
      </c>
      <c r="B960">
        <v>1640.5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1.1212400000000001E-2</v>
      </c>
      <c r="L960">
        <v>0.98101099999999997</v>
      </c>
      <c r="M960">
        <v>0</v>
      </c>
      <c r="N960" t="s">
        <v>43</v>
      </c>
    </row>
    <row r="961" spans="1:14" x14ac:dyDescent="0.25">
      <c r="A961" t="s">
        <v>45</v>
      </c>
      <c r="B961">
        <v>1634.71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1.40359E-2</v>
      </c>
      <c r="L961">
        <v>0.98059700000000005</v>
      </c>
      <c r="M961">
        <v>0</v>
      </c>
      <c r="N961" t="s">
        <v>43</v>
      </c>
    </row>
    <row r="962" spans="1:14" x14ac:dyDescent="0.25">
      <c r="A962" t="s">
        <v>45</v>
      </c>
      <c r="B962">
        <v>1630.32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1.0907699999999999E-2</v>
      </c>
      <c r="L962">
        <v>0.98511800000000005</v>
      </c>
      <c r="M962">
        <v>0</v>
      </c>
      <c r="N962" t="s">
        <v>43</v>
      </c>
    </row>
    <row r="963" spans="1:14" x14ac:dyDescent="0.25">
      <c r="A963" t="s">
        <v>45</v>
      </c>
      <c r="B963">
        <v>1629.02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1.08687E-2</v>
      </c>
      <c r="L963">
        <v>0.98090200000000005</v>
      </c>
      <c r="M963">
        <v>0</v>
      </c>
      <c r="N963" t="s">
        <v>43</v>
      </c>
    </row>
    <row r="964" spans="1:14" x14ac:dyDescent="0.25">
      <c r="A964" t="s">
        <v>45</v>
      </c>
      <c r="B964">
        <v>1636.13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1.0879399999999999E-2</v>
      </c>
      <c r="L964">
        <v>0.98096399999999995</v>
      </c>
      <c r="M964">
        <v>0</v>
      </c>
      <c r="N964" t="s">
        <v>43</v>
      </c>
    </row>
    <row r="965" spans="1:14" x14ac:dyDescent="0.25">
      <c r="A965" t="s">
        <v>45</v>
      </c>
      <c r="B965">
        <v>1635.82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1.10659E-2</v>
      </c>
      <c r="L965">
        <v>0.98101799999999995</v>
      </c>
      <c r="M965">
        <v>0</v>
      </c>
      <c r="N965" t="s">
        <v>43</v>
      </c>
    </row>
    <row r="966" spans="1:14" x14ac:dyDescent="0.25">
      <c r="A966" t="s">
        <v>45</v>
      </c>
      <c r="B966">
        <v>1641.31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1.08608E-2</v>
      </c>
      <c r="L966">
        <v>0.98098799999999997</v>
      </c>
      <c r="M966">
        <v>0</v>
      </c>
      <c r="N966" t="s">
        <v>43</v>
      </c>
    </row>
    <row r="967" spans="1:14" x14ac:dyDescent="0.25">
      <c r="A967" t="s">
        <v>45</v>
      </c>
      <c r="B967">
        <v>1635.62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1.08728E-2</v>
      </c>
      <c r="L967">
        <v>0.98697400000000002</v>
      </c>
      <c r="M967">
        <v>0</v>
      </c>
      <c r="N967" t="s">
        <v>43</v>
      </c>
    </row>
    <row r="968" spans="1:14" x14ac:dyDescent="0.25">
      <c r="A968" t="s">
        <v>45</v>
      </c>
      <c r="B968">
        <v>1634.69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1.0863100000000001E-2</v>
      </c>
      <c r="L968">
        <v>0.99473500000000004</v>
      </c>
      <c r="M968">
        <v>0</v>
      </c>
      <c r="N968" t="s">
        <v>43</v>
      </c>
    </row>
    <row r="969" spans="1:14" x14ac:dyDescent="0.25">
      <c r="A969" t="s">
        <v>45</v>
      </c>
      <c r="B969">
        <v>1630.88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1.08576E-2</v>
      </c>
      <c r="L969">
        <v>0.98101899999999997</v>
      </c>
      <c r="M969">
        <v>0</v>
      </c>
      <c r="N969" t="s">
        <v>43</v>
      </c>
    </row>
    <row r="970" spans="1:14" x14ac:dyDescent="0.25">
      <c r="A970" t="s">
        <v>45</v>
      </c>
      <c r="B970">
        <v>1632.34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1.08717E-2</v>
      </c>
      <c r="L970">
        <v>0.98656500000000003</v>
      </c>
      <c r="M970">
        <v>0</v>
      </c>
      <c r="N970" t="s">
        <v>43</v>
      </c>
    </row>
    <row r="971" spans="1:14" x14ac:dyDescent="0.25">
      <c r="A971" t="s">
        <v>45</v>
      </c>
      <c r="B971">
        <v>1635.06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1.0879700000000001E-2</v>
      </c>
      <c r="L971">
        <v>0.98101799999999995</v>
      </c>
      <c r="M971">
        <v>0</v>
      </c>
      <c r="N971" t="s">
        <v>43</v>
      </c>
    </row>
    <row r="972" spans="1:14" x14ac:dyDescent="0.25">
      <c r="A972" t="s">
        <v>45</v>
      </c>
      <c r="B972">
        <v>1633.58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1.09493E-2</v>
      </c>
      <c r="L972">
        <v>0.980993</v>
      </c>
      <c r="M972">
        <v>0</v>
      </c>
      <c r="N972" t="s">
        <v>43</v>
      </c>
    </row>
    <row r="973" spans="1:14" x14ac:dyDescent="0.25">
      <c r="A973" t="s">
        <v>45</v>
      </c>
      <c r="B973">
        <v>1633.32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1.09693E-2</v>
      </c>
      <c r="L973">
        <v>0.98090299999999997</v>
      </c>
      <c r="M973">
        <v>0</v>
      </c>
      <c r="N973" t="s">
        <v>43</v>
      </c>
    </row>
    <row r="974" spans="1:14" x14ac:dyDescent="0.25">
      <c r="A974" t="s">
        <v>45</v>
      </c>
      <c r="B974">
        <v>1628.56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1.11468E-2</v>
      </c>
      <c r="L974">
        <v>0.98101799999999995</v>
      </c>
      <c r="M974">
        <v>0</v>
      </c>
      <c r="N974" t="s">
        <v>43</v>
      </c>
    </row>
    <row r="975" spans="1:14" x14ac:dyDescent="0.25">
      <c r="A975" t="s">
        <v>45</v>
      </c>
      <c r="B975">
        <v>1629.66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1.12047E-2</v>
      </c>
      <c r="L975">
        <v>0.98091899999999999</v>
      </c>
      <c r="M975">
        <v>0</v>
      </c>
      <c r="N975" t="s">
        <v>43</v>
      </c>
    </row>
    <row r="976" spans="1:14" x14ac:dyDescent="0.25">
      <c r="A976" t="s">
        <v>45</v>
      </c>
      <c r="B976">
        <v>1635.29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1.18025E-2</v>
      </c>
      <c r="L976">
        <v>0.99240899999999999</v>
      </c>
      <c r="M976">
        <v>0</v>
      </c>
      <c r="N976" t="s">
        <v>43</v>
      </c>
    </row>
    <row r="977" spans="1:14" x14ac:dyDescent="0.25">
      <c r="A977" t="s">
        <v>45</v>
      </c>
      <c r="B977">
        <v>1638.42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1.49E-2</v>
      </c>
      <c r="L977">
        <v>0.98085</v>
      </c>
      <c r="M977">
        <v>0</v>
      </c>
      <c r="N977" t="s">
        <v>43</v>
      </c>
    </row>
    <row r="978" spans="1:14" x14ac:dyDescent="0.25">
      <c r="A978" t="s">
        <v>45</v>
      </c>
      <c r="B978">
        <v>1641.8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1.5777200000000002E-2</v>
      </c>
      <c r="L978">
        <v>0.98100699999999996</v>
      </c>
      <c r="M978">
        <v>0</v>
      </c>
      <c r="N978" t="s">
        <v>43</v>
      </c>
    </row>
    <row r="979" spans="1:14" x14ac:dyDescent="0.25">
      <c r="A979" t="s">
        <v>45</v>
      </c>
      <c r="B979">
        <v>1633.93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1.35152E-2</v>
      </c>
      <c r="L979">
        <v>0.98101899999999997</v>
      </c>
      <c r="M979">
        <v>0</v>
      </c>
      <c r="N979" t="s">
        <v>43</v>
      </c>
    </row>
    <row r="980" spans="1:14" x14ac:dyDescent="0.25">
      <c r="A980" t="s">
        <v>45</v>
      </c>
      <c r="B980">
        <v>1636.15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1.13866E-2</v>
      </c>
      <c r="L980">
        <v>0.98604999999999998</v>
      </c>
      <c r="M980">
        <v>0</v>
      </c>
      <c r="N980" t="s">
        <v>43</v>
      </c>
    </row>
    <row r="981" spans="1:14" x14ac:dyDescent="0.25">
      <c r="A981" t="s">
        <v>45</v>
      </c>
      <c r="B981">
        <v>1634.37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1.91658E-2</v>
      </c>
      <c r="L981">
        <v>0.981016</v>
      </c>
      <c r="M981">
        <v>0</v>
      </c>
      <c r="N981" t="s">
        <v>43</v>
      </c>
    </row>
    <row r="982" spans="1:14" x14ac:dyDescent="0.25">
      <c r="A982" t="s">
        <v>45</v>
      </c>
      <c r="B982">
        <v>1632.17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1.13285E-2</v>
      </c>
      <c r="L982">
        <v>0.98100500000000002</v>
      </c>
      <c r="M982">
        <v>0</v>
      </c>
      <c r="N982" t="s">
        <v>43</v>
      </c>
    </row>
    <row r="983" spans="1:14" x14ac:dyDescent="0.25">
      <c r="A983" t="s">
        <v>45</v>
      </c>
      <c r="B983">
        <v>1636.11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1.36734E-2</v>
      </c>
      <c r="L983">
        <v>0.98764799999999997</v>
      </c>
      <c r="M983">
        <v>0</v>
      </c>
      <c r="N983" t="s">
        <v>43</v>
      </c>
    </row>
    <row r="984" spans="1:14" x14ac:dyDescent="0.25">
      <c r="A984" t="s">
        <v>45</v>
      </c>
      <c r="B984">
        <v>1642.02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1.09943E-2</v>
      </c>
      <c r="L984">
        <v>0.98101799999999995</v>
      </c>
      <c r="M984">
        <v>0</v>
      </c>
      <c r="N984" t="s">
        <v>43</v>
      </c>
    </row>
    <row r="985" spans="1:14" x14ac:dyDescent="0.25">
      <c r="A985" t="s">
        <v>45</v>
      </c>
      <c r="B985">
        <v>1635.33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1.10303E-2</v>
      </c>
      <c r="L985">
        <v>0.98101700000000003</v>
      </c>
      <c r="M985">
        <v>0</v>
      </c>
      <c r="N985" t="s">
        <v>43</v>
      </c>
    </row>
    <row r="986" spans="1:14" x14ac:dyDescent="0.25">
      <c r="A986" t="s">
        <v>45</v>
      </c>
      <c r="B986">
        <v>1633.8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2.9037899999999998E-2</v>
      </c>
      <c r="L986">
        <v>0.99478</v>
      </c>
      <c r="M986">
        <v>0</v>
      </c>
      <c r="N986" t="s">
        <v>43</v>
      </c>
    </row>
    <row r="987" spans="1:14" x14ac:dyDescent="0.25">
      <c r="A987" t="s">
        <v>45</v>
      </c>
      <c r="B987">
        <v>1631.14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2.90377E-2</v>
      </c>
      <c r="L987">
        <v>0.98101000000000005</v>
      </c>
      <c r="M987">
        <v>0</v>
      </c>
      <c r="N987" t="s">
        <v>43</v>
      </c>
    </row>
    <row r="988" spans="1:14" x14ac:dyDescent="0.25">
      <c r="A988" t="s">
        <v>45</v>
      </c>
      <c r="B988">
        <v>1635.56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1.11792E-2</v>
      </c>
      <c r="L988">
        <v>0.981012</v>
      </c>
      <c r="M988">
        <v>0</v>
      </c>
      <c r="N988" t="s">
        <v>43</v>
      </c>
    </row>
    <row r="989" spans="1:14" x14ac:dyDescent="0.25">
      <c r="A989" t="s">
        <v>45</v>
      </c>
      <c r="B989">
        <v>1633.75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1.2355100000000001E-2</v>
      </c>
      <c r="L989">
        <v>0.99455099999999996</v>
      </c>
      <c r="M989">
        <v>0</v>
      </c>
      <c r="N989" t="s">
        <v>43</v>
      </c>
    </row>
    <row r="990" spans="1:14" x14ac:dyDescent="0.25">
      <c r="A990" t="s">
        <v>45</v>
      </c>
      <c r="B990">
        <v>1626.85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1.20257E-2</v>
      </c>
      <c r="L990">
        <v>0.98093799999999998</v>
      </c>
      <c r="M990">
        <v>0</v>
      </c>
      <c r="N990" t="s">
        <v>43</v>
      </c>
    </row>
    <row r="991" spans="1:14" x14ac:dyDescent="0.25">
      <c r="A991" t="s">
        <v>45</v>
      </c>
      <c r="B991">
        <v>1627.63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1.17456E-2</v>
      </c>
      <c r="L991">
        <v>0.98099499999999995</v>
      </c>
      <c r="M991">
        <v>0</v>
      </c>
      <c r="N991" t="s">
        <v>43</v>
      </c>
    </row>
    <row r="992" spans="1:14" x14ac:dyDescent="0.25">
      <c r="A992" t="s">
        <v>45</v>
      </c>
      <c r="B992">
        <v>1632.99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1.2439800000000001E-2</v>
      </c>
      <c r="L992">
        <v>0.98583799999999999</v>
      </c>
      <c r="M992">
        <v>0</v>
      </c>
      <c r="N992" t="s">
        <v>43</v>
      </c>
    </row>
    <row r="993" spans="1:25" x14ac:dyDescent="0.25">
      <c r="A993" t="s">
        <v>45</v>
      </c>
      <c r="B993">
        <v>1633.15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1.0862800000000001E-2</v>
      </c>
      <c r="L993">
        <v>0.98489300000000002</v>
      </c>
      <c r="M993">
        <v>0</v>
      </c>
      <c r="N993" t="s">
        <v>43</v>
      </c>
    </row>
    <row r="994" spans="1:25" x14ac:dyDescent="0.25">
      <c r="A994" t="s">
        <v>45</v>
      </c>
      <c r="B994">
        <v>1639.76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1.08687E-2</v>
      </c>
      <c r="L994">
        <v>0.98101700000000003</v>
      </c>
      <c r="M994">
        <v>0</v>
      </c>
      <c r="N994" t="s">
        <v>43</v>
      </c>
    </row>
    <row r="995" spans="1:25" x14ac:dyDescent="0.25">
      <c r="A995" t="s">
        <v>45</v>
      </c>
      <c r="B995">
        <v>1631.63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1.1444599999999999E-2</v>
      </c>
      <c r="L995">
        <v>0.98097800000000002</v>
      </c>
      <c r="M995">
        <v>0</v>
      </c>
      <c r="N995" t="s">
        <v>43</v>
      </c>
    </row>
    <row r="996" spans="1:25" x14ac:dyDescent="0.25">
      <c r="A996" t="s">
        <v>45</v>
      </c>
      <c r="B996">
        <v>1630.11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1.1066400000000001E-2</v>
      </c>
      <c r="L996">
        <v>0.99441999999999997</v>
      </c>
      <c r="M996">
        <v>0</v>
      </c>
      <c r="N996" t="s">
        <v>43</v>
      </c>
    </row>
    <row r="997" spans="1:25" x14ac:dyDescent="0.25">
      <c r="A997" t="s">
        <v>45</v>
      </c>
      <c r="B997">
        <v>1634.05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1.0888500000000001E-2</v>
      </c>
      <c r="L997">
        <v>0.98101899999999997</v>
      </c>
      <c r="M997">
        <v>0</v>
      </c>
      <c r="N997" t="s">
        <v>43</v>
      </c>
    </row>
    <row r="998" spans="1:25" x14ac:dyDescent="0.25">
      <c r="A998" t="s">
        <v>45</v>
      </c>
      <c r="B998">
        <v>1630.78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1.1576400000000001E-2</v>
      </c>
      <c r="L998">
        <v>0.99501399999999995</v>
      </c>
      <c r="M998">
        <v>0</v>
      </c>
      <c r="N998" t="s">
        <v>43</v>
      </c>
    </row>
    <row r="999" spans="1:25" x14ac:dyDescent="0.25">
      <c r="A999" t="s">
        <v>45</v>
      </c>
      <c r="B999">
        <v>1640.24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1.3865300000000001E-2</v>
      </c>
      <c r="L999">
        <v>0.98099999999999998</v>
      </c>
      <c r="M999">
        <v>0</v>
      </c>
      <c r="N999" t="s">
        <v>43</v>
      </c>
    </row>
    <row r="1000" spans="1:25" x14ac:dyDescent="0.25">
      <c r="A1000" t="s">
        <v>45</v>
      </c>
      <c r="B1000">
        <v>1632.99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1.39203E-2</v>
      </c>
      <c r="L1000">
        <v>0.99227100000000001</v>
      </c>
      <c r="M1000">
        <v>0</v>
      </c>
      <c r="N1000" t="s">
        <v>43</v>
      </c>
    </row>
    <row r="1001" spans="1:25" x14ac:dyDescent="0.25">
      <c r="A1001" t="s">
        <v>45</v>
      </c>
      <c r="B1001">
        <v>1640.46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1.18113E-2</v>
      </c>
      <c r="L1001">
        <v>0.98101000000000005</v>
      </c>
      <c r="M1001">
        <v>0</v>
      </c>
      <c r="N1001" t="s">
        <v>43</v>
      </c>
    </row>
    <row r="1002" spans="1:25" x14ac:dyDescent="0.25">
      <c r="A1002" t="s">
        <v>45</v>
      </c>
      <c r="B1002">
        <v>1631.28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1.4295799999999999E-2</v>
      </c>
      <c r="L1002">
        <v>0.98100399999999999</v>
      </c>
      <c r="M1002">
        <v>0</v>
      </c>
      <c r="N1002" t="s">
        <v>43</v>
      </c>
    </row>
    <row r="1003" spans="1:25" x14ac:dyDescent="0.25">
      <c r="A1003" t="s">
        <v>45</v>
      </c>
      <c r="B1003">
        <v>1636.53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1.22171E-2</v>
      </c>
      <c r="L1003">
        <v>0.98099400000000003</v>
      </c>
      <c r="M1003">
        <v>0</v>
      </c>
      <c r="N1003" t="s">
        <v>43</v>
      </c>
    </row>
    <row r="1004" spans="1:25" x14ac:dyDescent="0.25">
      <c r="A1004" t="s">
        <v>45</v>
      </c>
      <c r="B1004">
        <v>1633.94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1.10998E-2</v>
      </c>
      <c r="L1004">
        <v>0.98100100000000001</v>
      </c>
      <c r="M1004">
        <v>0</v>
      </c>
      <c r="N1004" t="s">
        <v>43</v>
      </c>
    </row>
    <row r="1005" spans="1:25" x14ac:dyDescent="0.25">
      <c r="A1005" t="s">
        <v>45</v>
      </c>
      <c r="B1005">
        <v>1631.65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1.3575800000000001E-2</v>
      </c>
      <c r="L1005">
        <v>0.98101899999999997</v>
      </c>
      <c r="M1005">
        <v>0</v>
      </c>
      <c r="N1005" t="s">
        <v>43</v>
      </c>
    </row>
    <row r="1006" spans="1:25" x14ac:dyDescent="0.25">
      <c r="A1006" t="s">
        <v>45</v>
      </c>
      <c r="B1006">
        <v>1635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2.2804999999999999E-2</v>
      </c>
      <c r="L1006">
        <v>0.98099499999999995</v>
      </c>
      <c r="M1006">
        <v>0</v>
      </c>
      <c r="N1006" t="s">
        <v>43</v>
      </c>
    </row>
    <row r="1007" spans="1:25" x14ac:dyDescent="0.25">
      <c r="A1007" t="s">
        <v>45</v>
      </c>
      <c r="B1007">
        <v>1636.26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1.69173E-2</v>
      </c>
      <c r="L1007">
        <v>0.98101300000000002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1635.29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1.08649E-2</v>
      </c>
      <c r="L1008">
        <v>0.99438000000000004</v>
      </c>
      <c r="M1008">
        <v>0</v>
      </c>
      <c r="N1008" t="s">
        <v>43</v>
      </c>
      <c r="R1008">
        <f>AVERAGE(B959:B1008)</f>
        <v>1634.3001999999999</v>
      </c>
      <c r="S1008">
        <f>AVERAGE(C959:C1008)</f>
        <v>0</v>
      </c>
      <c r="U1008">
        <f>_xlfn.VAR.P(B959:B1008)</f>
        <v>12.84957395999996</v>
      </c>
      <c r="V1008">
        <f>_xlfn.VAR.P(C959:C1008)</f>
        <v>0</v>
      </c>
      <c r="X1008">
        <f>1.96*SQRT(U1008)/50</f>
        <v>0.14051750542154648</v>
      </c>
      <c r="Y1008">
        <f>1.96*SQRT(V1008)/50</f>
        <v>0</v>
      </c>
    </row>
    <row r="1009" spans="1:13" x14ac:dyDescent="0.25">
      <c r="A1009" t="s">
        <v>46</v>
      </c>
      <c r="B1009">
        <v>81816.675300000003</v>
      </c>
      <c r="C1009" t="s">
        <v>37</v>
      </c>
    </row>
    <row r="1010" spans="1:13" x14ac:dyDescent="0.25">
      <c r="A1010" t="s">
        <v>47</v>
      </c>
      <c r="B1010">
        <v>1518.97</v>
      </c>
      <c r="C1010">
        <v>1517.79</v>
      </c>
      <c r="D1010">
        <v>1517.74</v>
      </c>
      <c r="E1010">
        <v>1515.48</v>
      </c>
      <c r="F1010">
        <v>111.464</v>
      </c>
      <c r="G1010">
        <v>0</v>
      </c>
      <c r="H1010">
        <v>63.865400000000001</v>
      </c>
      <c r="I1010">
        <v>0</v>
      </c>
      <c r="J1010">
        <v>1.17787E-2</v>
      </c>
      <c r="K1010">
        <v>0.98101899999999997</v>
      </c>
      <c r="L1010">
        <v>0</v>
      </c>
      <c r="M1010" t="s">
        <v>43</v>
      </c>
    </row>
    <row r="1011" spans="1:13" x14ac:dyDescent="0.25">
      <c r="A1011" t="s">
        <v>47</v>
      </c>
      <c r="B1011">
        <v>1518.47</v>
      </c>
      <c r="C1011">
        <v>1517.12</v>
      </c>
      <c r="D1011">
        <v>1517.08</v>
      </c>
      <c r="E1011">
        <v>1514.82</v>
      </c>
      <c r="F1011">
        <v>111.22</v>
      </c>
      <c r="G1011">
        <v>0</v>
      </c>
      <c r="H1011">
        <v>64.710899999999995</v>
      </c>
      <c r="I1011">
        <v>0</v>
      </c>
      <c r="J1011">
        <v>1.2556599999999999E-2</v>
      </c>
      <c r="K1011">
        <v>0.98964600000000003</v>
      </c>
      <c r="L1011">
        <v>0</v>
      </c>
      <c r="M1011" t="s">
        <v>43</v>
      </c>
    </row>
    <row r="1012" spans="1:13" x14ac:dyDescent="0.25">
      <c r="A1012" t="s">
        <v>47</v>
      </c>
      <c r="B1012">
        <v>1516.37</v>
      </c>
      <c r="C1012">
        <v>1515.1</v>
      </c>
      <c r="D1012">
        <v>1515.05</v>
      </c>
      <c r="E1012">
        <v>1512.79</v>
      </c>
      <c r="F1012">
        <v>110.57599999999999</v>
      </c>
      <c r="G1012">
        <v>0</v>
      </c>
      <c r="H1012">
        <v>64.510800000000003</v>
      </c>
      <c r="I1012">
        <v>0</v>
      </c>
      <c r="J1012">
        <v>1.1936499999999999E-2</v>
      </c>
      <c r="K1012">
        <v>0.98099599999999998</v>
      </c>
      <c r="L1012">
        <v>0</v>
      </c>
      <c r="M1012" t="s">
        <v>43</v>
      </c>
    </row>
    <row r="1013" spans="1:13" x14ac:dyDescent="0.25">
      <c r="A1013" t="s">
        <v>47</v>
      </c>
      <c r="B1013">
        <v>1523.22</v>
      </c>
      <c r="C1013">
        <v>1521.72</v>
      </c>
      <c r="D1013">
        <v>1521.68</v>
      </c>
      <c r="E1013">
        <v>1519.42</v>
      </c>
      <c r="F1013">
        <v>111.797</v>
      </c>
      <c r="G1013">
        <v>0</v>
      </c>
      <c r="H1013">
        <v>63.974400000000003</v>
      </c>
      <c r="I1013">
        <v>0</v>
      </c>
      <c r="J1013">
        <v>1.0905099999999999E-2</v>
      </c>
      <c r="K1013">
        <v>0.98101799999999995</v>
      </c>
      <c r="L1013">
        <v>0</v>
      </c>
      <c r="M1013" t="s">
        <v>43</v>
      </c>
    </row>
    <row r="1014" spans="1:13" x14ac:dyDescent="0.25">
      <c r="A1014" t="s">
        <v>47</v>
      </c>
      <c r="B1014">
        <v>1519.87</v>
      </c>
      <c r="C1014">
        <v>1518.05</v>
      </c>
      <c r="D1014">
        <v>1518.01</v>
      </c>
      <c r="E1014">
        <v>1515.75</v>
      </c>
      <c r="F1014">
        <v>111.098</v>
      </c>
      <c r="G1014">
        <v>0</v>
      </c>
      <c r="H1014">
        <v>64.347200000000001</v>
      </c>
      <c r="I1014">
        <v>0</v>
      </c>
      <c r="J1014">
        <v>1.08573E-2</v>
      </c>
      <c r="K1014">
        <v>0.98101499999999997</v>
      </c>
      <c r="L1014">
        <v>0</v>
      </c>
      <c r="M1014" t="s">
        <v>43</v>
      </c>
    </row>
    <row r="1015" spans="1:13" x14ac:dyDescent="0.25">
      <c r="A1015" t="s">
        <v>47</v>
      </c>
      <c r="B1015">
        <v>1523.83</v>
      </c>
      <c r="C1015">
        <v>1522.66</v>
      </c>
      <c r="D1015">
        <v>1522.62</v>
      </c>
      <c r="E1015">
        <v>1520.36</v>
      </c>
      <c r="F1015">
        <v>113.523</v>
      </c>
      <c r="G1015">
        <v>0</v>
      </c>
      <c r="H1015">
        <v>64.332800000000006</v>
      </c>
      <c r="I1015">
        <v>0</v>
      </c>
      <c r="J1015">
        <v>1.0919E-2</v>
      </c>
      <c r="K1015">
        <v>0.98100900000000002</v>
      </c>
      <c r="L1015">
        <v>0</v>
      </c>
      <c r="M1015" t="s">
        <v>43</v>
      </c>
    </row>
    <row r="1016" spans="1:13" x14ac:dyDescent="0.25">
      <c r="A1016" t="s">
        <v>47</v>
      </c>
      <c r="B1016">
        <v>1518.84</v>
      </c>
      <c r="C1016">
        <v>1517.04</v>
      </c>
      <c r="D1016">
        <v>1517</v>
      </c>
      <c r="E1016">
        <v>1514.74</v>
      </c>
      <c r="F1016">
        <v>111.461</v>
      </c>
      <c r="G1016">
        <v>0</v>
      </c>
      <c r="H1016">
        <v>64.61</v>
      </c>
      <c r="I1016">
        <v>0</v>
      </c>
      <c r="J1016">
        <v>1.12494E-2</v>
      </c>
      <c r="K1016">
        <v>0.98101799999999995</v>
      </c>
      <c r="L1016">
        <v>0</v>
      </c>
      <c r="M1016" t="s">
        <v>43</v>
      </c>
    </row>
    <row r="1017" spans="1:13" x14ac:dyDescent="0.25">
      <c r="A1017" t="s">
        <v>47</v>
      </c>
      <c r="B1017">
        <v>1525.88</v>
      </c>
      <c r="C1017">
        <v>1524.69</v>
      </c>
      <c r="D1017">
        <v>1524.65</v>
      </c>
      <c r="E1017">
        <v>1522.38</v>
      </c>
      <c r="F1017">
        <v>111.532</v>
      </c>
      <c r="G1017">
        <v>0</v>
      </c>
      <c r="H1017">
        <v>64.187899999999999</v>
      </c>
      <c r="I1017">
        <v>0</v>
      </c>
      <c r="J1017">
        <v>1.1341499999999999E-2</v>
      </c>
      <c r="K1017">
        <v>0.98100200000000004</v>
      </c>
      <c r="L1017">
        <v>0</v>
      </c>
      <c r="M1017" t="s">
        <v>43</v>
      </c>
    </row>
    <row r="1018" spans="1:13" x14ac:dyDescent="0.25">
      <c r="A1018" t="s">
        <v>47</v>
      </c>
      <c r="B1018">
        <v>1521.22</v>
      </c>
      <c r="C1018">
        <v>1519.97</v>
      </c>
      <c r="D1018">
        <v>1519.93</v>
      </c>
      <c r="E1018">
        <v>1517.67</v>
      </c>
      <c r="F1018">
        <v>111.40600000000001</v>
      </c>
      <c r="G1018">
        <v>0</v>
      </c>
      <c r="H1018">
        <v>64.033699999999996</v>
      </c>
      <c r="I1018">
        <v>0</v>
      </c>
      <c r="J1018">
        <v>1.2482500000000001E-2</v>
      </c>
      <c r="K1018">
        <v>0.98633000000000004</v>
      </c>
      <c r="L1018">
        <v>0</v>
      </c>
      <c r="M1018" t="s">
        <v>43</v>
      </c>
    </row>
    <row r="1019" spans="1:13" x14ac:dyDescent="0.25">
      <c r="A1019" t="s">
        <v>47</v>
      </c>
      <c r="B1019">
        <v>1521.55</v>
      </c>
      <c r="C1019">
        <v>1519.94</v>
      </c>
      <c r="D1019">
        <v>1519.9</v>
      </c>
      <c r="E1019">
        <v>1517.64</v>
      </c>
      <c r="F1019">
        <v>110.792</v>
      </c>
      <c r="G1019">
        <v>0</v>
      </c>
      <c r="H1019">
        <v>64.519499999999994</v>
      </c>
      <c r="I1019">
        <v>0</v>
      </c>
      <c r="J1019">
        <v>1.46996E-2</v>
      </c>
      <c r="K1019">
        <v>0.98100799999999999</v>
      </c>
      <c r="L1019">
        <v>0</v>
      </c>
      <c r="M1019" t="s">
        <v>43</v>
      </c>
    </row>
    <row r="1020" spans="1:13" x14ac:dyDescent="0.25">
      <c r="A1020" t="s">
        <v>47</v>
      </c>
      <c r="B1020">
        <v>1527.02</v>
      </c>
      <c r="C1020">
        <v>1525.53</v>
      </c>
      <c r="D1020">
        <v>1525.48</v>
      </c>
      <c r="E1020">
        <v>1523.22</v>
      </c>
      <c r="F1020">
        <v>111.485</v>
      </c>
      <c r="G1020">
        <v>0</v>
      </c>
      <c r="H1020">
        <v>64.064999999999998</v>
      </c>
      <c r="I1020">
        <v>0</v>
      </c>
      <c r="J1020">
        <v>1.1177299999999999E-2</v>
      </c>
      <c r="K1020">
        <v>0.99511400000000005</v>
      </c>
      <c r="L1020">
        <v>0</v>
      </c>
      <c r="M1020" t="s">
        <v>43</v>
      </c>
    </row>
    <row r="1021" spans="1:13" x14ac:dyDescent="0.25">
      <c r="A1021" t="s">
        <v>47</v>
      </c>
      <c r="B1021">
        <v>1524.33</v>
      </c>
      <c r="C1021">
        <v>1522.44</v>
      </c>
      <c r="D1021">
        <v>1522.4</v>
      </c>
      <c r="E1021">
        <v>1520.14</v>
      </c>
      <c r="F1021">
        <v>111.477</v>
      </c>
      <c r="G1021">
        <v>0</v>
      </c>
      <c r="H1021">
        <v>64.325900000000004</v>
      </c>
      <c r="I1021">
        <v>0</v>
      </c>
      <c r="J1021">
        <v>1.1257100000000001E-2</v>
      </c>
      <c r="K1021">
        <v>0.99511400000000005</v>
      </c>
      <c r="L1021">
        <v>0</v>
      </c>
      <c r="M1021" t="s">
        <v>43</v>
      </c>
    </row>
    <row r="1022" spans="1:13" x14ac:dyDescent="0.25">
      <c r="A1022" t="s">
        <v>47</v>
      </c>
      <c r="B1022">
        <v>1522.12</v>
      </c>
      <c r="C1022">
        <v>1520.93</v>
      </c>
      <c r="D1022">
        <v>1520.89</v>
      </c>
      <c r="E1022">
        <v>1518.59</v>
      </c>
      <c r="F1022">
        <v>111.399</v>
      </c>
      <c r="G1022">
        <v>0</v>
      </c>
      <c r="H1022">
        <v>64.622200000000007</v>
      </c>
      <c r="I1022">
        <v>0</v>
      </c>
      <c r="J1022">
        <v>1.1431E-2</v>
      </c>
      <c r="K1022">
        <v>0.98101899999999997</v>
      </c>
      <c r="L1022">
        <v>0</v>
      </c>
      <c r="M1022" t="s">
        <v>43</v>
      </c>
    </row>
    <row r="1023" spans="1:13" x14ac:dyDescent="0.25">
      <c r="A1023" t="s">
        <v>47</v>
      </c>
      <c r="B1023">
        <v>1519.87</v>
      </c>
      <c r="C1023">
        <v>1518.39</v>
      </c>
      <c r="D1023">
        <v>1518.35</v>
      </c>
      <c r="E1023">
        <v>1516.09</v>
      </c>
      <c r="F1023">
        <v>113.18600000000001</v>
      </c>
      <c r="G1023">
        <v>0</v>
      </c>
      <c r="H1023">
        <v>64.608099999999993</v>
      </c>
      <c r="I1023">
        <v>0</v>
      </c>
      <c r="J1023">
        <v>1.1097600000000001E-2</v>
      </c>
      <c r="K1023">
        <v>0.98101799999999995</v>
      </c>
      <c r="L1023">
        <v>0</v>
      </c>
      <c r="M1023" t="s">
        <v>43</v>
      </c>
    </row>
    <row r="1024" spans="1:13" x14ac:dyDescent="0.25">
      <c r="A1024" t="s">
        <v>47</v>
      </c>
      <c r="B1024">
        <v>1516.82</v>
      </c>
      <c r="C1024">
        <v>1515.61</v>
      </c>
      <c r="D1024">
        <v>1515.57</v>
      </c>
      <c r="E1024">
        <v>1513.31</v>
      </c>
      <c r="F1024">
        <v>110.47199999999999</v>
      </c>
      <c r="G1024">
        <v>0</v>
      </c>
      <c r="H1024">
        <v>64.877099999999999</v>
      </c>
      <c r="I1024">
        <v>0</v>
      </c>
      <c r="J1024">
        <v>1.4453199999999999E-2</v>
      </c>
      <c r="K1024">
        <v>0.98101899999999997</v>
      </c>
      <c r="L1024">
        <v>0</v>
      </c>
      <c r="M1024" t="s">
        <v>43</v>
      </c>
    </row>
    <row r="1025" spans="1:13" x14ac:dyDescent="0.25">
      <c r="A1025" t="s">
        <v>47</v>
      </c>
      <c r="B1025">
        <v>1521.5</v>
      </c>
      <c r="C1025">
        <v>1520.35</v>
      </c>
      <c r="D1025">
        <v>1520.31</v>
      </c>
      <c r="E1025">
        <v>1518.04</v>
      </c>
      <c r="F1025">
        <v>111.116</v>
      </c>
      <c r="G1025">
        <v>0</v>
      </c>
      <c r="H1025">
        <v>64.284199999999998</v>
      </c>
      <c r="I1025">
        <v>0</v>
      </c>
      <c r="J1025">
        <v>1.48866E-2</v>
      </c>
      <c r="K1025">
        <v>0.98067400000000005</v>
      </c>
      <c r="L1025">
        <v>0</v>
      </c>
      <c r="M1025" t="s">
        <v>43</v>
      </c>
    </row>
    <row r="1026" spans="1:13" x14ac:dyDescent="0.25">
      <c r="A1026" t="s">
        <v>47</v>
      </c>
      <c r="B1026">
        <v>1520.05</v>
      </c>
      <c r="C1026">
        <v>1518.9</v>
      </c>
      <c r="D1026">
        <v>1518.86</v>
      </c>
      <c r="E1026">
        <v>1516.59</v>
      </c>
      <c r="F1026">
        <v>111.584</v>
      </c>
      <c r="G1026">
        <v>0</v>
      </c>
      <c r="H1026">
        <v>64.135000000000005</v>
      </c>
      <c r="I1026">
        <v>0</v>
      </c>
      <c r="J1026">
        <v>1.12549E-2</v>
      </c>
      <c r="K1026">
        <v>0.98100799999999999</v>
      </c>
      <c r="L1026">
        <v>0</v>
      </c>
      <c r="M1026" t="s">
        <v>43</v>
      </c>
    </row>
    <row r="1027" spans="1:13" x14ac:dyDescent="0.25">
      <c r="A1027" t="s">
        <v>47</v>
      </c>
      <c r="B1027">
        <v>1521.57</v>
      </c>
      <c r="C1027">
        <v>1520.27</v>
      </c>
      <c r="D1027">
        <v>1520.23</v>
      </c>
      <c r="E1027">
        <v>1517.97</v>
      </c>
      <c r="F1027">
        <v>111.461</v>
      </c>
      <c r="G1027">
        <v>0</v>
      </c>
      <c r="H1027">
        <v>64.596500000000006</v>
      </c>
      <c r="I1027">
        <v>0</v>
      </c>
      <c r="J1027">
        <v>1.16157E-2</v>
      </c>
      <c r="K1027">
        <v>0.98101000000000005</v>
      </c>
      <c r="L1027">
        <v>0</v>
      </c>
      <c r="M1027" t="s">
        <v>43</v>
      </c>
    </row>
    <row r="1028" spans="1:13" x14ac:dyDescent="0.25">
      <c r="A1028" t="s">
        <v>47</v>
      </c>
      <c r="B1028">
        <v>1523.54</v>
      </c>
      <c r="C1028">
        <v>1522.37</v>
      </c>
      <c r="D1028">
        <v>1522.32</v>
      </c>
      <c r="E1028">
        <v>1520.06</v>
      </c>
      <c r="F1028">
        <v>110.97799999999999</v>
      </c>
      <c r="G1028">
        <v>0</v>
      </c>
      <c r="H1028">
        <v>64.843000000000004</v>
      </c>
      <c r="I1028">
        <v>0</v>
      </c>
      <c r="J1028">
        <v>1.1535200000000001E-2</v>
      </c>
      <c r="K1028">
        <v>0.98068599999999995</v>
      </c>
      <c r="L1028">
        <v>0</v>
      </c>
      <c r="M1028" t="s">
        <v>43</v>
      </c>
    </row>
    <row r="1029" spans="1:13" x14ac:dyDescent="0.25">
      <c r="A1029" t="s">
        <v>47</v>
      </c>
      <c r="B1029">
        <v>1523.6</v>
      </c>
      <c r="C1029">
        <v>1522.32</v>
      </c>
      <c r="D1029">
        <v>1522.27</v>
      </c>
      <c r="E1029">
        <v>1519.98</v>
      </c>
      <c r="F1029">
        <v>111.818</v>
      </c>
      <c r="G1029">
        <v>0</v>
      </c>
      <c r="H1029">
        <v>64.566500000000005</v>
      </c>
      <c r="I1029">
        <v>0</v>
      </c>
      <c r="J1029">
        <v>1.1472100000000001E-2</v>
      </c>
      <c r="K1029">
        <v>0.99478999999999995</v>
      </c>
      <c r="L1029">
        <v>0</v>
      </c>
      <c r="M1029" t="s">
        <v>43</v>
      </c>
    </row>
    <row r="1030" spans="1:13" x14ac:dyDescent="0.25">
      <c r="A1030" t="s">
        <v>47</v>
      </c>
      <c r="B1030">
        <v>1522.58</v>
      </c>
      <c r="C1030">
        <v>1520.25</v>
      </c>
      <c r="D1030">
        <v>1520.21</v>
      </c>
      <c r="E1030">
        <v>1517.89</v>
      </c>
      <c r="F1030">
        <v>111.342</v>
      </c>
      <c r="G1030">
        <v>0</v>
      </c>
      <c r="H1030">
        <v>63.957500000000003</v>
      </c>
      <c r="I1030">
        <v>0</v>
      </c>
      <c r="J1030">
        <v>1.09449E-2</v>
      </c>
      <c r="K1030">
        <v>0.98101799999999995</v>
      </c>
      <c r="L1030">
        <v>0</v>
      </c>
      <c r="M1030" t="s">
        <v>43</v>
      </c>
    </row>
    <row r="1031" spans="1:13" x14ac:dyDescent="0.25">
      <c r="A1031" t="s">
        <v>47</v>
      </c>
      <c r="B1031">
        <v>1522.89</v>
      </c>
      <c r="C1031">
        <v>1521.49</v>
      </c>
      <c r="D1031">
        <v>1521.45</v>
      </c>
      <c r="E1031">
        <v>1519.15</v>
      </c>
      <c r="F1031">
        <v>110.512</v>
      </c>
      <c r="G1031">
        <v>0</v>
      </c>
      <c r="H1031">
        <v>64.323400000000007</v>
      </c>
      <c r="I1031">
        <v>0</v>
      </c>
      <c r="J1031">
        <v>1.08646E-2</v>
      </c>
      <c r="K1031">
        <v>0.981016</v>
      </c>
      <c r="L1031">
        <v>0</v>
      </c>
      <c r="M1031" t="s">
        <v>43</v>
      </c>
    </row>
    <row r="1032" spans="1:13" x14ac:dyDescent="0.25">
      <c r="A1032" t="s">
        <v>47</v>
      </c>
      <c r="B1032">
        <v>1515.11</v>
      </c>
      <c r="C1032">
        <v>1513.94</v>
      </c>
      <c r="D1032">
        <v>1513.9</v>
      </c>
      <c r="E1032">
        <v>1511.63</v>
      </c>
      <c r="F1032">
        <v>111.45699999999999</v>
      </c>
      <c r="G1032">
        <v>0</v>
      </c>
      <c r="H1032">
        <v>64.367900000000006</v>
      </c>
      <c r="I1032">
        <v>0</v>
      </c>
      <c r="J1032">
        <v>1.09674E-2</v>
      </c>
      <c r="K1032">
        <v>0.98099499999999995</v>
      </c>
      <c r="L1032">
        <v>0</v>
      </c>
      <c r="M1032" t="s">
        <v>43</v>
      </c>
    </row>
    <row r="1033" spans="1:13" x14ac:dyDescent="0.25">
      <c r="A1033" t="s">
        <v>47</v>
      </c>
      <c r="B1033">
        <v>1523.53</v>
      </c>
      <c r="C1033">
        <v>1522.28</v>
      </c>
      <c r="D1033">
        <v>1522.24</v>
      </c>
      <c r="E1033">
        <v>1519.98</v>
      </c>
      <c r="F1033">
        <v>113.258</v>
      </c>
      <c r="G1033">
        <v>0</v>
      </c>
      <c r="H1033">
        <v>64.236900000000006</v>
      </c>
      <c r="I1033">
        <v>0</v>
      </c>
      <c r="J1033">
        <v>1.08856E-2</v>
      </c>
      <c r="K1033">
        <v>0.98101799999999995</v>
      </c>
      <c r="L1033">
        <v>0</v>
      </c>
      <c r="M1033" t="s">
        <v>43</v>
      </c>
    </row>
    <row r="1034" spans="1:13" x14ac:dyDescent="0.25">
      <c r="A1034" t="s">
        <v>47</v>
      </c>
      <c r="B1034">
        <v>1516.82</v>
      </c>
      <c r="C1034">
        <v>1515.66</v>
      </c>
      <c r="D1034">
        <v>1515.62</v>
      </c>
      <c r="E1034">
        <v>1513.35</v>
      </c>
      <c r="F1034">
        <v>110.613</v>
      </c>
      <c r="G1034">
        <v>0</v>
      </c>
      <c r="H1034">
        <v>64.311000000000007</v>
      </c>
      <c r="I1034">
        <v>0</v>
      </c>
      <c r="J1034">
        <v>1.73087E-2</v>
      </c>
      <c r="K1034">
        <v>0.98651</v>
      </c>
      <c r="L1034">
        <v>0</v>
      </c>
      <c r="M1034" t="s">
        <v>43</v>
      </c>
    </row>
    <row r="1035" spans="1:13" x14ac:dyDescent="0.25">
      <c r="A1035" t="s">
        <v>47</v>
      </c>
      <c r="B1035">
        <v>1522.79</v>
      </c>
      <c r="C1035">
        <v>1521.62</v>
      </c>
      <c r="D1035">
        <v>1521.58</v>
      </c>
      <c r="E1035">
        <v>1519.32</v>
      </c>
      <c r="F1035">
        <v>111.304</v>
      </c>
      <c r="G1035">
        <v>0</v>
      </c>
      <c r="H1035">
        <v>64.419499999999999</v>
      </c>
      <c r="I1035">
        <v>0</v>
      </c>
      <c r="J1035">
        <v>1.09262E-2</v>
      </c>
      <c r="K1035">
        <v>0.98094199999999998</v>
      </c>
      <c r="L1035">
        <v>0</v>
      </c>
      <c r="M1035" t="s">
        <v>43</v>
      </c>
    </row>
    <row r="1036" spans="1:13" x14ac:dyDescent="0.25">
      <c r="A1036" t="s">
        <v>47</v>
      </c>
      <c r="B1036">
        <v>1513.73</v>
      </c>
      <c r="C1036">
        <v>1512.57</v>
      </c>
      <c r="D1036">
        <v>1512.53</v>
      </c>
      <c r="E1036">
        <v>1510.25</v>
      </c>
      <c r="F1036">
        <v>110.551</v>
      </c>
      <c r="G1036">
        <v>0</v>
      </c>
      <c r="H1036">
        <v>64.443700000000007</v>
      </c>
      <c r="I1036">
        <v>0</v>
      </c>
      <c r="J1036">
        <v>1.3325500000000001E-2</v>
      </c>
      <c r="K1036">
        <v>0.99327900000000002</v>
      </c>
      <c r="L1036">
        <v>0</v>
      </c>
      <c r="M1036" t="s">
        <v>43</v>
      </c>
    </row>
    <row r="1037" spans="1:13" x14ac:dyDescent="0.25">
      <c r="A1037" t="s">
        <v>47</v>
      </c>
      <c r="B1037">
        <v>1519.67</v>
      </c>
      <c r="C1037">
        <v>1517.83</v>
      </c>
      <c r="D1037">
        <v>1517.79</v>
      </c>
      <c r="E1037">
        <v>1515.53</v>
      </c>
      <c r="F1037">
        <v>111.396</v>
      </c>
      <c r="G1037">
        <v>0</v>
      </c>
      <c r="H1037">
        <v>64.734300000000005</v>
      </c>
      <c r="I1037">
        <v>0</v>
      </c>
      <c r="J1037">
        <v>1.08749E-2</v>
      </c>
      <c r="K1037">
        <v>0.98101000000000005</v>
      </c>
      <c r="L1037">
        <v>0</v>
      </c>
      <c r="M1037" t="s">
        <v>43</v>
      </c>
    </row>
    <row r="1038" spans="1:13" x14ac:dyDescent="0.25">
      <c r="A1038" t="s">
        <v>47</v>
      </c>
      <c r="B1038">
        <v>1524.57</v>
      </c>
      <c r="C1038">
        <v>1523.25</v>
      </c>
      <c r="D1038">
        <v>1523.2</v>
      </c>
      <c r="E1038">
        <v>1520.95</v>
      </c>
      <c r="F1038">
        <v>111.544</v>
      </c>
      <c r="G1038">
        <v>0</v>
      </c>
      <c r="H1038">
        <v>64.046400000000006</v>
      </c>
      <c r="I1038">
        <v>0</v>
      </c>
      <c r="J1038">
        <v>1.49642E-2</v>
      </c>
      <c r="K1038">
        <v>0.98099199999999998</v>
      </c>
      <c r="L1038">
        <v>0</v>
      </c>
      <c r="M1038" t="s">
        <v>43</v>
      </c>
    </row>
    <row r="1039" spans="1:13" x14ac:dyDescent="0.25">
      <c r="A1039" t="s">
        <v>47</v>
      </c>
      <c r="B1039">
        <v>1526.53</v>
      </c>
      <c r="C1039">
        <v>1525.37</v>
      </c>
      <c r="D1039">
        <v>1525.32</v>
      </c>
      <c r="E1039">
        <v>1523.07</v>
      </c>
      <c r="F1039">
        <v>113.379</v>
      </c>
      <c r="G1039">
        <v>0</v>
      </c>
      <c r="H1039">
        <v>63.947000000000003</v>
      </c>
      <c r="I1039">
        <v>0</v>
      </c>
      <c r="J1039">
        <v>1.0897199999999999E-2</v>
      </c>
      <c r="K1039">
        <v>0.99370400000000003</v>
      </c>
      <c r="L1039">
        <v>0</v>
      </c>
      <c r="M1039" t="s">
        <v>43</v>
      </c>
    </row>
    <row r="1040" spans="1:13" x14ac:dyDescent="0.25">
      <c r="A1040" t="s">
        <v>47</v>
      </c>
      <c r="B1040">
        <v>1519.89</v>
      </c>
      <c r="C1040">
        <v>1518.54</v>
      </c>
      <c r="D1040">
        <v>1518.5</v>
      </c>
      <c r="E1040">
        <v>1516.24</v>
      </c>
      <c r="F1040">
        <v>110.575</v>
      </c>
      <c r="G1040">
        <v>0</v>
      </c>
      <c r="H1040">
        <v>64.401399999999995</v>
      </c>
      <c r="I1040">
        <v>0</v>
      </c>
      <c r="J1040">
        <v>1.2558100000000001E-2</v>
      </c>
      <c r="K1040">
        <v>0.98101000000000005</v>
      </c>
      <c r="L1040">
        <v>0</v>
      </c>
      <c r="M1040" t="s">
        <v>43</v>
      </c>
    </row>
    <row r="1041" spans="1:13" x14ac:dyDescent="0.25">
      <c r="A1041" t="s">
        <v>47</v>
      </c>
      <c r="B1041">
        <v>1521.65</v>
      </c>
      <c r="C1041">
        <v>1520.49</v>
      </c>
      <c r="D1041">
        <v>1520.44</v>
      </c>
      <c r="E1041">
        <v>1518.19</v>
      </c>
      <c r="F1041">
        <v>113.34699999999999</v>
      </c>
      <c r="G1041">
        <v>0</v>
      </c>
      <c r="H1041">
        <v>64.107100000000003</v>
      </c>
      <c r="I1041">
        <v>0</v>
      </c>
      <c r="J1041">
        <v>1.16667E-2</v>
      </c>
      <c r="K1041">
        <v>0.98100900000000002</v>
      </c>
      <c r="L1041">
        <v>0</v>
      </c>
      <c r="M1041" t="s">
        <v>43</v>
      </c>
    </row>
    <row r="1042" spans="1:13" x14ac:dyDescent="0.25">
      <c r="A1042" t="s">
        <v>47</v>
      </c>
      <c r="B1042">
        <v>1524.1</v>
      </c>
      <c r="C1042">
        <v>1522.52</v>
      </c>
      <c r="D1042">
        <v>1522.48</v>
      </c>
      <c r="E1042">
        <v>1520.21</v>
      </c>
      <c r="F1042">
        <v>111.339</v>
      </c>
      <c r="G1042">
        <v>0</v>
      </c>
      <c r="H1042">
        <v>64.911100000000005</v>
      </c>
      <c r="I1042">
        <v>0</v>
      </c>
      <c r="J1042">
        <v>1.14021E-2</v>
      </c>
      <c r="K1042">
        <v>0.981012</v>
      </c>
      <c r="L1042">
        <v>0</v>
      </c>
      <c r="M1042" t="s">
        <v>43</v>
      </c>
    </row>
    <row r="1043" spans="1:13" x14ac:dyDescent="0.25">
      <c r="A1043" t="s">
        <v>47</v>
      </c>
      <c r="B1043">
        <v>1517.14</v>
      </c>
      <c r="C1043">
        <v>1516</v>
      </c>
      <c r="D1043">
        <v>1515.95</v>
      </c>
      <c r="E1043">
        <v>1513.69</v>
      </c>
      <c r="F1043">
        <v>111.55500000000001</v>
      </c>
      <c r="G1043">
        <v>0</v>
      </c>
      <c r="H1043">
        <v>64.118399999999994</v>
      </c>
      <c r="I1043">
        <v>0</v>
      </c>
      <c r="J1043">
        <v>1.14383E-2</v>
      </c>
      <c r="K1043">
        <v>0.98097900000000005</v>
      </c>
      <c r="L1043">
        <v>0</v>
      </c>
      <c r="M1043" t="s">
        <v>43</v>
      </c>
    </row>
    <row r="1044" spans="1:13" x14ac:dyDescent="0.25">
      <c r="A1044" t="s">
        <v>47</v>
      </c>
      <c r="B1044">
        <v>1523.46</v>
      </c>
      <c r="C1044">
        <v>1522.29</v>
      </c>
      <c r="D1044">
        <v>1522.24</v>
      </c>
      <c r="E1044">
        <v>1519.97</v>
      </c>
      <c r="F1044">
        <v>111.613</v>
      </c>
      <c r="G1044">
        <v>0</v>
      </c>
      <c r="H1044">
        <v>63.9101</v>
      </c>
      <c r="I1044">
        <v>0</v>
      </c>
      <c r="J1044">
        <v>1.0870100000000001E-2</v>
      </c>
      <c r="K1044">
        <v>0.98087800000000003</v>
      </c>
      <c r="L1044">
        <v>0</v>
      </c>
      <c r="M1044" t="s">
        <v>43</v>
      </c>
    </row>
    <row r="1045" spans="1:13" x14ac:dyDescent="0.25">
      <c r="A1045" t="s">
        <v>47</v>
      </c>
      <c r="B1045">
        <v>1518.85</v>
      </c>
      <c r="C1045">
        <v>1517.69</v>
      </c>
      <c r="D1045">
        <v>1517.64</v>
      </c>
      <c r="E1045">
        <v>1515.35</v>
      </c>
      <c r="F1045">
        <v>109.042</v>
      </c>
      <c r="G1045">
        <v>0</v>
      </c>
      <c r="H1045">
        <v>64.640600000000006</v>
      </c>
      <c r="I1045">
        <v>0</v>
      </c>
      <c r="J1045">
        <v>1.1055199999999999E-2</v>
      </c>
      <c r="K1045">
        <v>0.98090900000000003</v>
      </c>
      <c r="L1045">
        <v>0</v>
      </c>
      <c r="M1045" t="s">
        <v>43</v>
      </c>
    </row>
    <row r="1046" spans="1:13" x14ac:dyDescent="0.25">
      <c r="A1046" t="s">
        <v>47</v>
      </c>
      <c r="B1046">
        <v>1522.79</v>
      </c>
      <c r="C1046">
        <v>1521.53</v>
      </c>
      <c r="D1046">
        <v>1521.48</v>
      </c>
      <c r="E1046">
        <v>1519.17</v>
      </c>
      <c r="F1046">
        <v>111.607</v>
      </c>
      <c r="G1046">
        <v>0</v>
      </c>
      <c r="H1046">
        <v>64.486400000000003</v>
      </c>
      <c r="I1046">
        <v>0</v>
      </c>
      <c r="J1046">
        <v>1.4102999999999999E-2</v>
      </c>
      <c r="K1046">
        <v>0.98099899999999995</v>
      </c>
      <c r="L1046">
        <v>0</v>
      </c>
      <c r="M1046" t="s">
        <v>43</v>
      </c>
    </row>
    <row r="1047" spans="1:13" x14ac:dyDescent="0.25">
      <c r="A1047" t="s">
        <v>47</v>
      </c>
      <c r="B1047">
        <v>1522.24</v>
      </c>
      <c r="C1047">
        <v>1520.67</v>
      </c>
      <c r="D1047">
        <v>1520.62</v>
      </c>
      <c r="E1047">
        <v>1518.36</v>
      </c>
      <c r="F1047">
        <v>112.574</v>
      </c>
      <c r="G1047">
        <v>0</v>
      </c>
      <c r="H1047">
        <v>64.691500000000005</v>
      </c>
      <c r="I1047">
        <v>0</v>
      </c>
      <c r="J1047">
        <v>1.08772E-2</v>
      </c>
      <c r="K1047">
        <v>0.98099599999999998</v>
      </c>
      <c r="L1047">
        <v>0</v>
      </c>
      <c r="M1047" t="s">
        <v>43</v>
      </c>
    </row>
    <row r="1048" spans="1:13" x14ac:dyDescent="0.25">
      <c r="A1048" t="s">
        <v>47</v>
      </c>
      <c r="B1048">
        <v>1518.53</v>
      </c>
      <c r="C1048">
        <v>1517.38</v>
      </c>
      <c r="D1048">
        <v>1517.33</v>
      </c>
      <c r="E1048">
        <v>1515.07</v>
      </c>
      <c r="F1048">
        <v>111.429</v>
      </c>
      <c r="G1048">
        <v>0</v>
      </c>
      <c r="H1048">
        <v>64.701499999999996</v>
      </c>
      <c r="I1048">
        <v>0</v>
      </c>
      <c r="J1048">
        <v>1.0970799999999999E-2</v>
      </c>
      <c r="K1048">
        <v>0.98101300000000002</v>
      </c>
      <c r="L1048">
        <v>0</v>
      </c>
      <c r="M1048" t="s">
        <v>43</v>
      </c>
    </row>
    <row r="1049" spans="1:13" x14ac:dyDescent="0.25">
      <c r="A1049" t="s">
        <v>47</v>
      </c>
      <c r="B1049">
        <v>1514.67</v>
      </c>
      <c r="C1049">
        <v>1513.5</v>
      </c>
      <c r="D1049">
        <v>1513.45</v>
      </c>
      <c r="E1049">
        <v>1511.2</v>
      </c>
      <c r="F1049">
        <v>111.373</v>
      </c>
      <c r="G1049">
        <v>0</v>
      </c>
      <c r="H1049">
        <v>64.262900000000002</v>
      </c>
      <c r="I1049">
        <v>0</v>
      </c>
      <c r="J1049">
        <v>1.09842E-2</v>
      </c>
      <c r="K1049">
        <v>0.98332399999999998</v>
      </c>
      <c r="L1049">
        <v>0</v>
      </c>
      <c r="M1049" t="s">
        <v>43</v>
      </c>
    </row>
    <row r="1050" spans="1:13" x14ac:dyDescent="0.25">
      <c r="A1050" t="s">
        <v>47</v>
      </c>
      <c r="B1050">
        <v>1523.17</v>
      </c>
      <c r="C1050">
        <v>1522.01</v>
      </c>
      <c r="D1050">
        <v>1521.96</v>
      </c>
      <c r="E1050">
        <v>1519.67</v>
      </c>
      <c r="F1050">
        <v>111.06399999999999</v>
      </c>
      <c r="G1050">
        <v>0</v>
      </c>
      <c r="H1050">
        <v>63.866</v>
      </c>
      <c r="I1050">
        <v>0</v>
      </c>
      <c r="J1050">
        <v>1.8789400000000001E-2</v>
      </c>
      <c r="K1050">
        <v>0.99407299999999998</v>
      </c>
      <c r="L1050">
        <v>0</v>
      </c>
      <c r="M1050" t="s">
        <v>43</v>
      </c>
    </row>
    <row r="1051" spans="1:13" x14ac:dyDescent="0.25">
      <c r="A1051" t="s">
        <v>47</v>
      </c>
      <c r="B1051">
        <v>1518.03</v>
      </c>
      <c r="C1051">
        <v>1516.65</v>
      </c>
      <c r="D1051">
        <v>1516.6</v>
      </c>
      <c r="E1051">
        <v>1514.33</v>
      </c>
      <c r="F1051">
        <v>111.384</v>
      </c>
      <c r="G1051">
        <v>0</v>
      </c>
      <c r="H1051">
        <v>64.268900000000002</v>
      </c>
      <c r="I1051">
        <v>0</v>
      </c>
      <c r="J1051">
        <v>1.17885E-2</v>
      </c>
      <c r="K1051">
        <v>0.981016</v>
      </c>
      <c r="L1051">
        <v>0</v>
      </c>
      <c r="M1051" t="s">
        <v>43</v>
      </c>
    </row>
    <row r="1052" spans="1:13" x14ac:dyDescent="0.25">
      <c r="A1052" t="s">
        <v>47</v>
      </c>
      <c r="B1052">
        <v>1522.56</v>
      </c>
      <c r="C1052">
        <v>1521.39</v>
      </c>
      <c r="D1052">
        <v>1521.34</v>
      </c>
      <c r="E1052">
        <v>1519.08</v>
      </c>
      <c r="F1052">
        <v>112.78100000000001</v>
      </c>
      <c r="G1052">
        <v>0</v>
      </c>
      <c r="H1052">
        <v>64.276899999999998</v>
      </c>
      <c r="I1052">
        <v>0</v>
      </c>
      <c r="J1052">
        <v>1.3717699999999999E-2</v>
      </c>
      <c r="K1052">
        <v>0.98101300000000002</v>
      </c>
      <c r="L1052">
        <v>0</v>
      </c>
      <c r="M1052" t="s">
        <v>43</v>
      </c>
    </row>
    <row r="1053" spans="1:13" x14ac:dyDescent="0.25">
      <c r="A1053" t="s">
        <v>47</v>
      </c>
      <c r="B1053">
        <v>1519.32</v>
      </c>
      <c r="C1053">
        <v>1518.17</v>
      </c>
      <c r="D1053">
        <v>1518.12</v>
      </c>
      <c r="E1053">
        <v>1515.86</v>
      </c>
      <c r="F1053">
        <v>113.48399999999999</v>
      </c>
      <c r="G1053">
        <v>0</v>
      </c>
      <c r="H1053">
        <v>64.092100000000002</v>
      </c>
      <c r="I1053">
        <v>0</v>
      </c>
      <c r="J1053">
        <v>1.0859600000000001E-2</v>
      </c>
      <c r="K1053">
        <v>0.98077199999999998</v>
      </c>
      <c r="L1053">
        <v>0</v>
      </c>
      <c r="M1053" t="s">
        <v>43</v>
      </c>
    </row>
    <row r="1054" spans="1:13" x14ac:dyDescent="0.25">
      <c r="A1054" t="s">
        <v>47</v>
      </c>
      <c r="B1054">
        <v>1522.09</v>
      </c>
      <c r="C1054">
        <v>1520.29</v>
      </c>
      <c r="D1054">
        <v>1520.24</v>
      </c>
      <c r="E1054">
        <v>1517.98</v>
      </c>
      <c r="F1054">
        <v>111.307</v>
      </c>
      <c r="G1054">
        <v>0</v>
      </c>
      <c r="H1054">
        <v>64.054000000000002</v>
      </c>
      <c r="I1054">
        <v>0</v>
      </c>
      <c r="J1054">
        <v>1.08897E-2</v>
      </c>
      <c r="K1054">
        <v>0.98078799999999999</v>
      </c>
      <c r="L1054">
        <v>0</v>
      </c>
      <c r="M1054" t="s">
        <v>43</v>
      </c>
    </row>
    <row r="1055" spans="1:13" x14ac:dyDescent="0.25">
      <c r="A1055" t="s">
        <v>47</v>
      </c>
      <c r="B1055">
        <v>1518.9</v>
      </c>
      <c r="C1055">
        <v>1517.73</v>
      </c>
      <c r="D1055">
        <v>1517.68</v>
      </c>
      <c r="E1055">
        <v>1515.43</v>
      </c>
      <c r="F1055">
        <v>113.389</v>
      </c>
      <c r="G1055">
        <v>0</v>
      </c>
      <c r="H1055">
        <v>64.373599999999996</v>
      </c>
      <c r="I1055">
        <v>0</v>
      </c>
      <c r="J1055">
        <v>1.3707499999999999E-2</v>
      </c>
      <c r="K1055">
        <v>0.98101899999999997</v>
      </c>
      <c r="L1055">
        <v>0</v>
      </c>
      <c r="M1055" t="s">
        <v>43</v>
      </c>
    </row>
    <row r="1056" spans="1:13" x14ac:dyDescent="0.25">
      <c r="A1056" t="s">
        <v>47</v>
      </c>
      <c r="B1056">
        <v>1519.34</v>
      </c>
      <c r="C1056">
        <v>1517.52</v>
      </c>
      <c r="D1056">
        <v>1517.48</v>
      </c>
      <c r="E1056">
        <v>1515.21</v>
      </c>
      <c r="F1056">
        <v>113.264</v>
      </c>
      <c r="G1056">
        <v>0</v>
      </c>
      <c r="H1056">
        <v>64.638099999999994</v>
      </c>
      <c r="I1056">
        <v>0</v>
      </c>
      <c r="J1056">
        <v>1.09946E-2</v>
      </c>
      <c r="K1056">
        <v>0.98094599999999998</v>
      </c>
      <c r="L1056">
        <v>0</v>
      </c>
      <c r="M1056" t="s">
        <v>43</v>
      </c>
    </row>
    <row r="1057" spans="1:25" x14ac:dyDescent="0.25">
      <c r="A1057" t="s">
        <v>47</v>
      </c>
      <c r="B1057">
        <v>1520.64</v>
      </c>
      <c r="C1057">
        <v>1519.46</v>
      </c>
      <c r="D1057">
        <v>1519.41</v>
      </c>
      <c r="E1057">
        <v>1517.16</v>
      </c>
      <c r="F1057">
        <v>110.71</v>
      </c>
      <c r="G1057">
        <v>0</v>
      </c>
      <c r="H1057">
        <v>64.598799999999997</v>
      </c>
      <c r="I1057">
        <v>0</v>
      </c>
      <c r="J1057">
        <v>1.12675E-2</v>
      </c>
      <c r="K1057">
        <v>0.98101899999999997</v>
      </c>
      <c r="L1057">
        <v>0</v>
      </c>
      <c r="M1057" t="s">
        <v>43</v>
      </c>
    </row>
    <row r="1058" spans="1:25" x14ac:dyDescent="0.25">
      <c r="A1058" t="s">
        <v>47</v>
      </c>
      <c r="B1058">
        <v>1525.49</v>
      </c>
      <c r="C1058">
        <v>1524.08</v>
      </c>
      <c r="D1058">
        <v>1524.03</v>
      </c>
      <c r="E1058">
        <v>1521.77</v>
      </c>
      <c r="F1058">
        <v>111.11</v>
      </c>
      <c r="G1058">
        <v>0</v>
      </c>
      <c r="H1058">
        <v>64.536199999999994</v>
      </c>
      <c r="I1058">
        <v>0</v>
      </c>
      <c r="J1058">
        <v>1.1091500000000001E-2</v>
      </c>
      <c r="K1058">
        <v>0.99509700000000001</v>
      </c>
      <c r="L1058">
        <v>0</v>
      </c>
      <c r="M1058" t="s">
        <v>43</v>
      </c>
    </row>
    <row r="1059" spans="1:25" x14ac:dyDescent="0.25">
      <c r="A1059" t="s">
        <v>47</v>
      </c>
      <c r="B1059">
        <v>1524.16</v>
      </c>
      <c r="C1059">
        <v>1522.33</v>
      </c>
      <c r="D1059">
        <v>1522.29</v>
      </c>
      <c r="E1059">
        <v>1520.02</v>
      </c>
      <c r="F1059">
        <v>111.286</v>
      </c>
      <c r="G1059">
        <v>0</v>
      </c>
      <c r="H1059">
        <v>64.713700000000003</v>
      </c>
      <c r="I1059">
        <v>0</v>
      </c>
      <c r="J1059">
        <v>1.0871499999999999E-2</v>
      </c>
      <c r="K1059">
        <v>0.99045099999999997</v>
      </c>
      <c r="L1059">
        <v>0</v>
      </c>
      <c r="M1059" t="s">
        <v>43</v>
      </c>
    </row>
    <row r="1060" spans="1:25" x14ac:dyDescent="0.25">
      <c r="A1060" t="s">
        <v>47</v>
      </c>
      <c r="B1060">
        <v>1522.11</v>
      </c>
      <c r="C1060">
        <v>1520.92</v>
      </c>
      <c r="D1060">
        <v>1520.88</v>
      </c>
      <c r="E1060">
        <v>1518.62</v>
      </c>
      <c r="F1060">
        <v>113.232</v>
      </c>
      <c r="G1060">
        <v>0</v>
      </c>
      <c r="H1060">
        <v>64.534199999999998</v>
      </c>
      <c r="I1060">
        <v>0</v>
      </c>
      <c r="J1060">
        <v>1.09829E-2</v>
      </c>
      <c r="K1060">
        <v>0.98092699999999999</v>
      </c>
      <c r="L1060">
        <v>0</v>
      </c>
      <c r="M1060" t="s">
        <v>43</v>
      </c>
    </row>
    <row r="1061" spans="1:25" x14ac:dyDescent="0.25">
      <c r="A1061" t="s">
        <v>47</v>
      </c>
      <c r="B1061">
        <v>1525.31</v>
      </c>
      <c r="C1061">
        <v>1524.14</v>
      </c>
      <c r="D1061">
        <v>1524.1</v>
      </c>
      <c r="E1061">
        <v>1521.84</v>
      </c>
      <c r="F1061">
        <v>111.68899999999999</v>
      </c>
      <c r="G1061">
        <v>0</v>
      </c>
      <c r="H1061">
        <v>64.629400000000004</v>
      </c>
      <c r="I1061">
        <v>0</v>
      </c>
      <c r="J1061">
        <v>1.36918E-2</v>
      </c>
      <c r="K1061">
        <v>0.98099099999999995</v>
      </c>
      <c r="L1061">
        <v>0</v>
      </c>
      <c r="M1061" t="s">
        <v>43</v>
      </c>
    </row>
    <row r="1062" spans="1:25" x14ac:dyDescent="0.25">
      <c r="A1062" t="s">
        <v>47</v>
      </c>
      <c r="B1062">
        <v>1518.59</v>
      </c>
      <c r="C1062">
        <v>1517.2</v>
      </c>
      <c r="D1062">
        <v>1517.15</v>
      </c>
      <c r="E1062">
        <v>1514.89</v>
      </c>
      <c r="F1062">
        <v>111.471</v>
      </c>
      <c r="G1062">
        <v>0</v>
      </c>
      <c r="H1062">
        <v>64.380300000000005</v>
      </c>
      <c r="I1062">
        <v>0</v>
      </c>
      <c r="J1062">
        <v>1.12642E-2</v>
      </c>
      <c r="K1062">
        <v>0.98100799999999999</v>
      </c>
      <c r="L1062">
        <v>0</v>
      </c>
      <c r="M1062" t="s">
        <v>43</v>
      </c>
    </row>
    <row r="1063" spans="1:25" x14ac:dyDescent="0.25">
      <c r="A1063" t="s">
        <v>47</v>
      </c>
      <c r="B1063">
        <v>1520.74</v>
      </c>
      <c r="C1063">
        <v>1518.89</v>
      </c>
      <c r="D1063">
        <v>1518.85</v>
      </c>
      <c r="E1063">
        <v>1516.59</v>
      </c>
      <c r="F1063">
        <v>110.872</v>
      </c>
      <c r="G1063">
        <v>0</v>
      </c>
      <c r="H1063">
        <v>64.211200000000005</v>
      </c>
      <c r="I1063">
        <v>0</v>
      </c>
      <c r="J1063">
        <v>1.08751E-2</v>
      </c>
      <c r="K1063">
        <v>0.98094700000000001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1523.17</v>
      </c>
      <c r="C1064">
        <v>1522</v>
      </c>
      <c r="D1064">
        <v>1521.96</v>
      </c>
      <c r="E1064">
        <v>1519.68</v>
      </c>
      <c r="F1064">
        <v>109.518</v>
      </c>
      <c r="G1064">
        <v>0</v>
      </c>
      <c r="H1064">
        <v>64.169300000000007</v>
      </c>
      <c r="I1064">
        <v>0</v>
      </c>
      <c r="J1064">
        <v>1.30501E-2</v>
      </c>
      <c r="K1064">
        <v>0.98101899999999997</v>
      </c>
      <c r="L1064">
        <v>0</v>
      </c>
      <c r="M1064" t="s">
        <v>43</v>
      </c>
      <c r="R1064">
        <f>AVERAGE(B1015:B1064)</f>
        <v>1521.3379999999995</v>
      </c>
      <c r="S1064">
        <f>AVERAGE(C1015:C1064)</f>
        <v>1519.9811999999999</v>
      </c>
      <c r="U1064">
        <f>_xlfn.VAR.P(B1015:B1064)</f>
        <v>9.0898520000000005</v>
      </c>
      <c r="V1064">
        <f>_xlfn.VAR.P(C1015:C1064)</f>
        <v>8.9405745599999378</v>
      </c>
      <c r="X1064">
        <f>1.96*SQRT(U1064)/50</f>
        <v>0.11818557516583823</v>
      </c>
      <c r="Y1064">
        <f>1.96*SQRT(V1064)/50</f>
        <v>0.11721111078681196</v>
      </c>
    </row>
    <row r="1065" spans="1:25" x14ac:dyDescent="0.25">
      <c r="A1065" t="s">
        <v>47</v>
      </c>
      <c r="B1065">
        <v>76185.269899999999</v>
      </c>
      <c r="C1065" t="s">
        <v>37</v>
      </c>
    </row>
    <row r="1066" spans="1:25" x14ac:dyDescent="0.25">
      <c r="A1066" t="s">
        <v>48</v>
      </c>
      <c r="B1066">
        <v>30482.3</v>
      </c>
      <c r="C1066">
        <v>26143.200000000001</v>
      </c>
      <c r="D1066">
        <v>26105.1</v>
      </c>
      <c r="E1066">
        <v>26099.3</v>
      </c>
      <c r="F1066">
        <v>378.697</v>
      </c>
      <c r="G1066">
        <v>568.34</v>
      </c>
      <c r="H1066">
        <v>266.92</v>
      </c>
      <c r="I1066">
        <v>1.0859000000000001E-2</v>
      </c>
      <c r="J1066">
        <v>0.99491799999999997</v>
      </c>
      <c r="K1066">
        <v>0</v>
      </c>
      <c r="L1066" t="s">
        <v>43</v>
      </c>
    </row>
    <row r="1067" spans="1:25" x14ac:dyDescent="0.25">
      <c r="A1067" t="s">
        <v>48</v>
      </c>
      <c r="B1067">
        <v>30506.9</v>
      </c>
      <c r="C1067">
        <v>26157.4</v>
      </c>
      <c r="D1067">
        <v>26119.4</v>
      </c>
      <c r="E1067">
        <v>26113.599999999999</v>
      </c>
      <c r="F1067">
        <v>392.351</v>
      </c>
      <c r="G1067">
        <v>573.72500000000002</v>
      </c>
      <c r="H1067">
        <v>266.5</v>
      </c>
      <c r="I1067">
        <v>1.13737E-2</v>
      </c>
      <c r="J1067">
        <v>0.98099999999999998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64510</v>
      </c>
      <c r="C1068">
        <v>60076</v>
      </c>
      <c r="D1068">
        <v>60036.800000000003</v>
      </c>
      <c r="E1068">
        <v>60031</v>
      </c>
      <c r="F1068">
        <v>384.64100000000002</v>
      </c>
      <c r="G1068">
        <v>578.971</v>
      </c>
      <c r="H1068">
        <v>267.68200000000002</v>
      </c>
      <c r="I1068">
        <v>1.09125E-2</v>
      </c>
      <c r="J1068">
        <v>0.98394400000000004</v>
      </c>
      <c r="K1068">
        <v>0</v>
      </c>
      <c r="L1068" t="s">
        <v>43</v>
      </c>
    </row>
    <row r="1069" spans="1:25" x14ac:dyDescent="0.25">
      <c r="A1069" t="s">
        <v>48</v>
      </c>
      <c r="B1069">
        <v>30453.7</v>
      </c>
      <c r="C1069">
        <v>26081.9</v>
      </c>
      <c r="D1069">
        <v>26043.200000000001</v>
      </c>
      <c r="E1069">
        <v>26037.5</v>
      </c>
      <c r="F1069">
        <v>397.86599999999999</v>
      </c>
      <c r="G1069">
        <v>570.84100000000001</v>
      </c>
      <c r="H1069">
        <v>265.94200000000001</v>
      </c>
      <c r="I1069">
        <v>1.8726900000000001E-2</v>
      </c>
      <c r="J1069">
        <v>0.98101799999999995</v>
      </c>
      <c r="K1069">
        <v>0</v>
      </c>
      <c r="L1069" t="s">
        <v>43</v>
      </c>
    </row>
    <row r="1070" spans="1:25" x14ac:dyDescent="0.25">
      <c r="A1070" t="s">
        <v>48</v>
      </c>
      <c r="B1070">
        <v>30444.3</v>
      </c>
      <c r="C1070">
        <v>26077.200000000001</v>
      </c>
      <c r="D1070">
        <v>26038.3</v>
      </c>
      <c r="E1070">
        <v>26032.6</v>
      </c>
      <c r="F1070">
        <v>386.101</v>
      </c>
      <c r="G1070">
        <v>571.19899999999996</v>
      </c>
      <c r="H1070">
        <v>265.923</v>
      </c>
      <c r="I1070">
        <v>1.11751E-2</v>
      </c>
      <c r="J1070">
        <v>0.99419000000000002</v>
      </c>
      <c r="K1070">
        <v>0</v>
      </c>
      <c r="L1070" t="s">
        <v>43</v>
      </c>
    </row>
    <row r="1071" spans="1:25" x14ac:dyDescent="0.25">
      <c r="A1071" t="s">
        <v>48</v>
      </c>
      <c r="B1071">
        <v>30429.7</v>
      </c>
      <c r="C1071">
        <v>26077.9</v>
      </c>
      <c r="D1071">
        <v>26038.9</v>
      </c>
      <c r="E1071">
        <v>26033.1</v>
      </c>
      <c r="F1071">
        <v>392.86900000000003</v>
      </c>
      <c r="G1071">
        <v>573.78700000000003</v>
      </c>
      <c r="H1071">
        <v>265.95999999999998</v>
      </c>
      <c r="I1071">
        <v>2.10376E-2</v>
      </c>
      <c r="J1071">
        <v>0.98101899999999997</v>
      </c>
      <c r="K1071">
        <v>0</v>
      </c>
      <c r="L1071" t="s">
        <v>43</v>
      </c>
    </row>
    <row r="1072" spans="1:25" x14ac:dyDescent="0.25">
      <c r="A1072" t="s">
        <v>48</v>
      </c>
      <c r="B1072">
        <v>30463.200000000001</v>
      </c>
      <c r="C1072">
        <v>26152.799999999999</v>
      </c>
      <c r="D1072">
        <v>26113.599999999999</v>
      </c>
      <c r="E1072">
        <v>26107.9</v>
      </c>
      <c r="F1072">
        <v>387.14</v>
      </c>
      <c r="G1072">
        <v>568.16999999999996</v>
      </c>
      <c r="H1072">
        <v>266.42099999999999</v>
      </c>
      <c r="I1072">
        <v>2.71629E-2</v>
      </c>
      <c r="J1072">
        <v>0.98762000000000005</v>
      </c>
      <c r="K1072">
        <v>0</v>
      </c>
      <c r="L1072" t="s">
        <v>43</v>
      </c>
    </row>
    <row r="1073" spans="1:12" x14ac:dyDescent="0.25">
      <c r="A1073" t="s">
        <v>48</v>
      </c>
      <c r="B1073">
        <v>30488.799999999999</v>
      </c>
      <c r="C1073">
        <v>26146.6</v>
      </c>
      <c r="D1073">
        <v>26106.799999999999</v>
      </c>
      <c r="E1073">
        <v>26101</v>
      </c>
      <c r="F1073">
        <v>394.16399999999999</v>
      </c>
      <c r="G1073">
        <v>576.74800000000005</v>
      </c>
      <c r="H1073">
        <v>266.67500000000001</v>
      </c>
      <c r="I1073">
        <v>1.60235E-2</v>
      </c>
      <c r="J1073">
        <v>0.98666500000000001</v>
      </c>
      <c r="K1073">
        <v>0</v>
      </c>
      <c r="L1073" t="s">
        <v>43</v>
      </c>
    </row>
    <row r="1074" spans="1:12" x14ac:dyDescent="0.25">
      <c r="A1074" t="s">
        <v>48</v>
      </c>
      <c r="B1074">
        <v>30512.1</v>
      </c>
      <c r="C1074">
        <v>26144.2</v>
      </c>
      <c r="D1074">
        <v>26104</v>
      </c>
      <c r="E1074">
        <v>26098.3</v>
      </c>
      <c r="F1074">
        <v>384.44900000000001</v>
      </c>
      <c r="G1074">
        <v>576.04300000000001</v>
      </c>
      <c r="H1074">
        <v>266.59899999999999</v>
      </c>
      <c r="I1074">
        <v>1.0856899999999999E-2</v>
      </c>
      <c r="J1074">
        <v>0.98101899999999997</v>
      </c>
      <c r="K1074">
        <v>0</v>
      </c>
      <c r="L1074" t="s">
        <v>43</v>
      </c>
    </row>
    <row r="1075" spans="1:12" x14ac:dyDescent="0.25">
      <c r="A1075" t="s">
        <v>48</v>
      </c>
      <c r="B1075">
        <v>30459.4</v>
      </c>
      <c r="C1075">
        <v>26149.5</v>
      </c>
      <c r="D1075">
        <v>26109.599999999999</v>
      </c>
      <c r="E1075">
        <v>26103.9</v>
      </c>
      <c r="F1075">
        <v>394.42599999999999</v>
      </c>
      <c r="G1075">
        <v>574.577</v>
      </c>
      <c r="H1075">
        <v>266.65499999999997</v>
      </c>
      <c r="I1075">
        <v>1.08678E-2</v>
      </c>
      <c r="J1075">
        <v>0.98100799999999999</v>
      </c>
      <c r="K1075">
        <v>0</v>
      </c>
      <c r="L1075" t="s">
        <v>43</v>
      </c>
    </row>
    <row r="1076" spans="1:12" x14ac:dyDescent="0.25">
      <c r="A1076" t="s">
        <v>48</v>
      </c>
      <c r="B1076">
        <v>30443.8</v>
      </c>
      <c r="C1076">
        <v>26134.5</v>
      </c>
      <c r="D1076">
        <v>26093.200000000001</v>
      </c>
      <c r="E1076">
        <v>26087.5</v>
      </c>
      <c r="F1076">
        <v>386.77699999999999</v>
      </c>
      <c r="G1076">
        <v>581.86199999999997</v>
      </c>
      <c r="H1076">
        <v>266.45800000000003</v>
      </c>
      <c r="I1076">
        <v>1.1240099999999999E-2</v>
      </c>
      <c r="J1076">
        <v>0.98099400000000003</v>
      </c>
      <c r="K1076">
        <v>0</v>
      </c>
      <c r="L1076" t="s">
        <v>43</v>
      </c>
    </row>
    <row r="1077" spans="1:12" x14ac:dyDescent="0.25">
      <c r="A1077" t="s">
        <v>48</v>
      </c>
      <c r="B1077">
        <v>30499</v>
      </c>
      <c r="C1077">
        <v>26189.5</v>
      </c>
      <c r="D1077">
        <v>26148.2</v>
      </c>
      <c r="E1077">
        <v>26142.5</v>
      </c>
      <c r="F1077">
        <v>395.64299999999997</v>
      </c>
      <c r="G1077">
        <v>574.72799999999995</v>
      </c>
      <c r="H1077">
        <v>267.08999999999997</v>
      </c>
      <c r="I1077">
        <v>1.10603E-2</v>
      </c>
      <c r="J1077">
        <v>0.99168299999999998</v>
      </c>
      <c r="K1077">
        <v>0</v>
      </c>
      <c r="L1077" t="s">
        <v>43</v>
      </c>
    </row>
    <row r="1078" spans="1:12" x14ac:dyDescent="0.25">
      <c r="A1078" t="s">
        <v>48</v>
      </c>
      <c r="B1078">
        <v>30525.9</v>
      </c>
      <c r="C1078">
        <v>26158</v>
      </c>
      <c r="D1078">
        <v>26115.9</v>
      </c>
      <c r="E1078">
        <v>26110.1</v>
      </c>
      <c r="F1078">
        <v>388.16699999999997</v>
      </c>
      <c r="G1078">
        <v>575.25699999999995</v>
      </c>
      <c r="H1078">
        <v>266.90499999999997</v>
      </c>
      <c r="I1078">
        <v>1.1016400000000001E-2</v>
      </c>
      <c r="J1078">
        <v>0.98101000000000005</v>
      </c>
      <c r="K1078">
        <v>0</v>
      </c>
      <c r="L1078" t="s">
        <v>43</v>
      </c>
    </row>
    <row r="1079" spans="1:12" x14ac:dyDescent="0.25">
      <c r="A1079" t="s">
        <v>48</v>
      </c>
      <c r="B1079">
        <v>30554</v>
      </c>
      <c r="C1079">
        <v>26166.3</v>
      </c>
      <c r="D1079">
        <v>26123.9</v>
      </c>
      <c r="E1079">
        <v>26118.1</v>
      </c>
      <c r="F1079">
        <v>395.69600000000003</v>
      </c>
      <c r="G1079">
        <v>577.88400000000001</v>
      </c>
      <c r="H1079">
        <v>266.47800000000001</v>
      </c>
      <c r="I1079">
        <v>1.11494E-2</v>
      </c>
      <c r="J1079">
        <v>0.981016</v>
      </c>
      <c r="K1079">
        <v>0</v>
      </c>
      <c r="L1079" t="s">
        <v>43</v>
      </c>
    </row>
    <row r="1080" spans="1:12" x14ac:dyDescent="0.25">
      <c r="A1080" t="s">
        <v>48</v>
      </c>
      <c r="B1080">
        <v>30437.5</v>
      </c>
      <c r="C1080">
        <v>26129.3</v>
      </c>
      <c r="D1080">
        <v>26087.5</v>
      </c>
      <c r="E1080">
        <v>26081.7</v>
      </c>
      <c r="F1080">
        <v>387.46800000000002</v>
      </c>
      <c r="G1080">
        <v>577.08900000000006</v>
      </c>
      <c r="H1080">
        <v>266.54199999999997</v>
      </c>
      <c r="I1080">
        <v>1.09143E-2</v>
      </c>
      <c r="J1080">
        <v>0.98101899999999997</v>
      </c>
      <c r="K1080">
        <v>0</v>
      </c>
      <c r="L1080" t="s">
        <v>43</v>
      </c>
    </row>
    <row r="1081" spans="1:12" x14ac:dyDescent="0.25">
      <c r="A1081" t="s">
        <v>48</v>
      </c>
      <c r="B1081">
        <v>30457.8</v>
      </c>
      <c r="C1081">
        <v>26136.400000000001</v>
      </c>
      <c r="D1081">
        <v>26093.4</v>
      </c>
      <c r="E1081">
        <v>26087.7</v>
      </c>
      <c r="F1081">
        <v>395.28399999999999</v>
      </c>
      <c r="G1081">
        <v>581.84199999999998</v>
      </c>
      <c r="H1081">
        <v>266.35599999999999</v>
      </c>
      <c r="I1081">
        <v>1.0948899999999999E-2</v>
      </c>
      <c r="J1081">
        <v>0.98095100000000002</v>
      </c>
      <c r="K1081">
        <v>0</v>
      </c>
      <c r="L1081" t="s">
        <v>43</v>
      </c>
    </row>
    <row r="1082" spans="1:12" x14ac:dyDescent="0.25">
      <c r="A1082" t="s">
        <v>48</v>
      </c>
      <c r="B1082">
        <v>30473.9</v>
      </c>
      <c r="C1082">
        <v>26142.2</v>
      </c>
      <c r="D1082">
        <v>26099.599999999999</v>
      </c>
      <c r="E1082">
        <v>26093.8</v>
      </c>
      <c r="F1082">
        <v>387.35599999999999</v>
      </c>
      <c r="G1082">
        <v>579.33799999999997</v>
      </c>
      <c r="H1082">
        <v>266.45800000000003</v>
      </c>
      <c r="I1082">
        <v>1.3916100000000001E-2</v>
      </c>
      <c r="J1082">
        <v>0.98101300000000002</v>
      </c>
      <c r="K1082">
        <v>0</v>
      </c>
      <c r="L1082" t="s">
        <v>43</v>
      </c>
    </row>
    <row r="1083" spans="1:12" x14ac:dyDescent="0.25">
      <c r="A1083" t="s">
        <v>48</v>
      </c>
      <c r="B1083">
        <v>30517</v>
      </c>
      <c r="C1083">
        <v>26157.3</v>
      </c>
      <c r="D1083">
        <v>26115</v>
      </c>
      <c r="E1083">
        <v>26109.3</v>
      </c>
      <c r="F1083">
        <v>396.29300000000001</v>
      </c>
      <c r="G1083">
        <v>580.17600000000004</v>
      </c>
      <c r="H1083">
        <v>266.209</v>
      </c>
      <c r="I1083">
        <v>1.17456E-2</v>
      </c>
      <c r="J1083">
        <v>0.981016</v>
      </c>
      <c r="K1083">
        <v>0</v>
      </c>
      <c r="L1083" t="s">
        <v>43</v>
      </c>
    </row>
    <row r="1084" spans="1:12" x14ac:dyDescent="0.25">
      <c r="A1084" t="s">
        <v>48</v>
      </c>
      <c r="B1084">
        <v>30574.9</v>
      </c>
      <c r="C1084">
        <v>26165</v>
      </c>
      <c r="D1084">
        <v>26122</v>
      </c>
      <c r="E1084">
        <v>26116.2</v>
      </c>
      <c r="F1084">
        <v>396.96699999999998</v>
      </c>
      <c r="G1084">
        <v>582.51</v>
      </c>
      <c r="H1084">
        <v>266.88400000000001</v>
      </c>
      <c r="I1084">
        <v>1.2768399999999999E-2</v>
      </c>
      <c r="J1084">
        <v>0.98099800000000004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30506.9</v>
      </c>
      <c r="C1085">
        <v>26154.5</v>
      </c>
      <c r="D1085">
        <v>26112.5</v>
      </c>
      <c r="E1085">
        <v>26106.799999999999</v>
      </c>
      <c r="F1085">
        <v>396.45600000000002</v>
      </c>
      <c r="G1085">
        <v>580.93200000000002</v>
      </c>
      <c r="H1085">
        <v>266.35399999999998</v>
      </c>
      <c r="I1085">
        <v>1.1618E-2</v>
      </c>
      <c r="J1085">
        <v>0.98093799999999998</v>
      </c>
      <c r="K1085">
        <v>0</v>
      </c>
      <c r="L1085" t="s">
        <v>43</v>
      </c>
    </row>
    <row r="1086" spans="1:12" x14ac:dyDescent="0.25">
      <c r="A1086" t="s">
        <v>48</v>
      </c>
      <c r="B1086">
        <v>30475.8</v>
      </c>
      <c r="C1086">
        <v>26143</v>
      </c>
      <c r="D1086">
        <v>26100.7</v>
      </c>
      <c r="E1086">
        <v>26095</v>
      </c>
      <c r="F1086">
        <v>396.76100000000002</v>
      </c>
      <c r="G1086">
        <v>580.06100000000004</v>
      </c>
      <c r="H1086">
        <v>267.09300000000002</v>
      </c>
      <c r="I1086">
        <v>1.0856899999999999E-2</v>
      </c>
      <c r="J1086">
        <v>0.99300699999999997</v>
      </c>
      <c r="K1086">
        <v>0</v>
      </c>
      <c r="L1086" t="s">
        <v>43</v>
      </c>
    </row>
    <row r="1087" spans="1:12" x14ac:dyDescent="0.25">
      <c r="A1087" t="s">
        <v>48</v>
      </c>
      <c r="B1087">
        <v>30510.3</v>
      </c>
      <c r="C1087">
        <v>26173.5</v>
      </c>
      <c r="D1087">
        <v>26131</v>
      </c>
      <c r="E1087">
        <v>26125.200000000001</v>
      </c>
      <c r="F1087">
        <v>397.315</v>
      </c>
      <c r="G1087">
        <v>581.54</v>
      </c>
      <c r="H1087">
        <v>266.44600000000003</v>
      </c>
      <c r="I1087">
        <v>1.19764E-2</v>
      </c>
      <c r="J1087">
        <v>0.98101899999999997</v>
      </c>
      <c r="K1087">
        <v>0</v>
      </c>
      <c r="L1087" t="s">
        <v>43</v>
      </c>
    </row>
    <row r="1088" spans="1:12" x14ac:dyDescent="0.25">
      <c r="A1088" t="s">
        <v>48</v>
      </c>
      <c r="B1088">
        <v>30565.3</v>
      </c>
      <c r="C1088">
        <v>26179.599999999999</v>
      </c>
      <c r="D1088">
        <v>26135.4</v>
      </c>
      <c r="E1088">
        <v>26129.599999999999</v>
      </c>
      <c r="F1088">
        <v>397.87299999999999</v>
      </c>
      <c r="G1088">
        <v>582.56899999999996</v>
      </c>
      <c r="H1088">
        <v>266.78899999999999</v>
      </c>
      <c r="I1088">
        <v>1.11492E-2</v>
      </c>
      <c r="J1088">
        <v>0.98101700000000003</v>
      </c>
      <c r="K1088">
        <v>0</v>
      </c>
      <c r="L1088" t="s">
        <v>43</v>
      </c>
    </row>
    <row r="1089" spans="1:12" x14ac:dyDescent="0.25">
      <c r="A1089" t="s">
        <v>48</v>
      </c>
      <c r="B1089">
        <v>30615.4</v>
      </c>
      <c r="C1089">
        <v>26167.5</v>
      </c>
      <c r="D1089">
        <v>26124.400000000001</v>
      </c>
      <c r="E1089">
        <v>26118.6</v>
      </c>
      <c r="F1089">
        <v>399.048</v>
      </c>
      <c r="G1089">
        <v>579.28499999999997</v>
      </c>
      <c r="H1089">
        <v>266.53899999999999</v>
      </c>
      <c r="I1089">
        <v>1.16347E-2</v>
      </c>
      <c r="J1089">
        <v>0.98099800000000004</v>
      </c>
      <c r="K1089">
        <v>0</v>
      </c>
      <c r="L1089" t="s">
        <v>43</v>
      </c>
    </row>
    <row r="1090" spans="1:12" x14ac:dyDescent="0.25">
      <c r="A1090" t="s">
        <v>48</v>
      </c>
      <c r="B1090">
        <v>30486.799999999999</v>
      </c>
      <c r="C1090">
        <v>26145.5</v>
      </c>
      <c r="D1090">
        <v>26102.3</v>
      </c>
      <c r="E1090">
        <v>26096.6</v>
      </c>
      <c r="F1090">
        <v>392.24799999999999</v>
      </c>
      <c r="G1090">
        <v>586.02099999999996</v>
      </c>
      <c r="H1090">
        <v>266.71699999999998</v>
      </c>
      <c r="I1090">
        <v>1.4956499999999999E-2</v>
      </c>
      <c r="J1090">
        <v>0.98095399999999999</v>
      </c>
      <c r="K1090">
        <v>0</v>
      </c>
      <c r="L1090" t="s">
        <v>43</v>
      </c>
    </row>
    <row r="1091" spans="1:12" x14ac:dyDescent="0.25">
      <c r="A1091" t="s">
        <v>48</v>
      </c>
      <c r="B1091">
        <v>30517.200000000001</v>
      </c>
      <c r="C1091">
        <v>26160.5</v>
      </c>
      <c r="D1091">
        <v>26117.599999999999</v>
      </c>
      <c r="E1091">
        <v>26111.8</v>
      </c>
      <c r="F1091">
        <v>395.35199999999998</v>
      </c>
      <c r="G1091">
        <v>583.51300000000003</v>
      </c>
      <c r="H1091">
        <v>266.52199999999999</v>
      </c>
      <c r="I1091">
        <v>1.1232900000000001E-2</v>
      </c>
      <c r="J1091">
        <v>0.99304300000000001</v>
      </c>
      <c r="K1091">
        <v>0</v>
      </c>
      <c r="L1091" t="s">
        <v>43</v>
      </c>
    </row>
    <row r="1092" spans="1:12" x14ac:dyDescent="0.25">
      <c r="A1092" t="s">
        <v>48</v>
      </c>
      <c r="B1092">
        <v>30521.3</v>
      </c>
      <c r="C1092">
        <v>26168.3</v>
      </c>
      <c r="D1092">
        <v>26125.3</v>
      </c>
      <c r="E1092">
        <v>26119.599999999999</v>
      </c>
      <c r="F1092">
        <v>399.77600000000001</v>
      </c>
      <c r="G1092">
        <v>584.72900000000004</v>
      </c>
      <c r="H1092">
        <v>266.815</v>
      </c>
      <c r="I1092">
        <v>1.19804E-2</v>
      </c>
      <c r="J1092">
        <v>0.98099800000000004</v>
      </c>
      <c r="K1092">
        <v>0</v>
      </c>
      <c r="L1092" t="s">
        <v>43</v>
      </c>
    </row>
    <row r="1093" spans="1:12" x14ac:dyDescent="0.25">
      <c r="A1093" t="s">
        <v>48</v>
      </c>
      <c r="B1093">
        <v>30597.8</v>
      </c>
      <c r="C1093">
        <v>26199.4</v>
      </c>
      <c r="D1093">
        <v>26155.5</v>
      </c>
      <c r="E1093">
        <v>26149.7</v>
      </c>
      <c r="F1093">
        <v>397.86900000000003</v>
      </c>
      <c r="G1093">
        <v>593.45799999999997</v>
      </c>
      <c r="H1093">
        <v>266.79899999999998</v>
      </c>
      <c r="I1093">
        <v>1.08801E-2</v>
      </c>
      <c r="J1093">
        <v>0.98101400000000005</v>
      </c>
      <c r="K1093">
        <v>0</v>
      </c>
      <c r="L1093" t="s">
        <v>43</v>
      </c>
    </row>
    <row r="1094" spans="1:12" x14ac:dyDescent="0.25">
      <c r="A1094" t="s">
        <v>48</v>
      </c>
      <c r="B1094">
        <v>30611.200000000001</v>
      </c>
      <c r="C1094">
        <v>26164.3</v>
      </c>
      <c r="D1094">
        <v>26120.9</v>
      </c>
      <c r="E1094">
        <v>26115.1</v>
      </c>
      <c r="F1094">
        <v>398.60700000000003</v>
      </c>
      <c r="G1094">
        <v>586.476</v>
      </c>
      <c r="H1094">
        <v>266.70600000000002</v>
      </c>
      <c r="I1094">
        <v>2.1796300000000001E-2</v>
      </c>
      <c r="J1094">
        <v>0.99290299999999998</v>
      </c>
      <c r="K1094">
        <v>0</v>
      </c>
      <c r="L1094" t="s">
        <v>43</v>
      </c>
    </row>
    <row r="1095" spans="1:12" x14ac:dyDescent="0.25">
      <c r="A1095" t="s">
        <v>48</v>
      </c>
      <c r="B1095">
        <v>30477.5</v>
      </c>
      <c r="C1095">
        <v>26142.9</v>
      </c>
      <c r="D1095">
        <v>26100</v>
      </c>
      <c r="E1095">
        <v>26094.3</v>
      </c>
      <c r="F1095">
        <v>396.56700000000001</v>
      </c>
      <c r="G1095">
        <v>578.59299999999996</v>
      </c>
      <c r="H1095">
        <v>266.541</v>
      </c>
      <c r="I1095">
        <v>1.09341E-2</v>
      </c>
      <c r="J1095">
        <v>0.98101899999999997</v>
      </c>
      <c r="K1095">
        <v>0</v>
      </c>
      <c r="L1095" t="s">
        <v>43</v>
      </c>
    </row>
    <row r="1096" spans="1:12" x14ac:dyDescent="0.25">
      <c r="A1096" t="s">
        <v>48</v>
      </c>
      <c r="B1096">
        <v>30490.9</v>
      </c>
      <c r="C1096">
        <v>26157.3</v>
      </c>
      <c r="D1096">
        <v>26113.9</v>
      </c>
      <c r="E1096">
        <v>26108.1</v>
      </c>
      <c r="F1096">
        <v>394.42899999999997</v>
      </c>
      <c r="G1096">
        <v>592.40499999999997</v>
      </c>
      <c r="H1096">
        <v>266.55399999999997</v>
      </c>
      <c r="I1096">
        <v>1.7432099999999999E-2</v>
      </c>
      <c r="J1096">
        <v>0.98101700000000003</v>
      </c>
      <c r="K1096">
        <v>0</v>
      </c>
      <c r="L1096" t="s">
        <v>43</v>
      </c>
    </row>
    <row r="1097" spans="1:12" x14ac:dyDescent="0.25">
      <c r="A1097" t="s">
        <v>48</v>
      </c>
      <c r="B1097">
        <v>30528.2</v>
      </c>
      <c r="C1097">
        <v>26171.200000000001</v>
      </c>
      <c r="D1097">
        <v>26127.7</v>
      </c>
      <c r="E1097">
        <v>26122</v>
      </c>
      <c r="F1097">
        <v>398.27499999999998</v>
      </c>
      <c r="G1097">
        <v>583.62800000000004</v>
      </c>
      <c r="H1097">
        <v>266.69299999999998</v>
      </c>
      <c r="I1097">
        <v>1.1278399999999999E-2</v>
      </c>
      <c r="J1097">
        <v>0.980962</v>
      </c>
      <c r="K1097">
        <v>0</v>
      </c>
      <c r="L1097" t="s">
        <v>43</v>
      </c>
    </row>
    <row r="1098" spans="1:12" x14ac:dyDescent="0.25">
      <c r="A1098" t="s">
        <v>48</v>
      </c>
      <c r="B1098">
        <v>30548.5</v>
      </c>
      <c r="C1098">
        <v>26172.7</v>
      </c>
      <c r="D1098">
        <v>26129.5</v>
      </c>
      <c r="E1098">
        <v>26123.8</v>
      </c>
      <c r="F1098">
        <v>396.14</v>
      </c>
      <c r="G1098">
        <v>589.78800000000001</v>
      </c>
      <c r="H1098">
        <v>266.74099999999999</v>
      </c>
      <c r="I1098">
        <v>1.29067E-2</v>
      </c>
      <c r="J1098">
        <v>0.98101000000000005</v>
      </c>
      <c r="K1098">
        <v>0</v>
      </c>
      <c r="L1098" t="s">
        <v>43</v>
      </c>
    </row>
    <row r="1099" spans="1:12" x14ac:dyDescent="0.25">
      <c r="A1099" t="s">
        <v>48</v>
      </c>
      <c r="B1099">
        <v>30644.3</v>
      </c>
      <c r="C1099">
        <v>26172.7</v>
      </c>
      <c r="D1099">
        <v>26129.200000000001</v>
      </c>
      <c r="E1099">
        <v>26123.4</v>
      </c>
      <c r="F1099">
        <v>396.41199999999998</v>
      </c>
      <c r="G1099">
        <v>583.75</v>
      </c>
      <c r="H1099">
        <v>266.66000000000003</v>
      </c>
      <c r="I1099">
        <v>1.08623E-2</v>
      </c>
      <c r="J1099">
        <v>0.98099700000000001</v>
      </c>
      <c r="K1099">
        <v>0</v>
      </c>
      <c r="L1099" t="s">
        <v>43</v>
      </c>
    </row>
    <row r="1100" spans="1:12" x14ac:dyDescent="0.25">
      <c r="A1100" t="s">
        <v>48</v>
      </c>
      <c r="B1100">
        <v>30531.4</v>
      </c>
      <c r="C1100">
        <v>26165.8</v>
      </c>
      <c r="D1100">
        <v>26121.8</v>
      </c>
      <c r="E1100">
        <v>26116</v>
      </c>
      <c r="F1100">
        <v>399.245</v>
      </c>
      <c r="G1100">
        <v>582.61500000000001</v>
      </c>
      <c r="H1100">
        <v>266.75799999999998</v>
      </c>
      <c r="I1100">
        <v>1.2504899999999999E-2</v>
      </c>
      <c r="J1100">
        <v>0.98343199999999997</v>
      </c>
      <c r="K1100">
        <v>0</v>
      </c>
      <c r="L1100" t="s">
        <v>43</v>
      </c>
    </row>
    <row r="1101" spans="1:12" x14ac:dyDescent="0.25">
      <c r="A1101" t="s">
        <v>48</v>
      </c>
      <c r="B1101">
        <v>30543.4</v>
      </c>
      <c r="C1101">
        <v>26178.400000000001</v>
      </c>
      <c r="D1101">
        <v>26134.3</v>
      </c>
      <c r="E1101">
        <v>26128.6</v>
      </c>
      <c r="F1101">
        <v>396.28100000000001</v>
      </c>
      <c r="G1101">
        <v>584.18700000000001</v>
      </c>
      <c r="H1101">
        <v>266.745</v>
      </c>
      <c r="I1101">
        <v>1.08877E-2</v>
      </c>
      <c r="J1101">
        <v>0.99454299999999995</v>
      </c>
      <c r="K1101">
        <v>0</v>
      </c>
      <c r="L1101" t="s">
        <v>43</v>
      </c>
    </row>
    <row r="1102" spans="1:12" x14ac:dyDescent="0.25">
      <c r="A1102" t="s">
        <v>48</v>
      </c>
      <c r="B1102">
        <v>30527.1</v>
      </c>
      <c r="C1102">
        <v>26167.4</v>
      </c>
      <c r="D1102">
        <v>26123.599999999999</v>
      </c>
      <c r="E1102">
        <v>26117.8</v>
      </c>
      <c r="F1102">
        <v>396.05</v>
      </c>
      <c r="G1102">
        <v>582.28800000000001</v>
      </c>
      <c r="H1102">
        <v>266.53500000000003</v>
      </c>
      <c r="I1102">
        <v>1.55067E-2</v>
      </c>
      <c r="J1102">
        <v>0.98101899999999997</v>
      </c>
      <c r="K1102">
        <v>0</v>
      </c>
      <c r="L1102" t="s">
        <v>43</v>
      </c>
    </row>
    <row r="1103" spans="1:12" x14ac:dyDescent="0.25">
      <c r="A1103" t="s">
        <v>48</v>
      </c>
      <c r="B1103">
        <v>30517.8</v>
      </c>
      <c r="C1103">
        <v>26168</v>
      </c>
      <c r="D1103">
        <v>26124.1</v>
      </c>
      <c r="E1103">
        <v>26118.3</v>
      </c>
      <c r="F1103">
        <v>395.6</v>
      </c>
      <c r="G1103">
        <v>588.61099999999999</v>
      </c>
      <c r="H1103">
        <v>267.01100000000002</v>
      </c>
      <c r="I1103">
        <v>1.20547E-2</v>
      </c>
      <c r="J1103">
        <v>0.98090200000000005</v>
      </c>
      <c r="K1103">
        <v>0</v>
      </c>
      <c r="L1103" t="s">
        <v>43</v>
      </c>
    </row>
    <row r="1104" spans="1:12" x14ac:dyDescent="0.25">
      <c r="A1104" t="s">
        <v>48</v>
      </c>
      <c r="B1104">
        <v>30601.3</v>
      </c>
      <c r="C1104">
        <v>26177.3</v>
      </c>
      <c r="D1104">
        <v>26133.4</v>
      </c>
      <c r="E1104">
        <v>26127.7</v>
      </c>
      <c r="F1104">
        <v>396.78699999999998</v>
      </c>
      <c r="G1104">
        <v>587.84</v>
      </c>
      <c r="H1104">
        <v>266.83100000000002</v>
      </c>
      <c r="I1104">
        <v>2.9051400000000002E-2</v>
      </c>
      <c r="J1104">
        <v>0.98101700000000003</v>
      </c>
      <c r="K1104">
        <v>0</v>
      </c>
      <c r="L1104" t="s">
        <v>43</v>
      </c>
    </row>
    <row r="1105" spans="1:25" x14ac:dyDescent="0.25">
      <c r="A1105" t="s">
        <v>48</v>
      </c>
      <c r="B1105">
        <v>30637.4</v>
      </c>
      <c r="C1105">
        <v>26157.9</v>
      </c>
      <c r="D1105">
        <v>26112.799999999999</v>
      </c>
      <c r="E1105">
        <v>26107.1</v>
      </c>
      <c r="F1105">
        <v>395.52300000000002</v>
      </c>
      <c r="G1105">
        <v>584.76700000000005</v>
      </c>
      <c r="H1105">
        <v>266.839</v>
      </c>
      <c r="I1105">
        <v>1.11044E-2</v>
      </c>
      <c r="J1105">
        <v>0.98092500000000005</v>
      </c>
      <c r="K1105">
        <v>0</v>
      </c>
      <c r="L1105" t="s">
        <v>43</v>
      </c>
    </row>
    <row r="1106" spans="1:25" x14ac:dyDescent="0.25">
      <c r="A1106" t="s">
        <v>48</v>
      </c>
      <c r="B1106">
        <v>30543.200000000001</v>
      </c>
      <c r="C1106">
        <v>26167.7</v>
      </c>
      <c r="D1106">
        <v>26122.3</v>
      </c>
      <c r="E1106">
        <v>26116.6</v>
      </c>
      <c r="F1106">
        <v>391.80700000000002</v>
      </c>
      <c r="G1106">
        <v>586.59100000000001</v>
      </c>
      <c r="H1106">
        <v>266.60300000000001</v>
      </c>
      <c r="I1106">
        <v>1.12797E-2</v>
      </c>
      <c r="J1106">
        <v>0.98099499999999995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30527.200000000001</v>
      </c>
      <c r="C1107">
        <v>26163.7</v>
      </c>
      <c r="D1107">
        <v>26120.1</v>
      </c>
      <c r="E1107">
        <v>26114.400000000001</v>
      </c>
      <c r="F1107">
        <v>401.23500000000001</v>
      </c>
      <c r="G1107">
        <v>580.48900000000003</v>
      </c>
      <c r="H1107">
        <v>266.75299999999999</v>
      </c>
      <c r="I1107">
        <v>1.08594E-2</v>
      </c>
      <c r="J1107">
        <v>0.98582599999999998</v>
      </c>
      <c r="K1107">
        <v>0</v>
      </c>
      <c r="L1107" t="s">
        <v>43</v>
      </c>
    </row>
    <row r="1108" spans="1:25" x14ac:dyDescent="0.25">
      <c r="A1108" t="s">
        <v>48</v>
      </c>
      <c r="B1108">
        <v>30508.799999999999</v>
      </c>
      <c r="C1108">
        <v>26170.799999999999</v>
      </c>
      <c r="D1108">
        <v>26126.3</v>
      </c>
      <c r="E1108">
        <v>26120.5</v>
      </c>
      <c r="F1108">
        <v>391.18200000000002</v>
      </c>
      <c r="G1108">
        <v>595.78800000000001</v>
      </c>
      <c r="H1108">
        <v>266.529</v>
      </c>
      <c r="I1108">
        <v>1.15192E-2</v>
      </c>
      <c r="J1108">
        <v>0.98101799999999995</v>
      </c>
      <c r="K1108">
        <v>0</v>
      </c>
      <c r="L1108" t="s">
        <v>43</v>
      </c>
    </row>
    <row r="1109" spans="1:25" x14ac:dyDescent="0.25">
      <c r="A1109" t="s">
        <v>48</v>
      </c>
      <c r="B1109">
        <v>30588.1</v>
      </c>
      <c r="C1109">
        <v>26166.9</v>
      </c>
      <c r="D1109">
        <v>26122.5</v>
      </c>
      <c r="E1109">
        <v>26116.799999999999</v>
      </c>
      <c r="F1109">
        <v>399.98500000000001</v>
      </c>
      <c r="G1109">
        <v>582.721</v>
      </c>
      <c r="H1109">
        <v>266.74299999999999</v>
      </c>
      <c r="I1109">
        <v>1.96724E-2</v>
      </c>
      <c r="J1109">
        <v>0.98093900000000001</v>
      </c>
      <c r="K1109">
        <v>0</v>
      </c>
      <c r="L1109" t="s">
        <v>43</v>
      </c>
    </row>
    <row r="1110" spans="1:25" x14ac:dyDescent="0.25">
      <c r="A1110" t="s">
        <v>48</v>
      </c>
      <c r="B1110">
        <v>30753.5</v>
      </c>
      <c r="C1110">
        <v>26273.9</v>
      </c>
      <c r="D1110">
        <v>26227.599999999999</v>
      </c>
      <c r="E1110">
        <v>26221.7</v>
      </c>
      <c r="F1110">
        <v>398.40300000000002</v>
      </c>
      <c r="G1110">
        <v>653.40700000000004</v>
      </c>
      <c r="H1110">
        <v>268.62400000000002</v>
      </c>
      <c r="I1110">
        <v>1.0864E-2</v>
      </c>
      <c r="J1110">
        <v>0.98096000000000005</v>
      </c>
      <c r="K1110">
        <v>0</v>
      </c>
      <c r="L1110" t="s">
        <v>43</v>
      </c>
    </row>
    <row r="1111" spans="1:25" x14ac:dyDescent="0.25">
      <c r="A1111" t="s">
        <v>48</v>
      </c>
      <c r="L1111" t="s">
        <v>43</v>
      </c>
    </row>
    <row r="1112" spans="1:25" x14ac:dyDescent="0.25">
      <c r="A1112" t="s">
        <v>48</v>
      </c>
      <c r="L1112" t="s">
        <v>43</v>
      </c>
    </row>
    <row r="1113" spans="1:25" x14ac:dyDescent="0.25">
      <c r="A1113" t="s">
        <v>48</v>
      </c>
      <c r="L1113" t="s">
        <v>43</v>
      </c>
    </row>
    <row r="1114" spans="1:25" x14ac:dyDescent="0.25">
      <c r="A1114" t="s">
        <v>48</v>
      </c>
      <c r="B1114">
        <v>30590</v>
      </c>
      <c r="C1114">
        <v>26147</v>
      </c>
      <c r="D1114">
        <v>26101.1</v>
      </c>
      <c r="E1114">
        <v>26095.3</v>
      </c>
      <c r="F1114">
        <v>399.90300000000002</v>
      </c>
      <c r="G1114">
        <v>588.24099999999999</v>
      </c>
      <c r="H1114">
        <v>266.97199999999998</v>
      </c>
      <c r="I1114">
        <v>1.2145899999999999E-2</v>
      </c>
      <c r="J1114">
        <v>0.98101700000000003</v>
      </c>
      <c r="K1114">
        <v>0</v>
      </c>
      <c r="L1114" t="s">
        <v>43</v>
      </c>
    </row>
    <row r="1115" spans="1:25" x14ac:dyDescent="0.25">
      <c r="A1115" t="s">
        <v>48</v>
      </c>
      <c r="B1115">
        <v>30653.9</v>
      </c>
      <c r="C1115">
        <v>26167</v>
      </c>
      <c r="D1115">
        <v>26121.3</v>
      </c>
      <c r="E1115">
        <v>26115.5</v>
      </c>
      <c r="F1115">
        <v>398.66699999999997</v>
      </c>
      <c r="G1115">
        <v>596.34100000000001</v>
      </c>
      <c r="H1115">
        <v>266.89299999999997</v>
      </c>
      <c r="I1115">
        <v>1.46473E-2</v>
      </c>
      <c r="J1115">
        <v>0.99409099999999995</v>
      </c>
      <c r="K1115">
        <v>0</v>
      </c>
      <c r="L1115" t="s">
        <v>43</v>
      </c>
    </row>
    <row r="1116" spans="1:25" x14ac:dyDescent="0.25">
      <c r="A1116" t="s">
        <v>48</v>
      </c>
      <c r="B1116">
        <v>30545.7</v>
      </c>
      <c r="C1116">
        <v>26170.400000000001</v>
      </c>
      <c r="D1116">
        <v>26124.2</v>
      </c>
      <c r="E1116">
        <v>26118.400000000001</v>
      </c>
      <c r="F1116">
        <v>399.18200000000002</v>
      </c>
      <c r="G1116">
        <v>596.36099999999999</v>
      </c>
      <c r="H1116">
        <v>266.68</v>
      </c>
      <c r="I1116">
        <v>1.08751E-2</v>
      </c>
      <c r="J1116">
        <v>0.980989</v>
      </c>
      <c r="K1116">
        <v>0</v>
      </c>
      <c r="L1116" t="s">
        <v>43</v>
      </c>
    </row>
    <row r="1117" spans="1:25" x14ac:dyDescent="0.25">
      <c r="A1117" t="s">
        <v>48</v>
      </c>
      <c r="B1117">
        <v>30559.9</v>
      </c>
      <c r="C1117">
        <v>26154.5</v>
      </c>
      <c r="D1117">
        <v>26109.1</v>
      </c>
      <c r="E1117">
        <v>26103.3</v>
      </c>
      <c r="F1117">
        <v>399.33</v>
      </c>
      <c r="G1117">
        <v>586.70299999999997</v>
      </c>
      <c r="H1117">
        <v>266.822</v>
      </c>
      <c r="I1117">
        <v>1.13259E-2</v>
      </c>
      <c r="J1117">
        <v>0.98083600000000004</v>
      </c>
      <c r="K1117">
        <v>0</v>
      </c>
      <c r="L1117" t="s">
        <v>43</v>
      </c>
    </row>
    <row r="1118" spans="1:25" x14ac:dyDescent="0.25">
      <c r="A1118" t="s">
        <v>48</v>
      </c>
      <c r="B1118">
        <v>30508.2</v>
      </c>
      <c r="C1118">
        <v>26128.400000000001</v>
      </c>
      <c r="D1118">
        <v>26083.4</v>
      </c>
      <c r="E1118">
        <v>26077.599999999999</v>
      </c>
      <c r="F1118">
        <v>381.14800000000002</v>
      </c>
      <c r="G1118">
        <v>586.75800000000004</v>
      </c>
      <c r="H1118">
        <v>266.67399999999998</v>
      </c>
      <c r="I1118">
        <v>1.24847E-2</v>
      </c>
      <c r="J1118">
        <v>0.98097999999999996</v>
      </c>
      <c r="K1118">
        <v>0</v>
      </c>
      <c r="L1118" t="s">
        <v>43</v>
      </c>
    </row>
    <row r="1119" spans="1:25" x14ac:dyDescent="0.25">
      <c r="A1119" t="s">
        <v>48</v>
      </c>
      <c r="B1119">
        <v>30545.7</v>
      </c>
      <c r="C1119">
        <v>26126.7</v>
      </c>
      <c r="D1119">
        <v>26081.3</v>
      </c>
      <c r="E1119">
        <v>26075.5</v>
      </c>
      <c r="F1119">
        <v>389.98599999999999</v>
      </c>
      <c r="G1119">
        <v>585.32399999999996</v>
      </c>
      <c r="H1119">
        <v>267.02199999999999</v>
      </c>
      <c r="I1119">
        <v>1.3186399999999999E-2</v>
      </c>
      <c r="J1119">
        <v>0.98089700000000002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30650.5</v>
      </c>
      <c r="C1120">
        <v>26148.9</v>
      </c>
      <c r="D1120">
        <v>26103.4</v>
      </c>
      <c r="E1120">
        <v>26097.599999999999</v>
      </c>
      <c r="F1120">
        <v>391.363</v>
      </c>
      <c r="G1120">
        <v>586.81600000000003</v>
      </c>
      <c r="H1120">
        <v>267.02499999999998</v>
      </c>
      <c r="I1120">
        <v>1.0885199999999999E-2</v>
      </c>
      <c r="J1120">
        <v>0.98101799999999995</v>
      </c>
      <c r="K1120">
        <v>0</v>
      </c>
      <c r="L1120" t="s">
        <v>43</v>
      </c>
      <c r="R1120">
        <f>AVERAGE(B1071:B1120)</f>
        <v>30537.606382978724</v>
      </c>
      <c r="S1120">
        <f>AVERAGE(C1071:C1120)</f>
        <v>26160.065957446805</v>
      </c>
      <c r="U1120">
        <f>_xlfn.VAR.P(B1071:B1120)</f>
        <v>4181.5061294703573</v>
      </c>
      <c r="V1120">
        <f>_xlfn.VAR.P(C1071:C1120)</f>
        <v>656.94267089180642</v>
      </c>
      <c r="X1120">
        <f>1.96*SQRT(U1120)/50</f>
        <v>2.5348509973545448</v>
      </c>
      <c r="Y1120">
        <f>1.96*SQRT(V1120)/50</f>
        <v>1.0047310017109981</v>
      </c>
    </row>
    <row r="1121" spans="1:12" x14ac:dyDescent="0.25">
      <c r="A1121" t="s">
        <v>49</v>
      </c>
      <c r="B1121">
        <v>1556275.2793000001</v>
      </c>
      <c r="C1121" t="s">
        <v>37</v>
      </c>
    </row>
    <row r="1122" spans="1:12" x14ac:dyDescent="0.25">
      <c r="A1122" t="s">
        <v>50</v>
      </c>
      <c r="B1122">
        <v>25805.3</v>
      </c>
      <c r="C1122">
        <v>25803.200000000001</v>
      </c>
      <c r="D1122">
        <v>25765.1</v>
      </c>
      <c r="E1122">
        <v>25759.3</v>
      </c>
      <c r="F1122">
        <v>386.08100000000002</v>
      </c>
      <c r="G1122">
        <v>0</v>
      </c>
      <c r="H1122">
        <v>267.63600000000002</v>
      </c>
      <c r="I1122">
        <v>1.47604E-2</v>
      </c>
      <c r="J1122">
        <v>0.98099899999999995</v>
      </c>
      <c r="K1122">
        <v>0</v>
      </c>
      <c r="L1122" t="s">
        <v>43</v>
      </c>
    </row>
    <row r="1123" spans="1:12" x14ac:dyDescent="0.25">
      <c r="A1123" t="s">
        <v>50</v>
      </c>
      <c r="B1123">
        <v>25819.200000000001</v>
      </c>
      <c r="C1123">
        <v>25817.1</v>
      </c>
      <c r="D1123">
        <v>25779.1</v>
      </c>
      <c r="E1123">
        <v>25773.3</v>
      </c>
      <c r="F1123">
        <v>391.25</v>
      </c>
      <c r="G1123">
        <v>0</v>
      </c>
      <c r="H1123">
        <v>267.303</v>
      </c>
      <c r="I1123">
        <v>1.11763E-2</v>
      </c>
      <c r="J1123">
        <v>0.98100799999999999</v>
      </c>
      <c r="K1123">
        <v>0</v>
      </c>
      <c r="L1123" t="s">
        <v>43</v>
      </c>
    </row>
    <row r="1124" spans="1:12" x14ac:dyDescent="0.25">
      <c r="A1124" t="s">
        <v>50</v>
      </c>
      <c r="B1124">
        <v>25808.7</v>
      </c>
      <c r="C1124">
        <v>25805.3</v>
      </c>
      <c r="D1124">
        <v>25767.5</v>
      </c>
      <c r="E1124">
        <v>25761.7</v>
      </c>
      <c r="F1124">
        <v>392.73599999999999</v>
      </c>
      <c r="G1124">
        <v>0</v>
      </c>
      <c r="H1124">
        <v>267.34899999999999</v>
      </c>
      <c r="I1124">
        <v>1.1325399999999999E-2</v>
      </c>
      <c r="J1124">
        <v>0.98101899999999997</v>
      </c>
      <c r="K1124">
        <v>0</v>
      </c>
      <c r="L1124" t="s">
        <v>43</v>
      </c>
    </row>
    <row r="1125" spans="1:12" x14ac:dyDescent="0.25">
      <c r="A1125" t="s">
        <v>50</v>
      </c>
      <c r="B1125">
        <v>25825.8</v>
      </c>
      <c r="C1125">
        <v>25822.400000000001</v>
      </c>
      <c r="D1125">
        <v>25784.3</v>
      </c>
      <c r="E1125">
        <v>25778.6</v>
      </c>
      <c r="F1125">
        <v>385.24099999999999</v>
      </c>
      <c r="G1125">
        <v>0</v>
      </c>
      <c r="H1125">
        <v>267.74299999999999</v>
      </c>
      <c r="I1125">
        <v>1.32356E-2</v>
      </c>
      <c r="J1125">
        <v>0.98101899999999997</v>
      </c>
      <c r="K1125">
        <v>0</v>
      </c>
      <c r="L1125" t="s">
        <v>43</v>
      </c>
    </row>
    <row r="1126" spans="1:12" x14ac:dyDescent="0.25">
      <c r="A1126" t="s">
        <v>50</v>
      </c>
      <c r="B1126">
        <v>25840.1</v>
      </c>
      <c r="C1126">
        <v>25836.6</v>
      </c>
      <c r="D1126">
        <v>25798.6</v>
      </c>
      <c r="E1126">
        <v>25792.9</v>
      </c>
      <c r="F1126">
        <v>391.601</v>
      </c>
      <c r="G1126">
        <v>0</v>
      </c>
      <c r="H1126">
        <v>267.649</v>
      </c>
      <c r="I1126">
        <v>2.9037799999999999E-2</v>
      </c>
      <c r="J1126">
        <v>0.98101799999999995</v>
      </c>
      <c r="K1126">
        <v>0</v>
      </c>
      <c r="L1126" t="s">
        <v>43</v>
      </c>
    </row>
    <row r="1127" spans="1:12" x14ac:dyDescent="0.25">
      <c r="A1127" t="s">
        <v>50</v>
      </c>
      <c r="B1127">
        <v>25814.7</v>
      </c>
      <c r="C1127">
        <v>25812.5</v>
      </c>
      <c r="D1127">
        <v>25774.6</v>
      </c>
      <c r="E1127">
        <v>25768.799999999999</v>
      </c>
      <c r="F1127">
        <v>394.24200000000002</v>
      </c>
      <c r="G1127">
        <v>0</v>
      </c>
      <c r="H1127">
        <v>267.25799999999998</v>
      </c>
      <c r="I1127">
        <v>1.08586E-2</v>
      </c>
      <c r="J1127">
        <v>0.98087299999999999</v>
      </c>
      <c r="K1127">
        <v>0</v>
      </c>
      <c r="L1127" t="s">
        <v>43</v>
      </c>
    </row>
    <row r="1128" spans="1:12" x14ac:dyDescent="0.25">
      <c r="A1128" t="s">
        <v>50</v>
      </c>
      <c r="B1128">
        <v>25803</v>
      </c>
      <c r="C1128">
        <v>25800.400000000001</v>
      </c>
      <c r="D1128">
        <v>25762.3</v>
      </c>
      <c r="E1128">
        <v>25756.5</v>
      </c>
      <c r="F1128">
        <v>384.46300000000002</v>
      </c>
      <c r="G1128">
        <v>0</v>
      </c>
      <c r="H1128">
        <v>267.44099999999997</v>
      </c>
      <c r="I1128">
        <v>1.08717E-2</v>
      </c>
      <c r="J1128">
        <v>0.99509199999999998</v>
      </c>
      <c r="K1128">
        <v>0</v>
      </c>
      <c r="L1128" t="s">
        <v>43</v>
      </c>
    </row>
    <row r="1129" spans="1:12" x14ac:dyDescent="0.25">
      <c r="A1129" t="s">
        <v>50</v>
      </c>
      <c r="B1129">
        <v>25819.8</v>
      </c>
      <c r="C1129">
        <v>25816.3</v>
      </c>
      <c r="D1129">
        <v>25778.400000000001</v>
      </c>
      <c r="E1129">
        <v>25772.6</v>
      </c>
      <c r="F1129">
        <v>391.19900000000001</v>
      </c>
      <c r="G1129">
        <v>0</v>
      </c>
      <c r="H1129">
        <v>267.416</v>
      </c>
      <c r="I1129">
        <v>1.10863E-2</v>
      </c>
      <c r="J1129">
        <v>0.980908</v>
      </c>
      <c r="K1129">
        <v>0</v>
      </c>
      <c r="L1129" t="s">
        <v>43</v>
      </c>
    </row>
    <row r="1130" spans="1:12" x14ac:dyDescent="0.25">
      <c r="A1130" t="s">
        <v>50</v>
      </c>
      <c r="B1130">
        <v>25800.7</v>
      </c>
      <c r="C1130">
        <v>25798.6</v>
      </c>
      <c r="D1130">
        <v>25760.799999999999</v>
      </c>
      <c r="E1130">
        <v>25755.1</v>
      </c>
      <c r="F1130">
        <v>390.05099999999999</v>
      </c>
      <c r="G1130">
        <v>0</v>
      </c>
      <c r="H1130">
        <v>267.22300000000001</v>
      </c>
      <c r="I1130">
        <v>1.12408E-2</v>
      </c>
      <c r="J1130">
        <v>0.98100200000000004</v>
      </c>
      <c r="K1130">
        <v>0</v>
      </c>
      <c r="L1130" t="s">
        <v>43</v>
      </c>
    </row>
    <row r="1131" spans="1:12" x14ac:dyDescent="0.25">
      <c r="A1131" t="s">
        <v>50</v>
      </c>
      <c r="B1131">
        <v>25797.7</v>
      </c>
      <c r="C1131">
        <v>25795.5</v>
      </c>
      <c r="D1131">
        <v>25757.8</v>
      </c>
      <c r="E1131">
        <v>25752</v>
      </c>
      <c r="F1131">
        <v>388.73700000000002</v>
      </c>
      <c r="G1131">
        <v>0</v>
      </c>
      <c r="H1131">
        <v>267.51600000000002</v>
      </c>
      <c r="I1131">
        <v>1.1694E-2</v>
      </c>
      <c r="J1131">
        <v>0.98095600000000005</v>
      </c>
      <c r="K1131">
        <v>0</v>
      </c>
      <c r="L1131" t="s">
        <v>43</v>
      </c>
    </row>
    <row r="1132" spans="1:12" x14ac:dyDescent="0.25">
      <c r="A1132" t="s">
        <v>50</v>
      </c>
      <c r="B1132">
        <v>25790.1</v>
      </c>
      <c r="C1132">
        <v>25787.9</v>
      </c>
      <c r="D1132">
        <v>25750.3</v>
      </c>
      <c r="E1132">
        <v>25744.6</v>
      </c>
      <c r="F1132">
        <v>388.68900000000002</v>
      </c>
      <c r="G1132">
        <v>0</v>
      </c>
      <c r="H1132">
        <v>266.97699999999998</v>
      </c>
      <c r="I1132">
        <v>1.9300600000000001E-2</v>
      </c>
      <c r="J1132">
        <v>0.98083100000000001</v>
      </c>
      <c r="K1132">
        <v>0</v>
      </c>
      <c r="L1132" t="s">
        <v>43</v>
      </c>
    </row>
    <row r="1133" spans="1:12" x14ac:dyDescent="0.25">
      <c r="A1133" t="s">
        <v>50</v>
      </c>
      <c r="B1133">
        <v>25815.7</v>
      </c>
      <c r="C1133">
        <v>25813.5</v>
      </c>
      <c r="D1133">
        <v>25775.5</v>
      </c>
      <c r="E1133">
        <v>25769.7</v>
      </c>
      <c r="F1133">
        <v>389.39100000000002</v>
      </c>
      <c r="G1133">
        <v>0</v>
      </c>
      <c r="H1133">
        <v>267.62299999999999</v>
      </c>
      <c r="I1133">
        <v>1.1193399999999999E-2</v>
      </c>
      <c r="J1133">
        <v>0.98101899999999997</v>
      </c>
      <c r="K1133">
        <v>0</v>
      </c>
      <c r="L1133" t="s">
        <v>43</v>
      </c>
    </row>
    <row r="1134" spans="1:12" x14ac:dyDescent="0.25">
      <c r="A1134" t="s">
        <v>50</v>
      </c>
      <c r="B1134">
        <v>25812.2</v>
      </c>
      <c r="C1134">
        <v>25810.1</v>
      </c>
      <c r="D1134">
        <v>25772.3</v>
      </c>
      <c r="E1134">
        <v>25766.5</v>
      </c>
      <c r="F1134">
        <v>387.38299999999998</v>
      </c>
      <c r="G1134">
        <v>0</v>
      </c>
      <c r="H1134">
        <v>267.65100000000001</v>
      </c>
      <c r="I1134">
        <v>1.36019E-2</v>
      </c>
      <c r="J1134">
        <v>0.98100500000000002</v>
      </c>
      <c r="K1134">
        <v>0</v>
      </c>
      <c r="L1134" t="s">
        <v>43</v>
      </c>
    </row>
    <row r="1135" spans="1:12" x14ac:dyDescent="0.25">
      <c r="A1135" t="s">
        <v>50</v>
      </c>
      <c r="B1135">
        <v>25797.4</v>
      </c>
      <c r="C1135">
        <v>25795.3</v>
      </c>
      <c r="D1135">
        <v>25757.5</v>
      </c>
      <c r="E1135">
        <v>25751.8</v>
      </c>
      <c r="F1135">
        <v>387.91899999999998</v>
      </c>
      <c r="G1135">
        <v>0</v>
      </c>
      <c r="H1135">
        <v>267.35599999999999</v>
      </c>
      <c r="I1135">
        <v>1.5842700000000001E-2</v>
      </c>
      <c r="J1135">
        <v>0.98101899999999997</v>
      </c>
      <c r="K1135">
        <v>0</v>
      </c>
      <c r="L1135" t="s">
        <v>43</v>
      </c>
    </row>
    <row r="1136" spans="1:12" x14ac:dyDescent="0.25">
      <c r="A1136" t="s">
        <v>50</v>
      </c>
      <c r="B1136">
        <v>25807.7</v>
      </c>
      <c r="C1136">
        <v>25805.1</v>
      </c>
      <c r="D1136">
        <v>25767.3</v>
      </c>
      <c r="E1136">
        <v>25761.599999999999</v>
      </c>
      <c r="F1136">
        <v>387.81299999999999</v>
      </c>
      <c r="G1136">
        <v>0</v>
      </c>
      <c r="H1136">
        <v>267.11799999999999</v>
      </c>
      <c r="I1136">
        <v>1.55318E-2</v>
      </c>
      <c r="J1136">
        <v>0.98101400000000005</v>
      </c>
      <c r="K1136">
        <v>0</v>
      </c>
      <c r="L1136" t="s">
        <v>43</v>
      </c>
    </row>
    <row r="1137" spans="1:12" x14ac:dyDescent="0.25">
      <c r="A1137" t="s">
        <v>50</v>
      </c>
      <c r="B1137">
        <v>25801.4</v>
      </c>
      <c r="C1137">
        <v>25799.3</v>
      </c>
      <c r="D1137">
        <v>25761.5</v>
      </c>
      <c r="E1137">
        <v>25755.8</v>
      </c>
      <c r="F1137">
        <v>389.49900000000002</v>
      </c>
      <c r="G1137">
        <v>0</v>
      </c>
      <c r="H1137">
        <v>267.483</v>
      </c>
      <c r="I1137">
        <v>1.21411E-2</v>
      </c>
      <c r="J1137">
        <v>0.98098200000000002</v>
      </c>
      <c r="K1137">
        <v>0</v>
      </c>
      <c r="L1137" t="s">
        <v>43</v>
      </c>
    </row>
    <row r="1138" spans="1:12" x14ac:dyDescent="0.25">
      <c r="A1138" t="s">
        <v>50</v>
      </c>
      <c r="B1138">
        <v>25818.799999999999</v>
      </c>
      <c r="C1138">
        <v>25816.7</v>
      </c>
      <c r="D1138">
        <v>25778.9</v>
      </c>
      <c r="E1138">
        <v>25773.1</v>
      </c>
      <c r="F1138">
        <v>386.61500000000001</v>
      </c>
      <c r="G1138">
        <v>0</v>
      </c>
      <c r="H1138">
        <v>267.62700000000001</v>
      </c>
      <c r="I1138">
        <v>1.5146099999999999E-2</v>
      </c>
      <c r="J1138">
        <v>0.98101899999999997</v>
      </c>
      <c r="K1138">
        <v>0</v>
      </c>
      <c r="L1138" t="s">
        <v>43</v>
      </c>
    </row>
    <row r="1139" spans="1:12" x14ac:dyDescent="0.25">
      <c r="A1139" t="s">
        <v>50</v>
      </c>
      <c r="B1139">
        <v>25821</v>
      </c>
      <c r="C1139">
        <v>25818.9</v>
      </c>
      <c r="D1139">
        <v>25781</v>
      </c>
      <c r="E1139">
        <v>25775.200000000001</v>
      </c>
      <c r="F1139">
        <v>390.05399999999997</v>
      </c>
      <c r="G1139">
        <v>0</v>
      </c>
      <c r="H1139">
        <v>267.65600000000001</v>
      </c>
      <c r="I1139">
        <v>1.11063E-2</v>
      </c>
      <c r="J1139">
        <v>0.98691899999999999</v>
      </c>
      <c r="K1139">
        <v>0</v>
      </c>
      <c r="L1139" t="s">
        <v>43</v>
      </c>
    </row>
    <row r="1140" spans="1:12" x14ac:dyDescent="0.25">
      <c r="A1140" t="s">
        <v>50</v>
      </c>
      <c r="B1140">
        <v>25788.1</v>
      </c>
      <c r="C1140">
        <v>25786</v>
      </c>
      <c r="D1140">
        <v>25748.3</v>
      </c>
      <c r="E1140">
        <v>25742.6</v>
      </c>
      <c r="F1140">
        <v>388.97800000000001</v>
      </c>
      <c r="G1140">
        <v>0</v>
      </c>
      <c r="H1140">
        <v>267.14400000000001</v>
      </c>
      <c r="I1140">
        <v>1.094E-2</v>
      </c>
      <c r="J1140">
        <v>0.980904</v>
      </c>
      <c r="K1140">
        <v>0</v>
      </c>
      <c r="L1140" t="s">
        <v>43</v>
      </c>
    </row>
    <row r="1141" spans="1:12" x14ac:dyDescent="0.25">
      <c r="A1141" t="s">
        <v>50</v>
      </c>
      <c r="B1141">
        <v>25804.400000000001</v>
      </c>
      <c r="C1141">
        <v>25802.3</v>
      </c>
      <c r="D1141">
        <v>25764.5</v>
      </c>
      <c r="E1141">
        <v>25758.799999999999</v>
      </c>
      <c r="F1141">
        <v>389.00599999999997</v>
      </c>
      <c r="G1141">
        <v>0</v>
      </c>
      <c r="H1141">
        <v>266.87700000000001</v>
      </c>
      <c r="I1141">
        <v>2.4602300000000001E-2</v>
      </c>
      <c r="J1141">
        <v>0.98101499999999997</v>
      </c>
      <c r="K1141">
        <v>0</v>
      </c>
      <c r="L1141" t="s">
        <v>43</v>
      </c>
    </row>
    <row r="1142" spans="1:12" x14ac:dyDescent="0.25">
      <c r="A1142" t="s">
        <v>50</v>
      </c>
      <c r="B1142">
        <v>25802.2</v>
      </c>
      <c r="C1142">
        <v>25800.1</v>
      </c>
      <c r="D1142">
        <v>25762.3</v>
      </c>
      <c r="E1142">
        <v>25756.6</v>
      </c>
      <c r="F1142">
        <v>391.01799999999997</v>
      </c>
      <c r="G1142">
        <v>0</v>
      </c>
      <c r="H1142">
        <v>266.95800000000003</v>
      </c>
      <c r="I1142">
        <v>1.4176599999999999E-2</v>
      </c>
      <c r="J1142">
        <v>0.98101899999999997</v>
      </c>
      <c r="K1142">
        <v>0</v>
      </c>
      <c r="L1142" t="s">
        <v>43</v>
      </c>
    </row>
    <row r="1143" spans="1:12" x14ac:dyDescent="0.25">
      <c r="A1143" t="s">
        <v>50</v>
      </c>
      <c r="B1143">
        <v>25815.1</v>
      </c>
      <c r="C1143">
        <v>25813</v>
      </c>
      <c r="D1143">
        <v>25775.3</v>
      </c>
      <c r="E1143">
        <v>25769.5</v>
      </c>
      <c r="F1143">
        <v>386.89499999999998</v>
      </c>
      <c r="G1143">
        <v>0</v>
      </c>
      <c r="H1143">
        <v>266.99</v>
      </c>
      <c r="I1143">
        <v>1.1161000000000001E-2</v>
      </c>
      <c r="J1143">
        <v>0.98554699999999995</v>
      </c>
      <c r="K1143">
        <v>0</v>
      </c>
      <c r="L1143" t="s">
        <v>43</v>
      </c>
    </row>
    <row r="1144" spans="1:12" x14ac:dyDescent="0.25">
      <c r="A1144" t="s">
        <v>50</v>
      </c>
      <c r="B1144">
        <v>25813.9</v>
      </c>
      <c r="C1144">
        <v>25811.8</v>
      </c>
      <c r="D1144">
        <v>25774</v>
      </c>
      <c r="E1144">
        <v>25768.3</v>
      </c>
      <c r="F1144">
        <v>387.32900000000001</v>
      </c>
      <c r="G1144">
        <v>0</v>
      </c>
      <c r="H1144">
        <v>267.15199999999999</v>
      </c>
      <c r="I1144">
        <v>1.08605E-2</v>
      </c>
      <c r="J1144">
        <v>0.98101899999999997</v>
      </c>
      <c r="K1144">
        <v>0</v>
      </c>
      <c r="L1144" t="s">
        <v>43</v>
      </c>
    </row>
    <row r="1145" spans="1:12" x14ac:dyDescent="0.25">
      <c r="A1145" t="s">
        <v>50</v>
      </c>
      <c r="B1145">
        <v>25803.7</v>
      </c>
      <c r="C1145">
        <v>25801.5</v>
      </c>
      <c r="D1145">
        <v>25763.599999999999</v>
      </c>
      <c r="E1145">
        <v>25758</v>
      </c>
      <c r="F1145">
        <v>389.00099999999998</v>
      </c>
      <c r="G1145">
        <v>0</v>
      </c>
      <c r="H1145">
        <v>267.36700000000002</v>
      </c>
      <c r="I1145">
        <v>1.0873600000000001E-2</v>
      </c>
      <c r="J1145">
        <v>0.99511400000000005</v>
      </c>
      <c r="K1145">
        <v>0</v>
      </c>
      <c r="L1145" t="s">
        <v>43</v>
      </c>
    </row>
    <row r="1146" spans="1:12" x14ac:dyDescent="0.25">
      <c r="A1146" t="s">
        <v>50</v>
      </c>
      <c r="B1146">
        <v>25809.8</v>
      </c>
      <c r="C1146">
        <v>25806.400000000001</v>
      </c>
      <c r="D1146">
        <v>25768.6</v>
      </c>
      <c r="E1146">
        <v>25762.799999999999</v>
      </c>
      <c r="F1146">
        <v>388.5</v>
      </c>
      <c r="G1146">
        <v>0</v>
      </c>
      <c r="H1146">
        <v>267.06900000000002</v>
      </c>
      <c r="I1146">
        <v>1.09414E-2</v>
      </c>
      <c r="J1146">
        <v>0.98090100000000002</v>
      </c>
      <c r="K1146">
        <v>0</v>
      </c>
      <c r="L1146" t="s">
        <v>43</v>
      </c>
    </row>
    <row r="1147" spans="1:12" x14ac:dyDescent="0.25">
      <c r="A1147" t="s">
        <v>50</v>
      </c>
      <c r="B1147">
        <v>25813.599999999999</v>
      </c>
      <c r="C1147">
        <v>25811.5</v>
      </c>
      <c r="D1147">
        <v>25773.7</v>
      </c>
      <c r="E1147">
        <v>25767.9</v>
      </c>
      <c r="F1147">
        <v>390.012</v>
      </c>
      <c r="G1147">
        <v>0</v>
      </c>
      <c r="H1147">
        <v>267.029</v>
      </c>
      <c r="I1147">
        <v>1.25761E-2</v>
      </c>
      <c r="J1147">
        <v>0.98101499999999997</v>
      </c>
      <c r="K1147">
        <v>0</v>
      </c>
      <c r="L1147" t="s">
        <v>43</v>
      </c>
    </row>
    <row r="1148" spans="1:12" x14ac:dyDescent="0.25">
      <c r="A1148" t="s">
        <v>50</v>
      </c>
      <c r="B1148">
        <v>25812.1</v>
      </c>
      <c r="C1148">
        <v>25808.6</v>
      </c>
      <c r="D1148">
        <v>25770.799999999999</v>
      </c>
      <c r="E1148">
        <v>25765</v>
      </c>
      <c r="F1148">
        <v>388.73899999999998</v>
      </c>
      <c r="G1148">
        <v>0</v>
      </c>
      <c r="H1148">
        <v>267.17599999999999</v>
      </c>
      <c r="I1148">
        <v>1.09038E-2</v>
      </c>
      <c r="J1148">
        <v>0.98100799999999999</v>
      </c>
      <c r="K1148">
        <v>0</v>
      </c>
      <c r="L1148" t="s">
        <v>43</v>
      </c>
    </row>
    <row r="1149" spans="1:12" x14ac:dyDescent="0.25">
      <c r="A1149" t="s">
        <v>50</v>
      </c>
      <c r="B1149">
        <v>25797.200000000001</v>
      </c>
      <c r="C1149">
        <v>25795.1</v>
      </c>
      <c r="D1149">
        <v>25757.4</v>
      </c>
      <c r="E1149">
        <v>25751.7</v>
      </c>
      <c r="F1149">
        <v>388.24900000000002</v>
      </c>
      <c r="G1149">
        <v>0</v>
      </c>
      <c r="H1149">
        <v>267.17099999999999</v>
      </c>
      <c r="I1149">
        <v>1.08688E-2</v>
      </c>
      <c r="J1149">
        <v>0.98100600000000004</v>
      </c>
      <c r="K1149">
        <v>0</v>
      </c>
      <c r="L1149" t="s">
        <v>43</v>
      </c>
    </row>
    <row r="1150" spans="1:12" x14ac:dyDescent="0.25">
      <c r="A1150" t="s">
        <v>50</v>
      </c>
      <c r="B1150">
        <v>25797.599999999999</v>
      </c>
      <c r="C1150">
        <v>25795.5</v>
      </c>
      <c r="D1150">
        <v>25757.8</v>
      </c>
      <c r="E1150">
        <v>25752.1</v>
      </c>
      <c r="F1150">
        <v>388.255</v>
      </c>
      <c r="G1150">
        <v>0</v>
      </c>
      <c r="H1150">
        <v>267.096</v>
      </c>
      <c r="I1150">
        <v>1.3816500000000001E-2</v>
      </c>
      <c r="J1150">
        <v>0.98099999999999998</v>
      </c>
      <c r="K1150">
        <v>0</v>
      </c>
      <c r="L1150" t="s">
        <v>43</v>
      </c>
    </row>
    <row r="1151" spans="1:12" x14ac:dyDescent="0.25">
      <c r="A1151" t="s">
        <v>50</v>
      </c>
      <c r="B1151">
        <v>25809</v>
      </c>
      <c r="C1151">
        <v>25806.9</v>
      </c>
      <c r="D1151">
        <v>25769</v>
      </c>
      <c r="E1151">
        <v>25763.3</v>
      </c>
      <c r="F1151">
        <v>386.96199999999999</v>
      </c>
      <c r="G1151">
        <v>0</v>
      </c>
      <c r="H1151">
        <v>267.24099999999999</v>
      </c>
      <c r="I1151">
        <v>1.10151E-2</v>
      </c>
      <c r="J1151">
        <v>0.98100100000000001</v>
      </c>
      <c r="K1151">
        <v>0</v>
      </c>
      <c r="L1151" t="s">
        <v>43</v>
      </c>
    </row>
    <row r="1152" spans="1:12" x14ac:dyDescent="0.25">
      <c r="A1152" t="s">
        <v>50</v>
      </c>
      <c r="B1152">
        <v>25777.200000000001</v>
      </c>
      <c r="C1152">
        <v>25774.9</v>
      </c>
      <c r="D1152">
        <v>25737.4</v>
      </c>
      <c r="E1152">
        <v>25731.7</v>
      </c>
      <c r="F1152">
        <v>388.5</v>
      </c>
      <c r="G1152">
        <v>0</v>
      </c>
      <c r="H1152">
        <v>267.18400000000003</v>
      </c>
      <c r="I1152">
        <v>2.0868999999999999E-2</v>
      </c>
      <c r="J1152">
        <v>0.98101300000000002</v>
      </c>
      <c r="K1152">
        <v>0</v>
      </c>
      <c r="L1152" t="s">
        <v>43</v>
      </c>
    </row>
    <row r="1153" spans="1:12" x14ac:dyDescent="0.25">
      <c r="A1153" t="s">
        <v>50</v>
      </c>
      <c r="B1153">
        <v>25810.400000000001</v>
      </c>
      <c r="C1153">
        <v>25806.9</v>
      </c>
      <c r="D1153">
        <v>25769.200000000001</v>
      </c>
      <c r="E1153">
        <v>25763.4</v>
      </c>
      <c r="F1153">
        <v>389.76499999999999</v>
      </c>
      <c r="G1153">
        <v>0</v>
      </c>
      <c r="H1153">
        <v>267.27199999999999</v>
      </c>
      <c r="I1153">
        <v>1.0859300000000001E-2</v>
      </c>
      <c r="J1153">
        <v>0.98101300000000002</v>
      </c>
      <c r="K1153">
        <v>0</v>
      </c>
      <c r="L1153" t="s">
        <v>43</v>
      </c>
    </row>
    <row r="1154" spans="1:12" x14ac:dyDescent="0.25">
      <c r="A1154" t="s">
        <v>50</v>
      </c>
      <c r="B1154">
        <v>25795.7</v>
      </c>
      <c r="C1154">
        <v>25793.599999999999</v>
      </c>
      <c r="D1154">
        <v>25755.8</v>
      </c>
      <c r="E1154">
        <v>25750.1</v>
      </c>
      <c r="F1154">
        <v>390.863</v>
      </c>
      <c r="G1154">
        <v>0</v>
      </c>
      <c r="H1154">
        <v>267.03300000000002</v>
      </c>
      <c r="I1154">
        <v>1.2484500000000001E-2</v>
      </c>
      <c r="J1154">
        <v>0.98101899999999997</v>
      </c>
      <c r="K1154">
        <v>0</v>
      </c>
      <c r="L1154" t="s">
        <v>43</v>
      </c>
    </row>
    <row r="1155" spans="1:12" x14ac:dyDescent="0.25">
      <c r="A1155" t="s">
        <v>50</v>
      </c>
      <c r="B1155">
        <v>25819.4</v>
      </c>
      <c r="C1155">
        <v>25817.3</v>
      </c>
      <c r="D1155">
        <v>25779.4</v>
      </c>
      <c r="E1155">
        <v>25773.7</v>
      </c>
      <c r="F1155">
        <v>391.38900000000001</v>
      </c>
      <c r="G1155">
        <v>0</v>
      </c>
      <c r="H1155">
        <v>266.97000000000003</v>
      </c>
      <c r="I1155">
        <v>1.12412E-2</v>
      </c>
      <c r="J1155">
        <v>0.981016</v>
      </c>
      <c r="K1155">
        <v>0</v>
      </c>
      <c r="L1155" t="s">
        <v>43</v>
      </c>
    </row>
    <row r="1156" spans="1:12" x14ac:dyDescent="0.25">
      <c r="A1156" t="s">
        <v>50</v>
      </c>
      <c r="B1156">
        <v>25812.400000000001</v>
      </c>
      <c r="C1156">
        <v>25810.3</v>
      </c>
      <c r="D1156">
        <v>25772.6</v>
      </c>
      <c r="E1156">
        <v>25766.9</v>
      </c>
      <c r="F1156">
        <v>388.65499999999997</v>
      </c>
      <c r="G1156">
        <v>0</v>
      </c>
      <c r="H1156">
        <v>266.83600000000001</v>
      </c>
      <c r="I1156">
        <v>2.02373E-2</v>
      </c>
      <c r="J1156">
        <v>0.98101899999999997</v>
      </c>
      <c r="K1156">
        <v>0</v>
      </c>
      <c r="L1156" t="s">
        <v>43</v>
      </c>
    </row>
    <row r="1157" spans="1:12" x14ac:dyDescent="0.25">
      <c r="A1157" t="s">
        <v>50</v>
      </c>
      <c r="B1157">
        <v>25808.1</v>
      </c>
      <c r="C1157">
        <v>25806</v>
      </c>
      <c r="D1157">
        <v>25768.3</v>
      </c>
      <c r="E1157">
        <v>25762.6</v>
      </c>
      <c r="F1157">
        <v>389.452</v>
      </c>
      <c r="G1157">
        <v>0</v>
      </c>
      <c r="H1157">
        <v>267.27100000000002</v>
      </c>
      <c r="I1157">
        <v>1.10616E-2</v>
      </c>
      <c r="J1157">
        <v>0.98094099999999995</v>
      </c>
      <c r="K1157">
        <v>0</v>
      </c>
      <c r="L1157" t="s">
        <v>43</v>
      </c>
    </row>
    <row r="1158" spans="1:12" x14ac:dyDescent="0.25">
      <c r="A1158" t="s">
        <v>50</v>
      </c>
      <c r="B1158">
        <v>25803.599999999999</v>
      </c>
      <c r="C1158">
        <v>25801.5</v>
      </c>
      <c r="D1158">
        <v>25763.9</v>
      </c>
      <c r="E1158">
        <v>25758.1</v>
      </c>
      <c r="F1158">
        <v>388.601</v>
      </c>
      <c r="G1158">
        <v>0</v>
      </c>
      <c r="H1158">
        <v>267.42700000000002</v>
      </c>
      <c r="I1158">
        <v>1.15126E-2</v>
      </c>
      <c r="J1158">
        <v>0.98926199999999997</v>
      </c>
      <c r="K1158">
        <v>0</v>
      </c>
      <c r="L1158" t="s">
        <v>43</v>
      </c>
    </row>
    <row r="1159" spans="1:12" x14ac:dyDescent="0.25">
      <c r="A1159" t="s">
        <v>50</v>
      </c>
      <c r="B1159">
        <v>25805.3</v>
      </c>
      <c r="C1159">
        <v>25803.200000000001</v>
      </c>
      <c r="D1159">
        <v>25765.4</v>
      </c>
      <c r="E1159">
        <v>25759.7</v>
      </c>
      <c r="F1159">
        <v>389.73899999999998</v>
      </c>
      <c r="G1159">
        <v>0</v>
      </c>
      <c r="H1159">
        <v>266.851</v>
      </c>
      <c r="I1159">
        <v>1.08821E-2</v>
      </c>
      <c r="J1159">
        <v>0.98101799999999995</v>
      </c>
      <c r="K1159">
        <v>0</v>
      </c>
      <c r="L1159" t="s">
        <v>43</v>
      </c>
    </row>
    <row r="1160" spans="1:12" x14ac:dyDescent="0.25">
      <c r="A1160" t="s">
        <v>50</v>
      </c>
      <c r="B1160">
        <v>25773</v>
      </c>
      <c r="C1160">
        <v>25770.400000000001</v>
      </c>
      <c r="D1160">
        <v>25732.6</v>
      </c>
      <c r="E1160">
        <v>25726.799999999999</v>
      </c>
      <c r="F1160">
        <v>384.75900000000001</v>
      </c>
      <c r="G1160">
        <v>0</v>
      </c>
      <c r="H1160">
        <v>267.08</v>
      </c>
      <c r="I1160">
        <v>1.2016000000000001E-2</v>
      </c>
      <c r="J1160">
        <v>0.98101899999999997</v>
      </c>
      <c r="K1160">
        <v>0</v>
      </c>
      <c r="L1160" t="s">
        <v>43</v>
      </c>
    </row>
    <row r="1161" spans="1:12" x14ac:dyDescent="0.25">
      <c r="A1161" t="s">
        <v>50</v>
      </c>
      <c r="B1161">
        <v>25789.7</v>
      </c>
      <c r="C1161">
        <v>25786.2</v>
      </c>
      <c r="D1161">
        <v>25748.3</v>
      </c>
      <c r="E1161">
        <v>25742.5</v>
      </c>
      <c r="F1161">
        <v>382.64699999999999</v>
      </c>
      <c r="G1161">
        <v>0</v>
      </c>
      <c r="H1161">
        <v>267.233</v>
      </c>
      <c r="I1161">
        <v>1.0884700000000001E-2</v>
      </c>
      <c r="J1161">
        <v>0.98842099999999999</v>
      </c>
      <c r="K1161">
        <v>0</v>
      </c>
      <c r="L1161" t="s">
        <v>43</v>
      </c>
    </row>
    <row r="1162" spans="1:12" x14ac:dyDescent="0.25">
      <c r="A1162" t="s">
        <v>50</v>
      </c>
      <c r="B1162">
        <v>25804.1</v>
      </c>
      <c r="C1162">
        <v>25802</v>
      </c>
      <c r="D1162">
        <v>25764</v>
      </c>
      <c r="E1162">
        <v>25758.3</v>
      </c>
      <c r="F1162">
        <v>385.27199999999999</v>
      </c>
      <c r="G1162">
        <v>0</v>
      </c>
      <c r="H1162">
        <v>267.17399999999998</v>
      </c>
      <c r="I1162">
        <v>1.0861000000000001E-2</v>
      </c>
      <c r="J1162">
        <v>0.98101700000000003</v>
      </c>
      <c r="K1162">
        <v>0</v>
      </c>
      <c r="L1162" t="s">
        <v>43</v>
      </c>
    </row>
    <row r="1163" spans="1:12" x14ac:dyDescent="0.25">
      <c r="A1163" t="s">
        <v>50</v>
      </c>
      <c r="B1163">
        <v>25791.200000000001</v>
      </c>
      <c r="C1163">
        <v>25788.400000000001</v>
      </c>
      <c r="D1163">
        <v>25750.5</v>
      </c>
      <c r="E1163">
        <v>25744.799999999999</v>
      </c>
      <c r="F1163">
        <v>380.81299999999999</v>
      </c>
      <c r="G1163">
        <v>0</v>
      </c>
      <c r="H1163">
        <v>267.18799999999999</v>
      </c>
      <c r="I1163">
        <v>1.1168600000000001E-2</v>
      </c>
      <c r="J1163">
        <v>0.98101499999999997</v>
      </c>
      <c r="K1163">
        <v>0</v>
      </c>
      <c r="L1163" t="s">
        <v>43</v>
      </c>
    </row>
    <row r="1164" spans="1:12" x14ac:dyDescent="0.25">
      <c r="A1164" t="s">
        <v>50</v>
      </c>
      <c r="B1164">
        <v>25805.4</v>
      </c>
      <c r="C1164">
        <v>25803.3</v>
      </c>
      <c r="D1164">
        <v>25765.5</v>
      </c>
      <c r="E1164">
        <v>25759.7</v>
      </c>
      <c r="F1164">
        <v>384.19499999999999</v>
      </c>
      <c r="G1164">
        <v>0</v>
      </c>
      <c r="H1164">
        <v>266.84100000000001</v>
      </c>
      <c r="I1164">
        <v>1.1089E-2</v>
      </c>
      <c r="J1164">
        <v>0.98099800000000004</v>
      </c>
      <c r="K1164">
        <v>0</v>
      </c>
      <c r="L1164" t="s">
        <v>43</v>
      </c>
    </row>
    <row r="1165" spans="1:12" x14ac:dyDescent="0.25">
      <c r="A1165" t="s">
        <v>50</v>
      </c>
      <c r="B1165">
        <v>25823.200000000001</v>
      </c>
      <c r="C1165">
        <v>25819.7</v>
      </c>
      <c r="D1165">
        <v>25781.8</v>
      </c>
      <c r="E1165">
        <v>25776.1</v>
      </c>
      <c r="F1165">
        <v>385.846</v>
      </c>
      <c r="G1165">
        <v>0</v>
      </c>
      <c r="H1165">
        <v>267.10899999999998</v>
      </c>
      <c r="I1165">
        <v>1.1621599999999999E-2</v>
      </c>
      <c r="J1165">
        <v>0.98101799999999995</v>
      </c>
      <c r="K1165">
        <v>0</v>
      </c>
      <c r="L1165" t="s">
        <v>43</v>
      </c>
    </row>
    <row r="1166" spans="1:12" x14ac:dyDescent="0.25">
      <c r="A1166" t="s">
        <v>50</v>
      </c>
      <c r="B1166">
        <v>25797.9</v>
      </c>
      <c r="C1166">
        <v>25795.5</v>
      </c>
      <c r="D1166">
        <v>25757.599999999999</v>
      </c>
      <c r="E1166">
        <v>25751.9</v>
      </c>
      <c r="F1166">
        <v>385.137</v>
      </c>
      <c r="G1166">
        <v>0</v>
      </c>
      <c r="H1166">
        <v>267.04300000000001</v>
      </c>
      <c r="I1166">
        <v>1.20851E-2</v>
      </c>
      <c r="J1166">
        <v>0.98123499999999997</v>
      </c>
      <c r="K1166">
        <v>0</v>
      </c>
      <c r="L1166" t="s">
        <v>43</v>
      </c>
    </row>
    <row r="1167" spans="1:12" x14ac:dyDescent="0.25">
      <c r="A1167" t="s">
        <v>50</v>
      </c>
      <c r="B1167">
        <v>25803.1</v>
      </c>
      <c r="C1167">
        <v>25800.9</v>
      </c>
      <c r="D1167">
        <v>25763</v>
      </c>
      <c r="E1167">
        <v>25757.3</v>
      </c>
      <c r="F1167">
        <v>384.10399999999998</v>
      </c>
      <c r="G1167">
        <v>0</v>
      </c>
      <c r="H1167">
        <v>266.95499999999998</v>
      </c>
      <c r="I1167">
        <v>1.0857800000000001E-2</v>
      </c>
      <c r="J1167">
        <v>0.98100900000000002</v>
      </c>
      <c r="K1167">
        <v>0</v>
      </c>
      <c r="L1167" t="s">
        <v>43</v>
      </c>
    </row>
    <row r="1168" spans="1:12" x14ac:dyDescent="0.25">
      <c r="A1168" t="s">
        <v>50</v>
      </c>
      <c r="B1168">
        <v>25805.3</v>
      </c>
      <c r="C1168">
        <v>25803.1</v>
      </c>
      <c r="D1168">
        <v>25765.3</v>
      </c>
      <c r="E1168">
        <v>25759.5</v>
      </c>
      <c r="F1168">
        <v>383.07499999999999</v>
      </c>
      <c r="G1168">
        <v>0</v>
      </c>
      <c r="H1168">
        <v>267.24099999999999</v>
      </c>
      <c r="I1168">
        <v>1.10341E-2</v>
      </c>
      <c r="J1168">
        <v>0.98100500000000002</v>
      </c>
      <c r="K1168">
        <v>0</v>
      </c>
      <c r="L1168" t="s">
        <v>43</v>
      </c>
    </row>
    <row r="1169" spans="1:25" x14ac:dyDescent="0.25">
      <c r="A1169" t="s">
        <v>50</v>
      </c>
      <c r="B1169">
        <v>25819.8</v>
      </c>
      <c r="C1169">
        <v>25816.3</v>
      </c>
      <c r="D1169">
        <v>25778.5</v>
      </c>
      <c r="E1169">
        <v>25772.7</v>
      </c>
      <c r="F1169">
        <v>386.11</v>
      </c>
      <c r="G1169">
        <v>0</v>
      </c>
      <c r="H1169">
        <v>267.18</v>
      </c>
      <c r="I1169">
        <v>1.08661E-2</v>
      </c>
      <c r="J1169">
        <v>0.98101899999999997</v>
      </c>
      <c r="K1169">
        <v>0</v>
      </c>
      <c r="L1169" t="s">
        <v>43</v>
      </c>
    </row>
    <row r="1170" spans="1:25" x14ac:dyDescent="0.25">
      <c r="A1170" t="s">
        <v>50</v>
      </c>
      <c r="B1170">
        <v>25812.9</v>
      </c>
      <c r="C1170">
        <v>25810.7</v>
      </c>
      <c r="D1170">
        <v>25772.799999999999</v>
      </c>
      <c r="E1170">
        <v>25767</v>
      </c>
      <c r="F1170">
        <v>382.35199999999998</v>
      </c>
      <c r="G1170">
        <v>0</v>
      </c>
      <c r="H1170">
        <v>266.95</v>
      </c>
      <c r="I1170">
        <v>1.1132299999999999E-2</v>
      </c>
      <c r="J1170">
        <v>0.98101700000000003</v>
      </c>
      <c r="K1170">
        <v>0</v>
      </c>
      <c r="L1170" t="s">
        <v>43</v>
      </c>
    </row>
    <row r="1171" spans="1:25" x14ac:dyDescent="0.25">
      <c r="A1171" t="s">
        <v>50</v>
      </c>
      <c r="B1171">
        <v>25804.7</v>
      </c>
      <c r="C1171">
        <v>25802.6</v>
      </c>
      <c r="D1171">
        <v>25764.5</v>
      </c>
      <c r="E1171">
        <v>25758.7</v>
      </c>
      <c r="F1171">
        <v>379.94200000000001</v>
      </c>
      <c r="G1171">
        <v>0</v>
      </c>
      <c r="H1171">
        <v>267.61900000000003</v>
      </c>
      <c r="I1171">
        <v>1.08836E-2</v>
      </c>
      <c r="J1171">
        <v>0.98101899999999997</v>
      </c>
      <c r="K1171">
        <v>0</v>
      </c>
      <c r="L1171" t="s">
        <v>43</v>
      </c>
    </row>
    <row r="1172" spans="1:25" x14ac:dyDescent="0.25">
      <c r="A1172" t="s">
        <v>50</v>
      </c>
      <c r="B1172">
        <v>25822.3</v>
      </c>
      <c r="C1172">
        <v>25820.2</v>
      </c>
      <c r="D1172">
        <v>25782.3</v>
      </c>
      <c r="E1172">
        <v>25776.6</v>
      </c>
      <c r="F1172">
        <v>383.50200000000001</v>
      </c>
      <c r="G1172">
        <v>0</v>
      </c>
      <c r="H1172">
        <v>267.20499999999998</v>
      </c>
      <c r="I1172">
        <v>1.1339699999999999E-2</v>
      </c>
      <c r="J1172">
        <v>0.98782800000000004</v>
      </c>
      <c r="K1172">
        <v>0</v>
      </c>
      <c r="L1172" t="s">
        <v>43</v>
      </c>
    </row>
    <row r="1173" spans="1:25" x14ac:dyDescent="0.25">
      <c r="A1173" t="s">
        <v>50</v>
      </c>
      <c r="B1173">
        <v>25810.400000000001</v>
      </c>
      <c r="C1173">
        <v>25808.3</v>
      </c>
      <c r="D1173">
        <v>25770.1</v>
      </c>
      <c r="E1173">
        <v>25764.3</v>
      </c>
      <c r="F1173">
        <v>381.935</v>
      </c>
      <c r="G1173">
        <v>0</v>
      </c>
      <c r="H1173">
        <v>266.94099999999997</v>
      </c>
      <c r="I1173">
        <v>1.0862399999999999E-2</v>
      </c>
      <c r="J1173">
        <v>0.98343800000000003</v>
      </c>
      <c r="K1173">
        <v>0</v>
      </c>
      <c r="L1173" t="s">
        <v>43</v>
      </c>
    </row>
    <row r="1174" spans="1:25" x14ac:dyDescent="0.25">
      <c r="A1174" t="s">
        <v>50</v>
      </c>
      <c r="B1174">
        <v>25822.6</v>
      </c>
      <c r="C1174">
        <v>25820.5</v>
      </c>
      <c r="D1174">
        <v>25782.6</v>
      </c>
      <c r="E1174">
        <v>25776.799999999999</v>
      </c>
      <c r="F1174">
        <v>383.72899999999998</v>
      </c>
      <c r="G1174">
        <v>0</v>
      </c>
      <c r="H1174">
        <v>267.34699999999998</v>
      </c>
      <c r="I1174">
        <v>1.39791E-2</v>
      </c>
      <c r="J1174">
        <v>0.98882099999999995</v>
      </c>
      <c r="K1174">
        <v>0</v>
      </c>
      <c r="L1174" t="s">
        <v>43</v>
      </c>
    </row>
    <row r="1175" spans="1:25" x14ac:dyDescent="0.25">
      <c r="A1175" t="s">
        <v>50</v>
      </c>
      <c r="B1175">
        <v>25794.6</v>
      </c>
      <c r="C1175">
        <v>25792.400000000001</v>
      </c>
      <c r="D1175">
        <v>25754.400000000001</v>
      </c>
      <c r="E1175">
        <v>25748.7</v>
      </c>
      <c r="F1175">
        <v>379.12200000000001</v>
      </c>
      <c r="G1175">
        <v>0</v>
      </c>
      <c r="H1175">
        <v>267.13900000000001</v>
      </c>
      <c r="I1175">
        <v>1.0856899999999999E-2</v>
      </c>
      <c r="J1175">
        <v>0.98101700000000003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25813.599999999999</v>
      </c>
      <c r="C1176">
        <v>25811.5</v>
      </c>
      <c r="D1176">
        <v>25773.599999999999</v>
      </c>
      <c r="E1176">
        <v>25767.9</v>
      </c>
      <c r="F1176">
        <v>382.24299999999999</v>
      </c>
      <c r="G1176">
        <v>0</v>
      </c>
      <c r="H1176">
        <v>267.185</v>
      </c>
      <c r="I1176">
        <v>1.09167E-2</v>
      </c>
      <c r="J1176">
        <v>0.99349299999999996</v>
      </c>
      <c r="K1176">
        <v>0</v>
      </c>
      <c r="L1176" t="s">
        <v>43</v>
      </c>
      <c r="R1176">
        <f>AVERAGE(B1127:B1176)</f>
        <v>25805.856</v>
      </c>
      <c r="S1176">
        <f>AVERAGE(C1127:C1176)</f>
        <v>25803.49</v>
      </c>
      <c r="U1176">
        <f>_xlfn.VAR.P(B1127:B1176)</f>
        <v>122.39566399999855</v>
      </c>
      <c r="V1176">
        <f>_xlfn.VAR.P(C1127:C1176)</f>
        <v>121.6576999999957</v>
      </c>
      <c r="X1176">
        <f>1.96*SQRT(U1176)/50</f>
        <v>0.43367968955089159</v>
      </c>
      <c r="Y1176">
        <f>1.96*SQRT(V1176)/50</f>
        <v>0.4323703136525372</v>
      </c>
    </row>
    <row r="1177" spans="1:25" x14ac:dyDescent="0.25">
      <c r="A1177" t="s">
        <v>51</v>
      </c>
      <c r="B1177">
        <v>1290412.9323</v>
      </c>
      <c r="C1177" t="s">
        <v>37</v>
      </c>
    </row>
    <row r="1178" spans="1:25" x14ac:dyDescent="0.25">
      <c r="A1178" t="s">
        <v>52</v>
      </c>
      <c r="B1178">
        <v>1671.2</v>
      </c>
      <c r="C1178">
        <v>1621.18</v>
      </c>
      <c r="D1178">
        <v>1621.13</v>
      </c>
      <c r="E1178">
        <v>1618.84</v>
      </c>
      <c r="F1178">
        <v>111.422</v>
      </c>
      <c r="G1178">
        <v>192.15700000000001</v>
      </c>
      <c r="H1178">
        <v>64.148200000000003</v>
      </c>
      <c r="I1178">
        <v>1.09119E-2</v>
      </c>
      <c r="J1178">
        <v>0.98101700000000003</v>
      </c>
      <c r="K1178">
        <v>0</v>
      </c>
      <c r="L1178" t="s">
        <v>43</v>
      </c>
    </row>
    <row r="1179" spans="1:25" x14ac:dyDescent="0.25">
      <c r="A1179" t="s">
        <v>52</v>
      </c>
      <c r="B1179">
        <v>1659.34</v>
      </c>
      <c r="C1179">
        <v>1608.59</v>
      </c>
      <c r="D1179">
        <v>1608.54</v>
      </c>
      <c r="E1179">
        <v>1606.29</v>
      </c>
      <c r="F1179">
        <v>110.105</v>
      </c>
      <c r="G1179">
        <v>187.96100000000001</v>
      </c>
      <c r="H1179">
        <v>63.121000000000002</v>
      </c>
      <c r="I1179">
        <v>1.0869E-2</v>
      </c>
      <c r="J1179">
        <v>0.98090900000000003</v>
      </c>
      <c r="K1179">
        <v>0</v>
      </c>
      <c r="L1179" t="s">
        <v>43</v>
      </c>
    </row>
    <row r="1180" spans="1:25" x14ac:dyDescent="0.25">
      <c r="A1180" t="s">
        <v>52</v>
      </c>
      <c r="B1180">
        <v>1662.74</v>
      </c>
      <c r="C1180">
        <v>1611.94</v>
      </c>
      <c r="D1180">
        <v>1611.89</v>
      </c>
      <c r="E1180">
        <v>1609.64</v>
      </c>
      <c r="F1180">
        <v>111.223</v>
      </c>
      <c r="G1180">
        <v>188.87799999999999</v>
      </c>
      <c r="H1180">
        <v>64.628600000000006</v>
      </c>
      <c r="I1180">
        <v>1.0993899999999999E-2</v>
      </c>
      <c r="J1180">
        <v>0.98097900000000005</v>
      </c>
      <c r="K1180">
        <v>0</v>
      </c>
      <c r="L1180" t="s">
        <v>43</v>
      </c>
    </row>
    <row r="1181" spans="1:25" x14ac:dyDescent="0.25">
      <c r="A1181" t="s">
        <v>52</v>
      </c>
      <c r="B1181">
        <v>1667.09</v>
      </c>
      <c r="C1181">
        <v>1615.9</v>
      </c>
      <c r="D1181">
        <v>1615.85</v>
      </c>
      <c r="E1181">
        <v>1613.59</v>
      </c>
      <c r="F1181">
        <v>110.38</v>
      </c>
      <c r="G1181">
        <v>193.05600000000001</v>
      </c>
      <c r="H1181">
        <v>63.750900000000001</v>
      </c>
      <c r="I1181">
        <v>1.1208900000000001E-2</v>
      </c>
      <c r="J1181">
        <v>0.980993</v>
      </c>
      <c r="K1181">
        <v>0</v>
      </c>
      <c r="L1181" t="s">
        <v>43</v>
      </c>
    </row>
    <row r="1182" spans="1:25" x14ac:dyDescent="0.25">
      <c r="A1182" t="s">
        <v>52</v>
      </c>
      <c r="B1182">
        <v>1670.16</v>
      </c>
      <c r="C1182">
        <v>1618.69</v>
      </c>
      <c r="D1182">
        <v>1618.63</v>
      </c>
      <c r="E1182">
        <v>1616.37</v>
      </c>
      <c r="F1182">
        <v>111.346</v>
      </c>
      <c r="G1182">
        <v>192.11</v>
      </c>
      <c r="H1182">
        <v>64.028000000000006</v>
      </c>
      <c r="I1182">
        <v>1.4462600000000001E-2</v>
      </c>
      <c r="J1182">
        <v>0.98095200000000005</v>
      </c>
      <c r="K1182">
        <v>0</v>
      </c>
      <c r="L1182" t="s">
        <v>43</v>
      </c>
    </row>
    <row r="1183" spans="1:25" x14ac:dyDescent="0.25">
      <c r="A1183" t="s">
        <v>52</v>
      </c>
      <c r="B1183">
        <v>1668.24</v>
      </c>
      <c r="C1183">
        <v>1617.92</v>
      </c>
      <c r="D1183">
        <v>1617.87</v>
      </c>
      <c r="E1183">
        <v>1615.61</v>
      </c>
      <c r="F1183">
        <v>110.505</v>
      </c>
      <c r="G1183">
        <v>190.59200000000001</v>
      </c>
      <c r="H1183">
        <v>63.572099999999999</v>
      </c>
      <c r="I1183">
        <v>1.21511E-2</v>
      </c>
      <c r="J1183">
        <v>0.98098600000000002</v>
      </c>
      <c r="K1183">
        <v>0</v>
      </c>
      <c r="L1183" t="s">
        <v>43</v>
      </c>
    </row>
    <row r="1184" spans="1:25" x14ac:dyDescent="0.25">
      <c r="A1184" t="s">
        <v>52</v>
      </c>
      <c r="B1184">
        <v>1663.33</v>
      </c>
      <c r="C1184">
        <v>1612.62</v>
      </c>
      <c r="D1184">
        <v>1612.58</v>
      </c>
      <c r="E1184">
        <v>1610.32</v>
      </c>
      <c r="F1184">
        <v>110.94499999999999</v>
      </c>
      <c r="G1184">
        <v>190.34700000000001</v>
      </c>
      <c r="H1184">
        <v>64.022999999999996</v>
      </c>
      <c r="I1184">
        <v>1.3298900000000001E-2</v>
      </c>
      <c r="J1184">
        <v>0.98101899999999997</v>
      </c>
      <c r="K1184">
        <v>0</v>
      </c>
      <c r="L1184" t="s">
        <v>43</v>
      </c>
    </row>
    <row r="1185" spans="1:12" x14ac:dyDescent="0.25">
      <c r="A1185" t="s">
        <v>52</v>
      </c>
      <c r="B1185">
        <v>1663.11</v>
      </c>
      <c r="C1185">
        <v>1613.75</v>
      </c>
      <c r="D1185">
        <v>1613.71</v>
      </c>
      <c r="E1185">
        <v>1611.44</v>
      </c>
      <c r="F1185">
        <v>111.42100000000001</v>
      </c>
      <c r="G1185">
        <v>190.87100000000001</v>
      </c>
      <c r="H1185">
        <v>63.817599999999999</v>
      </c>
      <c r="I1185">
        <v>2.62381E-2</v>
      </c>
      <c r="J1185">
        <v>0.98101899999999997</v>
      </c>
      <c r="K1185">
        <v>0</v>
      </c>
      <c r="L1185" t="s">
        <v>43</v>
      </c>
    </row>
    <row r="1186" spans="1:12" x14ac:dyDescent="0.25">
      <c r="A1186" t="s">
        <v>52</v>
      </c>
      <c r="B1186">
        <v>1661.35</v>
      </c>
      <c r="C1186">
        <v>1611.06</v>
      </c>
      <c r="D1186">
        <v>1611.01</v>
      </c>
      <c r="E1186">
        <v>1608.74</v>
      </c>
      <c r="F1186">
        <v>111.27200000000001</v>
      </c>
      <c r="G1186">
        <v>191.05199999999999</v>
      </c>
      <c r="H1186">
        <v>64.218100000000007</v>
      </c>
      <c r="I1186">
        <v>1.11529E-2</v>
      </c>
      <c r="J1186">
        <v>0.98100900000000002</v>
      </c>
      <c r="K1186">
        <v>0</v>
      </c>
      <c r="L1186" t="s">
        <v>43</v>
      </c>
    </row>
    <row r="1187" spans="1:12" x14ac:dyDescent="0.25">
      <c r="A1187" t="s">
        <v>52</v>
      </c>
      <c r="B1187">
        <v>1670.59</v>
      </c>
      <c r="C1187">
        <v>1619.28</v>
      </c>
      <c r="D1187">
        <v>1619.24</v>
      </c>
      <c r="E1187">
        <v>1616.98</v>
      </c>
      <c r="F1187">
        <v>110.968</v>
      </c>
      <c r="G1187">
        <v>189.05099999999999</v>
      </c>
      <c r="H1187">
        <v>63.283299999999997</v>
      </c>
      <c r="I1187">
        <v>1.28568E-2</v>
      </c>
      <c r="J1187">
        <v>0.98097100000000004</v>
      </c>
      <c r="K1187">
        <v>0</v>
      </c>
      <c r="L1187" t="s">
        <v>43</v>
      </c>
    </row>
    <row r="1188" spans="1:12" x14ac:dyDescent="0.25">
      <c r="A1188" t="s">
        <v>52</v>
      </c>
      <c r="B1188">
        <v>1664.85</v>
      </c>
      <c r="C1188">
        <v>1614.36</v>
      </c>
      <c r="D1188">
        <v>1614.31</v>
      </c>
      <c r="E1188">
        <v>1612.06</v>
      </c>
      <c r="F1188">
        <v>111.22799999999999</v>
      </c>
      <c r="G1188">
        <v>192.77799999999999</v>
      </c>
      <c r="H1188">
        <v>64.515799999999999</v>
      </c>
      <c r="I1188">
        <v>1.0867399999999999E-2</v>
      </c>
      <c r="J1188">
        <v>0.98101899999999997</v>
      </c>
      <c r="K1188">
        <v>0</v>
      </c>
      <c r="L1188" t="s">
        <v>43</v>
      </c>
    </row>
    <row r="1189" spans="1:12" x14ac:dyDescent="0.25">
      <c r="A1189" t="s">
        <v>52</v>
      </c>
      <c r="B1189">
        <v>1667.78</v>
      </c>
      <c r="C1189">
        <v>1616.46</v>
      </c>
      <c r="D1189">
        <v>1616.41</v>
      </c>
      <c r="E1189">
        <v>1614.16</v>
      </c>
      <c r="F1189">
        <v>112.178</v>
      </c>
      <c r="G1189">
        <v>191.661</v>
      </c>
      <c r="H1189">
        <v>63.238199999999999</v>
      </c>
      <c r="I1189">
        <v>1.18978E-2</v>
      </c>
      <c r="J1189">
        <v>0.98097500000000004</v>
      </c>
      <c r="K1189">
        <v>0</v>
      </c>
      <c r="L1189" t="s">
        <v>43</v>
      </c>
    </row>
    <row r="1190" spans="1:12" x14ac:dyDescent="0.25">
      <c r="A1190" t="s">
        <v>52</v>
      </c>
      <c r="B1190">
        <v>1665.93</v>
      </c>
      <c r="C1190">
        <v>1615.1</v>
      </c>
      <c r="D1190">
        <v>1615.05</v>
      </c>
      <c r="E1190">
        <v>1612.79</v>
      </c>
      <c r="F1190">
        <v>111.26900000000001</v>
      </c>
      <c r="G1190">
        <v>189.732</v>
      </c>
      <c r="H1190">
        <v>63.168100000000003</v>
      </c>
      <c r="I1190">
        <v>1.91799E-2</v>
      </c>
      <c r="J1190">
        <v>0.98101700000000003</v>
      </c>
      <c r="K1190">
        <v>0</v>
      </c>
      <c r="L1190" t="s">
        <v>43</v>
      </c>
    </row>
    <row r="1191" spans="1:12" x14ac:dyDescent="0.25">
      <c r="A1191" t="s">
        <v>52</v>
      </c>
      <c r="B1191">
        <v>1656.7</v>
      </c>
      <c r="C1191">
        <v>1606.19</v>
      </c>
      <c r="D1191">
        <v>1606.14</v>
      </c>
      <c r="E1191">
        <v>1603.88</v>
      </c>
      <c r="F1191">
        <v>111.29600000000001</v>
      </c>
      <c r="G1191">
        <v>188.75299999999999</v>
      </c>
      <c r="H1191">
        <v>63.377899999999997</v>
      </c>
      <c r="I1191">
        <v>1.11276E-2</v>
      </c>
      <c r="J1191">
        <v>0.98096099999999997</v>
      </c>
      <c r="K1191">
        <v>0</v>
      </c>
      <c r="L1191" t="s">
        <v>43</v>
      </c>
    </row>
    <row r="1192" spans="1:12" x14ac:dyDescent="0.25">
      <c r="A1192" t="s">
        <v>52</v>
      </c>
      <c r="B1192">
        <v>1663.99</v>
      </c>
      <c r="C1192">
        <v>1612.98</v>
      </c>
      <c r="D1192">
        <v>1612.94</v>
      </c>
      <c r="E1192">
        <v>1610.68</v>
      </c>
      <c r="F1192">
        <v>111.026</v>
      </c>
      <c r="G1192">
        <v>192.55500000000001</v>
      </c>
      <c r="H1192">
        <v>63.557499999999997</v>
      </c>
      <c r="I1192">
        <v>1.08875E-2</v>
      </c>
      <c r="J1192">
        <v>0.98099099999999995</v>
      </c>
      <c r="K1192">
        <v>0</v>
      </c>
      <c r="L1192" t="s">
        <v>43</v>
      </c>
    </row>
    <row r="1193" spans="1:12" x14ac:dyDescent="0.25">
      <c r="A1193" t="s">
        <v>52</v>
      </c>
      <c r="B1193">
        <v>1664.27</v>
      </c>
      <c r="C1193">
        <v>1613.59</v>
      </c>
      <c r="D1193">
        <v>1613.55</v>
      </c>
      <c r="E1193">
        <v>1611.29</v>
      </c>
      <c r="F1193">
        <v>110.375</v>
      </c>
      <c r="G1193">
        <v>188.86500000000001</v>
      </c>
      <c r="H1193">
        <v>63.344099999999997</v>
      </c>
      <c r="I1193">
        <v>1.0872E-2</v>
      </c>
      <c r="J1193">
        <v>0.981016</v>
      </c>
      <c r="K1193">
        <v>0</v>
      </c>
      <c r="L1193" t="s">
        <v>43</v>
      </c>
    </row>
    <row r="1194" spans="1:12" x14ac:dyDescent="0.25">
      <c r="A1194" t="s">
        <v>52</v>
      </c>
      <c r="B1194">
        <v>1665.91</v>
      </c>
      <c r="C1194">
        <v>1614.92</v>
      </c>
      <c r="D1194">
        <v>1614.87</v>
      </c>
      <c r="E1194">
        <v>1612.61</v>
      </c>
      <c r="F1194">
        <v>111.306</v>
      </c>
      <c r="G1194">
        <v>189.66499999999999</v>
      </c>
      <c r="H1194">
        <v>63.766599999999997</v>
      </c>
      <c r="I1194">
        <v>1.0886E-2</v>
      </c>
      <c r="J1194">
        <v>0.98103700000000005</v>
      </c>
      <c r="K1194">
        <v>0</v>
      </c>
      <c r="L1194" t="s">
        <v>43</v>
      </c>
    </row>
    <row r="1195" spans="1:12" x14ac:dyDescent="0.25">
      <c r="A1195" t="s">
        <v>52</v>
      </c>
      <c r="B1195">
        <v>1664.63</v>
      </c>
      <c r="C1195">
        <v>1613.91</v>
      </c>
      <c r="D1195">
        <v>1613.86</v>
      </c>
      <c r="E1195">
        <v>1611.61</v>
      </c>
      <c r="F1195">
        <v>111.288</v>
      </c>
      <c r="G1195">
        <v>188.24100000000001</v>
      </c>
      <c r="H1195">
        <v>62.9069</v>
      </c>
      <c r="I1195">
        <v>1.09514E-2</v>
      </c>
      <c r="J1195">
        <v>0.98097999999999996</v>
      </c>
      <c r="K1195">
        <v>0</v>
      </c>
      <c r="L1195" t="s">
        <v>43</v>
      </c>
    </row>
    <row r="1196" spans="1:12" x14ac:dyDescent="0.25">
      <c r="A1196" t="s">
        <v>52</v>
      </c>
      <c r="B1196">
        <v>1660.19</v>
      </c>
      <c r="C1196">
        <v>1609.7</v>
      </c>
      <c r="D1196">
        <v>1609.65</v>
      </c>
      <c r="E1196">
        <v>1607.38</v>
      </c>
      <c r="F1196">
        <v>110.629</v>
      </c>
      <c r="G1196">
        <v>189.297</v>
      </c>
      <c r="H1196">
        <v>63.790500000000002</v>
      </c>
      <c r="I1196">
        <v>1.2470200000000001E-2</v>
      </c>
      <c r="J1196">
        <v>0.98082999999999998</v>
      </c>
      <c r="K1196">
        <v>0</v>
      </c>
      <c r="L1196" t="s">
        <v>43</v>
      </c>
    </row>
    <row r="1197" spans="1:12" x14ac:dyDescent="0.25">
      <c r="A1197" t="s">
        <v>52</v>
      </c>
      <c r="B1197">
        <v>1668.16</v>
      </c>
      <c r="C1197">
        <v>1617.04</v>
      </c>
      <c r="D1197">
        <v>1616.99</v>
      </c>
      <c r="E1197">
        <v>1614.73</v>
      </c>
      <c r="F1197">
        <v>111.486</v>
      </c>
      <c r="G1197">
        <v>191.148</v>
      </c>
      <c r="H1197">
        <v>64.0976</v>
      </c>
      <c r="I1197">
        <v>1.4700899999999999E-2</v>
      </c>
      <c r="J1197">
        <v>0.98335499999999998</v>
      </c>
      <c r="K1197">
        <v>0</v>
      </c>
      <c r="L1197" t="s">
        <v>43</v>
      </c>
    </row>
    <row r="1198" spans="1:12" x14ac:dyDescent="0.25">
      <c r="A1198" t="s">
        <v>52</v>
      </c>
      <c r="B1198">
        <v>1669.55</v>
      </c>
      <c r="C1198">
        <v>1619.15</v>
      </c>
      <c r="D1198">
        <v>1619.1</v>
      </c>
      <c r="E1198">
        <v>1616.84</v>
      </c>
      <c r="F1198">
        <v>111.473</v>
      </c>
      <c r="G1198">
        <v>190.80699999999999</v>
      </c>
      <c r="H1198">
        <v>64.502099999999999</v>
      </c>
      <c r="I1198">
        <v>1.1484899999999999E-2</v>
      </c>
      <c r="J1198">
        <v>0.98099199999999998</v>
      </c>
      <c r="K1198">
        <v>0</v>
      </c>
      <c r="L1198" t="s">
        <v>43</v>
      </c>
    </row>
    <row r="1199" spans="1:12" x14ac:dyDescent="0.25">
      <c r="A1199" t="s">
        <v>52</v>
      </c>
      <c r="B1199">
        <v>1667.28</v>
      </c>
      <c r="C1199">
        <v>1616.01</v>
      </c>
      <c r="D1199">
        <v>1615.96</v>
      </c>
      <c r="E1199">
        <v>1613.69</v>
      </c>
      <c r="F1199">
        <v>110.98099999999999</v>
      </c>
      <c r="G1199">
        <v>190.178</v>
      </c>
      <c r="H1199">
        <v>64.344099999999997</v>
      </c>
      <c r="I1199">
        <v>1.1329799999999999E-2</v>
      </c>
      <c r="J1199">
        <v>0.98065000000000002</v>
      </c>
      <c r="K1199">
        <v>0</v>
      </c>
      <c r="L1199" t="s">
        <v>43</v>
      </c>
    </row>
    <row r="1200" spans="1:12" x14ac:dyDescent="0.25">
      <c r="A1200" t="s">
        <v>52</v>
      </c>
      <c r="B1200">
        <v>1666.05</v>
      </c>
      <c r="C1200">
        <v>1615.96</v>
      </c>
      <c r="D1200">
        <v>1615.91</v>
      </c>
      <c r="E1200">
        <v>1613.65</v>
      </c>
      <c r="F1200">
        <v>111.15</v>
      </c>
      <c r="G1200">
        <v>192.10400000000001</v>
      </c>
      <c r="H1200">
        <v>63.366599999999998</v>
      </c>
      <c r="I1200">
        <v>1.39931E-2</v>
      </c>
      <c r="J1200">
        <v>0.98101799999999995</v>
      </c>
      <c r="K1200">
        <v>0</v>
      </c>
      <c r="L1200" t="s">
        <v>43</v>
      </c>
    </row>
    <row r="1201" spans="1:12" x14ac:dyDescent="0.25">
      <c r="A1201" t="s">
        <v>52</v>
      </c>
      <c r="B1201">
        <v>1659.94</v>
      </c>
      <c r="C1201">
        <v>1608.86</v>
      </c>
      <c r="D1201">
        <v>1608.82</v>
      </c>
      <c r="E1201">
        <v>1606.56</v>
      </c>
      <c r="F1201">
        <v>110.889</v>
      </c>
      <c r="G1201">
        <v>189.33799999999999</v>
      </c>
      <c r="H1201">
        <v>63.420299999999997</v>
      </c>
      <c r="I1201">
        <v>1.0956499999999999E-2</v>
      </c>
      <c r="J1201">
        <v>0.98100900000000002</v>
      </c>
      <c r="K1201">
        <v>0</v>
      </c>
      <c r="L1201" t="s">
        <v>43</v>
      </c>
    </row>
    <row r="1202" spans="1:12" x14ac:dyDescent="0.25">
      <c r="A1202" t="s">
        <v>52</v>
      </c>
      <c r="B1202">
        <v>1670.72</v>
      </c>
      <c r="C1202">
        <v>1619.63</v>
      </c>
      <c r="D1202">
        <v>1619.58</v>
      </c>
      <c r="E1202">
        <v>1617.31</v>
      </c>
      <c r="F1202">
        <v>111.848</v>
      </c>
      <c r="G1202">
        <v>190.07400000000001</v>
      </c>
      <c r="H1202">
        <v>63.541800000000002</v>
      </c>
      <c r="I1202">
        <v>1.11739E-2</v>
      </c>
      <c r="J1202">
        <v>0.990151</v>
      </c>
      <c r="K1202">
        <v>0</v>
      </c>
      <c r="L1202" t="s">
        <v>43</v>
      </c>
    </row>
    <row r="1203" spans="1:12" x14ac:dyDescent="0.25">
      <c r="A1203" t="s">
        <v>52</v>
      </c>
      <c r="B1203">
        <v>1662.39</v>
      </c>
      <c r="C1203">
        <v>1611.67</v>
      </c>
      <c r="D1203">
        <v>1611.62</v>
      </c>
      <c r="E1203">
        <v>1609.36</v>
      </c>
      <c r="F1203">
        <v>110.977</v>
      </c>
      <c r="G1203">
        <v>189.35900000000001</v>
      </c>
      <c r="H1203">
        <v>63.661700000000003</v>
      </c>
      <c r="I1203">
        <v>1.09766E-2</v>
      </c>
      <c r="J1203">
        <v>0.981012</v>
      </c>
      <c r="K1203">
        <v>0</v>
      </c>
      <c r="L1203" t="s">
        <v>43</v>
      </c>
    </row>
    <row r="1204" spans="1:12" x14ac:dyDescent="0.25">
      <c r="A1204" t="s">
        <v>52</v>
      </c>
      <c r="B1204">
        <v>1664.05</v>
      </c>
      <c r="C1204">
        <v>1613.05</v>
      </c>
      <c r="D1204">
        <v>1613.01</v>
      </c>
      <c r="E1204">
        <v>1610.75</v>
      </c>
      <c r="F1204">
        <v>111.23699999999999</v>
      </c>
      <c r="G1204">
        <v>189.26300000000001</v>
      </c>
      <c r="H1204">
        <v>63.311900000000001</v>
      </c>
      <c r="I1204">
        <v>1.1412E-2</v>
      </c>
      <c r="J1204">
        <v>0.98101700000000003</v>
      </c>
      <c r="K1204">
        <v>0</v>
      </c>
      <c r="L1204" t="s">
        <v>43</v>
      </c>
    </row>
    <row r="1205" spans="1:12" x14ac:dyDescent="0.25">
      <c r="A1205" t="s">
        <v>52</v>
      </c>
      <c r="B1205">
        <v>1660.72</v>
      </c>
      <c r="C1205">
        <v>1611.02</v>
      </c>
      <c r="D1205">
        <v>1610.96</v>
      </c>
      <c r="E1205">
        <v>1608.71</v>
      </c>
      <c r="F1205">
        <v>111.08799999999999</v>
      </c>
      <c r="G1205">
        <v>191.32499999999999</v>
      </c>
      <c r="H1205">
        <v>64.243200000000002</v>
      </c>
      <c r="I1205">
        <v>1.53385E-2</v>
      </c>
      <c r="J1205">
        <v>0.98404999999999998</v>
      </c>
      <c r="K1205">
        <v>0</v>
      </c>
      <c r="L1205" t="s">
        <v>43</v>
      </c>
    </row>
    <row r="1206" spans="1:12" x14ac:dyDescent="0.25">
      <c r="A1206" t="s">
        <v>52</v>
      </c>
      <c r="B1206">
        <v>1666.63</v>
      </c>
      <c r="C1206">
        <v>1615.51</v>
      </c>
      <c r="D1206">
        <v>1615.46</v>
      </c>
      <c r="E1206">
        <v>1613.21</v>
      </c>
      <c r="F1206">
        <v>111.10299999999999</v>
      </c>
      <c r="G1206">
        <v>189.416</v>
      </c>
      <c r="H1206">
        <v>63.157499999999999</v>
      </c>
      <c r="I1206">
        <v>2.90377E-2</v>
      </c>
      <c r="J1206">
        <v>0.98101799999999995</v>
      </c>
      <c r="K1206">
        <v>0</v>
      </c>
      <c r="L1206" t="s">
        <v>43</v>
      </c>
    </row>
    <row r="1207" spans="1:12" x14ac:dyDescent="0.25">
      <c r="A1207" t="s">
        <v>52</v>
      </c>
      <c r="B1207">
        <v>1663.94</v>
      </c>
      <c r="C1207">
        <v>1612.95</v>
      </c>
      <c r="D1207">
        <v>1612.91</v>
      </c>
      <c r="E1207">
        <v>1610.65</v>
      </c>
      <c r="F1207">
        <v>110.782</v>
      </c>
      <c r="G1207">
        <v>189.404</v>
      </c>
      <c r="H1207">
        <v>63.761800000000001</v>
      </c>
      <c r="I1207">
        <v>1.09192E-2</v>
      </c>
      <c r="J1207">
        <v>0.981016</v>
      </c>
      <c r="K1207">
        <v>0</v>
      </c>
      <c r="L1207" t="s">
        <v>43</v>
      </c>
    </row>
    <row r="1208" spans="1:12" x14ac:dyDescent="0.25">
      <c r="A1208" t="s">
        <v>52</v>
      </c>
      <c r="B1208">
        <v>1668.33</v>
      </c>
      <c r="C1208">
        <v>1616.93</v>
      </c>
      <c r="D1208">
        <v>1616.88</v>
      </c>
      <c r="E1208">
        <v>1614.61</v>
      </c>
      <c r="F1208">
        <v>111.316</v>
      </c>
      <c r="G1208">
        <v>189.447</v>
      </c>
      <c r="H1208">
        <v>64.458600000000004</v>
      </c>
      <c r="I1208">
        <v>1.0875599999999999E-2</v>
      </c>
      <c r="J1208">
        <v>0.99385900000000005</v>
      </c>
      <c r="K1208">
        <v>0</v>
      </c>
      <c r="L1208" t="s">
        <v>43</v>
      </c>
    </row>
    <row r="1209" spans="1:12" x14ac:dyDescent="0.25">
      <c r="A1209" t="s">
        <v>52</v>
      </c>
      <c r="B1209">
        <v>1666.3</v>
      </c>
      <c r="C1209">
        <v>1615.3</v>
      </c>
      <c r="D1209">
        <v>1615.25</v>
      </c>
      <c r="E1209">
        <v>1612.98</v>
      </c>
      <c r="F1209">
        <v>111.961</v>
      </c>
      <c r="G1209">
        <v>189.91800000000001</v>
      </c>
      <c r="H1209">
        <v>64.3125</v>
      </c>
      <c r="I1209">
        <v>1.4893999999999999E-2</v>
      </c>
      <c r="J1209">
        <v>0.980966</v>
      </c>
      <c r="K1209">
        <v>0</v>
      </c>
      <c r="L1209" t="s">
        <v>43</v>
      </c>
    </row>
    <row r="1210" spans="1:12" x14ac:dyDescent="0.25">
      <c r="A1210" t="s">
        <v>52</v>
      </c>
      <c r="B1210">
        <v>1659.29</v>
      </c>
      <c r="C1210">
        <v>1608.92</v>
      </c>
      <c r="D1210">
        <v>1608.88</v>
      </c>
      <c r="E1210">
        <v>1606.62</v>
      </c>
      <c r="F1210">
        <v>111.05</v>
      </c>
      <c r="G1210">
        <v>189.024</v>
      </c>
      <c r="H1210">
        <v>63.121099999999998</v>
      </c>
      <c r="I1210">
        <v>1.2735099999999999E-2</v>
      </c>
      <c r="J1210">
        <v>0.98101700000000003</v>
      </c>
      <c r="K1210">
        <v>0</v>
      </c>
      <c r="L1210" t="s">
        <v>43</v>
      </c>
    </row>
    <row r="1211" spans="1:12" x14ac:dyDescent="0.25">
      <c r="A1211" t="s">
        <v>52</v>
      </c>
      <c r="B1211">
        <v>1662.72</v>
      </c>
      <c r="C1211">
        <v>1611.29</v>
      </c>
      <c r="D1211">
        <v>1611.24</v>
      </c>
      <c r="E1211">
        <v>1608.99</v>
      </c>
      <c r="F1211">
        <v>111.38</v>
      </c>
      <c r="G1211">
        <v>188.994</v>
      </c>
      <c r="H1211">
        <v>64.0458</v>
      </c>
      <c r="I1211">
        <v>1.09888E-2</v>
      </c>
      <c r="J1211">
        <v>0.98101899999999997</v>
      </c>
      <c r="K1211">
        <v>0</v>
      </c>
      <c r="L1211" t="s">
        <v>43</v>
      </c>
    </row>
    <row r="1212" spans="1:12" x14ac:dyDescent="0.25">
      <c r="A1212" t="s">
        <v>52</v>
      </c>
      <c r="B1212">
        <v>1665.68</v>
      </c>
      <c r="C1212">
        <v>1614.66</v>
      </c>
      <c r="D1212">
        <v>1614.61</v>
      </c>
      <c r="E1212">
        <v>1612.35</v>
      </c>
      <c r="F1212">
        <v>110.38500000000001</v>
      </c>
      <c r="G1212">
        <v>190.273</v>
      </c>
      <c r="H1212">
        <v>64.264399999999995</v>
      </c>
      <c r="I1212">
        <v>1.1077399999999999E-2</v>
      </c>
      <c r="J1212">
        <v>0.988375</v>
      </c>
      <c r="K1212">
        <v>0</v>
      </c>
      <c r="L1212" t="s">
        <v>43</v>
      </c>
    </row>
    <row r="1213" spans="1:12" x14ac:dyDescent="0.25">
      <c r="A1213" t="s">
        <v>52</v>
      </c>
      <c r="B1213">
        <v>1665.89</v>
      </c>
      <c r="C1213">
        <v>1614.85</v>
      </c>
      <c r="D1213">
        <v>1614.81</v>
      </c>
      <c r="E1213">
        <v>1612.54</v>
      </c>
      <c r="F1213">
        <v>110.15</v>
      </c>
      <c r="G1213">
        <v>191.53899999999999</v>
      </c>
      <c r="H1213">
        <v>63.6006</v>
      </c>
      <c r="I1213">
        <v>1.1063399999999999E-2</v>
      </c>
      <c r="J1213">
        <v>0.98101899999999997</v>
      </c>
      <c r="K1213">
        <v>0</v>
      </c>
      <c r="L1213" t="s">
        <v>43</v>
      </c>
    </row>
    <row r="1214" spans="1:12" x14ac:dyDescent="0.25">
      <c r="A1214" t="s">
        <v>52</v>
      </c>
      <c r="B1214">
        <v>1665.58</v>
      </c>
      <c r="C1214">
        <v>1614.31</v>
      </c>
      <c r="D1214">
        <v>1614.26</v>
      </c>
      <c r="E1214">
        <v>1612</v>
      </c>
      <c r="F1214">
        <v>111.17</v>
      </c>
      <c r="G1214">
        <v>190.43600000000001</v>
      </c>
      <c r="H1214">
        <v>63.44</v>
      </c>
      <c r="I1214">
        <v>1.11866E-2</v>
      </c>
      <c r="J1214">
        <v>0.98099499999999995</v>
      </c>
      <c r="K1214">
        <v>0</v>
      </c>
      <c r="L1214" t="s">
        <v>43</v>
      </c>
    </row>
    <row r="1215" spans="1:12" x14ac:dyDescent="0.25">
      <c r="A1215" t="s">
        <v>52</v>
      </c>
      <c r="B1215">
        <v>1666.13</v>
      </c>
      <c r="C1215">
        <v>1615.16</v>
      </c>
      <c r="D1215">
        <v>1615.11</v>
      </c>
      <c r="E1215">
        <v>1612.86</v>
      </c>
      <c r="F1215">
        <v>110.199</v>
      </c>
      <c r="G1215">
        <v>190.16800000000001</v>
      </c>
      <c r="H1215">
        <v>63.827500000000001</v>
      </c>
      <c r="I1215">
        <v>1.1823200000000001E-2</v>
      </c>
      <c r="J1215">
        <v>0.98101700000000003</v>
      </c>
      <c r="K1215">
        <v>0</v>
      </c>
      <c r="L1215" t="s">
        <v>43</v>
      </c>
    </row>
    <row r="1216" spans="1:12" x14ac:dyDescent="0.25">
      <c r="A1216" t="s">
        <v>52</v>
      </c>
      <c r="B1216">
        <v>1657.92</v>
      </c>
      <c r="C1216">
        <v>1608.91</v>
      </c>
      <c r="D1216">
        <v>1608.86</v>
      </c>
      <c r="E1216">
        <v>1606.6</v>
      </c>
      <c r="F1216">
        <v>110.991</v>
      </c>
      <c r="G1216">
        <v>188.518</v>
      </c>
      <c r="H1216">
        <v>63.463200000000001</v>
      </c>
      <c r="I1216">
        <v>1.3853900000000001E-2</v>
      </c>
      <c r="J1216">
        <v>0.98101099999999997</v>
      </c>
      <c r="K1216">
        <v>0</v>
      </c>
      <c r="L1216" t="s">
        <v>43</v>
      </c>
    </row>
    <row r="1217" spans="1:25" x14ac:dyDescent="0.25">
      <c r="A1217" t="s">
        <v>52</v>
      </c>
      <c r="B1217">
        <v>1662.67</v>
      </c>
      <c r="C1217">
        <v>1612.02</v>
      </c>
      <c r="D1217">
        <v>1611.97</v>
      </c>
      <c r="E1217">
        <v>1609.72</v>
      </c>
      <c r="F1217">
        <v>111.49299999999999</v>
      </c>
      <c r="G1217">
        <v>189.072</v>
      </c>
      <c r="H1217">
        <v>63.747799999999998</v>
      </c>
      <c r="I1217">
        <v>1.0864199999999999E-2</v>
      </c>
      <c r="J1217">
        <v>0.98101700000000003</v>
      </c>
      <c r="K1217">
        <v>0</v>
      </c>
      <c r="L1217" t="s">
        <v>43</v>
      </c>
    </row>
    <row r="1218" spans="1:25" x14ac:dyDescent="0.25">
      <c r="A1218" t="s">
        <v>52</v>
      </c>
      <c r="B1218">
        <v>1663.31</v>
      </c>
      <c r="C1218">
        <v>1612.26</v>
      </c>
      <c r="D1218">
        <v>1612.21</v>
      </c>
      <c r="E1218">
        <v>1609.95</v>
      </c>
      <c r="F1218">
        <v>111.20399999999999</v>
      </c>
      <c r="G1218">
        <v>188.29</v>
      </c>
      <c r="H1218">
        <v>63.463299999999997</v>
      </c>
      <c r="I1218">
        <v>1.0923199999999999E-2</v>
      </c>
      <c r="J1218">
        <v>0.98101799999999995</v>
      </c>
      <c r="K1218">
        <v>0</v>
      </c>
      <c r="L1218" t="s">
        <v>43</v>
      </c>
    </row>
    <row r="1219" spans="1:25" x14ac:dyDescent="0.25">
      <c r="A1219" t="s">
        <v>52</v>
      </c>
      <c r="B1219">
        <v>1662.01</v>
      </c>
      <c r="C1219">
        <v>1610.3</v>
      </c>
      <c r="D1219">
        <v>1610.25</v>
      </c>
      <c r="E1219">
        <v>1607.99</v>
      </c>
      <c r="F1219">
        <v>111.04900000000001</v>
      </c>
      <c r="G1219">
        <v>191.11099999999999</v>
      </c>
      <c r="H1219">
        <v>64.300200000000004</v>
      </c>
      <c r="I1219">
        <v>1.7308400000000002E-2</v>
      </c>
      <c r="J1219">
        <v>0.98101899999999997</v>
      </c>
      <c r="K1219">
        <v>0</v>
      </c>
      <c r="L1219" t="s">
        <v>43</v>
      </c>
    </row>
    <row r="1220" spans="1:25" x14ac:dyDescent="0.25">
      <c r="A1220" t="s">
        <v>52</v>
      </c>
      <c r="B1220">
        <v>1666.19</v>
      </c>
      <c r="C1220">
        <v>1615.18</v>
      </c>
      <c r="D1220">
        <v>1615.13</v>
      </c>
      <c r="E1220">
        <v>1612.87</v>
      </c>
      <c r="F1220">
        <v>111.52800000000001</v>
      </c>
      <c r="G1220">
        <v>190.018</v>
      </c>
      <c r="H1220">
        <v>63.361400000000003</v>
      </c>
      <c r="I1220">
        <v>1.0870299999999999E-2</v>
      </c>
      <c r="J1220">
        <v>0.98100900000000002</v>
      </c>
      <c r="K1220">
        <v>0</v>
      </c>
      <c r="L1220" t="s">
        <v>43</v>
      </c>
    </row>
    <row r="1221" spans="1:25" x14ac:dyDescent="0.25">
      <c r="A1221" t="s">
        <v>52</v>
      </c>
      <c r="B1221">
        <v>1662.23</v>
      </c>
      <c r="C1221">
        <v>1611.39</v>
      </c>
      <c r="D1221">
        <v>1611.34</v>
      </c>
      <c r="E1221">
        <v>1609.09</v>
      </c>
      <c r="F1221">
        <v>111.01300000000001</v>
      </c>
      <c r="G1221">
        <v>189.50299999999999</v>
      </c>
      <c r="H1221">
        <v>63.8367</v>
      </c>
      <c r="I1221">
        <v>1.7180999999999998E-2</v>
      </c>
      <c r="J1221">
        <v>0.98097199999999996</v>
      </c>
      <c r="K1221">
        <v>0</v>
      </c>
      <c r="L1221" t="s">
        <v>43</v>
      </c>
    </row>
    <row r="1222" spans="1:25" x14ac:dyDescent="0.25">
      <c r="A1222" t="s">
        <v>52</v>
      </c>
      <c r="B1222">
        <v>1665.65</v>
      </c>
      <c r="C1222">
        <v>1614.07</v>
      </c>
      <c r="D1222">
        <v>1614.02</v>
      </c>
      <c r="E1222">
        <v>1611.76</v>
      </c>
      <c r="F1222">
        <v>111.316</v>
      </c>
      <c r="G1222">
        <v>190.62899999999999</v>
      </c>
      <c r="H1222">
        <v>63.565399999999997</v>
      </c>
      <c r="I1222">
        <v>1.15824E-2</v>
      </c>
      <c r="J1222">
        <v>0.98101499999999997</v>
      </c>
      <c r="K1222">
        <v>0</v>
      </c>
      <c r="L1222" t="s">
        <v>43</v>
      </c>
    </row>
    <row r="1223" spans="1:25" x14ac:dyDescent="0.25">
      <c r="A1223" t="s">
        <v>52</v>
      </c>
      <c r="B1223">
        <v>1662.84</v>
      </c>
      <c r="C1223">
        <v>1611.81</v>
      </c>
      <c r="D1223">
        <v>1611.77</v>
      </c>
      <c r="E1223">
        <v>1609.5</v>
      </c>
      <c r="F1223">
        <v>111.44199999999999</v>
      </c>
      <c r="G1223">
        <v>189.50899999999999</v>
      </c>
      <c r="H1223">
        <v>64.178799999999995</v>
      </c>
      <c r="I1223">
        <v>1.1448E-2</v>
      </c>
      <c r="J1223">
        <v>0.98100900000000002</v>
      </c>
      <c r="K1223">
        <v>0</v>
      </c>
      <c r="L1223" t="s">
        <v>43</v>
      </c>
    </row>
    <row r="1224" spans="1:25" x14ac:dyDescent="0.25">
      <c r="A1224" t="s">
        <v>52</v>
      </c>
      <c r="B1224">
        <v>1663.77</v>
      </c>
      <c r="C1224">
        <v>1612.45</v>
      </c>
      <c r="D1224">
        <v>1612.41</v>
      </c>
      <c r="E1224">
        <v>1610.15</v>
      </c>
      <c r="F1224">
        <v>111.045</v>
      </c>
      <c r="G1224">
        <v>190.36699999999999</v>
      </c>
      <c r="H1224">
        <v>63.673299999999998</v>
      </c>
      <c r="I1224">
        <v>2.90377E-2</v>
      </c>
      <c r="J1224">
        <v>0.98100399999999999</v>
      </c>
      <c r="K1224">
        <v>0</v>
      </c>
      <c r="L1224" t="s">
        <v>43</v>
      </c>
    </row>
    <row r="1225" spans="1:25" x14ac:dyDescent="0.25">
      <c r="A1225" t="s">
        <v>52</v>
      </c>
      <c r="B1225">
        <v>1661.38</v>
      </c>
      <c r="C1225">
        <v>1610.47</v>
      </c>
      <c r="D1225">
        <v>1610.41</v>
      </c>
      <c r="E1225">
        <v>1608.16</v>
      </c>
      <c r="F1225">
        <v>110.307</v>
      </c>
      <c r="G1225">
        <v>188.92500000000001</v>
      </c>
      <c r="H1225">
        <v>63.893099999999997</v>
      </c>
      <c r="I1225">
        <v>1.20105E-2</v>
      </c>
      <c r="J1225">
        <v>0.98100699999999996</v>
      </c>
      <c r="K1225">
        <v>0</v>
      </c>
      <c r="L1225" t="s">
        <v>43</v>
      </c>
    </row>
    <row r="1226" spans="1:25" x14ac:dyDescent="0.25">
      <c r="A1226" t="s">
        <v>52</v>
      </c>
      <c r="B1226">
        <v>1666.03</v>
      </c>
      <c r="C1226">
        <v>1614.91</v>
      </c>
      <c r="D1226">
        <v>1614.86</v>
      </c>
      <c r="E1226">
        <v>1612.6</v>
      </c>
      <c r="F1226">
        <v>110.97499999999999</v>
      </c>
      <c r="G1226">
        <v>188.72499999999999</v>
      </c>
      <c r="H1226">
        <v>63.700499999999998</v>
      </c>
      <c r="I1226">
        <v>1.1086199999999999E-2</v>
      </c>
      <c r="J1226">
        <v>0.99254399999999998</v>
      </c>
      <c r="K1226">
        <v>0</v>
      </c>
      <c r="L1226" t="s">
        <v>43</v>
      </c>
    </row>
    <row r="1227" spans="1:25" x14ac:dyDescent="0.25">
      <c r="A1227" t="s">
        <v>52</v>
      </c>
      <c r="B1227">
        <v>1662.8</v>
      </c>
      <c r="C1227">
        <v>1613.89</v>
      </c>
      <c r="D1227">
        <v>1613.84</v>
      </c>
      <c r="E1227">
        <v>1611.59</v>
      </c>
      <c r="F1227">
        <v>110.931</v>
      </c>
      <c r="G1227">
        <v>192.62200000000001</v>
      </c>
      <c r="H1227">
        <v>63.344499999999996</v>
      </c>
      <c r="I1227">
        <v>1.7271399999999999E-2</v>
      </c>
      <c r="J1227">
        <v>0.99174700000000005</v>
      </c>
      <c r="K1227">
        <v>0</v>
      </c>
      <c r="L1227" t="s">
        <v>43</v>
      </c>
    </row>
    <row r="1228" spans="1:25" x14ac:dyDescent="0.25">
      <c r="A1228" t="s">
        <v>52</v>
      </c>
      <c r="B1228">
        <v>1669.14</v>
      </c>
      <c r="C1228">
        <v>1618.22</v>
      </c>
      <c r="D1228">
        <v>1618.17</v>
      </c>
      <c r="E1228">
        <v>1615.9</v>
      </c>
      <c r="F1228">
        <v>111.425</v>
      </c>
      <c r="G1228">
        <v>190.15799999999999</v>
      </c>
      <c r="H1228">
        <v>63.745899999999999</v>
      </c>
      <c r="I1228">
        <v>2.82565E-2</v>
      </c>
      <c r="J1228">
        <v>0.98101899999999997</v>
      </c>
      <c r="K1228">
        <v>0</v>
      </c>
      <c r="L1228" t="s">
        <v>43</v>
      </c>
    </row>
    <row r="1229" spans="1:25" x14ac:dyDescent="0.25">
      <c r="A1229" t="s">
        <v>52</v>
      </c>
      <c r="B1229">
        <v>1664.18</v>
      </c>
      <c r="C1229">
        <v>1611.93</v>
      </c>
      <c r="D1229">
        <v>1611.89</v>
      </c>
      <c r="E1229">
        <v>1609.63</v>
      </c>
      <c r="F1229">
        <v>110.842</v>
      </c>
      <c r="G1229">
        <v>189.398</v>
      </c>
      <c r="H1229">
        <v>63.429000000000002</v>
      </c>
      <c r="I1229">
        <v>1.0907699999999999E-2</v>
      </c>
      <c r="J1229">
        <v>0.98094000000000003</v>
      </c>
      <c r="K1229">
        <v>0</v>
      </c>
      <c r="L1229" t="s">
        <v>43</v>
      </c>
    </row>
    <row r="1230" spans="1:25" x14ac:dyDescent="0.25">
      <c r="A1230" t="s">
        <v>52</v>
      </c>
      <c r="B1230">
        <v>1667.17</v>
      </c>
      <c r="C1230">
        <v>1614.74</v>
      </c>
      <c r="D1230">
        <v>1614.69</v>
      </c>
      <c r="E1230">
        <v>1612.41</v>
      </c>
      <c r="F1230">
        <v>111.751</v>
      </c>
      <c r="G1230">
        <v>189.399</v>
      </c>
      <c r="H1230">
        <v>64.088399999999993</v>
      </c>
      <c r="I1230">
        <v>1.0977000000000001E-2</v>
      </c>
      <c r="J1230">
        <v>0.99433400000000005</v>
      </c>
      <c r="K1230">
        <v>0</v>
      </c>
      <c r="L1230" t="s">
        <v>43</v>
      </c>
    </row>
    <row r="1231" spans="1:25" x14ac:dyDescent="0.25">
      <c r="A1231" t="s">
        <v>52</v>
      </c>
      <c r="B1231">
        <v>1669.7</v>
      </c>
      <c r="C1231">
        <v>1618.45</v>
      </c>
      <c r="D1231">
        <v>1618.4</v>
      </c>
      <c r="E1231">
        <v>1616.15</v>
      </c>
      <c r="F1231">
        <v>111.185</v>
      </c>
      <c r="G1231">
        <v>190.49700000000001</v>
      </c>
      <c r="H1231">
        <v>63.084600000000002</v>
      </c>
      <c r="I1231">
        <v>1.1233399999999999E-2</v>
      </c>
      <c r="J1231">
        <v>0.99453100000000005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1662.66</v>
      </c>
      <c r="C1232">
        <v>1613.66</v>
      </c>
      <c r="D1232">
        <v>1613.61</v>
      </c>
      <c r="E1232">
        <v>1611.36</v>
      </c>
      <c r="F1232">
        <v>111.40900000000001</v>
      </c>
      <c r="G1232">
        <v>188.67099999999999</v>
      </c>
      <c r="H1232">
        <v>63.148600000000002</v>
      </c>
      <c r="I1232">
        <v>1.29301E-2</v>
      </c>
      <c r="J1232">
        <v>0.98101700000000003</v>
      </c>
      <c r="K1232">
        <v>0</v>
      </c>
      <c r="L1232" t="s">
        <v>43</v>
      </c>
      <c r="R1232">
        <f>AVERAGE(B1183:B1232)</f>
        <v>1664.5974000000001</v>
      </c>
      <c r="S1232">
        <f>AVERAGE(C1183:C1232)</f>
        <v>1613.7754000000004</v>
      </c>
      <c r="U1232">
        <f>_xlfn.VAR.P(B1183:B1232)</f>
        <v>9.7438352399999815</v>
      </c>
      <c r="V1232">
        <f>_xlfn.VAR.P(C1183:C1232)</f>
        <v>8.4893888400000446</v>
      </c>
      <c r="X1232">
        <f>1.96*SQRT(U1232)/50</f>
        <v>0.12236325830572498</v>
      </c>
      <c r="Y1232">
        <f>1.96*SQRT(V1232)/50</f>
        <v>0.11421529874363445</v>
      </c>
    </row>
    <row r="1233" spans="1:12" x14ac:dyDescent="0.25">
      <c r="A1233" t="s">
        <v>52</v>
      </c>
      <c r="B1233">
        <v>83369.335200000001</v>
      </c>
      <c r="C1233" t="s">
        <v>37</v>
      </c>
    </row>
    <row r="1234" spans="1:12" x14ac:dyDescent="0.25">
      <c r="A1234" t="s">
        <v>78</v>
      </c>
      <c r="B1234">
        <v>1489.65</v>
      </c>
      <c r="C1234">
        <v>1488.22</v>
      </c>
      <c r="D1234">
        <v>1488.18</v>
      </c>
      <c r="E1234">
        <v>1485.92</v>
      </c>
      <c r="F1234">
        <v>111.06699999999999</v>
      </c>
      <c r="G1234">
        <v>0</v>
      </c>
      <c r="H1234">
        <v>62.952100000000002</v>
      </c>
      <c r="I1234">
        <v>1.0859199999999999E-2</v>
      </c>
      <c r="J1234">
        <v>0.98101899999999997</v>
      </c>
      <c r="K1234">
        <v>0</v>
      </c>
      <c r="L1234" t="s">
        <v>43</v>
      </c>
    </row>
    <row r="1235" spans="1:12" x14ac:dyDescent="0.25">
      <c r="A1235" t="s">
        <v>78</v>
      </c>
      <c r="B1235">
        <v>1490.35</v>
      </c>
      <c r="C1235">
        <v>1488.78</v>
      </c>
      <c r="D1235">
        <v>1488.74</v>
      </c>
      <c r="E1235">
        <v>1486.49</v>
      </c>
      <c r="F1235">
        <v>111.24299999999999</v>
      </c>
      <c r="G1235">
        <v>0</v>
      </c>
      <c r="H1235">
        <v>63.308</v>
      </c>
      <c r="I1235">
        <v>1.3145199999999999E-2</v>
      </c>
      <c r="J1235">
        <v>0.98100799999999999</v>
      </c>
      <c r="K1235">
        <v>0</v>
      </c>
      <c r="L1235" t="s">
        <v>43</v>
      </c>
    </row>
    <row r="1236" spans="1:12" x14ac:dyDescent="0.25">
      <c r="A1236" t="s">
        <v>78</v>
      </c>
      <c r="B1236">
        <v>1494.89</v>
      </c>
      <c r="C1236">
        <v>1493.2</v>
      </c>
      <c r="D1236">
        <v>1493.16</v>
      </c>
      <c r="E1236">
        <v>1490.91</v>
      </c>
      <c r="F1236">
        <v>111.133</v>
      </c>
      <c r="G1236">
        <v>0</v>
      </c>
      <c r="H1236">
        <v>64.050899999999999</v>
      </c>
      <c r="I1236">
        <v>1.1147499999999999E-2</v>
      </c>
      <c r="J1236">
        <v>0.98101899999999997</v>
      </c>
      <c r="K1236">
        <v>0</v>
      </c>
      <c r="L1236" t="s">
        <v>43</v>
      </c>
    </row>
    <row r="1237" spans="1:12" x14ac:dyDescent="0.25">
      <c r="A1237" t="s">
        <v>78</v>
      </c>
      <c r="B1237">
        <v>1491.12</v>
      </c>
      <c r="C1237">
        <v>1489.74</v>
      </c>
      <c r="D1237">
        <v>1489.7</v>
      </c>
      <c r="E1237">
        <v>1487.45</v>
      </c>
      <c r="F1237">
        <v>111.125</v>
      </c>
      <c r="G1237">
        <v>0</v>
      </c>
      <c r="H1237">
        <v>63.082799999999999</v>
      </c>
      <c r="I1237">
        <v>1.1936799999999999E-2</v>
      </c>
      <c r="J1237">
        <v>0.99096300000000004</v>
      </c>
      <c r="K1237">
        <v>0</v>
      </c>
      <c r="L1237" t="s">
        <v>43</v>
      </c>
    </row>
    <row r="1238" spans="1:12" x14ac:dyDescent="0.25">
      <c r="A1238" t="s">
        <v>78</v>
      </c>
      <c r="B1238">
        <v>1488.56</v>
      </c>
      <c r="C1238">
        <v>1487.16</v>
      </c>
      <c r="D1238">
        <v>1487.12</v>
      </c>
      <c r="E1238">
        <v>1484.87</v>
      </c>
      <c r="F1238">
        <v>110.807</v>
      </c>
      <c r="G1238">
        <v>0</v>
      </c>
      <c r="H1238">
        <v>62.752800000000001</v>
      </c>
      <c r="I1238">
        <v>1.10767E-2</v>
      </c>
      <c r="J1238">
        <v>0.98097299999999998</v>
      </c>
      <c r="K1238">
        <v>0</v>
      </c>
      <c r="L1238" t="s">
        <v>43</v>
      </c>
    </row>
    <row r="1239" spans="1:12" x14ac:dyDescent="0.25">
      <c r="A1239" t="s">
        <v>78</v>
      </c>
      <c r="B1239">
        <v>1491.88</v>
      </c>
      <c r="C1239">
        <v>1490.45</v>
      </c>
      <c r="D1239">
        <v>1490.4</v>
      </c>
      <c r="E1239">
        <v>1488.15</v>
      </c>
      <c r="F1239">
        <v>111.13200000000001</v>
      </c>
      <c r="G1239">
        <v>0</v>
      </c>
      <c r="H1239">
        <v>63.271299999999997</v>
      </c>
      <c r="I1239">
        <v>1.4755000000000001E-2</v>
      </c>
      <c r="J1239">
        <v>0.98101899999999997</v>
      </c>
      <c r="K1239">
        <v>0</v>
      </c>
      <c r="L1239" t="s">
        <v>43</v>
      </c>
    </row>
    <row r="1240" spans="1:12" x14ac:dyDescent="0.25">
      <c r="A1240" t="s">
        <v>78</v>
      </c>
      <c r="B1240">
        <v>1488.72</v>
      </c>
      <c r="C1240">
        <v>1487.32</v>
      </c>
      <c r="D1240">
        <v>1487.28</v>
      </c>
      <c r="E1240">
        <v>1485.03</v>
      </c>
      <c r="F1240">
        <v>111.212</v>
      </c>
      <c r="G1240">
        <v>0</v>
      </c>
      <c r="H1240">
        <v>63.331000000000003</v>
      </c>
      <c r="I1240">
        <v>2.8749400000000001E-2</v>
      </c>
      <c r="J1240">
        <v>0.98101899999999997</v>
      </c>
      <c r="K1240">
        <v>0</v>
      </c>
      <c r="L1240" t="s">
        <v>43</v>
      </c>
    </row>
    <row r="1241" spans="1:12" x14ac:dyDescent="0.25">
      <c r="A1241" t="s">
        <v>78</v>
      </c>
      <c r="B1241">
        <v>1489</v>
      </c>
      <c r="C1241">
        <v>1487.58</v>
      </c>
      <c r="D1241">
        <v>1487.53</v>
      </c>
      <c r="E1241">
        <v>1485.28</v>
      </c>
      <c r="F1241">
        <v>110.827</v>
      </c>
      <c r="G1241">
        <v>0</v>
      </c>
      <c r="H1241">
        <v>64.134799999999998</v>
      </c>
      <c r="I1241">
        <v>1.08599E-2</v>
      </c>
      <c r="J1241">
        <v>0.98532900000000001</v>
      </c>
      <c r="K1241">
        <v>0</v>
      </c>
      <c r="L1241" t="s">
        <v>43</v>
      </c>
    </row>
    <row r="1242" spans="1:12" x14ac:dyDescent="0.25">
      <c r="A1242" t="s">
        <v>78</v>
      </c>
      <c r="B1242">
        <v>1491.12</v>
      </c>
      <c r="C1242">
        <v>1489.73</v>
      </c>
      <c r="D1242">
        <v>1489.69</v>
      </c>
      <c r="E1242">
        <v>1487.42</v>
      </c>
      <c r="F1242">
        <v>111.339</v>
      </c>
      <c r="G1242">
        <v>0</v>
      </c>
      <c r="H1242">
        <v>63.612000000000002</v>
      </c>
      <c r="I1242">
        <v>2.1589000000000001E-2</v>
      </c>
      <c r="J1242">
        <v>0.98101700000000003</v>
      </c>
      <c r="K1242">
        <v>0</v>
      </c>
      <c r="L1242" t="s">
        <v>43</v>
      </c>
    </row>
    <row r="1243" spans="1:12" x14ac:dyDescent="0.25">
      <c r="A1243" t="s">
        <v>78</v>
      </c>
      <c r="B1243">
        <v>1487.4</v>
      </c>
      <c r="C1243">
        <v>1485.99</v>
      </c>
      <c r="D1243">
        <v>1485.95</v>
      </c>
      <c r="E1243">
        <v>1483.7</v>
      </c>
      <c r="F1243">
        <v>110.895</v>
      </c>
      <c r="G1243">
        <v>0</v>
      </c>
      <c r="H1243">
        <v>63.227400000000003</v>
      </c>
      <c r="I1243">
        <v>1.0870299999999999E-2</v>
      </c>
      <c r="J1243">
        <v>0.98101899999999997</v>
      </c>
      <c r="K1243">
        <v>0</v>
      </c>
      <c r="L1243" t="s">
        <v>43</v>
      </c>
    </row>
    <row r="1244" spans="1:12" x14ac:dyDescent="0.25">
      <c r="A1244" t="s">
        <v>78</v>
      </c>
      <c r="B1244">
        <v>1489.34</v>
      </c>
      <c r="C1244">
        <v>1487.92</v>
      </c>
      <c r="D1244">
        <v>1487.88</v>
      </c>
      <c r="E1244">
        <v>1485.63</v>
      </c>
      <c r="F1244">
        <v>110.84699999999999</v>
      </c>
      <c r="G1244">
        <v>0</v>
      </c>
      <c r="H1244">
        <v>62.982399999999998</v>
      </c>
      <c r="I1244">
        <v>1.2644000000000001E-2</v>
      </c>
      <c r="J1244">
        <v>0.99491700000000005</v>
      </c>
      <c r="K1244">
        <v>0</v>
      </c>
      <c r="L1244" t="s">
        <v>43</v>
      </c>
    </row>
    <row r="1245" spans="1:12" x14ac:dyDescent="0.25">
      <c r="A1245" t="s">
        <v>78</v>
      </c>
      <c r="B1245">
        <v>1490.64</v>
      </c>
      <c r="C1245">
        <v>1489.22</v>
      </c>
      <c r="D1245">
        <v>1489.17</v>
      </c>
      <c r="E1245">
        <v>1486.91</v>
      </c>
      <c r="F1245">
        <v>111.592</v>
      </c>
      <c r="G1245">
        <v>0</v>
      </c>
      <c r="H1245">
        <v>63.291499999999999</v>
      </c>
      <c r="I1245">
        <v>1.0888500000000001E-2</v>
      </c>
      <c r="J1245">
        <v>0.98100799999999999</v>
      </c>
      <c r="K1245">
        <v>0</v>
      </c>
      <c r="L1245" t="s">
        <v>43</v>
      </c>
    </row>
    <row r="1246" spans="1:12" x14ac:dyDescent="0.25">
      <c r="A1246" t="s">
        <v>78</v>
      </c>
      <c r="B1246">
        <v>1494.38</v>
      </c>
      <c r="C1246">
        <v>1492.69</v>
      </c>
      <c r="D1246">
        <v>1492.65</v>
      </c>
      <c r="E1246">
        <v>1490.38</v>
      </c>
      <c r="F1246">
        <v>111.51</v>
      </c>
      <c r="G1246">
        <v>0</v>
      </c>
      <c r="H1246">
        <v>63.133200000000002</v>
      </c>
      <c r="I1246">
        <v>4.4210899999999999E-3</v>
      </c>
      <c r="J1246">
        <v>0.98100100000000001</v>
      </c>
      <c r="K1246">
        <v>0</v>
      </c>
      <c r="L1246" t="s">
        <v>43</v>
      </c>
    </row>
    <row r="1247" spans="1:12" x14ac:dyDescent="0.25">
      <c r="A1247" t="s">
        <v>78</v>
      </c>
      <c r="B1247">
        <v>1491.73</v>
      </c>
      <c r="C1247">
        <v>1490.03</v>
      </c>
      <c r="D1247">
        <v>1489.98</v>
      </c>
      <c r="E1247">
        <v>1487.73</v>
      </c>
      <c r="F1247">
        <v>110.98399999999999</v>
      </c>
      <c r="G1247">
        <v>0</v>
      </c>
      <c r="H1247">
        <v>63.449800000000003</v>
      </c>
      <c r="I1247">
        <v>1.1007100000000001E-2</v>
      </c>
      <c r="J1247">
        <v>0.98101899999999997</v>
      </c>
      <c r="K1247">
        <v>0</v>
      </c>
      <c r="L1247" t="s">
        <v>43</v>
      </c>
    </row>
    <row r="1248" spans="1:12" x14ac:dyDescent="0.25">
      <c r="A1248" t="s">
        <v>78</v>
      </c>
      <c r="B1248">
        <v>1488.59</v>
      </c>
      <c r="C1248">
        <v>1487.21</v>
      </c>
      <c r="D1248">
        <v>1487.16</v>
      </c>
      <c r="E1248">
        <v>1484.91</v>
      </c>
      <c r="F1248">
        <v>110.678</v>
      </c>
      <c r="G1248">
        <v>0</v>
      </c>
      <c r="H1248">
        <v>63.409799999999997</v>
      </c>
      <c r="I1248">
        <v>1.1079200000000001E-2</v>
      </c>
      <c r="J1248">
        <v>0.98100900000000002</v>
      </c>
      <c r="K1248">
        <v>0</v>
      </c>
      <c r="L1248" t="s">
        <v>43</v>
      </c>
    </row>
    <row r="1249" spans="1:12" x14ac:dyDescent="0.25">
      <c r="A1249" t="s">
        <v>78</v>
      </c>
      <c r="B1249">
        <v>1488.51</v>
      </c>
      <c r="C1249">
        <v>1486.83</v>
      </c>
      <c r="D1249">
        <v>1486.79</v>
      </c>
      <c r="E1249">
        <v>1484.54</v>
      </c>
      <c r="F1249">
        <v>111.038</v>
      </c>
      <c r="G1249">
        <v>0</v>
      </c>
      <c r="H1249">
        <v>63.169400000000003</v>
      </c>
      <c r="I1249">
        <v>1.12225E-2</v>
      </c>
      <c r="J1249">
        <v>0.99179600000000001</v>
      </c>
      <c r="K1249">
        <v>0</v>
      </c>
      <c r="L1249" t="s">
        <v>43</v>
      </c>
    </row>
    <row r="1250" spans="1:12" x14ac:dyDescent="0.25">
      <c r="A1250" t="s">
        <v>78</v>
      </c>
      <c r="B1250">
        <v>1487.33</v>
      </c>
      <c r="C1250">
        <v>1485.33</v>
      </c>
      <c r="D1250">
        <v>1485.3</v>
      </c>
      <c r="E1250">
        <v>1483.05</v>
      </c>
      <c r="F1250">
        <v>111.363</v>
      </c>
      <c r="G1250">
        <v>0</v>
      </c>
      <c r="H1250">
        <v>62.781999999999996</v>
      </c>
      <c r="I1250">
        <v>1.5081600000000001E-2</v>
      </c>
      <c r="J1250">
        <v>0.98090900000000003</v>
      </c>
      <c r="K1250">
        <v>0</v>
      </c>
      <c r="L1250" t="s">
        <v>43</v>
      </c>
    </row>
    <row r="1251" spans="1:12" x14ac:dyDescent="0.25">
      <c r="A1251" t="s">
        <v>78</v>
      </c>
      <c r="B1251">
        <v>1493.06</v>
      </c>
      <c r="C1251">
        <v>1491.31</v>
      </c>
      <c r="D1251">
        <v>1491.27</v>
      </c>
      <c r="E1251">
        <v>1489.02</v>
      </c>
      <c r="F1251">
        <v>111.024</v>
      </c>
      <c r="G1251">
        <v>0</v>
      </c>
      <c r="H1251">
        <v>64.375600000000006</v>
      </c>
      <c r="I1251">
        <v>1.1373299999999999E-2</v>
      </c>
      <c r="J1251">
        <v>0.99495999999999996</v>
      </c>
      <c r="K1251">
        <v>0</v>
      </c>
      <c r="L1251" t="s">
        <v>43</v>
      </c>
    </row>
    <row r="1252" spans="1:12" x14ac:dyDescent="0.25">
      <c r="A1252" t="s">
        <v>78</v>
      </c>
      <c r="B1252">
        <v>1488.23</v>
      </c>
      <c r="C1252">
        <v>1486.48</v>
      </c>
      <c r="D1252">
        <v>1486.44</v>
      </c>
      <c r="E1252">
        <v>1484.19</v>
      </c>
      <c r="F1252">
        <v>110.307</v>
      </c>
      <c r="G1252">
        <v>0</v>
      </c>
      <c r="H1252">
        <v>63.775100000000002</v>
      </c>
      <c r="I1252">
        <v>2.5482399999999999E-2</v>
      </c>
      <c r="J1252">
        <v>0.98101899999999997</v>
      </c>
      <c r="K1252">
        <v>0</v>
      </c>
      <c r="L1252" t="s">
        <v>43</v>
      </c>
    </row>
    <row r="1253" spans="1:12" x14ac:dyDescent="0.25">
      <c r="A1253" t="s">
        <v>78</v>
      </c>
      <c r="B1253">
        <v>1488.95</v>
      </c>
      <c r="C1253">
        <v>1487.53</v>
      </c>
      <c r="D1253">
        <v>1487.49</v>
      </c>
      <c r="E1253">
        <v>1485.22</v>
      </c>
      <c r="F1253">
        <v>109.607</v>
      </c>
      <c r="G1253">
        <v>0</v>
      </c>
      <c r="H1253">
        <v>63.902700000000003</v>
      </c>
      <c r="I1253">
        <v>1.73274E-2</v>
      </c>
      <c r="J1253">
        <v>0.98101799999999995</v>
      </c>
      <c r="K1253">
        <v>0</v>
      </c>
      <c r="L1253" t="s">
        <v>43</v>
      </c>
    </row>
    <row r="1254" spans="1:12" x14ac:dyDescent="0.25">
      <c r="A1254" t="s">
        <v>78</v>
      </c>
      <c r="B1254">
        <v>1488.37</v>
      </c>
      <c r="C1254">
        <v>1486.97</v>
      </c>
      <c r="D1254">
        <v>1486.93</v>
      </c>
      <c r="E1254">
        <v>1484.68</v>
      </c>
      <c r="F1254">
        <v>111.10899999999999</v>
      </c>
      <c r="G1254">
        <v>0</v>
      </c>
      <c r="H1254">
        <v>63.579799999999999</v>
      </c>
      <c r="I1254">
        <v>2.0582199999999998E-2</v>
      </c>
      <c r="J1254">
        <v>0.98097699999999999</v>
      </c>
      <c r="K1254">
        <v>0</v>
      </c>
      <c r="L1254" t="s">
        <v>43</v>
      </c>
    </row>
    <row r="1255" spans="1:12" x14ac:dyDescent="0.25">
      <c r="A1255" t="s">
        <v>78</v>
      </c>
      <c r="B1255">
        <v>1486.14</v>
      </c>
      <c r="C1255">
        <v>1484.02</v>
      </c>
      <c r="D1255">
        <v>1483.98</v>
      </c>
      <c r="E1255">
        <v>1481.73</v>
      </c>
      <c r="F1255">
        <v>111.051</v>
      </c>
      <c r="G1255">
        <v>0</v>
      </c>
      <c r="H1255">
        <v>64.397499999999994</v>
      </c>
      <c r="I1255">
        <v>1.1265499999999999E-2</v>
      </c>
      <c r="J1255">
        <v>0.98061299999999996</v>
      </c>
      <c r="K1255">
        <v>0</v>
      </c>
      <c r="L1255" t="s">
        <v>43</v>
      </c>
    </row>
    <row r="1256" spans="1:12" x14ac:dyDescent="0.25">
      <c r="A1256" t="s">
        <v>78</v>
      </c>
      <c r="B1256">
        <v>1485.61</v>
      </c>
      <c r="C1256">
        <v>1484.08</v>
      </c>
      <c r="D1256">
        <v>1484.04</v>
      </c>
      <c r="E1256">
        <v>1481.79</v>
      </c>
      <c r="F1256">
        <v>111.12</v>
      </c>
      <c r="G1256">
        <v>0</v>
      </c>
      <c r="H1256">
        <v>63.754100000000001</v>
      </c>
      <c r="I1256">
        <v>1.27936E-2</v>
      </c>
      <c r="J1256">
        <v>0.98093600000000003</v>
      </c>
      <c r="K1256">
        <v>0</v>
      </c>
      <c r="L1256" t="s">
        <v>43</v>
      </c>
    </row>
    <row r="1257" spans="1:12" x14ac:dyDescent="0.25">
      <c r="A1257" t="s">
        <v>78</v>
      </c>
      <c r="B1257">
        <v>1486.25</v>
      </c>
      <c r="C1257">
        <v>1484.79</v>
      </c>
      <c r="D1257">
        <v>1484.75</v>
      </c>
      <c r="E1257">
        <v>1482.5</v>
      </c>
      <c r="F1257">
        <v>110.785</v>
      </c>
      <c r="G1257">
        <v>0</v>
      </c>
      <c r="H1257">
        <v>63.315600000000003</v>
      </c>
      <c r="I1257">
        <v>1.09289E-2</v>
      </c>
      <c r="J1257">
        <v>0.98100299999999996</v>
      </c>
      <c r="K1257">
        <v>0</v>
      </c>
      <c r="L1257" t="s">
        <v>43</v>
      </c>
    </row>
    <row r="1258" spans="1:12" x14ac:dyDescent="0.25">
      <c r="A1258" t="s">
        <v>78</v>
      </c>
      <c r="B1258">
        <v>1485.94</v>
      </c>
      <c r="C1258">
        <v>1484.3</v>
      </c>
      <c r="D1258">
        <v>1484.26</v>
      </c>
      <c r="E1258">
        <v>1482.01</v>
      </c>
      <c r="F1258">
        <v>110.964</v>
      </c>
      <c r="G1258">
        <v>0</v>
      </c>
      <c r="H1258">
        <v>63.000700000000002</v>
      </c>
      <c r="I1258">
        <v>2.90383E-2</v>
      </c>
      <c r="J1258">
        <v>0.98095200000000005</v>
      </c>
      <c r="K1258">
        <v>0</v>
      </c>
      <c r="L1258" t="s">
        <v>43</v>
      </c>
    </row>
    <row r="1259" spans="1:12" x14ac:dyDescent="0.25">
      <c r="A1259" t="s">
        <v>78</v>
      </c>
      <c r="B1259">
        <v>1491.67</v>
      </c>
      <c r="C1259">
        <v>1490.09</v>
      </c>
      <c r="D1259">
        <v>1490.05</v>
      </c>
      <c r="E1259">
        <v>1487.8</v>
      </c>
      <c r="F1259">
        <v>111.455</v>
      </c>
      <c r="G1259">
        <v>0</v>
      </c>
      <c r="H1259">
        <v>63.6111</v>
      </c>
      <c r="I1259">
        <v>1.12841E-2</v>
      </c>
      <c r="J1259">
        <v>0.98100100000000001</v>
      </c>
      <c r="K1259">
        <v>0</v>
      </c>
      <c r="L1259" t="s">
        <v>43</v>
      </c>
    </row>
    <row r="1260" spans="1:12" x14ac:dyDescent="0.25">
      <c r="A1260" t="s">
        <v>78</v>
      </c>
      <c r="B1260">
        <v>1497.57</v>
      </c>
      <c r="C1260">
        <v>1496.15</v>
      </c>
      <c r="D1260">
        <v>1496.1</v>
      </c>
      <c r="E1260">
        <v>1493.85</v>
      </c>
      <c r="F1260">
        <v>111.238</v>
      </c>
      <c r="G1260">
        <v>0</v>
      </c>
      <c r="H1260">
        <v>63.561500000000002</v>
      </c>
      <c r="I1260">
        <v>1.1123600000000001E-2</v>
      </c>
      <c r="J1260">
        <v>0.99131100000000005</v>
      </c>
      <c r="K1260">
        <v>0</v>
      </c>
      <c r="L1260" t="s">
        <v>43</v>
      </c>
    </row>
    <row r="1261" spans="1:12" x14ac:dyDescent="0.25">
      <c r="A1261" t="s">
        <v>78</v>
      </c>
      <c r="B1261">
        <v>1492.08</v>
      </c>
      <c r="C1261">
        <v>1490.69</v>
      </c>
      <c r="D1261">
        <v>1490.65</v>
      </c>
      <c r="E1261">
        <v>1488.41</v>
      </c>
      <c r="F1261">
        <v>110.914</v>
      </c>
      <c r="G1261">
        <v>0</v>
      </c>
      <c r="H1261">
        <v>62.806899999999999</v>
      </c>
      <c r="I1261">
        <v>1.10727E-2</v>
      </c>
      <c r="J1261">
        <v>0.98101700000000003</v>
      </c>
      <c r="K1261">
        <v>0</v>
      </c>
      <c r="L1261" t="s">
        <v>43</v>
      </c>
    </row>
    <row r="1262" spans="1:12" x14ac:dyDescent="0.25">
      <c r="A1262" t="s">
        <v>78</v>
      </c>
      <c r="B1262">
        <v>1486.31</v>
      </c>
      <c r="C1262">
        <v>1484.91</v>
      </c>
      <c r="D1262">
        <v>1484.87</v>
      </c>
      <c r="E1262">
        <v>1482.61</v>
      </c>
      <c r="F1262">
        <v>111.145</v>
      </c>
      <c r="G1262">
        <v>0</v>
      </c>
      <c r="H1262">
        <v>64.574299999999994</v>
      </c>
      <c r="I1262">
        <v>1.15992E-2</v>
      </c>
      <c r="J1262">
        <v>0.981016</v>
      </c>
      <c r="K1262">
        <v>0</v>
      </c>
      <c r="L1262" t="s">
        <v>43</v>
      </c>
    </row>
    <row r="1263" spans="1:12" x14ac:dyDescent="0.25">
      <c r="A1263" t="s">
        <v>78</v>
      </c>
      <c r="B1263">
        <v>1491.42</v>
      </c>
      <c r="C1263">
        <v>1490</v>
      </c>
      <c r="D1263">
        <v>1489.96</v>
      </c>
      <c r="E1263">
        <v>1487.71</v>
      </c>
      <c r="F1263">
        <v>110.96599999999999</v>
      </c>
      <c r="G1263">
        <v>0</v>
      </c>
      <c r="H1263">
        <v>63.246200000000002</v>
      </c>
      <c r="I1263">
        <v>1.08711E-2</v>
      </c>
      <c r="J1263">
        <v>0.98416000000000003</v>
      </c>
      <c r="K1263">
        <v>0</v>
      </c>
      <c r="L1263" t="s">
        <v>43</v>
      </c>
    </row>
    <row r="1264" spans="1:12" x14ac:dyDescent="0.25">
      <c r="A1264" t="s">
        <v>78</v>
      </c>
      <c r="B1264">
        <v>1491.31</v>
      </c>
      <c r="C1264">
        <v>1489.89</v>
      </c>
      <c r="D1264">
        <v>1489.85</v>
      </c>
      <c r="E1264">
        <v>1487.6</v>
      </c>
      <c r="F1264">
        <v>111.126</v>
      </c>
      <c r="G1264">
        <v>0</v>
      </c>
      <c r="H1264">
        <v>62.468400000000003</v>
      </c>
      <c r="I1264">
        <v>1.08586E-2</v>
      </c>
      <c r="J1264">
        <v>0.99415299999999995</v>
      </c>
      <c r="K1264">
        <v>0</v>
      </c>
      <c r="L1264" t="s">
        <v>43</v>
      </c>
    </row>
    <row r="1265" spans="1:12" x14ac:dyDescent="0.25">
      <c r="A1265" t="s">
        <v>78</v>
      </c>
      <c r="B1265">
        <v>1489.66</v>
      </c>
      <c r="C1265">
        <v>1488.27</v>
      </c>
      <c r="D1265">
        <v>1488.22</v>
      </c>
      <c r="E1265">
        <v>1485.97</v>
      </c>
      <c r="F1265">
        <v>111.124</v>
      </c>
      <c r="G1265">
        <v>0</v>
      </c>
      <c r="H1265">
        <v>63.506799999999998</v>
      </c>
      <c r="I1265">
        <v>1.08585E-2</v>
      </c>
      <c r="J1265">
        <v>0.98101899999999997</v>
      </c>
      <c r="K1265">
        <v>0</v>
      </c>
      <c r="L1265" t="s">
        <v>43</v>
      </c>
    </row>
    <row r="1266" spans="1:12" x14ac:dyDescent="0.25">
      <c r="A1266" t="s">
        <v>78</v>
      </c>
      <c r="B1266">
        <v>1490.31</v>
      </c>
      <c r="C1266">
        <v>1488.9</v>
      </c>
      <c r="D1266">
        <v>1488.86</v>
      </c>
      <c r="E1266">
        <v>1486.61</v>
      </c>
      <c r="F1266">
        <v>111.04900000000001</v>
      </c>
      <c r="G1266">
        <v>0</v>
      </c>
      <c r="H1266">
        <v>63.765599999999999</v>
      </c>
      <c r="I1266">
        <v>1.49804E-2</v>
      </c>
      <c r="J1266">
        <v>0.98101899999999997</v>
      </c>
      <c r="K1266">
        <v>0</v>
      </c>
      <c r="L1266" t="s">
        <v>43</v>
      </c>
    </row>
    <row r="1267" spans="1:12" x14ac:dyDescent="0.25">
      <c r="A1267" t="s">
        <v>78</v>
      </c>
      <c r="B1267">
        <v>1490.29</v>
      </c>
      <c r="C1267">
        <v>1488.93</v>
      </c>
      <c r="D1267">
        <v>1488.89</v>
      </c>
      <c r="E1267">
        <v>1486.63</v>
      </c>
      <c r="F1267">
        <v>111.758</v>
      </c>
      <c r="G1267">
        <v>0</v>
      </c>
      <c r="H1267">
        <v>63.361499999999999</v>
      </c>
      <c r="I1267">
        <v>1.1977099999999999E-2</v>
      </c>
      <c r="J1267">
        <v>0.98094199999999998</v>
      </c>
      <c r="K1267">
        <v>0</v>
      </c>
      <c r="L1267" t="s">
        <v>43</v>
      </c>
    </row>
    <row r="1268" spans="1:12" x14ac:dyDescent="0.25">
      <c r="A1268" t="s">
        <v>78</v>
      </c>
      <c r="B1268">
        <v>1486.93</v>
      </c>
      <c r="C1268">
        <v>1485.05</v>
      </c>
      <c r="D1268">
        <v>1485.02</v>
      </c>
      <c r="E1268">
        <v>1482.77</v>
      </c>
      <c r="F1268">
        <v>110.964</v>
      </c>
      <c r="G1268">
        <v>0</v>
      </c>
      <c r="H1268">
        <v>63.559899999999999</v>
      </c>
      <c r="I1268">
        <v>1.0871799999999999E-2</v>
      </c>
      <c r="J1268">
        <v>0.98101000000000005</v>
      </c>
      <c r="K1268">
        <v>0</v>
      </c>
      <c r="L1268" t="s">
        <v>43</v>
      </c>
    </row>
    <row r="1269" spans="1:12" x14ac:dyDescent="0.25">
      <c r="A1269" t="s">
        <v>78</v>
      </c>
      <c r="B1269">
        <v>1490.39</v>
      </c>
      <c r="C1269">
        <v>1488.74</v>
      </c>
      <c r="D1269">
        <v>1488.69</v>
      </c>
      <c r="E1269">
        <v>1486.45</v>
      </c>
      <c r="F1269">
        <v>111.084</v>
      </c>
      <c r="G1269">
        <v>0</v>
      </c>
      <c r="H1269">
        <v>63.370199999999997</v>
      </c>
      <c r="I1269">
        <v>1.4055099999999999E-2</v>
      </c>
      <c r="J1269">
        <v>0.98101899999999997</v>
      </c>
      <c r="K1269">
        <v>0</v>
      </c>
      <c r="L1269" t="s">
        <v>43</v>
      </c>
    </row>
    <row r="1270" spans="1:12" x14ac:dyDescent="0.25">
      <c r="A1270" t="s">
        <v>78</v>
      </c>
      <c r="B1270">
        <v>1490.64</v>
      </c>
      <c r="C1270">
        <v>1489.05</v>
      </c>
      <c r="D1270">
        <v>1489.01</v>
      </c>
      <c r="E1270">
        <v>1486.68</v>
      </c>
      <c r="F1270">
        <v>111.258</v>
      </c>
      <c r="G1270">
        <v>0</v>
      </c>
      <c r="H1270">
        <v>64.042100000000005</v>
      </c>
      <c r="I1270">
        <v>1.09658E-2</v>
      </c>
      <c r="J1270">
        <v>0.98095100000000002</v>
      </c>
      <c r="K1270">
        <v>0</v>
      </c>
      <c r="L1270" t="s">
        <v>43</v>
      </c>
    </row>
    <row r="1271" spans="1:12" x14ac:dyDescent="0.25">
      <c r="A1271" t="s">
        <v>78</v>
      </c>
      <c r="B1271">
        <v>1488.52</v>
      </c>
      <c r="C1271">
        <v>1487.04</v>
      </c>
      <c r="D1271">
        <v>1486.99</v>
      </c>
      <c r="E1271">
        <v>1484.74</v>
      </c>
      <c r="F1271">
        <v>110.97199999999999</v>
      </c>
      <c r="G1271">
        <v>0</v>
      </c>
      <c r="H1271">
        <v>63.400399999999998</v>
      </c>
      <c r="I1271">
        <v>1.4966699999999999E-2</v>
      </c>
      <c r="J1271">
        <v>0.98682700000000001</v>
      </c>
      <c r="K1271">
        <v>0</v>
      </c>
      <c r="L1271" t="s">
        <v>43</v>
      </c>
    </row>
    <row r="1272" spans="1:12" x14ac:dyDescent="0.25">
      <c r="A1272" t="s">
        <v>78</v>
      </c>
      <c r="B1272">
        <v>1483.84</v>
      </c>
      <c r="C1272">
        <v>1482.42</v>
      </c>
      <c r="D1272">
        <v>1482.38</v>
      </c>
      <c r="E1272">
        <v>1480.13</v>
      </c>
      <c r="F1272">
        <v>111.22499999999999</v>
      </c>
      <c r="G1272">
        <v>0</v>
      </c>
      <c r="H1272">
        <v>63.3825</v>
      </c>
      <c r="I1272">
        <v>1.1486400000000001E-2</v>
      </c>
      <c r="J1272">
        <v>0.98096399999999995</v>
      </c>
      <c r="K1272">
        <v>0</v>
      </c>
      <c r="L1272" t="s">
        <v>43</v>
      </c>
    </row>
    <row r="1273" spans="1:12" x14ac:dyDescent="0.25">
      <c r="A1273" t="s">
        <v>78</v>
      </c>
      <c r="B1273">
        <v>1488.02</v>
      </c>
      <c r="C1273">
        <v>1486.6</v>
      </c>
      <c r="D1273">
        <v>1486.56</v>
      </c>
      <c r="E1273">
        <v>1484.3</v>
      </c>
      <c r="F1273">
        <v>111.16500000000001</v>
      </c>
      <c r="G1273">
        <v>0</v>
      </c>
      <c r="H1273">
        <v>63.786900000000003</v>
      </c>
      <c r="I1273">
        <v>1.5949600000000001E-2</v>
      </c>
      <c r="J1273">
        <v>0.98101799999999995</v>
      </c>
      <c r="K1273">
        <v>0</v>
      </c>
      <c r="L1273" t="s">
        <v>43</v>
      </c>
    </row>
    <row r="1274" spans="1:12" x14ac:dyDescent="0.25">
      <c r="A1274" t="s">
        <v>78</v>
      </c>
      <c r="B1274">
        <v>1487.07</v>
      </c>
      <c r="C1274">
        <v>1485.59</v>
      </c>
      <c r="D1274">
        <v>1485.56</v>
      </c>
      <c r="E1274">
        <v>1483.3</v>
      </c>
      <c r="F1274">
        <v>110.029</v>
      </c>
      <c r="G1274">
        <v>0</v>
      </c>
      <c r="H1274">
        <v>62.588799999999999</v>
      </c>
      <c r="I1274">
        <v>1.0858700000000001E-2</v>
      </c>
      <c r="J1274">
        <v>0.980935</v>
      </c>
      <c r="K1274">
        <v>0</v>
      </c>
      <c r="L1274" t="s">
        <v>43</v>
      </c>
    </row>
    <row r="1275" spans="1:12" x14ac:dyDescent="0.25">
      <c r="A1275" t="s">
        <v>78</v>
      </c>
      <c r="B1275">
        <v>1489.02</v>
      </c>
      <c r="C1275">
        <v>1487.59</v>
      </c>
      <c r="D1275">
        <v>1487.55</v>
      </c>
      <c r="E1275">
        <v>1485.3</v>
      </c>
      <c r="F1275">
        <v>110.70399999999999</v>
      </c>
      <c r="G1275">
        <v>0</v>
      </c>
      <c r="H1275">
        <v>62.901400000000002</v>
      </c>
      <c r="I1275">
        <v>1.1084699999999999E-2</v>
      </c>
      <c r="J1275">
        <v>0.98096499999999998</v>
      </c>
      <c r="K1275">
        <v>0</v>
      </c>
      <c r="L1275" t="s">
        <v>43</v>
      </c>
    </row>
    <row r="1276" spans="1:12" x14ac:dyDescent="0.25">
      <c r="A1276" t="s">
        <v>78</v>
      </c>
      <c r="B1276">
        <v>1486</v>
      </c>
      <c r="C1276">
        <v>1484.58</v>
      </c>
      <c r="D1276">
        <v>1484.54</v>
      </c>
      <c r="E1276">
        <v>1482.29</v>
      </c>
      <c r="F1276">
        <v>110.76300000000001</v>
      </c>
      <c r="G1276">
        <v>0</v>
      </c>
      <c r="H1276">
        <v>63.972099999999998</v>
      </c>
      <c r="I1276">
        <v>1.28256E-2</v>
      </c>
      <c r="J1276">
        <v>0.99508200000000002</v>
      </c>
      <c r="K1276">
        <v>0</v>
      </c>
      <c r="L1276" t="s">
        <v>43</v>
      </c>
    </row>
    <row r="1277" spans="1:12" x14ac:dyDescent="0.25">
      <c r="A1277" t="s">
        <v>78</v>
      </c>
      <c r="B1277">
        <v>1487.86</v>
      </c>
      <c r="C1277">
        <v>1486.15</v>
      </c>
      <c r="D1277">
        <v>1486.11</v>
      </c>
      <c r="E1277">
        <v>1483.86</v>
      </c>
      <c r="F1277">
        <v>111.04300000000001</v>
      </c>
      <c r="G1277">
        <v>0</v>
      </c>
      <c r="H1277">
        <v>64.396199999999993</v>
      </c>
      <c r="I1277">
        <v>1.14664E-2</v>
      </c>
      <c r="J1277">
        <v>0.98101000000000005</v>
      </c>
      <c r="K1277">
        <v>0</v>
      </c>
      <c r="L1277" t="s">
        <v>43</v>
      </c>
    </row>
    <row r="1278" spans="1:12" x14ac:dyDescent="0.25">
      <c r="A1278" t="s">
        <v>78</v>
      </c>
      <c r="B1278">
        <v>1493.05</v>
      </c>
      <c r="C1278">
        <v>1491.49</v>
      </c>
      <c r="D1278">
        <v>1491.45</v>
      </c>
      <c r="E1278">
        <v>1489.2</v>
      </c>
      <c r="F1278">
        <v>110.67100000000001</v>
      </c>
      <c r="G1278">
        <v>0</v>
      </c>
      <c r="H1278">
        <v>63.265999999999998</v>
      </c>
      <c r="I1278">
        <v>1.20339E-2</v>
      </c>
      <c r="J1278">
        <v>0.98090599999999994</v>
      </c>
      <c r="K1278">
        <v>0</v>
      </c>
      <c r="L1278" t="s">
        <v>43</v>
      </c>
    </row>
    <row r="1279" spans="1:12" x14ac:dyDescent="0.25">
      <c r="A1279" t="s">
        <v>78</v>
      </c>
      <c r="B1279">
        <v>1489.66</v>
      </c>
      <c r="C1279">
        <v>1488.25</v>
      </c>
      <c r="D1279">
        <v>1488.21</v>
      </c>
      <c r="E1279">
        <v>1485.96</v>
      </c>
      <c r="F1279">
        <v>111.244</v>
      </c>
      <c r="G1279">
        <v>0</v>
      </c>
      <c r="H1279">
        <v>62.944600000000001</v>
      </c>
      <c r="I1279">
        <v>1.09341E-2</v>
      </c>
      <c r="J1279">
        <v>0.98101899999999997</v>
      </c>
      <c r="K1279">
        <v>0</v>
      </c>
      <c r="L1279" t="s">
        <v>43</v>
      </c>
    </row>
    <row r="1280" spans="1:12" x14ac:dyDescent="0.25">
      <c r="A1280" t="s">
        <v>78</v>
      </c>
      <c r="B1280">
        <v>1489.34</v>
      </c>
      <c r="C1280">
        <v>1487.92</v>
      </c>
      <c r="D1280">
        <v>1487.87</v>
      </c>
      <c r="E1280">
        <v>1485.61</v>
      </c>
      <c r="F1280">
        <v>110.876</v>
      </c>
      <c r="G1280">
        <v>0</v>
      </c>
      <c r="H1280">
        <v>62.707000000000001</v>
      </c>
      <c r="I1280">
        <v>1.1411599999999999E-2</v>
      </c>
      <c r="J1280">
        <v>0.980989</v>
      </c>
      <c r="K1280">
        <v>0</v>
      </c>
      <c r="L1280" t="s">
        <v>43</v>
      </c>
    </row>
    <row r="1281" spans="1:25" x14ac:dyDescent="0.25">
      <c r="A1281" t="s">
        <v>78</v>
      </c>
      <c r="B1281">
        <v>1484.14</v>
      </c>
      <c r="C1281">
        <v>1482.74</v>
      </c>
      <c r="D1281">
        <v>1482.7</v>
      </c>
      <c r="E1281">
        <v>1480.45</v>
      </c>
      <c r="F1281">
        <v>111.556</v>
      </c>
      <c r="G1281">
        <v>0</v>
      </c>
      <c r="H1281">
        <v>62.443199999999997</v>
      </c>
      <c r="I1281">
        <v>1.97091E-2</v>
      </c>
      <c r="J1281">
        <v>0.98101899999999997</v>
      </c>
      <c r="K1281">
        <v>0</v>
      </c>
      <c r="L1281" t="s">
        <v>43</v>
      </c>
    </row>
    <row r="1282" spans="1:25" x14ac:dyDescent="0.25">
      <c r="A1282" t="s">
        <v>78</v>
      </c>
      <c r="B1282">
        <v>1490.31</v>
      </c>
      <c r="C1282">
        <v>1488.83</v>
      </c>
      <c r="D1282">
        <v>1488.79</v>
      </c>
      <c r="E1282">
        <v>1486.54</v>
      </c>
      <c r="F1282">
        <v>111.09099999999999</v>
      </c>
      <c r="G1282">
        <v>0</v>
      </c>
      <c r="H1282">
        <v>63.332900000000002</v>
      </c>
      <c r="I1282">
        <v>1.09278E-2</v>
      </c>
      <c r="J1282">
        <v>0.98101000000000005</v>
      </c>
      <c r="K1282">
        <v>0</v>
      </c>
      <c r="L1282" t="s">
        <v>43</v>
      </c>
    </row>
    <row r="1283" spans="1:25" x14ac:dyDescent="0.25">
      <c r="A1283" t="s">
        <v>78</v>
      </c>
      <c r="B1283">
        <v>1487.94</v>
      </c>
      <c r="C1283">
        <v>1486.38</v>
      </c>
      <c r="D1283">
        <v>1486.34</v>
      </c>
      <c r="E1283">
        <v>1484.09</v>
      </c>
      <c r="F1283">
        <v>111.119</v>
      </c>
      <c r="G1283">
        <v>0</v>
      </c>
      <c r="H1283">
        <v>63.5867</v>
      </c>
      <c r="I1283">
        <v>1.1562100000000001E-2</v>
      </c>
      <c r="J1283">
        <v>0.98101300000000002</v>
      </c>
      <c r="K1283">
        <v>0</v>
      </c>
      <c r="L1283" t="s">
        <v>43</v>
      </c>
    </row>
    <row r="1284" spans="1:25" x14ac:dyDescent="0.25">
      <c r="A1284" t="s">
        <v>78</v>
      </c>
      <c r="B1284">
        <v>1492</v>
      </c>
      <c r="C1284">
        <v>1490.35</v>
      </c>
      <c r="D1284">
        <v>1490.31</v>
      </c>
      <c r="E1284">
        <v>1488.07</v>
      </c>
      <c r="F1284">
        <v>111.29300000000001</v>
      </c>
      <c r="G1284">
        <v>0</v>
      </c>
      <c r="H1284">
        <v>63.115099999999998</v>
      </c>
      <c r="I1284">
        <v>1.08597E-2</v>
      </c>
      <c r="J1284">
        <v>0.981016</v>
      </c>
      <c r="K1284">
        <v>0</v>
      </c>
      <c r="L1284" t="s">
        <v>43</v>
      </c>
    </row>
    <row r="1285" spans="1:25" x14ac:dyDescent="0.25">
      <c r="A1285" t="s">
        <v>78</v>
      </c>
      <c r="B1285">
        <v>1490.6</v>
      </c>
      <c r="C1285">
        <v>1488.88</v>
      </c>
      <c r="D1285">
        <v>1488.84</v>
      </c>
      <c r="E1285">
        <v>1486.58</v>
      </c>
      <c r="F1285">
        <v>111.304</v>
      </c>
      <c r="G1285">
        <v>0</v>
      </c>
      <c r="H1285">
        <v>64.255799999999994</v>
      </c>
      <c r="I1285">
        <v>1.10788E-2</v>
      </c>
      <c r="J1285">
        <v>0.981016</v>
      </c>
      <c r="K1285">
        <v>0</v>
      </c>
      <c r="L1285" t="s">
        <v>43</v>
      </c>
    </row>
    <row r="1286" spans="1:25" x14ac:dyDescent="0.25">
      <c r="A1286" t="s">
        <v>78</v>
      </c>
      <c r="B1286">
        <v>1486.7</v>
      </c>
      <c r="C1286">
        <v>1485.11</v>
      </c>
      <c r="D1286">
        <v>1485.07</v>
      </c>
      <c r="E1286">
        <v>1482.82</v>
      </c>
      <c r="F1286">
        <v>111.038</v>
      </c>
      <c r="G1286">
        <v>0</v>
      </c>
      <c r="H1286">
        <v>63.851300000000002</v>
      </c>
      <c r="I1286">
        <v>1.10226E-2</v>
      </c>
      <c r="J1286">
        <v>0.99055400000000005</v>
      </c>
      <c r="K1286">
        <v>0</v>
      </c>
      <c r="L1286" t="s">
        <v>43</v>
      </c>
    </row>
    <row r="1287" spans="1:25" x14ac:dyDescent="0.25">
      <c r="A1287" t="s">
        <v>78</v>
      </c>
      <c r="B1287">
        <v>1488.97</v>
      </c>
      <c r="C1287">
        <v>1487.36</v>
      </c>
      <c r="D1287">
        <v>1487.32</v>
      </c>
      <c r="E1287">
        <v>1485.03</v>
      </c>
      <c r="F1287">
        <v>111.29</v>
      </c>
      <c r="G1287">
        <v>0</v>
      </c>
      <c r="H1287">
        <v>64.895799999999994</v>
      </c>
      <c r="I1287">
        <v>1.0883500000000001E-2</v>
      </c>
      <c r="J1287">
        <v>0.98099800000000004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1489.26</v>
      </c>
      <c r="C1288">
        <v>1487.5</v>
      </c>
      <c r="D1288">
        <v>1487.46</v>
      </c>
      <c r="E1288">
        <v>1485.2</v>
      </c>
      <c r="F1288">
        <v>111.113</v>
      </c>
      <c r="G1288">
        <v>0</v>
      </c>
      <c r="H1288">
        <v>62.936199999999999</v>
      </c>
      <c r="I1288">
        <v>1.16282E-2</v>
      </c>
      <c r="J1288">
        <v>0.98100699999999996</v>
      </c>
      <c r="K1288">
        <v>0</v>
      </c>
      <c r="L1288" t="s">
        <v>43</v>
      </c>
      <c r="R1288">
        <f>AVERAGE(B1239:B1288)</f>
        <v>1489.2413999999997</v>
      </c>
      <c r="S1288">
        <f>AVERAGE(C1239:C1288)</f>
        <v>1487.7046000000003</v>
      </c>
      <c r="U1288">
        <f>_xlfn.VAR.P(B1239:B1288)</f>
        <v>6.6474160399999986</v>
      </c>
      <c r="V1288">
        <f>_xlfn.VAR.P(C1239:C1288)</f>
        <v>6.7338608400000757</v>
      </c>
      <c r="X1288">
        <f>1.96*SQRT(U1288)/50</f>
        <v>0.10106772671681893</v>
      </c>
      <c r="Y1288">
        <f>1.96*SQRT(V1288)/50</f>
        <v>0.10172276009417812</v>
      </c>
    </row>
    <row r="1289" spans="1:25" x14ac:dyDescent="0.25">
      <c r="A1289" t="s">
        <v>78</v>
      </c>
      <c r="B1289">
        <v>74591.740600000005</v>
      </c>
      <c r="C1289" t="s">
        <v>37</v>
      </c>
    </row>
    <row r="1290" spans="1:25" x14ac:dyDescent="0.25">
      <c r="A1290" t="s">
        <v>172</v>
      </c>
      <c r="B1290">
        <v>1708.23</v>
      </c>
      <c r="C1290">
        <v>1656.56</v>
      </c>
      <c r="D1290">
        <v>1656.5</v>
      </c>
      <c r="E1290">
        <v>1653.71</v>
      </c>
      <c r="F1290">
        <v>109.947</v>
      </c>
      <c r="G1290">
        <v>210.38200000000001</v>
      </c>
      <c r="H1290">
        <v>64.598799999999997</v>
      </c>
      <c r="I1290">
        <v>48.742699999999999</v>
      </c>
      <c r="J1290">
        <v>72.832400000000007</v>
      </c>
      <c r="K1290">
        <v>1316.37</v>
      </c>
      <c r="L1290">
        <v>1.1415399999999999E-2</v>
      </c>
      <c r="M1290">
        <v>0.98101700000000003</v>
      </c>
      <c r="N1290">
        <v>0</v>
      </c>
      <c r="O1290" t="s">
        <v>43</v>
      </c>
    </row>
    <row r="1291" spans="1:25" x14ac:dyDescent="0.25">
      <c r="A1291" t="s">
        <v>172</v>
      </c>
      <c r="B1291">
        <v>1708.14</v>
      </c>
      <c r="C1291">
        <v>1657.24</v>
      </c>
      <c r="D1291">
        <v>1657.19</v>
      </c>
      <c r="E1291">
        <v>1654.35</v>
      </c>
      <c r="F1291">
        <v>106.747</v>
      </c>
      <c r="G1291">
        <v>212.607</v>
      </c>
      <c r="H1291">
        <v>64.467600000000004</v>
      </c>
      <c r="I1291">
        <v>49.344999999999999</v>
      </c>
      <c r="J1291">
        <v>74.537599999999998</v>
      </c>
      <c r="K1291">
        <v>1318.23</v>
      </c>
      <c r="L1291">
        <v>1.14404E-2</v>
      </c>
      <c r="M1291">
        <v>0.98096300000000003</v>
      </c>
      <c r="N1291">
        <v>0</v>
      </c>
      <c r="O1291" t="s">
        <v>43</v>
      </c>
    </row>
    <row r="1292" spans="1:25" x14ac:dyDescent="0.25">
      <c r="A1292" t="s">
        <v>172</v>
      </c>
      <c r="B1292">
        <v>1702.9</v>
      </c>
      <c r="C1292">
        <v>1650.59</v>
      </c>
      <c r="D1292">
        <v>1650.54</v>
      </c>
      <c r="E1292">
        <v>1647.72</v>
      </c>
      <c r="F1292">
        <v>107.086</v>
      </c>
      <c r="G1292">
        <v>210.715</v>
      </c>
      <c r="H1292">
        <v>64.648899999999998</v>
      </c>
      <c r="I1292">
        <v>48.548099999999998</v>
      </c>
      <c r="J1292">
        <v>73.215199999999996</v>
      </c>
      <c r="K1292">
        <v>1313.26</v>
      </c>
      <c r="L1292">
        <v>1.0863100000000001E-2</v>
      </c>
      <c r="M1292">
        <v>0.98096799999999995</v>
      </c>
      <c r="N1292">
        <v>0</v>
      </c>
      <c r="O1292" t="s">
        <v>43</v>
      </c>
    </row>
    <row r="1293" spans="1:25" x14ac:dyDescent="0.25">
      <c r="A1293" t="s">
        <v>172</v>
      </c>
      <c r="B1293">
        <v>1712.99</v>
      </c>
      <c r="C1293">
        <v>1661.56</v>
      </c>
      <c r="D1293">
        <v>1661.51</v>
      </c>
      <c r="E1293">
        <v>1658.68</v>
      </c>
      <c r="F1293">
        <v>107.432</v>
      </c>
      <c r="G1293">
        <v>213.83600000000001</v>
      </c>
      <c r="H1293">
        <v>64.890100000000004</v>
      </c>
      <c r="I1293">
        <v>49.6892</v>
      </c>
      <c r="J1293">
        <v>75.009100000000004</v>
      </c>
      <c r="K1293">
        <v>1320.74</v>
      </c>
      <c r="L1293">
        <v>1.08881E-2</v>
      </c>
      <c r="M1293">
        <v>0.98824100000000004</v>
      </c>
      <c r="N1293">
        <v>0</v>
      </c>
      <c r="O1293" t="s">
        <v>43</v>
      </c>
    </row>
    <row r="1294" spans="1:25" x14ac:dyDescent="0.25">
      <c r="A1294" t="s">
        <v>172</v>
      </c>
      <c r="B1294">
        <v>1710.3</v>
      </c>
      <c r="C1294">
        <v>1660.04</v>
      </c>
      <c r="D1294">
        <v>1659.99</v>
      </c>
      <c r="E1294">
        <v>1657.2</v>
      </c>
      <c r="F1294">
        <v>108.64100000000001</v>
      </c>
      <c r="G1294">
        <v>213.42400000000001</v>
      </c>
      <c r="H1294">
        <v>64.498199999999997</v>
      </c>
      <c r="I1294">
        <v>49.685400000000001</v>
      </c>
      <c r="J1294">
        <v>74.968100000000007</v>
      </c>
      <c r="K1294">
        <v>1318.51</v>
      </c>
      <c r="L1294">
        <v>1.1823699999999999E-2</v>
      </c>
      <c r="M1294">
        <v>0.98097299999999998</v>
      </c>
      <c r="N1294">
        <v>0</v>
      </c>
      <c r="O1294" t="s">
        <v>43</v>
      </c>
    </row>
    <row r="1295" spans="1:25" x14ac:dyDescent="0.25">
      <c r="A1295" t="s">
        <v>172</v>
      </c>
      <c r="B1295">
        <v>1709.02</v>
      </c>
      <c r="C1295">
        <v>1657.77</v>
      </c>
      <c r="D1295">
        <v>1657.72</v>
      </c>
      <c r="E1295">
        <v>1654.91</v>
      </c>
      <c r="F1295">
        <v>110.146</v>
      </c>
      <c r="G1295">
        <v>210.995</v>
      </c>
      <c r="H1295">
        <v>64.313900000000004</v>
      </c>
      <c r="I1295">
        <v>48.7926</v>
      </c>
      <c r="J1295">
        <v>73.644300000000001</v>
      </c>
      <c r="K1295">
        <v>1317.24</v>
      </c>
      <c r="L1295">
        <v>1.08974E-2</v>
      </c>
      <c r="M1295">
        <v>0.98099899999999995</v>
      </c>
      <c r="N1295">
        <v>0</v>
      </c>
      <c r="O1295" t="s">
        <v>43</v>
      </c>
    </row>
    <row r="1296" spans="1:25" x14ac:dyDescent="0.25">
      <c r="A1296" t="s">
        <v>172</v>
      </c>
      <c r="B1296">
        <v>1712</v>
      </c>
      <c r="C1296">
        <v>1660.42</v>
      </c>
      <c r="D1296">
        <v>1660.37</v>
      </c>
      <c r="E1296">
        <v>1657.55</v>
      </c>
      <c r="F1296">
        <v>107.866</v>
      </c>
      <c r="G1296">
        <v>210.91200000000001</v>
      </c>
      <c r="H1296">
        <v>63.901499999999999</v>
      </c>
      <c r="I1296">
        <v>48.659399999999998</v>
      </c>
      <c r="J1296">
        <v>74.198700000000002</v>
      </c>
      <c r="K1296">
        <v>1322.27</v>
      </c>
      <c r="L1296">
        <v>1.11339E-2</v>
      </c>
      <c r="M1296">
        <v>0.98099999999999998</v>
      </c>
      <c r="N1296">
        <v>0</v>
      </c>
      <c r="O1296" t="s">
        <v>43</v>
      </c>
    </row>
    <row r="1297" spans="1:15" x14ac:dyDescent="0.25">
      <c r="A1297" t="s">
        <v>172</v>
      </c>
      <c r="B1297">
        <v>1708.75</v>
      </c>
      <c r="C1297">
        <v>1657.13</v>
      </c>
      <c r="D1297">
        <v>1657.08</v>
      </c>
      <c r="E1297">
        <v>1654.27</v>
      </c>
      <c r="F1297">
        <v>106.316</v>
      </c>
      <c r="G1297">
        <v>211.18199999999999</v>
      </c>
      <c r="H1297">
        <v>64.133899999999997</v>
      </c>
      <c r="I1297">
        <v>48.849600000000002</v>
      </c>
      <c r="J1297">
        <v>74.091300000000004</v>
      </c>
      <c r="K1297">
        <v>1320.12</v>
      </c>
      <c r="L1297">
        <v>1.46383E-2</v>
      </c>
      <c r="M1297">
        <v>0.98101700000000003</v>
      </c>
      <c r="N1297">
        <v>0</v>
      </c>
      <c r="O1297" t="s">
        <v>43</v>
      </c>
    </row>
    <row r="1298" spans="1:15" x14ac:dyDescent="0.25">
      <c r="A1298" t="s">
        <v>172</v>
      </c>
      <c r="B1298">
        <v>1706.25</v>
      </c>
      <c r="C1298">
        <v>1652.93</v>
      </c>
      <c r="D1298">
        <v>1652.89</v>
      </c>
      <c r="E1298">
        <v>1650.08</v>
      </c>
      <c r="F1298">
        <v>106.35899999999999</v>
      </c>
      <c r="G1298">
        <v>211.024</v>
      </c>
      <c r="H1298">
        <v>64.355500000000006</v>
      </c>
      <c r="I1298">
        <v>48.814999999999998</v>
      </c>
      <c r="J1298">
        <v>73.766099999999994</v>
      </c>
      <c r="K1298">
        <v>1316.13</v>
      </c>
      <c r="L1298">
        <v>1.5921299999999999E-2</v>
      </c>
      <c r="M1298">
        <v>0.98099000000000003</v>
      </c>
      <c r="N1298">
        <v>0</v>
      </c>
      <c r="O1298" t="s">
        <v>43</v>
      </c>
    </row>
    <row r="1299" spans="1:15" x14ac:dyDescent="0.25">
      <c r="A1299" t="s">
        <v>172</v>
      </c>
      <c r="B1299">
        <v>1708</v>
      </c>
      <c r="C1299">
        <v>1656.86</v>
      </c>
      <c r="D1299">
        <v>1656.81</v>
      </c>
      <c r="E1299">
        <v>1653.98</v>
      </c>
      <c r="F1299">
        <v>108.905</v>
      </c>
      <c r="G1299">
        <v>210.64500000000001</v>
      </c>
      <c r="H1299">
        <v>64.347899999999996</v>
      </c>
      <c r="I1299">
        <v>48.8675</v>
      </c>
      <c r="J1299">
        <v>73.3048</v>
      </c>
      <c r="K1299">
        <v>1317.96</v>
      </c>
      <c r="L1299">
        <v>1.12333E-2</v>
      </c>
      <c r="M1299">
        <v>0.98101899999999997</v>
      </c>
      <c r="N1299">
        <v>0</v>
      </c>
      <c r="O1299" t="s">
        <v>43</v>
      </c>
    </row>
    <row r="1300" spans="1:15" x14ac:dyDescent="0.25">
      <c r="A1300" t="s">
        <v>172</v>
      </c>
      <c r="B1300">
        <v>1707.27</v>
      </c>
      <c r="C1300">
        <v>1656.07</v>
      </c>
      <c r="D1300">
        <v>1656.02</v>
      </c>
      <c r="E1300">
        <v>1653.21</v>
      </c>
      <c r="F1300">
        <v>109.71</v>
      </c>
      <c r="G1300">
        <v>209.614</v>
      </c>
      <c r="H1300">
        <v>64.488900000000001</v>
      </c>
      <c r="I1300">
        <v>48.265300000000003</v>
      </c>
      <c r="J1300">
        <v>72.666799999999995</v>
      </c>
      <c r="K1300">
        <v>1317.42</v>
      </c>
      <c r="L1300">
        <v>1.30933E-2</v>
      </c>
      <c r="M1300">
        <v>0.98101700000000003</v>
      </c>
      <c r="N1300">
        <v>0</v>
      </c>
      <c r="O1300" t="s">
        <v>43</v>
      </c>
    </row>
    <row r="1301" spans="1:15" x14ac:dyDescent="0.25">
      <c r="A1301" t="s">
        <v>172</v>
      </c>
      <c r="B1301">
        <v>1706.05</v>
      </c>
      <c r="C1301">
        <v>1653.52</v>
      </c>
      <c r="D1301">
        <v>1653.47</v>
      </c>
      <c r="E1301">
        <v>1650.66</v>
      </c>
      <c r="F1301">
        <v>107.604</v>
      </c>
      <c r="G1301">
        <v>210.33699999999999</v>
      </c>
      <c r="H1301">
        <v>64.307199999999995</v>
      </c>
      <c r="I1301">
        <v>48.712800000000001</v>
      </c>
      <c r="J1301">
        <v>73.121300000000005</v>
      </c>
      <c r="K1301">
        <v>1316.04</v>
      </c>
      <c r="L1301">
        <v>1.13428E-2</v>
      </c>
      <c r="M1301">
        <v>0.98094400000000004</v>
      </c>
      <c r="N1301">
        <v>0</v>
      </c>
      <c r="O1301" t="s">
        <v>43</v>
      </c>
    </row>
    <row r="1302" spans="1:15" x14ac:dyDescent="0.25">
      <c r="A1302" t="s">
        <v>172</v>
      </c>
      <c r="B1302">
        <v>1702.35</v>
      </c>
      <c r="C1302">
        <v>1651.72</v>
      </c>
      <c r="D1302">
        <v>1651.67</v>
      </c>
      <c r="E1302">
        <v>1648.84</v>
      </c>
      <c r="F1302">
        <v>106.289</v>
      </c>
      <c r="G1302">
        <v>209.524</v>
      </c>
      <c r="H1302">
        <v>64.299300000000002</v>
      </c>
      <c r="I1302">
        <v>48.317599999999999</v>
      </c>
      <c r="J1302">
        <v>72.757599999999996</v>
      </c>
      <c r="K1302">
        <v>1316.41</v>
      </c>
      <c r="L1302">
        <v>1.55903E-2</v>
      </c>
      <c r="M1302">
        <v>0.98100799999999999</v>
      </c>
      <c r="N1302">
        <v>0</v>
      </c>
      <c r="O1302" t="s">
        <v>43</v>
      </c>
    </row>
    <row r="1303" spans="1:15" x14ac:dyDescent="0.25">
      <c r="A1303" t="s">
        <v>172</v>
      </c>
      <c r="B1303">
        <v>1709.02</v>
      </c>
      <c r="C1303">
        <v>1657.97</v>
      </c>
      <c r="D1303">
        <v>1657.93</v>
      </c>
      <c r="E1303">
        <v>1655.13</v>
      </c>
      <c r="F1303">
        <v>107.01600000000001</v>
      </c>
      <c r="G1303">
        <v>210.005</v>
      </c>
      <c r="H1303">
        <v>64.078199999999995</v>
      </c>
      <c r="I1303">
        <v>48.287300000000002</v>
      </c>
      <c r="J1303">
        <v>73.551000000000002</v>
      </c>
      <c r="K1303">
        <v>1321.52</v>
      </c>
      <c r="L1303">
        <v>1.3122099999999999E-2</v>
      </c>
      <c r="M1303">
        <v>0.98097900000000005</v>
      </c>
      <c r="N1303">
        <v>0</v>
      </c>
      <c r="O1303" t="s">
        <v>43</v>
      </c>
    </row>
    <row r="1304" spans="1:15" x14ac:dyDescent="0.25">
      <c r="A1304" t="s">
        <v>172</v>
      </c>
      <c r="B1304">
        <v>1701.31</v>
      </c>
      <c r="C1304">
        <v>1650.07</v>
      </c>
      <c r="D1304">
        <v>1650.03</v>
      </c>
      <c r="E1304">
        <v>1647.22</v>
      </c>
      <c r="F1304">
        <v>106.574</v>
      </c>
      <c r="G1304">
        <v>210.19499999999999</v>
      </c>
      <c r="H1304">
        <v>64.407799999999995</v>
      </c>
      <c r="I1304">
        <v>48.5914</v>
      </c>
      <c r="J1304">
        <v>72.977599999999995</v>
      </c>
      <c r="K1304">
        <v>1313.66</v>
      </c>
      <c r="L1304">
        <v>1.08599E-2</v>
      </c>
      <c r="M1304">
        <v>0.98100799999999999</v>
      </c>
      <c r="N1304">
        <v>0</v>
      </c>
      <c r="O1304" t="s">
        <v>43</v>
      </c>
    </row>
    <row r="1305" spans="1:15" x14ac:dyDescent="0.25">
      <c r="A1305" t="s">
        <v>172</v>
      </c>
      <c r="B1305">
        <v>1707.21</v>
      </c>
      <c r="C1305">
        <v>1656.01</v>
      </c>
      <c r="D1305">
        <v>1655.96</v>
      </c>
      <c r="E1305">
        <v>1653.17</v>
      </c>
      <c r="F1305">
        <v>108.989</v>
      </c>
      <c r="G1305">
        <v>211.57900000000001</v>
      </c>
      <c r="H1305">
        <v>64.308400000000006</v>
      </c>
      <c r="I1305">
        <v>48.900700000000001</v>
      </c>
      <c r="J1305">
        <v>74.157700000000006</v>
      </c>
      <c r="K1305">
        <v>1315.89</v>
      </c>
      <c r="L1305">
        <v>1.26447E-2</v>
      </c>
      <c r="M1305">
        <v>0.98101300000000002</v>
      </c>
      <c r="N1305">
        <v>0</v>
      </c>
      <c r="O1305" t="s">
        <v>43</v>
      </c>
    </row>
    <row r="1306" spans="1:15" x14ac:dyDescent="0.25">
      <c r="A1306" t="s">
        <v>172</v>
      </c>
      <c r="B1306">
        <v>1704.99</v>
      </c>
      <c r="C1306">
        <v>1655.26</v>
      </c>
      <c r="D1306">
        <v>1655.21</v>
      </c>
      <c r="E1306">
        <v>1652.4</v>
      </c>
      <c r="F1306">
        <v>106.384</v>
      </c>
      <c r="G1306">
        <v>210.608</v>
      </c>
      <c r="H1306">
        <v>64.363500000000002</v>
      </c>
      <c r="I1306">
        <v>48.5974</v>
      </c>
      <c r="J1306">
        <v>73.448800000000006</v>
      </c>
      <c r="K1306">
        <v>1318.72</v>
      </c>
      <c r="L1306">
        <v>1.44306E-2</v>
      </c>
      <c r="M1306">
        <v>0.98099999999999998</v>
      </c>
      <c r="N1306">
        <v>0</v>
      </c>
      <c r="O1306" t="s">
        <v>43</v>
      </c>
    </row>
    <row r="1307" spans="1:15" x14ac:dyDescent="0.25">
      <c r="A1307" t="s">
        <v>172</v>
      </c>
      <c r="B1307">
        <v>1711.89</v>
      </c>
      <c r="C1307">
        <v>1661.54</v>
      </c>
      <c r="D1307">
        <v>1661.48</v>
      </c>
      <c r="E1307">
        <v>1658.62</v>
      </c>
      <c r="F1307">
        <v>110.398</v>
      </c>
      <c r="G1307">
        <v>210.76</v>
      </c>
      <c r="H1307">
        <v>64.508600000000001</v>
      </c>
      <c r="I1307">
        <v>48.519300000000001</v>
      </c>
      <c r="J1307">
        <v>73.665000000000006</v>
      </c>
      <c r="K1307">
        <v>1320.93</v>
      </c>
      <c r="L1307">
        <v>1.10893E-2</v>
      </c>
      <c r="M1307">
        <v>0.98101899999999997</v>
      </c>
      <c r="N1307">
        <v>0</v>
      </c>
      <c r="O1307" t="s">
        <v>43</v>
      </c>
    </row>
    <row r="1308" spans="1:15" x14ac:dyDescent="0.25">
      <c r="A1308" t="s">
        <v>172</v>
      </c>
      <c r="B1308">
        <v>1703.89</v>
      </c>
      <c r="C1308">
        <v>1652.73</v>
      </c>
      <c r="D1308">
        <v>1652.68</v>
      </c>
      <c r="E1308">
        <v>1649.87</v>
      </c>
      <c r="F1308">
        <v>106.40900000000001</v>
      </c>
      <c r="G1308">
        <v>209.91300000000001</v>
      </c>
      <c r="H1308">
        <v>64.192800000000005</v>
      </c>
      <c r="I1308">
        <v>48.51</v>
      </c>
      <c r="J1308">
        <v>72.915199999999999</v>
      </c>
      <c r="K1308">
        <v>1316.76</v>
      </c>
      <c r="L1308">
        <v>1.10124E-2</v>
      </c>
      <c r="M1308">
        <v>0.981012</v>
      </c>
      <c r="N1308">
        <v>0</v>
      </c>
      <c r="O1308" t="s">
        <v>43</v>
      </c>
    </row>
    <row r="1309" spans="1:15" x14ac:dyDescent="0.25">
      <c r="A1309" t="s">
        <v>172</v>
      </c>
      <c r="B1309">
        <v>1702.27</v>
      </c>
      <c r="C1309">
        <v>1651.98</v>
      </c>
      <c r="D1309">
        <v>1651.93</v>
      </c>
      <c r="E1309">
        <v>1649.09</v>
      </c>
      <c r="F1309">
        <v>106.425</v>
      </c>
      <c r="G1309">
        <v>210.85300000000001</v>
      </c>
      <c r="H1309">
        <v>64.0655</v>
      </c>
      <c r="I1309">
        <v>48.588099999999997</v>
      </c>
      <c r="J1309">
        <v>73.977999999999994</v>
      </c>
      <c r="K1309">
        <v>1315.13</v>
      </c>
      <c r="L1309">
        <v>1.0964700000000001E-2</v>
      </c>
      <c r="M1309">
        <v>0.98100900000000002</v>
      </c>
      <c r="N1309">
        <v>0</v>
      </c>
      <c r="O1309" t="s">
        <v>43</v>
      </c>
    </row>
    <row r="1310" spans="1:15" x14ac:dyDescent="0.25">
      <c r="A1310" t="s">
        <v>172</v>
      </c>
      <c r="B1310">
        <v>1710.85</v>
      </c>
      <c r="C1310">
        <v>1659.51</v>
      </c>
      <c r="D1310">
        <v>1659.46</v>
      </c>
      <c r="E1310">
        <v>1656.65</v>
      </c>
      <c r="F1310">
        <v>109.416</v>
      </c>
      <c r="G1310">
        <v>211.125</v>
      </c>
      <c r="H1310">
        <v>64.638199999999998</v>
      </c>
      <c r="I1310">
        <v>48.866199999999999</v>
      </c>
      <c r="J1310">
        <v>73.359800000000007</v>
      </c>
      <c r="K1310">
        <v>1319.31</v>
      </c>
      <c r="L1310">
        <v>1.0856899999999999E-2</v>
      </c>
      <c r="M1310">
        <v>0.98098700000000005</v>
      </c>
      <c r="N1310">
        <v>0</v>
      </c>
      <c r="O1310" t="s">
        <v>43</v>
      </c>
    </row>
    <row r="1311" spans="1:15" x14ac:dyDescent="0.25">
      <c r="A1311" t="s">
        <v>172</v>
      </c>
      <c r="B1311">
        <v>1700.96</v>
      </c>
      <c r="C1311">
        <v>1649.53</v>
      </c>
      <c r="D1311">
        <v>1649.48</v>
      </c>
      <c r="E1311">
        <v>1646.67</v>
      </c>
      <c r="F1311">
        <v>106.295</v>
      </c>
      <c r="G1311">
        <v>210.59899999999999</v>
      </c>
      <c r="H1311">
        <v>64.933300000000003</v>
      </c>
      <c r="I1311">
        <v>48.516399999999997</v>
      </c>
      <c r="J1311">
        <v>72.920599999999993</v>
      </c>
      <c r="K1311">
        <v>1313.23</v>
      </c>
      <c r="L1311">
        <v>1.77999E-2</v>
      </c>
      <c r="M1311">
        <v>0.98100399999999999</v>
      </c>
      <c r="N1311">
        <v>0</v>
      </c>
      <c r="O1311" t="s">
        <v>43</v>
      </c>
    </row>
    <row r="1312" spans="1:15" x14ac:dyDescent="0.25">
      <c r="A1312" t="s">
        <v>172</v>
      </c>
      <c r="B1312">
        <v>1706.33</v>
      </c>
      <c r="C1312">
        <v>1655.06</v>
      </c>
      <c r="D1312">
        <v>1655.01</v>
      </c>
      <c r="E1312">
        <v>1652.18</v>
      </c>
      <c r="F1312">
        <v>107.117</v>
      </c>
      <c r="G1312">
        <v>210.55199999999999</v>
      </c>
      <c r="H1312">
        <v>64.751099999999994</v>
      </c>
      <c r="I1312">
        <v>48.5169</v>
      </c>
      <c r="J1312">
        <v>73.032300000000006</v>
      </c>
      <c r="K1312">
        <v>1318</v>
      </c>
      <c r="L1312">
        <v>1.3201600000000001E-2</v>
      </c>
      <c r="M1312">
        <v>0.98097400000000001</v>
      </c>
      <c r="N1312">
        <v>0</v>
      </c>
      <c r="O1312" t="s">
        <v>43</v>
      </c>
    </row>
    <row r="1313" spans="1:15" x14ac:dyDescent="0.25">
      <c r="A1313" t="s">
        <v>172</v>
      </c>
      <c r="B1313">
        <v>1705.22</v>
      </c>
      <c r="C1313">
        <v>1653.8</v>
      </c>
      <c r="D1313">
        <v>1653.75</v>
      </c>
      <c r="E1313">
        <v>1650.95</v>
      </c>
      <c r="F1313">
        <v>107.477</v>
      </c>
      <c r="G1313">
        <v>209.416</v>
      </c>
      <c r="H1313">
        <v>63.951700000000002</v>
      </c>
      <c r="I1313">
        <v>48.370199999999997</v>
      </c>
      <c r="J1313">
        <v>73.043800000000005</v>
      </c>
      <c r="K1313">
        <v>1317.52</v>
      </c>
      <c r="L1313">
        <v>1.3703399999999999E-2</v>
      </c>
      <c r="M1313">
        <v>0.98099000000000003</v>
      </c>
      <c r="N1313">
        <v>0</v>
      </c>
      <c r="O1313" t="s">
        <v>43</v>
      </c>
    </row>
    <row r="1314" spans="1:15" x14ac:dyDescent="0.25">
      <c r="A1314" t="s">
        <v>172</v>
      </c>
      <c r="B1314">
        <v>1707.74</v>
      </c>
      <c r="C1314">
        <v>1656.74</v>
      </c>
      <c r="D1314">
        <v>1656.7</v>
      </c>
      <c r="E1314">
        <v>1653.89</v>
      </c>
      <c r="F1314">
        <v>106.843</v>
      </c>
      <c r="G1314">
        <v>212.28299999999999</v>
      </c>
      <c r="H1314">
        <v>64.507599999999996</v>
      </c>
      <c r="I1314">
        <v>49.499400000000001</v>
      </c>
      <c r="J1314">
        <v>74.049000000000007</v>
      </c>
      <c r="K1314">
        <v>1317.84</v>
      </c>
      <c r="L1314">
        <v>2.9038600000000001E-2</v>
      </c>
      <c r="M1314">
        <v>0.98064899999999999</v>
      </c>
      <c r="N1314">
        <v>0</v>
      </c>
      <c r="O1314" t="s">
        <v>43</v>
      </c>
    </row>
    <row r="1315" spans="1:15" x14ac:dyDescent="0.25">
      <c r="A1315" t="s">
        <v>172</v>
      </c>
      <c r="B1315">
        <v>1701.67</v>
      </c>
      <c r="C1315">
        <v>1649.99</v>
      </c>
      <c r="D1315">
        <v>1649.94</v>
      </c>
      <c r="E1315">
        <v>1647.14</v>
      </c>
      <c r="F1315">
        <v>106.59399999999999</v>
      </c>
      <c r="G1315">
        <v>210.76</v>
      </c>
      <c r="H1315">
        <v>64.378699999999995</v>
      </c>
      <c r="I1315">
        <v>48.728700000000003</v>
      </c>
      <c r="J1315">
        <v>73.397599999999997</v>
      </c>
      <c r="K1315">
        <v>1313.12</v>
      </c>
      <c r="L1315">
        <v>1.08608E-2</v>
      </c>
      <c r="M1315">
        <v>0.98100699999999996</v>
      </c>
      <c r="N1315">
        <v>0</v>
      </c>
      <c r="O1315" t="s">
        <v>43</v>
      </c>
    </row>
    <row r="1316" spans="1:15" x14ac:dyDescent="0.25">
      <c r="A1316" t="s">
        <v>172</v>
      </c>
      <c r="B1316">
        <v>1704</v>
      </c>
      <c r="C1316">
        <v>1652.87</v>
      </c>
      <c r="D1316">
        <v>1652.82</v>
      </c>
      <c r="E1316">
        <v>1650</v>
      </c>
      <c r="F1316">
        <v>107.392</v>
      </c>
      <c r="G1316">
        <v>210.852</v>
      </c>
      <c r="H1316">
        <v>64.668899999999994</v>
      </c>
      <c r="I1316">
        <v>48.448599999999999</v>
      </c>
      <c r="J1316">
        <v>73.403300000000002</v>
      </c>
      <c r="K1316">
        <v>1315.12</v>
      </c>
      <c r="L1316">
        <v>1.1343799999999999E-2</v>
      </c>
      <c r="M1316">
        <v>0.98092100000000004</v>
      </c>
      <c r="N1316">
        <v>0</v>
      </c>
      <c r="O1316" t="s">
        <v>43</v>
      </c>
    </row>
    <row r="1317" spans="1:15" x14ac:dyDescent="0.25">
      <c r="A1317" t="s">
        <v>172</v>
      </c>
      <c r="B1317">
        <v>1705.69</v>
      </c>
      <c r="C1317">
        <v>1655.21</v>
      </c>
      <c r="D1317">
        <v>1655.16</v>
      </c>
      <c r="E1317">
        <v>1652.35</v>
      </c>
      <c r="F1317">
        <v>108.96899999999999</v>
      </c>
      <c r="G1317">
        <v>209.99700000000001</v>
      </c>
      <c r="H1317">
        <v>64.0732</v>
      </c>
      <c r="I1317">
        <v>48.551499999999997</v>
      </c>
      <c r="J1317">
        <v>73.283299999999997</v>
      </c>
      <c r="K1317">
        <v>1316.73</v>
      </c>
      <c r="L1317">
        <v>1.0911000000000001E-2</v>
      </c>
      <c r="M1317">
        <v>0.98074300000000003</v>
      </c>
      <c r="N1317">
        <v>0</v>
      </c>
      <c r="O1317" t="s">
        <v>43</v>
      </c>
    </row>
    <row r="1318" spans="1:15" x14ac:dyDescent="0.25">
      <c r="A1318" t="s">
        <v>172</v>
      </c>
      <c r="B1318">
        <v>1709.53</v>
      </c>
      <c r="C1318">
        <v>1657.48</v>
      </c>
      <c r="D1318">
        <v>1657.43</v>
      </c>
      <c r="E1318">
        <v>1654.63</v>
      </c>
      <c r="F1318">
        <v>108.857</v>
      </c>
      <c r="G1318">
        <v>211.554</v>
      </c>
      <c r="H1318">
        <v>64.448400000000007</v>
      </c>
      <c r="I1318">
        <v>48.936700000000002</v>
      </c>
      <c r="J1318">
        <v>73.882800000000003</v>
      </c>
      <c r="K1318">
        <v>1317.51</v>
      </c>
      <c r="L1318">
        <v>1.1243599999999999E-2</v>
      </c>
      <c r="M1318">
        <v>0.98099199999999998</v>
      </c>
      <c r="N1318">
        <v>0</v>
      </c>
      <c r="O1318" t="s">
        <v>43</v>
      </c>
    </row>
    <row r="1319" spans="1:15" x14ac:dyDescent="0.25">
      <c r="A1319" t="s">
        <v>172</v>
      </c>
      <c r="B1319">
        <v>1710.16</v>
      </c>
      <c r="C1319">
        <v>1661.32</v>
      </c>
      <c r="D1319">
        <v>1661.27</v>
      </c>
      <c r="E1319">
        <v>1658.45</v>
      </c>
      <c r="F1319">
        <v>109.482</v>
      </c>
      <c r="G1319">
        <v>210.791</v>
      </c>
      <c r="H1319">
        <v>65.005399999999995</v>
      </c>
      <c r="I1319">
        <v>48.791200000000003</v>
      </c>
      <c r="J1319">
        <v>72.808199999999999</v>
      </c>
      <c r="K1319">
        <v>1321.45</v>
      </c>
      <c r="L1319">
        <v>1.0969700000000001E-2</v>
      </c>
      <c r="M1319">
        <v>0.99498399999999998</v>
      </c>
      <c r="N1319">
        <v>0</v>
      </c>
      <c r="O1319" t="s">
        <v>43</v>
      </c>
    </row>
    <row r="1320" spans="1:15" x14ac:dyDescent="0.25">
      <c r="A1320" t="s">
        <v>172</v>
      </c>
      <c r="B1320">
        <v>1705.89</v>
      </c>
      <c r="C1320">
        <v>1655.14</v>
      </c>
      <c r="D1320">
        <v>1655.09</v>
      </c>
      <c r="E1320">
        <v>1652.29</v>
      </c>
      <c r="F1320">
        <v>107.435</v>
      </c>
      <c r="G1320">
        <v>211.28399999999999</v>
      </c>
      <c r="H1320">
        <v>64.003399999999999</v>
      </c>
      <c r="I1320">
        <v>49.104700000000001</v>
      </c>
      <c r="J1320">
        <v>73.994600000000005</v>
      </c>
      <c r="K1320">
        <v>1317.03</v>
      </c>
      <c r="L1320">
        <v>1.0944199999999999E-2</v>
      </c>
      <c r="M1320">
        <v>0.98101899999999997</v>
      </c>
      <c r="N1320">
        <v>0</v>
      </c>
      <c r="O1320" t="s">
        <v>43</v>
      </c>
    </row>
    <row r="1321" spans="1:15" x14ac:dyDescent="0.25">
      <c r="A1321" t="s">
        <v>172</v>
      </c>
      <c r="B1321">
        <v>1712.13</v>
      </c>
      <c r="C1321">
        <v>1660.7</v>
      </c>
      <c r="D1321">
        <v>1660.65</v>
      </c>
      <c r="E1321">
        <v>1657.81</v>
      </c>
      <c r="F1321">
        <v>107.89100000000001</v>
      </c>
      <c r="G1321">
        <v>210.43</v>
      </c>
      <c r="H1321">
        <v>63.990699999999997</v>
      </c>
      <c r="I1321">
        <v>48.571399999999997</v>
      </c>
      <c r="J1321">
        <v>73.7376</v>
      </c>
      <c r="K1321">
        <v>1322.79</v>
      </c>
      <c r="L1321">
        <v>1.13445E-2</v>
      </c>
      <c r="M1321">
        <v>0.99380100000000005</v>
      </c>
      <c r="N1321">
        <v>0</v>
      </c>
      <c r="O1321" t="s">
        <v>43</v>
      </c>
    </row>
    <row r="1322" spans="1:15" x14ac:dyDescent="0.25">
      <c r="A1322" t="s">
        <v>172</v>
      </c>
      <c r="B1322">
        <v>1702.48</v>
      </c>
      <c r="C1322">
        <v>1651.2</v>
      </c>
      <c r="D1322">
        <v>1651.15</v>
      </c>
      <c r="E1322">
        <v>1648.32</v>
      </c>
      <c r="F1322">
        <v>106.393</v>
      </c>
      <c r="G1322">
        <v>210.86699999999999</v>
      </c>
      <c r="H1322">
        <v>64.705299999999994</v>
      </c>
      <c r="I1322">
        <v>48.644199999999998</v>
      </c>
      <c r="J1322">
        <v>73.200699999999998</v>
      </c>
      <c r="K1322">
        <v>1314.29</v>
      </c>
      <c r="L1322">
        <v>1.14901E-2</v>
      </c>
      <c r="M1322">
        <v>0.98101099999999997</v>
      </c>
      <c r="N1322">
        <v>0</v>
      </c>
      <c r="O1322" t="s">
        <v>43</v>
      </c>
    </row>
    <row r="1323" spans="1:15" x14ac:dyDescent="0.25">
      <c r="A1323" t="s">
        <v>172</v>
      </c>
      <c r="B1323">
        <v>1703.3</v>
      </c>
      <c r="C1323">
        <v>1651.29</v>
      </c>
      <c r="D1323">
        <v>1651.23</v>
      </c>
      <c r="E1323">
        <v>1648.41</v>
      </c>
      <c r="F1323">
        <v>107.44</v>
      </c>
      <c r="G1323">
        <v>209.197</v>
      </c>
      <c r="H1323">
        <v>64.401300000000006</v>
      </c>
      <c r="I1323">
        <v>48.081000000000003</v>
      </c>
      <c r="J1323">
        <v>72.707400000000007</v>
      </c>
      <c r="K1323">
        <v>1315.22</v>
      </c>
      <c r="L1323">
        <v>1.08571E-2</v>
      </c>
      <c r="M1323">
        <v>0.981012</v>
      </c>
      <c r="N1323">
        <v>0</v>
      </c>
      <c r="O1323" t="s">
        <v>43</v>
      </c>
    </row>
    <row r="1324" spans="1:15" x14ac:dyDescent="0.25">
      <c r="A1324" t="s">
        <v>172</v>
      </c>
      <c r="B1324">
        <v>1708.6</v>
      </c>
      <c r="C1324">
        <v>1656.9</v>
      </c>
      <c r="D1324">
        <v>1656.85</v>
      </c>
      <c r="E1324">
        <v>1654.04</v>
      </c>
      <c r="F1324">
        <v>108.77200000000001</v>
      </c>
      <c r="G1324">
        <v>210.68100000000001</v>
      </c>
      <c r="H1324">
        <v>64.173500000000004</v>
      </c>
      <c r="I1324">
        <v>48.430300000000003</v>
      </c>
      <c r="J1324">
        <v>73.892899999999997</v>
      </c>
      <c r="K1324">
        <v>1317.93</v>
      </c>
      <c r="L1324">
        <v>1.09447E-2</v>
      </c>
      <c r="M1324">
        <v>0.98101799999999995</v>
      </c>
      <c r="N1324">
        <v>0</v>
      </c>
      <c r="O1324" t="s">
        <v>43</v>
      </c>
    </row>
    <row r="1325" spans="1:15" x14ac:dyDescent="0.25">
      <c r="A1325" t="s">
        <v>172</v>
      </c>
      <c r="B1325">
        <v>1699.77</v>
      </c>
      <c r="C1325">
        <v>1650.9</v>
      </c>
      <c r="D1325">
        <v>1650.85</v>
      </c>
      <c r="E1325">
        <v>1648.03</v>
      </c>
      <c r="F1325">
        <v>107.252</v>
      </c>
      <c r="G1325">
        <v>211.244</v>
      </c>
      <c r="H1325">
        <v>64.788600000000002</v>
      </c>
      <c r="I1325">
        <v>48.922699999999999</v>
      </c>
      <c r="J1325">
        <v>73.403300000000002</v>
      </c>
      <c r="K1325">
        <v>1312.91</v>
      </c>
      <c r="L1325">
        <v>1.44894E-2</v>
      </c>
      <c r="M1325">
        <v>0.98101799999999995</v>
      </c>
      <c r="N1325">
        <v>0</v>
      </c>
      <c r="O1325" t="s">
        <v>43</v>
      </c>
    </row>
    <row r="1326" spans="1:15" x14ac:dyDescent="0.25">
      <c r="A1326" t="s">
        <v>172</v>
      </c>
      <c r="B1326">
        <v>1705.45</v>
      </c>
      <c r="C1326">
        <v>1654.04</v>
      </c>
      <c r="D1326">
        <v>1654</v>
      </c>
      <c r="E1326">
        <v>1651.19</v>
      </c>
      <c r="F1326">
        <v>107.221</v>
      </c>
      <c r="G1326">
        <v>209.99799999999999</v>
      </c>
      <c r="H1326">
        <v>64.074299999999994</v>
      </c>
      <c r="I1326">
        <v>48.632599999999996</v>
      </c>
      <c r="J1326">
        <v>73.074100000000001</v>
      </c>
      <c r="K1326">
        <v>1317.46</v>
      </c>
      <c r="L1326">
        <v>1.1239799999999999E-2</v>
      </c>
      <c r="M1326">
        <v>0.98100799999999999</v>
      </c>
      <c r="N1326">
        <v>0</v>
      </c>
      <c r="O1326" t="s">
        <v>43</v>
      </c>
    </row>
    <row r="1327" spans="1:15" x14ac:dyDescent="0.25">
      <c r="A1327" t="s">
        <v>172</v>
      </c>
      <c r="B1327">
        <v>1707.84</v>
      </c>
      <c r="C1327">
        <v>1656.45</v>
      </c>
      <c r="D1327">
        <v>1656.4</v>
      </c>
      <c r="E1327">
        <v>1653.59</v>
      </c>
      <c r="F1327">
        <v>106.693</v>
      </c>
      <c r="G1327">
        <v>210.50899999999999</v>
      </c>
      <c r="H1327">
        <v>64.239500000000007</v>
      </c>
      <c r="I1327">
        <v>48.602499999999999</v>
      </c>
      <c r="J1327">
        <v>73.436499999999995</v>
      </c>
      <c r="K1327">
        <v>1319.83</v>
      </c>
      <c r="L1327">
        <v>1.19691E-2</v>
      </c>
      <c r="M1327">
        <v>0.98101799999999995</v>
      </c>
      <c r="N1327">
        <v>0</v>
      </c>
      <c r="O1327" t="s">
        <v>43</v>
      </c>
    </row>
    <row r="1328" spans="1:15" x14ac:dyDescent="0.25">
      <c r="A1328" t="s">
        <v>172</v>
      </c>
      <c r="B1328">
        <v>1711.44</v>
      </c>
      <c r="C1328">
        <v>1660.48</v>
      </c>
      <c r="D1328">
        <v>1660.42</v>
      </c>
      <c r="E1328">
        <v>1657.56</v>
      </c>
      <c r="F1328">
        <v>108.047</v>
      </c>
      <c r="G1328">
        <v>213.89500000000001</v>
      </c>
      <c r="H1328">
        <v>64.486500000000007</v>
      </c>
      <c r="I1328">
        <v>49.868299999999998</v>
      </c>
      <c r="J1328">
        <v>75.167000000000002</v>
      </c>
      <c r="K1328">
        <v>1318.81</v>
      </c>
      <c r="L1328">
        <v>1.0874399999999999E-2</v>
      </c>
      <c r="M1328">
        <v>0.98100100000000001</v>
      </c>
      <c r="N1328">
        <v>0</v>
      </c>
      <c r="O1328" t="s">
        <v>43</v>
      </c>
    </row>
    <row r="1329" spans="1:25" x14ac:dyDescent="0.25">
      <c r="A1329" t="s">
        <v>172</v>
      </c>
      <c r="B1329">
        <v>1710.59</v>
      </c>
      <c r="C1329">
        <v>1657.46</v>
      </c>
      <c r="D1329">
        <v>1657.41</v>
      </c>
      <c r="E1329">
        <v>1654.61</v>
      </c>
      <c r="F1329">
        <v>107.998</v>
      </c>
      <c r="G1329">
        <v>212.67400000000001</v>
      </c>
      <c r="H1329">
        <v>64.588700000000003</v>
      </c>
      <c r="I1329">
        <v>49.426299999999998</v>
      </c>
      <c r="J1329">
        <v>74.384399999999999</v>
      </c>
      <c r="K1329">
        <v>1317.34</v>
      </c>
      <c r="L1329">
        <v>1.9368699999999999E-2</v>
      </c>
      <c r="M1329">
        <v>0.98580500000000004</v>
      </c>
      <c r="N1329">
        <v>0</v>
      </c>
      <c r="O1329" t="s">
        <v>43</v>
      </c>
    </row>
    <row r="1330" spans="1:25" x14ac:dyDescent="0.25">
      <c r="A1330" t="s">
        <v>172</v>
      </c>
      <c r="B1330">
        <v>1709.09</v>
      </c>
      <c r="C1330">
        <v>1658.11</v>
      </c>
      <c r="D1330">
        <v>1658.06</v>
      </c>
      <c r="E1330">
        <v>1655.26</v>
      </c>
      <c r="F1330">
        <v>106.736</v>
      </c>
      <c r="G1330">
        <v>210.798</v>
      </c>
      <c r="H1330">
        <v>64.544700000000006</v>
      </c>
      <c r="I1330">
        <v>49.050699999999999</v>
      </c>
      <c r="J1330">
        <v>73.0167</v>
      </c>
      <c r="K1330">
        <v>1321.13</v>
      </c>
      <c r="L1330">
        <v>1.08617E-2</v>
      </c>
      <c r="M1330">
        <v>0.98101799999999995</v>
      </c>
      <c r="N1330">
        <v>0</v>
      </c>
      <c r="O1330" t="s">
        <v>43</v>
      </c>
    </row>
    <row r="1331" spans="1:25" x14ac:dyDescent="0.25">
      <c r="A1331" t="s">
        <v>172</v>
      </c>
      <c r="B1331">
        <v>1712.59</v>
      </c>
      <c r="C1331">
        <v>1663.06</v>
      </c>
      <c r="D1331">
        <v>1663</v>
      </c>
      <c r="E1331">
        <v>1660.19</v>
      </c>
      <c r="F1331">
        <v>108.893</v>
      </c>
      <c r="G1331">
        <v>212.917</v>
      </c>
      <c r="H1331">
        <v>64.094800000000006</v>
      </c>
      <c r="I1331">
        <v>49.436399999999999</v>
      </c>
      <c r="J1331">
        <v>75.033100000000005</v>
      </c>
      <c r="K1331">
        <v>1321.75</v>
      </c>
      <c r="L1331">
        <v>1.0939900000000001E-2</v>
      </c>
      <c r="M1331">
        <v>0.98100900000000002</v>
      </c>
      <c r="N1331">
        <v>0</v>
      </c>
      <c r="O1331" t="s">
        <v>43</v>
      </c>
    </row>
    <row r="1332" spans="1:25" x14ac:dyDescent="0.25">
      <c r="A1332" t="s">
        <v>172</v>
      </c>
      <c r="B1332">
        <v>1700.99</v>
      </c>
      <c r="C1332">
        <v>1649.56</v>
      </c>
      <c r="D1332">
        <v>1649.51</v>
      </c>
      <c r="E1332">
        <v>1646.7</v>
      </c>
      <c r="F1332">
        <v>106.267</v>
      </c>
      <c r="G1332">
        <v>209.82900000000001</v>
      </c>
      <c r="H1332">
        <v>64.244799999999998</v>
      </c>
      <c r="I1332">
        <v>48.505600000000001</v>
      </c>
      <c r="J1332">
        <v>72.910399999999996</v>
      </c>
      <c r="K1332">
        <v>1313.86</v>
      </c>
      <c r="L1332">
        <v>1.10402E-2</v>
      </c>
      <c r="M1332">
        <v>0.99465999999999999</v>
      </c>
      <c r="N1332">
        <v>0</v>
      </c>
      <c r="O1332" t="s">
        <v>43</v>
      </c>
    </row>
    <row r="1333" spans="1:25" x14ac:dyDescent="0.25">
      <c r="A1333" t="s">
        <v>172</v>
      </c>
      <c r="B1333">
        <v>1709.72</v>
      </c>
      <c r="C1333">
        <v>1657.24</v>
      </c>
      <c r="D1333">
        <v>1657.19</v>
      </c>
      <c r="E1333">
        <v>1654.37</v>
      </c>
      <c r="F1333">
        <v>109.07599999999999</v>
      </c>
      <c r="G1333">
        <v>212.155</v>
      </c>
      <c r="H1333">
        <v>64.498400000000004</v>
      </c>
      <c r="I1333">
        <v>49.394599999999997</v>
      </c>
      <c r="J1333">
        <v>73.9131</v>
      </c>
      <c r="K1333">
        <v>1316.5</v>
      </c>
      <c r="L1333">
        <v>1.08956E-2</v>
      </c>
      <c r="M1333">
        <v>0.98101899999999997</v>
      </c>
      <c r="N1333">
        <v>0</v>
      </c>
      <c r="O1333" t="s">
        <v>43</v>
      </c>
    </row>
    <row r="1334" spans="1:25" x14ac:dyDescent="0.25">
      <c r="A1334" t="s">
        <v>172</v>
      </c>
      <c r="B1334">
        <v>1701.54</v>
      </c>
      <c r="C1334">
        <v>1650.19</v>
      </c>
      <c r="D1334">
        <v>1650.14</v>
      </c>
      <c r="E1334">
        <v>1647.31</v>
      </c>
      <c r="F1334">
        <v>106.953</v>
      </c>
      <c r="G1334">
        <v>211.881</v>
      </c>
      <c r="H1334">
        <v>64.438400000000001</v>
      </c>
      <c r="I1334">
        <v>48.836300000000001</v>
      </c>
      <c r="J1334">
        <v>74.413700000000006</v>
      </c>
      <c r="K1334">
        <v>1311.83</v>
      </c>
      <c r="L1334">
        <v>1.09436E-2</v>
      </c>
      <c r="M1334">
        <v>0.99502800000000002</v>
      </c>
      <c r="N1334">
        <v>0</v>
      </c>
      <c r="O1334" t="s">
        <v>43</v>
      </c>
    </row>
    <row r="1335" spans="1:25" x14ac:dyDescent="0.25">
      <c r="A1335" t="s">
        <v>172</v>
      </c>
      <c r="B1335">
        <v>1712.17</v>
      </c>
      <c r="C1335">
        <v>1659.04</v>
      </c>
      <c r="D1335">
        <v>1658.98</v>
      </c>
      <c r="E1335">
        <v>1656.11</v>
      </c>
      <c r="F1335">
        <v>108.742</v>
      </c>
      <c r="G1335">
        <v>211.04499999999999</v>
      </c>
      <c r="H1335">
        <v>64.065799999999996</v>
      </c>
      <c r="I1335">
        <v>48.479399999999998</v>
      </c>
      <c r="J1335">
        <v>74.259</v>
      </c>
      <c r="K1335">
        <v>1319.7</v>
      </c>
      <c r="L1335">
        <v>1.08775E-2</v>
      </c>
      <c r="M1335">
        <v>0.98092699999999999</v>
      </c>
      <c r="N1335">
        <v>0</v>
      </c>
      <c r="O1335" t="s">
        <v>43</v>
      </c>
    </row>
    <row r="1336" spans="1:25" x14ac:dyDescent="0.25">
      <c r="A1336" t="s">
        <v>172</v>
      </c>
      <c r="B1336">
        <v>1703.68</v>
      </c>
      <c r="C1336">
        <v>1653.36</v>
      </c>
      <c r="D1336">
        <v>1653.31</v>
      </c>
      <c r="E1336">
        <v>1650.51</v>
      </c>
      <c r="F1336">
        <v>106.521</v>
      </c>
      <c r="G1336">
        <v>210.87200000000001</v>
      </c>
      <c r="H1336">
        <v>64.461399999999998</v>
      </c>
      <c r="I1336">
        <v>48.867699999999999</v>
      </c>
      <c r="J1336">
        <v>73.397999999999996</v>
      </c>
      <c r="K1336">
        <v>1316.44</v>
      </c>
      <c r="L1336">
        <v>1.08637E-2</v>
      </c>
      <c r="M1336">
        <v>0.98800699999999997</v>
      </c>
      <c r="N1336">
        <v>0</v>
      </c>
      <c r="O1336" t="s">
        <v>43</v>
      </c>
    </row>
    <row r="1337" spans="1:25" x14ac:dyDescent="0.25">
      <c r="A1337" t="s">
        <v>172</v>
      </c>
      <c r="B1337">
        <v>1708.28</v>
      </c>
      <c r="C1337">
        <v>1656.9</v>
      </c>
      <c r="D1337">
        <v>1656.85</v>
      </c>
      <c r="E1337">
        <v>1654.03</v>
      </c>
      <c r="F1337">
        <v>106.53</v>
      </c>
      <c r="G1337">
        <v>210.27099999999999</v>
      </c>
      <c r="H1337">
        <v>64.513199999999998</v>
      </c>
      <c r="I1337">
        <v>48.536999999999999</v>
      </c>
      <c r="J1337">
        <v>72.995099999999994</v>
      </c>
      <c r="K1337">
        <v>1320.73</v>
      </c>
      <c r="L1337">
        <v>1.6822799999999999E-2</v>
      </c>
      <c r="M1337">
        <v>0.98101899999999997</v>
      </c>
      <c r="N1337">
        <v>0</v>
      </c>
      <c r="O1337" t="s">
        <v>43</v>
      </c>
    </row>
    <row r="1338" spans="1:25" x14ac:dyDescent="0.25">
      <c r="A1338" t="s">
        <v>172</v>
      </c>
      <c r="B1338">
        <v>1705.71</v>
      </c>
      <c r="C1338">
        <v>1653.25</v>
      </c>
      <c r="D1338">
        <v>1653.19</v>
      </c>
      <c r="E1338">
        <v>1650.37</v>
      </c>
      <c r="F1338">
        <v>106.533</v>
      </c>
      <c r="G1338">
        <v>211.17400000000001</v>
      </c>
      <c r="H1338">
        <v>64.909099999999995</v>
      </c>
      <c r="I1338">
        <v>48.552799999999998</v>
      </c>
      <c r="J1338">
        <v>73.582800000000006</v>
      </c>
      <c r="K1338">
        <v>1315.83</v>
      </c>
      <c r="L1338">
        <v>1.1636199999999999E-2</v>
      </c>
      <c r="M1338">
        <v>0.98101899999999997</v>
      </c>
      <c r="N1338">
        <v>0</v>
      </c>
      <c r="O1338" t="s">
        <v>43</v>
      </c>
    </row>
    <row r="1339" spans="1:25" x14ac:dyDescent="0.25">
      <c r="A1339" t="s">
        <v>172</v>
      </c>
      <c r="B1339">
        <v>1704.25</v>
      </c>
      <c r="C1339">
        <v>1653.19</v>
      </c>
      <c r="D1339">
        <v>1653.15</v>
      </c>
      <c r="E1339">
        <v>1650.36</v>
      </c>
      <c r="F1339">
        <v>106.41800000000001</v>
      </c>
      <c r="G1339">
        <v>210.48699999999999</v>
      </c>
      <c r="H1339">
        <v>64.184799999999996</v>
      </c>
      <c r="I1339">
        <v>48.691600000000001</v>
      </c>
      <c r="J1339">
        <v>73.343100000000007</v>
      </c>
      <c r="K1339">
        <v>1316.77</v>
      </c>
      <c r="L1339">
        <v>1.0921200000000001E-2</v>
      </c>
      <c r="M1339">
        <v>0.99428799999999995</v>
      </c>
      <c r="N1339">
        <v>0</v>
      </c>
      <c r="O1339" t="s">
        <v>43</v>
      </c>
    </row>
    <row r="1340" spans="1:25" x14ac:dyDescent="0.25">
      <c r="A1340" t="s">
        <v>172</v>
      </c>
      <c r="B1340">
        <v>1705.35</v>
      </c>
      <c r="C1340">
        <v>1653.95</v>
      </c>
      <c r="D1340">
        <v>1653.9</v>
      </c>
      <c r="E1340">
        <v>1651.06</v>
      </c>
      <c r="F1340">
        <v>107.221</v>
      </c>
      <c r="G1340">
        <v>210.428</v>
      </c>
      <c r="H1340">
        <v>64.473600000000005</v>
      </c>
      <c r="I1340">
        <v>48.4193</v>
      </c>
      <c r="J1340">
        <v>73.295900000000003</v>
      </c>
      <c r="K1340">
        <v>1316.66</v>
      </c>
      <c r="L1340">
        <v>1.5198E-2</v>
      </c>
      <c r="M1340">
        <v>0.98092699999999999</v>
      </c>
      <c r="N1340">
        <v>0</v>
      </c>
      <c r="O1340" t="s">
        <v>43</v>
      </c>
    </row>
    <row r="1341" spans="1:25" x14ac:dyDescent="0.25">
      <c r="A1341" t="s">
        <v>172</v>
      </c>
      <c r="B1341">
        <v>1703.27</v>
      </c>
      <c r="C1341">
        <v>1653.46</v>
      </c>
      <c r="D1341">
        <v>1653.41</v>
      </c>
      <c r="E1341">
        <v>1650.61</v>
      </c>
      <c r="F1341">
        <v>107.694</v>
      </c>
      <c r="G1341">
        <v>210.86</v>
      </c>
      <c r="H1341">
        <v>64.404600000000002</v>
      </c>
      <c r="I1341">
        <v>48.503500000000003</v>
      </c>
      <c r="J1341">
        <v>73.745800000000003</v>
      </c>
      <c r="K1341">
        <v>1315.38</v>
      </c>
      <c r="L1341">
        <v>1.36647E-2</v>
      </c>
      <c r="M1341">
        <v>0.99216300000000002</v>
      </c>
      <c r="N1341">
        <v>0</v>
      </c>
      <c r="O1341" t="s">
        <v>43</v>
      </c>
    </row>
    <row r="1342" spans="1:25" x14ac:dyDescent="0.25">
      <c r="A1342" t="s">
        <v>172</v>
      </c>
      <c r="B1342">
        <v>1702.94</v>
      </c>
      <c r="C1342">
        <v>1653.5</v>
      </c>
      <c r="D1342">
        <v>1653.45</v>
      </c>
      <c r="E1342">
        <v>1650.65</v>
      </c>
      <c r="F1342">
        <v>107.482</v>
      </c>
      <c r="G1342">
        <v>211.03100000000001</v>
      </c>
      <c r="H1342">
        <v>64.353800000000007</v>
      </c>
      <c r="I1342">
        <v>48.925400000000003</v>
      </c>
      <c r="J1342">
        <v>73.4863</v>
      </c>
      <c r="K1342">
        <v>1315.49</v>
      </c>
      <c r="L1342">
        <v>1.0863299999999999E-2</v>
      </c>
      <c r="M1342">
        <v>0.98096499999999998</v>
      </c>
      <c r="N1342">
        <v>0</v>
      </c>
      <c r="O1342" t="s">
        <v>43</v>
      </c>
    </row>
    <row r="1343" spans="1:25" x14ac:dyDescent="0.25">
      <c r="A1343" t="s">
        <v>172</v>
      </c>
      <c r="B1343">
        <v>1705.45</v>
      </c>
      <c r="C1343">
        <v>1654.02</v>
      </c>
      <c r="D1343">
        <v>1653.97</v>
      </c>
      <c r="E1343">
        <v>1651.15</v>
      </c>
      <c r="F1343">
        <v>107.53700000000001</v>
      </c>
      <c r="G1343">
        <v>209.78800000000001</v>
      </c>
      <c r="H1343">
        <v>64.343900000000005</v>
      </c>
      <c r="I1343">
        <v>48.420200000000001</v>
      </c>
      <c r="J1343">
        <v>72.7851</v>
      </c>
      <c r="K1343">
        <v>1317.13</v>
      </c>
      <c r="L1343">
        <v>1.47396E-2</v>
      </c>
      <c r="M1343">
        <v>0.99276200000000003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1703.62</v>
      </c>
      <c r="C1344">
        <v>1654.41</v>
      </c>
      <c r="D1344">
        <v>1654.35</v>
      </c>
      <c r="E1344">
        <v>1651.53</v>
      </c>
      <c r="F1344">
        <v>106.917</v>
      </c>
      <c r="G1344">
        <v>211.809</v>
      </c>
      <c r="H1344">
        <v>64.602800000000002</v>
      </c>
      <c r="I1344">
        <v>48.891599999999997</v>
      </c>
      <c r="J1344">
        <v>74.093500000000006</v>
      </c>
      <c r="K1344">
        <v>1316.16</v>
      </c>
      <c r="L1344">
        <v>1.10581E-2</v>
      </c>
      <c r="M1344">
        <v>0.98060599999999998</v>
      </c>
      <c r="N1344">
        <v>0</v>
      </c>
      <c r="O1344" t="s">
        <v>43</v>
      </c>
      <c r="R1344">
        <f>AVERAGE(B1295:B1344)</f>
        <v>1706.3711999999994</v>
      </c>
      <c r="S1344">
        <f>AVERAGE(C1295:C1344)</f>
        <v>1655.2257999999999</v>
      </c>
      <c r="U1344">
        <f>_xlfn.VAR.P(B1295:B1344)</f>
        <v>12.014654560000015</v>
      </c>
      <c r="V1344">
        <f>_xlfn.VAR.P(C1295:C1344)</f>
        <v>11.425096359999992</v>
      </c>
      <c r="X1344">
        <f>1.96*SQRT(U1344)/50</f>
        <v>0.13587567399309716</v>
      </c>
      <c r="Y1344">
        <f>1.96*SQRT(V1344)/50</f>
        <v>0.13250003800237337</v>
      </c>
    </row>
    <row r="1345" spans="1:14" x14ac:dyDescent="0.25">
      <c r="A1345" t="s">
        <v>173</v>
      </c>
      <c r="B1345">
        <v>85474.550600000002</v>
      </c>
      <c r="C1345" t="s">
        <v>37</v>
      </c>
    </row>
    <row r="1346" spans="1:14" x14ac:dyDescent="0.25">
      <c r="A1346" t="s">
        <v>174</v>
      </c>
      <c r="B1346">
        <v>1631.66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1.1444599999999999E-2</v>
      </c>
      <c r="L1346">
        <v>0.98100699999999996</v>
      </c>
      <c r="M1346">
        <v>0</v>
      </c>
      <c r="N1346" t="s">
        <v>43</v>
      </c>
    </row>
    <row r="1347" spans="1:14" x14ac:dyDescent="0.25">
      <c r="A1347" t="s">
        <v>174</v>
      </c>
      <c r="B1347">
        <v>1639.78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1.2919699999999999E-2</v>
      </c>
      <c r="L1347">
        <v>0.99494800000000005</v>
      </c>
      <c r="M1347">
        <v>0</v>
      </c>
      <c r="N1347" t="s">
        <v>43</v>
      </c>
    </row>
    <row r="1348" spans="1:14" x14ac:dyDescent="0.25">
      <c r="A1348" t="s">
        <v>174</v>
      </c>
      <c r="B1348">
        <v>1633.49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1.43619E-2</v>
      </c>
      <c r="L1348">
        <v>0.98474600000000001</v>
      </c>
      <c r="M1348">
        <v>0</v>
      </c>
      <c r="N1348" t="s">
        <v>43</v>
      </c>
    </row>
    <row r="1349" spans="1:14" x14ac:dyDescent="0.25">
      <c r="A1349" t="s">
        <v>174</v>
      </c>
      <c r="B1349">
        <v>1630.91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1.32365E-2</v>
      </c>
      <c r="L1349">
        <v>0.98101899999999997</v>
      </c>
      <c r="M1349">
        <v>0</v>
      </c>
      <c r="N1349" t="s">
        <v>43</v>
      </c>
    </row>
    <row r="1350" spans="1:14" x14ac:dyDescent="0.25">
      <c r="A1350" t="s">
        <v>174</v>
      </c>
      <c r="B1350">
        <v>1629.38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1.0968200000000001E-2</v>
      </c>
      <c r="L1350">
        <v>0.98101899999999997</v>
      </c>
      <c r="M1350">
        <v>0</v>
      </c>
      <c r="N1350" t="s">
        <v>43</v>
      </c>
    </row>
    <row r="1351" spans="1:14" x14ac:dyDescent="0.25">
      <c r="A1351" t="s">
        <v>174</v>
      </c>
      <c r="B1351">
        <v>1639.21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1.08586E-2</v>
      </c>
      <c r="L1351">
        <v>0.98101700000000003</v>
      </c>
      <c r="M1351">
        <v>0</v>
      </c>
      <c r="N1351" t="s">
        <v>43</v>
      </c>
    </row>
    <row r="1352" spans="1:14" x14ac:dyDescent="0.25">
      <c r="A1352" t="s">
        <v>174</v>
      </c>
      <c r="B1352">
        <v>1630.75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1.18467E-2</v>
      </c>
      <c r="L1352">
        <v>0.99009999999999998</v>
      </c>
      <c r="M1352">
        <v>0</v>
      </c>
      <c r="N1352" t="s">
        <v>43</v>
      </c>
    </row>
    <row r="1353" spans="1:14" x14ac:dyDescent="0.25">
      <c r="A1353" t="s">
        <v>174</v>
      </c>
      <c r="B1353">
        <v>1637.42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1.25982E-2</v>
      </c>
      <c r="L1353">
        <v>0.98101799999999995</v>
      </c>
      <c r="M1353">
        <v>0</v>
      </c>
      <c r="N1353" t="s">
        <v>43</v>
      </c>
    </row>
    <row r="1354" spans="1:14" x14ac:dyDescent="0.25">
      <c r="A1354" t="s">
        <v>174</v>
      </c>
      <c r="B1354">
        <v>1632.17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1.09818E-2</v>
      </c>
      <c r="L1354">
        <v>0.99473199999999995</v>
      </c>
      <c r="M1354">
        <v>0</v>
      </c>
      <c r="N1354" t="s">
        <v>43</v>
      </c>
    </row>
    <row r="1355" spans="1:14" x14ac:dyDescent="0.25">
      <c r="A1355" t="s">
        <v>174</v>
      </c>
      <c r="B1355">
        <v>1632.48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2.90399E-2</v>
      </c>
      <c r="L1355">
        <v>0.98101700000000003</v>
      </c>
      <c r="M1355">
        <v>0</v>
      </c>
      <c r="N1355" t="s">
        <v>43</v>
      </c>
    </row>
    <row r="1356" spans="1:14" x14ac:dyDescent="0.25">
      <c r="A1356" t="s">
        <v>174</v>
      </c>
      <c r="B1356">
        <v>1633.73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2.90377E-2</v>
      </c>
      <c r="L1356">
        <v>0.98101799999999995</v>
      </c>
      <c r="M1356">
        <v>0</v>
      </c>
      <c r="N1356" t="s">
        <v>43</v>
      </c>
    </row>
    <row r="1357" spans="1:14" x14ac:dyDescent="0.25">
      <c r="A1357" t="s">
        <v>174</v>
      </c>
      <c r="B1357">
        <v>1634.29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2.9038100000000001E-2</v>
      </c>
      <c r="L1357">
        <v>0.98101799999999995</v>
      </c>
      <c r="M1357">
        <v>0</v>
      </c>
      <c r="N1357" t="s">
        <v>43</v>
      </c>
    </row>
    <row r="1358" spans="1:14" x14ac:dyDescent="0.25">
      <c r="A1358" t="s">
        <v>174</v>
      </c>
      <c r="B1358">
        <v>1632.77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1.14634E-2</v>
      </c>
      <c r="L1358">
        <v>0.98100900000000002</v>
      </c>
      <c r="M1358">
        <v>0</v>
      </c>
      <c r="N1358" t="s">
        <v>43</v>
      </c>
    </row>
    <row r="1359" spans="1:14" x14ac:dyDescent="0.25">
      <c r="A1359" t="s">
        <v>174</v>
      </c>
      <c r="B1359">
        <v>1632.1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1.78888E-2</v>
      </c>
      <c r="L1359">
        <v>0.981016</v>
      </c>
      <c r="M1359">
        <v>0</v>
      </c>
      <c r="N1359" t="s">
        <v>43</v>
      </c>
    </row>
    <row r="1360" spans="1:14" x14ac:dyDescent="0.25">
      <c r="A1360" t="s">
        <v>174</v>
      </c>
      <c r="B1360">
        <v>1633.63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2.0893700000000001E-2</v>
      </c>
      <c r="L1360">
        <v>0.98099700000000001</v>
      </c>
      <c r="M1360">
        <v>0</v>
      </c>
      <c r="N1360" t="s">
        <v>43</v>
      </c>
    </row>
    <row r="1361" spans="1:14" x14ac:dyDescent="0.25">
      <c r="A1361" t="s">
        <v>174</v>
      </c>
      <c r="B1361">
        <v>1637.44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1.1074000000000001E-2</v>
      </c>
      <c r="L1361">
        <v>0.98100299999999996</v>
      </c>
      <c r="M1361">
        <v>0</v>
      </c>
      <c r="N1361" t="s">
        <v>43</v>
      </c>
    </row>
    <row r="1362" spans="1:14" x14ac:dyDescent="0.25">
      <c r="A1362" t="s">
        <v>174</v>
      </c>
      <c r="B1362">
        <v>1631.69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1.0858100000000001E-2</v>
      </c>
      <c r="L1362">
        <v>0.99441299999999999</v>
      </c>
      <c r="M1362">
        <v>0</v>
      </c>
      <c r="N1362" t="s">
        <v>43</v>
      </c>
    </row>
    <row r="1363" spans="1:14" x14ac:dyDescent="0.25">
      <c r="A1363" t="s">
        <v>174</v>
      </c>
      <c r="B1363">
        <v>1632.74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1.08576E-2</v>
      </c>
      <c r="L1363">
        <v>0.99509400000000003</v>
      </c>
      <c r="M1363">
        <v>0</v>
      </c>
      <c r="N1363" t="s">
        <v>43</v>
      </c>
    </row>
    <row r="1364" spans="1:14" x14ac:dyDescent="0.25">
      <c r="A1364" t="s">
        <v>174</v>
      </c>
      <c r="B1364">
        <v>1635.68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2.5118000000000001E-2</v>
      </c>
      <c r="L1364">
        <v>0.98099999999999998</v>
      </c>
      <c r="M1364">
        <v>0</v>
      </c>
      <c r="N1364" t="s">
        <v>43</v>
      </c>
    </row>
    <row r="1365" spans="1:14" x14ac:dyDescent="0.25">
      <c r="A1365" t="s">
        <v>174</v>
      </c>
      <c r="B1365">
        <v>1636.54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1.08761E-2</v>
      </c>
      <c r="L1365">
        <v>0.99505299999999997</v>
      </c>
      <c r="M1365">
        <v>0</v>
      </c>
      <c r="N1365" t="s">
        <v>43</v>
      </c>
    </row>
    <row r="1366" spans="1:14" x14ac:dyDescent="0.25">
      <c r="A1366" t="s">
        <v>174</v>
      </c>
      <c r="B1366">
        <v>1633.72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1.26345E-2</v>
      </c>
      <c r="L1366">
        <v>0.99016099999999996</v>
      </c>
      <c r="M1366">
        <v>0</v>
      </c>
      <c r="N1366" t="s">
        <v>43</v>
      </c>
    </row>
    <row r="1367" spans="1:14" x14ac:dyDescent="0.25">
      <c r="A1367" t="s">
        <v>174</v>
      </c>
      <c r="B1367">
        <v>1630.31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1.3024300000000001E-2</v>
      </c>
      <c r="L1367">
        <v>0.98101400000000005</v>
      </c>
      <c r="M1367">
        <v>0</v>
      </c>
      <c r="N1367" t="s">
        <v>43</v>
      </c>
    </row>
    <row r="1368" spans="1:14" x14ac:dyDescent="0.25">
      <c r="A1368" t="s">
        <v>174</v>
      </c>
      <c r="B1368">
        <v>1636.69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1.08834E-2</v>
      </c>
      <c r="L1368">
        <v>0.98100600000000004</v>
      </c>
      <c r="M1368">
        <v>0</v>
      </c>
      <c r="N1368" t="s">
        <v>43</v>
      </c>
    </row>
    <row r="1369" spans="1:14" x14ac:dyDescent="0.25">
      <c r="A1369" t="s">
        <v>174</v>
      </c>
      <c r="B1369">
        <v>1636.42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1.1177400000000001E-2</v>
      </c>
      <c r="L1369">
        <v>0.98101799999999995</v>
      </c>
      <c r="M1369">
        <v>0</v>
      </c>
      <c r="N1369" t="s">
        <v>43</v>
      </c>
    </row>
    <row r="1370" spans="1:14" x14ac:dyDescent="0.25">
      <c r="A1370" t="s">
        <v>174</v>
      </c>
      <c r="B1370">
        <v>1637.3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1.21394E-2</v>
      </c>
      <c r="L1370">
        <v>0.99079899999999999</v>
      </c>
      <c r="M1370">
        <v>0</v>
      </c>
      <c r="N1370" t="s">
        <v>43</v>
      </c>
    </row>
    <row r="1371" spans="1:14" x14ac:dyDescent="0.25">
      <c r="A1371" t="s">
        <v>174</v>
      </c>
      <c r="B1371">
        <v>1633.56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1.12006E-2</v>
      </c>
      <c r="L1371">
        <v>0.98099400000000003</v>
      </c>
      <c r="M1371">
        <v>0</v>
      </c>
      <c r="N1371" t="s">
        <v>43</v>
      </c>
    </row>
    <row r="1372" spans="1:14" x14ac:dyDescent="0.25">
      <c r="A1372" t="s">
        <v>174</v>
      </c>
      <c r="B1372">
        <v>1630.74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1.1387400000000001E-2</v>
      </c>
      <c r="L1372">
        <v>0.98101700000000003</v>
      </c>
      <c r="M1372">
        <v>0</v>
      </c>
      <c r="N1372" t="s">
        <v>43</v>
      </c>
    </row>
    <row r="1373" spans="1:14" x14ac:dyDescent="0.25">
      <c r="A1373" t="s">
        <v>174</v>
      </c>
      <c r="B1373">
        <v>1635.36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1.08688E-2</v>
      </c>
      <c r="L1373">
        <v>0.981016</v>
      </c>
      <c r="M1373">
        <v>0</v>
      </c>
      <c r="N1373" t="s">
        <v>43</v>
      </c>
    </row>
    <row r="1374" spans="1:14" x14ac:dyDescent="0.25">
      <c r="A1374" t="s">
        <v>174</v>
      </c>
      <c r="B1374">
        <v>1634.15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1.1818800000000001E-2</v>
      </c>
      <c r="L1374">
        <v>0.98820399999999997</v>
      </c>
      <c r="M1374">
        <v>0</v>
      </c>
      <c r="N1374" t="s">
        <v>43</v>
      </c>
    </row>
    <row r="1375" spans="1:14" x14ac:dyDescent="0.25">
      <c r="A1375" t="s">
        <v>174</v>
      </c>
      <c r="B1375">
        <v>1633.52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1.10277E-2</v>
      </c>
      <c r="L1375">
        <v>0.99345799999999995</v>
      </c>
      <c r="M1375">
        <v>0</v>
      </c>
      <c r="N1375" t="s">
        <v>43</v>
      </c>
    </row>
    <row r="1376" spans="1:14" x14ac:dyDescent="0.25">
      <c r="A1376" t="s">
        <v>174</v>
      </c>
      <c r="B1376">
        <v>1630.79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1.22521E-2</v>
      </c>
      <c r="L1376">
        <v>0.98101499999999997</v>
      </c>
      <c r="M1376">
        <v>0</v>
      </c>
      <c r="N1376" t="s">
        <v>43</v>
      </c>
    </row>
    <row r="1377" spans="1:14" x14ac:dyDescent="0.25">
      <c r="A1377" t="s">
        <v>174</v>
      </c>
      <c r="B1377">
        <v>1635.91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1.1827900000000001E-2</v>
      </c>
      <c r="L1377">
        <v>0.98101499999999997</v>
      </c>
      <c r="M1377">
        <v>0</v>
      </c>
      <c r="N1377" t="s">
        <v>43</v>
      </c>
    </row>
    <row r="1378" spans="1:14" x14ac:dyDescent="0.25">
      <c r="A1378" t="s">
        <v>174</v>
      </c>
      <c r="B1378">
        <v>1631.88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1.09522E-2</v>
      </c>
      <c r="L1378">
        <v>0.98101899999999997</v>
      </c>
      <c r="M1378">
        <v>0</v>
      </c>
      <c r="N1378" t="s">
        <v>43</v>
      </c>
    </row>
    <row r="1379" spans="1:14" x14ac:dyDescent="0.25">
      <c r="A1379" t="s">
        <v>174</v>
      </c>
      <c r="B1379">
        <v>1632.53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1.31802E-2</v>
      </c>
      <c r="L1379">
        <v>0.99003200000000002</v>
      </c>
      <c r="M1379">
        <v>0</v>
      </c>
      <c r="N1379" t="s">
        <v>43</v>
      </c>
    </row>
    <row r="1380" spans="1:14" x14ac:dyDescent="0.25">
      <c r="A1380" t="s">
        <v>174</v>
      </c>
      <c r="B1380">
        <v>1635.95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1.1649899999999999E-2</v>
      </c>
      <c r="L1380">
        <v>0.98101899999999997</v>
      </c>
      <c r="M1380">
        <v>0</v>
      </c>
      <c r="N1380" t="s">
        <v>43</v>
      </c>
    </row>
    <row r="1381" spans="1:14" x14ac:dyDescent="0.25">
      <c r="A1381" t="s">
        <v>174</v>
      </c>
      <c r="B1381">
        <v>1633.68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1.1339399999999999E-2</v>
      </c>
      <c r="L1381">
        <v>0.98100299999999996</v>
      </c>
      <c r="M1381">
        <v>0</v>
      </c>
      <c r="N1381" t="s">
        <v>43</v>
      </c>
    </row>
    <row r="1382" spans="1:14" x14ac:dyDescent="0.25">
      <c r="A1382" t="s">
        <v>174</v>
      </c>
      <c r="B1382">
        <v>1636.48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1.0864E-2</v>
      </c>
      <c r="L1382">
        <v>0.980993</v>
      </c>
      <c r="M1382">
        <v>0</v>
      </c>
      <c r="N1382" t="s">
        <v>43</v>
      </c>
    </row>
    <row r="1383" spans="1:14" x14ac:dyDescent="0.25">
      <c r="A1383" t="s">
        <v>174</v>
      </c>
      <c r="B1383">
        <v>1628.99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1.3041000000000001E-2</v>
      </c>
      <c r="L1383">
        <v>0.98101899999999997</v>
      </c>
      <c r="M1383">
        <v>0</v>
      </c>
      <c r="N1383" t="s">
        <v>43</v>
      </c>
    </row>
    <row r="1384" spans="1:14" x14ac:dyDescent="0.25">
      <c r="A1384" t="s">
        <v>174</v>
      </c>
      <c r="B1384">
        <v>1639.18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1.0861600000000001E-2</v>
      </c>
      <c r="L1384">
        <v>0.980962</v>
      </c>
      <c r="M1384">
        <v>0</v>
      </c>
      <c r="N1384" t="s">
        <v>43</v>
      </c>
    </row>
    <row r="1385" spans="1:14" x14ac:dyDescent="0.25">
      <c r="A1385" t="s">
        <v>174</v>
      </c>
      <c r="B1385">
        <v>1633.97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2.0880599999999999E-2</v>
      </c>
      <c r="L1385">
        <v>0.981016</v>
      </c>
      <c r="M1385">
        <v>0</v>
      </c>
      <c r="N1385" t="s">
        <v>43</v>
      </c>
    </row>
    <row r="1386" spans="1:14" x14ac:dyDescent="0.25">
      <c r="A1386" t="s">
        <v>174</v>
      </c>
      <c r="B1386">
        <v>1636.43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1.13591E-2</v>
      </c>
      <c r="L1386">
        <v>0.98477700000000001</v>
      </c>
      <c r="M1386">
        <v>0</v>
      </c>
      <c r="N1386" t="s">
        <v>43</v>
      </c>
    </row>
    <row r="1387" spans="1:14" x14ac:dyDescent="0.25">
      <c r="A1387" t="s">
        <v>174</v>
      </c>
      <c r="B1387">
        <v>1634.29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1.2223700000000001E-2</v>
      </c>
      <c r="L1387">
        <v>0.98100299999999996</v>
      </c>
      <c r="M1387">
        <v>0</v>
      </c>
      <c r="N1387" t="s">
        <v>43</v>
      </c>
    </row>
    <row r="1388" spans="1:14" x14ac:dyDescent="0.25">
      <c r="A1388" t="s">
        <v>174</v>
      </c>
      <c r="B1388">
        <v>1633.71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1.41878E-2</v>
      </c>
      <c r="L1388">
        <v>0.99412999999999996</v>
      </c>
      <c r="M1388">
        <v>0</v>
      </c>
      <c r="N1388" t="s">
        <v>43</v>
      </c>
    </row>
    <row r="1389" spans="1:14" x14ac:dyDescent="0.25">
      <c r="A1389" t="s">
        <v>174</v>
      </c>
      <c r="B1389">
        <v>1631.42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1.2316799999999999E-2</v>
      </c>
      <c r="L1389">
        <v>0.98146100000000003</v>
      </c>
      <c r="M1389">
        <v>0</v>
      </c>
      <c r="N1389" t="s">
        <v>43</v>
      </c>
    </row>
    <row r="1390" spans="1:14" x14ac:dyDescent="0.25">
      <c r="A1390" t="s">
        <v>174</v>
      </c>
      <c r="B1390">
        <v>1635.38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1.0868900000000001E-2</v>
      </c>
      <c r="L1390">
        <v>0.98096899999999998</v>
      </c>
      <c r="M1390">
        <v>0</v>
      </c>
      <c r="N1390" t="s">
        <v>43</v>
      </c>
    </row>
    <row r="1391" spans="1:14" x14ac:dyDescent="0.25">
      <c r="A1391" t="s">
        <v>174</v>
      </c>
      <c r="B1391">
        <v>1635.59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1.13241E-2</v>
      </c>
      <c r="L1391">
        <v>0.98100100000000001</v>
      </c>
      <c r="M1391">
        <v>0</v>
      </c>
      <c r="N1391" t="s">
        <v>43</v>
      </c>
    </row>
    <row r="1392" spans="1:14" x14ac:dyDescent="0.25">
      <c r="A1392" t="s">
        <v>174</v>
      </c>
      <c r="B1392">
        <v>1632.71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1.17786E-2</v>
      </c>
      <c r="L1392">
        <v>0.98091700000000004</v>
      </c>
      <c r="M1392">
        <v>0</v>
      </c>
      <c r="N1392" t="s">
        <v>43</v>
      </c>
    </row>
    <row r="1393" spans="1:25" x14ac:dyDescent="0.25">
      <c r="A1393" t="s">
        <v>174</v>
      </c>
      <c r="B1393">
        <v>1631.81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1.14127E-2</v>
      </c>
      <c r="L1393">
        <v>0.98100799999999999</v>
      </c>
      <c r="M1393">
        <v>0</v>
      </c>
      <c r="N1393" t="s">
        <v>43</v>
      </c>
    </row>
    <row r="1394" spans="1:25" x14ac:dyDescent="0.25">
      <c r="A1394" t="s">
        <v>174</v>
      </c>
      <c r="B1394">
        <v>1631.73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1.5703600000000002E-2</v>
      </c>
      <c r="L1394">
        <v>0.98101799999999995</v>
      </c>
      <c r="M1394">
        <v>0</v>
      </c>
      <c r="N1394" t="s">
        <v>43</v>
      </c>
    </row>
    <row r="1395" spans="1:25" x14ac:dyDescent="0.25">
      <c r="A1395" t="s">
        <v>174</v>
      </c>
      <c r="B1395">
        <v>1633.23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1.08769E-2</v>
      </c>
      <c r="L1395">
        <v>0.98101700000000003</v>
      </c>
      <c r="M1395">
        <v>0</v>
      </c>
      <c r="N1395" t="s">
        <v>43</v>
      </c>
    </row>
    <row r="1396" spans="1:25" x14ac:dyDescent="0.25">
      <c r="A1396" t="s">
        <v>174</v>
      </c>
      <c r="B1396">
        <v>1632.11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1.1248599999999999E-2</v>
      </c>
      <c r="L1396">
        <v>0.98099000000000003</v>
      </c>
      <c r="M1396">
        <v>0</v>
      </c>
      <c r="N1396" t="s">
        <v>43</v>
      </c>
    </row>
    <row r="1397" spans="1:25" x14ac:dyDescent="0.25">
      <c r="A1397" t="s">
        <v>174</v>
      </c>
      <c r="B1397">
        <v>1633.63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1.0880600000000001E-2</v>
      </c>
      <c r="L1397">
        <v>0.98100799999999999</v>
      </c>
      <c r="M1397">
        <v>0</v>
      </c>
      <c r="N1397" t="s">
        <v>43</v>
      </c>
    </row>
    <row r="1398" spans="1:25" x14ac:dyDescent="0.25">
      <c r="A1398" t="s">
        <v>174</v>
      </c>
      <c r="B1398">
        <v>1632.88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1.08577E-2</v>
      </c>
      <c r="L1398">
        <v>0.98100399999999999</v>
      </c>
      <c r="M1398">
        <v>0</v>
      </c>
      <c r="N1398" t="s">
        <v>43</v>
      </c>
    </row>
    <row r="1399" spans="1:25" x14ac:dyDescent="0.25">
      <c r="A1399" t="s">
        <v>174</v>
      </c>
      <c r="B1399">
        <v>1632.61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1.08577E-2</v>
      </c>
      <c r="L1399">
        <v>0.98096399999999995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1634.83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1.09138E-2</v>
      </c>
      <c r="L1400">
        <v>0.98100399999999999</v>
      </c>
      <c r="M1400">
        <v>0</v>
      </c>
      <c r="N1400" t="s">
        <v>43</v>
      </c>
      <c r="R1400">
        <f>AVERAGE(B1351:B1400)</f>
        <v>1633.9226000000001</v>
      </c>
      <c r="S1400">
        <f>AVERAGE(C1351:C1400)</f>
        <v>0</v>
      </c>
      <c r="U1400">
        <f>_xlfn.VAR.P(B1351:B1400)</f>
        <v>5.167203240000056</v>
      </c>
      <c r="V1400">
        <f>_xlfn.VAR.P(C1351:C1400)</f>
        <v>0</v>
      </c>
      <c r="X1400">
        <f>1.96*SQRT(U1400)/50</f>
        <v>8.9107413758416798E-2</v>
      </c>
      <c r="Y1400">
        <f>1.96*SQRT(V1400)/50</f>
        <v>0</v>
      </c>
    </row>
    <row r="1401" spans="1:25" x14ac:dyDescent="0.25">
      <c r="A1401" t="s">
        <v>175</v>
      </c>
      <c r="B1401">
        <v>81798.8799</v>
      </c>
      <c r="C1401" t="s">
        <v>37</v>
      </c>
    </row>
    <row r="1402" spans="1:25" x14ac:dyDescent="0.25">
      <c r="A1402" t="s">
        <v>176</v>
      </c>
      <c r="B1402">
        <v>1483.81</v>
      </c>
      <c r="C1402">
        <v>1482.36</v>
      </c>
      <c r="D1402">
        <v>1482.31</v>
      </c>
      <c r="E1402">
        <v>1479.56</v>
      </c>
      <c r="F1402">
        <v>106.88500000000001</v>
      </c>
      <c r="G1402">
        <v>0</v>
      </c>
      <c r="H1402">
        <v>64.177899999999994</v>
      </c>
      <c r="I1402">
        <v>0</v>
      </c>
      <c r="J1402">
        <v>1.0871199999999999E-2</v>
      </c>
      <c r="K1402">
        <v>0.98101899999999997</v>
      </c>
      <c r="L1402">
        <v>0</v>
      </c>
      <c r="M1402" t="s">
        <v>43</v>
      </c>
    </row>
    <row r="1403" spans="1:25" x14ac:dyDescent="0.25">
      <c r="A1403" t="s">
        <v>176</v>
      </c>
      <c r="B1403">
        <v>1501.06</v>
      </c>
      <c r="C1403">
        <v>1499.42</v>
      </c>
      <c r="D1403">
        <v>1499.36</v>
      </c>
      <c r="E1403">
        <v>1496.49</v>
      </c>
      <c r="F1403">
        <v>108.544</v>
      </c>
      <c r="G1403">
        <v>0</v>
      </c>
      <c r="H1403">
        <v>64.641999999999996</v>
      </c>
      <c r="I1403">
        <v>0</v>
      </c>
      <c r="J1403">
        <v>1.22066E-2</v>
      </c>
      <c r="K1403">
        <v>0.983958</v>
      </c>
      <c r="L1403">
        <v>0</v>
      </c>
      <c r="M1403" t="s">
        <v>43</v>
      </c>
    </row>
    <row r="1404" spans="1:25" x14ac:dyDescent="0.25">
      <c r="A1404" t="s">
        <v>176</v>
      </c>
      <c r="B1404">
        <v>1492.76</v>
      </c>
      <c r="C1404">
        <v>1490.68</v>
      </c>
      <c r="D1404">
        <v>1490.63</v>
      </c>
      <c r="E1404">
        <v>1487.91</v>
      </c>
      <c r="F1404">
        <v>107.947</v>
      </c>
      <c r="G1404">
        <v>0</v>
      </c>
      <c r="H1404">
        <v>64.529700000000005</v>
      </c>
      <c r="I1404">
        <v>0</v>
      </c>
      <c r="J1404">
        <v>1.08825E-2</v>
      </c>
      <c r="K1404">
        <v>0.98096399999999995</v>
      </c>
      <c r="L1404">
        <v>0</v>
      </c>
      <c r="M1404" t="s">
        <v>43</v>
      </c>
    </row>
    <row r="1405" spans="1:25" x14ac:dyDescent="0.25">
      <c r="A1405" t="s">
        <v>176</v>
      </c>
      <c r="B1405">
        <v>1496.45</v>
      </c>
      <c r="C1405">
        <v>1495.04</v>
      </c>
      <c r="D1405">
        <v>1495</v>
      </c>
      <c r="E1405">
        <v>1492.24</v>
      </c>
      <c r="F1405">
        <v>109.923</v>
      </c>
      <c r="G1405">
        <v>0</v>
      </c>
      <c r="H1405">
        <v>64.266000000000005</v>
      </c>
      <c r="I1405">
        <v>0</v>
      </c>
      <c r="J1405">
        <v>1.08586E-2</v>
      </c>
      <c r="K1405">
        <v>0.98101400000000005</v>
      </c>
      <c r="L1405">
        <v>0</v>
      </c>
      <c r="M1405" t="s">
        <v>43</v>
      </c>
    </row>
    <row r="1406" spans="1:25" x14ac:dyDescent="0.25">
      <c r="A1406" t="s">
        <v>176</v>
      </c>
      <c r="B1406">
        <v>1486.54</v>
      </c>
      <c r="C1406">
        <v>1485.14</v>
      </c>
      <c r="D1406">
        <v>1485.09</v>
      </c>
      <c r="E1406">
        <v>1482.35</v>
      </c>
      <c r="F1406">
        <v>107.85899999999999</v>
      </c>
      <c r="G1406">
        <v>0</v>
      </c>
      <c r="H1406">
        <v>64.593000000000004</v>
      </c>
      <c r="I1406">
        <v>0</v>
      </c>
      <c r="J1406">
        <v>1.09082E-2</v>
      </c>
      <c r="K1406">
        <v>0.98097900000000005</v>
      </c>
      <c r="L1406">
        <v>0</v>
      </c>
      <c r="M1406" t="s">
        <v>43</v>
      </c>
    </row>
    <row r="1407" spans="1:25" x14ac:dyDescent="0.25">
      <c r="A1407" t="s">
        <v>176</v>
      </c>
      <c r="B1407">
        <v>1495.09</v>
      </c>
      <c r="C1407">
        <v>1493.73</v>
      </c>
      <c r="D1407">
        <v>1493.68</v>
      </c>
      <c r="E1407">
        <v>1490.97</v>
      </c>
      <c r="F1407">
        <v>108.099</v>
      </c>
      <c r="G1407">
        <v>0</v>
      </c>
      <c r="H1407">
        <v>64.148399999999995</v>
      </c>
      <c r="I1407">
        <v>0</v>
      </c>
      <c r="J1407">
        <v>1.4391899999999999E-2</v>
      </c>
      <c r="K1407">
        <v>0.98101499999999997</v>
      </c>
      <c r="L1407">
        <v>0</v>
      </c>
      <c r="M1407" t="s">
        <v>43</v>
      </c>
    </row>
    <row r="1408" spans="1:25" x14ac:dyDescent="0.25">
      <c r="A1408" t="s">
        <v>176</v>
      </c>
      <c r="B1408">
        <v>1495.85</v>
      </c>
      <c r="C1408">
        <v>1494.2</v>
      </c>
      <c r="D1408">
        <v>1494.16</v>
      </c>
      <c r="E1408">
        <v>1491.43</v>
      </c>
      <c r="F1408">
        <v>110.05800000000001</v>
      </c>
      <c r="G1408">
        <v>0</v>
      </c>
      <c r="H1408">
        <v>64.330699999999993</v>
      </c>
      <c r="I1408">
        <v>0</v>
      </c>
      <c r="J1408">
        <v>1.41374E-2</v>
      </c>
      <c r="K1408">
        <v>0.98099499999999995</v>
      </c>
      <c r="L1408">
        <v>0</v>
      </c>
      <c r="M1408" t="s">
        <v>43</v>
      </c>
    </row>
    <row r="1409" spans="1:13" x14ac:dyDescent="0.25">
      <c r="A1409" t="s">
        <v>176</v>
      </c>
      <c r="B1409">
        <v>1490.72</v>
      </c>
      <c r="C1409">
        <v>1489.05</v>
      </c>
      <c r="D1409">
        <v>1489.01</v>
      </c>
      <c r="E1409">
        <v>1486.28</v>
      </c>
      <c r="F1409">
        <v>107.77200000000001</v>
      </c>
      <c r="G1409">
        <v>0</v>
      </c>
      <c r="H1409">
        <v>64.701099999999997</v>
      </c>
      <c r="I1409">
        <v>0</v>
      </c>
      <c r="J1409">
        <v>1.15283E-2</v>
      </c>
      <c r="K1409">
        <v>0.98101799999999995</v>
      </c>
      <c r="L1409">
        <v>0</v>
      </c>
      <c r="M1409" t="s">
        <v>43</v>
      </c>
    </row>
    <row r="1410" spans="1:13" x14ac:dyDescent="0.25">
      <c r="A1410" t="s">
        <v>176</v>
      </c>
      <c r="B1410">
        <v>1493.13</v>
      </c>
      <c r="C1410">
        <v>1491.72</v>
      </c>
      <c r="D1410">
        <v>1491.68</v>
      </c>
      <c r="E1410">
        <v>1488.92</v>
      </c>
      <c r="F1410">
        <v>109.578</v>
      </c>
      <c r="G1410">
        <v>0</v>
      </c>
      <c r="H1410">
        <v>64.520099999999999</v>
      </c>
      <c r="I1410">
        <v>0</v>
      </c>
      <c r="J1410">
        <v>1.0925499999999999E-2</v>
      </c>
      <c r="K1410">
        <v>0.98099899999999995</v>
      </c>
      <c r="L1410">
        <v>0</v>
      </c>
      <c r="M1410" t="s">
        <v>43</v>
      </c>
    </row>
    <row r="1411" spans="1:13" x14ac:dyDescent="0.25">
      <c r="A1411" t="s">
        <v>176</v>
      </c>
      <c r="B1411">
        <v>1491.97</v>
      </c>
      <c r="C1411">
        <v>1490.35</v>
      </c>
      <c r="D1411">
        <v>1490.3</v>
      </c>
      <c r="E1411">
        <v>1487.56</v>
      </c>
      <c r="F1411">
        <v>109.705</v>
      </c>
      <c r="G1411">
        <v>0</v>
      </c>
      <c r="H1411">
        <v>64.117199999999997</v>
      </c>
      <c r="I1411">
        <v>0</v>
      </c>
      <c r="J1411">
        <v>1.09874E-2</v>
      </c>
      <c r="K1411">
        <v>0.98101899999999997</v>
      </c>
      <c r="L1411">
        <v>0</v>
      </c>
      <c r="M1411" t="s">
        <v>43</v>
      </c>
    </row>
    <row r="1412" spans="1:13" x14ac:dyDescent="0.25">
      <c r="A1412" t="s">
        <v>176</v>
      </c>
      <c r="B1412">
        <v>1496.26</v>
      </c>
      <c r="C1412">
        <v>1494.82</v>
      </c>
      <c r="D1412">
        <v>1494.78</v>
      </c>
      <c r="E1412">
        <v>1492.06</v>
      </c>
      <c r="F1412">
        <v>107.67700000000001</v>
      </c>
      <c r="G1412">
        <v>0</v>
      </c>
      <c r="H1412">
        <v>64.429400000000001</v>
      </c>
      <c r="I1412">
        <v>0</v>
      </c>
      <c r="J1412">
        <v>2.34901E-2</v>
      </c>
      <c r="K1412">
        <v>0.981016</v>
      </c>
      <c r="L1412">
        <v>0</v>
      </c>
      <c r="M1412" t="s">
        <v>43</v>
      </c>
    </row>
    <row r="1413" spans="1:13" x14ac:dyDescent="0.25">
      <c r="A1413" t="s">
        <v>176</v>
      </c>
      <c r="B1413">
        <v>1493.93</v>
      </c>
      <c r="C1413">
        <v>1492.52</v>
      </c>
      <c r="D1413">
        <v>1492.47</v>
      </c>
      <c r="E1413">
        <v>1489.75</v>
      </c>
      <c r="F1413">
        <v>109.60599999999999</v>
      </c>
      <c r="G1413">
        <v>0</v>
      </c>
      <c r="H1413">
        <v>64.1768</v>
      </c>
      <c r="I1413">
        <v>0</v>
      </c>
      <c r="J1413">
        <v>1.5440300000000001E-2</v>
      </c>
      <c r="K1413">
        <v>0.980989</v>
      </c>
      <c r="L1413">
        <v>0</v>
      </c>
      <c r="M1413" t="s">
        <v>43</v>
      </c>
    </row>
    <row r="1414" spans="1:13" x14ac:dyDescent="0.25">
      <c r="A1414" t="s">
        <v>176</v>
      </c>
      <c r="B1414">
        <v>1484.93</v>
      </c>
      <c r="C1414">
        <v>1483.33</v>
      </c>
      <c r="D1414">
        <v>1483.29</v>
      </c>
      <c r="E1414">
        <v>1480.56</v>
      </c>
      <c r="F1414">
        <v>107.735</v>
      </c>
      <c r="G1414">
        <v>0</v>
      </c>
      <c r="H1414">
        <v>64.433000000000007</v>
      </c>
      <c r="I1414">
        <v>0</v>
      </c>
      <c r="J1414">
        <v>1.27425E-2</v>
      </c>
      <c r="K1414">
        <v>0.981012</v>
      </c>
      <c r="L1414">
        <v>0</v>
      </c>
      <c r="M1414" t="s">
        <v>43</v>
      </c>
    </row>
    <row r="1415" spans="1:13" x14ac:dyDescent="0.25">
      <c r="A1415" t="s">
        <v>176</v>
      </c>
      <c r="B1415">
        <v>1488.19</v>
      </c>
      <c r="C1415">
        <v>1486.61</v>
      </c>
      <c r="D1415">
        <v>1486.57</v>
      </c>
      <c r="E1415">
        <v>1483.83</v>
      </c>
      <c r="F1415">
        <v>107.852</v>
      </c>
      <c r="G1415">
        <v>0</v>
      </c>
      <c r="H1415">
        <v>64.187299999999993</v>
      </c>
      <c r="I1415">
        <v>0</v>
      </c>
      <c r="J1415">
        <v>1.29593E-2</v>
      </c>
      <c r="K1415">
        <v>0.98101899999999997</v>
      </c>
      <c r="L1415">
        <v>0</v>
      </c>
      <c r="M1415" t="s">
        <v>43</v>
      </c>
    </row>
    <row r="1416" spans="1:13" x14ac:dyDescent="0.25">
      <c r="A1416" t="s">
        <v>176</v>
      </c>
      <c r="B1416">
        <v>1496.49</v>
      </c>
      <c r="C1416">
        <v>1494.83</v>
      </c>
      <c r="D1416">
        <v>1494.79</v>
      </c>
      <c r="E1416">
        <v>1492.02</v>
      </c>
      <c r="F1416">
        <v>108.81699999999999</v>
      </c>
      <c r="G1416">
        <v>0</v>
      </c>
      <c r="H1416">
        <v>64.874700000000004</v>
      </c>
      <c r="I1416">
        <v>0</v>
      </c>
      <c r="J1416">
        <v>1.13791E-2</v>
      </c>
      <c r="K1416">
        <v>0.98101899999999997</v>
      </c>
      <c r="L1416">
        <v>0</v>
      </c>
      <c r="M1416" t="s">
        <v>43</v>
      </c>
    </row>
    <row r="1417" spans="1:13" x14ac:dyDescent="0.25">
      <c r="A1417" t="s">
        <v>176</v>
      </c>
      <c r="B1417">
        <v>1496.98</v>
      </c>
      <c r="C1417">
        <v>1494.81</v>
      </c>
      <c r="D1417">
        <v>1494.77</v>
      </c>
      <c r="E1417">
        <v>1492.02</v>
      </c>
      <c r="F1417">
        <v>109.542</v>
      </c>
      <c r="G1417">
        <v>0</v>
      </c>
      <c r="H1417">
        <v>64.532499999999999</v>
      </c>
      <c r="I1417">
        <v>0</v>
      </c>
      <c r="J1417">
        <v>1.0914699999999999E-2</v>
      </c>
      <c r="K1417">
        <v>0.98704700000000001</v>
      </c>
      <c r="L1417">
        <v>0</v>
      </c>
      <c r="M1417" t="s">
        <v>43</v>
      </c>
    </row>
    <row r="1418" spans="1:13" x14ac:dyDescent="0.25">
      <c r="A1418" t="s">
        <v>176</v>
      </c>
      <c r="B1418">
        <v>1492.72</v>
      </c>
      <c r="C1418">
        <v>1491.31</v>
      </c>
      <c r="D1418">
        <v>1491.27</v>
      </c>
      <c r="E1418">
        <v>1488.5</v>
      </c>
      <c r="F1418">
        <v>107.59</v>
      </c>
      <c r="G1418">
        <v>0</v>
      </c>
      <c r="H1418">
        <v>64.466200000000001</v>
      </c>
      <c r="I1418">
        <v>0</v>
      </c>
      <c r="J1418">
        <v>1.08872E-2</v>
      </c>
      <c r="K1418">
        <v>0.99499400000000005</v>
      </c>
      <c r="L1418">
        <v>0</v>
      </c>
      <c r="M1418" t="s">
        <v>43</v>
      </c>
    </row>
    <row r="1419" spans="1:13" x14ac:dyDescent="0.25">
      <c r="A1419" t="s">
        <v>176</v>
      </c>
      <c r="B1419">
        <v>1491.3</v>
      </c>
      <c r="C1419">
        <v>1489.85</v>
      </c>
      <c r="D1419">
        <v>1489.8</v>
      </c>
      <c r="E1419">
        <v>1487.03</v>
      </c>
      <c r="F1419">
        <v>107.279</v>
      </c>
      <c r="G1419">
        <v>0</v>
      </c>
      <c r="H1419">
        <v>64.939300000000003</v>
      </c>
      <c r="I1419">
        <v>0</v>
      </c>
      <c r="J1419">
        <v>1.30157E-2</v>
      </c>
      <c r="K1419">
        <v>0.98101400000000005</v>
      </c>
      <c r="L1419">
        <v>0</v>
      </c>
      <c r="M1419" t="s">
        <v>43</v>
      </c>
    </row>
    <row r="1420" spans="1:13" x14ac:dyDescent="0.25">
      <c r="A1420" t="s">
        <v>176</v>
      </c>
      <c r="B1420">
        <v>1490.93</v>
      </c>
      <c r="C1420">
        <v>1489.22</v>
      </c>
      <c r="D1420">
        <v>1489.18</v>
      </c>
      <c r="E1420">
        <v>1486.43</v>
      </c>
      <c r="F1420">
        <v>107.755</v>
      </c>
      <c r="G1420">
        <v>0</v>
      </c>
      <c r="H1420">
        <v>64.006299999999996</v>
      </c>
      <c r="I1420">
        <v>0</v>
      </c>
      <c r="J1420">
        <v>1.1874900000000001E-2</v>
      </c>
      <c r="K1420">
        <v>0.98373900000000003</v>
      </c>
      <c r="L1420">
        <v>0</v>
      </c>
      <c r="M1420" t="s">
        <v>43</v>
      </c>
    </row>
    <row r="1421" spans="1:13" x14ac:dyDescent="0.25">
      <c r="A1421" t="s">
        <v>176</v>
      </c>
      <c r="B1421">
        <v>1490.04</v>
      </c>
      <c r="C1421">
        <v>1488.37</v>
      </c>
      <c r="D1421">
        <v>1488.33</v>
      </c>
      <c r="E1421">
        <v>1485.59</v>
      </c>
      <c r="F1421">
        <v>108.001</v>
      </c>
      <c r="G1421">
        <v>0</v>
      </c>
      <c r="H1421">
        <v>64.144499999999994</v>
      </c>
      <c r="I1421">
        <v>0</v>
      </c>
      <c r="J1421">
        <v>1.10543E-2</v>
      </c>
      <c r="K1421">
        <v>0.99502500000000005</v>
      </c>
      <c r="L1421">
        <v>0</v>
      </c>
      <c r="M1421" t="s">
        <v>43</v>
      </c>
    </row>
    <row r="1422" spans="1:13" x14ac:dyDescent="0.25">
      <c r="A1422" t="s">
        <v>176</v>
      </c>
      <c r="B1422">
        <v>1492.58</v>
      </c>
      <c r="C1422">
        <v>1490.91</v>
      </c>
      <c r="D1422">
        <v>1490.87</v>
      </c>
      <c r="E1422">
        <v>1488.1</v>
      </c>
      <c r="F1422">
        <v>107.923</v>
      </c>
      <c r="G1422">
        <v>0</v>
      </c>
      <c r="H1422">
        <v>64.330399999999997</v>
      </c>
      <c r="I1422">
        <v>0</v>
      </c>
      <c r="J1422">
        <v>1.5798199999999998E-2</v>
      </c>
      <c r="K1422">
        <v>0.98101899999999997</v>
      </c>
      <c r="L1422">
        <v>0</v>
      </c>
      <c r="M1422" t="s">
        <v>43</v>
      </c>
    </row>
    <row r="1423" spans="1:13" x14ac:dyDescent="0.25">
      <c r="A1423" t="s">
        <v>176</v>
      </c>
      <c r="B1423">
        <v>1495.07</v>
      </c>
      <c r="C1423">
        <v>1493.64</v>
      </c>
      <c r="D1423">
        <v>1493.6</v>
      </c>
      <c r="E1423">
        <v>1490.84</v>
      </c>
      <c r="F1423">
        <v>107.05200000000001</v>
      </c>
      <c r="G1423">
        <v>0</v>
      </c>
      <c r="H1423">
        <v>65.356200000000001</v>
      </c>
      <c r="I1423">
        <v>0</v>
      </c>
      <c r="J1423">
        <v>1.08936E-2</v>
      </c>
      <c r="K1423">
        <v>0.98709800000000003</v>
      </c>
      <c r="L1423">
        <v>0</v>
      </c>
      <c r="M1423" t="s">
        <v>43</v>
      </c>
    </row>
    <row r="1424" spans="1:13" x14ac:dyDescent="0.25">
      <c r="A1424" t="s">
        <v>176</v>
      </c>
      <c r="B1424">
        <v>1499.05</v>
      </c>
      <c r="C1424">
        <v>1497.27</v>
      </c>
      <c r="D1424">
        <v>1497.22</v>
      </c>
      <c r="E1424">
        <v>1494.45</v>
      </c>
      <c r="F1424">
        <v>106.9</v>
      </c>
      <c r="G1424">
        <v>0</v>
      </c>
      <c r="H1424">
        <v>64.437200000000004</v>
      </c>
      <c r="I1424">
        <v>0</v>
      </c>
      <c r="J1424">
        <v>1.18663E-2</v>
      </c>
      <c r="K1424">
        <v>0.98099099999999995</v>
      </c>
      <c r="L1424">
        <v>0</v>
      </c>
      <c r="M1424" t="s">
        <v>43</v>
      </c>
    </row>
    <row r="1425" spans="1:13" x14ac:dyDescent="0.25">
      <c r="A1425" t="s">
        <v>176</v>
      </c>
      <c r="B1425">
        <v>1491.74</v>
      </c>
      <c r="C1425">
        <v>1490.33</v>
      </c>
      <c r="D1425">
        <v>1490.29</v>
      </c>
      <c r="E1425">
        <v>1487.56</v>
      </c>
      <c r="F1425">
        <v>106.90900000000001</v>
      </c>
      <c r="G1425">
        <v>0</v>
      </c>
      <c r="H1425">
        <v>64.041600000000003</v>
      </c>
      <c r="I1425">
        <v>0</v>
      </c>
      <c r="J1425">
        <v>1.0875900000000001E-2</v>
      </c>
      <c r="K1425">
        <v>0.98100699999999996</v>
      </c>
      <c r="L1425">
        <v>0</v>
      </c>
      <c r="M1425" t="s">
        <v>43</v>
      </c>
    </row>
    <row r="1426" spans="1:13" x14ac:dyDescent="0.25">
      <c r="A1426" t="s">
        <v>176</v>
      </c>
      <c r="B1426">
        <v>1494</v>
      </c>
      <c r="C1426">
        <v>1492.51</v>
      </c>
      <c r="D1426">
        <v>1492.46</v>
      </c>
      <c r="E1426">
        <v>1489.7</v>
      </c>
      <c r="F1426">
        <v>109.5</v>
      </c>
      <c r="G1426">
        <v>0</v>
      </c>
      <c r="H1426">
        <v>64.480099999999993</v>
      </c>
      <c r="I1426">
        <v>0</v>
      </c>
      <c r="J1426">
        <v>1.08901E-2</v>
      </c>
      <c r="K1426">
        <v>0.98096799999999995</v>
      </c>
      <c r="L1426">
        <v>0</v>
      </c>
      <c r="M1426" t="s">
        <v>43</v>
      </c>
    </row>
    <row r="1427" spans="1:13" x14ac:dyDescent="0.25">
      <c r="A1427" t="s">
        <v>176</v>
      </c>
      <c r="B1427">
        <v>1497.41</v>
      </c>
      <c r="C1427">
        <v>1495.75</v>
      </c>
      <c r="D1427">
        <v>1495.71</v>
      </c>
      <c r="E1427">
        <v>1492.91</v>
      </c>
      <c r="F1427">
        <v>108.758</v>
      </c>
      <c r="G1427">
        <v>0</v>
      </c>
      <c r="H1427">
        <v>65.301100000000005</v>
      </c>
      <c r="I1427">
        <v>0</v>
      </c>
      <c r="J1427">
        <v>1.0857E-2</v>
      </c>
      <c r="K1427">
        <v>0.98559600000000003</v>
      </c>
      <c r="L1427">
        <v>0</v>
      </c>
      <c r="M1427" t="s">
        <v>43</v>
      </c>
    </row>
    <row r="1428" spans="1:13" x14ac:dyDescent="0.25">
      <c r="A1428" t="s">
        <v>176</v>
      </c>
      <c r="B1428">
        <v>1493.9</v>
      </c>
      <c r="C1428">
        <v>1492.2</v>
      </c>
      <c r="D1428">
        <v>1492.16</v>
      </c>
      <c r="E1428">
        <v>1489.41</v>
      </c>
      <c r="F1428">
        <v>108.26300000000001</v>
      </c>
      <c r="G1428">
        <v>0</v>
      </c>
      <c r="H1428">
        <v>64.161199999999994</v>
      </c>
      <c r="I1428">
        <v>0</v>
      </c>
      <c r="J1428">
        <v>1.1605900000000001E-2</v>
      </c>
      <c r="K1428">
        <v>0.980958</v>
      </c>
      <c r="L1428">
        <v>0</v>
      </c>
      <c r="M1428" t="s">
        <v>43</v>
      </c>
    </row>
    <row r="1429" spans="1:13" x14ac:dyDescent="0.25">
      <c r="A1429" t="s">
        <v>176</v>
      </c>
      <c r="B1429">
        <v>1495.51</v>
      </c>
      <c r="C1429">
        <v>1494.1</v>
      </c>
      <c r="D1429">
        <v>1494.06</v>
      </c>
      <c r="E1429">
        <v>1491.3</v>
      </c>
      <c r="F1429">
        <v>107.21899999999999</v>
      </c>
      <c r="G1429">
        <v>0</v>
      </c>
      <c r="H1429">
        <v>64.806299999999993</v>
      </c>
      <c r="I1429">
        <v>0</v>
      </c>
      <c r="J1429">
        <v>1.1239600000000001E-2</v>
      </c>
      <c r="K1429">
        <v>0.98101899999999997</v>
      </c>
      <c r="L1429">
        <v>0</v>
      </c>
      <c r="M1429" t="s">
        <v>43</v>
      </c>
    </row>
    <row r="1430" spans="1:13" x14ac:dyDescent="0.25">
      <c r="A1430" t="s">
        <v>176</v>
      </c>
      <c r="B1430">
        <v>1490.25</v>
      </c>
      <c r="C1430">
        <v>1488.57</v>
      </c>
      <c r="D1430">
        <v>1488.53</v>
      </c>
      <c r="E1430">
        <v>1485.75</v>
      </c>
      <c r="F1430">
        <v>107.773</v>
      </c>
      <c r="G1430">
        <v>0</v>
      </c>
      <c r="H1430">
        <v>64.311800000000005</v>
      </c>
      <c r="I1430">
        <v>0</v>
      </c>
      <c r="J1430">
        <v>1.6619600000000002E-2</v>
      </c>
      <c r="K1430">
        <v>0.98101799999999995</v>
      </c>
      <c r="L1430">
        <v>0</v>
      </c>
      <c r="M1430" t="s">
        <v>43</v>
      </c>
    </row>
    <row r="1431" spans="1:13" x14ac:dyDescent="0.25">
      <c r="A1431" t="s">
        <v>176</v>
      </c>
      <c r="B1431">
        <v>1486.32</v>
      </c>
      <c r="C1431">
        <v>1484.6</v>
      </c>
      <c r="D1431">
        <v>1484.55</v>
      </c>
      <c r="E1431">
        <v>1481.78</v>
      </c>
      <c r="F1431">
        <v>107.396</v>
      </c>
      <c r="G1431">
        <v>0</v>
      </c>
      <c r="H1431">
        <v>65.090800000000002</v>
      </c>
      <c r="I1431">
        <v>0</v>
      </c>
      <c r="J1431">
        <v>1.22486E-2</v>
      </c>
      <c r="K1431">
        <v>0.98094700000000001</v>
      </c>
      <c r="L1431">
        <v>0</v>
      </c>
      <c r="M1431" t="s">
        <v>43</v>
      </c>
    </row>
    <row r="1432" spans="1:13" x14ac:dyDescent="0.25">
      <c r="A1432" t="s">
        <v>176</v>
      </c>
      <c r="B1432">
        <v>1495.06</v>
      </c>
      <c r="C1432">
        <v>1493.66</v>
      </c>
      <c r="D1432">
        <v>1493.61</v>
      </c>
      <c r="E1432">
        <v>1490.84</v>
      </c>
      <c r="F1432">
        <v>107.608</v>
      </c>
      <c r="G1432">
        <v>0</v>
      </c>
      <c r="H1432">
        <v>65.105000000000004</v>
      </c>
      <c r="I1432">
        <v>0</v>
      </c>
      <c r="J1432">
        <v>1.09003E-2</v>
      </c>
      <c r="K1432">
        <v>0.981016</v>
      </c>
      <c r="L1432">
        <v>0</v>
      </c>
      <c r="M1432" t="s">
        <v>43</v>
      </c>
    </row>
    <row r="1433" spans="1:13" x14ac:dyDescent="0.25">
      <c r="A1433" t="s">
        <v>176</v>
      </c>
      <c r="B1433">
        <v>1497.95</v>
      </c>
      <c r="C1433">
        <v>1496.51</v>
      </c>
      <c r="D1433">
        <v>1496.47</v>
      </c>
      <c r="E1433">
        <v>1493.74</v>
      </c>
      <c r="F1433">
        <v>109.53400000000001</v>
      </c>
      <c r="G1433">
        <v>0</v>
      </c>
      <c r="H1433">
        <v>64.645300000000006</v>
      </c>
      <c r="I1433">
        <v>0</v>
      </c>
      <c r="J1433">
        <v>1.1135300000000001E-2</v>
      </c>
      <c r="K1433">
        <v>0.980993</v>
      </c>
      <c r="L1433">
        <v>0</v>
      </c>
      <c r="M1433" t="s">
        <v>43</v>
      </c>
    </row>
    <row r="1434" spans="1:13" x14ac:dyDescent="0.25">
      <c r="A1434" t="s">
        <v>176</v>
      </c>
      <c r="B1434">
        <v>1493.67</v>
      </c>
      <c r="C1434">
        <v>1492.27</v>
      </c>
      <c r="D1434">
        <v>1492.22</v>
      </c>
      <c r="E1434">
        <v>1489.45</v>
      </c>
      <c r="F1434">
        <v>107.044</v>
      </c>
      <c r="G1434">
        <v>0</v>
      </c>
      <c r="H1434">
        <v>64.3523</v>
      </c>
      <c r="I1434">
        <v>0</v>
      </c>
      <c r="J1434">
        <v>1.09909E-2</v>
      </c>
      <c r="K1434">
        <v>0.98095900000000003</v>
      </c>
      <c r="L1434">
        <v>0</v>
      </c>
      <c r="M1434" t="s">
        <v>43</v>
      </c>
    </row>
    <row r="1435" spans="1:13" x14ac:dyDescent="0.25">
      <c r="A1435" t="s">
        <v>176</v>
      </c>
      <c r="B1435">
        <v>1493.39</v>
      </c>
      <c r="C1435">
        <v>1492.01</v>
      </c>
      <c r="D1435">
        <v>1491.96</v>
      </c>
      <c r="E1435">
        <v>1489.21</v>
      </c>
      <c r="F1435">
        <v>110.041</v>
      </c>
      <c r="G1435">
        <v>0</v>
      </c>
      <c r="H1435">
        <v>64.972099999999998</v>
      </c>
      <c r="I1435">
        <v>0</v>
      </c>
      <c r="J1435">
        <v>1.13775E-2</v>
      </c>
      <c r="K1435">
        <v>0.98622600000000005</v>
      </c>
      <c r="L1435">
        <v>0</v>
      </c>
      <c r="M1435" t="s">
        <v>43</v>
      </c>
    </row>
    <row r="1436" spans="1:13" x14ac:dyDescent="0.25">
      <c r="A1436" t="s">
        <v>176</v>
      </c>
      <c r="B1436">
        <v>1492.76</v>
      </c>
      <c r="C1436">
        <v>1490.64</v>
      </c>
      <c r="D1436">
        <v>1490.6</v>
      </c>
      <c r="E1436">
        <v>1487.85</v>
      </c>
      <c r="F1436">
        <v>107.902</v>
      </c>
      <c r="G1436">
        <v>0</v>
      </c>
      <c r="H1436">
        <v>64.157600000000002</v>
      </c>
      <c r="I1436">
        <v>0</v>
      </c>
      <c r="J1436">
        <v>1.08673E-2</v>
      </c>
      <c r="K1436">
        <v>0.98098300000000005</v>
      </c>
      <c r="L1436">
        <v>0</v>
      </c>
      <c r="M1436" t="s">
        <v>43</v>
      </c>
    </row>
    <row r="1437" spans="1:13" x14ac:dyDescent="0.25">
      <c r="A1437" t="s">
        <v>176</v>
      </c>
      <c r="B1437">
        <v>1496.22</v>
      </c>
      <c r="C1437">
        <v>1494.52</v>
      </c>
      <c r="D1437">
        <v>1494.48</v>
      </c>
      <c r="E1437">
        <v>1491.75</v>
      </c>
      <c r="F1437">
        <v>107.97499999999999</v>
      </c>
      <c r="G1437">
        <v>0</v>
      </c>
      <c r="H1437">
        <v>64.311700000000002</v>
      </c>
      <c r="I1437">
        <v>0</v>
      </c>
      <c r="J1437">
        <v>1.0861300000000001E-2</v>
      </c>
      <c r="K1437">
        <v>0.98101899999999997</v>
      </c>
      <c r="L1437">
        <v>0</v>
      </c>
      <c r="M1437" t="s">
        <v>43</v>
      </c>
    </row>
    <row r="1438" spans="1:13" x14ac:dyDescent="0.25">
      <c r="A1438" t="s">
        <v>176</v>
      </c>
      <c r="B1438">
        <v>1492.09</v>
      </c>
      <c r="C1438">
        <v>1490.37</v>
      </c>
      <c r="D1438">
        <v>1490.33</v>
      </c>
      <c r="E1438">
        <v>1487.6</v>
      </c>
      <c r="F1438">
        <v>109.922</v>
      </c>
      <c r="G1438">
        <v>0</v>
      </c>
      <c r="H1438">
        <v>64.421700000000001</v>
      </c>
      <c r="I1438">
        <v>0</v>
      </c>
      <c r="J1438">
        <v>1.08608E-2</v>
      </c>
      <c r="K1438">
        <v>0.98101899999999997</v>
      </c>
      <c r="L1438">
        <v>0</v>
      </c>
      <c r="M1438" t="s">
        <v>43</v>
      </c>
    </row>
    <row r="1439" spans="1:13" x14ac:dyDescent="0.25">
      <c r="A1439" t="s">
        <v>176</v>
      </c>
      <c r="B1439">
        <v>1492.2</v>
      </c>
      <c r="C1439">
        <v>1490.79</v>
      </c>
      <c r="D1439">
        <v>1490.75</v>
      </c>
      <c r="E1439">
        <v>1488.01</v>
      </c>
      <c r="F1439">
        <v>108.321</v>
      </c>
      <c r="G1439">
        <v>0</v>
      </c>
      <c r="H1439">
        <v>64.069699999999997</v>
      </c>
      <c r="I1439">
        <v>0</v>
      </c>
      <c r="J1439">
        <v>1.2591400000000001E-2</v>
      </c>
      <c r="K1439">
        <v>0.988506</v>
      </c>
      <c r="L1439">
        <v>0</v>
      </c>
      <c r="M1439" t="s">
        <v>43</v>
      </c>
    </row>
    <row r="1440" spans="1:13" x14ac:dyDescent="0.25">
      <c r="A1440" t="s">
        <v>176</v>
      </c>
      <c r="B1440">
        <v>1493.55</v>
      </c>
      <c r="C1440">
        <v>1491.85</v>
      </c>
      <c r="D1440">
        <v>1491.81</v>
      </c>
      <c r="E1440">
        <v>1489.07</v>
      </c>
      <c r="F1440">
        <v>109.824</v>
      </c>
      <c r="G1440">
        <v>0</v>
      </c>
      <c r="H1440">
        <v>64.2958</v>
      </c>
      <c r="I1440">
        <v>0</v>
      </c>
      <c r="J1440">
        <v>1.30753E-2</v>
      </c>
      <c r="K1440">
        <v>0.99259600000000003</v>
      </c>
      <c r="L1440">
        <v>0</v>
      </c>
      <c r="M1440" t="s">
        <v>43</v>
      </c>
    </row>
    <row r="1441" spans="1:25" x14ac:dyDescent="0.25">
      <c r="A1441" t="s">
        <v>176</v>
      </c>
      <c r="B1441">
        <v>1489.94</v>
      </c>
      <c r="C1441">
        <v>1488.46</v>
      </c>
      <c r="D1441">
        <v>1488.41</v>
      </c>
      <c r="E1441">
        <v>1485.68</v>
      </c>
      <c r="F1441">
        <v>108.00700000000001</v>
      </c>
      <c r="G1441">
        <v>0</v>
      </c>
      <c r="H1441">
        <v>64.291399999999996</v>
      </c>
      <c r="I1441">
        <v>0</v>
      </c>
      <c r="J1441">
        <v>1.08678E-2</v>
      </c>
      <c r="K1441">
        <v>0.98162400000000005</v>
      </c>
      <c r="L1441">
        <v>0</v>
      </c>
      <c r="M1441" t="s">
        <v>43</v>
      </c>
    </row>
    <row r="1442" spans="1:25" x14ac:dyDescent="0.25">
      <c r="A1442" t="s">
        <v>176</v>
      </c>
      <c r="B1442">
        <v>1489.46</v>
      </c>
      <c r="C1442">
        <v>1488.04</v>
      </c>
      <c r="D1442">
        <v>1488</v>
      </c>
      <c r="E1442">
        <v>1485.25</v>
      </c>
      <c r="F1442">
        <v>107.55</v>
      </c>
      <c r="G1442">
        <v>0</v>
      </c>
      <c r="H1442">
        <v>64.594300000000004</v>
      </c>
      <c r="I1442">
        <v>0</v>
      </c>
      <c r="J1442">
        <v>1.4458199999999999E-2</v>
      </c>
      <c r="K1442">
        <v>0.99279300000000004</v>
      </c>
      <c r="L1442">
        <v>0</v>
      </c>
      <c r="M1442" t="s">
        <v>43</v>
      </c>
    </row>
    <row r="1443" spans="1:25" x14ac:dyDescent="0.25">
      <c r="A1443" t="s">
        <v>176</v>
      </c>
      <c r="B1443">
        <v>1493.04</v>
      </c>
      <c r="C1443">
        <v>1491.64</v>
      </c>
      <c r="D1443">
        <v>1491.6</v>
      </c>
      <c r="E1443">
        <v>1488.85</v>
      </c>
      <c r="F1443">
        <v>106.977</v>
      </c>
      <c r="G1443">
        <v>0</v>
      </c>
      <c r="H1443">
        <v>64.267499999999998</v>
      </c>
      <c r="I1443">
        <v>0</v>
      </c>
      <c r="J1443">
        <v>1.11103E-2</v>
      </c>
      <c r="K1443">
        <v>0.98101899999999997</v>
      </c>
      <c r="L1443">
        <v>0</v>
      </c>
      <c r="M1443" t="s">
        <v>43</v>
      </c>
    </row>
    <row r="1444" spans="1:25" x14ac:dyDescent="0.25">
      <c r="A1444" t="s">
        <v>176</v>
      </c>
      <c r="B1444">
        <v>1495.39</v>
      </c>
      <c r="C1444">
        <v>1493.95</v>
      </c>
      <c r="D1444">
        <v>1493.91</v>
      </c>
      <c r="E1444">
        <v>1491.15</v>
      </c>
      <c r="F1444">
        <v>110.495</v>
      </c>
      <c r="G1444">
        <v>0</v>
      </c>
      <c r="H1444">
        <v>64.114999999999995</v>
      </c>
      <c r="I1444">
        <v>0</v>
      </c>
      <c r="J1444">
        <v>1.2328199999999999E-2</v>
      </c>
      <c r="K1444">
        <v>0.98101700000000003</v>
      </c>
      <c r="L1444">
        <v>0</v>
      </c>
      <c r="M1444" t="s">
        <v>43</v>
      </c>
    </row>
    <row r="1445" spans="1:25" x14ac:dyDescent="0.25">
      <c r="A1445" t="s">
        <v>176</v>
      </c>
      <c r="B1445">
        <v>1495.91</v>
      </c>
      <c r="C1445">
        <v>1494.44</v>
      </c>
      <c r="D1445">
        <v>1494.39</v>
      </c>
      <c r="E1445">
        <v>1491.65</v>
      </c>
      <c r="F1445">
        <v>107.863</v>
      </c>
      <c r="G1445">
        <v>0</v>
      </c>
      <c r="H1445">
        <v>64.511399999999995</v>
      </c>
      <c r="I1445">
        <v>0</v>
      </c>
      <c r="J1445">
        <v>1.16642E-2</v>
      </c>
      <c r="K1445">
        <v>0.98099199999999998</v>
      </c>
      <c r="L1445">
        <v>0</v>
      </c>
      <c r="M1445" t="s">
        <v>43</v>
      </c>
    </row>
    <row r="1446" spans="1:25" x14ac:dyDescent="0.25">
      <c r="A1446" t="s">
        <v>176</v>
      </c>
      <c r="B1446">
        <v>1491.73</v>
      </c>
      <c r="C1446">
        <v>1490.29</v>
      </c>
      <c r="D1446">
        <v>1490.25</v>
      </c>
      <c r="E1446">
        <v>1487.51</v>
      </c>
      <c r="F1446">
        <v>107.836</v>
      </c>
      <c r="G1446">
        <v>0</v>
      </c>
      <c r="H1446">
        <v>64.058099999999996</v>
      </c>
      <c r="I1446">
        <v>0</v>
      </c>
      <c r="J1446">
        <v>1.1387599999999999E-2</v>
      </c>
      <c r="K1446">
        <v>0.98094199999999998</v>
      </c>
      <c r="L1446">
        <v>0</v>
      </c>
      <c r="M1446" t="s">
        <v>43</v>
      </c>
    </row>
    <row r="1447" spans="1:25" x14ac:dyDescent="0.25">
      <c r="A1447" t="s">
        <v>176</v>
      </c>
      <c r="B1447">
        <v>1496.32</v>
      </c>
      <c r="C1447">
        <v>1494.75</v>
      </c>
      <c r="D1447">
        <v>1494.71</v>
      </c>
      <c r="E1447">
        <v>1491.94</v>
      </c>
      <c r="F1447">
        <v>107.15600000000001</v>
      </c>
      <c r="G1447">
        <v>0</v>
      </c>
      <c r="H1447">
        <v>64.916399999999996</v>
      </c>
      <c r="I1447">
        <v>0</v>
      </c>
      <c r="J1447">
        <v>1.16773E-2</v>
      </c>
      <c r="K1447">
        <v>0.98175599999999996</v>
      </c>
      <c r="L1447">
        <v>0</v>
      </c>
      <c r="M1447" t="s">
        <v>43</v>
      </c>
    </row>
    <row r="1448" spans="1:25" x14ac:dyDescent="0.25">
      <c r="A1448" t="s">
        <v>176</v>
      </c>
      <c r="B1448">
        <v>1497.09</v>
      </c>
      <c r="C1448">
        <v>1495.68</v>
      </c>
      <c r="D1448">
        <v>1495.63</v>
      </c>
      <c r="E1448">
        <v>1492.9</v>
      </c>
      <c r="F1448">
        <v>107.51300000000001</v>
      </c>
      <c r="G1448">
        <v>0</v>
      </c>
      <c r="H1448">
        <v>64.109800000000007</v>
      </c>
      <c r="I1448">
        <v>0</v>
      </c>
      <c r="J1448">
        <v>1.3491100000000001E-2</v>
      </c>
      <c r="K1448">
        <v>0.98124</v>
      </c>
      <c r="L1448">
        <v>0</v>
      </c>
      <c r="M1448" t="s">
        <v>43</v>
      </c>
    </row>
    <row r="1449" spans="1:25" x14ac:dyDescent="0.25">
      <c r="A1449" t="s">
        <v>176</v>
      </c>
      <c r="B1449">
        <v>1494.76</v>
      </c>
      <c r="C1449">
        <v>1492.6</v>
      </c>
      <c r="D1449">
        <v>1492.56</v>
      </c>
      <c r="E1449">
        <v>1489.78</v>
      </c>
      <c r="F1449">
        <v>107.44499999999999</v>
      </c>
      <c r="G1449">
        <v>0</v>
      </c>
      <c r="H1449">
        <v>64.698300000000003</v>
      </c>
      <c r="I1449">
        <v>0</v>
      </c>
      <c r="J1449">
        <v>1.23333E-2</v>
      </c>
      <c r="K1449">
        <v>0.981016</v>
      </c>
      <c r="L1449">
        <v>0</v>
      </c>
      <c r="M1449" t="s">
        <v>43</v>
      </c>
    </row>
    <row r="1450" spans="1:25" x14ac:dyDescent="0.25">
      <c r="A1450" t="s">
        <v>176</v>
      </c>
      <c r="B1450">
        <v>1494.44</v>
      </c>
      <c r="C1450">
        <v>1492.86</v>
      </c>
      <c r="D1450">
        <v>1492.82</v>
      </c>
      <c r="E1450">
        <v>1490.07</v>
      </c>
      <c r="F1450">
        <v>109.774</v>
      </c>
      <c r="G1450">
        <v>0</v>
      </c>
      <c r="H1450">
        <v>64.635300000000001</v>
      </c>
      <c r="I1450">
        <v>0</v>
      </c>
      <c r="J1450">
        <v>1.1413299999999999E-2</v>
      </c>
      <c r="K1450">
        <v>0.98091399999999995</v>
      </c>
      <c r="L1450">
        <v>0</v>
      </c>
      <c r="M1450" t="s">
        <v>43</v>
      </c>
    </row>
    <row r="1451" spans="1:25" x14ac:dyDescent="0.25">
      <c r="A1451" t="s">
        <v>176</v>
      </c>
      <c r="B1451">
        <v>1500.45</v>
      </c>
      <c r="C1451">
        <v>1498.78</v>
      </c>
      <c r="D1451">
        <v>1498.73</v>
      </c>
      <c r="E1451">
        <v>1495.98</v>
      </c>
      <c r="F1451">
        <v>110.3</v>
      </c>
      <c r="G1451">
        <v>0</v>
      </c>
      <c r="H1451">
        <v>64.353300000000004</v>
      </c>
      <c r="I1451">
        <v>0</v>
      </c>
      <c r="J1451">
        <v>1.18602E-2</v>
      </c>
      <c r="K1451">
        <v>0.98101799999999995</v>
      </c>
      <c r="L1451">
        <v>0</v>
      </c>
      <c r="M1451" t="s">
        <v>43</v>
      </c>
    </row>
    <row r="1452" spans="1:25" x14ac:dyDescent="0.25">
      <c r="A1452" t="s">
        <v>176</v>
      </c>
      <c r="B1452">
        <v>1490.35</v>
      </c>
      <c r="C1452">
        <v>1488.95</v>
      </c>
      <c r="D1452">
        <v>1488.91</v>
      </c>
      <c r="E1452">
        <v>1486.21</v>
      </c>
      <c r="F1452">
        <v>109.824</v>
      </c>
      <c r="G1452">
        <v>0</v>
      </c>
      <c r="H1452">
        <v>64.601200000000006</v>
      </c>
      <c r="I1452">
        <v>0</v>
      </c>
      <c r="J1452">
        <v>1.2378E-2</v>
      </c>
      <c r="K1452">
        <v>0.98101899999999997</v>
      </c>
      <c r="L1452">
        <v>0</v>
      </c>
      <c r="M1452" t="s">
        <v>43</v>
      </c>
    </row>
    <row r="1453" spans="1:25" x14ac:dyDescent="0.25">
      <c r="A1453" t="s">
        <v>176</v>
      </c>
      <c r="B1453">
        <v>1497.57</v>
      </c>
      <c r="C1453">
        <v>1496.15</v>
      </c>
      <c r="D1453">
        <v>1496.1</v>
      </c>
      <c r="E1453">
        <v>1493.31</v>
      </c>
      <c r="F1453">
        <v>108.946</v>
      </c>
      <c r="G1453">
        <v>0</v>
      </c>
      <c r="H1453">
        <v>65.091300000000004</v>
      </c>
      <c r="I1453">
        <v>0</v>
      </c>
      <c r="J1453">
        <v>1.24137E-2</v>
      </c>
      <c r="K1453">
        <v>0.98101300000000002</v>
      </c>
      <c r="L1453">
        <v>0</v>
      </c>
      <c r="M1453" t="s">
        <v>43</v>
      </c>
    </row>
    <row r="1454" spans="1:25" x14ac:dyDescent="0.25">
      <c r="A1454" t="s">
        <v>176</v>
      </c>
      <c r="B1454">
        <v>1491.82</v>
      </c>
      <c r="C1454">
        <v>1490.46</v>
      </c>
      <c r="D1454">
        <v>1490.42</v>
      </c>
      <c r="E1454">
        <v>1487.68</v>
      </c>
      <c r="F1454">
        <v>109.825</v>
      </c>
      <c r="G1454">
        <v>0</v>
      </c>
      <c r="H1454">
        <v>64.575000000000003</v>
      </c>
      <c r="I1454">
        <v>0</v>
      </c>
      <c r="J1454">
        <v>1.09368E-2</v>
      </c>
      <c r="K1454">
        <v>0.98101400000000005</v>
      </c>
      <c r="L1454">
        <v>0</v>
      </c>
      <c r="M1454" t="s">
        <v>43</v>
      </c>
    </row>
    <row r="1455" spans="1:25" x14ac:dyDescent="0.25">
      <c r="A1455" t="s">
        <v>176</v>
      </c>
      <c r="B1455">
        <v>1497.75</v>
      </c>
      <c r="C1455">
        <v>1496.34</v>
      </c>
      <c r="D1455">
        <v>1496.3</v>
      </c>
      <c r="E1455">
        <v>1493.56</v>
      </c>
      <c r="F1455">
        <v>107.78700000000001</v>
      </c>
      <c r="G1455">
        <v>0</v>
      </c>
      <c r="H1455">
        <v>64.754400000000004</v>
      </c>
      <c r="I1455">
        <v>0</v>
      </c>
      <c r="J1455">
        <v>1.3471199999999999E-2</v>
      </c>
      <c r="K1455">
        <v>0.98101499999999997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1501.26</v>
      </c>
      <c r="C1456">
        <v>1499.74</v>
      </c>
      <c r="D1456">
        <v>1499.69</v>
      </c>
      <c r="E1456">
        <v>1496.96</v>
      </c>
      <c r="F1456">
        <v>110.33</v>
      </c>
      <c r="G1456">
        <v>0</v>
      </c>
      <c r="H1456">
        <v>64.270300000000006</v>
      </c>
      <c r="I1456">
        <v>0</v>
      </c>
      <c r="J1456">
        <v>1.10521E-2</v>
      </c>
      <c r="K1456">
        <v>0.99286600000000003</v>
      </c>
      <c r="L1456">
        <v>0</v>
      </c>
      <c r="M1456" t="s">
        <v>43</v>
      </c>
      <c r="R1456">
        <f>AVERAGE(B1407:B1456)</f>
        <v>1493.7706000000003</v>
      </c>
      <c r="S1456">
        <f>AVERAGE(C1407:C1456)</f>
        <v>1492.2069999999999</v>
      </c>
      <c r="U1456">
        <f>_xlfn.VAR.P(B1407:B1456)</f>
        <v>10.860133639999976</v>
      </c>
      <c r="V1456">
        <f>_xlfn.VAR.P(C1407:C1456)</f>
        <v>10.872629000000108</v>
      </c>
      <c r="X1456">
        <f>1.96*SQRT(U1456)/50</f>
        <v>0.12918249013147859</v>
      </c>
      <c r="Y1456">
        <f>1.96*SQRT(V1456)/50</f>
        <v>0.1292567856112791</v>
      </c>
    </row>
    <row r="1457" spans="1:15" x14ac:dyDescent="0.25">
      <c r="A1457" t="s">
        <v>177</v>
      </c>
      <c r="B1457">
        <v>74814.917700000005</v>
      </c>
      <c r="C1457" t="s">
        <v>37</v>
      </c>
    </row>
    <row r="1458" spans="1:15" x14ac:dyDescent="0.25">
      <c r="A1458" t="s">
        <v>178</v>
      </c>
      <c r="B1458">
        <v>1733.74</v>
      </c>
      <c r="C1458">
        <v>1682.7</v>
      </c>
      <c r="D1458">
        <v>1682.65</v>
      </c>
      <c r="E1458">
        <v>1680.13</v>
      </c>
      <c r="F1458">
        <v>115.717</v>
      </c>
      <c r="G1458">
        <v>229.78200000000001</v>
      </c>
      <c r="H1458">
        <v>86.272099999999995</v>
      </c>
      <c r="I1458">
        <v>46.382100000000001</v>
      </c>
      <c r="J1458">
        <v>72.692800000000005</v>
      </c>
      <c r="K1458">
        <v>1318.3</v>
      </c>
      <c r="L1458">
        <v>1.4495299999999999E-2</v>
      </c>
      <c r="M1458">
        <v>0.98101899999999997</v>
      </c>
      <c r="N1458">
        <v>0</v>
      </c>
      <c r="O1458" t="s">
        <v>43</v>
      </c>
    </row>
    <row r="1459" spans="1:15" x14ac:dyDescent="0.25">
      <c r="A1459" t="s">
        <v>178</v>
      </c>
      <c r="B1459">
        <v>1727.59</v>
      </c>
      <c r="C1459">
        <v>1676.29</v>
      </c>
      <c r="D1459">
        <v>1676.24</v>
      </c>
      <c r="E1459">
        <v>1673.69</v>
      </c>
      <c r="F1459">
        <v>114.41800000000001</v>
      </c>
      <c r="G1459">
        <v>229.85300000000001</v>
      </c>
      <c r="H1459">
        <v>86.043400000000005</v>
      </c>
      <c r="I1459">
        <v>46.520800000000001</v>
      </c>
      <c r="J1459">
        <v>72.925700000000006</v>
      </c>
      <c r="K1459">
        <v>1313.25</v>
      </c>
      <c r="L1459">
        <v>1.08673E-2</v>
      </c>
      <c r="M1459">
        <v>0.99503699999999995</v>
      </c>
      <c r="N1459">
        <v>0</v>
      </c>
      <c r="O1459" t="s">
        <v>43</v>
      </c>
    </row>
    <row r="1460" spans="1:15" x14ac:dyDescent="0.25">
      <c r="A1460" t="s">
        <v>178</v>
      </c>
      <c r="B1460">
        <v>1730.24</v>
      </c>
      <c r="C1460">
        <v>1678.9</v>
      </c>
      <c r="D1460">
        <v>1678.85</v>
      </c>
      <c r="E1460">
        <v>1676.32</v>
      </c>
      <c r="F1460">
        <v>114.913</v>
      </c>
      <c r="G1460">
        <v>231.148</v>
      </c>
      <c r="H1460">
        <v>86.020099999999999</v>
      </c>
      <c r="I1460">
        <v>46.337499999999999</v>
      </c>
      <c r="J1460">
        <v>74.423100000000005</v>
      </c>
      <c r="K1460">
        <v>1313.9</v>
      </c>
      <c r="L1460">
        <v>1.0897799999999999E-2</v>
      </c>
      <c r="M1460">
        <v>0.98101499999999997</v>
      </c>
      <c r="N1460">
        <v>0</v>
      </c>
      <c r="O1460" t="s">
        <v>43</v>
      </c>
    </row>
    <row r="1461" spans="1:15" x14ac:dyDescent="0.25">
      <c r="A1461" t="s">
        <v>178</v>
      </c>
      <c r="B1461">
        <v>1731.86</v>
      </c>
      <c r="C1461">
        <v>1681.62</v>
      </c>
      <c r="D1461">
        <v>1681.57</v>
      </c>
      <c r="E1461">
        <v>1679.04</v>
      </c>
      <c r="F1461">
        <v>114.79900000000001</v>
      </c>
      <c r="G1461">
        <v>229.30099999999999</v>
      </c>
      <c r="H1461">
        <v>85.461100000000002</v>
      </c>
      <c r="I1461">
        <v>46.280500000000004</v>
      </c>
      <c r="J1461">
        <v>73.215199999999996</v>
      </c>
      <c r="K1461">
        <v>1318.49</v>
      </c>
      <c r="L1461">
        <v>1.2959699999999999E-2</v>
      </c>
      <c r="M1461">
        <v>0.98101700000000003</v>
      </c>
      <c r="N1461">
        <v>0</v>
      </c>
      <c r="O1461" t="s">
        <v>43</v>
      </c>
    </row>
    <row r="1462" spans="1:15" x14ac:dyDescent="0.25">
      <c r="A1462" t="s">
        <v>178</v>
      </c>
      <c r="B1462">
        <v>1727.52</v>
      </c>
      <c r="C1462">
        <v>1678.02</v>
      </c>
      <c r="D1462">
        <v>1677.97</v>
      </c>
      <c r="E1462">
        <v>1675.45</v>
      </c>
      <c r="F1462">
        <v>117.366</v>
      </c>
      <c r="G1462">
        <v>229.07599999999999</v>
      </c>
      <c r="H1462">
        <v>85.874899999999997</v>
      </c>
      <c r="I1462">
        <v>46.273400000000002</v>
      </c>
      <c r="J1462">
        <v>72.522599999999997</v>
      </c>
      <c r="K1462">
        <v>1312.45</v>
      </c>
      <c r="L1462">
        <v>1.14781E-2</v>
      </c>
      <c r="M1462">
        <v>0.98101499999999997</v>
      </c>
      <c r="N1462">
        <v>0</v>
      </c>
      <c r="O1462" t="s">
        <v>43</v>
      </c>
    </row>
    <row r="1463" spans="1:15" x14ac:dyDescent="0.25">
      <c r="A1463" t="s">
        <v>178</v>
      </c>
      <c r="B1463">
        <v>1729.31</v>
      </c>
      <c r="C1463">
        <v>1678.28</v>
      </c>
      <c r="D1463">
        <v>1678.23</v>
      </c>
      <c r="E1463">
        <v>1675.71</v>
      </c>
      <c r="F1463">
        <v>113.99299999999999</v>
      </c>
      <c r="G1463">
        <v>229.30799999999999</v>
      </c>
      <c r="H1463">
        <v>86.008799999999994</v>
      </c>
      <c r="I1463">
        <v>46.4619</v>
      </c>
      <c r="J1463">
        <v>72.606800000000007</v>
      </c>
      <c r="K1463">
        <v>1316.18</v>
      </c>
      <c r="L1463">
        <v>1.08573E-2</v>
      </c>
      <c r="M1463">
        <v>0.99490999999999996</v>
      </c>
      <c r="N1463">
        <v>0</v>
      </c>
      <c r="O1463" t="s">
        <v>43</v>
      </c>
    </row>
    <row r="1464" spans="1:15" x14ac:dyDescent="0.25">
      <c r="A1464" t="s">
        <v>178</v>
      </c>
      <c r="B1464">
        <v>1731.28</v>
      </c>
      <c r="C1464">
        <v>1677.51</v>
      </c>
      <c r="D1464">
        <v>1677.45</v>
      </c>
      <c r="E1464">
        <v>1674.89</v>
      </c>
      <c r="F1464">
        <v>114.21</v>
      </c>
      <c r="G1464">
        <v>230.547</v>
      </c>
      <c r="H1464">
        <v>86.093000000000004</v>
      </c>
      <c r="I1464">
        <v>46.722299999999997</v>
      </c>
      <c r="J1464">
        <v>73.225899999999996</v>
      </c>
      <c r="K1464">
        <v>1313.77</v>
      </c>
      <c r="L1464">
        <v>1.11358E-2</v>
      </c>
      <c r="M1464">
        <v>0.98098200000000002</v>
      </c>
      <c r="N1464">
        <v>0</v>
      </c>
      <c r="O1464" t="s">
        <v>43</v>
      </c>
    </row>
    <row r="1465" spans="1:15" x14ac:dyDescent="0.25">
      <c r="A1465" t="s">
        <v>178</v>
      </c>
      <c r="B1465">
        <v>1726.43</v>
      </c>
      <c r="C1465">
        <v>1675.22</v>
      </c>
      <c r="D1465">
        <v>1675.17</v>
      </c>
      <c r="E1465">
        <v>1672.64</v>
      </c>
      <c r="F1465">
        <v>114.093</v>
      </c>
      <c r="G1465">
        <v>229.893</v>
      </c>
      <c r="H1465">
        <v>86.375399999999999</v>
      </c>
      <c r="I1465">
        <v>46.446199999999997</v>
      </c>
      <c r="J1465">
        <v>72.646299999999997</v>
      </c>
      <c r="K1465">
        <v>1312.39</v>
      </c>
      <c r="L1465">
        <v>2.90376E-2</v>
      </c>
      <c r="M1465">
        <v>0.98101899999999997</v>
      </c>
      <c r="N1465">
        <v>0</v>
      </c>
      <c r="O1465" t="s">
        <v>43</v>
      </c>
    </row>
    <row r="1466" spans="1:15" x14ac:dyDescent="0.25">
      <c r="A1466" t="s">
        <v>178</v>
      </c>
      <c r="B1466">
        <v>1725.71</v>
      </c>
      <c r="C1466">
        <v>1675.99</v>
      </c>
      <c r="D1466">
        <v>1675.94</v>
      </c>
      <c r="E1466">
        <v>1673.42</v>
      </c>
      <c r="F1466">
        <v>114.322</v>
      </c>
      <c r="G1466">
        <v>228.82499999999999</v>
      </c>
      <c r="H1466">
        <v>85.593100000000007</v>
      </c>
      <c r="I1466">
        <v>46.176099999999998</v>
      </c>
      <c r="J1466">
        <v>72.718999999999994</v>
      </c>
      <c r="K1466">
        <v>1313.79</v>
      </c>
      <c r="L1466">
        <v>1.10829E-2</v>
      </c>
      <c r="M1466">
        <v>0.98378100000000002</v>
      </c>
      <c r="N1466">
        <v>0</v>
      </c>
      <c r="O1466" t="s">
        <v>43</v>
      </c>
    </row>
    <row r="1467" spans="1:15" x14ac:dyDescent="0.25">
      <c r="A1467" t="s">
        <v>178</v>
      </c>
      <c r="B1467">
        <v>1724.4</v>
      </c>
      <c r="C1467">
        <v>1673.13</v>
      </c>
      <c r="D1467">
        <v>1673.08</v>
      </c>
      <c r="E1467">
        <v>1670.57</v>
      </c>
      <c r="F1467">
        <v>113.994</v>
      </c>
      <c r="G1467">
        <v>230.23400000000001</v>
      </c>
      <c r="H1467">
        <v>85.848600000000005</v>
      </c>
      <c r="I1467">
        <v>46.893900000000002</v>
      </c>
      <c r="J1467">
        <v>73.108000000000004</v>
      </c>
      <c r="K1467">
        <v>1310.06</v>
      </c>
      <c r="L1467">
        <v>1.14866E-2</v>
      </c>
      <c r="M1467">
        <v>0.98338599999999998</v>
      </c>
      <c r="N1467">
        <v>0</v>
      </c>
      <c r="O1467" t="s">
        <v>43</v>
      </c>
    </row>
    <row r="1468" spans="1:15" x14ac:dyDescent="0.25">
      <c r="A1468" t="s">
        <v>178</v>
      </c>
      <c r="B1468">
        <v>1731.85</v>
      </c>
      <c r="C1468">
        <v>1680.4</v>
      </c>
      <c r="D1468">
        <v>1680.35</v>
      </c>
      <c r="E1468">
        <v>1677.82</v>
      </c>
      <c r="F1468">
        <v>116.57599999999999</v>
      </c>
      <c r="G1468">
        <v>230.11199999999999</v>
      </c>
      <c r="H1468">
        <v>86.047499999999999</v>
      </c>
      <c r="I1468">
        <v>46.413800000000002</v>
      </c>
      <c r="J1468">
        <v>73.226399999999998</v>
      </c>
      <c r="K1468">
        <v>1314.75</v>
      </c>
      <c r="L1468">
        <v>1.63266E-2</v>
      </c>
      <c r="M1468">
        <v>0.98101000000000005</v>
      </c>
      <c r="N1468">
        <v>0</v>
      </c>
      <c r="O1468" t="s">
        <v>43</v>
      </c>
    </row>
    <row r="1469" spans="1:15" x14ac:dyDescent="0.25">
      <c r="A1469" t="s">
        <v>178</v>
      </c>
      <c r="B1469">
        <v>1731.72</v>
      </c>
      <c r="C1469">
        <v>1680.23</v>
      </c>
      <c r="D1469">
        <v>1680.18</v>
      </c>
      <c r="E1469">
        <v>1677.61</v>
      </c>
      <c r="F1469">
        <v>114.19</v>
      </c>
      <c r="G1469">
        <v>229.99100000000001</v>
      </c>
      <c r="H1469">
        <v>85.7483</v>
      </c>
      <c r="I1469">
        <v>46.560600000000001</v>
      </c>
      <c r="J1469">
        <v>73.243799999999993</v>
      </c>
      <c r="K1469">
        <v>1316.97</v>
      </c>
      <c r="L1469">
        <v>2.17416E-2</v>
      </c>
      <c r="M1469">
        <v>0.98101899999999997</v>
      </c>
      <c r="N1469">
        <v>0</v>
      </c>
      <c r="O1469" t="s">
        <v>43</v>
      </c>
    </row>
    <row r="1470" spans="1:15" x14ac:dyDescent="0.25">
      <c r="A1470" t="s">
        <v>178</v>
      </c>
      <c r="B1470">
        <v>1734.18</v>
      </c>
      <c r="C1470">
        <v>1683.75</v>
      </c>
      <c r="D1470">
        <v>1683.69</v>
      </c>
      <c r="E1470">
        <v>1681.14</v>
      </c>
      <c r="F1470">
        <v>117.066</v>
      </c>
      <c r="G1470">
        <v>230.60599999999999</v>
      </c>
      <c r="H1470">
        <v>86.062100000000001</v>
      </c>
      <c r="I1470">
        <v>46.456899999999997</v>
      </c>
      <c r="J1470">
        <v>73.558499999999995</v>
      </c>
      <c r="K1470">
        <v>1317.14</v>
      </c>
      <c r="L1470">
        <v>1.22863E-2</v>
      </c>
      <c r="M1470">
        <v>0.98101899999999997</v>
      </c>
      <c r="N1470">
        <v>0</v>
      </c>
      <c r="O1470" t="s">
        <v>43</v>
      </c>
    </row>
    <row r="1471" spans="1:15" x14ac:dyDescent="0.25">
      <c r="A1471" t="s">
        <v>178</v>
      </c>
      <c r="B1471">
        <v>1735.39</v>
      </c>
      <c r="C1471">
        <v>1685.64</v>
      </c>
      <c r="D1471">
        <v>1685.59</v>
      </c>
      <c r="E1471">
        <v>1683.06</v>
      </c>
      <c r="F1471">
        <v>115.417</v>
      </c>
      <c r="G1471">
        <v>231.333</v>
      </c>
      <c r="H1471">
        <v>86.554699999999997</v>
      </c>
      <c r="I1471">
        <v>46.633800000000001</v>
      </c>
      <c r="J1471">
        <v>73.665899999999993</v>
      </c>
      <c r="K1471">
        <v>1319.76</v>
      </c>
      <c r="L1471">
        <v>1.24028E-2</v>
      </c>
      <c r="M1471">
        <v>0.98100399999999999</v>
      </c>
      <c r="N1471">
        <v>0</v>
      </c>
      <c r="O1471" t="s">
        <v>43</v>
      </c>
    </row>
    <row r="1472" spans="1:15" x14ac:dyDescent="0.25">
      <c r="A1472" t="s">
        <v>178</v>
      </c>
      <c r="B1472">
        <v>1727.76</v>
      </c>
      <c r="C1472">
        <v>1676.16</v>
      </c>
      <c r="D1472">
        <v>1676.1</v>
      </c>
      <c r="E1472">
        <v>1673.58</v>
      </c>
      <c r="F1472">
        <v>115.54300000000001</v>
      </c>
      <c r="G1472">
        <v>229.34800000000001</v>
      </c>
      <c r="H1472">
        <v>85.809600000000003</v>
      </c>
      <c r="I1472">
        <v>46.148299999999999</v>
      </c>
      <c r="J1472">
        <v>73.090299999999999</v>
      </c>
      <c r="K1472">
        <v>1312.34</v>
      </c>
      <c r="L1472">
        <v>1.1253000000000001E-2</v>
      </c>
      <c r="M1472">
        <v>0.98099199999999998</v>
      </c>
      <c r="N1472">
        <v>0</v>
      </c>
      <c r="O1472" t="s">
        <v>43</v>
      </c>
    </row>
    <row r="1473" spans="1:15" x14ac:dyDescent="0.25">
      <c r="A1473" t="s">
        <v>178</v>
      </c>
      <c r="B1473">
        <v>1724.86</v>
      </c>
      <c r="C1473">
        <v>1674.26</v>
      </c>
      <c r="D1473">
        <v>1674.2</v>
      </c>
      <c r="E1473">
        <v>1671.67</v>
      </c>
      <c r="F1473">
        <v>114.751</v>
      </c>
      <c r="G1473">
        <v>230.536</v>
      </c>
      <c r="H1473">
        <v>86.813199999999995</v>
      </c>
      <c r="I1473">
        <v>46.508299999999998</v>
      </c>
      <c r="J1473">
        <v>72.760300000000001</v>
      </c>
      <c r="K1473">
        <v>1309.96</v>
      </c>
      <c r="L1473">
        <v>1.17564E-2</v>
      </c>
      <c r="M1473">
        <v>0.98101400000000005</v>
      </c>
      <c r="N1473">
        <v>0</v>
      </c>
      <c r="O1473" t="s">
        <v>43</v>
      </c>
    </row>
    <row r="1474" spans="1:15" x14ac:dyDescent="0.25">
      <c r="A1474" t="s">
        <v>178</v>
      </c>
      <c r="B1474">
        <v>1732.65</v>
      </c>
      <c r="C1474">
        <v>1681.28</v>
      </c>
      <c r="D1474">
        <v>1681.23</v>
      </c>
      <c r="E1474">
        <v>1678.72</v>
      </c>
      <c r="F1474">
        <v>118.96599999999999</v>
      </c>
      <c r="G1474">
        <v>230.01400000000001</v>
      </c>
      <c r="H1474">
        <v>86.046499999999995</v>
      </c>
      <c r="I1474">
        <v>46.431899999999999</v>
      </c>
      <c r="J1474">
        <v>72.963399999999993</v>
      </c>
      <c r="K1474">
        <v>1313.24</v>
      </c>
      <c r="L1474">
        <v>1.16813E-2</v>
      </c>
      <c r="M1474">
        <v>0.98101300000000002</v>
      </c>
      <c r="N1474">
        <v>0</v>
      </c>
      <c r="O1474" t="s">
        <v>43</v>
      </c>
    </row>
    <row r="1475" spans="1:15" x14ac:dyDescent="0.25">
      <c r="A1475" t="s">
        <v>178</v>
      </c>
      <c r="B1475">
        <v>1726.77</v>
      </c>
      <c r="C1475">
        <v>1674.94</v>
      </c>
      <c r="D1475">
        <v>1674.89</v>
      </c>
      <c r="E1475">
        <v>1672.39</v>
      </c>
      <c r="F1475">
        <v>114.485</v>
      </c>
      <c r="G1475">
        <v>228.947</v>
      </c>
      <c r="H1475">
        <v>85.575299999999999</v>
      </c>
      <c r="I1475">
        <v>46.441600000000001</v>
      </c>
      <c r="J1475">
        <v>72.606499999999997</v>
      </c>
      <c r="K1475">
        <v>1312.6</v>
      </c>
      <c r="L1475">
        <v>1.08585E-2</v>
      </c>
      <c r="M1475">
        <v>0.99039500000000003</v>
      </c>
      <c r="N1475">
        <v>0</v>
      </c>
      <c r="O1475" t="s">
        <v>43</v>
      </c>
    </row>
    <row r="1476" spans="1:15" x14ac:dyDescent="0.25">
      <c r="A1476" t="s">
        <v>178</v>
      </c>
      <c r="B1476">
        <v>1729.02</v>
      </c>
      <c r="C1476">
        <v>1679.07</v>
      </c>
      <c r="D1476">
        <v>1679.02</v>
      </c>
      <c r="E1476">
        <v>1676.5</v>
      </c>
      <c r="F1476">
        <v>116.128</v>
      </c>
      <c r="G1476">
        <v>231.15600000000001</v>
      </c>
      <c r="H1476">
        <v>86.617500000000007</v>
      </c>
      <c r="I1476">
        <v>46.848199999999999</v>
      </c>
      <c r="J1476">
        <v>73.264600000000002</v>
      </c>
      <c r="K1476">
        <v>1312.95</v>
      </c>
      <c r="L1476">
        <v>1.10294E-2</v>
      </c>
      <c r="M1476">
        <v>0.98101700000000003</v>
      </c>
      <c r="N1476">
        <v>0</v>
      </c>
      <c r="O1476" t="s">
        <v>43</v>
      </c>
    </row>
    <row r="1477" spans="1:15" x14ac:dyDescent="0.25">
      <c r="A1477" t="s">
        <v>178</v>
      </c>
      <c r="B1477">
        <v>1731.71</v>
      </c>
      <c r="C1477">
        <v>1680.42</v>
      </c>
      <c r="D1477">
        <v>1680.37</v>
      </c>
      <c r="E1477">
        <v>1677.83</v>
      </c>
      <c r="F1477">
        <v>115.027</v>
      </c>
      <c r="G1477">
        <v>230.27</v>
      </c>
      <c r="H1477">
        <v>86.444800000000001</v>
      </c>
      <c r="I1477">
        <v>46.390300000000003</v>
      </c>
      <c r="J1477">
        <v>73.068899999999999</v>
      </c>
      <c r="K1477">
        <v>1316.3</v>
      </c>
      <c r="L1477">
        <v>2.1703099999999999E-2</v>
      </c>
      <c r="M1477">
        <v>0.98033000000000003</v>
      </c>
      <c r="N1477">
        <v>0</v>
      </c>
      <c r="O1477" t="s">
        <v>43</v>
      </c>
    </row>
    <row r="1478" spans="1:15" x14ac:dyDescent="0.25">
      <c r="A1478" t="s">
        <v>178</v>
      </c>
      <c r="B1478">
        <v>1725.32</v>
      </c>
      <c r="C1478">
        <v>1674.82</v>
      </c>
      <c r="D1478">
        <v>1674.77</v>
      </c>
      <c r="E1478">
        <v>1672.23</v>
      </c>
      <c r="F1478">
        <v>113.986</v>
      </c>
      <c r="G1478">
        <v>229.17599999999999</v>
      </c>
      <c r="H1478">
        <v>85.734300000000005</v>
      </c>
      <c r="I1478">
        <v>46.312899999999999</v>
      </c>
      <c r="J1478">
        <v>72.835300000000004</v>
      </c>
      <c r="K1478">
        <v>1312.57</v>
      </c>
      <c r="L1478">
        <v>1.0917400000000001E-2</v>
      </c>
      <c r="M1478">
        <v>0.98099700000000001</v>
      </c>
      <c r="N1478">
        <v>0</v>
      </c>
      <c r="O1478" t="s">
        <v>43</v>
      </c>
    </row>
    <row r="1479" spans="1:15" x14ac:dyDescent="0.25">
      <c r="A1479" t="s">
        <v>178</v>
      </c>
      <c r="B1479">
        <v>1733.85</v>
      </c>
      <c r="C1479">
        <v>1682.56</v>
      </c>
      <c r="D1479">
        <v>1682.51</v>
      </c>
      <c r="E1479">
        <v>1679.98</v>
      </c>
      <c r="F1479">
        <v>117.804</v>
      </c>
      <c r="G1479">
        <v>230.952</v>
      </c>
      <c r="H1479">
        <v>86.761399999999995</v>
      </c>
      <c r="I1479">
        <v>46.8078</v>
      </c>
      <c r="J1479">
        <v>73.0261</v>
      </c>
      <c r="K1479">
        <v>1314.91</v>
      </c>
      <c r="L1479">
        <v>2.4163899999999999E-2</v>
      </c>
      <c r="M1479">
        <v>0.98066900000000001</v>
      </c>
      <c r="N1479">
        <v>0</v>
      </c>
      <c r="O1479" t="s">
        <v>43</v>
      </c>
    </row>
    <row r="1480" spans="1:15" x14ac:dyDescent="0.25">
      <c r="A1480" t="s">
        <v>178</v>
      </c>
      <c r="B1480">
        <v>1730.96</v>
      </c>
      <c r="C1480">
        <v>1679.84</v>
      </c>
      <c r="D1480">
        <v>1679.78</v>
      </c>
      <c r="E1480">
        <v>1677.24</v>
      </c>
      <c r="F1480">
        <v>114.214</v>
      </c>
      <c r="G1480">
        <v>229.38900000000001</v>
      </c>
      <c r="H1480">
        <v>85.531099999999995</v>
      </c>
      <c r="I1480">
        <v>46.366700000000002</v>
      </c>
      <c r="J1480">
        <v>73.250799999999998</v>
      </c>
      <c r="K1480">
        <v>1317.48</v>
      </c>
      <c r="L1480">
        <v>1.1691699999999999E-2</v>
      </c>
      <c r="M1480">
        <v>0.980742</v>
      </c>
      <c r="N1480">
        <v>0</v>
      </c>
      <c r="O1480" t="s">
        <v>43</v>
      </c>
    </row>
    <row r="1481" spans="1:15" x14ac:dyDescent="0.25">
      <c r="A1481" t="s">
        <v>178</v>
      </c>
      <c r="B1481">
        <v>1732.81</v>
      </c>
      <c r="C1481">
        <v>1682.72</v>
      </c>
      <c r="D1481">
        <v>1682.67</v>
      </c>
      <c r="E1481">
        <v>1680.07</v>
      </c>
      <c r="F1481">
        <v>117.28</v>
      </c>
      <c r="G1481">
        <v>231.21700000000001</v>
      </c>
      <c r="H1481">
        <v>85.835400000000007</v>
      </c>
      <c r="I1481">
        <v>47.128900000000002</v>
      </c>
      <c r="J1481">
        <v>73.801500000000004</v>
      </c>
      <c r="K1481">
        <v>1315.23</v>
      </c>
      <c r="L1481">
        <v>1.09797E-2</v>
      </c>
      <c r="M1481">
        <v>0.98100799999999999</v>
      </c>
      <c r="N1481">
        <v>0</v>
      </c>
      <c r="O1481" t="s">
        <v>43</v>
      </c>
    </row>
    <row r="1482" spans="1:15" x14ac:dyDescent="0.25">
      <c r="A1482" t="s">
        <v>178</v>
      </c>
      <c r="B1482">
        <v>1735.38</v>
      </c>
      <c r="C1482">
        <v>1684.45</v>
      </c>
      <c r="D1482">
        <v>1684.41</v>
      </c>
      <c r="E1482">
        <v>1681.94</v>
      </c>
      <c r="F1482">
        <v>118.354</v>
      </c>
      <c r="G1482">
        <v>232.697</v>
      </c>
      <c r="H1482">
        <v>86.310500000000005</v>
      </c>
      <c r="I1482">
        <v>47.502800000000001</v>
      </c>
      <c r="J1482">
        <v>74.377499999999998</v>
      </c>
      <c r="K1482">
        <v>1314.6</v>
      </c>
      <c r="L1482">
        <v>1.0895999999999999E-2</v>
      </c>
      <c r="M1482">
        <v>0.981016</v>
      </c>
      <c r="N1482">
        <v>0</v>
      </c>
      <c r="O1482" t="s">
        <v>43</v>
      </c>
    </row>
    <row r="1483" spans="1:15" x14ac:dyDescent="0.25">
      <c r="A1483" t="s">
        <v>178</v>
      </c>
      <c r="B1483">
        <v>1735.82</v>
      </c>
      <c r="C1483">
        <v>1684.48</v>
      </c>
      <c r="D1483">
        <v>1684.43</v>
      </c>
      <c r="E1483">
        <v>1681.93</v>
      </c>
      <c r="F1483">
        <v>117.57899999999999</v>
      </c>
      <c r="G1483">
        <v>231.64699999999999</v>
      </c>
      <c r="H1483">
        <v>85.799099999999996</v>
      </c>
      <c r="I1483">
        <v>46.781399999999998</v>
      </c>
      <c r="J1483">
        <v>74.642700000000005</v>
      </c>
      <c r="K1483">
        <v>1316.5</v>
      </c>
      <c r="L1483">
        <v>1.08732E-2</v>
      </c>
      <c r="M1483">
        <v>0.98091799999999996</v>
      </c>
      <c r="N1483">
        <v>0</v>
      </c>
      <c r="O1483" t="s">
        <v>43</v>
      </c>
    </row>
    <row r="1484" spans="1:15" x14ac:dyDescent="0.25">
      <c r="A1484" t="s">
        <v>178</v>
      </c>
      <c r="B1484">
        <v>1724.33</v>
      </c>
      <c r="C1484">
        <v>1674.58</v>
      </c>
      <c r="D1484">
        <v>1674.53</v>
      </c>
      <c r="E1484">
        <v>1672</v>
      </c>
      <c r="F1484">
        <v>115.283</v>
      </c>
      <c r="G1484">
        <v>230.43199999999999</v>
      </c>
      <c r="H1484">
        <v>86.053899999999999</v>
      </c>
      <c r="I1484">
        <v>46.679900000000004</v>
      </c>
      <c r="J1484">
        <v>73.3108</v>
      </c>
      <c r="K1484">
        <v>1309.93</v>
      </c>
      <c r="L1484">
        <v>1.1845E-2</v>
      </c>
      <c r="M1484">
        <v>0.98097299999999998</v>
      </c>
      <c r="N1484">
        <v>0</v>
      </c>
      <c r="O1484" t="s">
        <v>43</v>
      </c>
    </row>
    <row r="1485" spans="1:15" x14ac:dyDescent="0.25">
      <c r="A1485" t="s">
        <v>178</v>
      </c>
      <c r="B1485">
        <v>1732.25</v>
      </c>
      <c r="C1485">
        <v>1680.77</v>
      </c>
      <c r="D1485">
        <v>1680.72</v>
      </c>
      <c r="E1485">
        <v>1678.2</v>
      </c>
      <c r="F1485">
        <v>115.24299999999999</v>
      </c>
      <c r="G1485">
        <v>231.40799999999999</v>
      </c>
      <c r="H1485">
        <v>87.190399999999997</v>
      </c>
      <c r="I1485">
        <v>46.976100000000002</v>
      </c>
      <c r="J1485">
        <v>72.643299999999996</v>
      </c>
      <c r="K1485">
        <v>1315.31</v>
      </c>
      <c r="L1485">
        <v>1.1195399999999999E-2</v>
      </c>
      <c r="M1485">
        <v>0.98101899999999997</v>
      </c>
      <c r="N1485">
        <v>0</v>
      </c>
      <c r="O1485" t="s">
        <v>43</v>
      </c>
    </row>
    <row r="1486" spans="1:15" x14ac:dyDescent="0.25">
      <c r="A1486" t="s">
        <v>178</v>
      </c>
      <c r="B1486">
        <v>1729.52</v>
      </c>
      <c r="C1486">
        <v>1678.25</v>
      </c>
      <c r="D1486">
        <v>1678.2</v>
      </c>
      <c r="E1486">
        <v>1675.72</v>
      </c>
      <c r="F1486">
        <v>115.845</v>
      </c>
      <c r="G1486">
        <v>229.251</v>
      </c>
      <c r="H1486">
        <v>86.127899999999997</v>
      </c>
      <c r="I1486">
        <v>46.380200000000002</v>
      </c>
      <c r="J1486">
        <v>72.307400000000001</v>
      </c>
      <c r="K1486">
        <v>1314.25</v>
      </c>
      <c r="L1486">
        <v>1.0968500000000001E-2</v>
      </c>
      <c r="M1486">
        <v>0.98101899999999997</v>
      </c>
      <c r="N1486">
        <v>0</v>
      </c>
      <c r="O1486" t="s">
        <v>43</v>
      </c>
    </row>
    <row r="1487" spans="1:15" x14ac:dyDescent="0.25">
      <c r="A1487" t="s">
        <v>178</v>
      </c>
      <c r="B1487">
        <v>1730.73</v>
      </c>
      <c r="C1487">
        <v>1679.52</v>
      </c>
      <c r="D1487">
        <v>1679.47</v>
      </c>
      <c r="E1487">
        <v>1676.94</v>
      </c>
      <c r="F1487">
        <v>119.045</v>
      </c>
      <c r="G1487">
        <v>229.69200000000001</v>
      </c>
      <c r="H1487">
        <v>85.714299999999994</v>
      </c>
      <c r="I1487">
        <v>46.456000000000003</v>
      </c>
      <c r="J1487">
        <v>73.308899999999994</v>
      </c>
      <c r="K1487">
        <v>1311.97</v>
      </c>
      <c r="L1487">
        <v>1.1246000000000001E-2</v>
      </c>
      <c r="M1487">
        <v>0.98101899999999997</v>
      </c>
      <c r="N1487">
        <v>0</v>
      </c>
      <c r="O1487" t="s">
        <v>43</v>
      </c>
    </row>
    <row r="1488" spans="1:15" x14ac:dyDescent="0.25">
      <c r="A1488" t="s">
        <v>178</v>
      </c>
      <c r="B1488">
        <v>1734.74</v>
      </c>
      <c r="C1488">
        <v>1683.69</v>
      </c>
      <c r="D1488">
        <v>1683.64</v>
      </c>
      <c r="E1488">
        <v>1681.14</v>
      </c>
      <c r="F1488">
        <v>117.815</v>
      </c>
      <c r="G1488">
        <v>230.958</v>
      </c>
      <c r="H1488">
        <v>86.459400000000002</v>
      </c>
      <c r="I1488">
        <v>47.019500000000001</v>
      </c>
      <c r="J1488">
        <v>73.118600000000001</v>
      </c>
      <c r="K1488">
        <v>1316.17</v>
      </c>
      <c r="L1488">
        <v>1.5981700000000001E-2</v>
      </c>
      <c r="M1488">
        <v>0.98091200000000001</v>
      </c>
      <c r="N1488">
        <v>0</v>
      </c>
      <c r="O1488" t="s">
        <v>43</v>
      </c>
    </row>
    <row r="1489" spans="1:15" x14ac:dyDescent="0.25">
      <c r="A1489" t="s">
        <v>178</v>
      </c>
      <c r="B1489">
        <v>1730.81</v>
      </c>
      <c r="C1489">
        <v>1678.82</v>
      </c>
      <c r="D1489">
        <v>1678.77</v>
      </c>
      <c r="E1489">
        <v>1676.15</v>
      </c>
      <c r="F1489">
        <v>115.273</v>
      </c>
      <c r="G1489">
        <v>229.505</v>
      </c>
      <c r="H1489">
        <v>86.139499999999998</v>
      </c>
      <c r="I1489">
        <v>46.543599999999998</v>
      </c>
      <c r="J1489">
        <v>72.499700000000004</v>
      </c>
      <c r="K1489">
        <v>1315.14</v>
      </c>
      <c r="L1489">
        <v>1.0884400000000001E-2</v>
      </c>
      <c r="M1489">
        <v>0.98101000000000005</v>
      </c>
      <c r="N1489">
        <v>0</v>
      </c>
      <c r="O1489" t="s">
        <v>43</v>
      </c>
    </row>
    <row r="1490" spans="1:15" x14ac:dyDescent="0.25">
      <c r="A1490" t="s">
        <v>178</v>
      </c>
      <c r="B1490">
        <v>1729.35</v>
      </c>
      <c r="C1490">
        <v>1679.17</v>
      </c>
      <c r="D1490">
        <v>1679.12</v>
      </c>
      <c r="E1490">
        <v>1676.59</v>
      </c>
      <c r="F1490">
        <v>117.458</v>
      </c>
      <c r="G1490">
        <v>230.37899999999999</v>
      </c>
      <c r="H1490">
        <v>86.6554</v>
      </c>
      <c r="I1490">
        <v>46.7</v>
      </c>
      <c r="J1490">
        <v>72.767799999999994</v>
      </c>
      <c r="K1490">
        <v>1312.48</v>
      </c>
      <c r="L1490">
        <v>1.5759700000000001E-2</v>
      </c>
      <c r="M1490">
        <v>0.98101400000000005</v>
      </c>
      <c r="N1490">
        <v>0</v>
      </c>
      <c r="O1490" t="s">
        <v>43</v>
      </c>
    </row>
    <row r="1491" spans="1:15" x14ac:dyDescent="0.25">
      <c r="A1491" t="s">
        <v>178</v>
      </c>
      <c r="B1491">
        <v>1735.92</v>
      </c>
      <c r="C1491">
        <v>1685.25</v>
      </c>
      <c r="D1491">
        <v>1685.2</v>
      </c>
      <c r="E1491">
        <v>1682.66</v>
      </c>
      <c r="F1491">
        <v>114.205</v>
      </c>
      <c r="G1491">
        <v>231.22900000000001</v>
      </c>
      <c r="H1491">
        <v>86.360500000000002</v>
      </c>
      <c r="I1491">
        <v>46.471699999999998</v>
      </c>
      <c r="J1491">
        <v>74.080799999999996</v>
      </c>
      <c r="K1491">
        <v>1320.94</v>
      </c>
      <c r="L1491">
        <v>1.2700400000000001E-2</v>
      </c>
      <c r="M1491">
        <v>0.98101899999999997</v>
      </c>
      <c r="N1491">
        <v>0</v>
      </c>
      <c r="O1491" t="s">
        <v>43</v>
      </c>
    </row>
    <row r="1492" spans="1:15" x14ac:dyDescent="0.25">
      <c r="A1492" t="s">
        <v>178</v>
      </c>
      <c r="B1492">
        <v>1732.92</v>
      </c>
      <c r="C1492">
        <v>1681.43</v>
      </c>
      <c r="D1492">
        <v>1681.37</v>
      </c>
      <c r="E1492">
        <v>1678.82</v>
      </c>
      <c r="F1492">
        <v>116.164</v>
      </c>
      <c r="G1492">
        <v>229.47200000000001</v>
      </c>
      <c r="H1492">
        <v>85.921499999999995</v>
      </c>
      <c r="I1492">
        <v>46.406399999999998</v>
      </c>
      <c r="J1492">
        <v>72.805800000000005</v>
      </c>
      <c r="K1492">
        <v>1317</v>
      </c>
      <c r="L1492">
        <v>1.1644399999999999E-2</v>
      </c>
      <c r="M1492">
        <v>0.98101799999999995</v>
      </c>
      <c r="N1492">
        <v>0</v>
      </c>
      <c r="O1492" t="s">
        <v>43</v>
      </c>
    </row>
    <row r="1493" spans="1:15" x14ac:dyDescent="0.25">
      <c r="A1493" t="s">
        <v>178</v>
      </c>
      <c r="B1493">
        <v>1727.1</v>
      </c>
      <c r="C1493">
        <v>1675.19</v>
      </c>
      <c r="D1493">
        <v>1675.15</v>
      </c>
      <c r="E1493">
        <v>1672.62</v>
      </c>
      <c r="F1493">
        <v>114.63</v>
      </c>
      <c r="G1493">
        <v>230.28399999999999</v>
      </c>
      <c r="H1493">
        <v>86.325000000000003</v>
      </c>
      <c r="I1493">
        <v>46.572499999999998</v>
      </c>
      <c r="J1493">
        <v>72.822599999999994</v>
      </c>
      <c r="K1493">
        <v>1311.46</v>
      </c>
      <c r="L1493">
        <v>1.0857800000000001E-2</v>
      </c>
      <c r="M1493">
        <v>0.98100500000000002</v>
      </c>
      <c r="N1493">
        <v>0</v>
      </c>
      <c r="O1493" t="s">
        <v>43</v>
      </c>
    </row>
    <row r="1494" spans="1:15" x14ac:dyDescent="0.25">
      <c r="A1494" t="s">
        <v>178</v>
      </c>
      <c r="B1494">
        <v>1735.45</v>
      </c>
      <c r="C1494">
        <v>1682.28</v>
      </c>
      <c r="D1494">
        <v>1682.22</v>
      </c>
      <c r="E1494">
        <v>1679.65</v>
      </c>
      <c r="F1494">
        <v>115.791</v>
      </c>
      <c r="G1494">
        <v>232.15799999999999</v>
      </c>
      <c r="H1494">
        <v>86.906199999999998</v>
      </c>
      <c r="I1494">
        <v>46.943300000000001</v>
      </c>
      <c r="J1494">
        <v>73.885999999999996</v>
      </c>
      <c r="K1494">
        <v>1315.43</v>
      </c>
      <c r="L1494">
        <v>1.1198100000000001E-2</v>
      </c>
      <c r="M1494">
        <v>0.98101799999999995</v>
      </c>
      <c r="N1494">
        <v>0</v>
      </c>
      <c r="O1494" t="s">
        <v>43</v>
      </c>
    </row>
    <row r="1495" spans="1:15" x14ac:dyDescent="0.25">
      <c r="A1495" t="s">
        <v>178</v>
      </c>
      <c r="B1495">
        <v>1729.51</v>
      </c>
      <c r="C1495">
        <v>1678.23</v>
      </c>
      <c r="D1495">
        <v>1678.18</v>
      </c>
      <c r="E1495">
        <v>1675.65</v>
      </c>
      <c r="F1495">
        <v>114.718</v>
      </c>
      <c r="G1495">
        <v>228.322</v>
      </c>
      <c r="H1495">
        <v>85.541300000000007</v>
      </c>
      <c r="I1495">
        <v>46.127699999999997</v>
      </c>
      <c r="J1495">
        <v>72.511200000000002</v>
      </c>
      <c r="K1495">
        <v>1316.38</v>
      </c>
      <c r="L1495">
        <v>1.1974200000000001E-2</v>
      </c>
      <c r="M1495">
        <v>0.98096899999999998</v>
      </c>
      <c r="N1495">
        <v>0</v>
      </c>
      <c r="O1495" t="s">
        <v>43</v>
      </c>
    </row>
    <row r="1496" spans="1:15" x14ac:dyDescent="0.25">
      <c r="A1496" t="s">
        <v>178</v>
      </c>
      <c r="B1496">
        <v>1729.53</v>
      </c>
      <c r="C1496">
        <v>1679.61</v>
      </c>
      <c r="D1496">
        <v>1679.57</v>
      </c>
      <c r="E1496">
        <v>1677.04</v>
      </c>
      <c r="F1496">
        <v>115.413</v>
      </c>
      <c r="G1496">
        <v>229.39099999999999</v>
      </c>
      <c r="H1496">
        <v>86.180300000000003</v>
      </c>
      <c r="I1496">
        <v>46.406999999999996</v>
      </c>
      <c r="J1496">
        <v>72.540499999999994</v>
      </c>
      <c r="K1496">
        <v>1315.93</v>
      </c>
      <c r="L1496">
        <v>2.9037799999999999E-2</v>
      </c>
      <c r="M1496">
        <v>0.98101899999999997</v>
      </c>
      <c r="N1496">
        <v>0</v>
      </c>
      <c r="O1496" t="s">
        <v>43</v>
      </c>
    </row>
    <row r="1497" spans="1:15" x14ac:dyDescent="0.25">
      <c r="A1497" t="s">
        <v>178</v>
      </c>
      <c r="B1497">
        <v>1733.46</v>
      </c>
      <c r="C1497">
        <v>1681.88</v>
      </c>
      <c r="D1497">
        <v>1681.84</v>
      </c>
      <c r="E1497">
        <v>1679.28</v>
      </c>
      <c r="F1497">
        <v>115.699</v>
      </c>
      <c r="G1497">
        <v>228.679</v>
      </c>
      <c r="H1497">
        <v>85.603999999999999</v>
      </c>
      <c r="I1497">
        <v>46.078099999999999</v>
      </c>
      <c r="J1497">
        <v>72.972300000000004</v>
      </c>
      <c r="K1497">
        <v>1318.61</v>
      </c>
      <c r="L1497">
        <v>1.23494E-2</v>
      </c>
      <c r="M1497">
        <v>0.994838</v>
      </c>
      <c r="N1497">
        <v>0</v>
      </c>
      <c r="O1497" t="s">
        <v>43</v>
      </c>
    </row>
    <row r="1498" spans="1:15" x14ac:dyDescent="0.25">
      <c r="A1498" t="s">
        <v>178</v>
      </c>
      <c r="B1498">
        <v>1728.89</v>
      </c>
      <c r="C1498">
        <v>1676.19</v>
      </c>
      <c r="D1498">
        <v>1676.14</v>
      </c>
      <c r="E1498">
        <v>1673.65</v>
      </c>
      <c r="F1498">
        <v>114.72</v>
      </c>
      <c r="G1498">
        <v>229.94900000000001</v>
      </c>
      <c r="H1498">
        <v>86.782499999999999</v>
      </c>
      <c r="I1498">
        <v>46.321599999999997</v>
      </c>
      <c r="J1498">
        <v>72.579599999999999</v>
      </c>
      <c r="K1498">
        <v>1312.79</v>
      </c>
      <c r="L1498">
        <v>1.10011E-2</v>
      </c>
      <c r="M1498">
        <v>0.98101499999999997</v>
      </c>
      <c r="N1498">
        <v>0</v>
      </c>
      <c r="O1498" t="s">
        <v>43</v>
      </c>
    </row>
    <row r="1499" spans="1:15" x14ac:dyDescent="0.25">
      <c r="A1499" t="s">
        <v>178</v>
      </c>
      <c r="B1499">
        <v>1728.27</v>
      </c>
      <c r="C1499">
        <v>1677.19</v>
      </c>
      <c r="D1499">
        <v>1677.13</v>
      </c>
      <c r="E1499">
        <v>1674.58</v>
      </c>
      <c r="F1499">
        <v>114.864</v>
      </c>
      <c r="G1499">
        <v>228.797</v>
      </c>
      <c r="H1499">
        <v>85.672700000000006</v>
      </c>
      <c r="I1499">
        <v>46.289000000000001</v>
      </c>
      <c r="J1499">
        <v>72.665599999999998</v>
      </c>
      <c r="K1499">
        <v>1314.55</v>
      </c>
      <c r="L1499">
        <v>1.08673E-2</v>
      </c>
      <c r="M1499">
        <v>0.98092400000000002</v>
      </c>
      <c r="N1499">
        <v>0</v>
      </c>
      <c r="O1499" t="s">
        <v>43</v>
      </c>
    </row>
    <row r="1500" spans="1:15" x14ac:dyDescent="0.25">
      <c r="A1500" t="s">
        <v>178</v>
      </c>
      <c r="B1500">
        <v>1728.08</v>
      </c>
      <c r="C1500">
        <v>1677.9</v>
      </c>
      <c r="D1500">
        <v>1677.85</v>
      </c>
      <c r="E1500">
        <v>1675.36</v>
      </c>
      <c r="F1500">
        <v>115.57</v>
      </c>
      <c r="G1500">
        <v>229.76</v>
      </c>
      <c r="H1500">
        <v>86.346500000000006</v>
      </c>
      <c r="I1500">
        <v>46.549700000000001</v>
      </c>
      <c r="J1500">
        <v>72.565600000000003</v>
      </c>
      <c r="K1500">
        <v>1313.71</v>
      </c>
      <c r="L1500">
        <v>1.40325E-2</v>
      </c>
      <c r="M1500">
        <v>0.98101499999999997</v>
      </c>
      <c r="N1500">
        <v>0</v>
      </c>
      <c r="O1500" t="s">
        <v>43</v>
      </c>
    </row>
    <row r="1501" spans="1:15" x14ac:dyDescent="0.25">
      <c r="A1501" t="s">
        <v>178</v>
      </c>
      <c r="B1501">
        <v>1729.41</v>
      </c>
      <c r="C1501">
        <v>1677.91</v>
      </c>
      <c r="D1501">
        <v>1677.86</v>
      </c>
      <c r="E1501">
        <v>1675.33</v>
      </c>
      <c r="F1501">
        <v>114.252</v>
      </c>
      <c r="G1501">
        <v>229.95500000000001</v>
      </c>
      <c r="H1501">
        <v>85.571299999999994</v>
      </c>
      <c r="I1501">
        <v>46.771900000000002</v>
      </c>
      <c r="J1501">
        <v>73.322900000000004</v>
      </c>
      <c r="K1501">
        <v>1314.95</v>
      </c>
      <c r="L1501">
        <v>1.23949E-2</v>
      </c>
      <c r="M1501">
        <v>0.98099999999999998</v>
      </c>
      <c r="N1501">
        <v>0</v>
      </c>
      <c r="O1501" t="s">
        <v>43</v>
      </c>
    </row>
    <row r="1502" spans="1:15" x14ac:dyDescent="0.25">
      <c r="A1502" t="s">
        <v>178</v>
      </c>
      <c r="B1502">
        <v>1736.17</v>
      </c>
      <c r="C1502">
        <v>1684.75</v>
      </c>
      <c r="D1502">
        <v>1684.7</v>
      </c>
      <c r="E1502">
        <v>1682.11</v>
      </c>
      <c r="F1502">
        <v>114.378</v>
      </c>
      <c r="G1502">
        <v>229.72300000000001</v>
      </c>
      <c r="H1502">
        <v>85.805099999999996</v>
      </c>
      <c r="I1502">
        <v>46.429400000000001</v>
      </c>
      <c r="J1502">
        <v>73.217500000000001</v>
      </c>
      <c r="K1502">
        <v>1321.85</v>
      </c>
      <c r="L1502">
        <v>1.1019899999999999E-2</v>
      </c>
      <c r="M1502">
        <v>0.98101400000000005</v>
      </c>
      <c r="N1502">
        <v>0</v>
      </c>
      <c r="O1502" t="s">
        <v>43</v>
      </c>
    </row>
    <row r="1503" spans="1:15" x14ac:dyDescent="0.25">
      <c r="A1503" t="s">
        <v>178</v>
      </c>
      <c r="B1503">
        <v>1731.22</v>
      </c>
      <c r="C1503">
        <v>1679.87</v>
      </c>
      <c r="D1503">
        <v>1679.82</v>
      </c>
      <c r="E1503">
        <v>1677.3</v>
      </c>
      <c r="F1503">
        <v>115.82</v>
      </c>
      <c r="G1503">
        <v>230.625</v>
      </c>
      <c r="H1503">
        <v>86.369500000000002</v>
      </c>
      <c r="I1503">
        <v>46.462400000000002</v>
      </c>
      <c r="J1503">
        <v>73.396299999999997</v>
      </c>
      <c r="K1503">
        <v>1314.48</v>
      </c>
      <c r="L1503">
        <v>1.0884700000000001E-2</v>
      </c>
      <c r="M1503">
        <v>0.98101799999999995</v>
      </c>
      <c r="N1503">
        <v>0</v>
      </c>
      <c r="O1503" t="s">
        <v>43</v>
      </c>
    </row>
    <row r="1504" spans="1:15" x14ac:dyDescent="0.25">
      <c r="A1504" t="s">
        <v>178</v>
      </c>
      <c r="B1504">
        <v>1731.13</v>
      </c>
      <c r="C1504">
        <v>1680.38</v>
      </c>
      <c r="D1504">
        <v>1680.33</v>
      </c>
      <c r="E1504">
        <v>1677.79</v>
      </c>
      <c r="F1504">
        <v>114.535</v>
      </c>
      <c r="G1504">
        <v>230.11099999999999</v>
      </c>
      <c r="H1504">
        <v>85.838800000000006</v>
      </c>
      <c r="I1504">
        <v>46.446399999999997</v>
      </c>
      <c r="J1504">
        <v>73.580600000000004</v>
      </c>
      <c r="K1504">
        <v>1316.78</v>
      </c>
      <c r="L1504">
        <v>1.09152E-2</v>
      </c>
      <c r="M1504">
        <v>0.98101899999999997</v>
      </c>
      <c r="N1504">
        <v>0</v>
      </c>
      <c r="O1504" t="s">
        <v>43</v>
      </c>
    </row>
    <row r="1505" spans="1:25" x14ac:dyDescent="0.25">
      <c r="A1505" t="s">
        <v>178</v>
      </c>
      <c r="B1505">
        <v>1730.05</v>
      </c>
      <c r="C1505">
        <v>1679.95</v>
      </c>
      <c r="D1505">
        <v>1679.9</v>
      </c>
      <c r="E1505">
        <v>1677.36</v>
      </c>
      <c r="F1505">
        <v>115.901</v>
      </c>
      <c r="G1505">
        <v>229.46600000000001</v>
      </c>
      <c r="H1505">
        <v>85.178399999999996</v>
      </c>
      <c r="I1505">
        <v>46.612099999999998</v>
      </c>
      <c r="J1505">
        <v>73.346900000000005</v>
      </c>
      <c r="K1505">
        <v>1315.8</v>
      </c>
      <c r="L1505">
        <v>1.1389099999999999E-2</v>
      </c>
      <c r="M1505">
        <v>0.99462899999999999</v>
      </c>
      <c r="N1505">
        <v>0</v>
      </c>
      <c r="O1505" t="s">
        <v>43</v>
      </c>
    </row>
    <row r="1506" spans="1:25" x14ac:dyDescent="0.25">
      <c r="A1506" t="s">
        <v>178</v>
      </c>
      <c r="B1506">
        <v>1725.01</v>
      </c>
      <c r="C1506">
        <v>1674.67</v>
      </c>
      <c r="D1506">
        <v>1674.62</v>
      </c>
      <c r="E1506">
        <v>1672.07</v>
      </c>
      <c r="F1506">
        <v>116.598</v>
      </c>
      <c r="G1506">
        <v>230.43600000000001</v>
      </c>
      <c r="H1506">
        <v>86.769599999999997</v>
      </c>
      <c r="I1506">
        <v>46.674999999999997</v>
      </c>
      <c r="J1506">
        <v>72.483500000000006</v>
      </c>
      <c r="K1506">
        <v>1308.72</v>
      </c>
      <c r="L1506">
        <v>1.14124E-2</v>
      </c>
      <c r="M1506">
        <v>0.98089800000000005</v>
      </c>
      <c r="N1506">
        <v>0</v>
      </c>
      <c r="O1506" t="s">
        <v>43</v>
      </c>
    </row>
    <row r="1507" spans="1:25" x14ac:dyDescent="0.25">
      <c r="A1507" t="s">
        <v>178</v>
      </c>
      <c r="B1507">
        <v>1732.11</v>
      </c>
      <c r="C1507">
        <v>1680.17</v>
      </c>
      <c r="D1507">
        <v>1680.12</v>
      </c>
      <c r="E1507">
        <v>1677.6</v>
      </c>
      <c r="F1507">
        <v>116.51900000000001</v>
      </c>
      <c r="G1507">
        <v>227.57900000000001</v>
      </c>
      <c r="H1507">
        <v>85.186000000000007</v>
      </c>
      <c r="I1507">
        <v>45.900599999999997</v>
      </c>
      <c r="J1507">
        <v>72.232399999999998</v>
      </c>
      <c r="K1507">
        <v>1317.08</v>
      </c>
      <c r="L1507">
        <v>1.1989100000000001E-2</v>
      </c>
      <c r="M1507">
        <v>0.98095299999999996</v>
      </c>
      <c r="N1507">
        <v>0</v>
      </c>
      <c r="O1507" t="s">
        <v>43</v>
      </c>
    </row>
    <row r="1508" spans="1:25" x14ac:dyDescent="0.25">
      <c r="A1508" t="s">
        <v>178</v>
      </c>
      <c r="B1508">
        <v>1734.3</v>
      </c>
      <c r="C1508">
        <v>1682.94</v>
      </c>
      <c r="D1508">
        <v>1682.89</v>
      </c>
      <c r="E1508">
        <v>1680.36</v>
      </c>
      <c r="F1508">
        <v>114.706</v>
      </c>
      <c r="G1508">
        <v>231.72900000000001</v>
      </c>
      <c r="H1508">
        <v>86.937200000000004</v>
      </c>
      <c r="I1508">
        <v>46.746400000000001</v>
      </c>
      <c r="J1508">
        <v>73.578500000000005</v>
      </c>
      <c r="K1508">
        <v>1317.6</v>
      </c>
      <c r="L1508">
        <v>1.32668E-2</v>
      </c>
      <c r="M1508">
        <v>0.98101700000000003</v>
      </c>
      <c r="N1508">
        <v>0</v>
      </c>
      <c r="O1508" t="s">
        <v>43</v>
      </c>
    </row>
    <row r="1509" spans="1:25" x14ac:dyDescent="0.25">
      <c r="A1509" t="s">
        <v>178</v>
      </c>
      <c r="B1509">
        <v>1728.87</v>
      </c>
      <c r="C1509">
        <v>1678.23</v>
      </c>
      <c r="D1509">
        <v>1678.18</v>
      </c>
      <c r="E1509">
        <v>1675.64</v>
      </c>
      <c r="F1509">
        <v>113.949</v>
      </c>
      <c r="G1509">
        <v>229.87100000000001</v>
      </c>
      <c r="H1509">
        <v>86.235900000000001</v>
      </c>
      <c r="I1509">
        <v>46.455100000000002</v>
      </c>
      <c r="J1509">
        <v>72.7393</v>
      </c>
      <c r="K1509">
        <v>1315.49</v>
      </c>
      <c r="L1509">
        <v>1.09643E-2</v>
      </c>
      <c r="M1509">
        <v>0.98101899999999997</v>
      </c>
      <c r="N1509">
        <v>0</v>
      </c>
      <c r="O1509" t="s">
        <v>43</v>
      </c>
    </row>
    <row r="1510" spans="1:25" x14ac:dyDescent="0.25">
      <c r="A1510" t="s">
        <v>178</v>
      </c>
      <c r="B1510">
        <v>1725.88</v>
      </c>
      <c r="C1510">
        <v>1674.24</v>
      </c>
      <c r="D1510">
        <v>1674.19</v>
      </c>
      <c r="E1510">
        <v>1671.67</v>
      </c>
      <c r="F1510">
        <v>114.19199999999999</v>
      </c>
      <c r="G1510">
        <v>228.92099999999999</v>
      </c>
      <c r="H1510">
        <v>85.632199999999997</v>
      </c>
      <c r="I1510">
        <v>46.374899999999997</v>
      </c>
      <c r="J1510">
        <v>72.798299999999998</v>
      </c>
      <c r="K1510">
        <v>1312.16</v>
      </c>
      <c r="L1510">
        <v>1.10247E-2</v>
      </c>
      <c r="M1510">
        <v>0.99358800000000003</v>
      </c>
      <c r="N1510">
        <v>0</v>
      </c>
      <c r="O1510" t="s">
        <v>43</v>
      </c>
    </row>
    <row r="1511" spans="1:25" x14ac:dyDescent="0.25">
      <c r="A1511" t="s">
        <v>178</v>
      </c>
      <c r="B1511">
        <v>1730.01</v>
      </c>
      <c r="C1511">
        <v>1680.24</v>
      </c>
      <c r="D1511">
        <v>1680.19</v>
      </c>
      <c r="E1511">
        <v>1677.65</v>
      </c>
      <c r="F1511">
        <v>114.864</v>
      </c>
      <c r="G1511">
        <v>230.77</v>
      </c>
      <c r="H1511">
        <v>86.032399999999996</v>
      </c>
      <c r="I1511">
        <v>46.774099999999997</v>
      </c>
      <c r="J1511">
        <v>73.617000000000004</v>
      </c>
      <c r="K1511">
        <v>1315.93</v>
      </c>
      <c r="L1511">
        <v>1.11792E-2</v>
      </c>
      <c r="M1511">
        <v>0.98093200000000003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1729.71</v>
      </c>
      <c r="C1512">
        <v>1678.45</v>
      </c>
      <c r="D1512">
        <v>1678.4</v>
      </c>
      <c r="E1512">
        <v>1675.87</v>
      </c>
      <c r="F1512">
        <v>114.75700000000001</v>
      </c>
      <c r="G1512">
        <v>229.798</v>
      </c>
      <c r="H1512">
        <v>86.333699999999993</v>
      </c>
      <c r="I1512">
        <v>46.355200000000004</v>
      </c>
      <c r="J1512">
        <v>72.765900000000002</v>
      </c>
      <c r="K1512">
        <v>1314.95</v>
      </c>
      <c r="L1512">
        <v>1.08573E-2</v>
      </c>
      <c r="M1512">
        <v>0.98101799999999995</v>
      </c>
      <c r="N1512">
        <v>0</v>
      </c>
      <c r="O1512" t="s">
        <v>43</v>
      </c>
      <c r="R1512">
        <f>AVERAGE(B1463:B1512)</f>
        <v>1730.4381999999998</v>
      </c>
      <c r="S1512">
        <f>AVERAGE(C1463:C1512)</f>
        <v>1679.3380000000002</v>
      </c>
      <c r="U1512">
        <f>_xlfn.VAR.P(B1463:B1512)</f>
        <v>10.799542760000097</v>
      </c>
      <c r="V1512">
        <f>_xlfn.VAR.P(C1463:C1512)</f>
        <v>10.392112000000006</v>
      </c>
      <c r="X1512">
        <f>1.96*SQRT(U1512)/50</f>
        <v>0.12882161847580764</v>
      </c>
      <c r="Y1512">
        <f>1.96*SQRT(V1512)/50</f>
        <v>0.12636825148620207</v>
      </c>
    </row>
    <row r="1513" spans="1:25" x14ac:dyDescent="0.25">
      <c r="A1513" t="s">
        <v>179</v>
      </c>
      <c r="B1513">
        <v>86672.738800000006</v>
      </c>
      <c r="C1513" t="s">
        <v>37</v>
      </c>
    </row>
    <row r="1514" spans="1:25" x14ac:dyDescent="0.25">
      <c r="A1514" t="s">
        <v>180</v>
      </c>
      <c r="B1514">
        <v>1657.6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1.1141399999999999E-2</v>
      </c>
      <c r="L1514">
        <v>0.995112</v>
      </c>
      <c r="M1514">
        <v>0</v>
      </c>
      <c r="N1514" t="s">
        <v>43</v>
      </c>
    </row>
    <row r="1515" spans="1:25" x14ac:dyDescent="0.25">
      <c r="A1515" t="s">
        <v>180</v>
      </c>
      <c r="B1515">
        <v>1664.3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1.0944199999999999E-2</v>
      </c>
      <c r="L1515">
        <v>0.98101300000000002</v>
      </c>
      <c r="M1515">
        <v>0</v>
      </c>
      <c r="N1515" t="s">
        <v>43</v>
      </c>
    </row>
    <row r="1516" spans="1:25" x14ac:dyDescent="0.25">
      <c r="A1516" t="s">
        <v>180</v>
      </c>
      <c r="B1516">
        <v>1661.6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1.12581E-2</v>
      </c>
      <c r="L1516">
        <v>0.98101899999999997</v>
      </c>
      <c r="M1516">
        <v>0</v>
      </c>
      <c r="N1516" t="s">
        <v>43</v>
      </c>
    </row>
    <row r="1517" spans="1:25" x14ac:dyDescent="0.25">
      <c r="A1517" t="s">
        <v>180</v>
      </c>
      <c r="B1517">
        <v>1663.43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1.1040299999999999E-2</v>
      </c>
      <c r="L1517">
        <v>0.98100900000000002</v>
      </c>
      <c r="M1517">
        <v>0</v>
      </c>
      <c r="N1517" t="s">
        <v>43</v>
      </c>
    </row>
    <row r="1518" spans="1:25" x14ac:dyDescent="0.25">
      <c r="A1518" t="s">
        <v>180</v>
      </c>
      <c r="B1518">
        <v>1659.7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2.05113E-2</v>
      </c>
      <c r="L1518">
        <v>0.98101700000000003</v>
      </c>
      <c r="M1518">
        <v>0</v>
      </c>
      <c r="N1518" t="s">
        <v>43</v>
      </c>
    </row>
    <row r="1519" spans="1:25" x14ac:dyDescent="0.25">
      <c r="A1519" t="s">
        <v>180</v>
      </c>
      <c r="B1519">
        <v>1657.51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2.9038000000000001E-2</v>
      </c>
      <c r="L1519">
        <v>0.98100799999999999</v>
      </c>
      <c r="M1519">
        <v>0</v>
      </c>
      <c r="N1519" t="s">
        <v>43</v>
      </c>
    </row>
    <row r="1520" spans="1:25" x14ac:dyDescent="0.25">
      <c r="A1520" t="s">
        <v>180</v>
      </c>
      <c r="B1520">
        <v>1660.01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1.38294E-2</v>
      </c>
      <c r="L1520">
        <v>0.99424199999999996</v>
      </c>
      <c r="M1520">
        <v>0</v>
      </c>
      <c r="N1520" t="s">
        <v>43</v>
      </c>
    </row>
    <row r="1521" spans="1:14" x14ac:dyDescent="0.25">
      <c r="A1521" t="s">
        <v>180</v>
      </c>
      <c r="B1521">
        <v>1662.48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1.10274E-2</v>
      </c>
      <c r="L1521">
        <v>0.98101899999999997</v>
      </c>
      <c r="M1521">
        <v>0</v>
      </c>
      <c r="N1521" t="s">
        <v>43</v>
      </c>
    </row>
    <row r="1522" spans="1:14" x14ac:dyDescent="0.25">
      <c r="A1522" t="s">
        <v>180</v>
      </c>
      <c r="B1522">
        <v>1660.56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1.2859499999999999E-2</v>
      </c>
      <c r="L1522">
        <v>0.98096899999999998</v>
      </c>
      <c r="M1522">
        <v>0</v>
      </c>
      <c r="N1522" t="s">
        <v>43</v>
      </c>
    </row>
    <row r="1523" spans="1:14" x14ac:dyDescent="0.25">
      <c r="A1523" t="s">
        <v>180</v>
      </c>
      <c r="B1523">
        <v>1661.04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1.3400799999999999E-2</v>
      </c>
      <c r="L1523">
        <v>0.98355800000000004</v>
      </c>
      <c r="M1523">
        <v>0</v>
      </c>
      <c r="N1523" t="s">
        <v>43</v>
      </c>
    </row>
    <row r="1524" spans="1:14" x14ac:dyDescent="0.25">
      <c r="A1524" t="s">
        <v>180</v>
      </c>
      <c r="B1524">
        <v>1659.37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1.0878199999999999E-2</v>
      </c>
      <c r="L1524">
        <v>0.98101000000000005</v>
      </c>
      <c r="M1524">
        <v>0</v>
      </c>
      <c r="N1524" t="s">
        <v>43</v>
      </c>
    </row>
    <row r="1525" spans="1:14" x14ac:dyDescent="0.25">
      <c r="A1525" t="s">
        <v>180</v>
      </c>
      <c r="B1525">
        <v>1653.91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1.5122200000000001E-2</v>
      </c>
      <c r="L1525">
        <v>0.98101899999999997</v>
      </c>
      <c r="M1525">
        <v>0</v>
      </c>
      <c r="N1525" t="s">
        <v>43</v>
      </c>
    </row>
    <row r="1526" spans="1:14" x14ac:dyDescent="0.25">
      <c r="A1526" t="s">
        <v>180</v>
      </c>
      <c r="B1526">
        <v>1662.53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1.0858E-2</v>
      </c>
      <c r="L1526">
        <v>0.98164799999999997</v>
      </c>
      <c r="M1526">
        <v>0</v>
      </c>
      <c r="N1526" t="s">
        <v>43</v>
      </c>
    </row>
    <row r="1527" spans="1:14" x14ac:dyDescent="0.25">
      <c r="A1527" t="s">
        <v>180</v>
      </c>
      <c r="B1527">
        <v>1657.71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1.0856899999999999E-2</v>
      </c>
      <c r="L1527">
        <v>0.98101899999999997</v>
      </c>
      <c r="M1527">
        <v>0</v>
      </c>
      <c r="N1527" t="s">
        <v>43</v>
      </c>
    </row>
    <row r="1528" spans="1:14" x14ac:dyDescent="0.25">
      <c r="A1528" t="s">
        <v>180</v>
      </c>
      <c r="B1528">
        <v>1659.03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1.0951900000000001E-2</v>
      </c>
      <c r="L1528">
        <v>0.98093200000000003</v>
      </c>
      <c r="M1528">
        <v>0</v>
      </c>
      <c r="N1528" t="s">
        <v>43</v>
      </c>
    </row>
    <row r="1529" spans="1:14" x14ac:dyDescent="0.25">
      <c r="A1529" t="s">
        <v>180</v>
      </c>
      <c r="B1529">
        <v>1654.18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1.6844899999999999E-2</v>
      </c>
      <c r="L1529">
        <v>0.99448599999999998</v>
      </c>
      <c r="M1529">
        <v>0</v>
      </c>
      <c r="N1529" t="s">
        <v>43</v>
      </c>
    </row>
    <row r="1530" spans="1:14" x14ac:dyDescent="0.25">
      <c r="A1530" t="s">
        <v>180</v>
      </c>
      <c r="B1530">
        <v>1664.46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1.35368E-2</v>
      </c>
      <c r="L1530">
        <v>0.98092999999999997</v>
      </c>
      <c r="M1530">
        <v>0</v>
      </c>
      <c r="N1530" t="s">
        <v>43</v>
      </c>
    </row>
    <row r="1531" spans="1:14" x14ac:dyDescent="0.25">
      <c r="A1531" t="s">
        <v>180</v>
      </c>
      <c r="B1531">
        <v>1658.41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1.09E-2</v>
      </c>
      <c r="L1531">
        <v>0.98101799999999995</v>
      </c>
      <c r="M1531">
        <v>0</v>
      </c>
      <c r="N1531" t="s">
        <v>43</v>
      </c>
    </row>
    <row r="1532" spans="1:14" x14ac:dyDescent="0.25">
      <c r="A1532" t="s">
        <v>180</v>
      </c>
      <c r="B1532">
        <v>1665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1.16074E-2</v>
      </c>
      <c r="L1532">
        <v>0.98101899999999997</v>
      </c>
      <c r="M1532">
        <v>0</v>
      </c>
      <c r="N1532" t="s">
        <v>43</v>
      </c>
    </row>
    <row r="1533" spans="1:14" x14ac:dyDescent="0.25">
      <c r="A1533" t="s">
        <v>180</v>
      </c>
      <c r="B1533">
        <v>1657.8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1.11739E-2</v>
      </c>
      <c r="L1533">
        <v>0.98089400000000004</v>
      </c>
      <c r="M1533">
        <v>0</v>
      </c>
      <c r="N1533" t="s">
        <v>43</v>
      </c>
    </row>
    <row r="1534" spans="1:14" x14ac:dyDescent="0.25">
      <c r="A1534" t="s">
        <v>180</v>
      </c>
      <c r="B1534">
        <v>1658.75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1.0861900000000001E-2</v>
      </c>
      <c r="L1534">
        <v>0.990425</v>
      </c>
      <c r="M1534">
        <v>0</v>
      </c>
      <c r="N1534" t="s">
        <v>43</v>
      </c>
    </row>
    <row r="1535" spans="1:14" x14ac:dyDescent="0.25">
      <c r="A1535" t="s">
        <v>180</v>
      </c>
      <c r="B1535">
        <v>1665.56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1.7284799999999999E-2</v>
      </c>
      <c r="L1535">
        <v>0.98101899999999997</v>
      </c>
      <c r="M1535">
        <v>0</v>
      </c>
      <c r="N1535" t="s">
        <v>43</v>
      </c>
    </row>
    <row r="1536" spans="1:14" x14ac:dyDescent="0.25">
      <c r="A1536" t="s">
        <v>180</v>
      </c>
      <c r="B1536">
        <v>1656.89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1.3165400000000001E-2</v>
      </c>
      <c r="L1536">
        <v>0.98094800000000004</v>
      </c>
      <c r="M1536">
        <v>0</v>
      </c>
      <c r="N1536" t="s">
        <v>43</v>
      </c>
    </row>
    <row r="1537" spans="1:14" x14ac:dyDescent="0.25">
      <c r="A1537" t="s">
        <v>180</v>
      </c>
      <c r="B1537">
        <v>1658.39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1.2559799999999999E-2</v>
      </c>
      <c r="L1537">
        <v>0.98101700000000003</v>
      </c>
      <c r="M1537">
        <v>0</v>
      </c>
      <c r="N1537" t="s">
        <v>43</v>
      </c>
    </row>
    <row r="1538" spans="1:14" x14ac:dyDescent="0.25">
      <c r="A1538" t="s">
        <v>180</v>
      </c>
      <c r="B1538">
        <v>1662.66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1.12116E-2</v>
      </c>
      <c r="L1538">
        <v>0.98101899999999997</v>
      </c>
      <c r="M1538">
        <v>0</v>
      </c>
      <c r="N1538" t="s">
        <v>43</v>
      </c>
    </row>
    <row r="1539" spans="1:14" x14ac:dyDescent="0.25">
      <c r="A1539" t="s">
        <v>180</v>
      </c>
      <c r="B1539">
        <v>1669.61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1.2521600000000001E-2</v>
      </c>
      <c r="L1539">
        <v>0.99509999999999998</v>
      </c>
      <c r="M1539">
        <v>0</v>
      </c>
      <c r="N1539" t="s">
        <v>43</v>
      </c>
    </row>
    <row r="1540" spans="1:14" x14ac:dyDescent="0.25">
      <c r="A1540" t="s">
        <v>180</v>
      </c>
      <c r="B1540">
        <v>1661.51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1.08836E-2</v>
      </c>
      <c r="L1540">
        <v>0.98101899999999997</v>
      </c>
      <c r="M1540">
        <v>0</v>
      </c>
      <c r="N1540" t="s">
        <v>43</v>
      </c>
    </row>
    <row r="1541" spans="1:14" x14ac:dyDescent="0.25">
      <c r="A1541" t="s">
        <v>180</v>
      </c>
      <c r="B1541">
        <v>1660.44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1.34257E-2</v>
      </c>
      <c r="L1541">
        <v>0.98101400000000005</v>
      </c>
      <c r="M1541">
        <v>0</v>
      </c>
      <c r="N1541" t="s">
        <v>43</v>
      </c>
    </row>
    <row r="1542" spans="1:14" x14ac:dyDescent="0.25">
      <c r="A1542" t="s">
        <v>180</v>
      </c>
      <c r="B1542">
        <v>1660.34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1.5418899999999999E-2</v>
      </c>
      <c r="L1542">
        <v>0.99510900000000002</v>
      </c>
      <c r="M1542">
        <v>0</v>
      </c>
      <c r="N1542" t="s">
        <v>43</v>
      </c>
    </row>
    <row r="1543" spans="1:14" x14ac:dyDescent="0.25">
      <c r="A1543" t="s">
        <v>180</v>
      </c>
      <c r="B1543">
        <v>1660.85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1.20754E-2</v>
      </c>
      <c r="L1543">
        <v>0.98100399999999999</v>
      </c>
      <c r="M1543">
        <v>0</v>
      </c>
      <c r="N1543" t="s">
        <v>43</v>
      </c>
    </row>
    <row r="1544" spans="1:14" x14ac:dyDescent="0.25">
      <c r="A1544" t="s">
        <v>180</v>
      </c>
      <c r="B1544">
        <v>1658.83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1.08691E-2</v>
      </c>
      <c r="L1544">
        <v>0.98101899999999997</v>
      </c>
      <c r="M1544">
        <v>0</v>
      </c>
      <c r="N1544" t="s">
        <v>43</v>
      </c>
    </row>
    <row r="1545" spans="1:14" x14ac:dyDescent="0.25">
      <c r="A1545" t="s">
        <v>180</v>
      </c>
      <c r="B1545">
        <v>1661.49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1.1355199999999999E-2</v>
      </c>
      <c r="L1545">
        <v>0.98101899999999997</v>
      </c>
      <c r="M1545">
        <v>0</v>
      </c>
      <c r="N1545" t="s">
        <v>43</v>
      </c>
    </row>
    <row r="1546" spans="1:14" x14ac:dyDescent="0.25">
      <c r="A1546" t="s">
        <v>180</v>
      </c>
      <c r="B1546">
        <v>1661.38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1.72614E-2</v>
      </c>
      <c r="L1546">
        <v>0.98101899999999997</v>
      </c>
      <c r="M1546">
        <v>0</v>
      </c>
      <c r="N1546" t="s">
        <v>43</v>
      </c>
    </row>
    <row r="1547" spans="1:14" x14ac:dyDescent="0.25">
      <c r="A1547" t="s">
        <v>180</v>
      </c>
      <c r="B1547">
        <v>1664.44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1.8373799999999999E-2</v>
      </c>
      <c r="L1547">
        <v>0.98101499999999997</v>
      </c>
      <c r="M1547">
        <v>0</v>
      </c>
      <c r="N1547" t="s">
        <v>43</v>
      </c>
    </row>
    <row r="1548" spans="1:14" x14ac:dyDescent="0.25">
      <c r="A1548" t="s">
        <v>180</v>
      </c>
      <c r="B1548">
        <v>1659.75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1.17308E-2</v>
      </c>
      <c r="L1548">
        <v>0.99232900000000002</v>
      </c>
      <c r="M1548">
        <v>0</v>
      </c>
      <c r="N1548" t="s">
        <v>43</v>
      </c>
    </row>
    <row r="1549" spans="1:14" x14ac:dyDescent="0.25">
      <c r="A1549" t="s">
        <v>180</v>
      </c>
      <c r="B1549">
        <v>1662.78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1.09213E-2</v>
      </c>
      <c r="L1549">
        <v>0.98101899999999997</v>
      </c>
      <c r="M1549">
        <v>0</v>
      </c>
      <c r="N1549" t="s">
        <v>43</v>
      </c>
    </row>
    <row r="1550" spans="1:14" x14ac:dyDescent="0.25">
      <c r="A1550" t="s">
        <v>180</v>
      </c>
      <c r="B1550">
        <v>1656.77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1.0951199999999999E-2</v>
      </c>
      <c r="L1550">
        <v>0.98100399999999999</v>
      </c>
      <c r="M1550">
        <v>0</v>
      </c>
      <c r="N1550" t="s">
        <v>43</v>
      </c>
    </row>
    <row r="1551" spans="1:14" x14ac:dyDescent="0.25">
      <c r="A1551" t="s">
        <v>180</v>
      </c>
      <c r="B1551">
        <v>1663.42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1.09818E-2</v>
      </c>
      <c r="L1551">
        <v>0.98100500000000002</v>
      </c>
      <c r="M1551">
        <v>0</v>
      </c>
      <c r="N1551" t="s">
        <v>43</v>
      </c>
    </row>
    <row r="1552" spans="1:14" x14ac:dyDescent="0.25">
      <c r="A1552" t="s">
        <v>180</v>
      </c>
      <c r="B1552">
        <v>1663.68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1.6476299999999999E-2</v>
      </c>
      <c r="L1552">
        <v>0.98098600000000002</v>
      </c>
      <c r="M1552">
        <v>0</v>
      </c>
      <c r="N1552" t="s">
        <v>43</v>
      </c>
    </row>
    <row r="1553" spans="1:25" x14ac:dyDescent="0.25">
      <c r="A1553" t="s">
        <v>180</v>
      </c>
      <c r="B1553">
        <v>1668.74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1.08609E-2</v>
      </c>
      <c r="L1553">
        <v>0.98101899999999997</v>
      </c>
      <c r="M1553">
        <v>0</v>
      </c>
      <c r="N1553" t="s">
        <v>43</v>
      </c>
    </row>
    <row r="1554" spans="1:25" x14ac:dyDescent="0.25">
      <c r="A1554" t="s">
        <v>180</v>
      </c>
      <c r="B1554">
        <v>1653.65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1.18385E-2</v>
      </c>
      <c r="L1554">
        <v>0.98101700000000003</v>
      </c>
      <c r="M1554">
        <v>0</v>
      </c>
      <c r="N1554" t="s">
        <v>43</v>
      </c>
    </row>
    <row r="1555" spans="1:25" x14ac:dyDescent="0.25">
      <c r="A1555" t="s">
        <v>180</v>
      </c>
      <c r="B1555">
        <v>1660.23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1.09339E-2</v>
      </c>
      <c r="L1555">
        <v>0.98101899999999997</v>
      </c>
      <c r="M1555">
        <v>0</v>
      </c>
      <c r="N1555" t="s">
        <v>43</v>
      </c>
    </row>
    <row r="1556" spans="1:25" x14ac:dyDescent="0.25">
      <c r="A1556" t="s">
        <v>180</v>
      </c>
      <c r="B1556">
        <v>1658.22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1.47329E-2</v>
      </c>
      <c r="L1556">
        <v>0.98101899999999997</v>
      </c>
      <c r="M1556">
        <v>0</v>
      </c>
      <c r="N1556" t="s">
        <v>43</v>
      </c>
    </row>
    <row r="1557" spans="1:25" x14ac:dyDescent="0.25">
      <c r="A1557" t="s">
        <v>180</v>
      </c>
      <c r="B1557">
        <v>1659.04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1.0857500000000001E-2</v>
      </c>
      <c r="L1557">
        <v>0.98093799999999998</v>
      </c>
      <c r="M1557">
        <v>0</v>
      </c>
      <c r="N1557" t="s">
        <v>43</v>
      </c>
    </row>
    <row r="1558" spans="1:25" x14ac:dyDescent="0.25">
      <c r="A1558" t="s">
        <v>180</v>
      </c>
      <c r="B1558">
        <v>1656.29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1.1074000000000001E-2</v>
      </c>
      <c r="L1558">
        <v>0.98101700000000003</v>
      </c>
      <c r="M1558">
        <v>0</v>
      </c>
      <c r="N1558" t="s">
        <v>43</v>
      </c>
    </row>
    <row r="1559" spans="1:25" x14ac:dyDescent="0.25">
      <c r="A1559" t="s">
        <v>180</v>
      </c>
      <c r="B1559">
        <v>1661.6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1.1506000000000001E-2</v>
      </c>
      <c r="L1559">
        <v>0.98581600000000003</v>
      </c>
      <c r="M1559">
        <v>0</v>
      </c>
      <c r="N1559" t="s">
        <v>43</v>
      </c>
    </row>
    <row r="1560" spans="1:25" x14ac:dyDescent="0.25">
      <c r="A1560" t="s">
        <v>180</v>
      </c>
      <c r="B1560">
        <v>1658.5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1.1991399999999999E-2</v>
      </c>
      <c r="L1560">
        <v>0.98101499999999997</v>
      </c>
      <c r="M1560">
        <v>0</v>
      </c>
      <c r="N1560" t="s">
        <v>43</v>
      </c>
    </row>
    <row r="1561" spans="1:25" x14ac:dyDescent="0.25">
      <c r="A1561" t="s">
        <v>180</v>
      </c>
      <c r="B1561">
        <v>1665.35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1.0939300000000001E-2</v>
      </c>
      <c r="L1561">
        <v>0.98622399999999999</v>
      </c>
      <c r="M1561">
        <v>0</v>
      </c>
      <c r="N1561" t="s">
        <v>43</v>
      </c>
    </row>
    <row r="1562" spans="1:25" x14ac:dyDescent="0.25">
      <c r="A1562" t="s">
        <v>180</v>
      </c>
      <c r="B1562">
        <v>1659.25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1.29938E-2</v>
      </c>
      <c r="L1562">
        <v>0.98101799999999995</v>
      </c>
      <c r="M1562">
        <v>0</v>
      </c>
      <c r="N1562" t="s">
        <v>43</v>
      </c>
    </row>
    <row r="1563" spans="1:25" x14ac:dyDescent="0.25">
      <c r="A1563" t="s">
        <v>180</v>
      </c>
      <c r="B1563">
        <v>1664.65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2.5906599999999998E-2</v>
      </c>
      <c r="L1563">
        <v>0.98101899999999997</v>
      </c>
      <c r="M1563">
        <v>0</v>
      </c>
      <c r="N1563" t="s">
        <v>43</v>
      </c>
    </row>
    <row r="1564" spans="1:25" x14ac:dyDescent="0.25">
      <c r="A1564" t="s">
        <v>180</v>
      </c>
      <c r="B1564">
        <v>1659.16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1.11089E-2</v>
      </c>
      <c r="L1564">
        <v>0.992753</v>
      </c>
      <c r="M1564">
        <v>0</v>
      </c>
      <c r="N1564" t="s">
        <v>43</v>
      </c>
    </row>
    <row r="1565" spans="1:25" x14ac:dyDescent="0.25">
      <c r="A1565" t="s">
        <v>180</v>
      </c>
      <c r="B1565">
        <v>1663.8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1.14012E-2</v>
      </c>
      <c r="L1565">
        <v>0.98087599999999997</v>
      </c>
      <c r="M1565">
        <v>0</v>
      </c>
      <c r="N1565" t="s">
        <v>43</v>
      </c>
    </row>
    <row r="1566" spans="1:25" x14ac:dyDescent="0.25">
      <c r="A1566" t="s">
        <v>180</v>
      </c>
      <c r="B1566">
        <v>1663.85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1.0857E-2</v>
      </c>
      <c r="L1566">
        <v>0.98897000000000002</v>
      </c>
      <c r="M1566">
        <v>0</v>
      </c>
      <c r="N1566" t="s">
        <v>43</v>
      </c>
    </row>
    <row r="1567" spans="1:25" x14ac:dyDescent="0.25">
      <c r="A1567" t="s">
        <v>180</v>
      </c>
      <c r="B1567">
        <v>1659.64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1.7593600000000001E-2</v>
      </c>
      <c r="L1567">
        <v>0.98101899999999997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1659.99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1.28775E-2</v>
      </c>
      <c r="L1568">
        <v>0.98097699999999999</v>
      </c>
      <c r="M1568">
        <v>0</v>
      </c>
      <c r="N1568" t="s">
        <v>43</v>
      </c>
      <c r="R1568">
        <f>AVERAGE(B1519:B1568)</f>
        <v>1660.6700000000003</v>
      </c>
      <c r="S1568">
        <f>AVERAGE(C1519:C1568)</f>
        <v>0</v>
      </c>
      <c r="U1568">
        <f>_xlfn.VAR.P(B1519:B1568)</f>
        <v>11.279711999999886</v>
      </c>
      <c r="V1568">
        <f>_xlfn.VAR.P(C1519:C1568)</f>
        <v>0</v>
      </c>
      <c r="X1568">
        <f>1.96*SQRT(U1568)/50</f>
        <v>0.13165430736470352</v>
      </c>
      <c r="Y1568">
        <f>1.96*SQRT(V1568)/50</f>
        <v>0</v>
      </c>
    </row>
    <row r="1569" spans="1:13" x14ac:dyDescent="0.25">
      <c r="A1569" t="s">
        <v>181</v>
      </c>
      <c r="B1569">
        <v>83141.335300000006</v>
      </c>
      <c r="C1569" t="s">
        <v>37</v>
      </c>
    </row>
    <row r="1570" spans="1:13" x14ac:dyDescent="0.25">
      <c r="A1570" t="s">
        <v>182</v>
      </c>
      <c r="B1570">
        <v>1517.36</v>
      </c>
      <c r="C1570">
        <v>1515.93</v>
      </c>
      <c r="D1570">
        <v>1515.88</v>
      </c>
      <c r="E1570">
        <v>1513.49</v>
      </c>
      <c r="F1570">
        <v>109.79300000000001</v>
      </c>
      <c r="G1570">
        <v>0</v>
      </c>
      <c r="H1570">
        <v>85.352800000000002</v>
      </c>
      <c r="I1570">
        <v>0</v>
      </c>
      <c r="J1570">
        <v>1.1416300000000001E-2</v>
      </c>
      <c r="K1570">
        <v>0.99483900000000003</v>
      </c>
      <c r="L1570">
        <v>0</v>
      </c>
      <c r="M1570" t="s">
        <v>43</v>
      </c>
    </row>
    <row r="1571" spans="1:13" x14ac:dyDescent="0.25">
      <c r="A1571" t="s">
        <v>182</v>
      </c>
      <c r="B1571">
        <v>1518.44</v>
      </c>
      <c r="C1571">
        <v>1516.75</v>
      </c>
      <c r="D1571">
        <v>1516.71</v>
      </c>
      <c r="E1571">
        <v>1514.29</v>
      </c>
      <c r="F1571">
        <v>108.41500000000001</v>
      </c>
      <c r="G1571">
        <v>0</v>
      </c>
      <c r="H1571">
        <v>84.6494</v>
      </c>
      <c r="I1571">
        <v>0</v>
      </c>
      <c r="J1571">
        <v>1.5963000000000001E-2</v>
      </c>
      <c r="K1571">
        <v>0.98100299999999996</v>
      </c>
      <c r="L1571">
        <v>0</v>
      </c>
      <c r="M1571" t="s">
        <v>43</v>
      </c>
    </row>
    <row r="1572" spans="1:13" x14ac:dyDescent="0.25">
      <c r="A1572" t="s">
        <v>182</v>
      </c>
      <c r="B1572">
        <v>1514.44</v>
      </c>
      <c r="C1572">
        <v>1513.04</v>
      </c>
      <c r="D1572">
        <v>1513</v>
      </c>
      <c r="E1572">
        <v>1510.61</v>
      </c>
      <c r="F1572">
        <v>108.229</v>
      </c>
      <c r="G1572">
        <v>0</v>
      </c>
      <c r="H1572">
        <v>85.727199999999996</v>
      </c>
      <c r="I1572">
        <v>0</v>
      </c>
      <c r="J1572">
        <v>1.0887600000000001E-2</v>
      </c>
      <c r="K1572">
        <v>0.98095500000000002</v>
      </c>
      <c r="L1572">
        <v>0</v>
      </c>
      <c r="M1572" t="s">
        <v>43</v>
      </c>
    </row>
    <row r="1573" spans="1:13" x14ac:dyDescent="0.25">
      <c r="A1573" t="s">
        <v>182</v>
      </c>
      <c r="B1573">
        <v>1513.99</v>
      </c>
      <c r="C1573">
        <v>1512.56</v>
      </c>
      <c r="D1573">
        <v>1512.52</v>
      </c>
      <c r="E1573">
        <v>1510.11</v>
      </c>
      <c r="F1573">
        <v>110.511</v>
      </c>
      <c r="G1573">
        <v>0</v>
      </c>
      <c r="H1573">
        <v>85.559399999999997</v>
      </c>
      <c r="I1573">
        <v>0</v>
      </c>
      <c r="J1573">
        <v>1.10767E-2</v>
      </c>
      <c r="K1573">
        <v>0.98101499999999997</v>
      </c>
      <c r="L1573">
        <v>0</v>
      </c>
      <c r="M1573" t="s">
        <v>43</v>
      </c>
    </row>
    <row r="1574" spans="1:13" x14ac:dyDescent="0.25">
      <c r="A1574" t="s">
        <v>182</v>
      </c>
      <c r="B1574">
        <v>1515.79</v>
      </c>
      <c r="C1574">
        <v>1514.38</v>
      </c>
      <c r="D1574">
        <v>1514.34</v>
      </c>
      <c r="E1574">
        <v>1511.94</v>
      </c>
      <c r="F1574">
        <v>109.63800000000001</v>
      </c>
      <c r="G1574">
        <v>0</v>
      </c>
      <c r="H1574">
        <v>84.535600000000002</v>
      </c>
      <c r="I1574">
        <v>0</v>
      </c>
      <c r="J1574">
        <v>1.55934E-2</v>
      </c>
      <c r="K1574">
        <v>0.98092699999999999</v>
      </c>
      <c r="L1574">
        <v>0</v>
      </c>
      <c r="M1574" t="s">
        <v>43</v>
      </c>
    </row>
    <row r="1575" spans="1:13" x14ac:dyDescent="0.25">
      <c r="A1575" t="s">
        <v>182</v>
      </c>
      <c r="B1575">
        <v>1519.89</v>
      </c>
      <c r="C1575">
        <v>1518.34</v>
      </c>
      <c r="D1575">
        <v>1518.3</v>
      </c>
      <c r="E1575">
        <v>1515.87</v>
      </c>
      <c r="F1575">
        <v>111.175</v>
      </c>
      <c r="G1575">
        <v>0</v>
      </c>
      <c r="H1575">
        <v>85.211399999999998</v>
      </c>
      <c r="I1575">
        <v>0</v>
      </c>
      <c r="J1575">
        <v>1.8139800000000001E-2</v>
      </c>
      <c r="K1575">
        <v>0.98101899999999997</v>
      </c>
      <c r="L1575">
        <v>0</v>
      </c>
      <c r="M1575" t="s">
        <v>43</v>
      </c>
    </row>
    <row r="1576" spans="1:13" x14ac:dyDescent="0.25">
      <c r="A1576" t="s">
        <v>182</v>
      </c>
      <c r="B1576">
        <v>1508.02</v>
      </c>
      <c r="C1576">
        <v>1506.35</v>
      </c>
      <c r="D1576">
        <v>1506.3</v>
      </c>
      <c r="E1576">
        <v>1503.89</v>
      </c>
      <c r="F1576">
        <v>107.09099999999999</v>
      </c>
      <c r="G1576">
        <v>0</v>
      </c>
      <c r="H1576">
        <v>85.707899999999995</v>
      </c>
      <c r="I1576">
        <v>0</v>
      </c>
      <c r="J1576">
        <v>1.30697E-2</v>
      </c>
      <c r="K1576">
        <v>0.995112</v>
      </c>
      <c r="L1576">
        <v>0</v>
      </c>
      <c r="M1576" t="s">
        <v>43</v>
      </c>
    </row>
    <row r="1577" spans="1:13" x14ac:dyDescent="0.25">
      <c r="A1577" t="s">
        <v>182</v>
      </c>
      <c r="B1577">
        <v>1516.26</v>
      </c>
      <c r="C1577">
        <v>1514.7</v>
      </c>
      <c r="D1577">
        <v>1514.66</v>
      </c>
      <c r="E1577">
        <v>1512.24</v>
      </c>
      <c r="F1577">
        <v>108.26900000000001</v>
      </c>
      <c r="G1577">
        <v>0</v>
      </c>
      <c r="H1577">
        <v>84.9589</v>
      </c>
      <c r="I1577">
        <v>0</v>
      </c>
      <c r="J1577">
        <v>1.13924E-2</v>
      </c>
      <c r="K1577">
        <v>0.98039500000000002</v>
      </c>
      <c r="L1577">
        <v>0</v>
      </c>
      <c r="M1577" t="s">
        <v>43</v>
      </c>
    </row>
    <row r="1578" spans="1:13" x14ac:dyDescent="0.25">
      <c r="A1578" t="s">
        <v>182</v>
      </c>
      <c r="B1578">
        <v>1512.79</v>
      </c>
      <c r="C1578">
        <v>1511.38</v>
      </c>
      <c r="D1578">
        <v>1511.34</v>
      </c>
      <c r="E1578">
        <v>1508.92</v>
      </c>
      <c r="F1578">
        <v>111.17</v>
      </c>
      <c r="G1578">
        <v>0</v>
      </c>
      <c r="H1578">
        <v>85.070300000000003</v>
      </c>
      <c r="I1578">
        <v>0</v>
      </c>
      <c r="J1578">
        <v>1.1142900000000001E-2</v>
      </c>
      <c r="K1578">
        <v>0.98101700000000003</v>
      </c>
      <c r="L1578">
        <v>0</v>
      </c>
      <c r="M1578" t="s">
        <v>43</v>
      </c>
    </row>
    <row r="1579" spans="1:13" x14ac:dyDescent="0.25">
      <c r="A1579" t="s">
        <v>182</v>
      </c>
      <c r="B1579">
        <v>1518.82</v>
      </c>
      <c r="C1579">
        <v>1516.75</v>
      </c>
      <c r="D1579">
        <v>1516.71</v>
      </c>
      <c r="E1579">
        <v>1514.24</v>
      </c>
      <c r="F1579">
        <v>107.846</v>
      </c>
      <c r="G1579">
        <v>0</v>
      </c>
      <c r="H1579">
        <v>85.331500000000005</v>
      </c>
      <c r="I1579">
        <v>0</v>
      </c>
      <c r="J1579">
        <v>1.0875299999999999E-2</v>
      </c>
      <c r="K1579">
        <v>0.98095200000000005</v>
      </c>
      <c r="L1579">
        <v>0</v>
      </c>
      <c r="M1579" t="s">
        <v>43</v>
      </c>
    </row>
    <row r="1580" spans="1:13" x14ac:dyDescent="0.25">
      <c r="A1580" t="s">
        <v>182</v>
      </c>
      <c r="B1580">
        <v>1508.54</v>
      </c>
      <c r="C1580">
        <v>1507.17</v>
      </c>
      <c r="D1580">
        <v>1507.13</v>
      </c>
      <c r="E1580">
        <v>1504.76</v>
      </c>
      <c r="F1580">
        <v>107.143</v>
      </c>
      <c r="G1580">
        <v>0</v>
      </c>
      <c r="H1580">
        <v>84.922799999999995</v>
      </c>
      <c r="I1580">
        <v>0</v>
      </c>
      <c r="J1580">
        <v>1.0881399999999999E-2</v>
      </c>
      <c r="K1580">
        <v>0.98086700000000004</v>
      </c>
      <c r="L1580">
        <v>0</v>
      </c>
      <c r="M1580" t="s">
        <v>43</v>
      </c>
    </row>
    <row r="1581" spans="1:13" x14ac:dyDescent="0.25">
      <c r="A1581" t="s">
        <v>182</v>
      </c>
      <c r="B1581">
        <v>1510.91</v>
      </c>
      <c r="C1581">
        <v>1509.21</v>
      </c>
      <c r="D1581">
        <v>1509.16</v>
      </c>
      <c r="E1581">
        <v>1506.76</v>
      </c>
      <c r="F1581">
        <v>107.02200000000001</v>
      </c>
      <c r="G1581">
        <v>0</v>
      </c>
      <c r="H1581">
        <v>85.631100000000004</v>
      </c>
      <c r="I1581">
        <v>0</v>
      </c>
      <c r="J1581">
        <v>1.20255E-2</v>
      </c>
      <c r="K1581">
        <v>0.98089499999999996</v>
      </c>
      <c r="L1581">
        <v>0</v>
      </c>
      <c r="M1581" t="s">
        <v>43</v>
      </c>
    </row>
    <row r="1582" spans="1:13" x14ac:dyDescent="0.25">
      <c r="A1582" t="s">
        <v>182</v>
      </c>
      <c r="B1582">
        <v>1515.52</v>
      </c>
      <c r="C1582">
        <v>1514.14</v>
      </c>
      <c r="D1582">
        <v>1514.1</v>
      </c>
      <c r="E1582">
        <v>1511.7</v>
      </c>
      <c r="F1582">
        <v>110.985</v>
      </c>
      <c r="G1582">
        <v>0</v>
      </c>
      <c r="H1582">
        <v>85.266199999999998</v>
      </c>
      <c r="I1582">
        <v>0</v>
      </c>
      <c r="J1582">
        <v>1.0861000000000001E-2</v>
      </c>
      <c r="K1582">
        <v>0.98096899999999998</v>
      </c>
      <c r="L1582">
        <v>0</v>
      </c>
      <c r="M1582" t="s">
        <v>43</v>
      </c>
    </row>
    <row r="1583" spans="1:13" x14ac:dyDescent="0.25">
      <c r="A1583" t="s">
        <v>182</v>
      </c>
      <c r="B1583">
        <v>1515.23</v>
      </c>
      <c r="C1583">
        <v>1513.8</v>
      </c>
      <c r="D1583">
        <v>1513.76</v>
      </c>
      <c r="E1583">
        <v>1511.38</v>
      </c>
      <c r="F1583">
        <v>110.265</v>
      </c>
      <c r="G1583">
        <v>0</v>
      </c>
      <c r="H1583">
        <v>85.005300000000005</v>
      </c>
      <c r="I1583">
        <v>0</v>
      </c>
      <c r="J1583">
        <v>1.1102799999999999E-2</v>
      </c>
      <c r="K1583">
        <v>0.98101899999999997</v>
      </c>
      <c r="L1583">
        <v>0</v>
      </c>
      <c r="M1583" t="s">
        <v>43</v>
      </c>
    </row>
    <row r="1584" spans="1:13" x14ac:dyDescent="0.25">
      <c r="A1584" t="s">
        <v>182</v>
      </c>
      <c r="B1584">
        <v>1511.26</v>
      </c>
      <c r="C1584">
        <v>1509.81</v>
      </c>
      <c r="D1584">
        <v>1509.77</v>
      </c>
      <c r="E1584">
        <v>1507.35</v>
      </c>
      <c r="F1584">
        <v>107.04</v>
      </c>
      <c r="G1584">
        <v>0</v>
      </c>
      <c r="H1584">
        <v>85.423199999999994</v>
      </c>
      <c r="I1584">
        <v>0</v>
      </c>
      <c r="J1584">
        <v>1.1772899999999999E-2</v>
      </c>
      <c r="K1584">
        <v>0.98100900000000002</v>
      </c>
      <c r="L1584">
        <v>0</v>
      </c>
      <c r="M1584" t="s">
        <v>43</v>
      </c>
    </row>
    <row r="1585" spans="1:13" x14ac:dyDescent="0.25">
      <c r="A1585" t="s">
        <v>182</v>
      </c>
      <c r="B1585">
        <v>1510.16</v>
      </c>
      <c r="C1585">
        <v>1508.47</v>
      </c>
      <c r="D1585">
        <v>1508.43</v>
      </c>
      <c r="E1585">
        <v>1506.04</v>
      </c>
      <c r="F1585">
        <v>107.89700000000001</v>
      </c>
      <c r="G1585">
        <v>0</v>
      </c>
      <c r="H1585">
        <v>85.058599999999998</v>
      </c>
      <c r="I1585">
        <v>0</v>
      </c>
      <c r="J1585">
        <v>1.12645E-2</v>
      </c>
      <c r="K1585">
        <v>0.98101799999999995</v>
      </c>
      <c r="L1585">
        <v>0</v>
      </c>
      <c r="M1585" t="s">
        <v>43</v>
      </c>
    </row>
    <row r="1586" spans="1:13" x14ac:dyDescent="0.25">
      <c r="A1586" t="s">
        <v>182</v>
      </c>
      <c r="B1586">
        <v>1518.22</v>
      </c>
      <c r="C1586">
        <v>1516.65</v>
      </c>
      <c r="D1586">
        <v>1516.61</v>
      </c>
      <c r="E1586">
        <v>1514.23</v>
      </c>
      <c r="F1586">
        <v>110.43300000000001</v>
      </c>
      <c r="G1586">
        <v>0</v>
      </c>
      <c r="H1586">
        <v>85.185500000000005</v>
      </c>
      <c r="I1586">
        <v>0</v>
      </c>
      <c r="J1586">
        <v>1.49319E-2</v>
      </c>
      <c r="K1586">
        <v>0.98743000000000003</v>
      </c>
      <c r="L1586">
        <v>0</v>
      </c>
      <c r="M1586" t="s">
        <v>43</v>
      </c>
    </row>
    <row r="1587" spans="1:13" x14ac:dyDescent="0.25">
      <c r="A1587" t="s">
        <v>182</v>
      </c>
      <c r="B1587">
        <v>1510.91</v>
      </c>
      <c r="C1587">
        <v>1509.38</v>
      </c>
      <c r="D1587">
        <v>1509.33</v>
      </c>
      <c r="E1587">
        <v>1506.91</v>
      </c>
      <c r="F1587">
        <v>107.492</v>
      </c>
      <c r="G1587">
        <v>0</v>
      </c>
      <c r="H1587">
        <v>86.156800000000004</v>
      </c>
      <c r="I1587">
        <v>0</v>
      </c>
      <c r="J1587">
        <v>1.30642E-2</v>
      </c>
      <c r="K1587">
        <v>0.98825799999999997</v>
      </c>
      <c r="L1587">
        <v>0</v>
      </c>
      <c r="M1587" t="s">
        <v>43</v>
      </c>
    </row>
    <row r="1588" spans="1:13" x14ac:dyDescent="0.25">
      <c r="A1588" t="s">
        <v>182</v>
      </c>
      <c r="B1588">
        <v>1511.29</v>
      </c>
      <c r="C1588">
        <v>1509.2</v>
      </c>
      <c r="D1588">
        <v>1509.16</v>
      </c>
      <c r="E1588">
        <v>1506.79</v>
      </c>
      <c r="F1588">
        <v>108.05</v>
      </c>
      <c r="G1588">
        <v>0</v>
      </c>
      <c r="H1588">
        <v>85.854200000000006</v>
      </c>
      <c r="I1588">
        <v>0</v>
      </c>
      <c r="J1588">
        <v>1.14996E-2</v>
      </c>
      <c r="K1588">
        <v>0.98099700000000001</v>
      </c>
      <c r="L1588">
        <v>0</v>
      </c>
      <c r="M1588" t="s">
        <v>43</v>
      </c>
    </row>
    <row r="1589" spans="1:13" x14ac:dyDescent="0.25">
      <c r="A1589" t="s">
        <v>182</v>
      </c>
      <c r="B1589">
        <v>1515.74</v>
      </c>
      <c r="C1589">
        <v>1514.3</v>
      </c>
      <c r="D1589">
        <v>1514.26</v>
      </c>
      <c r="E1589">
        <v>1511.85</v>
      </c>
      <c r="F1589">
        <v>110.545</v>
      </c>
      <c r="G1589">
        <v>0</v>
      </c>
      <c r="H1589">
        <v>85.444000000000003</v>
      </c>
      <c r="I1589">
        <v>0</v>
      </c>
      <c r="J1589">
        <v>1.5447199999999999E-2</v>
      </c>
      <c r="K1589">
        <v>0.98986799999999997</v>
      </c>
      <c r="L1589">
        <v>0</v>
      </c>
      <c r="M1589" t="s">
        <v>43</v>
      </c>
    </row>
    <row r="1590" spans="1:13" x14ac:dyDescent="0.25">
      <c r="A1590" t="s">
        <v>182</v>
      </c>
      <c r="B1590">
        <v>1513.73</v>
      </c>
      <c r="C1590">
        <v>1512.04</v>
      </c>
      <c r="D1590">
        <v>1512</v>
      </c>
      <c r="E1590">
        <v>1509.57</v>
      </c>
      <c r="F1590">
        <v>108.8</v>
      </c>
      <c r="G1590">
        <v>0</v>
      </c>
      <c r="H1590">
        <v>85.683400000000006</v>
      </c>
      <c r="I1590">
        <v>0</v>
      </c>
      <c r="J1590">
        <v>1.7361700000000001E-2</v>
      </c>
      <c r="K1590">
        <v>0.98101899999999997</v>
      </c>
      <c r="L1590">
        <v>0</v>
      </c>
      <c r="M1590" t="s">
        <v>43</v>
      </c>
    </row>
    <row r="1591" spans="1:13" x14ac:dyDescent="0.25">
      <c r="A1591" t="s">
        <v>182</v>
      </c>
      <c r="B1591">
        <v>1510.88</v>
      </c>
      <c r="C1591">
        <v>1509.48</v>
      </c>
      <c r="D1591">
        <v>1509.44</v>
      </c>
      <c r="E1591">
        <v>1507.03</v>
      </c>
      <c r="F1591">
        <v>107.55</v>
      </c>
      <c r="G1591">
        <v>0</v>
      </c>
      <c r="H1591">
        <v>85.552599999999998</v>
      </c>
      <c r="I1591">
        <v>0</v>
      </c>
      <c r="J1591">
        <v>1.1569599999999999E-2</v>
      </c>
      <c r="K1591">
        <v>0.98098700000000005</v>
      </c>
      <c r="L1591">
        <v>0</v>
      </c>
      <c r="M1591" t="s">
        <v>43</v>
      </c>
    </row>
    <row r="1592" spans="1:13" x14ac:dyDescent="0.25">
      <c r="A1592" t="s">
        <v>182</v>
      </c>
      <c r="B1592">
        <v>1512.96</v>
      </c>
      <c r="C1592">
        <v>1511.26</v>
      </c>
      <c r="D1592">
        <v>1511.21</v>
      </c>
      <c r="E1592">
        <v>1508.77</v>
      </c>
      <c r="F1592">
        <v>109.35299999999999</v>
      </c>
      <c r="G1592">
        <v>0</v>
      </c>
      <c r="H1592">
        <v>85.272199999999998</v>
      </c>
      <c r="I1592">
        <v>0</v>
      </c>
      <c r="J1592">
        <v>1.0890499999999999E-2</v>
      </c>
      <c r="K1592">
        <v>0.981016</v>
      </c>
      <c r="L1592">
        <v>0</v>
      </c>
      <c r="M1592" t="s">
        <v>43</v>
      </c>
    </row>
    <row r="1593" spans="1:13" x14ac:dyDescent="0.25">
      <c r="A1593" t="s">
        <v>182</v>
      </c>
      <c r="B1593">
        <v>1512.83</v>
      </c>
      <c r="C1593">
        <v>1511.42</v>
      </c>
      <c r="D1593">
        <v>1511.38</v>
      </c>
      <c r="E1593">
        <v>1508.98</v>
      </c>
      <c r="F1593">
        <v>107.631</v>
      </c>
      <c r="G1593">
        <v>0</v>
      </c>
      <c r="H1593">
        <v>85.519400000000005</v>
      </c>
      <c r="I1593">
        <v>0</v>
      </c>
      <c r="J1593">
        <v>1.39074E-2</v>
      </c>
      <c r="K1593">
        <v>0.981016</v>
      </c>
      <c r="L1593">
        <v>0</v>
      </c>
      <c r="M1593" t="s">
        <v>43</v>
      </c>
    </row>
    <row r="1594" spans="1:13" x14ac:dyDescent="0.25">
      <c r="A1594" t="s">
        <v>182</v>
      </c>
      <c r="B1594">
        <v>1509.15</v>
      </c>
      <c r="C1594">
        <v>1507.5</v>
      </c>
      <c r="D1594">
        <v>1507.46</v>
      </c>
      <c r="E1594">
        <v>1505.07</v>
      </c>
      <c r="F1594">
        <v>108.08199999999999</v>
      </c>
      <c r="G1594">
        <v>0</v>
      </c>
      <c r="H1594">
        <v>85.710599999999999</v>
      </c>
      <c r="I1594">
        <v>0</v>
      </c>
      <c r="J1594">
        <v>1.08795E-2</v>
      </c>
      <c r="K1594">
        <v>0.98101899999999997</v>
      </c>
      <c r="L1594">
        <v>0</v>
      </c>
      <c r="M1594" t="s">
        <v>43</v>
      </c>
    </row>
    <row r="1595" spans="1:13" x14ac:dyDescent="0.25">
      <c r="A1595" t="s">
        <v>182</v>
      </c>
      <c r="B1595">
        <v>1514.73</v>
      </c>
      <c r="C1595">
        <v>1513.03</v>
      </c>
      <c r="D1595">
        <v>1512.99</v>
      </c>
      <c r="E1595">
        <v>1510.56</v>
      </c>
      <c r="F1595">
        <v>107.68</v>
      </c>
      <c r="G1595">
        <v>0</v>
      </c>
      <c r="H1595">
        <v>85.382300000000001</v>
      </c>
      <c r="I1595">
        <v>0</v>
      </c>
      <c r="J1595">
        <v>1.38899E-2</v>
      </c>
      <c r="K1595">
        <v>0.98094199999999998</v>
      </c>
      <c r="L1595">
        <v>0</v>
      </c>
      <c r="M1595" t="s">
        <v>43</v>
      </c>
    </row>
    <row r="1596" spans="1:13" x14ac:dyDescent="0.25">
      <c r="A1596" t="s">
        <v>182</v>
      </c>
      <c r="B1596">
        <v>1511.69</v>
      </c>
      <c r="C1596">
        <v>1510.13</v>
      </c>
      <c r="D1596">
        <v>1510.08</v>
      </c>
      <c r="E1596">
        <v>1507.67</v>
      </c>
      <c r="F1596">
        <v>108.339</v>
      </c>
      <c r="G1596">
        <v>0</v>
      </c>
      <c r="H1596">
        <v>85.478700000000003</v>
      </c>
      <c r="I1596">
        <v>0</v>
      </c>
      <c r="J1596">
        <v>1.11004E-2</v>
      </c>
      <c r="K1596">
        <v>0.98101099999999997</v>
      </c>
      <c r="L1596">
        <v>0</v>
      </c>
      <c r="M1596" t="s">
        <v>43</v>
      </c>
    </row>
    <row r="1597" spans="1:13" x14ac:dyDescent="0.25">
      <c r="A1597" t="s">
        <v>182</v>
      </c>
      <c r="B1597">
        <v>1510.16</v>
      </c>
      <c r="C1597">
        <v>1508.75</v>
      </c>
      <c r="D1597">
        <v>1508.71</v>
      </c>
      <c r="E1597">
        <v>1506.32</v>
      </c>
      <c r="F1597">
        <v>107.624</v>
      </c>
      <c r="G1597">
        <v>0</v>
      </c>
      <c r="H1597">
        <v>85.170299999999997</v>
      </c>
      <c r="I1597">
        <v>0</v>
      </c>
      <c r="J1597">
        <v>1.08597E-2</v>
      </c>
      <c r="K1597">
        <v>0.98099700000000001</v>
      </c>
      <c r="L1597">
        <v>0</v>
      </c>
      <c r="M1597" t="s">
        <v>43</v>
      </c>
    </row>
    <row r="1598" spans="1:13" x14ac:dyDescent="0.25">
      <c r="A1598" t="s">
        <v>182</v>
      </c>
      <c r="B1598">
        <v>1515.73</v>
      </c>
      <c r="C1598">
        <v>1514.05</v>
      </c>
      <c r="D1598">
        <v>1514.01</v>
      </c>
      <c r="E1598">
        <v>1511.62</v>
      </c>
      <c r="F1598">
        <v>107.114</v>
      </c>
      <c r="G1598">
        <v>0</v>
      </c>
      <c r="H1598">
        <v>85.289000000000001</v>
      </c>
      <c r="I1598">
        <v>0</v>
      </c>
      <c r="J1598">
        <v>1.2728099999999999E-2</v>
      </c>
      <c r="K1598">
        <v>0.98078500000000002</v>
      </c>
      <c r="L1598">
        <v>0</v>
      </c>
      <c r="M1598" t="s">
        <v>43</v>
      </c>
    </row>
    <row r="1599" spans="1:13" x14ac:dyDescent="0.25">
      <c r="A1599" t="s">
        <v>182</v>
      </c>
      <c r="B1599">
        <v>1510.32</v>
      </c>
      <c r="C1599">
        <v>1508.92</v>
      </c>
      <c r="D1599">
        <v>1508.88</v>
      </c>
      <c r="E1599">
        <v>1506.48</v>
      </c>
      <c r="F1599">
        <v>107.1</v>
      </c>
      <c r="G1599">
        <v>0</v>
      </c>
      <c r="H1599">
        <v>84.890799999999999</v>
      </c>
      <c r="I1599">
        <v>0</v>
      </c>
      <c r="J1599">
        <v>1.1291799999999999E-2</v>
      </c>
      <c r="K1599">
        <v>0.981016</v>
      </c>
      <c r="L1599">
        <v>0</v>
      </c>
      <c r="M1599" t="s">
        <v>43</v>
      </c>
    </row>
    <row r="1600" spans="1:13" x14ac:dyDescent="0.25">
      <c r="A1600" t="s">
        <v>182</v>
      </c>
      <c r="B1600">
        <v>1509.24</v>
      </c>
      <c r="C1600">
        <v>1507.86</v>
      </c>
      <c r="D1600">
        <v>1507.82</v>
      </c>
      <c r="E1600">
        <v>1505.43</v>
      </c>
      <c r="F1600">
        <v>106.795</v>
      </c>
      <c r="G1600">
        <v>0</v>
      </c>
      <c r="H1600">
        <v>85.149199999999993</v>
      </c>
      <c r="I1600">
        <v>0</v>
      </c>
      <c r="J1600">
        <v>1.11603E-2</v>
      </c>
      <c r="K1600">
        <v>0.98098200000000002</v>
      </c>
      <c r="L1600">
        <v>0</v>
      </c>
      <c r="M1600" t="s">
        <v>43</v>
      </c>
    </row>
    <row r="1601" spans="1:13" x14ac:dyDescent="0.25">
      <c r="A1601" t="s">
        <v>182</v>
      </c>
      <c r="B1601">
        <v>1513.15</v>
      </c>
      <c r="C1601">
        <v>1511.57</v>
      </c>
      <c r="D1601">
        <v>1511.52</v>
      </c>
      <c r="E1601">
        <v>1509.14</v>
      </c>
      <c r="F1601">
        <v>110.18899999999999</v>
      </c>
      <c r="G1601">
        <v>0</v>
      </c>
      <c r="H1601">
        <v>84.812799999999996</v>
      </c>
      <c r="I1601">
        <v>0</v>
      </c>
      <c r="J1601">
        <v>1.24843E-2</v>
      </c>
      <c r="K1601">
        <v>0.98096099999999997</v>
      </c>
      <c r="L1601">
        <v>0</v>
      </c>
      <c r="M1601" t="s">
        <v>43</v>
      </c>
    </row>
    <row r="1602" spans="1:13" x14ac:dyDescent="0.25">
      <c r="A1602" t="s">
        <v>182</v>
      </c>
      <c r="B1602">
        <v>1519.43</v>
      </c>
      <c r="C1602">
        <v>1518.03</v>
      </c>
      <c r="D1602">
        <v>1517.99</v>
      </c>
      <c r="E1602">
        <v>1515.57</v>
      </c>
      <c r="F1602">
        <v>107.863</v>
      </c>
      <c r="G1602">
        <v>0</v>
      </c>
      <c r="H1602">
        <v>85.428200000000004</v>
      </c>
      <c r="I1602">
        <v>0</v>
      </c>
      <c r="J1602">
        <v>1.11206E-2</v>
      </c>
      <c r="K1602">
        <v>0.98101700000000003</v>
      </c>
      <c r="L1602">
        <v>0</v>
      </c>
      <c r="M1602" t="s">
        <v>43</v>
      </c>
    </row>
    <row r="1603" spans="1:13" x14ac:dyDescent="0.25">
      <c r="A1603" t="s">
        <v>182</v>
      </c>
      <c r="B1603">
        <v>1515.38</v>
      </c>
      <c r="C1603">
        <v>1513.96</v>
      </c>
      <c r="D1603">
        <v>1513.92</v>
      </c>
      <c r="E1603">
        <v>1511.5</v>
      </c>
      <c r="F1603">
        <v>107.364</v>
      </c>
      <c r="G1603">
        <v>0</v>
      </c>
      <c r="H1603">
        <v>85.593400000000003</v>
      </c>
      <c r="I1603">
        <v>0</v>
      </c>
      <c r="J1603">
        <v>1.0966E-2</v>
      </c>
      <c r="K1603">
        <v>0.98101799999999995</v>
      </c>
      <c r="L1603">
        <v>0</v>
      </c>
      <c r="M1603" t="s">
        <v>43</v>
      </c>
    </row>
    <row r="1604" spans="1:13" x14ac:dyDescent="0.25">
      <c r="A1604" t="s">
        <v>182</v>
      </c>
      <c r="B1604">
        <v>1511.91</v>
      </c>
      <c r="C1604">
        <v>1510.51</v>
      </c>
      <c r="D1604">
        <v>1510.46</v>
      </c>
      <c r="E1604">
        <v>1508.03</v>
      </c>
      <c r="F1604">
        <v>109.813</v>
      </c>
      <c r="G1604">
        <v>0</v>
      </c>
      <c r="H1604">
        <v>85.423699999999997</v>
      </c>
      <c r="I1604">
        <v>0</v>
      </c>
      <c r="J1604">
        <v>1.08571E-2</v>
      </c>
      <c r="K1604">
        <v>0.98101799999999995</v>
      </c>
      <c r="L1604">
        <v>0</v>
      </c>
      <c r="M1604" t="s">
        <v>43</v>
      </c>
    </row>
    <row r="1605" spans="1:13" x14ac:dyDescent="0.25">
      <c r="A1605" t="s">
        <v>182</v>
      </c>
      <c r="B1605">
        <v>1510.93</v>
      </c>
      <c r="C1605">
        <v>1509.34</v>
      </c>
      <c r="D1605">
        <v>1509.29</v>
      </c>
      <c r="E1605">
        <v>1506.89</v>
      </c>
      <c r="F1605">
        <v>108.002</v>
      </c>
      <c r="G1605">
        <v>0</v>
      </c>
      <c r="H1605">
        <v>85.465900000000005</v>
      </c>
      <c r="I1605">
        <v>0</v>
      </c>
      <c r="J1605">
        <v>1.09452E-2</v>
      </c>
      <c r="K1605">
        <v>0.981016</v>
      </c>
      <c r="L1605">
        <v>0</v>
      </c>
      <c r="M1605" t="s">
        <v>43</v>
      </c>
    </row>
    <row r="1606" spans="1:13" x14ac:dyDescent="0.25">
      <c r="A1606" t="s">
        <v>182</v>
      </c>
      <c r="B1606">
        <v>1514.42</v>
      </c>
      <c r="C1606">
        <v>1512.82</v>
      </c>
      <c r="D1606">
        <v>1512.78</v>
      </c>
      <c r="E1606">
        <v>1510.39</v>
      </c>
      <c r="F1606">
        <v>109.538</v>
      </c>
      <c r="G1606">
        <v>0</v>
      </c>
      <c r="H1606">
        <v>85.196600000000004</v>
      </c>
      <c r="I1606">
        <v>0</v>
      </c>
      <c r="J1606">
        <v>2.5846299999999999E-2</v>
      </c>
      <c r="K1606">
        <v>0.98455599999999999</v>
      </c>
      <c r="L1606">
        <v>0</v>
      </c>
      <c r="M1606" t="s">
        <v>43</v>
      </c>
    </row>
    <row r="1607" spans="1:13" x14ac:dyDescent="0.25">
      <c r="A1607" t="s">
        <v>182</v>
      </c>
      <c r="B1607">
        <v>1514.41</v>
      </c>
      <c r="C1607">
        <v>1512.74</v>
      </c>
      <c r="D1607">
        <v>1512.69</v>
      </c>
      <c r="E1607">
        <v>1510.26</v>
      </c>
      <c r="F1607">
        <v>110.688</v>
      </c>
      <c r="G1607">
        <v>0</v>
      </c>
      <c r="H1607">
        <v>85.148499999999999</v>
      </c>
      <c r="I1607">
        <v>0</v>
      </c>
      <c r="J1607">
        <v>1.15487E-2</v>
      </c>
      <c r="K1607">
        <v>0.99040799999999996</v>
      </c>
      <c r="L1607">
        <v>0</v>
      </c>
      <c r="M1607" t="s">
        <v>43</v>
      </c>
    </row>
    <row r="1608" spans="1:13" x14ac:dyDescent="0.25">
      <c r="A1608" t="s">
        <v>182</v>
      </c>
      <c r="B1608">
        <v>1517.18</v>
      </c>
      <c r="C1608">
        <v>1515.04</v>
      </c>
      <c r="D1608">
        <v>1515</v>
      </c>
      <c r="E1608">
        <v>1512.56</v>
      </c>
      <c r="F1608">
        <v>108.43600000000001</v>
      </c>
      <c r="G1608">
        <v>0</v>
      </c>
      <c r="H1608">
        <v>85.033900000000003</v>
      </c>
      <c r="I1608">
        <v>0</v>
      </c>
      <c r="J1608">
        <v>1.5253299999999999E-2</v>
      </c>
      <c r="K1608">
        <v>0.98093200000000003</v>
      </c>
      <c r="L1608">
        <v>0</v>
      </c>
      <c r="M1608" t="s">
        <v>43</v>
      </c>
    </row>
    <row r="1609" spans="1:13" x14ac:dyDescent="0.25">
      <c r="A1609" t="s">
        <v>182</v>
      </c>
      <c r="B1609">
        <v>1515.83</v>
      </c>
      <c r="C1609">
        <v>1514.41</v>
      </c>
      <c r="D1609">
        <v>1514.37</v>
      </c>
      <c r="E1609">
        <v>1511.96</v>
      </c>
      <c r="F1609">
        <v>108.50700000000001</v>
      </c>
      <c r="G1609">
        <v>0</v>
      </c>
      <c r="H1609">
        <v>85.309399999999997</v>
      </c>
      <c r="I1609">
        <v>0</v>
      </c>
      <c r="J1609">
        <v>1.12166E-2</v>
      </c>
      <c r="K1609">
        <v>0.98099700000000001</v>
      </c>
      <c r="L1609">
        <v>0</v>
      </c>
      <c r="M1609" t="s">
        <v>43</v>
      </c>
    </row>
    <row r="1610" spans="1:13" x14ac:dyDescent="0.25">
      <c r="A1610" t="s">
        <v>182</v>
      </c>
      <c r="B1610">
        <v>1522.38</v>
      </c>
      <c r="C1610">
        <v>1521.01</v>
      </c>
      <c r="D1610">
        <v>1520.97</v>
      </c>
      <c r="E1610">
        <v>1518.53</v>
      </c>
      <c r="F1610">
        <v>107.512</v>
      </c>
      <c r="G1610">
        <v>0</v>
      </c>
      <c r="H1610">
        <v>85.535799999999995</v>
      </c>
      <c r="I1610">
        <v>0</v>
      </c>
      <c r="J1610">
        <v>1.21966E-2</v>
      </c>
      <c r="K1610">
        <v>0.98101300000000002</v>
      </c>
      <c r="L1610">
        <v>0</v>
      </c>
      <c r="M1610" t="s">
        <v>43</v>
      </c>
    </row>
    <row r="1611" spans="1:13" x14ac:dyDescent="0.25">
      <c r="A1611" t="s">
        <v>182</v>
      </c>
      <c r="B1611">
        <v>1511.13</v>
      </c>
      <c r="C1611">
        <v>1509.73</v>
      </c>
      <c r="D1611">
        <v>1509.68</v>
      </c>
      <c r="E1611">
        <v>1507.29</v>
      </c>
      <c r="F1611">
        <v>107.19499999999999</v>
      </c>
      <c r="G1611">
        <v>0</v>
      </c>
      <c r="H1611">
        <v>85.113299999999995</v>
      </c>
      <c r="I1611">
        <v>0</v>
      </c>
      <c r="J1611">
        <v>1.9577500000000001E-2</v>
      </c>
      <c r="K1611">
        <v>0.98101000000000005</v>
      </c>
      <c r="L1611">
        <v>0</v>
      </c>
      <c r="M1611" t="s">
        <v>43</v>
      </c>
    </row>
    <row r="1612" spans="1:13" x14ac:dyDescent="0.25">
      <c r="A1612" t="s">
        <v>182</v>
      </c>
      <c r="B1612">
        <v>1520.62</v>
      </c>
      <c r="C1612">
        <v>1519.22</v>
      </c>
      <c r="D1612">
        <v>1519.18</v>
      </c>
      <c r="E1612">
        <v>1516.79</v>
      </c>
      <c r="F1612">
        <v>108.398</v>
      </c>
      <c r="G1612">
        <v>0</v>
      </c>
      <c r="H1612">
        <v>85.4559</v>
      </c>
      <c r="I1612">
        <v>0</v>
      </c>
      <c r="J1612">
        <v>1.2711500000000001E-2</v>
      </c>
      <c r="K1612">
        <v>0.98100799999999999</v>
      </c>
      <c r="L1612">
        <v>0</v>
      </c>
      <c r="M1612" t="s">
        <v>43</v>
      </c>
    </row>
    <row r="1613" spans="1:13" x14ac:dyDescent="0.25">
      <c r="A1613" t="s">
        <v>182</v>
      </c>
      <c r="B1613">
        <v>1512.75</v>
      </c>
      <c r="C1613">
        <v>1511</v>
      </c>
      <c r="D1613">
        <v>1510.96</v>
      </c>
      <c r="E1613">
        <v>1508.57</v>
      </c>
      <c r="F1613">
        <v>107.53100000000001</v>
      </c>
      <c r="G1613">
        <v>0</v>
      </c>
      <c r="H1613">
        <v>85.337100000000007</v>
      </c>
      <c r="I1613">
        <v>0</v>
      </c>
      <c r="J1613">
        <v>1.09867E-2</v>
      </c>
      <c r="K1613">
        <v>0.98098700000000005</v>
      </c>
      <c r="L1613">
        <v>0</v>
      </c>
      <c r="M1613" t="s">
        <v>43</v>
      </c>
    </row>
    <row r="1614" spans="1:13" x14ac:dyDescent="0.25">
      <c r="A1614" t="s">
        <v>182</v>
      </c>
      <c r="B1614">
        <v>1517.44</v>
      </c>
      <c r="C1614">
        <v>1516.1</v>
      </c>
      <c r="D1614">
        <v>1516.05</v>
      </c>
      <c r="E1614">
        <v>1513.64</v>
      </c>
      <c r="F1614">
        <v>108.726</v>
      </c>
      <c r="G1614">
        <v>0</v>
      </c>
      <c r="H1614">
        <v>85.468599999999995</v>
      </c>
      <c r="I1614">
        <v>0</v>
      </c>
      <c r="J1614">
        <v>1.2412299999999999E-2</v>
      </c>
      <c r="K1614">
        <v>0.98991399999999996</v>
      </c>
      <c r="L1614">
        <v>0</v>
      </c>
      <c r="M1614" t="s">
        <v>43</v>
      </c>
    </row>
    <row r="1615" spans="1:13" x14ac:dyDescent="0.25">
      <c r="A1615" t="s">
        <v>182</v>
      </c>
      <c r="B1615">
        <v>1508.47</v>
      </c>
      <c r="C1615">
        <v>1506.8</v>
      </c>
      <c r="D1615">
        <v>1506.76</v>
      </c>
      <c r="E1615">
        <v>1504.34</v>
      </c>
      <c r="F1615">
        <v>107.093</v>
      </c>
      <c r="G1615">
        <v>0</v>
      </c>
      <c r="H1615">
        <v>85.717600000000004</v>
      </c>
      <c r="I1615">
        <v>0</v>
      </c>
      <c r="J1615">
        <v>1.08649E-2</v>
      </c>
      <c r="K1615">
        <v>0.98099800000000004</v>
      </c>
      <c r="L1615">
        <v>0</v>
      </c>
      <c r="M1615" t="s">
        <v>43</v>
      </c>
    </row>
    <row r="1616" spans="1:13" x14ac:dyDescent="0.25">
      <c r="A1616" t="s">
        <v>182</v>
      </c>
      <c r="B1616">
        <v>1514.09</v>
      </c>
      <c r="C1616">
        <v>1511.84</v>
      </c>
      <c r="D1616">
        <v>1511.8</v>
      </c>
      <c r="E1616">
        <v>1509.41</v>
      </c>
      <c r="F1616">
        <v>110.52200000000001</v>
      </c>
      <c r="G1616">
        <v>0</v>
      </c>
      <c r="H1616">
        <v>85.281400000000005</v>
      </c>
      <c r="I1616">
        <v>0</v>
      </c>
      <c r="J1616">
        <v>1.1849999999999999E-2</v>
      </c>
      <c r="K1616">
        <v>0.980962</v>
      </c>
      <c r="L1616">
        <v>0</v>
      </c>
      <c r="M1616" t="s">
        <v>43</v>
      </c>
    </row>
    <row r="1617" spans="1:25" x14ac:dyDescent="0.25">
      <c r="A1617" t="s">
        <v>182</v>
      </c>
      <c r="B1617">
        <v>1514.19</v>
      </c>
      <c r="C1617">
        <v>1512.58</v>
      </c>
      <c r="D1617">
        <v>1512.54</v>
      </c>
      <c r="E1617">
        <v>1510.16</v>
      </c>
      <c r="F1617">
        <v>109.42100000000001</v>
      </c>
      <c r="G1617">
        <v>0</v>
      </c>
      <c r="H1617">
        <v>85.216300000000004</v>
      </c>
      <c r="I1617">
        <v>0</v>
      </c>
      <c r="J1617">
        <v>1.0857500000000001E-2</v>
      </c>
      <c r="K1617">
        <v>0.98100600000000004</v>
      </c>
      <c r="L1617">
        <v>0</v>
      </c>
      <c r="M1617" t="s">
        <v>43</v>
      </c>
    </row>
    <row r="1618" spans="1:25" x14ac:dyDescent="0.25">
      <c r="A1618" t="s">
        <v>182</v>
      </c>
      <c r="B1618">
        <v>1510.23</v>
      </c>
      <c r="C1618">
        <v>1508.47</v>
      </c>
      <c r="D1618">
        <v>1508.43</v>
      </c>
      <c r="E1618">
        <v>1506.02</v>
      </c>
      <c r="F1618">
        <v>107.816</v>
      </c>
      <c r="G1618">
        <v>0</v>
      </c>
      <c r="H1618">
        <v>85.240600000000001</v>
      </c>
      <c r="I1618">
        <v>0</v>
      </c>
      <c r="J1618">
        <v>1.08667E-2</v>
      </c>
      <c r="K1618">
        <v>0.98101899999999997</v>
      </c>
      <c r="L1618">
        <v>0</v>
      </c>
      <c r="M1618" t="s">
        <v>43</v>
      </c>
    </row>
    <row r="1619" spans="1:25" x14ac:dyDescent="0.25">
      <c r="A1619" t="s">
        <v>182</v>
      </c>
      <c r="B1619">
        <v>1515.11</v>
      </c>
      <c r="C1619">
        <v>1512.97</v>
      </c>
      <c r="D1619">
        <v>1512.93</v>
      </c>
      <c r="E1619">
        <v>1510.54</v>
      </c>
      <c r="F1619">
        <v>108.437</v>
      </c>
      <c r="G1619">
        <v>0</v>
      </c>
      <c r="H1619">
        <v>85.179299999999998</v>
      </c>
      <c r="I1619">
        <v>0</v>
      </c>
      <c r="J1619">
        <v>1.0902500000000001E-2</v>
      </c>
      <c r="K1619">
        <v>0.98101899999999997</v>
      </c>
      <c r="L1619">
        <v>0</v>
      </c>
      <c r="M1619" t="s">
        <v>43</v>
      </c>
    </row>
    <row r="1620" spans="1:25" x14ac:dyDescent="0.25">
      <c r="A1620" t="s">
        <v>182</v>
      </c>
      <c r="B1620">
        <v>1508.43</v>
      </c>
      <c r="C1620">
        <v>1507.01</v>
      </c>
      <c r="D1620">
        <v>1506.97</v>
      </c>
      <c r="E1620">
        <v>1504.6</v>
      </c>
      <c r="F1620">
        <v>107.82299999999999</v>
      </c>
      <c r="G1620">
        <v>0</v>
      </c>
      <c r="H1620">
        <v>85.493099999999998</v>
      </c>
      <c r="I1620">
        <v>0</v>
      </c>
      <c r="J1620">
        <v>1.6867500000000001E-2</v>
      </c>
      <c r="K1620">
        <v>0.98099999999999998</v>
      </c>
      <c r="L1620">
        <v>0</v>
      </c>
      <c r="M1620" t="s">
        <v>43</v>
      </c>
    </row>
    <row r="1621" spans="1:25" x14ac:dyDescent="0.25">
      <c r="A1621" t="s">
        <v>182</v>
      </c>
      <c r="B1621">
        <v>1510.84</v>
      </c>
      <c r="C1621">
        <v>1508.72</v>
      </c>
      <c r="D1621">
        <v>1508.68</v>
      </c>
      <c r="E1621">
        <v>1506.27</v>
      </c>
      <c r="F1621">
        <v>106.92</v>
      </c>
      <c r="G1621">
        <v>0</v>
      </c>
      <c r="H1621">
        <v>85.006799999999998</v>
      </c>
      <c r="I1621">
        <v>0</v>
      </c>
      <c r="J1621">
        <v>1.2925000000000001E-2</v>
      </c>
      <c r="K1621">
        <v>0.98087500000000005</v>
      </c>
      <c r="L1621">
        <v>0</v>
      </c>
      <c r="M1621" t="s">
        <v>43</v>
      </c>
    </row>
    <row r="1622" spans="1:25" x14ac:dyDescent="0.25">
      <c r="A1622" t="s">
        <v>182</v>
      </c>
      <c r="B1622">
        <v>1511.51</v>
      </c>
      <c r="C1622">
        <v>1509.97</v>
      </c>
      <c r="D1622">
        <v>1509.93</v>
      </c>
      <c r="E1622">
        <v>1507.54</v>
      </c>
      <c r="F1622">
        <v>106.67100000000001</v>
      </c>
      <c r="G1622">
        <v>0</v>
      </c>
      <c r="H1622">
        <v>85.420500000000004</v>
      </c>
      <c r="I1622">
        <v>0</v>
      </c>
      <c r="J1622">
        <v>1.16051E-2</v>
      </c>
      <c r="K1622">
        <v>0.99022600000000005</v>
      </c>
      <c r="L1622">
        <v>0</v>
      </c>
      <c r="M1622" t="s">
        <v>43</v>
      </c>
    </row>
    <row r="1623" spans="1:25" x14ac:dyDescent="0.25">
      <c r="A1623" t="s">
        <v>182</v>
      </c>
      <c r="B1623">
        <v>1510.91</v>
      </c>
      <c r="C1623">
        <v>1509.5</v>
      </c>
      <c r="D1623">
        <v>1509.46</v>
      </c>
      <c r="E1623">
        <v>1507.07</v>
      </c>
      <c r="F1623">
        <v>106.69199999999999</v>
      </c>
      <c r="G1623">
        <v>0</v>
      </c>
      <c r="H1623">
        <v>85.016300000000001</v>
      </c>
      <c r="I1623">
        <v>0</v>
      </c>
      <c r="J1623">
        <v>1.11883E-2</v>
      </c>
      <c r="K1623">
        <v>0.99052799999999996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1506.88</v>
      </c>
      <c r="C1624">
        <v>1504.79</v>
      </c>
      <c r="D1624">
        <v>1504.75</v>
      </c>
      <c r="E1624">
        <v>1502.34</v>
      </c>
      <c r="F1624">
        <v>106.84099999999999</v>
      </c>
      <c r="G1624">
        <v>0</v>
      </c>
      <c r="H1624">
        <v>85.066199999999995</v>
      </c>
      <c r="I1624">
        <v>0</v>
      </c>
      <c r="J1624">
        <v>1.0981599999999999E-2</v>
      </c>
      <c r="K1624">
        <v>0.98100500000000002</v>
      </c>
      <c r="L1624">
        <v>0</v>
      </c>
      <c r="M1624" t="s">
        <v>43</v>
      </c>
      <c r="R1624">
        <f>AVERAGE(B1575:B1624)</f>
        <v>1513.2520000000002</v>
      </c>
      <c r="S1624">
        <f>AVERAGE(C1575:C1624)</f>
        <v>1511.6443999999997</v>
      </c>
      <c r="U1624">
        <f>_xlfn.VAR.P(B1575:B1624)</f>
        <v>12.398983999999954</v>
      </c>
      <c r="V1624">
        <f>_xlfn.VAR.P(C1575:C1624)</f>
        <v>12.566304639999988</v>
      </c>
      <c r="X1624">
        <f>1.96*SQRT(U1624)/50</f>
        <v>0.13803178899717242</v>
      </c>
      <c r="Y1624">
        <f>1.96*SQRT(V1624)/50</f>
        <v>0.13896001713446057</v>
      </c>
    </row>
    <row r="1625" spans="1:25" x14ac:dyDescent="0.25">
      <c r="A1625" t="s">
        <v>183</v>
      </c>
      <c r="B1625">
        <v>75794.940900000001</v>
      </c>
      <c r="C1625" t="s">
        <v>37</v>
      </c>
    </row>
    <row r="1626" spans="1:25" x14ac:dyDescent="0.25">
      <c r="A1626" t="s">
        <v>184</v>
      </c>
      <c r="B1626">
        <v>1729.68</v>
      </c>
      <c r="C1626">
        <v>1678.66</v>
      </c>
      <c r="D1626">
        <v>1678.61</v>
      </c>
      <c r="E1626">
        <v>1676.14</v>
      </c>
      <c r="F1626">
        <v>115.014</v>
      </c>
      <c r="G1626">
        <v>229.37299999999999</v>
      </c>
      <c r="H1626">
        <v>86.129900000000006</v>
      </c>
      <c r="I1626">
        <v>46.370699999999999</v>
      </c>
      <c r="J1626">
        <v>72.552800000000005</v>
      </c>
      <c r="K1626">
        <v>1315.43</v>
      </c>
      <c r="L1626">
        <v>1.0870599999999999E-2</v>
      </c>
      <c r="M1626">
        <v>0.98101799999999995</v>
      </c>
      <c r="N1626">
        <v>0</v>
      </c>
      <c r="O1626" t="s">
        <v>43</v>
      </c>
    </row>
    <row r="1627" spans="1:25" x14ac:dyDescent="0.25">
      <c r="A1627" t="s">
        <v>184</v>
      </c>
      <c r="B1627">
        <v>1726.8</v>
      </c>
      <c r="C1627">
        <v>1677.66</v>
      </c>
      <c r="D1627">
        <v>1677.6</v>
      </c>
      <c r="E1627">
        <v>1675.15</v>
      </c>
      <c r="F1627">
        <v>119.127</v>
      </c>
      <c r="G1627">
        <v>228.41900000000001</v>
      </c>
      <c r="H1627">
        <v>85.558999999999997</v>
      </c>
      <c r="I1627">
        <v>46.189799999999998</v>
      </c>
      <c r="J1627">
        <v>72.575299999999999</v>
      </c>
      <c r="K1627">
        <v>1311.28</v>
      </c>
      <c r="L1627">
        <v>1.36548E-2</v>
      </c>
      <c r="M1627">
        <v>0.98101700000000003</v>
      </c>
      <c r="N1627">
        <v>0</v>
      </c>
      <c r="O1627" t="s">
        <v>43</v>
      </c>
    </row>
    <row r="1628" spans="1:25" x14ac:dyDescent="0.25">
      <c r="A1628" t="s">
        <v>184</v>
      </c>
      <c r="B1628">
        <v>1731.66</v>
      </c>
      <c r="C1628">
        <v>1680.65</v>
      </c>
      <c r="D1628">
        <v>1680.61</v>
      </c>
      <c r="E1628">
        <v>1678.14</v>
      </c>
      <c r="F1628">
        <v>117.044</v>
      </c>
      <c r="G1628">
        <v>228.58600000000001</v>
      </c>
      <c r="H1628">
        <v>85.703400000000002</v>
      </c>
      <c r="I1628">
        <v>45.762799999999999</v>
      </c>
      <c r="J1628">
        <v>72.664100000000005</v>
      </c>
      <c r="K1628">
        <v>1316.18</v>
      </c>
      <c r="L1628">
        <v>1.12449E-2</v>
      </c>
      <c r="M1628">
        <v>0.98101499999999997</v>
      </c>
      <c r="N1628">
        <v>0</v>
      </c>
      <c r="O1628" t="s">
        <v>43</v>
      </c>
    </row>
    <row r="1629" spans="1:25" x14ac:dyDescent="0.25">
      <c r="A1629" t="s">
        <v>184</v>
      </c>
      <c r="B1629">
        <v>1730.95</v>
      </c>
      <c r="C1629">
        <v>1678.48</v>
      </c>
      <c r="D1629">
        <v>1678.43</v>
      </c>
      <c r="E1629">
        <v>1675.94</v>
      </c>
      <c r="F1629">
        <v>114.376</v>
      </c>
      <c r="G1629">
        <v>230.637</v>
      </c>
      <c r="H1629">
        <v>86.408199999999994</v>
      </c>
      <c r="I1629">
        <v>46.604199999999999</v>
      </c>
      <c r="J1629">
        <v>73.168499999999995</v>
      </c>
      <c r="K1629">
        <v>1314.6</v>
      </c>
      <c r="L1629">
        <v>1.11977E-2</v>
      </c>
      <c r="M1629">
        <v>0.98064899999999999</v>
      </c>
      <c r="N1629">
        <v>0</v>
      </c>
      <c r="O1629" t="s">
        <v>43</v>
      </c>
    </row>
    <row r="1630" spans="1:25" x14ac:dyDescent="0.25">
      <c r="A1630" t="s">
        <v>184</v>
      </c>
      <c r="B1630">
        <v>1733.15</v>
      </c>
      <c r="C1630">
        <v>1684.13</v>
      </c>
      <c r="D1630">
        <v>1684.07</v>
      </c>
      <c r="E1630">
        <v>1681.6</v>
      </c>
      <c r="F1630">
        <v>117.928</v>
      </c>
      <c r="G1630">
        <v>230.84899999999999</v>
      </c>
      <c r="H1630">
        <v>86.452500000000001</v>
      </c>
      <c r="I1630">
        <v>46.689</v>
      </c>
      <c r="J1630">
        <v>73.209699999999998</v>
      </c>
      <c r="K1630">
        <v>1316.73</v>
      </c>
      <c r="L1630">
        <v>1.5900000000000001E-2</v>
      </c>
      <c r="M1630">
        <v>0.98090999999999995</v>
      </c>
      <c r="N1630">
        <v>0</v>
      </c>
      <c r="O1630" t="s">
        <v>43</v>
      </c>
    </row>
    <row r="1631" spans="1:25" x14ac:dyDescent="0.25">
      <c r="A1631" t="s">
        <v>184</v>
      </c>
      <c r="B1631">
        <v>1737.36</v>
      </c>
      <c r="C1631">
        <v>1685.94</v>
      </c>
      <c r="D1631">
        <v>1685.88</v>
      </c>
      <c r="E1631">
        <v>1683.35</v>
      </c>
      <c r="F1631">
        <v>118.977</v>
      </c>
      <c r="G1631">
        <v>232.98099999999999</v>
      </c>
      <c r="H1631">
        <v>86.204400000000007</v>
      </c>
      <c r="I1631">
        <v>46.704700000000003</v>
      </c>
      <c r="J1631">
        <v>75.454800000000006</v>
      </c>
      <c r="K1631">
        <v>1314.95</v>
      </c>
      <c r="L1631">
        <v>1.47569E-2</v>
      </c>
      <c r="M1631">
        <v>0.98917900000000003</v>
      </c>
      <c r="N1631">
        <v>0</v>
      </c>
      <c r="O1631" t="s">
        <v>43</v>
      </c>
    </row>
    <row r="1632" spans="1:25" x14ac:dyDescent="0.25">
      <c r="A1632" t="s">
        <v>184</v>
      </c>
      <c r="B1632">
        <v>1732.94</v>
      </c>
      <c r="C1632">
        <v>1680.45</v>
      </c>
      <c r="D1632">
        <v>1680.4</v>
      </c>
      <c r="E1632">
        <v>1677.95</v>
      </c>
      <c r="F1632">
        <v>115.414</v>
      </c>
      <c r="G1632">
        <v>229.44399999999999</v>
      </c>
      <c r="H1632">
        <v>85.859300000000005</v>
      </c>
      <c r="I1632">
        <v>46.543300000000002</v>
      </c>
      <c r="J1632">
        <v>72.690299999999993</v>
      </c>
      <c r="K1632">
        <v>1316.85</v>
      </c>
      <c r="L1632">
        <v>1.3935899999999999E-2</v>
      </c>
      <c r="M1632">
        <v>0.98855499999999996</v>
      </c>
      <c r="N1632">
        <v>0</v>
      </c>
      <c r="O1632" t="s">
        <v>43</v>
      </c>
    </row>
    <row r="1633" spans="1:15" x14ac:dyDescent="0.25">
      <c r="A1633" t="s">
        <v>184</v>
      </c>
      <c r="B1633">
        <v>1733.82</v>
      </c>
      <c r="C1633">
        <v>1682.82</v>
      </c>
      <c r="D1633">
        <v>1682.77</v>
      </c>
      <c r="E1633">
        <v>1680.28</v>
      </c>
      <c r="F1633">
        <v>117.691</v>
      </c>
      <c r="G1633">
        <v>229.10300000000001</v>
      </c>
      <c r="H1633">
        <v>85.798900000000003</v>
      </c>
      <c r="I1633">
        <v>46.174999999999997</v>
      </c>
      <c r="J1633">
        <v>72.962299999999999</v>
      </c>
      <c r="K1633">
        <v>1317.03</v>
      </c>
      <c r="L1633">
        <v>1.09132E-2</v>
      </c>
      <c r="M1633">
        <v>0.98100900000000002</v>
      </c>
      <c r="N1633">
        <v>0</v>
      </c>
      <c r="O1633" t="s">
        <v>43</v>
      </c>
    </row>
    <row r="1634" spans="1:15" x14ac:dyDescent="0.25">
      <c r="A1634" t="s">
        <v>184</v>
      </c>
      <c r="B1634">
        <v>1727.05</v>
      </c>
      <c r="C1634">
        <v>1677.63</v>
      </c>
      <c r="D1634">
        <v>1677.58</v>
      </c>
      <c r="E1634">
        <v>1675.09</v>
      </c>
      <c r="F1634">
        <v>116.035</v>
      </c>
      <c r="G1634">
        <v>230.18600000000001</v>
      </c>
      <c r="H1634">
        <v>86.146199999999993</v>
      </c>
      <c r="I1634">
        <v>46.3215</v>
      </c>
      <c r="J1634">
        <v>73.200100000000006</v>
      </c>
      <c r="K1634">
        <v>1312.56</v>
      </c>
      <c r="L1634">
        <v>1.24487E-2</v>
      </c>
      <c r="M1634">
        <v>0.99343599999999999</v>
      </c>
      <c r="N1634">
        <v>0</v>
      </c>
      <c r="O1634" t="s">
        <v>43</v>
      </c>
    </row>
    <row r="1635" spans="1:15" x14ac:dyDescent="0.25">
      <c r="A1635" t="s">
        <v>184</v>
      </c>
      <c r="B1635">
        <v>1730.28</v>
      </c>
      <c r="C1635">
        <v>1678.81</v>
      </c>
      <c r="D1635">
        <v>1678.75</v>
      </c>
      <c r="E1635">
        <v>1676.28</v>
      </c>
      <c r="F1635">
        <v>115.527</v>
      </c>
      <c r="G1635">
        <v>227.68799999999999</v>
      </c>
      <c r="H1635">
        <v>85.486999999999995</v>
      </c>
      <c r="I1635">
        <v>45.781599999999997</v>
      </c>
      <c r="J1635">
        <v>72.210899999999995</v>
      </c>
      <c r="K1635">
        <v>1316.67</v>
      </c>
      <c r="L1635">
        <v>1.0888399999999999E-2</v>
      </c>
      <c r="M1635">
        <v>0.98082000000000003</v>
      </c>
      <c r="N1635">
        <v>0</v>
      </c>
      <c r="O1635" t="s">
        <v>43</v>
      </c>
    </row>
    <row r="1636" spans="1:15" x14ac:dyDescent="0.25">
      <c r="A1636" t="s">
        <v>184</v>
      </c>
      <c r="B1636">
        <v>1729.17</v>
      </c>
      <c r="C1636">
        <v>1678</v>
      </c>
      <c r="D1636">
        <v>1677.94</v>
      </c>
      <c r="E1636">
        <v>1675.48</v>
      </c>
      <c r="F1636">
        <v>115.083</v>
      </c>
      <c r="G1636">
        <v>230.72200000000001</v>
      </c>
      <c r="H1636">
        <v>86.090299999999999</v>
      </c>
      <c r="I1636">
        <v>46.8581</v>
      </c>
      <c r="J1636">
        <v>73.1648</v>
      </c>
      <c r="K1636">
        <v>1313.27</v>
      </c>
      <c r="L1636">
        <v>1.14722E-2</v>
      </c>
      <c r="M1636">
        <v>0.98101400000000005</v>
      </c>
      <c r="N1636">
        <v>0</v>
      </c>
      <c r="O1636" t="s">
        <v>43</v>
      </c>
    </row>
    <row r="1637" spans="1:15" x14ac:dyDescent="0.25">
      <c r="A1637" t="s">
        <v>184</v>
      </c>
      <c r="B1637">
        <v>1726.59</v>
      </c>
      <c r="C1637">
        <v>1675.05</v>
      </c>
      <c r="D1637">
        <v>1675</v>
      </c>
      <c r="E1637">
        <v>1672.53</v>
      </c>
      <c r="F1637">
        <v>115.17400000000001</v>
      </c>
      <c r="G1637">
        <v>228.98500000000001</v>
      </c>
      <c r="H1637">
        <v>86.181399999999996</v>
      </c>
      <c r="I1637">
        <v>46.156300000000002</v>
      </c>
      <c r="J1637">
        <v>72.339399999999998</v>
      </c>
      <c r="K1637">
        <v>1311.98</v>
      </c>
      <c r="L1637">
        <v>1.0857199999999999E-2</v>
      </c>
      <c r="M1637">
        <v>0.98101899999999997</v>
      </c>
      <c r="N1637">
        <v>0</v>
      </c>
      <c r="O1637" t="s">
        <v>43</v>
      </c>
    </row>
    <row r="1638" spans="1:15" x14ac:dyDescent="0.25">
      <c r="A1638" t="s">
        <v>184</v>
      </c>
      <c r="B1638">
        <v>1729.74</v>
      </c>
      <c r="C1638">
        <v>1679.03</v>
      </c>
      <c r="D1638">
        <v>1678.98</v>
      </c>
      <c r="E1638">
        <v>1676.55</v>
      </c>
      <c r="F1638">
        <v>113.816</v>
      </c>
      <c r="G1638">
        <v>229.60300000000001</v>
      </c>
      <c r="H1638">
        <v>86.156999999999996</v>
      </c>
      <c r="I1638">
        <v>46.398800000000001</v>
      </c>
      <c r="J1638">
        <v>72.579700000000003</v>
      </c>
      <c r="K1638">
        <v>1316.79</v>
      </c>
      <c r="L1638">
        <v>1.18405E-2</v>
      </c>
      <c r="M1638">
        <v>0.98097900000000005</v>
      </c>
      <c r="N1638">
        <v>0</v>
      </c>
      <c r="O1638" t="s">
        <v>43</v>
      </c>
    </row>
    <row r="1639" spans="1:15" x14ac:dyDescent="0.25">
      <c r="A1639" t="s">
        <v>184</v>
      </c>
      <c r="B1639">
        <v>1729.19</v>
      </c>
      <c r="C1639">
        <v>1677.81</v>
      </c>
      <c r="D1639">
        <v>1677.76</v>
      </c>
      <c r="E1639">
        <v>1675.32</v>
      </c>
      <c r="F1639">
        <v>114.121</v>
      </c>
      <c r="G1639">
        <v>228.47300000000001</v>
      </c>
      <c r="H1639">
        <v>85.512799999999999</v>
      </c>
      <c r="I1639">
        <v>46.109200000000001</v>
      </c>
      <c r="J1639">
        <v>72.475099999999998</v>
      </c>
      <c r="K1639">
        <v>1316.52</v>
      </c>
      <c r="L1639">
        <v>1.0871E-2</v>
      </c>
      <c r="M1639">
        <v>0.98100399999999999</v>
      </c>
      <c r="N1639">
        <v>0</v>
      </c>
      <c r="O1639" t="s">
        <v>43</v>
      </c>
    </row>
    <row r="1640" spans="1:15" x14ac:dyDescent="0.25">
      <c r="A1640" t="s">
        <v>184</v>
      </c>
      <c r="B1640">
        <v>1728.77</v>
      </c>
      <c r="C1640">
        <v>1679.07</v>
      </c>
      <c r="D1640">
        <v>1679.02</v>
      </c>
      <c r="E1640">
        <v>1676.57</v>
      </c>
      <c r="F1640">
        <v>117.553</v>
      </c>
      <c r="G1640">
        <v>227.858</v>
      </c>
      <c r="H1640">
        <v>85.234099999999998</v>
      </c>
      <c r="I1640">
        <v>45.7455</v>
      </c>
      <c r="J1640">
        <v>72.582400000000007</v>
      </c>
      <c r="K1640">
        <v>1314.9</v>
      </c>
      <c r="L1640">
        <v>1.14673E-2</v>
      </c>
      <c r="M1640">
        <v>0.98101899999999997</v>
      </c>
      <c r="N1640">
        <v>0</v>
      </c>
      <c r="O1640" t="s">
        <v>43</v>
      </c>
    </row>
    <row r="1641" spans="1:15" x14ac:dyDescent="0.25">
      <c r="A1641" t="s">
        <v>184</v>
      </c>
      <c r="B1641">
        <v>1738.98</v>
      </c>
      <c r="C1641">
        <v>1686.79</v>
      </c>
      <c r="D1641">
        <v>1686.73</v>
      </c>
      <c r="E1641">
        <v>1684.24</v>
      </c>
      <c r="F1641">
        <v>117.536</v>
      </c>
      <c r="G1641">
        <v>229.94200000000001</v>
      </c>
      <c r="H1641">
        <v>85.94</v>
      </c>
      <c r="I1641">
        <v>46.691000000000003</v>
      </c>
      <c r="J1641">
        <v>72.975200000000001</v>
      </c>
      <c r="K1641">
        <v>1320.41</v>
      </c>
      <c r="L1641">
        <v>1.7387199999999998E-2</v>
      </c>
      <c r="M1641">
        <v>0.99244500000000002</v>
      </c>
      <c r="N1641">
        <v>0</v>
      </c>
      <c r="O1641" t="s">
        <v>43</v>
      </c>
    </row>
    <row r="1642" spans="1:15" x14ac:dyDescent="0.25">
      <c r="A1642" t="s">
        <v>184</v>
      </c>
      <c r="B1642">
        <v>1727.55</v>
      </c>
      <c r="C1642">
        <v>1678.58</v>
      </c>
      <c r="D1642">
        <v>1678.52</v>
      </c>
      <c r="E1642">
        <v>1676.08</v>
      </c>
      <c r="F1642">
        <v>117.57899999999999</v>
      </c>
      <c r="G1642">
        <v>228.55199999999999</v>
      </c>
      <c r="H1642">
        <v>86.178299999999993</v>
      </c>
      <c r="I1642">
        <v>45.893999999999998</v>
      </c>
      <c r="J1642">
        <v>72.248800000000003</v>
      </c>
      <c r="K1642">
        <v>1313.69</v>
      </c>
      <c r="L1642">
        <v>1.13016E-2</v>
      </c>
      <c r="M1642">
        <v>0.98098200000000002</v>
      </c>
      <c r="N1642">
        <v>0</v>
      </c>
      <c r="O1642" t="s">
        <v>43</v>
      </c>
    </row>
    <row r="1643" spans="1:15" x14ac:dyDescent="0.25">
      <c r="A1643" t="s">
        <v>184</v>
      </c>
      <c r="B1643">
        <v>1732.2</v>
      </c>
      <c r="C1643">
        <v>1680.68</v>
      </c>
      <c r="D1643">
        <v>1680.63</v>
      </c>
      <c r="E1643">
        <v>1678.18</v>
      </c>
      <c r="F1643">
        <v>114.59699999999999</v>
      </c>
      <c r="G1643">
        <v>229.85</v>
      </c>
      <c r="H1643">
        <v>86.306100000000001</v>
      </c>
      <c r="I1643">
        <v>46.461599999999997</v>
      </c>
      <c r="J1643">
        <v>72.822000000000003</v>
      </c>
      <c r="K1643">
        <v>1317.45</v>
      </c>
      <c r="L1643">
        <v>1.0857E-2</v>
      </c>
      <c r="M1643">
        <v>0.98098099999999999</v>
      </c>
      <c r="N1643">
        <v>0</v>
      </c>
      <c r="O1643" t="s">
        <v>43</v>
      </c>
    </row>
    <row r="1644" spans="1:15" x14ac:dyDescent="0.25">
      <c r="A1644" t="s">
        <v>184</v>
      </c>
      <c r="B1644">
        <v>1731.49</v>
      </c>
      <c r="C1644">
        <v>1678.8</v>
      </c>
      <c r="D1644">
        <v>1678.75</v>
      </c>
      <c r="E1644">
        <v>1676.3</v>
      </c>
      <c r="F1644">
        <v>117.175</v>
      </c>
      <c r="G1644">
        <v>230.816</v>
      </c>
      <c r="H1644">
        <v>86.069699999999997</v>
      </c>
      <c r="I1644">
        <v>47.011299999999999</v>
      </c>
      <c r="J1644">
        <v>73.129900000000006</v>
      </c>
      <c r="K1644">
        <v>1311.99</v>
      </c>
      <c r="L1644">
        <v>1.08684E-2</v>
      </c>
      <c r="M1644">
        <v>0.98977000000000004</v>
      </c>
      <c r="N1644">
        <v>0</v>
      </c>
      <c r="O1644" t="s">
        <v>43</v>
      </c>
    </row>
    <row r="1645" spans="1:15" x14ac:dyDescent="0.25">
      <c r="A1645" t="s">
        <v>184</v>
      </c>
      <c r="B1645">
        <v>1739.16</v>
      </c>
      <c r="C1645">
        <v>1689.18</v>
      </c>
      <c r="D1645">
        <v>1689.13</v>
      </c>
      <c r="E1645">
        <v>1686.64</v>
      </c>
      <c r="F1645">
        <v>119.517</v>
      </c>
      <c r="G1645">
        <v>229.834</v>
      </c>
      <c r="H1645">
        <v>85.853999999999999</v>
      </c>
      <c r="I1645">
        <v>46.137900000000002</v>
      </c>
      <c r="J1645">
        <v>73.609499999999997</v>
      </c>
      <c r="K1645">
        <v>1321</v>
      </c>
      <c r="L1645">
        <v>1.09724E-2</v>
      </c>
      <c r="M1645">
        <v>0.980993</v>
      </c>
      <c r="N1645">
        <v>0</v>
      </c>
      <c r="O1645" t="s">
        <v>43</v>
      </c>
    </row>
    <row r="1646" spans="1:15" x14ac:dyDescent="0.25">
      <c r="A1646" t="s">
        <v>184</v>
      </c>
      <c r="B1646">
        <v>1731.88</v>
      </c>
      <c r="C1646">
        <v>1680.24</v>
      </c>
      <c r="D1646">
        <v>1680.18</v>
      </c>
      <c r="E1646">
        <v>1677.69</v>
      </c>
      <c r="F1646">
        <v>114.869</v>
      </c>
      <c r="G1646">
        <v>230.511</v>
      </c>
      <c r="H1646">
        <v>86.5792</v>
      </c>
      <c r="I1646">
        <v>46.323799999999999</v>
      </c>
      <c r="J1646">
        <v>73.125100000000003</v>
      </c>
      <c r="K1646">
        <v>1315.75</v>
      </c>
      <c r="L1646">
        <v>1.40705E-2</v>
      </c>
      <c r="M1646">
        <v>0.99260599999999999</v>
      </c>
      <c r="N1646">
        <v>0</v>
      </c>
      <c r="O1646" t="s">
        <v>43</v>
      </c>
    </row>
    <row r="1647" spans="1:15" x14ac:dyDescent="0.25">
      <c r="A1647" t="s">
        <v>184</v>
      </c>
      <c r="B1647">
        <v>1734.5</v>
      </c>
      <c r="C1647">
        <v>1681.94</v>
      </c>
      <c r="D1647">
        <v>1681.89</v>
      </c>
      <c r="E1647">
        <v>1679.43</v>
      </c>
      <c r="F1647">
        <v>115.443</v>
      </c>
      <c r="G1647">
        <v>228.916</v>
      </c>
      <c r="H1647">
        <v>85.688400000000001</v>
      </c>
      <c r="I1647">
        <v>46.047499999999999</v>
      </c>
      <c r="J1647">
        <v>72.892600000000002</v>
      </c>
      <c r="K1647">
        <v>1318.93</v>
      </c>
      <c r="L1647">
        <v>1.1124999999999999E-2</v>
      </c>
      <c r="M1647">
        <v>0.98101899999999997</v>
      </c>
      <c r="N1647">
        <v>0</v>
      </c>
      <c r="O1647" t="s">
        <v>43</v>
      </c>
    </row>
    <row r="1648" spans="1:15" x14ac:dyDescent="0.25">
      <c r="A1648" t="s">
        <v>184</v>
      </c>
      <c r="B1648">
        <v>1732.38</v>
      </c>
      <c r="C1648">
        <v>1680.91</v>
      </c>
      <c r="D1648">
        <v>1680.86</v>
      </c>
      <c r="E1648">
        <v>1678.41</v>
      </c>
      <c r="F1648">
        <v>115.245</v>
      </c>
      <c r="G1648">
        <v>229.19200000000001</v>
      </c>
      <c r="H1648">
        <v>86.119900000000001</v>
      </c>
      <c r="I1648">
        <v>46.025799999999997</v>
      </c>
      <c r="J1648">
        <v>72.585700000000003</v>
      </c>
      <c r="K1648">
        <v>1317.72</v>
      </c>
      <c r="L1648">
        <v>2.9040799999999999E-2</v>
      </c>
      <c r="M1648">
        <v>0.98100900000000002</v>
      </c>
      <c r="N1648">
        <v>0</v>
      </c>
      <c r="O1648" t="s">
        <v>43</v>
      </c>
    </row>
    <row r="1649" spans="1:15" x14ac:dyDescent="0.25">
      <c r="A1649" t="s">
        <v>184</v>
      </c>
      <c r="B1649">
        <v>1732.17</v>
      </c>
      <c r="C1649">
        <v>1682.63</v>
      </c>
      <c r="D1649">
        <v>1682.58</v>
      </c>
      <c r="E1649">
        <v>1680.12</v>
      </c>
      <c r="F1649">
        <v>117.324</v>
      </c>
      <c r="G1649">
        <v>229.66800000000001</v>
      </c>
      <c r="H1649">
        <v>85.964399999999998</v>
      </c>
      <c r="I1649">
        <v>46.352499999999999</v>
      </c>
      <c r="J1649">
        <v>73.067400000000006</v>
      </c>
      <c r="K1649">
        <v>1317.08</v>
      </c>
      <c r="L1649">
        <v>1.08869E-2</v>
      </c>
      <c r="M1649">
        <v>0.98101799999999995</v>
      </c>
      <c r="N1649">
        <v>0</v>
      </c>
      <c r="O1649" t="s">
        <v>43</v>
      </c>
    </row>
    <row r="1650" spans="1:15" x14ac:dyDescent="0.25">
      <c r="A1650" t="s">
        <v>184</v>
      </c>
      <c r="B1650">
        <v>1727.12</v>
      </c>
      <c r="C1650">
        <v>1675.6</v>
      </c>
      <c r="D1650">
        <v>1675.55</v>
      </c>
      <c r="E1650">
        <v>1673.08</v>
      </c>
      <c r="F1650">
        <v>114.292</v>
      </c>
      <c r="G1650">
        <v>229.453</v>
      </c>
      <c r="H1650">
        <v>86.8523</v>
      </c>
      <c r="I1650">
        <v>46.246400000000001</v>
      </c>
      <c r="J1650">
        <v>71.846000000000004</v>
      </c>
      <c r="K1650">
        <v>1312.88</v>
      </c>
      <c r="L1650">
        <v>1.1010799999999999E-2</v>
      </c>
      <c r="M1650">
        <v>0.98097599999999996</v>
      </c>
      <c r="N1650">
        <v>0</v>
      </c>
      <c r="O1650" t="s">
        <v>43</v>
      </c>
    </row>
    <row r="1651" spans="1:15" x14ac:dyDescent="0.25">
      <c r="A1651" t="s">
        <v>184</v>
      </c>
      <c r="B1651">
        <v>1742.15</v>
      </c>
      <c r="C1651">
        <v>1691.12</v>
      </c>
      <c r="D1651">
        <v>1691.07</v>
      </c>
      <c r="E1651">
        <v>1688.54</v>
      </c>
      <c r="F1651">
        <v>116.26900000000001</v>
      </c>
      <c r="G1651">
        <v>232.14500000000001</v>
      </c>
      <c r="H1651">
        <v>86.013599999999997</v>
      </c>
      <c r="I1651">
        <v>47.135800000000003</v>
      </c>
      <c r="J1651">
        <v>74.558199999999999</v>
      </c>
      <c r="K1651">
        <v>1323.73</v>
      </c>
      <c r="L1651">
        <v>1.4549100000000001E-2</v>
      </c>
      <c r="M1651">
        <v>0.98101899999999997</v>
      </c>
      <c r="N1651">
        <v>0</v>
      </c>
      <c r="O1651" t="s">
        <v>43</v>
      </c>
    </row>
    <row r="1652" spans="1:15" x14ac:dyDescent="0.25">
      <c r="A1652" t="s">
        <v>184</v>
      </c>
      <c r="B1652">
        <v>1733.21</v>
      </c>
      <c r="C1652">
        <v>1681.15</v>
      </c>
      <c r="D1652">
        <v>1681.09</v>
      </c>
      <c r="E1652">
        <v>1678.65</v>
      </c>
      <c r="F1652">
        <v>115.801</v>
      </c>
      <c r="G1652">
        <v>231.41900000000001</v>
      </c>
      <c r="H1652">
        <v>85.561599999999999</v>
      </c>
      <c r="I1652">
        <v>47.0139</v>
      </c>
      <c r="J1652">
        <v>74.461799999999997</v>
      </c>
      <c r="K1652">
        <v>1314.94</v>
      </c>
      <c r="L1652">
        <v>1.09529E-2</v>
      </c>
      <c r="M1652">
        <v>0.98101899999999997</v>
      </c>
      <c r="N1652">
        <v>0</v>
      </c>
      <c r="O1652" t="s">
        <v>43</v>
      </c>
    </row>
    <row r="1653" spans="1:15" x14ac:dyDescent="0.25">
      <c r="A1653" t="s">
        <v>184</v>
      </c>
      <c r="B1653">
        <v>1729.56</v>
      </c>
      <c r="C1653">
        <v>1678.2</v>
      </c>
      <c r="D1653">
        <v>1678.15</v>
      </c>
      <c r="E1653">
        <v>1675.66</v>
      </c>
      <c r="F1653">
        <v>113.919</v>
      </c>
      <c r="G1653">
        <v>230.54599999999999</v>
      </c>
      <c r="H1653">
        <v>86.263099999999994</v>
      </c>
      <c r="I1653">
        <v>46.540100000000002</v>
      </c>
      <c r="J1653">
        <v>73.347499999999997</v>
      </c>
      <c r="K1653">
        <v>1314.95</v>
      </c>
      <c r="L1653">
        <v>1.0882899999999999E-2</v>
      </c>
      <c r="M1653">
        <v>0.98101300000000002</v>
      </c>
      <c r="N1653">
        <v>0</v>
      </c>
      <c r="O1653" t="s">
        <v>43</v>
      </c>
    </row>
    <row r="1654" spans="1:15" x14ac:dyDescent="0.25">
      <c r="A1654" t="s">
        <v>184</v>
      </c>
      <c r="B1654">
        <v>1728.52</v>
      </c>
      <c r="C1654">
        <v>1678.22</v>
      </c>
      <c r="D1654">
        <v>1678.16</v>
      </c>
      <c r="E1654">
        <v>1675.7</v>
      </c>
      <c r="F1654">
        <v>115.995</v>
      </c>
      <c r="G1654">
        <v>228.71700000000001</v>
      </c>
      <c r="H1654">
        <v>86.068200000000004</v>
      </c>
      <c r="I1654">
        <v>46.073300000000003</v>
      </c>
      <c r="J1654">
        <v>72.451800000000006</v>
      </c>
      <c r="K1654">
        <v>1314.67</v>
      </c>
      <c r="L1654">
        <v>1.08828E-2</v>
      </c>
      <c r="M1654">
        <v>0.98101499999999997</v>
      </c>
      <c r="N1654">
        <v>0</v>
      </c>
      <c r="O1654" t="s">
        <v>43</v>
      </c>
    </row>
    <row r="1655" spans="1:15" x14ac:dyDescent="0.25">
      <c r="A1655" t="s">
        <v>184</v>
      </c>
      <c r="B1655">
        <v>1726.22</v>
      </c>
      <c r="C1655">
        <v>1674.92</v>
      </c>
      <c r="D1655">
        <v>1674.87</v>
      </c>
      <c r="E1655">
        <v>1672.43</v>
      </c>
      <c r="F1655">
        <v>115.71299999999999</v>
      </c>
      <c r="G1655">
        <v>230.54900000000001</v>
      </c>
      <c r="H1655">
        <v>87.326400000000007</v>
      </c>
      <c r="I1655">
        <v>46.445500000000003</v>
      </c>
      <c r="J1655">
        <v>72.265100000000004</v>
      </c>
      <c r="K1655">
        <v>1309.74</v>
      </c>
      <c r="L1655">
        <v>1.158E-2</v>
      </c>
      <c r="M1655">
        <v>0.980267</v>
      </c>
      <c r="N1655">
        <v>0</v>
      </c>
      <c r="O1655" t="s">
        <v>43</v>
      </c>
    </row>
    <row r="1656" spans="1:15" x14ac:dyDescent="0.25">
      <c r="A1656" t="s">
        <v>184</v>
      </c>
      <c r="B1656">
        <v>1737.39</v>
      </c>
      <c r="C1656">
        <v>1679.63</v>
      </c>
      <c r="D1656">
        <v>1679.57</v>
      </c>
      <c r="E1656">
        <v>1677.12</v>
      </c>
      <c r="F1656">
        <v>117.143</v>
      </c>
      <c r="G1656">
        <v>229.49600000000001</v>
      </c>
      <c r="H1656">
        <v>85.638999999999996</v>
      </c>
      <c r="I1656">
        <v>46.417499999999997</v>
      </c>
      <c r="J1656">
        <v>73.135199999999998</v>
      </c>
      <c r="K1656">
        <v>1314.02</v>
      </c>
      <c r="L1656">
        <v>1.08612E-2</v>
      </c>
      <c r="M1656">
        <v>0.98101899999999997</v>
      </c>
      <c r="N1656">
        <v>0</v>
      </c>
      <c r="O1656" t="s">
        <v>43</v>
      </c>
    </row>
    <row r="1657" spans="1:15" x14ac:dyDescent="0.25">
      <c r="A1657" t="s">
        <v>184</v>
      </c>
      <c r="B1657">
        <v>1728.27</v>
      </c>
      <c r="C1657">
        <v>1676.76</v>
      </c>
      <c r="D1657">
        <v>1676.7</v>
      </c>
      <c r="E1657">
        <v>1674.22</v>
      </c>
      <c r="F1657">
        <v>115.325</v>
      </c>
      <c r="G1657">
        <v>228.99</v>
      </c>
      <c r="H1657">
        <v>85.470399999999998</v>
      </c>
      <c r="I1657">
        <v>46.091299999999997</v>
      </c>
      <c r="J1657">
        <v>73.028199999999998</v>
      </c>
      <c r="K1657">
        <v>1313.58</v>
      </c>
      <c r="L1657">
        <v>2.49225E-2</v>
      </c>
      <c r="M1657">
        <v>0.980935</v>
      </c>
      <c r="N1657">
        <v>0</v>
      </c>
      <c r="O1657" t="s">
        <v>43</v>
      </c>
    </row>
    <row r="1658" spans="1:15" x14ac:dyDescent="0.25">
      <c r="A1658" t="s">
        <v>184</v>
      </c>
      <c r="B1658">
        <v>1731.49</v>
      </c>
      <c r="C1658">
        <v>1677.51</v>
      </c>
      <c r="D1658">
        <v>1677.45</v>
      </c>
      <c r="E1658">
        <v>1674.95</v>
      </c>
      <c r="F1658">
        <v>117.83</v>
      </c>
      <c r="G1658">
        <v>229.92099999999999</v>
      </c>
      <c r="H1658">
        <v>86.273799999999994</v>
      </c>
      <c r="I1658">
        <v>46.4268</v>
      </c>
      <c r="J1658">
        <v>72.818799999999996</v>
      </c>
      <c r="K1658">
        <v>1310.97</v>
      </c>
      <c r="L1658">
        <v>1.0856899999999999E-2</v>
      </c>
      <c r="M1658">
        <v>0.98101899999999997</v>
      </c>
      <c r="N1658">
        <v>0</v>
      </c>
      <c r="O1658" t="s">
        <v>43</v>
      </c>
    </row>
    <row r="1659" spans="1:15" x14ac:dyDescent="0.25">
      <c r="A1659" t="s">
        <v>184</v>
      </c>
      <c r="B1659">
        <v>1738.6</v>
      </c>
      <c r="C1659">
        <v>1687.65</v>
      </c>
      <c r="D1659">
        <v>1687.6</v>
      </c>
      <c r="E1659">
        <v>1685.14</v>
      </c>
      <c r="F1659">
        <v>118.19499999999999</v>
      </c>
      <c r="G1659">
        <v>229.06200000000001</v>
      </c>
      <c r="H1659">
        <v>85.668099999999995</v>
      </c>
      <c r="I1659">
        <v>46.150500000000001</v>
      </c>
      <c r="J1659">
        <v>72.840100000000007</v>
      </c>
      <c r="K1659">
        <v>1321.7</v>
      </c>
      <c r="L1659">
        <v>1.2235599999999999E-2</v>
      </c>
      <c r="M1659">
        <v>0.98097299999999998</v>
      </c>
      <c r="N1659">
        <v>0</v>
      </c>
      <c r="O1659" t="s">
        <v>43</v>
      </c>
    </row>
    <row r="1660" spans="1:15" x14ac:dyDescent="0.25">
      <c r="A1660" t="s">
        <v>184</v>
      </c>
      <c r="B1660">
        <v>1728.91</v>
      </c>
      <c r="C1660">
        <v>1677.37</v>
      </c>
      <c r="D1660">
        <v>1677.32</v>
      </c>
      <c r="E1660">
        <v>1674.89</v>
      </c>
      <c r="F1660">
        <v>113.629</v>
      </c>
      <c r="G1660">
        <v>230.52099999999999</v>
      </c>
      <c r="H1660">
        <v>85.754199999999997</v>
      </c>
      <c r="I1660">
        <v>46.989899999999999</v>
      </c>
      <c r="J1660">
        <v>73.292599999999993</v>
      </c>
      <c r="K1660">
        <v>1314.32</v>
      </c>
      <c r="L1660">
        <v>1.0890199999999999E-2</v>
      </c>
      <c r="M1660">
        <v>0.98101499999999997</v>
      </c>
      <c r="N1660">
        <v>0</v>
      </c>
      <c r="O1660" t="s">
        <v>43</v>
      </c>
    </row>
    <row r="1661" spans="1:15" x14ac:dyDescent="0.25">
      <c r="A1661" t="s">
        <v>184</v>
      </c>
      <c r="B1661">
        <v>1734.86</v>
      </c>
      <c r="C1661">
        <v>1683.81</v>
      </c>
      <c r="D1661">
        <v>1683.76</v>
      </c>
      <c r="E1661">
        <v>1681.31</v>
      </c>
      <c r="F1661">
        <v>117.13</v>
      </c>
      <c r="G1661">
        <v>232.428</v>
      </c>
      <c r="H1661">
        <v>85.375900000000001</v>
      </c>
      <c r="I1661">
        <v>47.7425</v>
      </c>
      <c r="J1661">
        <v>74.623599999999996</v>
      </c>
      <c r="K1661">
        <v>1315.26</v>
      </c>
      <c r="L1661">
        <v>1.6763E-2</v>
      </c>
      <c r="M1661">
        <v>0.994058</v>
      </c>
      <c r="N1661">
        <v>0</v>
      </c>
      <c r="O1661" t="s">
        <v>43</v>
      </c>
    </row>
    <row r="1662" spans="1:15" x14ac:dyDescent="0.25">
      <c r="A1662" t="s">
        <v>184</v>
      </c>
      <c r="B1662">
        <v>1727.77</v>
      </c>
      <c r="C1662">
        <v>1678.46</v>
      </c>
      <c r="D1662">
        <v>1678.4</v>
      </c>
      <c r="E1662">
        <v>1675.92</v>
      </c>
      <c r="F1662">
        <v>114.499</v>
      </c>
      <c r="G1662">
        <v>231.214</v>
      </c>
      <c r="H1662">
        <v>86.174899999999994</v>
      </c>
      <c r="I1662">
        <v>46.803899999999999</v>
      </c>
      <c r="J1662">
        <v>73.765699999999995</v>
      </c>
      <c r="K1662">
        <v>1313.78</v>
      </c>
      <c r="L1662">
        <v>1.0885300000000001E-2</v>
      </c>
      <c r="M1662">
        <v>0.99128000000000005</v>
      </c>
      <c r="N1662">
        <v>0</v>
      </c>
      <c r="O1662" t="s">
        <v>43</v>
      </c>
    </row>
    <row r="1663" spans="1:15" x14ac:dyDescent="0.25">
      <c r="A1663" t="s">
        <v>184</v>
      </c>
      <c r="B1663">
        <v>1724.96</v>
      </c>
      <c r="C1663">
        <v>1673.42</v>
      </c>
      <c r="D1663">
        <v>1673.37</v>
      </c>
      <c r="E1663">
        <v>1670.91</v>
      </c>
      <c r="F1663">
        <v>115.899</v>
      </c>
      <c r="G1663">
        <v>229.38900000000001</v>
      </c>
      <c r="H1663">
        <v>86.277000000000001</v>
      </c>
      <c r="I1663">
        <v>46.326599999999999</v>
      </c>
      <c r="J1663">
        <v>72.418499999999995</v>
      </c>
      <c r="K1663">
        <v>1309.31</v>
      </c>
      <c r="L1663">
        <v>1.1010900000000001E-2</v>
      </c>
      <c r="M1663">
        <v>0.98101899999999997</v>
      </c>
      <c r="N1663">
        <v>0</v>
      </c>
      <c r="O1663" t="s">
        <v>43</v>
      </c>
    </row>
    <row r="1664" spans="1:15" x14ac:dyDescent="0.25">
      <c r="A1664" t="s">
        <v>184</v>
      </c>
      <c r="B1664">
        <v>1728.07</v>
      </c>
      <c r="C1664">
        <v>1678.3</v>
      </c>
      <c r="D1664">
        <v>1678.26</v>
      </c>
      <c r="E1664">
        <v>1675.81</v>
      </c>
      <c r="F1664">
        <v>114.892</v>
      </c>
      <c r="G1664">
        <v>228.327</v>
      </c>
      <c r="H1664">
        <v>85.772599999999997</v>
      </c>
      <c r="I1664">
        <v>45.955800000000004</v>
      </c>
      <c r="J1664">
        <v>72.1357</v>
      </c>
      <c r="K1664">
        <v>1316.28</v>
      </c>
      <c r="L1664">
        <v>1.0951000000000001E-2</v>
      </c>
      <c r="M1664">
        <v>0.98101899999999997</v>
      </c>
      <c r="N1664">
        <v>0</v>
      </c>
      <c r="O1664" t="s">
        <v>43</v>
      </c>
    </row>
    <row r="1665" spans="1:25" x14ac:dyDescent="0.25">
      <c r="A1665" t="s">
        <v>184</v>
      </c>
      <c r="B1665">
        <v>1734.5</v>
      </c>
      <c r="C1665">
        <v>1685.31</v>
      </c>
      <c r="D1665">
        <v>1685.26</v>
      </c>
      <c r="E1665">
        <v>1682.78</v>
      </c>
      <c r="F1665">
        <v>115.652</v>
      </c>
      <c r="G1665">
        <v>229.173</v>
      </c>
      <c r="H1665">
        <v>85.799000000000007</v>
      </c>
      <c r="I1665">
        <v>46.265500000000003</v>
      </c>
      <c r="J1665">
        <v>72.706100000000006</v>
      </c>
      <c r="K1665">
        <v>1321.93</v>
      </c>
      <c r="L1665">
        <v>1.28804E-2</v>
      </c>
      <c r="M1665">
        <v>0.98101899999999997</v>
      </c>
      <c r="N1665">
        <v>0</v>
      </c>
      <c r="O1665" t="s">
        <v>43</v>
      </c>
    </row>
    <row r="1666" spans="1:25" x14ac:dyDescent="0.25">
      <c r="A1666" t="s">
        <v>184</v>
      </c>
      <c r="B1666">
        <v>1731.82</v>
      </c>
      <c r="C1666">
        <v>1681.42</v>
      </c>
      <c r="D1666">
        <v>1681.36</v>
      </c>
      <c r="E1666">
        <v>1678.9</v>
      </c>
      <c r="F1666">
        <v>115.667</v>
      </c>
      <c r="G1666">
        <v>229.88499999999999</v>
      </c>
      <c r="H1666">
        <v>86.677999999999997</v>
      </c>
      <c r="I1666">
        <v>46.134500000000003</v>
      </c>
      <c r="J1666">
        <v>72.650999999999996</v>
      </c>
      <c r="K1666">
        <v>1317.13</v>
      </c>
      <c r="L1666">
        <v>1.10651E-2</v>
      </c>
      <c r="M1666">
        <v>0.981016</v>
      </c>
      <c r="N1666">
        <v>0</v>
      </c>
      <c r="O1666" t="s">
        <v>43</v>
      </c>
    </row>
    <row r="1667" spans="1:25" x14ac:dyDescent="0.25">
      <c r="A1667" t="s">
        <v>184</v>
      </c>
      <c r="B1667">
        <v>1733.31</v>
      </c>
      <c r="C1667">
        <v>1681.52</v>
      </c>
      <c r="D1667">
        <v>1681.47</v>
      </c>
      <c r="E1667">
        <v>1679.01</v>
      </c>
      <c r="F1667">
        <v>117.58199999999999</v>
      </c>
      <c r="G1667">
        <v>228.83600000000001</v>
      </c>
      <c r="H1667">
        <v>85.393100000000004</v>
      </c>
      <c r="I1667">
        <v>46.110799999999998</v>
      </c>
      <c r="J1667">
        <v>72.9191</v>
      </c>
      <c r="K1667">
        <v>1316.43</v>
      </c>
      <c r="L1667">
        <v>1.0862E-2</v>
      </c>
      <c r="M1667">
        <v>0.98101700000000003</v>
      </c>
      <c r="N1667">
        <v>0</v>
      </c>
      <c r="O1667" t="s">
        <v>43</v>
      </c>
    </row>
    <row r="1668" spans="1:25" x14ac:dyDescent="0.25">
      <c r="A1668" t="s">
        <v>184</v>
      </c>
      <c r="B1668">
        <v>1729.52</v>
      </c>
      <c r="C1668">
        <v>1678.07</v>
      </c>
      <c r="D1668">
        <v>1678.02</v>
      </c>
      <c r="E1668">
        <v>1675.56</v>
      </c>
      <c r="F1668">
        <v>115.035</v>
      </c>
      <c r="G1668">
        <v>229.874</v>
      </c>
      <c r="H1668">
        <v>86.630399999999995</v>
      </c>
      <c r="I1668">
        <v>46.5152</v>
      </c>
      <c r="J1668">
        <v>72.154200000000003</v>
      </c>
      <c r="K1668">
        <v>1314.23</v>
      </c>
      <c r="L1668">
        <v>1.13832E-2</v>
      </c>
      <c r="M1668">
        <v>0.98101799999999995</v>
      </c>
      <c r="N1668">
        <v>0</v>
      </c>
      <c r="O1668" t="s">
        <v>43</v>
      </c>
    </row>
    <row r="1669" spans="1:25" x14ac:dyDescent="0.25">
      <c r="A1669" t="s">
        <v>184</v>
      </c>
      <c r="B1669">
        <v>1730.84</v>
      </c>
      <c r="C1669">
        <v>1681.38</v>
      </c>
      <c r="D1669">
        <v>1681.33</v>
      </c>
      <c r="E1669">
        <v>1678.87</v>
      </c>
      <c r="F1669">
        <v>117.127</v>
      </c>
      <c r="G1669">
        <v>228.67</v>
      </c>
      <c r="H1669">
        <v>86.013300000000001</v>
      </c>
      <c r="I1669">
        <v>46.1004</v>
      </c>
      <c r="J1669">
        <v>72.267600000000002</v>
      </c>
      <c r="K1669">
        <v>1316.59</v>
      </c>
      <c r="L1669">
        <v>1.4550799999999999E-2</v>
      </c>
      <c r="M1669">
        <v>0.981012</v>
      </c>
      <c r="N1669">
        <v>0</v>
      </c>
      <c r="O1669" t="s">
        <v>43</v>
      </c>
    </row>
    <row r="1670" spans="1:25" x14ac:dyDescent="0.25">
      <c r="A1670" t="s">
        <v>184</v>
      </c>
      <c r="B1670">
        <v>1734.44</v>
      </c>
      <c r="C1670">
        <v>1683.89</v>
      </c>
      <c r="D1670">
        <v>1683.83</v>
      </c>
      <c r="E1670">
        <v>1681.35</v>
      </c>
      <c r="F1670">
        <v>114.76600000000001</v>
      </c>
      <c r="G1670">
        <v>229.84899999999999</v>
      </c>
      <c r="H1670">
        <v>86.132900000000006</v>
      </c>
      <c r="I1670">
        <v>46.290399999999998</v>
      </c>
      <c r="J1670">
        <v>73.053299999999993</v>
      </c>
      <c r="K1670">
        <v>1320.36</v>
      </c>
      <c r="L1670">
        <v>1.17786E-2</v>
      </c>
      <c r="M1670">
        <v>0.98098300000000005</v>
      </c>
      <c r="N1670">
        <v>0</v>
      </c>
      <c r="O1670" t="s">
        <v>43</v>
      </c>
    </row>
    <row r="1671" spans="1:25" x14ac:dyDescent="0.25">
      <c r="A1671" t="s">
        <v>184</v>
      </c>
      <c r="B1671">
        <v>1734.21</v>
      </c>
      <c r="C1671">
        <v>1683.01</v>
      </c>
      <c r="D1671">
        <v>1682.96</v>
      </c>
      <c r="E1671">
        <v>1680.47</v>
      </c>
      <c r="F1671">
        <v>115.679</v>
      </c>
      <c r="G1671">
        <v>230.19200000000001</v>
      </c>
      <c r="H1671">
        <v>85.976799999999997</v>
      </c>
      <c r="I1671">
        <v>46.377400000000002</v>
      </c>
      <c r="J1671">
        <v>73.423900000000003</v>
      </c>
      <c r="K1671">
        <v>1318.45</v>
      </c>
      <c r="L1671">
        <v>1.10534E-2</v>
      </c>
      <c r="M1671">
        <v>0.98089499999999996</v>
      </c>
      <c r="N1671">
        <v>0</v>
      </c>
      <c r="O1671" t="s">
        <v>43</v>
      </c>
    </row>
    <row r="1672" spans="1:25" x14ac:dyDescent="0.25">
      <c r="A1672" t="s">
        <v>184</v>
      </c>
      <c r="B1672">
        <v>1730.08</v>
      </c>
      <c r="C1672">
        <v>1678.47</v>
      </c>
      <c r="D1672">
        <v>1678.41</v>
      </c>
      <c r="E1672">
        <v>1675.96</v>
      </c>
      <c r="F1672">
        <v>115.538</v>
      </c>
      <c r="G1672">
        <v>228.55099999999999</v>
      </c>
      <c r="H1672">
        <v>84.887500000000003</v>
      </c>
      <c r="I1672">
        <v>46.258600000000001</v>
      </c>
      <c r="J1672">
        <v>73.073499999999996</v>
      </c>
      <c r="K1672">
        <v>1315.41</v>
      </c>
      <c r="L1672">
        <v>1.3572300000000001E-2</v>
      </c>
      <c r="M1672">
        <v>0.98100100000000001</v>
      </c>
      <c r="N1672">
        <v>0</v>
      </c>
      <c r="O1672" t="s">
        <v>43</v>
      </c>
    </row>
    <row r="1673" spans="1:25" x14ac:dyDescent="0.25">
      <c r="A1673" t="s">
        <v>184</v>
      </c>
      <c r="B1673">
        <v>1729.63</v>
      </c>
      <c r="C1673">
        <v>1679.26</v>
      </c>
      <c r="D1673">
        <v>1679.21</v>
      </c>
      <c r="E1673">
        <v>1676.74</v>
      </c>
      <c r="F1673">
        <v>117.226</v>
      </c>
      <c r="G1673">
        <v>229.375</v>
      </c>
      <c r="H1673">
        <v>86.087100000000007</v>
      </c>
      <c r="I1673">
        <v>46.231900000000003</v>
      </c>
      <c r="J1673">
        <v>72.517799999999994</v>
      </c>
      <c r="K1673">
        <v>1313.87</v>
      </c>
      <c r="L1673">
        <v>1.4076099999999999E-2</v>
      </c>
      <c r="M1673">
        <v>0.98105399999999998</v>
      </c>
      <c r="N1673">
        <v>0</v>
      </c>
      <c r="O1673" t="s">
        <v>43</v>
      </c>
    </row>
    <row r="1674" spans="1:25" x14ac:dyDescent="0.25">
      <c r="A1674" t="s">
        <v>184</v>
      </c>
      <c r="B1674">
        <v>1728.08</v>
      </c>
      <c r="C1674">
        <v>1677.28</v>
      </c>
      <c r="D1674">
        <v>1677.22</v>
      </c>
      <c r="E1674">
        <v>1674.77</v>
      </c>
      <c r="F1674">
        <v>115.288</v>
      </c>
      <c r="G1674">
        <v>229.714</v>
      </c>
      <c r="H1674">
        <v>85.813900000000004</v>
      </c>
      <c r="I1674">
        <v>46.354500000000002</v>
      </c>
      <c r="J1674">
        <v>73.149500000000003</v>
      </c>
      <c r="K1674">
        <v>1313.35</v>
      </c>
      <c r="L1674">
        <v>1.0918199999999999E-2</v>
      </c>
      <c r="M1674">
        <v>0.99028700000000003</v>
      </c>
      <c r="N1674">
        <v>0</v>
      </c>
      <c r="O1674" t="s">
        <v>43</v>
      </c>
    </row>
    <row r="1675" spans="1:25" x14ac:dyDescent="0.25">
      <c r="A1675" t="s">
        <v>184</v>
      </c>
      <c r="B1675">
        <v>1731.29</v>
      </c>
      <c r="C1675">
        <v>1681.88</v>
      </c>
      <c r="D1675">
        <v>1681.83</v>
      </c>
      <c r="E1675">
        <v>1679.38</v>
      </c>
      <c r="F1675">
        <v>114.15600000000001</v>
      </c>
      <c r="G1675">
        <v>230.25</v>
      </c>
      <c r="H1675">
        <v>86.1738</v>
      </c>
      <c r="I1675">
        <v>46.680700000000002</v>
      </c>
      <c r="J1675">
        <v>73.020099999999999</v>
      </c>
      <c r="K1675">
        <v>1318.8</v>
      </c>
      <c r="L1675">
        <v>1.09181E-2</v>
      </c>
      <c r="M1675">
        <v>0.99426800000000004</v>
      </c>
      <c r="N1675">
        <v>0</v>
      </c>
      <c r="O1675" t="s">
        <v>43</v>
      </c>
    </row>
    <row r="1676" spans="1:25" x14ac:dyDescent="0.25">
      <c r="A1676" t="s">
        <v>184</v>
      </c>
      <c r="B1676">
        <v>1730.83</v>
      </c>
      <c r="C1676">
        <v>1679.62</v>
      </c>
      <c r="D1676">
        <v>1679.57</v>
      </c>
      <c r="E1676">
        <v>1677.09</v>
      </c>
      <c r="F1676">
        <v>117.581</v>
      </c>
      <c r="G1676">
        <v>229.19399999999999</v>
      </c>
      <c r="H1676">
        <v>85.484800000000007</v>
      </c>
      <c r="I1676">
        <v>46.181800000000003</v>
      </c>
      <c r="J1676">
        <v>73.143699999999995</v>
      </c>
      <c r="K1676">
        <v>1314.11</v>
      </c>
      <c r="L1676">
        <v>1.14807E-2</v>
      </c>
      <c r="M1676">
        <v>0.98101799999999995</v>
      </c>
      <c r="N1676">
        <v>0</v>
      </c>
      <c r="O1676" t="s">
        <v>43</v>
      </c>
    </row>
    <row r="1677" spans="1:25" x14ac:dyDescent="0.25">
      <c r="A1677" t="s">
        <v>184</v>
      </c>
      <c r="B1677">
        <v>1732.27</v>
      </c>
      <c r="C1677">
        <v>1681.33</v>
      </c>
      <c r="D1677">
        <v>1681.27</v>
      </c>
      <c r="E1677">
        <v>1678.75</v>
      </c>
      <c r="F1677">
        <v>115.265</v>
      </c>
      <c r="G1677">
        <v>231.113</v>
      </c>
      <c r="H1677">
        <v>86.009</v>
      </c>
      <c r="I1677">
        <v>46.5473</v>
      </c>
      <c r="J1677">
        <v>74.241900000000001</v>
      </c>
      <c r="K1677">
        <v>1315.91</v>
      </c>
      <c r="L1677">
        <v>1.5593900000000001E-2</v>
      </c>
      <c r="M1677">
        <v>0.98081700000000005</v>
      </c>
      <c r="N1677">
        <v>0</v>
      </c>
      <c r="O1677" t="s">
        <v>43</v>
      </c>
    </row>
    <row r="1678" spans="1:25" x14ac:dyDescent="0.25">
      <c r="A1678" t="s">
        <v>184</v>
      </c>
      <c r="B1678">
        <v>1729.89</v>
      </c>
      <c r="C1678">
        <v>1680.12</v>
      </c>
      <c r="D1678">
        <v>1680.07</v>
      </c>
      <c r="E1678">
        <v>1677.6</v>
      </c>
      <c r="F1678">
        <v>117.93600000000001</v>
      </c>
      <c r="G1678">
        <v>230.917</v>
      </c>
      <c r="H1678">
        <v>87.190299999999993</v>
      </c>
      <c r="I1678">
        <v>46.541499999999999</v>
      </c>
      <c r="J1678">
        <v>72.773499999999999</v>
      </c>
      <c r="K1678">
        <v>1312.62</v>
      </c>
      <c r="L1678">
        <v>1.11597E-2</v>
      </c>
      <c r="M1678">
        <v>0.98101799999999995</v>
      </c>
      <c r="N1678">
        <v>0</v>
      </c>
      <c r="O1678" t="s">
        <v>43</v>
      </c>
    </row>
    <row r="1679" spans="1:25" x14ac:dyDescent="0.25">
      <c r="A1679" t="s">
        <v>184</v>
      </c>
      <c r="B1679">
        <v>1732.66</v>
      </c>
      <c r="C1679">
        <v>1681.86</v>
      </c>
      <c r="D1679">
        <v>1681.81</v>
      </c>
      <c r="E1679">
        <v>1679.36</v>
      </c>
      <c r="F1679">
        <v>117.444</v>
      </c>
      <c r="G1679">
        <v>228.62200000000001</v>
      </c>
      <c r="H1679">
        <v>85.381799999999998</v>
      </c>
      <c r="I1679">
        <v>46.2059</v>
      </c>
      <c r="J1679">
        <v>72.687299999999993</v>
      </c>
      <c r="K1679">
        <v>1316.93</v>
      </c>
      <c r="L1679">
        <v>1.29397E-2</v>
      </c>
      <c r="M1679">
        <v>0.98101300000000002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1732.87</v>
      </c>
      <c r="C1680">
        <v>1681.36</v>
      </c>
      <c r="D1680">
        <v>1681.31</v>
      </c>
      <c r="E1680">
        <v>1678.83</v>
      </c>
      <c r="F1680">
        <v>115.22499999999999</v>
      </c>
      <c r="G1680">
        <v>231.56</v>
      </c>
      <c r="H1680">
        <v>86.0244</v>
      </c>
      <c r="I1680">
        <v>46.741599999999998</v>
      </c>
      <c r="J1680">
        <v>74.581599999999995</v>
      </c>
      <c r="K1680">
        <v>1315.78</v>
      </c>
      <c r="L1680">
        <v>1.1469099999999999E-2</v>
      </c>
      <c r="M1680">
        <v>0.98086600000000002</v>
      </c>
      <c r="N1680">
        <v>0</v>
      </c>
      <c r="O1680" t="s">
        <v>43</v>
      </c>
      <c r="R1680">
        <f>AVERAGE(B1631:B1680)</f>
        <v>1731.5711999999999</v>
      </c>
      <c r="S1680">
        <f>AVERAGE(C1631:C1680)</f>
        <v>1680.4451999999999</v>
      </c>
      <c r="U1680">
        <f>_xlfn.VAR.P(B1631:B1680)</f>
        <v>13.284218560000081</v>
      </c>
      <c r="V1680">
        <f>_xlfn.VAR.P(C1631:C1680)</f>
        <v>12.53659296000003</v>
      </c>
      <c r="X1680">
        <f>1.96*SQRT(U1680)/50</f>
        <v>0.14287428602809718</v>
      </c>
      <c r="Y1680">
        <f>1.96*SQRT(V1680)/50</f>
        <v>0.13879564188422649</v>
      </c>
    </row>
    <row r="1681" spans="1:14" x14ac:dyDescent="0.25">
      <c r="A1681" t="s">
        <v>185</v>
      </c>
      <c r="B1681">
        <v>86737.580600000001</v>
      </c>
      <c r="C1681" t="s">
        <v>37</v>
      </c>
    </row>
    <row r="1682" spans="1:14" x14ac:dyDescent="0.25">
      <c r="A1682" t="s">
        <v>186</v>
      </c>
      <c r="B1682">
        <v>1663.96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1.11986E-2</v>
      </c>
      <c r="L1682">
        <v>0.98097900000000005</v>
      </c>
      <c r="M1682">
        <v>0</v>
      </c>
      <c r="N1682" t="s">
        <v>43</v>
      </c>
    </row>
    <row r="1683" spans="1:14" x14ac:dyDescent="0.25">
      <c r="A1683" t="s">
        <v>186</v>
      </c>
      <c r="B1683">
        <v>1659.45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1.10691E-2</v>
      </c>
      <c r="L1683">
        <v>0.980993</v>
      </c>
      <c r="M1683">
        <v>0</v>
      </c>
      <c r="N1683" t="s">
        <v>43</v>
      </c>
    </row>
    <row r="1684" spans="1:14" x14ac:dyDescent="0.25">
      <c r="A1684" t="s">
        <v>186</v>
      </c>
      <c r="B1684">
        <v>1659.91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1.27166E-2</v>
      </c>
      <c r="L1684">
        <v>0.98101899999999997</v>
      </c>
      <c r="M1684">
        <v>0</v>
      </c>
      <c r="N1684" t="s">
        <v>43</v>
      </c>
    </row>
    <row r="1685" spans="1:14" x14ac:dyDescent="0.25">
      <c r="A1685" t="s">
        <v>186</v>
      </c>
      <c r="B1685">
        <v>1662.79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1.1063399999999999E-2</v>
      </c>
      <c r="L1685">
        <v>0.98101300000000002</v>
      </c>
      <c r="M1685">
        <v>0</v>
      </c>
      <c r="N1685" t="s">
        <v>43</v>
      </c>
    </row>
    <row r="1686" spans="1:14" x14ac:dyDescent="0.25">
      <c r="A1686" t="s">
        <v>186</v>
      </c>
      <c r="B1686">
        <v>1665.99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1.1071900000000001E-2</v>
      </c>
      <c r="L1686">
        <v>0.98101300000000002</v>
      </c>
      <c r="M1686">
        <v>0</v>
      </c>
      <c r="N1686" t="s">
        <v>43</v>
      </c>
    </row>
    <row r="1687" spans="1:14" x14ac:dyDescent="0.25">
      <c r="A1687" t="s">
        <v>186</v>
      </c>
      <c r="B1687">
        <v>1659.94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1.1010900000000001E-2</v>
      </c>
      <c r="L1687">
        <v>0.98101400000000005</v>
      </c>
      <c r="M1687">
        <v>0</v>
      </c>
      <c r="N1687" t="s">
        <v>43</v>
      </c>
    </row>
    <row r="1688" spans="1:14" x14ac:dyDescent="0.25">
      <c r="A1688" t="s">
        <v>186</v>
      </c>
      <c r="B1688">
        <v>1664.83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1.8201599999999998E-2</v>
      </c>
      <c r="L1688">
        <v>0.99079300000000003</v>
      </c>
      <c r="M1688">
        <v>0</v>
      </c>
      <c r="N1688" t="s">
        <v>43</v>
      </c>
    </row>
    <row r="1689" spans="1:14" x14ac:dyDescent="0.25">
      <c r="A1689" t="s">
        <v>186</v>
      </c>
      <c r="B1689">
        <v>1657.42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1.10273E-2</v>
      </c>
      <c r="L1689">
        <v>0.98384199999999999</v>
      </c>
      <c r="M1689">
        <v>0</v>
      </c>
      <c r="N1689" t="s">
        <v>43</v>
      </c>
    </row>
    <row r="1690" spans="1:14" x14ac:dyDescent="0.25">
      <c r="A1690" t="s">
        <v>186</v>
      </c>
      <c r="B1690">
        <v>1657.79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1.16536E-2</v>
      </c>
      <c r="L1690">
        <v>0.98839699999999997</v>
      </c>
      <c r="M1690">
        <v>0</v>
      </c>
      <c r="N1690" t="s">
        <v>43</v>
      </c>
    </row>
    <row r="1691" spans="1:14" x14ac:dyDescent="0.25">
      <c r="A1691" t="s">
        <v>186</v>
      </c>
      <c r="B1691">
        <v>1654.1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1.0861300000000001E-2</v>
      </c>
      <c r="L1691">
        <v>0.98100699999999996</v>
      </c>
      <c r="M1691">
        <v>0</v>
      </c>
      <c r="N1691" t="s">
        <v>43</v>
      </c>
    </row>
    <row r="1692" spans="1:14" x14ac:dyDescent="0.25">
      <c r="A1692" t="s">
        <v>186</v>
      </c>
      <c r="B1692">
        <v>1658.83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1.1580699999999999E-2</v>
      </c>
      <c r="L1692">
        <v>0.98101700000000003</v>
      </c>
      <c r="M1692">
        <v>0</v>
      </c>
      <c r="N1692" t="s">
        <v>43</v>
      </c>
    </row>
    <row r="1693" spans="1:14" x14ac:dyDescent="0.25">
      <c r="A1693" t="s">
        <v>186</v>
      </c>
      <c r="B1693">
        <v>1664.13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1.2090200000000001E-2</v>
      </c>
      <c r="L1693">
        <v>0.98006300000000002</v>
      </c>
      <c r="M1693">
        <v>0</v>
      </c>
      <c r="N1693" t="s">
        <v>43</v>
      </c>
    </row>
    <row r="1694" spans="1:14" x14ac:dyDescent="0.25">
      <c r="A1694" t="s">
        <v>186</v>
      </c>
      <c r="B1694">
        <v>1655.6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1.11758E-2</v>
      </c>
      <c r="L1694">
        <v>0.981012</v>
      </c>
      <c r="M1694">
        <v>0</v>
      </c>
      <c r="N1694" t="s">
        <v>43</v>
      </c>
    </row>
    <row r="1695" spans="1:14" x14ac:dyDescent="0.25">
      <c r="A1695" t="s">
        <v>186</v>
      </c>
      <c r="B1695">
        <v>1657.12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1.1724999999999999E-2</v>
      </c>
      <c r="L1695">
        <v>0.98101499999999997</v>
      </c>
      <c r="M1695">
        <v>0</v>
      </c>
      <c r="N1695" t="s">
        <v>43</v>
      </c>
    </row>
    <row r="1696" spans="1:14" x14ac:dyDescent="0.25">
      <c r="A1696" t="s">
        <v>186</v>
      </c>
      <c r="B1696">
        <v>1665.45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1.16352E-2</v>
      </c>
      <c r="L1696">
        <v>0.981012</v>
      </c>
      <c r="M1696">
        <v>0</v>
      </c>
      <c r="N1696" t="s">
        <v>43</v>
      </c>
    </row>
    <row r="1697" spans="1:14" x14ac:dyDescent="0.25">
      <c r="A1697" t="s">
        <v>186</v>
      </c>
      <c r="B1697">
        <v>1658.95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1.12113E-2</v>
      </c>
      <c r="L1697">
        <v>0.98101499999999997</v>
      </c>
      <c r="M1697">
        <v>0</v>
      </c>
      <c r="N1697" t="s">
        <v>43</v>
      </c>
    </row>
    <row r="1698" spans="1:14" x14ac:dyDescent="0.25">
      <c r="A1698" t="s">
        <v>186</v>
      </c>
      <c r="B1698">
        <v>1657.03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1.1088499999999999E-2</v>
      </c>
      <c r="L1698">
        <v>0.98096399999999995</v>
      </c>
      <c r="M1698">
        <v>0</v>
      </c>
      <c r="N1698" t="s">
        <v>43</v>
      </c>
    </row>
    <row r="1699" spans="1:14" x14ac:dyDescent="0.25">
      <c r="A1699" t="s">
        <v>186</v>
      </c>
      <c r="B1699">
        <v>1657.11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1.49766E-2</v>
      </c>
      <c r="L1699">
        <v>0.98101499999999997</v>
      </c>
      <c r="M1699">
        <v>0</v>
      </c>
      <c r="N1699" t="s">
        <v>43</v>
      </c>
    </row>
    <row r="1700" spans="1:14" x14ac:dyDescent="0.25">
      <c r="A1700" t="s">
        <v>186</v>
      </c>
      <c r="B1700">
        <v>1662.03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1.19728E-2</v>
      </c>
      <c r="L1700">
        <v>0.98099700000000001</v>
      </c>
      <c r="M1700">
        <v>0</v>
      </c>
      <c r="N1700" t="s">
        <v>43</v>
      </c>
    </row>
    <row r="1701" spans="1:14" x14ac:dyDescent="0.25">
      <c r="A1701" t="s">
        <v>186</v>
      </c>
      <c r="B1701">
        <v>1659.65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1.08869E-2</v>
      </c>
      <c r="L1701">
        <v>0.98101899999999997</v>
      </c>
      <c r="M1701">
        <v>0</v>
      </c>
      <c r="N1701" t="s">
        <v>43</v>
      </c>
    </row>
    <row r="1702" spans="1:14" x14ac:dyDescent="0.25">
      <c r="A1702" t="s">
        <v>186</v>
      </c>
      <c r="B1702">
        <v>1665.76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1.1547699999999999E-2</v>
      </c>
      <c r="L1702">
        <v>0.98100699999999996</v>
      </c>
      <c r="M1702">
        <v>0</v>
      </c>
      <c r="N1702" t="s">
        <v>43</v>
      </c>
    </row>
    <row r="1703" spans="1:14" x14ac:dyDescent="0.25">
      <c r="A1703" t="s">
        <v>186</v>
      </c>
      <c r="B1703">
        <v>1660.47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1.0940099999999999E-2</v>
      </c>
      <c r="L1703">
        <v>0.98101300000000002</v>
      </c>
      <c r="M1703">
        <v>0</v>
      </c>
      <c r="N1703" t="s">
        <v>43</v>
      </c>
    </row>
    <row r="1704" spans="1:14" x14ac:dyDescent="0.25">
      <c r="A1704" t="s">
        <v>186</v>
      </c>
      <c r="B1704">
        <v>1660.92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1.13826E-2</v>
      </c>
      <c r="L1704">
        <v>0.98097900000000005</v>
      </c>
      <c r="M1704">
        <v>0</v>
      </c>
      <c r="N1704" t="s">
        <v>43</v>
      </c>
    </row>
    <row r="1705" spans="1:14" x14ac:dyDescent="0.25">
      <c r="A1705" t="s">
        <v>186</v>
      </c>
      <c r="B1705">
        <v>1656.47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1.7367799999999999E-2</v>
      </c>
      <c r="L1705">
        <v>0.98101499999999997</v>
      </c>
      <c r="M1705">
        <v>0</v>
      </c>
      <c r="N1705" t="s">
        <v>43</v>
      </c>
    </row>
    <row r="1706" spans="1:14" x14ac:dyDescent="0.25">
      <c r="A1706" t="s">
        <v>186</v>
      </c>
      <c r="B1706">
        <v>1655.94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1.15738E-2</v>
      </c>
      <c r="L1706">
        <v>0.98101499999999997</v>
      </c>
      <c r="M1706">
        <v>0</v>
      </c>
      <c r="N1706" t="s">
        <v>43</v>
      </c>
    </row>
    <row r="1707" spans="1:14" x14ac:dyDescent="0.25">
      <c r="A1707" t="s">
        <v>186</v>
      </c>
      <c r="B1707">
        <v>1657.4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1.1680899999999999E-2</v>
      </c>
      <c r="L1707">
        <v>0.980985</v>
      </c>
      <c r="M1707">
        <v>0</v>
      </c>
      <c r="N1707" t="s">
        <v>43</v>
      </c>
    </row>
    <row r="1708" spans="1:14" x14ac:dyDescent="0.25">
      <c r="A1708" t="s">
        <v>186</v>
      </c>
      <c r="B1708">
        <v>1656.95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1.1232000000000001E-2</v>
      </c>
      <c r="L1708">
        <v>0.981012</v>
      </c>
      <c r="M1708">
        <v>0</v>
      </c>
      <c r="N1708" t="s">
        <v>43</v>
      </c>
    </row>
    <row r="1709" spans="1:14" x14ac:dyDescent="0.25">
      <c r="A1709" t="s">
        <v>186</v>
      </c>
      <c r="B1709">
        <v>1661.15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1.25393E-2</v>
      </c>
      <c r="L1709">
        <v>0.98098399999999997</v>
      </c>
      <c r="M1709">
        <v>0</v>
      </c>
      <c r="N1709" t="s">
        <v>43</v>
      </c>
    </row>
    <row r="1710" spans="1:14" x14ac:dyDescent="0.25">
      <c r="A1710" t="s">
        <v>186</v>
      </c>
      <c r="B1710">
        <v>1655.84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1.08939E-2</v>
      </c>
      <c r="L1710">
        <v>0.98101499999999997</v>
      </c>
      <c r="M1710">
        <v>0</v>
      </c>
      <c r="N1710" t="s">
        <v>43</v>
      </c>
    </row>
    <row r="1711" spans="1:14" x14ac:dyDescent="0.25">
      <c r="A1711" t="s">
        <v>186</v>
      </c>
      <c r="B1711">
        <v>1656.76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1.0938099999999999E-2</v>
      </c>
      <c r="L1711">
        <v>0.98101899999999997</v>
      </c>
      <c r="M1711">
        <v>0</v>
      </c>
      <c r="N1711" t="s">
        <v>43</v>
      </c>
    </row>
    <row r="1712" spans="1:14" x14ac:dyDescent="0.25">
      <c r="A1712" t="s">
        <v>186</v>
      </c>
      <c r="B1712">
        <v>1672.29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1.24391E-2</v>
      </c>
      <c r="L1712">
        <v>0.98101700000000003</v>
      </c>
      <c r="M1712">
        <v>0</v>
      </c>
      <c r="N1712" t="s">
        <v>43</v>
      </c>
    </row>
    <row r="1713" spans="1:14" x14ac:dyDescent="0.25">
      <c r="A1713" t="s">
        <v>186</v>
      </c>
      <c r="B1713">
        <v>1660.18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1.6865399999999999E-2</v>
      </c>
      <c r="L1713">
        <v>0.98089999999999999</v>
      </c>
      <c r="M1713">
        <v>0</v>
      </c>
      <c r="N1713" t="s">
        <v>43</v>
      </c>
    </row>
    <row r="1714" spans="1:14" x14ac:dyDescent="0.25">
      <c r="A1714" t="s">
        <v>186</v>
      </c>
      <c r="B1714">
        <v>1659.48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1.0875299999999999E-2</v>
      </c>
      <c r="L1714">
        <v>0.98100399999999999</v>
      </c>
      <c r="M1714">
        <v>0</v>
      </c>
      <c r="N1714" t="s">
        <v>43</v>
      </c>
    </row>
    <row r="1715" spans="1:14" x14ac:dyDescent="0.25">
      <c r="A1715" t="s">
        <v>186</v>
      </c>
      <c r="B1715">
        <v>1662.66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1.0929899999999999E-2</v>
      </c>
      <c r="L1715">
        <v>0.98097800000000002</v>
      </c>
      <c r="M1715">
        <v>0</v>
      </c>
      <c r="N1715" t="s">
        <v>43</v>
      </c>
    </row>
    <row r="1716" spans="1:14" x14ac:dyDescent="0.25">
      <c r="A1716" t="s">
        <v>186</v>
      </c>
      <c r="B1716">
        <v>1658.17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1.1246000000000001E-2</v>
      </c>
      <c r="L1716">
        <v>0.98101499999999997</v>
      </c>
      <c r="M1716">
        <v>0</v>
      </c>
      <c r="N1716" t="s">
        <v>43</v>
      </c>
    </row>
    <row r="1717" spans="1:14" x14ac:dyDescent="0.25">
      <c r="A1717" t="s">
        <v>186</v>
      </c>
      <c r="B1717">
        <v>1661.58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1.10157E-2</v>
      </c>
      <c r="L1717">
        <v>0.99508200000000002</v>
      </c>
      <c r="M1717">
        <v>0</v>
      </c>
      <c r="N1717" t="s">
        <v>43</v>
      </c>
    </row>
    <row r="1718" spans="1:14" x14ac:dyDescent="0.25">
      <c r="A1718" t="s">
        <v>186</v>
      </c>
      <c r="B1718">
        <v>1662.18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1.3650600000000001E-2</v>
      </c>
      <c r="L1718">
        <v>0.98101799999999995</v>
      </c>
      <c r="M1718">
        <v>0</v>
      </c>
      <c r="N1718" t="s">
        <v>43</v>
      </c>
    </row>
    <row r="1719" spans="1:14" x14ac:dyDescent="0.25">
      <c r="A1719" t="s">
        <v>186</v>
      </c>
      <c r="B1719">
        <v>1657.19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1.086E-2</v>
      </c>
      <c r="L1719">
        <v>0.98100500000000002</v>
      </c>
      <c r="M1719">
        <v>0</v>
      </c>
      <c r="N1719" t="s">
        <v>43</v>
      </c>
    </row>
    <row r="1720" spans="1:14" x14ac:dyDescent="0.25">
      <c r="A1720" t="s">
        <v>186</v>
      </c>
      <c r="B1720">
        <v>1661.81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1.1680599999999999E-2</v>
      </c>
      <c r="L1720">
        <v>0.98101799999999995</v>
      </c>
      <c r="M1720">
        <v>0</v>
      </c>
      <c r="N1720" t="s">
        <v>43</v>
      </c>
    </row>
    <row r="1721" spans="1:14" x14ac:dyDescent="0.25">
      <c r="A1721" t="s">
        <v>186</v>
      </c>
      <c r="B1721">
        <v>1661.77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1.1092100000000001E-2</v>
      </c>
      <c r="L1721">
        <v>0.981012</v>
      </c>
      <c r="M1721">
        <v>0</v>
      </c>
      <c r="N1721" t="s">
        <v>43</v>
      </c>
    </row>
    <row r="1722" spans="1:14" x14ac:dyDescent="0.25">
      <c r="A1722" t="s">
        <v>186</v>
      </c>
      <c r="B1722">
        <v>1658.26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2.51667E-2</v>
      </c>
      <c r="L1722">
        <v>0.98101700000000003</v>
      </c>
      <c r="M1722">
        <v>0</v>
      </c>
      <c r="N1722" t="s">
        <v>43</v>
      </c>
    </row>
    <row r="1723" spans="1:14" x14ac:dyDescent="0.25">
      <c r="A1723" t="s">
        <v>186</v>
      </c>
      <c r="B1723">
        <v>1662.98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1.2952200000000001E-2</v>
      </c>
      <c r="L1723">
        <v>0.98099599999999998</v>
      </c>
      <c r="M1723">
        <v>0</v>
      </c>
      <c r="N1723" t="s">
        <v>43</v>
      </c>
    </row>
    <row r="1724" spans="1:14" x14ac:dyDescent="0.25">
      <c r="A1724" t="s">
        <v>186</v>
      </c>
      <c r="B1724">
        <v>1656.48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1.10156E-2</v>
      </c>
      <c r="L1724">
        <v>0.99494899999999997</v>
      </c>
      <c r="M1724">
        <v>0</v>
      </c>
      <c r="N1724" t="s">
        <v>43</v>
      </c>
    </row>
    <row r="1725" spans="1:14" x14ac:dyDescent="0.25">
      <c r="A1725" t="s">
        <v>186</v>
      </c>
      <c r="B1725">
        <v>1659.37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1.66018E-2</v>
      </c>
      <c r="L1725">
        <v>0.98794999999999999</v>
      </c>
      <c r="M1725">
        <v>0</v>
      </c>
      <c r="N1725" t="s">
        <v>43</v>
      </c>
    </row>
    <row r="1726" spans="1:14" x14ac:dyDescent="0.25">
      <c r="A1726" t="s">
        <v>186</v>
      </c>
      <c r="B1726">
        <v>1659.18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1.0966800000000001E-2</v>
      </c>
      <c r="L1726">
        <v>0.98099999999999998</v>
      </c>
      <c r="M1726">
        <v>0</v>
      </c>
      <c r="N1726" t="s">
        <v>43</v>
      </c>
    </row>
    <row r="1727" spans="1:14" x14ac:dyDescent="0.25">
      <c r="A1727" t="s">
        <v>186</v>
      </c>
      <c r="B1727">
        <v>1661.59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1.2575899999999999E-2</v>
      </c>
      <c r="L1727">
        <v>0.98100799999999999</v>
      </c>
      <c r="M1727">
        <v>0</v>
      </c>
      <c r="N1727" t="s">
        <v>43</v>
      </c>
    </row>
    <row r="1728" spans="1:14" x14ac:dyDescent="0.25">
      <c r="A1728" t="s">
        <v>186</v>
      </c>
      <c r="B1728">
        <v>1661.74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1.09821E-2</v>
      </c>
      <c r="L1728">
        <v>0.98101799999999995</v>
      </c>
      <c r="M1728">
        <v>0</v>
      </c>
      <c r="N1728" t="s">
        <v>43</v>
      </c>
    </row>
    <row r="1729" spans="1:25" x14ac:dyDescent="0.25">
      <c r="A1729" t="s">
        <v>186</v>
      </c>
      <c r="B1729">
        <v>1665.92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1.0875900000000001E-2</v>
      </c>
      <c r="L1729">
        <v>0.98101099999999997</v>
      </c>
      <c r="M1729">
        <v>0</v>
      </c>
      <c r="N1729" t="s">
        <v>43</v>
      </c>
    </row>
    <row r="1730" spans="1:25" x14ac:dyDescent="0.25">
      <c r="A1730" t="s">
        <v>186</v>
      </c>
      <c r="B1730">
        <v>1661.13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1.1066599999999999E-2</v>
      </c>
      <c r="L1730">
        <v>0.98100399999999999</v>
      </c>
      <c r="M1730">
        <v>0</v>
      </c>
      <c r="N1730" t="s">
        <v>43</v>
      </c>
    </row>
    <row r="1731" spans="1:25" x14ac:dyDescent="0.25">
      <c r="A1731" t="s">
        <v>186</v>
      </c>
      <c r="B1731">
        <v>1659.63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1.2022100000000001E-2</v>
      </c>
      <c r="L1731">
        <v>0.98101899999999997</v>
      </c>
      <c r="M1731">
        <v>0</v>
      </c>
      <c r="N1731" t="s">
        <v>43</v>
      </c>
    </row>
    <row r="1732" spans="1:25" x14ac:dyDescent="0.25">
      <c r="A1732" t="s">
        <v>186</v>
      </c>
      <c r="B1732">
        <v>1656.79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1.29214E-2</v>
      </c>
      <c r="L1732">
        <v>0.98100200000000004</v>
      </c>
      <c r="M1732">
        <v>0</v>
      </c>
      <c r="N1732" t="s">
        <v>43</v>
      </c>
    </row>
    <row r="1733" spans="1:25" x14ac:dyDescent="0.25">
      <c r="A1733" t="s">
        <v>186</v>
      </c>
      <c r="B1733">
        <v>1665.27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2.2674900000000001E-2</v>
      </c>
      <c r="L1733">
        <v>0.99386799999999997</v>
      </c>
      <c r="M1733">
        <v>0</v>
      </c>
      <c r="N1733" t="s">
        <v>43</v>
      </c>
    </row>
    <row r="1734" spans="1:25" x14ac:dyDescent="0.25">
      <c r="A1734" t="s">
        <v>186</v>
      </c>
      <c r="B1734">
        <v>1660.7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1.0922400000000001E-2</v>
      </c>
      <c r="L1734">
        <v>0.981016</v>
      </c>
      <c r="M1734">
        <v>0</v>
      </c>
      <c r="N1734" t="s">
        <v>43</v>
      </c>
    </row>
    <row r="1735" spans="1:25" x14ac:dyDescent="0.25">
      <c r="A1735" t="s">
        <v>186</v>
      </c>
      <c r="B1735">
        <v>1659.36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1.2677000000000001E-2</v>
      </c>
      <c r="L1735">
        <v>0.98101799999999995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1662.1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1.1063999999999999E-2</v>
      </c>
      <c r="L1736">
        <v>0.98924699999999999</v>
      </c>
      <c r="M1736">
        <v>0</v>
      </c>
      <c r="N1736" t="s">
        <v>43</v>
      </c>
      <c r="R1736">
        <f>AVERAGE(B1687:B1736)</f>
        <v>1660.1090000000006</v>
      </c>
      <c r="S1736">
        <f>AVERAGE(C1687:C1736)</f>
        <v>0</v>
      </c>
      <c r="U1736">
        <f>_xlfn.VAR.P(B1687:B1736)</f>
        <v>11.397273000000057</v>
      </c>
      <c r="V1736">
        <f>_xlfn.VAR.P(C1687:C1736)</f>
        <v>0</v>
      </c>
      <c r="X1736">
        <f>1.96*SQRT(U1736)/50</f>
        <v>0.13233860201286732</v>
      </c>
      <c r="Y1736">
        <f>1.96*SQRT(V1736)/50</f>
        <v>0</v>
      </c>
    </row>
    <row r="1737" spans="1:25" x14ac:dyDescent="0.25">
      <c r="A1737" t="s">
        <v>187</v>
      </c>
      <c r="B1737">
        <v>83110.887400000007</v>
      </c>
      <c r="C1737" t="s">
        <v>37</v>
      </c>
    </row>
    <row r="1738" spans="1:25" x14ac:dyDescent="0.25">
      <c r="A1738" t="s">
        <v>188</v>
      </c>
      <c r="B1738">
        <v>1510.4</v>
      </c>
      <c r="C1738">
        <v>1508.93</v>
      </c>
      <c r="D1738">
        <v>1508.88</v>
      </c>
      <c r="E1738">
        <v>1506.52</v>
      </c>
      <c r="F1738">
        <v>106.783</v>
      </c>
      <c r="G1738">
        <v>0</v>
      </c>
      <c r="H1738">
        <v>85.123900000000006</v>
      </c>
      <c r="I1738">
        <v>0</v>
      </c>
      <c r="J1738">
        <v>1.14153E-2</v>
      </c>
      <c r="K1738">
        <v>0.980958</v>
      </c>
      <c r="L1738">
        <v>0</v>
      </c>
      <c r="M1738" t="s">
        <v>43</v>
      </c>
    </row>
    <row r="1739" spans="1:25" x14ac:dyDescent="0.25">
      <c r="A1739" t="s">
        <v>188</v>
      </c>
      <c r="B1739">
        <v>1512.51</v>
      </c>
      <c r="C1739">
        <v>1511.08</v>
      </c>
      <c r="D1739">
        <v>1511.05</v>
      </c>
      <c r="E1739">
        <v>1508.78</v>
      </c>
      <c r="F1739">
        <v>106.31399999999999</v>
      </c>
      <c r="G1739">
        <v>0</v>
      </c>
      <c r="H1739">
        <v>85.2316</v>
      </c>
      <c r="I1739">
        <v>0</v>
      </c>
      <c r="J1739">
        <v>1.2348700000000001E-2</v>
      </c>
      <c r="K1739">
        <v>0.98099899999999995</v>
      </c>
      <c r="L1739">
        <v>0</v>
      </c>
      <c r="M1739" t="s">
        <v>43</v>
      </c>
    </row>
    <row r="1740" spans="1:25" x14ac:dyDescent="0.25">
      <c r="A1740" t="s">
        <v>188</v>
      </c>
      <c r="B1740">
        <v>1514.86</v>
      </c>
      <c r="C1740">
        <v>1513.17</v>
      </c>
      <c r="D1740">
        <v>1513.12</v>
      </c>
      <c r="E1740">
        <v>1510.83</v>
      </c>
      <c r="F1740">
        <v>107.98</v>
      </c>
      <c r="G1740">
        <v>0</v>
      </c>
      <c r="H1740">
        <v>85.040300000000002</v>
      </c>
      <c r="I1740">
        <v>0</v>
      </c>
      <c r="J1740">
        <v>1.22779E-2</v>
      </c>
      <c r="K1740">
        <v>0.981016</v>
      </c>
      <c r="L1740">
        <v>0</v>
      </c>
      <c r="M1740" t="s">
        <v>43</v>
      </c>
    </row>
    <row r="1741" spans="1:25" x14ac:dyDescent="0.25">
      <c r="A1741" t="s">
        <v>188</v>
      </c>
      <c r="B1741">
        <v>1509.64</v>
      </c>
      <c r="C1741">
        <v>1508.24</v>
      </c>
      <c r="D1741">
        <v>1508.19</v>
      </c>
      <c r="E1741">
        <v>1505.88</v>
      </c>
      <c r="F1741">
        <v>106.764</v>
      </c>
      <c r="G1741">
        <v>0</v>
      </c>
      <c r="H1741">
        <v>84.902500000000003</v>
      </c>
      <c r="I1741">
        <v>0</v>
      </c>
      <c r="J1741">
        <v>1.17549E-2</v>
      </c>
      <c r="K1741">
        <v>0.98101799999999995</v>
      </c>
      <c r="L1741">
        <v>0</v>
      </c>
      <c r="M1741" t="s">
        <v>43</v>
      </c>
    </row>
    <row r="1742" spans="1:25" x14ac:dyDescent="0.25">
      <c r="A1742" t="s">
        <v>188</v>
      </c>
      <c r="B1742">
        <v>1511.89</v>
      </c>
      <c r="C1742">
        <v>1510.51</v>
      </c>
      <c r="D1742">
        <v>1510.46</v>
      </c>
      <c r="E1742">
        <v>1508.18</v>
      </c>
      <c r="F1742">
        <v>107.425</v>
      </c>
      <c r="G1742">
        <v>0</v>
      </c>
      <c r="H1742">
        <v>85.473200000000006</v>
      </c>
      <c r="I1742">
        <v>0</v>
      </c>
      <c r="J1742">
        <v>1.7304900000000002E-2</v>
      </c>
      <c r="K1742">
        <v>0.98475999999999997</v>
      </c>
      <c r="L1742">
        <v>0</v>
      </c>
      <c r="M1742" t="s">
        <v>43</v>
      </c>
    </row>
    <row r="1743" spans="1:25" x14ac:dyDescent="0.25">
      <c r="A1743" t="s">
        <v>188</v>
      </c>
      <c r="B1743">
        <v>1518.27</v>
      </c>
      <c r="C1743">
        <v>1516.58</v>
      </c>
      <c r="D1743">
        <v>1516.54</v>
      </c>
      <c r="E1743">
        <v>1514.23</v>
      </c>
      <c r="F1743">
        <v>110.726</v>
      </c>
      <c r="G1743">
        <v>0</v>
      </c>
      <c r="H1743">
        <v>84.866600000000005</v>
      </c>
      <c r="I1743">
        <v>0</v>
      </c>
      <c r="J1743">
        <v>1.1138199999999999E-2</v>
      </c>
      <c r="K1743">
        <v>0.98099199999999998</v>
      </c>
      <c r="L1743">
        <v>0</v>
      </c>
      <c r="M1743" t="s">
        <v>43</v>
      </c>
    </row>
    <row r="1744" spans="1:25" x14ac:dyDescent="0.25">
      <c r="A1744" t="s">
        <v>188</v>
      </c>
      <c r="B1744">
        <v>1513.42</v>
      </c>
      <c r="C1744">
        <v>1512.01</v>
      </c>
      <c r="D1744">
        <v>1511.97</v>
      </c>
      <c r="E1744">
        <v>1509.68</v>
      </c>
      <c r="F1744">
        <v>108.68</v>
      </c>
      <c r="G1744">
        <v>0</v>
      </c>
      <c r="H1744">
        <v>85.4726</v>
      </c>
      <c r="I1744">
        <v>0</v>
      </c>
      <c r="J1744">
        <v>1.09841E-2</v>
      </c>
      <c r="K1744">
        <v>0.98101400000000005</v>
      </c>
      <c r="L1744">
        <v>0</v>
      </c>
      <c r="M1744" t="s">
        <v>43</v>
      </c>
    </row>
    <row r="1745" spans="1:13" x14ac:dyDescent="0.25">
      <c r="A1745" t="s">
        <v>188</v>
      </c>
      <c r="B1745">
        <v>1512.57</v>
      </c>
      <c r="C1745">
        <v>1510.96</v>
      </c>
      <c r="D1745">
        <v>1510.91</v>
      </c>
      <c r="E1745">
        <v>1508.61</v>
      </c>
      <c r="F1745">
        <v>108.626</v>
      </c>
      <c r="G1745">
        <v>0</v>
      </c>
      <c r="H1745">
        <v>85.615399999999994</v>
      </c>
      <c r="I1745">
        <v>0</v>
      </c>
      <c r="J1745">
        <v>1.5971200000000001E-2</v>
      </c>
      <c r="K1745">
        <v>0.98652899999999999</v>
      </c>
      <c r="L1745">
        <v>0</v>
      </c>
      <c r="M1745" t="s">
        <v>43</v>
      </c>
    </row>
    <row r="1746" spans="1:13" x14ac:dyDescent="0.25">
      <c r="A1746" t="s">
        <v>188</v>
      </c>
      <c r="B1746">
        <v>1513.72</v>
      </c>
      <c r="C1746">
        <v>1512.33</v>
      </c>
      <c r="D1746">
        <v>1512.28</v>
      </c>
      <c r="E1746">
        <v>1509.95</v>
      </c>
      <c r="F1746">
        <v>108.148</v>
      </c>
      <c r="G1746">
        <v>0</v>
      </c>
      <c r="H1746">
        <v>84.701400000000007</v>
      </c>
      <c r="I1746">
        <v>0</v>
      </c>
      <c r="J1746">
        <v>1.0863899999999999E-2</v>
      </c>
      <c r="K1746">
        <v>0.98101899999999997</v>
      </c>
      <c r="L1746">
        <v>0</v>
      </c>
      <c r="M1746" t="s">
        <v>43</v>
      </c>
    </row>
    <row r="1747" spans="1:13" x14ac:dyDescent="0.25">
      <c r="A1747" t="s">
        <v>188</v>
      </c>
      <c r="B1747">
        <v>1521.21</v>
      </c>
      <c r="C1747">
        <v>1519.48</v>
      </c>
      <c r="D1747">
        <v>1519.43</v>
      </c>
      <c r="E1747">
        <v>1517.15</v>
      </c>
      <c r="F1747">
        <v>108.52500000000001</v>
      </c>
      <c r="G1747">
        <v>0</v>
      </c>
      <c r="H1747">
        <v>84.696700000000007</v>
      </c>
      <c r="I1747">
        <v>0</v>
      </c>
      <c r="J1747">
        <v>2.6179600000000001E-2</v>
      </c>
      <c r="K1747">
        <v>0.98101499999999997</v>
      </c>
      <c r="L1747">
        <v>0</v>
      </c>
      <c r="M1747" t="s">
        <v>43</v>
      </c>
    </row>
    <row r="1748" spans="1:13" x14ac:dyDescent="0.25">
      <c r="A1748" t="s">
        <v>188</v>
      </c>
      <c r="B1748">
        <v>1523.74</v>
      </c>
      <c r="C1748">
        <v>1522.36</v>
      </c>
      <c r="D1748">
        <v>1522.32</v>
      </c>
      <c r="E1748">
        <v>1520</v>
      </c>
      <c r="F1748">
        <v>111.645</v>
      </c>
      <c r="G1748">
        <v>0</v>
      </c>
      <c r="H1748">
        <v>84.953299999999999</v>
      </c>
      <c r="I1748">
        <v>0</v>
      </c>
      <c r="J1748">
        <v>1.36451E-2</v>
      </c>
      <c r="K1748">
        <v>0.98101899999999997</v>
      </c>
      <c r="L1748">
        <v>0</v>
      </c>
      <c r="M1748" t="s">
        <v>43</v>
      </c>
    </row>
    <row r="1749" spans="1:13" x14ac:dyDescent="0.25">
      <c r="A1749" t="s">
        <v>188</v>
      </c>
      <c r="B1749">
        <v>1508.27</v>
      </c>
      <c r="C1749">
        <v>1506.86</v>
      </c>
      <c r="D1749">
        <v>1506.82</v>
      </c>
      <c r="E1749">
        <v>1504.52</v>
      </c>
      <c r="F1749">
        <v>106.572</v>
      </c>
      <c r="G1749">
        <v>0</v>
      </c>
      <c r="H1749">
        <v>85.319000000000003</v>
      </c>
      <c r="I1749">
        <v>0</v>
      </c>
      <c r="J1749">
        <v>1.31532E-2</v>
      </c>
      <c r="K1749">
        <v>0.98101899999999997</v>
      </c>
      <c r="L1749">
        <v>0</v>
      </c>
      <c r="M1749" t="s">
        <v>43</v>
      </c>
    </row>
    <row r="1750" spans="1:13" x14ac:dyDescent="0.25">
      <c r="A1750" t="s">
        <v>188</v>
      </c>
      <c r="B1750">
        <v>1514.57</v>
      </c>
      <c r="C1750">
        <v>1513.14</v>
      </c>
      <c r="D1750">
        <v>1513.1</v>
      </c>
      <c r="E1750">
        <v>1510.8</v>
      </c>
      <c r="F1750">
        <v>108.19499999999999</v>
      </c>
      <c r="G1750">
        <v>0</v>
      </c>
      <c r="H1750">
        <v>84.886600000000001</v>
      </c>
      <c r="I1750">
        <v>0</v>
      </c>
      <c r="J1750">
        <v>1.0874200000000001E-2</v>
      </c>
      <c r="K1750">
        <v>0.98100299999999996</v>
      </c>
      <c r="L1750">
        <v>0</v>
      </c>
      <c r="M1750" t="s">
        <v>43</v>
      </c>
    </row>
    <row r="1751" spans="1:13" x14ac:dyDescent="0.25">
      <c r="A1751" t="s">
        <v>188</v>
      </c>
      <c r="B1751">
        <v>1517.22</v>
      </c>
      <c r="C1751">
        <v>1515.48</v>
      </c>
      <c r="D1751">
        <v>1515.44</v>
      </c>
      <c r="E1751">
        <v>1513.16</v>
      </c>
      <c r="F1751">
        <v>108.878</v>
      </c>
      <c r="G1751">
        <v>0</v>
      </c>
      <c r="H1751">
        <v>85.517899999999997</v>
      </c>
      <c r="I1751">
        <v>0</v>
      </c>
      <c r="J1751">
        <v>1.16016E-2</v>
      </c>
      <c r="K1751">
        <v>0.98101899999999997</v>
      </c>
      <c r="L1751">
        <v>0</v>
      </c>
      <c r="M1751" t="s">
        <v>43</v>
      </c>
    </row>
    <row r="1752" spans="1:13" x14ac:dyDescent="0.25">
      <c r="A1752" t="s">
        <v>188</v>
      </c>
      <c r="B1752">
        <v>1512.17</v>
      </c>
      <c r="C1752">
        <v>1510.51</v>
      </c>
      <c r="D1752">
        <v>1510.46</v>
      </c>
      <c r="E1752">
        <v>1508.18</v>
      </c>
      <c r="F1752">
        <v>108.357</v>
      </c>
      <c r="G1752">
        <v>0</v>
      </c>
      <c r="H1752">
        <v>85.343999999999994</v>
      </c>
      <c r="I1752">
        <v>0</v>
      </c>
      <c r="J1752">
        <v>1.0999699999999999E-2</v>
      </c>
      <c r="K1752">
        <v>0.981016</v>
      </c>
      <c r="L1752">
        <v>0</v>
      </c>
      <c r="M1752" t="s">
        <v>43</v>
      </c>
    </row>
    <row r="1753" spans="1:13" x14ac:dyDescent="0.25">
      <c r="A1753" t="s">
        <v>188</v>
      </c>
      <c r="B1753">
        <v>1516.41</v>
      </c>
      <c r="C1753">
        <v>1515.01</v>
      </c>
      <c r="D1753">
        <v>1514.97</v>
      </c>
      <c r="E1753">
        <v>1512.69</v>
      </c>
      <c r="F1753">
        <v>108.386</v>
      </c>
      <c r="G1753">
        <v>0</v>
      </c>
      <c r="H1753">
        <v>85.344499999999996</v>
      </c>
      <c r="I1753">
        <v>0</v>
      </c>
      <c r="J1753">
        <v>1.1150200000000001E-2</v>
      </c>
      <c r="K1753">
        <v>0.98100299999999996</v>
      </c>
      <c r="L1753">
        <v>0</v>
      </c>
      <c r="M1753" t="s">
        <v>43</v>
      </c>
    </row>
    <row r="1754" spans="1:13" x14ac:dyDescent="0.25">
      <c r="A1754" t="s">
        <v>188</v>
      </c>
      <c r="B1754">
        <v>1511.89</v>
      </c>
      <c r="C1754">
        <v>1509.79</v>
      </c>
      <c r="D1754">
        <v>1509.75</v>
      </c>
      <c r="E1754">
        <v>1507.43</v>
      </c>
      <c r="F1754">
        <v>111.29600000000001</v>
      </c>
      <c r="G1754">
        <v>0</v>
      </c>
      <c r="H1754">
        <v>85.096599999999995</v>
      </c>
      <c r="I1754">
        <v>0</v>
      </c>
      <c r="J1754">
        <v>1.1041199999999999E-2</v>
      </c>
      <c r="K1754">
        <v>0.98096000000000005</v>
      </c>
      <c r="L1754">
        <v>0</v>
      </c>
      <c r="M1754" t="s">
        <v>43</v>
      </c>
    </row>
    <row r="1755" spans="1:13" x14ac:dyDescent="0.25">
      <c r="A1755" t="s">
        <v>188</v>
      </c>
      <c r="B1755">
        <v>1515.68</v>
      </c>
      <c r="C1755">
        <v>1514.28</v>
      </c>
      <c r="D1755">
        <v>1514.24</v>
      </c>
      <c r="E1755">
        <v>1511.92</v>
      </c>
      <c r="F1755">
        <v>108.04600000000001</v>
      </c>
      <c r="G1755">
        <v>0</v>
      </c>
      <c r="H1755">
        <v>84.867000000000004</v>
      </c>
      <c r="I1755">
        <v>0</v>
      </c>
      <c r="J1755">
        <v>1.1288400000000001E-2</v>
      </c>
      <c r="K1755">
        <v>0.99281900000000001</v>
      </c>
      <c r="L1755">
        <v>0</v>
      </c>
      <c r="M1755" t="s">
        <v>43</v>
      </c>
    </row>
    <row r="1756" spans="1:13" x14ac:dyDescent="0.25">
      <c r="A1756" t="s">
        <v>188</v>
      </c>
      <c r="B1756">
        <v>1506.28</v>
      </c>
      <c r="C1756">
        <v>1504.58</v>
      </c>
      <c r="D1756">
        <v>1504.54</v>
      </c>
      <c r="E1756">
        <v>1502.24</v>
      </c>
      <c r="F1756">
        <v>106.813</v>
      </c>
      <c r="G1756">
        <v>0</v>
      </c>
      <c r="H1756">
        <v>84.894400000000005</v>
      </c>
      <c r="I1756">
        <v>0</v>
      </c>
      <c r="J1756">
        <v>1.0857E-2</v>
      </c>
      <c r="K1756">
        <v>0.98101899999999997</v>
      </c>
      <c r="L1756">
        <v>0</v>
      </c>
      <c r="M1756" t="s">
        <v>43</v>
      </c>
    </row>
    <row r="1757" spans="1:13" x14ac:dyDescent="0.25">
      <c r="A1757" t="s">
        <v>188</v>
      </c>
      <c r="B1757">
        <v>1517.91</v>
      </c>
      <c r="C1757">
        <v>1516.5</v>
      </c>
      <c r="D1757">
        <v>1516.45</v>
      </c>
      <c r="E1757">
        <v>1514.12</v>
      </c>
      <c r="F1757">
        <v>110.17700000000001</v>
      </c>
      <c r="G1757">
        <v>0</v>
      </c>
      <c r="H1757">
        <v>86.126000000000005</v>
      </c>
      <c r="I1757">
        <v>0</v>
      </c>
      <c r="J1757">
        <v>1.0898400000000001E-2</v>
      </c>
      <c r="K1757">
        <v>0.98101899999999997</v>
      </c>
      <c r="L1757">
        <v>0</v>
      </c>
      <c r="M1757" t="s">
        <v>43</v>
      </c>
    </row>
    <row r="1758" spans="1:13" x14ac:dyDescent="0.25">
      <c r="A1758" t="s">
        <v>188</v>
      </c>
      <c r="B1758">
        <v>1520.9</v>
      </c>
      <c r="C1758">
        <v>1519.4</v>
      </c>
      <c r="D1758">
        <v>1519.35</v>
      </c>
      <c r="E1758">
        <v>1517.05</v>
      </c>
      <c r="F1758">
        <v>108.486</v>
      </c>
      <c r="G1758">
        <v>0</v>
      </c>
      <c r="H1758">
        <v>85.194500000000005</v>
      </c>
      <c r="I1758">
        <v>0</v>
      </c>
      <c r="J1758">
        <v>1.0858E-2</v>
      </c>
      <c r="K1758">
        <v>0.98101799999999995</v>
      </c>
      <c r="L1758">
        <v>0</v>
      </c>
      <c r="M1758" t="s">
        <v>43</v>
      </c>
    </row>
    <row r="1759" spans="1:13" x14ac:dyDescent="0.25">
      <c r="A1759" t="s">
        <v>188</v>
      </c>
      <c r="B1759">
        <v>1514.64</v>
      </c>
      <c r="C1759">
        <v>1513.11</v>
      </c>
      <c r="D1759">
        <v>1513.06</v>
      </c>
      <c r="E1759">
        <v>1510.77</v>
      </c>
      <c r="F1759">
        <v>110.411</v>
      </c>
      <c r="G1759">
        <v>0</v>
      </c>
      <c r="H1759">
        <v>84.8018</v>
      </c>
      <c r="I1759">
        <v>0</v>
      </c>
      <c r="J1759">
        <v>1.30597E-2</v>
      </c>
      <c r="K1759">
        <v>0.99147799999999997</v>
      </c>
      <c r="L1759">
        <v>0</v>
      </c>
      <c r="M1759" t="s">
        <v>43</v>
      </c>
    </row>
    <row r="1760" spans="1:13" x14ac:dyDescent="0.25">
      <c r="A1760" t="s">
        <v>188</v>
      </c>
      <c r="B1760">
        <v>1511.55</v>
      </c>
      <c r="C1760">
        <v>1510.16</v>
      </c>
      <c r="D1760">
        <v>1510.12</v>
      </c>
      <c r="E1760">
        <v>1507.82</v>
      </c>
      <c r="F1760">
        <v>107.18899999999999</v>
      </c>
      <c r="G1760">
        <v>0</v>
      </c>
      <c r="H1760">
        <v>84.750200000000007</v>
      </c>
      <c r="I1760">
        <v>0</v>
      </c>
      <c r="J1760">
        <v>1.3958699999999999E-2</v>
      </c>
      <c r="K1760">
        <v>0.98096700000000003</v>
      </c>
      <c r="L1760">
        <v>0</v>
      </c>
      <c r="M1760" t="s">
        <v>43</v>
      </c>
    </row>
    <row r="1761" spans="1:13" x14ac:dyDescent="0.25">
      <c r="A1761" t="s">
        <v>188</v>
      </c>
      <c r="B1761">
        <v>1512.77</v>
      </c>
      <c r="C1761">
        <v>1511.34</v>
      </c>
      <c r="D1761">
        <v>1511.29</v>
      </c>
      <c r="E1761">
        <v>1509.01</v>
      </c>
      <c r="F1761">
        <v>108.223</v>
      </c>
      <c r="G1761">
        <v>0</v>
      </c>
      <c r="H1761">
        <v>85.847300000000004</v>
      </c>
      <c r="I1761">
        <v>0</v>
      </c>
      <c r="J1761">
        <v>1.10519E-2</v>
      </c>
      <c r="K1761">
        <v>0.98101400000000005</v>
      </c>
      <c r="L1761">
        <v>0</v>
      </c>
      <c r="M1761" t="s">
        <v>43</v>
      </c>
    </row>
    <row r="1762" spans="1:13" x14ac:dyDescent="0.25">
      <c r="A1762" t="s">
        <v>188</v>
      </c>
      <c r="B1762">
        <v>1513.57</v>
      </c>
      <c r="C1762">
        <v>1512.08</v>
      </c>
      <c r="D1762">
        <v>1512.03</v>
      </c>
      <c r="E1762">
        <v>1509.75</v>
      </c>
      <c r="F1762">
        <v>108.598</v>
      </c>
      <c r="G1762">
        <v>0</v>
      </c>
      <c r="H1762">
        <v>85.135499999999993</v>
      </c>
      <c r="I1762">
        <v>0</v>
      </c>
      <c r="J1762">
        <v>1.09126E-2</v>
      </c>
      <c r="K1762">
        <v>0.98094300000000001</v>
      </c>
      <c r="L1762">
        <v>0</v>
      </c>
      <c r="M1762" t="s">
        <v>43</v>
      </c>
    </row>
    <row r="1763" spans="1:13" x14ac:dyDescent="0.25">
      <c r="A1763" t="s">
        <v>188</v>
      </c>
      <c r="B1763">
        <v>1516.49</v>
      </c>
      <c r="C1763">
        <v>1515.08</v>
      </c>
      <c r="D1763">
        <v>1515.04</v>
      </c>
      <c r="E1763">
        <v>1512.73</v>
      </c>
      <c r="F1763">
        <v>109.515</v>
      </c>
      <c r="G1763">
        <v>0</v>
      </c>
      <c r="H1763">
        <v>85.163899999999998</v>
      </c>
      <c r="I1763">
        <v>0</v>
      </c>
      <c r="J1763">
        <v>1.13811E-2</v>
      </c>
      <c r="K1763">
        <v>0.98092699999999999</v>
      </c>
      <c r="L1763">
        <v>0</v>
      </c>
      <c r="M1763" t="s">
        <v>43</v>
      </c>
    </row>
    <row r="1764" spans="1:13" x14ac:dyDescent="0.25">
      <c r="A1764" t="s">
        <v>188</v>
      </c>
      <c r="B1764">
        <v>1518.12</v>
      </c>
      <c r="C1764">
        <v>1516.74</v>
      </c>
      <c r="D1764">
        <v>1516.7</v>
      </c>
      <c r="E1764">
        <v>1514.39</v>
      </c>
      <c r="F1764">
        <v>111.10599999999999</v>
      </c>
      <c r="G1764">
        <v>0</v>
      </c>
      <c r="H1764">
        <v>85.654799999999994</v>
      </c>
      <c r="I1764">
        <v>0</v>
      </c>
      <c r="J1764">
        <v>1.37742E-2</v>
      </c>
      <c r="K1764">
        <v>0.98101700000000003</v>
      </c>
      <c r="L1764">
        <v>0</v>
      </c>
      <c r="M1764" t="s">
        <v>43</v>
      </c>
    </row>
    <row r="1765" spans="1:13" x14ac:dyDescent="0.25">
      <c r="A1765" t="s">
        <v>188</v>
      </c>
      <c r="B1765">
        <v>1514.1</v>
      </c>
      <c r="C1765">
        <v>1512.21</v>
      </c>
      <c r="D1765">
        <v>1512.17</v>
      </c>
      <c r="E1765">
        <v>1509.87</v>
      </c>
      <c r="F1765">
        <v>107.825</v>
      </c>
      <c r="G1765">
        <v>0</v>
      </c>
      <c r="H1765">
        <v>85.491100000000003</v>
      </c>
      <c r="I1765">
        <v>0</v>
      </c>
      <c r="J1765">
        <v>1.11506E-2</v>
      </c>
      <c r="K1765">
        <v>0.98101400000000005</v>
      </c>
      <c r="L1765">
        <v>0</v>
      </c>
      <c r="M1765" t="s">
        <v>43</v>
      </c>
    </row>
    <row r="1766" spans="1:13" x14ac:dyDescent="0.25">
      <c r="A1766" t="s">
        <v>188</v>
      </c>
      <c r="B1766">
        <v>1521.24</v>
      </c>
      <c r="C1766">
        <v>1519.56</v>
      </c>
      <c r="D1766">
        <v>1519.51</v>
      </c>
      <c r="E1766">
        <v>1517.23</v>
      </c>
      <c r="F1766">
        <v>108.74</v>
      </c>
      <c r="G1766">
        <v>0</v>
      </c>
      <c r="H1766">
        <v>84.910499999999999</v>
      </c>
      <c r="I1766">
        <v>0</v>
      </c>
      <c r="J1766">
        <v>1.1805700000000001E-2</v>
      </c>
      <c r="K1766">
        <v>0.98101899999999997</v>
      </c>
      <c r="L1766">
        <v>0</v>
      </c>
      <c r="M1766" t="s">
        <v>43</v>
      </c>
    </row>
    <row r="1767" spans="1:13" x14ac:dyDescent="0.25">
      <c r="A1767" t="s">
        <v>188</v>
      </c>
      <c r="B1767">
        <v>1512.66</v>
      </c>
      <c r="C1767">
        <v>1510.79</v>
      </c>
      <c r="D1767">
        <v>1510.74</v>
      </c>
      <c r="E1767">
        <v>1508.43</v>
      </c>
      <c r="F1767">
        <v>107.949</v>
      </c>
      <c r="G1767">
        <v>0</v>
      </c>
      <c r="H1767">
        <v>85.254900000000006</v>
      </c>
      <c r="I1767">
        <v>0</v>
      </c>
      <c r="J1767">
        <v>1.1916100000000001E-2</v>
      </c>
      <c r="K1767">
        <v>0.98100600000000004</v>
      </c>
      <c r="L1767">
        <v>0</v>
      </c>
      <c r="M1767" t="s">
        <v>43</v>
      </c>
    </row>
    <row r="1768" spans="1:13" x14ac:dyDescent="0.25">
      <c r="A1768" t="s">
        <v>188</v>
      </c>
      <c r="B1768">
        <v>1519.99</v>
      </c>
      <c r="C1768">
        <v>1518.53</v>
      </c>
      <c r="D1768">
        <v>1518.49</v>
      </c>
      <c r="E1768">
        <v>1516.18</v>
      </c>
      <c r="F1768">
        <v>111.91800000000001</v>
      </c>
      <c r="G1768">
        <v>0</v>
      </c>
      <c r="H1768">
        <v>85.613200000000006</v>
      </c>
      <c r="I1768">
        <v>0</v>
      </c>
      <c r="J1768">
        <v>1.20225E-2</v>
      </c>
      <c r="K1768">
        <v>0.98101799999999995</v>
      </c>
      <c r="L1768">
        <v>0</v>
      </c>
      <c r="M1768" t="s">
        <v>43</v>
      </c>
    </row>
    <row r="1769" spans="1:13" x14ac:dyDescent="0.25">
      <c r="A1769" t="s">
        <v>188</v>
      </c>
      <c r="B1769">
        <v>1512.98</v>
      </c>
      <c r="C1769">
        <v>1511.6</v>
      </c>
      <c r="D1769">
        <v>1511.56</v>
      </c>
      <c r="E1769">
        <v>1509.24</v>
      </c>
      <c r="F1769">
        <v>107.13200000000001</v>
      </c>
      <c r="G1769">
        <v>0</v>
      </c>
      <c r="H1769">
        <v>85.239800000000002</v>
      </c>
      <c r="I1769">
        <v>0</v>
      </c>
      <c r="J1769">
        <v>1.1524100000000001E-2</v>
      </c>
      <c r="K1769">
        <v>0.98101799999999995</v>
      </c>
      <c r="L1769">
        <v>0</v>
      </c>
      <c r="M1769" t="s">
        <v>43</v>
      </c>
    </row>
    <row r="1770" spans="1:13" x14ac:dyDescent="0.25">
      <c r="A1770" t="s">
        <v>188</v>
      </c>
      <c r="B1770">
        <v>1507.97</v>
      </c>
      <c r="C1770">
        <v>1506.3</v>
      </c>
      <c r="D1770">
        <v>1506.26</v>
      </c>
      <c r="E1770">
        <v>1503.96</v>
      </c>
      <c r="F1770">
        <v>107.913</v>
      </c>
      <c r="G1770">
        <v>0</v>
      </c>
      <c r="H1770">
        <v>84.787199999999999</v>
      </c>
      <c r="I1770">
        <v>0</v>
      </c>
      <c r="J1770">
        <v>1.11249E-2</v>
      </c>
      <c r="K1770">
        <v>0.98101899999999997</v>
      </c>
      <c r="L1770">
        <v>0</v>
      </c>
      <c r="M1770" t="s">
        <v>43</v>
      </c>
    </row>
    <row r="1771" spans="1:13" x14ac:dyDescent="0.25">
      <c r="A1771" t="s">
        <v>188</v>
      </c>
      <c r="B1771">
        <v>1512.23</v>
      </c>
      <c r="C1771">
        <v>1510.81</v>
      </c>
      <c r="D1771">
        <v>1510.76</v>
      </c>
      <c r="E1771">
        <v>1508.46</v>
      </c>
      <c r="F1771">
        <v>110.09699999999999</v>
      </c>
      <c r="G1771">
        <v>0</v>
      </c>
      <c r="H1771">
        <v>84.863699999999994</v>
      </c>
      <c r="I1771">
        <v>0</v>
      </c>
      <c r="J1771">
        <v>1.1095600000000001E-2</v>
      </c>
      <c r="K1771">
        <v>0.99322100000000002</v>
      </c>
      <c r="L1771">
        <v>0</v>
      </c>
      <c r="M1771" t="s">
        <v>43</v>
      </c>
    </row>
    <row r="1772" spans="1:13" x14ac:dyDescent="0.25">
      <c r="A1772" t="s">
        <v>188</v>
      </c>
      <c r="B1772">
        <v>1505.35</v>
      </c>
      <c r="C1772">
        <v>1503.75</v>
      </c>
      <c r="D1772">
        <v>1503.71</v>
      </c>
      <c r="E1772">
        <v>1501.43</v>
      </c>
      <c r="F1772">
        <v>107.14100000000001</v>
      </c>
      <c r="G1772">
        <v>0</v>
      </c>
      <c r="H1772">
        <v>85.212500000000006</v>
      </c>
      <c r="I1772">
        <v>0</v>
      </c>
      <c r="J1772">
        <v>1.9873200000000001E-2</v>
      </c>
      <c r="K1772">
        <v>0.98101899999999997</v>
      </c>
      <c r="L1772">
        <v>0</v>
      </c>
      <c r="M1772" t="s">
        <v>43</v>
      </c>
    </row>
    <row r="1773" spans="1:13" x14ac:dyDescent="0.25">
      <c r="A1773" t="s">
        <v>188</v>
      </c>
      <c r="B1773">
        <v>1514.88</v>
      </c>
      <c r="C1773">
        <v>1513.37</v>
      </c>
      <c r="D1773">
        <v>1513.32</v>
      </c>
      <c r="E1773">
        <v>1511</v>
      </c>
      <c r="F1773">
        <v>108.735</v>
      </c>
      <c r="G1773">
        <v>0</v>
      </c>
      <c r="H1773">
        <v>85.006500000000003</v>
      </c>
      <c r="I1773">
        <v>0</v>
      </c>
      <c r="J1773">
        <v>1.0862999999999999E-2</v>
      </c>
      <c r="K1773">
        <v>0.98101099999999997</v>
      </c>
      <c r="L1773">
        <v>0</v>
      </c>
      <c r="M1773" t="s">
        <v>43</v>
      </c>
    </row>
    <row r="1774" spans="1:13" x14ac:dyDescent="0.25">
      <c r="A1774" t="s">
        <v>188</v>
      </c>
      <c r="B1774">
        <v>1513.72</v>
      </c>
      <c r="C1774">
        <v>1512.02</v>
      </c>
      <c r="D1774">
        <v>1511.98</v>
      </c>
      <c r="E1774">
        <v>1509.66</v>
      </c>
      <c r="F1774">
        <v>109.023</v>
      </c>
      <c r="G1774">
        <v>0</v>
      </c>
      <c r="H1774">
        <v>85.3917</v>
      </c>
      <c r="I1774">
        <v>0</v>
      </c>
      <c r="J1774">
        <v>1.1939399999999999E-2</v>
      </c>
      <c r="K1774">
        <v>0.98097100000000004</v>
      </c>
      <c r="L1774">
        <v>0</v>
      </c>
      <c r="M1774" t="s">
        <v>43</v>
      </c>
    </row>
    <row r="1775" spans="1:13" x14ac:dyDescent="0.25">
      <c r="A1775" t="s">
        <v>188</v>
      </c>
      <c r="B1775">
        <v>1514.84</v>
      </c>
      <c r="C1775">
        <v>1512.72</v>
      </c>
      <c r="D1775">
        <v>1512.68</v>
      </c>
      <c r="E1775">
        <v>1510.38</v>
      </c>
      <c r="F1775">
        <v>106.97199999999999</v>
      </c>
      <c r="G1775">
        <v>0</v>
      </c>
      <c r="H1775">
        <v>85.3643</v>
      </c>
      <c r="I1775">
        <v>0</v>
      </c>
      <c r="J1775">
        <v>1.11959E-2</v>
      </c>
      <c r="K1775">
        <v>0.98088799999999998</v>
      </c>
      <c r="L1775">
        <v>0</v>
      </c>
      <c r="M1775" t="s">
        <v>43</v>
      </c>
    </row>
    <row r="1776" spans="1:13" x14ac:dyDescent="0.25">
      <c r="A1776" t="s">
        <v>188</v>
      </c>
      <c r="B1776">
        <v>1515.83</v>
      </c>
      <c r="C1776">
        <v>1514.23</v>
      </c>
      <c r="D1776">
        <v>1514.19</v>
      </c>
      <c r="E1776">
        <v>1511.88</v>
      </c>
      <c r="F1776">
        <v>108.85</v>
      </c>
      <c r="G1776">
        <v>0</v>
      </c>
      <c r="H1776">
        <v>85.664699999999996</v>
      </c>
      <c r="I1776">
        <v>0</v>
      </c>
      <c r="J1776">
        <v>1.1538E-2</v>
      </c>
      <c r="K1776">
        <v>0.98101499999999997</v>
      </c>
      <c r="L1776">
        <v>0</v>
      </c>
      <c r="M1776" t="s">
        <v>43</v>
      </c>
    </row>
    <row r="1777" spans="1:25" x14ac:dyDescent="0.25">
      <c r="A1777" t="s">
        <v>188</v>
      </c>
      <c r="B1777">
        <v>1518.1</v>
      </c>
      <c r="C1777">
        <v>1516.44</v>
      </c>
      <c r="D1777">
        <v>1516.39</v>
      </c>
      <c r="E1777">
        <v>1514.05</v>
      </c>
      <c r="F1777">
        <v>106.827</v>
      </c>
      <c r="G1777">
        <v>0</v>
      </c>
      <c r="H1777">
        <v>85.045699999999997</v>
      </c>
      <c r="I1777">
        <v>0</v>
      </c>
      <c r="J1777">
        <v>1.29265E-2</v>
      </c>
      <c r="K1777">
        <v>0.98094499999999996</v>
      </c>
      <c r="L1777">
        <v>0</v>
      </c>
      <c r="M1777" t="s">
        <v>43</v>
      </c>
    </row>
    <row r="1778" spans="1:25" x14ac:dyDescent="0.25">
      <c r="A1778" t="s">
        <v>188</v>
      </c>
      <c r="B1778">
        <v>1516.3</v>
      </c>
      <c r="C1778">
        <v>1514.86</v>
      </c>
      <c r="D1778">
        <v>1514.82</v>
      </c>
      <c r="E1778">
        <v>1512.52</v>
      </c>
      <c r="F1778">
        <v>108.491</v>
      </c>
      <c r="G1778">
        <v>0</v>
      </c>
      <c r="H1778">
        <v>84.871200000000002</v>
      </c>
      <c r="I1778">
        <v>0</v>
      </c>
      <c r="J1778">
        <v>1.20333E-2</v>
      </c>
      <c r="K1778">
        <v>0.98101799999999995</v>
      </c>
      <c r="L1778">
        <v>0</v>
      </c>
      <c r="M1778" t="s">
        <v>43</v>
      </c>
    </row>
    <row r="1779" spans="1:25" x14ac:dyDescent="0.25">
      <c r="A1779" t="s">
        <v>188</v>
      </c>
      <c r="B1779">
        <v>1516.13</v>
      </c>
      <c r="C1779">
        <v>1514.71</v>
      </c>
      <c r="D1779">
        <v>1514.66</v>
      </c>
      <c r="E1779">
        <v>1512.29</v>
      </c>
      <c r="F1779">
        <v>108.968</v>
      </c>
      <c r="G1779">
        <v>0</v>
      </c>
      <c r="H1779">
        <v>85.844499999999996</v>
      </c>
      <c r="I1779">
        <v>0</v>
      </c>
      <c r="J1779">
        <v>1.15306E-2</v>
      </c>
      <c r="K1779">
        <v>0.98100600000000004</v>
      </c>
      <c r="L1779">
        <v>0</v>
      </c>
      <c r="M1779" t="s">
        <v>43</v>
      </c>
    </row>
    <row r="1780" spans="1:25" x14ac:dyDescent="0.25">
      <c r="A1780" t="s">
        <v>188</v>
      </c>
      <c r="B1780">
        <v>1516.51</v>
      </c>
      <c r="C1780">
        <v>1514.84</v>
      </c>
      <c r="D1780">
        <v>1514.8</v>
      </c>
      <c r="E1780">
        <v>1512.52</v>
      </c>
      <c r="F1780">
        <v>107.953</v>
      </c>
      <c r="G1780">
        <v>0</v>
      </c>
      <c r="H1780">
        <v>85.433800000000005</v>
      </c>
      <c r="I1780">
        <v>0</v>
      </c>
      <c r="J1780">
        <v>1.09754E-2</v>
      </c>
      <c r="K1780">
        <v>0.99068400000000001</v>
      </c>
      <c r="L1780">
        <v>0</v>
      </c>
      <c r="M1780" t="s">
        <v>43</v>
      </c>
    </row>
    <row r="1781" spans="1:25" x14ac:dyDescent="0.25">
      <c r="A1781" t="s">
        <v>188</v>
      </c>
      <c r="B1781">
        <v>1519.1</v>
      </c>
      <c r="C1781">
        <v>1517.69</v>
      </c>
      <c r="D1781">
        <v>1517.64</v>
      </c>
      <c r="E1781">
        <v>1515.33</v>
      </c>
      <c r="F1781">
        <v>108.22499999999999</v>
      </c>
      <c r="G1781">
        <v>0</v>
      </c>
      <c r="H1781">
        <v>85.194000000000003</v>
      </c>
      <c r="I1781">
        <v>0</v>
      </c>
      <c r="J1781">
        <v>1.08913E-2</v>
      </c>
      <c r="K1781">
        <v>0.98099700000000001</v>
      </c>
      <c r="L1781">
        <v>0</v>
      </c>
      <c r="M1781" t="s">
        <v>43</v>
      </c>
    </row>
    <row r="1782" spans="1:25" x14ac:dyDescent="0.25">
      <c r="A1782" t="s">
        <v>188</v>
      </c>
      <c r="B1782">
        <v>1516.42</v>
      </c>
      <c r="C1782">
        <v>1514.76</v>
      </c>
      <c r="D1782">
        <v>1514.71</v>
      </c>
      <c r="E1782">
        <v>1512.42</v>
      </c>
      <c r="F1782">
        <v>108.804</v>
      </c>
      <c r="G1782">
        <v>0</v>
      </c>
      <c r="H1782">
        <v>85.228899999999996</v>
      </c>
      <c r="I1782">
        <v>0</v>
      </c>
      <c r="J1782">
        <v>1.08688E-2</v>
      </c>
      <c r="K1782">
        <v>0.98101700000000003</v>
      </c>
      <c r="L1782">
        <v>0</v>
      </c>
      <c r="M1782" t="s">
        <v>43</v>
      </c>
    </row>
    <row r="1783" spans="1:25" x14ac:dyDescent="0.25">
      <c r="A1783" t="s">
        <v>188</v>
      </c>
      <c r="B1783">
        <v>1513.44</v>
      </c>
      <c r="C1783">
        <v>1511.72</v>
      </c>
      <c r="D1783">
        <v>1511.68</v>
      </c>
      <c r="E1783">
        <v>1509.38</v>
      </c>
      <c r="F1783">
        <v>106.562</v>
      </c>
      <c r="G1783">
        <v>0</v>
      </c>
      <c r="H1783">
        <v>84.860900000000001</v>
      </c>
      <c r="I1783">
        <v>0</v>
      </c>
      <c r="J1783">
        <v>1.1880399999999999E-2</v>
      </c>
      <c r="K1783">
        <v>0.98101799999999995</v>
      </c>
      <c r="L1783">
        <v>0</v>
      </c>
      <c r="M1783" t="s">
        <v>43</v>
      </c>
    </row>
    <row r="1784" spans="1:25" x14ac:dyDescent="0.25">
      <c r="A1784" t="s">
        <v>188</v>
      </c>
      <c r="B1784">
        <v>1513.47</v>
      </c>
      <c r="C1784">
        <v>1511.35</v>
      </c>
      <c r="D1784">
        <v>1511.31</v>
      </c>
      <c r="E1784">
        <v>1509.01</v>
      </c>
      <c r="F1784">
        <v>106.70699999999999</v>
      </c>
      <c r="G1784">
        <v>0</v>
      </c>
      <c r="H1784">
        <v>85.590800000000002</v>
      </c>
      <c r="I1784">
        <v>0</v>
      </c>
      <c r="J1784">
        <v>1.40231E-2</v>
      </c>
      <c r="K1784">
        <v>0.98097800000000002</v>
      </c>
      <c r="L1784">
        <v>0</v>
      </c>
      <c r="M1784" t="s">
        <v>43</v>
      </c>
    </row>
    <row r="1785" spans="1:25" x14ac:dyDescent="0.25">
      <c r="A1785" t="s">
        <v>188</v>
      </c>
      <c r="B1785">
        <v>1513.56</v>
      </c>
      <c r="C1785">
        <v>1512.18</v>
      </c>
      <c r="D1785">
        <v>1512.13</v>
      </c>
      <c r="E1785">
        <v>1509.79</v>
      </c>
      <c r="F1785">
        <v>109.48699999999999</v>
      </c>
      <c r="G1785">
        <v>0</v>
      </c>
      <c r="H1785">
        <v>85.752300000000005</v>
      </c>
      <c r="I1785">
        <v>0</v>
      </c>
      <c r="J1785">
        <v>1.09E-2</v>
      </c>
      <c r="K1785">
        <v>0.98101799999999995</v>
      </c>
      <c r="L1785">
        <v>0</v>
      </c>
      <c r="M1785" t="s">
        <v>43</v>
      </c>
    </row>
    <row r="1786" spans="1:25" x14ac:dyDescent="0.25">
      <c r="A1786" t="s">
        <v>188</v>
      </c>
      <c r="B1786">
        <v>1516.4</v>
      </c>
      <c r="C1786">
        <v>1514.75</v>
      </c>
      <c r="D1786">
        <v>1514.71</v>
      </c>
      <c r="E1786">
        <v>1512.42</v>
      </c>
      <c r="F1786">
        <v>110.788</v>
      </c>
      <c r="G1786">
        <v>0</v>
      </c>
      <c r="H1786">
        <v>85.135999999999996</v>
      </c>
      <c r="I1786">
        <v>0</v>
      </c>
      <c r="J1786">
        <v>1.23243E-2</v>
      </c>
      <c r="K1786">
        <v>0.98099000000000003</v>
      </c>
      <c r="L1786">
        <v>0</v>
      </c>
      <c r="M1786" t="s">
        <v>43</v>
      </c>
    </row>
    <row r="1787" spans="1:25" x14ac:dyDescent="0.25">
      <c r="A1787" t="s">
        <v>188</v>
      </c>
      <c r="B1787">
        <v>1513.71</v>
      </c>
      <c r="C1787">
        <v>1512.3</v>
      </c>
      <c r="D1787">
        <v>1512.26</v>
      </c>
      <c r="E1787">
        <v>1509.94</v>
      </c>
      <c r="F1787">
        <v>108.654</v>
      </c>
      <c r="G1787">
        <v>0</v>
      </c>
      <c r="H1787">
        <v>85.244299999999996</v>
      </c>
      <c r="I1787">
        <v>0</v>
      </c>
      <c r="J1787">
        <v>1.0930199999999999E-2</v>
      </c>
      <c r="K1787">
        <v>0.98101899999999997</v>
      </c>
      <c r="L1787">
        <v>0</v>
      </c>
      <c r="M1787" t="s">
        <v>43</v>
      </c>
    </row>
    <row r="1788" spans="1:25" x14ac:dyDescent="0.25">
      <c r="A1788" t="s">
        <v>188</v>
      </c>
      <c r="B1788">
        <v>1509.45</v>
      </c>
      <c r="C1788">
        <v>1507.79</v>
      </c>
      <c r="D1788">
        <v>1507.75</v>
      </c>
      <c r="E1788">
        <v>1505.47</v>
      </c>
      <c r="F1788">
        <v>107.73099999999999</v>
      </c>
      <c r="G1788">
        <v>0</v>
      </c>
      <c r="H1788">
        <v>84.935000000000002</v>
      </c>
      <c r="I1788">
        <v>0</v>
      </c>
      <c r="J1788">
        <v>1.09245E-2</v>
      </c>
      <c r="K1788">
        <v>0.98085</v>
      </c>
      <c r="L1788">
        <v>0</v>
      </c>
      <c r="M1788" t="s">
        <v>43</v>
      </c>
    </row>
    <row r="1789" spans="1:25" x14ac:dyDescent="0.25">
      <c r="A1789" t="s">
        <v>188</v>
      </c>
      <c r="B1789">
        <v>1517.08</v>
      </c>
      <c r="C1789">
        <v>1515.39</v>
      </c>
      <c r="D1789">
        <v>1515.34</v>
      </c>
      <c r="E1789">
        <v>1513.01</v>
      </c>
      <c r="F1789">
        <v>108.36199999999999</v>
      </c>
      <c r="G1789">
        <v>0</v>
      </c>
      <c r="H1789">
        <v>85.042199999999994</v>
      </c>
      <c r="I1789">
        <v>0</v>
      </c>
      <c r="J1789">
        <v>1.0922599999999999E-2</v>
      </c>
      <c r="K1789">
        <v>0.99351</v>
      </c>
      <c r="L1789">
        <v>0</v>
      </c>
      <c r="M1789" t="s">
        <v>43</v>
      </c>
    </row>
    <row r="1790" spans="1:25" x14ac:dyDescent="0.25">
      <c r="A1790" t="s">
        <v>188</v>
      </c>
      <c r="B1790">
        <v>1511.88</v>
      </c>
      <c r="C1790">
        <v>1510.19</v>
      </c>
      <c r="D1790">
        <v>1510.15</v>
      </c>
      <c r="E1790">
        <v>1507.87</v>
      </c>
      <c r="F1790">
        <v>108.93300000000001</v>
      </c>
      <c r="G1790">
        <v>0</v>
      </c>
      <c r="H1790">
        <v>85.075699999999998</v>
      </c>
      <c r="I1790">
        <v>0</v>
      </c>
      <c r="J1790">
        <v>1.18049E-2</v>
      </c>
      <c r="K1790">
        <v>0.98014299999999999</v>
      </c>
      <c r="L1790">
        <v>0</v>
      </c>
      <c r="M1790" t="s">
        <v>43</v>
      </c>
    </row>
    <row r="1791" spans="1:25" x14ac:dyDescent="0.25">
      <c r="A1791" t="s">
        <v>188</v>
      </c>
      <c r="B1791">
        <v>1517.32</v>
      </c>
      <c r="C1791">
        <v>1515.66</v>
      </c>
      <c r="D1791">
        <v>1515.61</v>
      </c>
      <c r="E1791">
        <v>1513.3</v>
      </c>
      <c r="F1791">
        <v>108.541</v>
      </c>
      <c r="G1791">
        <v>0</v>
      </c>
      <c r="H1791">
        <v>85.281999999999996</v>
      </c>
      <c r="I1791">
        <v>0</v>
      </c>
      <c r="J1791">
        <v>1.08658E-2</v>
      </c>
      <c r="K1791">
        <v>0.995112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1510.99</v>
      </c>
      <c r="C1792">
        <v>1509.33</v>
      </c>
      <c r="D1792">
        <v>1509.28</v>
      </c>
      <c r="E1792">
        <v>1506.98</v>
      </c>
      <c r="F1792">
        <v>108.80200000000001</v>
      </c>
      <c r="G1792">
        <v>0</v>
      </c>
      <c r="H1792">
        <v>85.092100000000002</v>
      </c>
      <c r="I1792">
        <v>0</v>
      </c>
      <c r="J1792">
        <v>6.3983699999999996E-3</v>
      </c>
      <c r="K1792">
        <v>0.98516499999999996</v>
      </c>
      <c r="L1792">
        <v>0</v>
      </c>
      <c r="M1792" t="s">
        <v>43</v>
      </c>
      <c r="R1792">
        <f>AVERAGE(B1743:B1792)</f>
        <v>1514.7404000000004</v>
      </c>
      <c r="S1792">
        <f>AVERAGE(C1743:C1792)</f>
        <v>1513.1526000000001</v>
      </c>
      <c r="U1792">
        <f>_xlfn.VAR.P(B1743:B1792)</f>
        <v>13.808839840000008</v>
      </c>
      <c r="V1792">
        <f>_xlfn.VAR.P(C1743:C1792)</f>
        <v>14.051883240000077</v>
      </c>
      <c r="X1792">
        <f>1.96*SQRT(U1792)/50</f>
        <v>0.14566816965877483</v>
      </c>
      <c r="Y1792">
        <f>1.96*SQRT(V1792)/50</f>
        <v>0.14694449925707909</v>
      </c>
    </row>
    <row r="1793" spans="1:9" x14ac:dyDescent="0.25">
      <c r="A1793" t="s">
        <v>189</v>
      </c>
      <c r="B1793">
        <v>75866.6875</v>
      </c>
      <c r="C1793" t="s">
        <v>37</v>
      </c>
    </row>
    <row r="1794" spans="1:9" x14ac:dyDescent="0.25">
      <c r="A1794" t="s">
        <v>190</v>
      </c>
      <c r="B1794">
        <v>1208.95</v>
      </c>
      <c r="C1794">
        <v>1193.96</v>
      </c>
      <c r="D1794">
        <v>1141.01</v>
      </c>
      <c r="E1794">
        <v>1135.8900000000001</v>
      </c>
      <c r="F1794">
        <v>107.68899999999999</v>
      </c>
      <c r="G1794">
        <v>1.0923799999999999E-2</v>
      </c>
      <c r="H1794">
        <v>0.99173999999999995</v>
      </c>
      <c r="I1794">
        <v>0</v>
      </c>
    </row>
    <row r="1795" spans="1:9" x14ac:dyDescent="0.25">
      <c r="A1795" t="s">
        <v>190</v>
      </c>
      <c r="B1795">
        <v>1079.93</v>
      </c>
      <c r="C1795">
        <v>1077.49</v>
      </c>
      <c r="D1795">
        <v>1025.7</v>
      </c>
      <c r="E1795">
        <v>1020.74</v>
      </c>
      <c r="F1795">
        <v>110.77</v>
      </c>
      <c r="G1795">
        <v>1.10726E-2</v>
      </c>
      <c r="H1795">
        <v>0.98100500000000002</v>
      </c>
      <c r="I1795">
        <v>0</v>
      </c>
    </row>
    <row r="1796" spans="1:9" x14ac:dyDescent="0.25">
      <c r="A1796" t="s">
        <v>190</v>
      </c>
      <c r="B1796">
        <v>1080.99</v>
      </c>
      <c r="C1796">
        <v>1077.81</v>
      </c>
      <c r="D1796">
        <v>1025.6600000000001</v>
      </c>
      <c r="E1796">
        <v>1020.71</v>
      </c>
      <c r="F1796">
        <v>109.014</v>
      </c>
      <c r="G1796">
        <v>1.0897199999999999E-2</v>
      </c>
      <c r="H1796">
        <v>0.98088600000000004</v>
      </c>
      <c r="I1796">
        <v>0</v>
      </c>
    </row>
    <row r="1797" spans="1:9" x14ac:dyDescent="0.25">
      <c r="A1797" t="s">
        <v>190</v>
      </c>
      <c r="B1797">
        <v>1085.9000000000001</v>
      </c>
      <c r="C1797">
        <v>1083.3</v>
      </c>
      <c r="D1797">
        <v>1031.1199999999999</v>
      </c>
      <c r="E1797">
        <v>1026.17</v>
      </c>
      <c r="F1797">
        <v>110.227</v>
      </c>
      <c r="G1797">
        <v>1.09771E-2</v>
      </c>
      <c r="H1797">
        <v>0.98100600000000004</v>
      </c>
      <c r="I1797">
        <v>0</v>
      </c>
    </row>
    <row r="1798" spans="1:9" x14ac:dyDescent="0.25">
      <c r="A1798" t="s">
        <v>190</v>
      </c>
      <c r="B1798">
        <v>1075.67</v>
      </c>
      <c r="C1798">
        <v>1072.92</v>
      </c>
      <c r="D1798">
        <v>1021.12</v>
      </c>
      <c r="E1798">
        <v>1016.12</v>
      </c>
      <c r="F1798">
        <v>107.374</v>
      </c>
      <c r="G1798">
        <v>1.08638E-2</v>
      </c>
      <c r="H1798">
        <v>0.98098799999999997</v>
      </c>
      <c r="I1798">
        <v>0</v>
      </c>
    </row>
    <row r="1799" spans="1:9" x14ac:dyDescent="0.25">
      <c r="A1799" t="s">
        <v>190</v>
      </c>
      <c r="B1799">
        <v>1080.17</v>
      </c>
      <c r="C1799">
        <v>1077.4100000000001</v>
      </c>
      <c r="D1799">
        <v>1025.3499999999999</v>
      </c>
      <c r="E1799">
        <v>1020.5</v>
      </c>
      <c r="F1799">
        <v>108.94499999999999</v>
      </c>
      <c r="G1799">
        <v>1.08974E-2</v>
      </c>
      <c r="H1799">
        <v>0.98101899999999997</v>
      </c>
      <c r="I1799">
        <v>0</v>
      </c>
    </row>
    <row r="1800" spans="1:9" x14ac:dyDescent="0.25">
      <c r="A1800" t="s">
        <v>190</v>
      </c>
      <c r="B1800">
        <v>1082.55</v>
      </c>
      <c r="C1800">
        <v>1079.97</v>
      </c>
      <c r="D1800">
        <v>1028.1500000000001</v>
      </c>
      <c r="E1800">
        <v>1023.3</v>
      </c>
      <c r="F1800">
        <v>110.67400000000001</v>
      </c>
      <c r="G1800">
        <v>1.1566E-2</v>
      </c>
      <c r="H1800">
        <v>0.98097800000000002</v>
      </c>
      <c r="I1800">
        <v>0</v>
      </c>
    </row>
    <row r="1801" spans="1:9" x14ac:dyDescent="0.25">
      <c r="A1801" t="s">
        <v>190</v>
      </c>
      <c r="B1801">
        <v>1080.27</v>
      </c>
      <c r="C1801">
        <v>1076.69</v>
      </c>
      <c r="D1801">
        <v>1024.0999999999999</v>
      </c>
      <c r="E1801">
        <v>1019.34</v>
      </c>
      <c r="F1801">
        <v>106.265</v>
      </c>
      <c r="G1801">
        <v>1.119E-2</v>
      </c>
      <c r="H1801">
        <v>0.98101499999999997</v>
      </c>
      <c r="I1801">
        <v>0</v>
      </c>
    </row>
    <row r="1802" spans="1:9" x14ac:dyDescent="0.25">
      <c r="A1802" t="s">
        <v>190</v>
      </c>
      <c r="B1802">
        <v>1080.3499999999999</v>
      </c>
      <c r="C1802">
        <v>1077.57</v>
      </c>
      <c r="D1802">
        <v>1025.33</v>
      </c>
      <c r="E1802">
        <v>1020.73</v>
      </c>
      <c r="F1802">
        <v>106.184</v>
      </c>
      <c r="G1802">
        <v>1.1729399999999999E-2</v>
      </c>
      <c r="H1802">
        <v>0.99318300000000004</v>
      </c>
      <c r="I1802">
        <v>0</v>
      </c>
    </row>
    <row r="1803" spans="1:9" x14ac:dyDescent="0.25">
      <c r="A1803" t="s">
        <v>190</v>
      </c>
      <c r="B1803">
        <v>1079.4000000000001</v>
      </c>
      <c r="C1803">
        <v>1076.3800000000001</v>
      </c>
      <c r="D1803">
        <v>1024.45</v>
      </c>
      <c r="E1803">
        <v>1019.54</v>
      </c>
      <c r="F1803">
        <v>107.42100000000001</v>
      </c>
      <c r="G1803">
        <v>1.72993E-2</v>
      </c>
      <c r="H1803">
        <v>0.98101899999999997</v>
      </c>
      <c r="I1803">
        <v>0</v>
      </c>
    </row>
    <row r="1804" spans="1:9" x14ac:dyDescent="0.25">
      <c r="A1804" t="s">
        <v>190</v>
      </c>
      <c r="B1804">
        <v>1080.98</v>
      </c>
      <c r="C1804">
        <v>1078.1099999999999</v>
      </c>
      <c r="D1804">
        <v>1026.2</v>
      </c>
      <c r="E1804">
        <v>1021.43</v>
      </c>
      <c r="F1804">
        <v>110.486</v>
      </c>
      <c r="G1804">
        <v>1.08582E-2</v>
      </c>
      <c r="H1804">
        <v>0.98101899999999997</v>
      </c>
      <c r="I1804">
        <v>0</v>
      </c>
    </row>
    <row r="1805" spans="1:9" x14ac:dyDescent="0.25">
      <c r="A1805" t="s">
        <v>190</v>
      </c>
      <c r="B1805">
        <v>1083.68</v>
      </c>
      <c r="C1805">
        <v>1080.8800000000001</v>
      </c>
      <c r="D1805">
        <v>1029.58</v>
      </c>
      <c r="E1805">
        <v>1024.6500000000001</v>
      </c>
      <c r="F1805">
        <v>110.904</v>
      </c>
      <c r="G1805">
        <v>1.08655E-2</v>
      </c>
      <c r="H1805">
        <v>0.99292899999999995</v>
      </c>
      <c r="I1805">
        <v>0</v>
      </c>
    </row>
    <row r="1806" spans="1:9" x14ac:dyDescent="0.25">
      <c r="A1806" t="s">
        <v>190</v>
      </c>
      <c r="B1806">
        <v>1079.4000000000001</v>
      </c>
      <c r="C1806">
        <v>1076.99</v>
      </c>
      <c r="D1806">
        <v>1025.4000000000001</v>
      </c>
      <c r="E1806">
        <v>1020.27</v>
      </c>
      <c r="F1806">
        <v>109.015</v>
      </c>
      <c r="G1806">
        <v>1.1689099999999999E-2</v>
      </c>
      <c r="H1806">
        <v>0.99083900000000003</v>
      </c>
      <c r="I1806">
        <v>0</v>
      </c>
    </row>
    <row r="1807" spans="1:9" x14ac:dyDescent="0.25">
      <c r="A1807" t="s">
        <v>190</v>
      </c>
      <c r="B1807">
        <v>1076.94</v>
      </c>
      <c r="C1807">
        <v>1074.31</v>
      </c>
      <c r="D1807">
        <v>1022.27</v>
      </c>
      <c r="E1807">
        <v>1017.15</v>
      </c>
      <c r="F1807">
        <v>106.77200000000001</v>
      </c>
      <c r="G1807">
        <v>1.12172E-2</v>
      </c>
      <c r="H1807">
        <v>0.981016</v>
      </c>
      <c r="I1807">
        <v>0</v>
      </c>
    </row>
    <row r="1808" spans="1:9" x14ac:dyDescent="0.25">
      <c r="A1808" t="s">
        <v>190</v>
      </c>
      <c r="B1808">
        <v>1083.22</v>
      </c>
      <c r="C1808">
        <v>1080.25</v>
      </c>
      <c r="D1808">
        <v>1028.29</v>
      </c>
      <c r="E1808">
        <v>1023.23</v>
      </c>
      <c r="F1808">
        <v>110.157</v>
      </c>
      <c r="G1808">
        <v>1.1767E-2</v>
      </c>
      <c r="H1808">
        <v>0.98090999999999995</v>
      </c>
      <c r="I1808">
        <v>0</v>
      </c>
    </row>
    <row r="1809" spans="1:9" x14ac:dyDescent="0.25">
      <c r="A1809" t="s">
        <v>190</v>
      </c>
      <c r="B1809">
        <v>1080.18</v>
      </c>
      <c r="C1809">
        <v>1077.28</v>
      </c>
      <c r="D1809">
        <v>1025.5</v>
      </c>
      <c r="E1809">
        <v>1020.21</v>
      </c>
      <c r="F1809">
        <v>107.60599999999999</v>
      </c>
      <c r="G1809">
        <v>1.10483E-2</v>
      </c>
      <c r="H1809">
        <v>0.98100299999999996</v>
      </c>
      <c r="I1809">
        <v>0</v>
      </c>
    </row>
    <row r="1810" spans="1:9" x14ac:dyDescent="0.25">
      <c r="A1810" t="s">
        <v>190</v>
      </c>
      <c r="B1810">
        <v>1080.0999999999999</v>
      </c>
      <c r="C1810">
        <v>1077.76</v>
      </c>
      <c r="D1810">
        <v>1025.74</v>
      </c>
      <c r="E1810">
        <v>1021.01</v>
      </c>
      <c r="F1810">
        <v>111.855</v>
      </c>
      <c r="G1810">
        <v>1.1494799999999999E-2</v>
      </c>
      <c r="H1810">
        <v>0.98101899999999997</v>
      </c>
      <c r="I1810">
        <v>0</v>
      </c>
    </row>
    <row r="1811" spans="1:9" x14ac:dyDescent="0.25">
      <c r="A1811" t="s">
        <v>190</v>
      </c>
      <c r="B1811">
        <v>1080.74</v>
      </c>
      <c r="C1811">
        <v>1077.8699999999999</v>
      </c>
      <c r="D1811">
        <v>1026.21</v>
      </c>
      <c r="E1811">
        <v>1020.92</v>
      </c>
      <c r="F1811">
        <v>107.151</v>
      </c>
      <c r="G1811">
        <v>1.22349E-2</v>
      </c>
      <c r="H1811">
        <v>0.98101899999999997</v>
      </c>
      <c r="I1811">
        <v>0</v>
      </c>
    </row>
    <row r="1812" spans="1:9" x14ac:dyDescent="0.25">
      <c r="A1812" t="s">
        <v>190</v>
      </c>
      <c r="B1812">
        <v>1079.1099999999999</v>
      </c>
      <c r="C1812">
        <v>1076.3499999999999</v>
      </c>
      <c r="D1812">
        <v>1024.1099999999999</v>
      </c>
      <c r="E1812">
        <v>1019.55</v>
      </c>
      <c r="F1812">
        <v>109.928</v>
      </c>
      <c r="G1812">
        <v>1.0895E-2</v>
      </c>
      <c r="H1812">
        <v>0.99095500000000003</v>
      </c>
      <c r="I1812">
        <v>0</v>
      </c>
    </row>
    <row r="1813" spans="1:9" x14ac:dyDescent="0.25">
      <c r="A1813" t="s">
        <v>190</v>
      </c>
      <c r="B1813">
        <v>1086.55</v>
      </c>
      <c r="C1813">
        <v>1082.6199999999999</v>
      </c>
      <c r="D1813">
        <v>1031.55</v>
      </c>
      <c r="E1813">
        <v>1026.47</v>
      </c>
      <c r="F1813">
        <v>111.07</v>
      </c>
      <c r="G1813">
        <v>1.09216E-2</v>
      </c>
      <c r="H1813">
        <v>0.98099400000000003</v>
      </c>
      <c r="I1813">
        <v>0</v>
      </c>
    </row>
    <row r="1814" spans="1:9" x14ac:dyDescent="0.25">
      <c r="A1814" t="s">
        <v>190</v>
      </c>
      <c r="B1814">
        <v>1078.8699999999999</v>
      </c>
      <c r="C1814">
        <v>1075.4100000000001</v>
      </c>
      <c r="D1814">
        <v>1023.62</v>
      </c>
      <c r="E1814">
        <v>1018.5</v>
      </c>
      <c r="F1814">
        <v>106.20099999999999</v>
      </c>
      <c r="G1814">
        <v>1.23432E-2</v>
      </c>
      <c r="H1814">
        <v>0.98101300000000002</v>
      </c>
      <c r="I1814">
        <v>0</v>
      </c>
    </row>
    <row r="1815" spans="1:9" x14ac:dyDescent="0.25">
      <c r="A1815" t="s">
        <v>190</v>
      </c>
      <c r="B1815">
        <v>1083.72</v>
      </c>
      <c r="C1815">
        <v>1080.7</v>
      </c>
      <c r="D1815">
        <v>1028.53</v>
      </c>
      <c r="E1815">
        <v>1023.71</v>
      </c>
      <c r="F1815">
        <v>110.976</v>
      </c>
      <c r="G1815">
        <v>1.1156599999999999E-2</v>
      </c>
      <c r="H1815">
        <v>0.98076099999999999</v>
      </c>
      <c r="I1815">
        <v>0</v>
      </c>
    </row>
    <row r="1816" spans="1:9" x14ac:dyDescent="0.25">
      <c r="A1816" t="s">
        <v>190</v>
      </c>
      <c r="B1816">
        <v>1082.51</v>
      </c>
      <c r="C1816">
        <v>1079.46</v>
      </c>
      <c r="D1816">
        <v>1027.48</v>
      </c>
      <c r="E1816">
        <v>1022.62</v>
      </c>
      <c r="F1816">
        <v>110.767</v>
      </c>
      <c r="G1816">
        <v>1.09082E-2</v>
      </c>
      <c r="H1816">
        <v>0.98101799999999995</v>
      </c>
      <c r="I1816">
        <v>0</v>
      </c>
    </row>
    <row r="1817" spans="1:9" x14ac:dyDescent="0.25">
      <c r="A1817" t="s">
        <v>190</v>
      </c>
      <c r="B1817">
        <v>1077.8800000000001</v>
      </c>
      <c r="C1817">
        <v>1075.2</v>
      </c>
      <c r="D1817">
        <v>1022.87</v>
      </c>
      <c r="E1817">
        <v>1017.97</v>
      </c>
      <c r="F1817">
        <v>106.395</v>
      </c>
      <c r="G1817">
        <v>1.0862699999999999E-2</v>
      </c>
      <c r="H1817">
        <v>0.98101700000000003</v>
      </c>
      <c r="I1817">
        <v>0</v>
      </c>
    </row>
    <row r="1818" spans="1:9" x14ac:dyDescent="0.25">
      <c r="A1818" t="s">
        <v>190</v>
      </c>
      <c r="B1818">
        <v>1084.3399999999999</v>
      </c>
      <c r="C1818">
        <v>1082.02</v>
      </c>
      <c r="D1818">
        <v>1029.8599999999999</v>
      </c>
      <c r="E1818">
        <v>1024.9000000000001</v>
      </c>
      <c r="F1818">
        <v>106.255</v>
      </c>
      <c r="G1818">
        <v>1.3548899999999999E-2</v>
      </c>
      <c r="H1818">
        <v>0.98101799999999995</v>
      </c>
      <c r="I1818">
        <v>0</v>
      </c>
    </row>
    <row r="1819" spans="1:9" x14ac:dyDescent="0.25">
      <c r="A1819" t="s">
        <v>190</v>
      </c>
      <c r="B1819">
        <v>1081.99</v>
      </c>
      <c r="C1819">
        <v>1078.93</v>
      </c>
      <c r="D1819">
        <v>1027.67</v>
      </c>
      <c r="E1819">
        <v>1022.39</v>
      </c>
      <c r="F1819">
        <v>106.881</v>
      </c>
      <c r="G1819">
        <v>1.0958000000000001E-2</v>
      </c>
      <c r="H1819">
        <v>0.98101499999999997</v>
      </c>
      <c r="I1819">
        <v>0</v>
      </c>
    </row>
    <row r="1820" spans="1:9" x14ac:dyDescent="0.25">
      <c r="A1820" t="s">
        <v>190</v>
      </c>
      <c r="B1820">
        <v>1084.3399999999999</v>
      </c>
      <c r="C1820">
        <v>1081.94</v>
      </c>
      <c r="D1820">
        <v>1029.98</v>
      </c>
      <c r="E1820">
        <v>1024.8900000000001</v>
      </c>
      <c r="F1820">
        <v>108.896</v>
      </c>
      <c r="G1820">
        <v>1.15254E-2</v>
      </c>
      <c r="H1820">
        <v>0.98101400000000005</v>
      </c>
      <c r="I1820">
        <v>0</v>
      </c>
    </row>
    <row r="1821" spans="1:9" x14ac:dyDescent="0.25">
      <c r="A1821" t="s">
        <v>190</v>
      </c>
      <c r="B1821">
        <v>1082.8</v>
      </c>
      <c r="C1821">
        <v>1080.03</v>
      </c>
      <c r="D1821">
        <v>1028.6199999999999</v>
      </c>
      <c r="E1821">
        <v>1023.58</v>
      </c>
      <c r="F1821">
        <v>106.23</v>
      </c>
      <c r="G1821">
        <v>1.0858E-2</v>
      </c>
      <c r="H1821">
        <v>0.98100100000000001</v>
      </c>
      <c r="I1821">
        <v>0</v>
      </c>
    </row>
    <row r="1822" spans="1:9" x14ac:dyDescent="0.25">
      <c r="A1822" t="s">
        <v>190</v>
      </c>
      <c r="B1822">
        <v>1087.3499999999999</v>
      </c>
      <c r="C1822">
        <v>1084.42</v>
      </c>
      <c r="D1822">
        <v>1032.68</v>
      </c>
      <c r="E1822">
        <v>1027.9100000000001</v>
      </c>
      <c r="F1822">
        <v>110.943</v>
      </c>
      <c r="G1822">
        <v>1.15605E-2</v>
      </c>
      <c r="H1822">
        <v>0.981012</v>
      </c>
      <c r="I1822">
        <v>0</v>
      </c>
    </row>
    <row r="1823" spans="1:9" x14ac:dyDescent="0.25">
      <c r="A1823" t="s">
        <v>190</v>
      </c>
      <c r="B1823">
        <v>1088.47</v>
      </c>
      <c r="C1823">
        <v>1085.43</v>
      </c>
      <c r="D1823">
        <v>1033.3399999999999</v>
      </c>
      <c r="E1823">
        <v>1028.48</v>
      </c>
      <c r="F1823">
        <v>111.977</v>
      </c>
      <c r="G1823">
        <v>1.09081E-2</v>
      </c>
      <c r="H1823">
        <v>0.98087800000000003</v>
      </c>
      <c r="I1823">
        <v>0</v>
      </c>
    </row>
    <row r="1824" spans="1:9" x14ac:dyDescent="0.25">
      <c r="A1824" t="s">
        <v>190</v>
      </c>
      <c r="B1824">
        <v>1090.98</v>
      </c>
      <c r="C1824">
        <v>1087.5</v>
      </c>
      <c r="D1824">
        <v>1036.05</v>
      </c>
      <c r="E1824">
        <v>1030.8900000000001</v>
      </c>
      <c r="F1824">
        <v>109.895</v>
      </c>
      <c r="G1824">
        <v>1.09043E-2</v>
      </c>
      <c r="H1824">
        <v>0.98101899999999997</v>
      </c>
      <c r="I1824">
        <v>0</v>
      </c>
    </row>
    <row r="1825" spans="1:9" x14ac:dyDescent="0.25">
      <c r="A1825" t="s">
        <v>190</v>
      </c>
      <c r="B1825">
        <v>1083.28</v>
      </c>
      <c r="C1825">
        <v>1080.27</v>
      </c>
      <c r="D1825">
        <v>1028.25</v>
      </c>
      <c r="E1825">
        <v>1023.24</v>
      </c>
      <c r="F1825">
        <v>106.395</v>
      </c>
      <c r="G1825">
        <v>1.0857E-2</v>
      </c>
      <c r="H1825">
        <v>0.98101799999999995</v>
      </c>
      <c r="I1825">
        <v>0</v>
      </c>
    </row>
    <row r="1826" spans="1:9" x14ac:dyDescent="0.25">
      <c r="A1826" t="s">
        <v>190</v>
      </c>
      <c r="B1826">
        <v>1080.72</v>
      </c>
      <c r="C1826">
        <v>1078.23</v>
      </c>
      <c r="D1826">
        <v>1026.6099999999999</v>
      </c>
      <c r="E1826">
        <v>1021.63</v>
      </c>
      <c r="F1826">
        <v>106.416</v>
      </c>
      <c r="G1826">
        <v>1.11024E-2</v>
      </c>
      <c r="H1826">
        <v>0.98099700000000001</v>
      </c>
      <c r="I1826">
        <v>0</v>
      </c>
    </row>
    <row r="1827" spans="1:9" x14ac:dyDescent="0.25">
      <c r="A1827" t="s">
        <v>190</v>
      </c>
      <c r="B1827">
        <v>1086.96</v>
      </c>
      <c r="C1827">
        <v>1084.4100000000001</v>
      </c>
      <c r="D1827">
        <v>1032.3499999999999</v>
      </c>
      <c r="E1827">
        <v>1027.54</v>
      </c>
      <c r="F1827">
        <v>109.908</v>
      </c>
      <c r="G1827">
        <v>1.31363E-2</v>
      </c>
      <c r="H1827">
        <v>0.98650300000000002</v>
      </c>
      <c r="I1827">
        <v>0</v>
      </c>
    </row>
    <row r="1828" spans="1:9" x14ac:dyDescent="0.25">
      <c r="A1828" t="s">
        <v>190</v>
      </c>
      <c r="B1828">
        <v>1084.27</v>
      </c>
      <c r="C1828">
        <v>1081.9100000000001</v>
      </c>
      <c r="D1828">
        <v>1029.81</v>
      </c>
      <c r="E1828">
        <v>1024.95</v>
      </c>
      <c r="F1828">
        <v>106.307</v>
      </c>
      <c r="G1828">
        <v>1.1055000000000001E-2</v>
      </c>
      <c r="H1828">
        <v>0.98090900000000003</v>
      </c>
      <c r="I1828">
        <v>0</v>
      </c>
    </row>
    <row r="1829" spans="1:9" x14ac:dyDescent="0.25">
      <c r="A1829" t="s">
        <v>190</v>
      </c>
      <c r="B1829">
        <v>1086.9100000000001</v>
      </c>
      <c r="C1829">
        <v>1084.06</v>
      </c>
      <c r="D1829">
        <v>1032.0899999999999</v>
      </c>
      <c r="E1829">
        <v>1027.1500000000001</v>
      </c>
      <c r="F1829">
        <v>106.393</v>
      </c>
      <c r="G1829">
        <v>1.1097600000000001E-2</v>
      </c>
      <c r="H1829">
        <v>0.98101899999999997</v>
      </c>
      <c r="I1829">
        <v>0</v>
      </c>
    </row>
    <row r="1830" spans="1:9" x14ac:dyDescent="0.25">
      <c r="A1830" t="s">
        <v>190</v>
      </c>
      <c r="B1830">
        <v>1086.57</v>
      </c>
      <c r="C1830">
        <v>1083.74</v>
      </c>
      <c r="D1830">
        <v>1031.8800000000001</v>
      </c>
      <c r="E1830">
        <v>1027.06</v>
      </c>
      <c r="F1830">
        <v>110.64</v>
      </c>
      <c r="G1830">
        <v>1.5756099999999999E-2</v>
      </c>
      <c r="H1830">
        <v>0.98101300000000002</v>
      </c>
      <c r="I1830">
        <v>0</v>
      </c>
    </row>
    <row r="1831" spans="1:9" x14ac:dyDescent="0.25">
      <c r="A1831" t="s">
        <v>190</v>
      </c>
      <c r="B1831">
        <v>1087.44</v>
      </c>
      <c r="C1831">
        <v>1084.76</v>
      </c>
      <c r="D1831">
        <v>1032.49</v>
      </c>
      <c r="E1831">
        <v>1027.67</v>
      </c>
      <c r="F1831">
        <v>107.752</v>
      </c>
      <c r="G1831">
        <v>1.1027500000000001E-2</v>
      </c>
      <c r="H1831">
        <v>0.98052399999999995</v>
      </c>
      <c r="I1831">
        <v>0</v>
      </c>
    </row>
    <row r="1832" spans="1:9" x14ac:dyDescent="0.25">
      <c r="A1832" t="s">
        <v>190</v>
      </c>
      <c r="B1832">
        <v>1083.31</v>
      </c>
      <c r="C1832">
        <v>1080.54</v>
      </c>
      <c r="D1832">
        <v>1028.5</v>
      </c>
      <c r="E1832">
        <v>1023.55</v>
      </c>
      <c r="F1832">
        <v>107.492</v>
      </c>
      <c r="G1832">
        <v>1.55871E-2</v>
      </c>
      <c r="H1832">
        <v>0.98099800000000004</v>
      </c>
      <c r="I1832">
        <v>0</v>
      </c>
    </row>
    <row r="1833" spans="1:9" x14ac:dyDescent="0.25">
      <c r="A1833" t="s">
        <v>190</v>
      </c>
      <c r="B1833">
        <v>1083.74</v>
      </c>
      <c r="C1833">
        <v>1081.27</v>
      </c>
      <c r="D1833">
        <v>1029.45</v>
      </c>
      <c r="E1833">
        <v>1024.46</v>
      </c>
      <c r="F1833">
        <v>106.18300000000001</v>
      </c>
      <c r="G1833">
        <v>1.5642900000000001E-2</v>
      </c>
      <c r="H1833">
        <v>0.98099199999999998</v>
      </c>
      <c r="I1833">
        <v>0</v>
      </c>
    </row>
    <row r="1834" spans="1:9" x14ac:dyDescent="0.25">
      <c r="A1834" t="s">
        <v>190</v>
      </c>
      <c r="B1834">
        <v>1086.31</v>
      </c>
      <c r="C1834">
        <v>1083.29</v>
      </c>
      <c r="D1834">
        <v>1031.6300000000001</v>
      </c>
      <c r="E1834">
        <v>1026.49</v>
      </c>
      <c r="F1834">
        <v>110.465</v>
      </c>
      <c r="G1834">
        <v>1.08915E-2</v>
      </c>
      <c r="H1834">
        <v>0.98101700000000003</v>
      </c>
      <c r="I1834">
        <v>0</v>
      </c>
    </row>
    <row r="1835" spans="1:9" x14ac:dyDescent="0.25">
      <c r="A1835" t="s">
        <v>190</v>
      </c>
      <c r="B1835">
        <v>1089.67</v>
      </c>
      <c r="C1835">
        <v>1086.8499999999999</v>
      </c>
      <c r="D1835">
        <v>1035.4000000000001</v>
      </c>
      <c r="E1835">
        <v>1030.3800000000001</v>
      </c>
      <c r="F1835">
        <v>111.047</v>
      </c>
      <c r="G1835">
        <v>1.43994E-2</v>
      </c>
      <c r="H1835">
        <v>0.980993</v>
      </c>
      <c r="I1835">
        <v>0</v>
      </c>
    </row>
    <row r="1836" spans="1:9" x14ac:dyDescent="0.25">
      <c r="A1836" t="s">
        <v>190</v>
      </c>
      <c r="B1836">
        <v>1090.0899999999999</v>
      </c>
      <c r="C1836">
        <v>1087.32</v>
      </c>
      <c r="D1836">
        <v>1034.77</v>
      </c>
      <c r="E1836">
        <v>1029.96</v>
      </c>
      <c r="F1836">
        <v>112.127</v>
      </c>
      <c r="G1836">
        <v>1.1221E-2</v>
      </c>
      <c r="H1836">
        <v>0.99463100000000004</v>
      </c>
      <c r="I1836">
        <v>0</v>
      </c>
    </row>
    <row r="1837" spans="1:9" x14ac:dyDescent="0.25">
      <c r="A1837" t="s">
        <v>190</v>
      </c>
      <c r="B1837">
        <v>1080.6300000000001</v>
      </c>
      <c r="C1837">
        <v>1077.8900000000001</v>
      </c>
      <c r="D1837">
        <v>1026.6400000000001</v>
      </c>
      <c r="E1837">
        <v>1021.64</v>
      </c>
      <c r="F1837">
        <v>107.53400000000001</v>
      </c>
      <c r="G1837">
        <v>1.10597E-2</v>
      </c>
      <c r="H1837">
        <v>0.98100699999999996</v>
      </c>
      <c r="I1837">
        <v>0</v>
      </c>
    </row>
    <row r="1838" spans="1:9" x14ac:dyDescent="0.25">
      <c r="A1838" t="s">
        <v>190</v>
      </c>
      <c r="B1838">
        <v>1087.97</v>
      </c>
      <c r="C1838">
        <v>1085.52</v>
      </c>
      <c r="D1838">
        <v>1033.3699999999999</v>
      </c>
      <c r="E1838">
        <v>1028.48</v>
      </c>
      <c r="F1838">
        <v>109.185</v>
      </c>
      <c r="G1838">
        <v>1.1518E-2</v>
      </c>
      <c r="H1838">
        <v>0.98095399999999999</v>
      </c>
      <c r="I1838">
        <v>0</v>
      </c>
    </row>
    <row r="1839" spans="1:9" x14ac:dyDescent="0.25">
      <c r="A1839" t="s">
        <v>190</v>
      </c>
      <c r="B1839">
        <v>1086.74</v>
      </c>
      <c r="C1839">
        <v>1084.23</v>
      </c>
      <c r="D1839">
        <v>1032.29</v>
      </c>
      <c r="E1839">
        <v>1027.1199999999999</v>
      </c>
      <c r="F1839">
        <v>109.66800000000001</v>
      </c>
      <c r="G1839">
        <v>1.09246E-2</v>
      </c>
      <c r="H1839">
        <v>0.98100799999999999</v>
      </c>
      <c r="I1839">
        <v>0</v>
      </c>
    </row>
    <row r="1840" spans="1:9" x14ac:dyDescent="0.25">
      <c r="A1840" t="s">
        <v>190</v>
      </c>
      <c r="B1840">
        <v>1085.02</v>
      </c>
      <c r="C1840">
        <v>1082.1099999999999</v>
      </c>
      <c r="D1840">
        <v>1030.25</v>
      </c>
      <c r="E1840">
        <v>1025.23</v>
      </c>
      <c r="F1840">
        <v>108.083</v>
      </c>
      <c r="G1840">
        <v>1.1342100000000001E-2</v>
      </c>
      <c r="H1840">
        <v>0.98101499999999997</v>
      </c>
      <c r="I1840">
        <v>0</v>
      </c>
    </row>
    <row r="1841" spans="1:25" x14ac:dyDescent="0.25">
      <c r="A1841" t="s">
        <v>190</v>
      </c>
      <c r="B1841">
        <v>1089.3699999999999</v>
      </c>
      <c r="C1841">
        <v>1086.6400000000001</v>
      </c>
      <c r="D1841">
        <v>1034.21</v>
      </c>
      <c r="E1841">
        <v>1029.3</v>
      </c>
      <c r="F1841">
        <v>110.96599999999999</v>
      </c>
      <c r="G1841">
        <v>1.21291E-2</v>
      </c>
      <c r="H1841">
        <v>0.98088699999999995</v>
      </c>
      <c r="I1841">
        <v>0</v>
      </c>
    </row>
    <row r="1842" spans="1:25" x14ac:dyDescent="0.25">
      <c r="A1842" t="s">
        <v>190</v>
      </c>
      <c r="B1842">
        <v>1086.9100000000001</v>
      </c>
      <c r="C1842">
        <v>1083.6500000000001</v>
      </c>
      <c r="D1842">
        <v>1032.21</v>
      </c>
      <c r="E1842">
        <v>1027.23</v>
      </c>
      <c r="F1842">
        <v>109.73699999999999</v>
      </c>
      <c r="G1842">
        <v>1.08577E-2</v>
      </c>
      <c r="H1842">
        <v>0.98101899999999997</v>
      </c>
      <c r="I1842">
        <v>0</v>
      </c>
    </row>
    <row r="1843" spans="1:25" x14ac:dyDescent="0.25">
      <c r="A1843" t="s">
        <v>190</v>
      </c>
      <c r="B1843">
        <v>1084.9100000000001</v>
      </c>
      <c r="C1843">
        <v>1081.79</v>
      </c>
      <c r="D1843">
        <v>1029.94</v>
      </c>
      <c r="E1843">
        <v>1024.93</v>
      </c>
      <c r="F1843">
        <v>109.075</v>
      </c>
      <c r="G1843">
        <v>1.5957699999999998E-2</v>
      </c>
      <c r="H1843">
        <v>0.98055700000000001</v>
      </c>
      <c r="I1843">
        <v>0</v>
      </c>
    </row>
    <row r="1844" spans="1:25" x14ac:dyDescent="0.25">
      <c r="A1844" t="s">
        <v>190</v>
      </c>
      <c r="B1844">
        <v>1085.06</v>
      </c>
      <c r="C1844">
        <v>1082.44</v>
      </c>
      <c r="D1844">
        <v>1031.28</v>
      </c>
      <c r="E1844">
        <v>1026.33</v>
      </c>
      <c r="F1844">
        <v>111.26</v>
      </c>
      <c r="G1844">
        <v>1.46578E-2</v>
      </c>
      <c r="H1844">
        <v>0.98991399999999996</v>
      </c>
      <c r="I1844">
        <v>0</v>
      </c>
    </row>
    <row r="1845" spans="1:25" x14ac:dyDescent="0.25">
      <c r="A1845" t="s">
        <v>190</v>
      </c>
      <c r="B1845">
        <v>1087.1199999999999</v>
      </c>
      <c r="C1845">
        <v>1084.03</v>
      </c>
      <c r="D1845">
        <v>1031.8</v>
      </c>
      <c r="E1845">
        <v>1026.8900000000001</v>
      </c>
      <c r="F1845">
        <v>106.749</v>
      </c>
      <c r="G1845">
        <v>1.0870599999999999E-2</v>
      </c>
      <c r="H1845">
        <v>0.981016</v>
      </c>
      <c r="I1845">
        <v>0</v>
      </c>
    </row>
    <row r="1846" spans="1:25" x14ac:dyDescent="0.25">
      <c r="A1846" t="s">
        <v>190</v>
      </c>
      <c r="B1846">
        <v>1079.27</v>
      </c>
      <c r="C1846">
        <v>1076.24</v>
      </c>
      <c r="D1846">
        <v>1023.95</v>
      </c>
      <c r="E1846">
        <v>1019.08</v>
      </c>
      <c r="F1846">
        <v>107.485</v>
      </c>
      <c r="G1846">
        <v>1.4854600000000001E-2</v>
      </c>
      <c r="H1846">
        <v>0.98890599999999995</v>
      </c>
      <c r="I1846">
        <v>0</v>
      </c>
    </row>
    <row r="1847" spans="1:25" x14ac:dyDescent="0.25">
      <c r="A1847" t="s">
        <v>190</v>
      </c>
      <c r="B1847">
        <v>1076.97</v>
      </c>
      <c r="C1847">
        <v>1074.1199999999999</v>
      </c>
      <c r="D1847">
        <v>1022.71</v>
      </c>
      <c r="E1847">
        <v>1017.76</v>
      </c>
      <c r="F1847">
        <v>110.95099999999999</v>
      </c>
      <c r="G1847">
        <v>2.6616000000000001E-2</v>
      </c>
      <c r="H1847">
        <v>0.98525700000000005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1078.05</v>
      </c>
      <c r="C1848">
        <v>1074.99</v>
      </c>
      <c r="D1848">
        <v>1023.24</v>
      </c>
      <c r="E1848">
        <v>1018.54</v>
      </c>
      <c r="F1848">
        <v>109.17700000000001</v>
      </c>
      <c r="G1848">
        <v>1.20716E-2</v>
      </c>
      <c r="H1848">
        <v>0.98099800000000004</v>
      </c>
      <c r="I1848">
        <v>0</v>
      </c>
      <c r="R1848">
        <f>AVERAGE(B1799:B1848)</f>
        <v>1083.4835999999998</v>
      </c>
      <c r="S1848">
        <f>AVERAGE(C1799:C1848)</f>
        <v>1080.6356000000001</v>
      </c>
      <c r="U1848">
        <f>_xlfn.VAR.P(B1799:B1848)</f>
        <v>13.384111039999938</v>
      </c>
      <c r="V1848">
        <f>_xlfn.VAR.P(C1799:C1848)</f>
        <v>13.303308640000012</v>
      </c>
      <c r="X1848">
        <f>1.96*SQRT(U1848)/50</f>
        <v>0.14341046122408752</v>
      </c>
      <c r="Y1848">
        <f>1.96*SQRT(V1848)/50</f>
        <v>0.14297690788574782</v>
      </c>
    </row>
    <row r="1849" spans="1:25" x14ac:dyDescent="0.25">
      <c r="A1849" t="s">
        <v>190</v>
      </c>
      <c r="B1849">
        <v>54562.3897</v>
      </c>
      <c r="C1849" t="s">
        <v>37</v>
      </c>
    </row>
    <row r="1850" spans="1:25" x14ac:dyDescent="0.25">
      <c r="A1850" t="s">
        <v>191</v>
      </c>
      <c r="B1850">
        <v>1025.19</v>
      </c>
      <c r="C1850">
        <v>0</v>
      </c>
      <c r="D1850">
        <v>0</v>
      </c>
      <c r="E1850">
        <v>0</v>
      </c>
      <c r="F1850">
        <v>0</v>
      </c>
      <c r="G1850">
        <v>1.54816E-2</v>
      </c>
      <c r="H1850">
        <v>0.98101099999999997</v>
      </c>
      <c r="I1850">
        <v>0</v>
      </c>
    </row>
    <row r="1851" spans="1:25" x14ac:dyDescent="0.25">
      <c r="A1851" t="s">
        <v>191</v>
      </c>
      <c r="B1851">
        <v>1020.36</v>
      </c>
      <c r="C1851">
        <v>0</v>
      </c>
      <c r="D1851">
        <v>0</v>
      </c>
      <c r="E1851">
        <v>0</v>
      </c>
      <c r="F1851">
        <v>0</v>
      </c>
      <c r="G1851">
        <v>2.2813799999999999E-2</v>
      </c>
      <c r="H1851">
        <v>0.98101899999999997</v>
      </c>
      <c r="I1851">
        <v>0</v>
      </c>
    </row>
    <row r="1852" spans="1:25" x14ac:dyDescent="0.25">
      <c r="A1852" t="s">
        <v>191</v>
      </c>
      <c r="B1852">
        <v>1022.72</v>
      </c>
      <c r="C1852">
        <v>0</v>
      </c>
      <c r="D1852">
        <v>0</v>
      </c>
      <c r="E1852">
        <v>0</v>
      </c>
      <c r="F1852">
        <v>0</v>
      </c>
      <c r="G1852">
        <v>1.12075E-2</v>
      </c>
      <c r="H1852">
        <v>0.98101400000000005</v>
      </c>
      <c r="I1852">
        <v>0</v>
      </c>
    </row>
    <row r="1853" spans="1:25" x14ac:dyDescent="0.25">
      <c r="A1853" t="s">
        <v>191</v>
      </c>
      <c r="B1853">
        <v>1026.46</v>
      </c>
      <c r="C1853">
        <v>0</v>
      </c>
      <c r="D1853">
        <v>0</v>
      </c>
      <c r="E1853">
        <v>0</v>
      </c>
      <c r="F1853">
        <v>0</v>
      </c>
      <c r="G1853">
        <v>1.0858700000000001E-2</v>
      </c>
      <c r="H1853">
        <v>0.98100900000000002</v>
      </c>
      <c r="I1853">
        <v>0</v>
      </c>
    </row>
    <row r="1854" spans="1:25" x14ac:dyDescent="0.25">
      <c r="A1854" t="s">
        <v>191</v>
      </c>
      <c r="B1854">
        <v>1024.58</v>
      </c>
      <c r="C1854">
        <v>0</v>
      </c>
      <c r="D1854">
        <v>0</v>
      </c>
      <c r="E1854">
        <v>0</v>
      </c>
      <c r="F1854">
        <v>0</v>
      </c>
      <c r="G1854">
        <v>1.0873499999999999E-2</v>
      </c>
      <c r="H1854">
        <v>0.98098700000000005</v>
      </c>
      <c r="I1854">
        <v>0</v>
      </c>
    </row>
    <row r="1855" spans="1:25" x14ac:dyDescent="0.25">
      <c r="A1855" t="s">
        <v>191</v>
      </c>
      <c r="B1855">
        <v>1027.9100000000001</v>
      </c>
      <c r="C1855">
        <v>0</v>
      </c>
      <c r="D1855">
        <v>0</v>
      </c>
      <c r="E1855">
        <v>0</v>
      </c>
      <c r="F1855">
        <v>0</v>
      </c>
      <c r="G1855">
        <v>1.1592999999999999E-2</v>
      </c>
      <c r="H1855">
        <v>0.98101400000000005</v>
      </c>
      <c r="I1855">
        <v>0</v>
      </c>
    </row>
    <row r="1856" spans="1:25" x14ac:dyDescent="0.25">
      <c r="A1856" t="s">
        <v>191</v>
      </c>
      <c r="B1856">
        <v>1018.16</v>
      </c>
      <c r="C1856">
        <v>0</v>
      </c>
      <c r="D1856">
        <v>0</v>
      </c>
      <c r="E1856">
        <v>0</v>
      </c>
      <c r="F1856">
        <v>0</v>
      </c>
      <c r="G1856">
        <v>1.53887E-2</v>
      </c>
      <c r="H1856">
        <v>0.98575800000000002</v>
      </c>
      <c r="I1856">
        <v>0</v>
      </c>
    </row>
    <row r="1857" spans="1:9" x14ac:dyDescent="0.25">
      <c r="A1857" t="s">
        <v>191</v>
      </c>
      <c r="B1857">
        <v>1022.6</v>
      </c>
      <c r="C1857">
        <v>0</v>
      </c>
      <c r="D1857">
        <v>0</v>
      </c>
      <c r="E1857">
        <v>0</v>
      </c>
      <c r="F1857">
        <v>0</v>
      </c>
      <c r="G1857">
        <v>1.08688E-2</v>
      </c>
      <c r="H1857">
        <v>0.98100799999999999</v>
      </c>
      <c r="I1857">
        <v>0</v>
      </c>
    </row>
    <row r="1858" spans="1:9" x14ac:dyDescent="0.25">
      <c r="A1858" t="s">
        <v>191</v>
      </c>
      <c r="B1858">
        <v>1025.55</v>
      </c>
      <c r="C1858">
        <v>0</v>
      </c>
      <c r="D1858">
        <v>0</v>
      </c>
      <c r="E1858">
        <v>0</v>
      </c>
      <c r="F1858">
        <v>0</v>
      </c>
      <c r="G1858">
        <v>1.10493E-2</v>
      </c>
      <c r="H1858">
        <v>0.98062899999999997</v>
      </c>
      <c r="I1858">
        <v>0</v>
      </c>
    </row>
    <row r="1859" spans="1:9" x14ac:dyDescent="0.25">
      <c r="A1859" t="s">
        <v>191</v>
      </c>
      <c r="B1859">
        <v>1022.5</v>
      </c>
      <c r="C1859">
        <v>0</v>
      </c>
      <c r="D1859">
        <v>0</v>
      </c>
      <c r="E1859">
        <v>0</v>
      </c>
      <c r="F1859">
        <v>0</v>
      </c>
      <c r="G1859">
        <v>1.1569899999999999E-2</v>
      </c>
      <c r="H1859">
        <v>0.98355999999999999</v>
      </c>
      <c r="I1859">
        <v>0</v>
      </c>
    </row>
    <row r="1860" spans="1:9" x14ac:dyDescent="0.25">
      <c r="A1860" t="s">
        <v>191</v>
      </c>
      <c r="B1860">
        <v>1016.69</v>
      </c>
      <c r="C1860">
        <v>0</v>
      </c>
      <c r="D1860">
        <v>0</v>
      </c>
      <c r="E1860">
        <v>0</v>
      </c>
      <c r="F1860">
        <v>0</v>
      </c>
      <c r="G1860">
        <v>1.08632E-2</v>
      </c>
      <c r="H1860">
        <v>0.98101899999999997</v>
      </c>
      <c r="I1860">
        <v>0</v>
      </c>
    </row>
    <row r="1861" spans="1:9" x14ac:dyDescent="0.25">
      <c r="A1861" t="s">
        <v>191</v>
      </c>
      <c r="B1861">
        <v>1024.3699999999999</v>
      </c>
      <c r="C1861">
        <v>0</v>
      </c>
      <c r="D1861">
        <v>0</v>
      </c>
      <c r="E1861">
        <v>0</v>
      </c>
      <c r="F1861">
        <v>0</v>
      </c>
      <c r="G1861">
        <v>1.39826E-2</v>
      </c>
      <c r="H1861">
        <v>0.98089999999999999</v>
      </c>
      <c r="I1861">
        <v>0</v>
      </c>
    </row>
    <row r="1862" spans="1:9" x14ac:dyDescent="0.25">
      <c r="A1862" t="s">
        <v>191</v>
      </c>
      <c r="B1862">
        <v>1024.72</v>
      </c>
      <c r="C1862">
        <v>0</v>
      </c>
      <c r="D1862">
        <v>0</v>
      </c>
      <c r="E1862">
        <v>0</v>
      </c>
      <c r="F1862">
        <v>0</v>
      </c>
      <c r="G1862">
        <v>1.08856E-2</v>
      </c>
      <c r="H1862">
        <v>0.98101799999999995</v>
      </c>
      <c r="I1862">
        <v>0</v>
      </c>
    </row>
    <row r="1863" spans="1:9" x14ac:dyDescent="0.25">
      <c r="A1863" t="s">
        <v>191</v>
      </c>
      <c r="B1863">
        <v>1024.4000000000001</v>
      </c>
      <c r="C1863">
        <v>0</v>
      </c>
      <c r="D1863">
        <v>0</v>
      </c>
      <c r="E1863">
        <v>0</v>
      </c>
      <c r="F1863">
        <v>0</v>
      </c>
      <c r="G1863">
        <v>1.1407499999999999E-2</v>
      </c>
      <c r="H1863">
        <v>0.98216800000000004</v>
      </c>
      <c r="I1863">
        <v>0</v>
      </c>
    </row>
    <row r="1864" spans="1:9" x14ac:dyDescent="0.25">
      <c r="A1864" t="s">
        <v>191</v>
      </c>
      <c r="B1864">
        <v>1025.05</v>
      </c>
      <c r="C1864">
        <v>0</v>
      </c>
      <c r="D1864">
        <v>0</v>
      </c>
      <c r="E1864">
        <v>0</v>
      </c>
      <c r="F1864">
        <v>0</v>
      </c>
      <c r="G1864">
        <v>1.1157200000000001E-2</v>
      </c>
      <c r="H1864">
        <v>0.98099599999999998</v>
      </c>
      <c r="I1864">
        <v>0</v>
      </c>
    </row>
    <row r="1865" spans="1:9" x14ac:dyDescent="0.25">
      <c r="A1865" t="s">
        <v>191</v>
      </c>
      <c r="B1865">
        <v>1019.35</v>
      </c>
      <c r="C1865">
        <v>0</v>
      </c>
      <c r="D1865">
        <v>0</v>
      </c>
      <c r="E1865">
        <v>0</v>
      </c>
      <c r="F1865">
        <v>0</v>
      </c>
      <c r="G1865">
        <v>1.28805E-2</v>
      </c>
      <c r="H1865">
        <v>0.98101799999999995</v>
      </c>
      <c r="I1865">
        <v>0</v>
      </c>
    </row>
    <row r="1866" spans="1:9" x14ac:dyDescent="0.25">
      <c r="A1866" t="s">
        <v>191</v>
      </c>
      <c r="B1866">
        <v>1023.3</v>
      </c>
      <c r="C1866">
        <v>0</v>
      </c>
      <c r="D1866">
        <v>0</v>
      </c>
      <c r="E1866">
        <v>0</v>
      </c>
      <c r="F1866">
        <v>0</v>
      </c>
      <c r="G1866">
        <v>1.0999999999999999E-2</v>
      </c>
      <c r="H1866">
        <v>0.98100600000000004</v>
      </c>
      <c r="I1866">
        <v>0</v>
      </c>
    </row>
    <row r="1867" spans="1:9" x14ac:dyDescent="0.25">
      <c r="A1867" t="s">
        <v>191</v>
      </c>
      <c r="B1867">
        <v>1019.73</v>
      </c>
      <c r="C1867">
        <v>0</v>
      </c>
      <c r="D1867">
        <v>0</v>
      </c>
      <c r="E1867">
        <v>0</v>
      </c>
      <c r="F1867">
        <v>0</v>
      </c>
      <c r="G1867">
        <v>1.1387700000000001E-2</v>
      </c>
      <c r="H1867">
        <v>0.98100699999999996</v>
      </c>
      <c r="I1867">
        <v>0</v>
      </c>
    </row>
    <row r="1868" spans="1:9" x14ac:dyDescent="0.25">
      <c r="A1868" t="s">
        <v>191</v>
      </c>
      <c r="B1868">
        <v>1022.81</v>
      </c>
      <c r="C1868">
        <v>0</v>
      </c>
      <c r="D1868">
        <v>0</v>
      </c>
      <c r="E1868">
        <v>0</v>
      </c>
      <c r="F1868">
        <v>0</v>
      </c>
      <c r="G1868">
        <v>1.55581E-2</v>
      </c>
      <c r="H1868">
        <v>0.98101799999999995</v>
      </c>
      <c r="I1868">
        <v>0</v>
      </c>
    </row>
    <row r="1869" spans="1:9" x14ac:dyDescent="0.25">
      <c r="A1869" t="s">
        <v>191</v>
      </c>
      <c r="B1869">
        <v>1023.7</v>
      </c>
      <c r="C1869">
        <v>0</v>
      </c>
      <c r="D1869">
        <v>0</v>
      </c>
      <c r="E1869">
        <v>0</v>
      </c>
      <c r="F1869">
        <v>0</v>
      </c>
      <c r="G1869">
        <v>1.15957E-2</v>
      </c>
      <c r="H1869">
        <v>0.99294099999999996</v>
      </c>
      <c r="I1869">
        <v>0</v>
      </c>
    </row>
    <row r="1870" spans="1:9" x14ac:dyDescent="0.25">
      <c r="A1870" t="s">
        <v>191</v>
      </c>
      <c r="B1870">
        <v>1025.92</v>
      </c>
      <c r="C1870">
        <v>0</v>
      </c>
      <c r="D1870">
        <v>0</v>
      </c>
      <c r="E1870">
        <v>0</v>
      </c>
      <c r="F1870">
        <v>0</v>
      </c>
      <c r="G1870">
        <v>1.24064E-2</v>
      </c>
      <c r="H1870">
        <v>0.98098700000000005</v>
      </c>
      <c r="I1870">
        <v>0</v>
      </c>
    </row>
    <row r="1871" spans="1:9" x14ac:dyDescent="0.25">
      <c r="A1871" t="s">
        <v>191</v>
      </c>
      <c r="B1871">
        <v>1024.52</v>
      </c>
      <c r="C1871">
        <v>0</v>
      </c>
      <c r="D1871">
        <v>0</v>
      </c>
      <c r="E1871">
        <v>0</v>
      </c>
      <c r="F1871">
        <v>0</v>
      </c>
      <c r="G1871">
        <v>1.3719800000000001E-2</v>
      </c>
      <c r="H1871">
        <v>0.98101799999999995</v>
      </c>
      <c r="I1871">
        <v>0</v>
      </c>
    </row>
    <row r="1872" spans="1:9" x14ac:dyDescent="0.25">
      <c r="A1872" t="s">
        <v>191</v>
      </c>
      <c r="B1872">
        <v>1024.56</v>
      </c>
      <c r="C1872">
        <v>0</v>
      </c>
      <c r="D1872">
        <v>0</v>
      </c>
      <c r="E1872">
        <v>0</v>
      </c>
      <c r="F1872">
        <v>0</v>
      </c>
      <c r="G1872">
        <v>1.1235999999999999E-2</v>
      </c>
      <c r="H1872">
        <v>0.98100399999999999</v>
      </c>
      <c r="I1872">
        <v>0</v>
      </c>
    </row>
    <row r="1873" spans="1:9" x14ac:dyDescent="0.25">
      <c r="A1873" t="s">
        <v>191</v>
      </c>
      <c r="B1873">
        <v>1029.6099999999999</v>
      </c>
      <c r="C1873">
        <v>0</v>
      </c>
      <c r="D1873">
        <v>0</v>
      </c>
      <c r="E1873">
        <v>0</v>
      </c>
      <c r="F1873">
        <v>0</v>
      </c>
      <c r="G1873">
        <v>1.2516599999999999E-2</v>
      </c>
      <c r="H1873">
        <v>0.98091499999999998</v>
      </c>
      <c r="I1873">
        <v>0</v>
      </c>
    </row>
    <row r="1874" spans="1:9" x14ac:dyDescent="0.25">
      <c r="A1874" t="s">
        <v>191</v>
      </c>
      <c r="B1874">
        <v>1020.25</v>
      </c>
      <c r="C1874">
        <v>0</v>
      </c>
      <c r="D1874">
        <v>0</v>
      </c>
      <c r="E1874">
        <v>0</v>
      </c>
      <c r="F1874">
        <v>0</v>
      </c>
      <c r="G1874">
        <v>1.1910499999999999E-2</v>
      </c>
      <c r="H1874">
        <v>0.98101400000000005</v>
      </c>
      <c r="I1874">
        <v>0</v>
      </c>
    </row>
    <row r="1875" spans="1:9" x14ac:dyDescent="0.25">
      <c r="A1875" t="s">
        <v>191</v>
      </c>
      <c r="B1875">
        <v>1022.87</v>
      </c>
      <c r="C1875">
        <v>0</v>
      </c>
      <c r="D1875">
        <v>0</v>
      </c>
      <c r="E1875">
        <v>0</v>
      </c>
      <c r="F1875">
        <v>0</v>
      </c>
      <c r="G1875">
        <v>1.3677399999999999E-2</v>
      </c>
      <c r="H1875">
        <v>0.98101899999999997</v>
      </c>
      <c r="I1875">
        <v>0</v>
      </c>
    </row>
    <row r="1876" spans="1:9" x14ac:dyDescent="0.25">
      <c r="A1876" t="s">
        <v>191</v>
      </c>
      <c r="B1876">
        <v>1024.76</v>
      </c>
      <c r="C1876">
        <v>0</v>
      </c>
      <c r="D1876">
        <v>0</v>
      </c>
      <c r="E1876">
        <v>0</v>
      </c>
      <c r="F1876">
        <v>0</v>
      </c>
      <c r="G1876">
        <v>1.3881599999999999E-2</v>
      </c>
      <c r="H1876">
        <v>0.98340499999999997</v>
      </c>
      <c r="I1876">
        <v>0</v>
      </c>
    </row>
    <row r="1877" spans="1:9" x14ac:dyDescent="0.25">
      <c r="A1877" t="s">
        <v>191</v>
      </c>
      <c r="B1877">
        <v>1023.16</v>
      </c>
      <c r="C1877">
        <v>0</v>
      </c>
      <c r="D1877">
        <v>0</v>
      </c>
      <c r="E1877">
        <v>0</v>
      </c>
      <c r="F1877">
        <v>0</v>
      </c>
      <c r="G1877">
        <v>1.0927299999999999E-2</v>
      </c>
      <c r="H1877">
        <v>0.98101899999999997</v>
      </c>
      <c r="I1877">
        <v>0</v>
      </c>
    </row>
    <row r="1878" spans="1:9" x14ac:dyDescent="0.25">
      <c r="A1878" t="s">
        <v>191</v>
      </c>
      <c r="B1878">
        <v>1022.07</v>
      </c>
      <c r="C1878">
        <v>0</v>
      </c>
      <c r="D1878">
        <v>0</v>
      </c>
      <c r="E1878">
        <v>0</v>
      </c>
      <c r="F1878">
        <v>0</v>
      </c>
      <c r="G1878">
        <v>1.08647E-2</v>
      </c>
      <c r="H1878">
        <v>0.98101799999999995</v>
      </c>
      <c r="I1878">
        <v>0</v>
      </c>
    </row>
    <row r="1879" spans="1:9" x14ac:dyDescent="0.25">
      <c r="A1879" t="s">
        <v>191</v>
      </c>
      <c r="B1879">
        <v>1023.98</v>
      </c>
      <c r="C1879">
        <v>0</v>
      </c>
      <c r="D1879">
        <v>0</v>
      </c>
      <c r="E1879">
        <v>0</v>
      </c>
      <c r="F1879">
        <v>0</v>
      </c>
      <c r="G1879">
        <v>1.10148E-2</v>
      </c>
      <c r="H1879">
        <v>0.98101799999999995</v>
      </c>
      <c r="I1879">
        <v>0</v>
      </c>
    </row>
    <row r="1880" spans="1:9" x14ac:dyDescent="0.25">
      <c r="A1880" t="s">
        <v>191</v>
      </c>
      <c r="B1880">
        <v>1020.5</v>
      </c>
      <c r="C1880">
        <v>0</v>
      </c>
      <c r="D1880">
        <v>0</v>
      </c>
      <c r="E1880">
        <v>0</v>
      </c>
      <c r="F1880">
        <v>0</v>
      </c>
      <c r="G1880">
        <v>1.0857500000000001E-2</v>
      </c>
      <c r="H1880">
        <v>0.98101799999999995</v>
      </c>
      <c r="I1880">
        <v>0</v>
      </c>
    </row>
    <row r="1881" spans="1:9" x14ac:dyDescent="0.25">
      <c r="A1881" t="s">
        <v>191</v>
      </c>
      <c r="B1881">
        <v>1027.24</v>
      </c>
      <c r="C1881">
        <v>0</v>
      </c>
      <c r="D1881">
        <v>0</v>
      </c>
      <c r="E1881">
        <v>0</v>
      </c>
      <c r="F1881">
        <v>0</v>
      </c>
      <c r="G1881">
        <v>1.3452E-2</v>
      </c>
      <c r="H1881">
        <v>0.98101499999999997</v>
      </c>
      <c r="I1881">
        <v>0</v>
      </c>
    </row>
    <row r="1882" spans="1:9" x14ac:dyDescent="0.25">
      <c r="A1882" t="s">
        <v>191</v>
      </c>
      <c r="B1882">
        <v>1024.8</v>
      </c>
      <c r="C1882">
        <v>0</v>
      </c>
      <c r="D1882">
        <v>0</v>
      </c>
      <c r="E1882">
        <v>0</v>
      </c>
      <c r="F1882">
        <v>0</v>
      </c>
      <c r="G1882">
        <v>1.0863899999999999E-2</v>
      </c>
      <c r="H1882">
        <v>0.98022799999999999</v>
      </c>
      <c r="I1882">
        <v>0</v>
      </c>
    </row>
    <row r="1883" spans="1:9" x14ac:dyDescent="0.25">
      <c r="A1883" t="s">
        <v>191</v>
      </c>
      <c r="B1883">
        <v>1031.79</v>
      </c>
      <c r="C1883">
        <v>0</v>
      </c>
      <c r="D1883">
        <v>0</v>
      </c>
      <c r="E1883">
        <v>0</v>
      </c>
      <c r="F1883">
        <v>0</v>
      </c>
      <c r="G1883">
        <v>1.9003099999999998E-2</v>
      </c>
      <c r="H1883">
        <v>0.98218499999999997</v>
      </c>
      <c r="I1883">
        <v>0</v>
      </c>
    </row>
    <row r="1884" spans="1:9" x14ac:dyDescent="0.25">
      <c r="A1884" t="s">
        <v>191</v>
      </c>
      <c r="B1884">
        <v>1023.29</v>
      </c>
      <c r="C1884">
        <v>0</v>
      </c>
      <c r="D1884">
        <v>0</v>
      </c>
      <c r="E1884">
        <v>0</v>
      </c>
      <c r="F1884">
        <v>0</v>
      </c>
      <c r="G1884">
        <v>1.08764E-2</v>
      </c>
      <c r="H1884">
        <v>0.98101899999999997</v>
      </c>
      <c r="I1884">
        <v>0</v>
      </c>
    </row>
    <row r="1885" spans="1:9" x14ac:dyDescent="0.25">
      <c r="A1885" t="s">
        <v>191</v>
      </c>
      <c r="B1885">
        <v>1027.03</v>
      </c>
      <c r="C1885">
        <v>0</v>
      </c>
      <c r="D1885">
        <v>0</v>
      </c>
      <c r="E1885">
        <v>0</v>
      </c>
      <c r="F1885">
        <v>0</v>
      </c>
      <c r="G1885">
        <v>2.5811199999999999E-2</v>
      </c>
      <c r="H1885">
        <v>0.982742</v>
      </c>
      <c r="I1885">
        <v>0</v>
      </c>
    </row>
    <row r="1886" spans="1:9" x14ac:dyDescent="0.25">
      <c r="A1886" t="s">
        <v>191</v>
      </c>
      <c r="B1886">
        <v>1028.25</v>
      </c>
      <c r="C1886">
        <v>0</v>
      </c>
      <c r="D1886">
        <v>0</v>
      </c>
      <c r="E1886">
        <v>0</v>
      </c>
      <c r="F1886">
        <v>0</v>
      </c>
      <c r="G1886">
        <v>1.19661E-2</v>
      </c>
      <c r="H1886">
        <v>0.98085800000000001</v>
      </c>
      <c r="I1886">
        <v>0</v>
      </c>
    </row>
    <row r="1887" spans="1:9" x14ac:dyDescent="0.25">
      <c r="A1887" t="s">
        <v>191</v>
      </c>
      <c r="B1887">
        <v>1023.05</v>
      </c>
      <c r="C1887">
        <v>0</v>
      </c>
      <c r="D1887">
        <v>0</v>
      </c>
      <c r="E1887">
        <v>0</v>
      </c>
      <c r="F1887">
        <v>0</v>
      </c>
      <c r="G1887">
        <v>1.08907E-2</v>
      </c>
      <c r="H1887">
        <v>0.98100200000000004</v>
      </c>
      <c r="I1887">
        <v>0</v>
      </c>
    </row>
    <row r="1888" spans="1:9" x14ac:dyDescent="0.25">
      <c r="A1888" t="s">
        <v>191</v>
      </c>
      <c r="B1888">
        <v>1027.1400000000001</v>
      </c>
      <c r="C1888">
        <v>0</v>
      </c>
      <c r="D1888">
        <v>0</v>
      </c>
      <c r="E1888">
        <v>0</v>
      </c>
      <c r="F1888">
        <v>0</v>
      </c>
      <c r="G1888">
        <v>1.1964499999999999E-2</v>
      </c>
      <c r="H1888">
        <v>0.98101899999999997</v>
      </c>
      <c r="I1888">
        <v>0</v>
      </c>
    </row>
    <row r="1889" spans="1:25" x14ac:dyDescent="0.25">
      <c r="A1889" t="s">
        <v>191</v>
      </c>
      <c r="B1889">
        <v>1028.5999999999999</v>
      </c>
      <c r="C1889">
        <v>0</v>
      </c>
      <c r="D1889">
        <v>0</v>
      </c>
      <c r="E1889">
        <v>0</v>
      </c>
      <c r="F1889">
        <v>0</v>
      </c>
      <c r="G1889">
        <v>1.11558E-2</v>
      </c>
      <c r="H1889">
        <v>0.990977</v>
      </c>
      <c r="I1889">
        <v>0</v>
      </c>
    </row>
    <row r="1890" spans="1:25" x14ac:dyDescent="0.25">
      <c r="A1890" t="s">
        <v>191</v>
      </c>
      <c r="B1890">
        <v>1025.93</v>
      </c>
      <c r="C1890">
        <v>0</v>
      </c>
      <c r="D1890">
        <v>0</v>
      </c>
      <c r="E1890">
        <v>0</v>
      </c>
      <c r="F1890">
        <v>0</v>
      </c>
      <c r="G1890">
        <v>1.08948E-2</v>
      </c>
      <c r="H1890">
        <v>0.99489499999999997</v>
      </c>
      <c r="I1890">
        <v>0</v>
      </c>
    </row>
    <row r="1891" spans="1:25" x14ac:dyDescent="0.25">
      <c r="A1891" t="s">
        <v>191</v>
      </c>
      <c r="B1891">
        <v>1029.74</v>
      </c>
      <c r="C1891">
        <v>0</v>
      </c>
      <c r="D1891">
        <v>0</v>
      </c>
      <c r="E1891">
        <v>0</v>
      </c>
      <c r="F1891">
        <v>0</v>
      </c>
      <c r="G1891">
        <v>1.26788E-2</v>
      </c>
      <c r="H1891">
        <v>0.98086200000000001</v>
      </c>
      <c r="I1891">
        <v>0</v>
      </c>
    </row>
    <row r="1892" spans="1:25" x14ac:dyDescent="0.25">
      <c r="A1892" t="s">
        <v>191</v>
      </c>
      <c r="B1892">
        <v>1024.8399999999999</v>
      </c>
      <c r="C1892">
        <v>0</v>
      </c>
      <c r="D1892">
        <v>0</v>
      </c>
      <c r="E1892">
        <v>0</v>
      </c>
      <c r="F1892">
        <v>0</v>
      </c>
      <c r="G1892">
        <v>1.08691E-2</v>
      </c>
      <c r="H1892">
        <v>0.98101899999999997</v>
      </c>
      <c r="I1892">
        <v>0</v>
      </c>
    </row>
    <row r="1893" spans="1:25" x14ac:dyDescent="0.25">
      <c r="A1893" t="s">
        <v>191</v>
      </c>
      <c r="B1893">
        <v>1028.6600000000001</v>
      </c>
      <c r="C1893">
        <v>0</v>
      </c>
      <c r="D1893">
        <v>0</v>
      </c>
      <c r="E1893">
        <v>0</v>
      </c>
      <c r="F1893">
        <v>0</v>
      </c>
      <c r="G1893">
        <v>1.1372500000000001E-2</v>
      </c>
      <c r="H1893">
        <v>0.98101899999999997</v>
      </c>
      <c r="I1893">
        <v>0</v>
      </c>
    </row>
    <row r="1894" spans="1:25" x14ac:dyDescent="0.25">
      <c r="A1894" t="s">
        <v>191</v>
      </c>
      <c r="B1894">
        <v>1034.7</v>
      </c>
      <c r="C1894">
        <v>0</v>
      </c>
      <c r="D1894">
        <v>0</v>
      </c>
      <c r="E1894">
        <v>0</v>
      </c>
      <c r="F1894">
        <v>0</v>
      </c>
      <c r="G1894">
        <v>1.22465E-2</v>
      </c>
      <c r="H1894">
        <v>0.98100100000000001</v>
      </c>
      <c r="I1894">
        <v>0</v>
      </c>
    </row>
    <row r="1895" spans="1:25" x14ac:dyDescent="0.25">
      <c r="A1895" t="s">
        <v>191</v>
      </c>
      <c r="B1895">
        <v>1026.42</v>
      </c>
      <c r="C1895">
        <v>0</v>
      </c>
      <c r="D1895">
        <v>0</v>
      </c>
      <c r="E1895">
        <v>0</v>
      </c>
      <c r="F1895">
        <v>0</v>
      </c>
      <c r="G1895">
        <v>1.0856899999999999E-2</v>
      </c>
      <c r="H1895">
        <v>0.988846</v>
      </c>
      <c r="I1895">
        <v>0</v>
      </c>
    </row>
    <row r="1896" spans="1:25" x14ac:dyDescent="0.25">
      <c r="A1896" t="s">
        <v>191</v>
      </c>
      <c r="B1896">
        <v>1024.06</v>
      </c>
      <c r="C1896">
        <v>0</v>
      </c>
      <c r="D1896">
        <v>0</v>
      </c>
      <c r="E1896">
        <v>0</v>
      </c>
      <c r="F1896">
        <v>0</v>
      </c>
      <c r="G1896">
        <v>1.0901299999999999E-2</v>
      </c>
      <c r="H1896">
        <v>0.98097699999999999</v>
      </c>
      <c r="I1896">
        <v>0</v>
      </c>
    </row>
    <row r="1897" spans="1:25" x14ac:dyDescent="0.25">
      <c r="A1897" t="s">
        <v>191</v>
      </c>
      <c r="B1897">
        <v>1024.8</v>
      </c>
      <c r="C1897">
        <v>0</v>
      </c>
      <c r="D1897">
        <v>0</v>
      </c>
      <c r="E1897">
        <v>0</v>
      </c>
      <c r="F1897">
        <v>0</v>
      </c>
      <c r="G1897">
        <v>1.1879900000000001E-2</v>
      </c>
      <c r="H1897">
        <v>0.98098700000000005</v>
      </c>
      <c r="I1897">
        <v>0</v>
      </c>
    </row>
    <row r="1898" spans="1:25" x14ac:dyDescent="0.25">
      <c r="A1898" t="s">
        <v>191</v>
      </c>
      <c r="B1898">
        <v>1027.1099999999999</v>
      </c>
      <c r="C1898">
        <v>0</v>
      </c>
      <c r="D1898">
        <v>0</v>
      </c>
      <c r="E1898">
        <v>0</v>
      </c>
      <c r="F1898">
        <v>0</v>
      </c>
      <c r="G1898">
        <v>1.1002700000000001E-2</v>
      </c>
      <c r="H1898">
        <v>0.98101700000000003</v>
      </c>
      <c r="I1898">
        <v>0</v>
      </c>
    </row>
    <row r="1899" spans="1:25" x14ac:dyDescent="0.25">
      <c r="A1899" t="s">
        <v>191</v>
      </c>
      <c r="B1899">
        <v>1030.6600000000001</v>
      </c>
      <c r="C1899">
        <v>0</v>
      </c>
      <c r="D1899">
        <v>0</v>
      </c>
      <c r="E1899">
        <v>0</v>
      </c>
      <c r="F1899">
        <v>0</v>
      </c>
      <c r="G1899">
        <v>1.0999699999999999E-2</v>
      </c>
      <c r="H1899">
        <v>0.99441299999999999</v>
      </c>
      <c r="I1899">
        <v>0</v>
      </c>
    </row>
    <row r="1900" spans="1:25" x14ac:dyDescent="0.25">
      <c r="A1900" t="s">
        <v>191</v>
      </c>
      <c r="B1900">
        <v>1027.08</v>
      </c>
      <c r="C1900">
        <v>0</v>
      </c>
      <c r="D1900">
        <v>0</v>
      </c>
      <c r="E1900">
        <v>0</v>
      </c>
      <c r="F1900">
        <v>0</v>
      </c>
      <c r="G1900">
        <v>1.1365399999999999E-2</v>
      </c>
      <c r="H1900">
        <v>0.98100100000000001</v>
      </c>
      <c r="I1900">
        <v>0</v>
      </c>
    </row>
    <row r="1901" spans="1:25" x14ac:dyDescent="0.25">
      <c r="A1901" t="s">
        <v>191</v>
      </c>
      <c r="B1901">
        <v>1026.92</v>
      </c>
      <c r="C1901">
        <v>0</v>
      </c>
      <c r="D1901">
        <v>0</v>
      </c>
      <c r="E1901">
        <v>0</v>
      </c>
      <c r="F1901">
        <v>0</v>
      </c>
      <c r="G1901">
        <v>1.0891400000000001E-2</v>
      </c>
      <c r="H1901">
        <v>0.99445099999999997</v>
      </c>
      <c r="I1901">
        <v>0</v>
      </c>
    </row>
    <row r="1902" spans="1:25" x14ac:dyDescent="0.25">
      <c r="A1902" t="s">
        <v>191</v>
      </c>
      <c r="B1902">
        <v>1028.99</v>
      </c>
      <c r="C1902">
        <v>0</v>
      </c>
      <c r="D1902">
        <v>0</v>
      </c>
      <c r="E1902">
        <v>0</v>
      </c>
      <c r="F1902">
        <v>0</v>
      </c>
      <c r="G1902">
        <v>1.15236E-2</v>
      </c>
      <c r="H1902">
        <v>0.981012</v>
      </c>
      <c r="I1902">
        <v>0</v>
      </c>
    </row>
    <row r="1903" spans="1:25" x14ac:dyDescent="0.25">
      <c r="A1903" t="s">
        <v>191</v>
      </c>
      <c r="B1903">
        <v>1023.04</v>
      </c>
      <c r="C1903">
        <v>0</v>
      </c>
      <c r="D1903">
        <v>0</v>
      </c>
      <c r="E1903">
        <v>0</v>
      </c>
      <c r="F1903">
        <v>0</v>
      </c>
      <c r="G1903">
        <v>1.0890199999999999E-2</v>
      </c>
      <c r="H1903">
        <v>0.98101899999999997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>
        <v>1023.24</v>
      </c>
      <c r="C1904">
        <v>0</v>
      </c>
      <c r="D1904">
        <v>0</v>
      </c>
      <c r="E1904">
        <v>0</v>
      </c>
      <c r="F1904">
        <v>0</v>
      </c>
      <c r="G1904">
        <v>1.0951900000000001E-2</v>
      </c>
      <c r="H1904">
        <v>0.99511499999999997</v>
      </c>
      <c r="I1904">
        <v>0</v>
      </c>
      <c r="R1904">
        <f>AVERAGE(B1855:B1904)</f>
        <v>1025.0083999999997</v>
      </c>
      <c r="S1904">
        <f>AVERAGE(C1855:C1904)</f>
        <v>0</v>
      </c>
      <c r="U1904">
        <f>_xlfn.VAR.P(B1855:B1904)</f>
        <v>11.614465440000014</v>
      </c>
      <c r="V1904">
        <f>_xlfn.VAR.P(C1855:C1904)</f>
        <v>0</v>
      </c>
      <c r="X1904">
        <f>1.96*SQRT(U1904)/50</f>
        <v>0.13359360828168995</v>
      </c>
      <c r="Y1904">
        <f>1.96*SQRT(V1904)/50</f>
        <v>0</v>
      </c>
    </row>
    <row r="1905" spans="1:3" x14ac:dyDescent="0.25">
      <c r="A1905" t="s">
        <v>191</v>
      </c>
      <c r="B1905">
        <v>51617.690300000002</v>
      </c>
      <c r="C1905" t="s">
        <v>37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62" zoomScale="85" zoomScaleNormal="85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0" max="10" width="9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-2529.2680319999999</v>
      </c>
      <c r="F3">
        <f ca="1">OFFSET('168p stat'!$H$1,A3*20,0)-OFFSET('168p stat'!$K$1,A3*20,0)</f>
        <v>21.521820999999818</v>
      </c>
      <c r="G3">
        <f ca="1">OFFSET('168p stat'!$K$1,A3*20,0)-OFFSET('168p stat'!$N$1,A3*20,0)</f>
        <v>2143.111347</v>
      </c>
      <c r="H3">
        <f ca="1">OFFSET('168p stat'!$N$1,A3*20,0)</f>
        <v>364.63486399999999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87.124173999999996</v>
      </c>
      <c r="G4" s="5">
        <f ca="1">OFFSET('168p stat'!$K$1,A4*20,1)</f>
        <v>86.473766999999995</v>
      </c>
      <c r="H4" s="5">
        <f ca="1">OFFSET('168p stat'!$N$1,A4*20,1)</f>
        <v>1.868447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-890.07112700000005</v>
      </c>
      <c r="F7">
        <f ca="1">OFFSET('168p stat'!$H$1,A7*20,0)-OFFSET('168p stat'!$K$1,A7*20,0)</f>
        <v>21.342119000000025</v>
      </c>
      <c r="G7">
        <f ca="1">OFFSET('168p stat'!$K$1,A7*20,0)-OFFSET('168p stat'!$N$1,A7*20,0)</f>
        <v>503.18365600000004</v>
      </c>
      <c r="H7">
        <f ca="1">OFFSET('168p stat'!$N$1,A7*20,0)</f>
        <v>365.54535199999998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11.01951</v>
      </c>
      <c r="G8" s="5">
        <f ca="1">OFFSET('168p stat'!$K$1,A8*20,1)</f>
        <v>10.598186</v>
      </c>
      <c r="H8" s="5">
        <f ca="1">OFFSET('168p stat'!$N$1,A8*20,1)</f>
        <v>2.5254660000000002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-1284.107268</v>
      </c>
      <c r="F9">
        <f ca="1">OFFSET('168p stat'!$H$1,A9*20,0)-OFFSET('168p stat'!$K$1,A9*20,0)</f>
        <v>20.189171999999871</v>
      </c>
      <c r="G9">
        <f ca="1">OFFSET('168p stat'!$K$1,A9*20,0)-OFFSET('168p stat'!$N$1,A9*20,0)</f>
        <v>810.78748100000007</v>
      </c>
      <c r="H9">
        <f ca="1">OFFSET('168p stat'!$N$1,A9*20,0)</f>
        <v>453.13061499999998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21.637066999999998</v>
      </c>
      <c r="G10" s="5">
        <f ca="1">OFFSET('168p stat'!$K$1,A10*20,1)</f>
        <v>21.094389</v>
      </c>
      <c r="H10" s="5">
        <f ca="1">OFFSET('168p stat'!$N$1,A10*20,1)</f>
        <v>4.1013060000000001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-1274.3091260000001</v>
      </c>
      <c r="F11">
        <f ca="1">OFFSET('168p stat'!$H$1,A11*20,0)-OFFSET('168p stat'!$K$1,A11*20,0)</f>
        <v>21.483069000000114</v>
      </c>
      <c r="G11">
        <f ca="1">OFFSET('168p stat'!$K$1,A11*20,0)-OFFSET('168p stat'!$N$1,A11*20,0)</f>
        <v>800.98097600000006</v>
      </c>
      <c r="H11">
        <f ca="1">OFFSET('168p stat'!$N$1,A11*20,0)</f>
        <v>451.84508099999999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31.583044999999998</v>
      </c>
      <c r="G12" s="5">
        <f ca="1">OFFSET('168p stat'!$K$1,A12*20,1)</f>
        <v>30.799078000000002</v>
      </c>
      <c r="H12" s="5">
        <f ca="1">OFFSET('168p stat'!$N$1,A12*20,1)</f>
        <v>5.3220179999999999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-1093.8122269999999</v>
      </c>
      <c r="F13">
        <f ca="1">OFFSET('168p stat'!$H$1,A13*20,0)-OFFSET('168p stat'!$K$1,A13*20,0)</f>
        <v>20.04434399999991</v>
      </c>
      <c r="G13">
        <f ca="1">OFFSET('168p stat'!$K$1,A13*20,0)-OFFSET('168p stat'!$N$1,A13*20,0)</f>
        <v>621.73090400000001</v>
      </c>
      <c r="H13">
        <f ca="1">OFFSET('168p stat'!$N$1,A13*20,0)</f>
        <v>452.03697899999997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28.870691999999998</v>
      </c>
      <c r="G14" s="5">
        <f ca="1">OFFSET('168p stat'!$K$1,A14*20,1)</f>
        <v>28.100961999999999</v>
      </c>
      <c r="H14" s="5">
        <f ca="1">OFFSET('168p stat'!$N$1,A14*20,1)</f>
        <v>7.9170040000000004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-1062.4849409999999</v>
      </c>
      <c r="F15">
        <f ca="1">OFFSET('168p stat'!$H$1,A15*20,0)-OFFSET('168p stat'!$K$1,A15*20,0)</f>
        <v>5.2623019999998633</v>
      </c>
      <c r="G15">
        <f ca="1">OFFSET('168p stat'!$K$1,A15*20,0)-OFFSET('168p stat'!$N$1,A15*20,0)</f>
        <v>913.29858700000011</v>
      </c>
      <c r="H15">
        <f ca="1">OFFSET('168p stat'!$N$1,A15*20,0)</f>
        <v>143.92405199999999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112.610349</v>
      </c>
      <c r="G16" s="5">
        <f ca="1">OFFSET('168p stat'!$K$1,A16*20,1)</f>
        <v>112.567825</v>
      </c>
      <c r="H16" s="5">
        <f ca="1">OFFSET('168p stat'!$N$1,A16*20,1)</f>
        <v>8.1993950000000009</v>
      </c>
    </row>
    <row r="17" spans="1:12" x14ac:dyDescent="0.25">
      <c r="A17">
        <v>8</v>
      </c>
      <c r="C17" t="str">
        <f ca="1">OFFSET('168p stat'!$A$1,A17*20,0)</f>
        <v>CUDA ant add CPU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0</v>
      </c>
      <c r="F17">
        <f ca="1">OFFSET('168p stat'!$H$1,A17*20,0)-OFFSET('168p stat'!$K$1,A17*20,0)</f>
        <v>0</v>
      </c>
      <c r="G17">
        <f ca="1">OFFSET('168p stat'!$K$1,A17*20,0)-OFFSET('168p stat'!$N$1,A17*20,0)</f>
        <v>0</v>
      </c>
      <c r="H17">
        <f ca="1">OFFSET('168p stat'!$N$1,A17*20,0)</f>
        <v>0</v>
      </c>
    </row>
    <row r="18" spans="1:12" x14ac:dyDescent="0.25">
      <c r="A18">
        <v>8</v>
      </c>
      <c r="C18" t="str">
        <f ca="1">OFFSET('168p stat'!$A$1,A18*20,0)</f>
        <v>CUDA ant add CPU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0</v>
      </c>
      <c r="G18" s="5">
        <f ca="1">OFFSET('168p stat'!$K$1,A18*20,1)</f>
        <v>0</v>
      </c>
      <c r="H18" s="5">
        <f ca="1">OFFSET('168p stat'!$N$1,A18*20,1)</f>
        <v>0</v>
      </c>
    </row>
    <row r="19" spans="1:12" x14ac:dyDescent="0.25">
      <c r="A19">
        <v>9</v>
      </c>
      <c r="C19" t="str">
        <f ca="1">OFFSET('168p stat'!$A$1,A19*20,0)</f>
        <v>CUDA ant add CPU non hash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-877.91796299999999</v>
      </c>
      <c r="F19">
        <f ca="1">OFFSET('168p stat'!$H$1,A19*20,0)-OFFSET('168p stat'!$K$1,A19*20,0)</f>
        <v>7.4123509999999442</v>
      </c>
      <c r="G19">
        <f ca="1">OFFSET('168p stat'!$K$1,A19*20,0)-OFFSET('168p stat'!$N$1,A19*20,0)</f>
        <v>727.37041900000008</v>
      </c>
      <c r="H19">
        <f ca="1">OFFSET('168p stat'!$N$1,A19*20,0)</f>
        <v>143.13519299999999</v>
      </c>
    </row>
    <row r="20" spans="1:12" x14ac:dyDescent="0.25">
      <c r="A20">
        <v>9</v>
      </c>
      <c r="C20" t="str">
        <f ca="1">OFFSET('168p stat'!$A$1,A20*20,0)</f>
        <v>CUDA ant add CPU non hash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2.2769279999999998</v>
      </c>
      <c r="G20" s="5">
        <f ca="1">OFFSET('168p stat'!$K$1,A20*20,1)</f>
        <v>2.2135570000000002</v>
      </c>
      <c r="H20" s="5">
        <f ca="1">OFFSET('168p stat'!$N$1,A20*20,1)</f>
        <v>0.48134100000000002</v>
      </c>
    </row>
    <row r="21" spans="1:12" x14ac:dyDescent="0.25">
      <c r="A21">
        <v>10</v>
      </c>
      <c r="C21" t="str">
        <f ca="1">OFFSET('168p stat'!$A$1,A21*20,0)</f>
        <v>CUDA ant add CPU12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-2773.3062159999999</v>
      </c>
      <c r="F21">
        <f ca="1">OFFSET('168p stat'!$H$1,A21*20,0)-OFFSET('168p stat'!$K$1,A21*20,0)</f>
        <v>42.482255999999779</v>
      </c>
      <c r="G21">
        <f ca="1">OFFSET('168p stat'!$K$1,A21*20,0)-OFFSET('168p stat'!$N$1,A21*20,0)</f>
        <v>1800.5871360000001</v>
      </c>
      <c r="H21">
        <f ca="1">OFFSET('168p stat'!$N$1,A21*20,0)</f>
        <v>930.23682399999996</v>
      </c>
    </row>
    <row r="22" spans="1:12" x14ac:dyDescent="0.25">
      <c r="A22">
        <v>10</v>
      </c>
      <c r="C22" t="str">
        <f ca="1">OFFSET('168p stat'!$A$1,A22*20,0)</f>
        <v>CUDA ant add CPU12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3402.274688</v>
      </c>
      <c r="G22" s="5">
        <f ca="1">OFFSET('168p stat'!$K$1,A22*20,1)</f>
        <v>3311.1896919999999</v>
      </c>
      <c r="H22" s="5">
        <f ca="1">OFFSET('168p stat'!$N$1,A22*20,1)</f>
        <v>569.48058100000003</v>
      </c>
    </row>
    <row r="23" spans="1:12" x14ac:dyDescent="0.25">
      <c r="A23">
        <v>11</v>
      </c>
      <c r="C23" t="str">
        <f ca="1">OFFSET('168p stat'!$A$1,A23*20,0)</f>
        <v>CUDA opt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0</v>
      </c>
      <c r="F23">
        <f ca="1">OFFSET('168p stat'!$H$1,A23*20,0)-OFFSET('168p stat'!$K$1,A23*20,0)</f>
        <v>0</v>
      </c>
      <c r="G23">
        <f ca="1">OFFSET('168p stat'!$K$1,A23*20,0)-OFFSET('168p stat'!$N$1,A23*20,0)</f>
        <v>0</v>
      </c>
      <c r="H23">
        <f ca="1">OFFSET('168p stat'!$N$1,A23*20,0)</f>
        <v>0</v>
      </c>
    </row>
    <row r="24" spans="1:12" x14ac:dyDescent="0.25">
      <c r="A24">
        <v>11</v>
      </c>
      <c r="C24" t="str">
        <f ca="1">OFFSET('168p stat'!$A$1,A24*20,0)</f>
        <v>CUDA opt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0</v>
      </c>
      <c r="G24" s="5">
        <f ca="1">OFFSET('168p stat'!$K$1,A24*20,1)</f>
        <v>0</v>
      </c>
      <c r="H24" s="5">
        <f ca="1">OFFSET('168p stat'!$N$1,A24*20,1)</f>
        <v>0</v>
      </c>
    </row>
    <row r="25" spans="1:12" x14ac:dyDescent="0.25">
      <c r="A25">
        <v>12</v>
      </c>
      <c r="C25" t="str">
        <f ca="1">OFFSET('168p stat'!$A$1,A25*20,0)</f>
        <v>CUDA opt Time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-2528.173687</v>
      </c>
      <c r="F25">
        <f ca="1">OFFSET('168p stat'!$H$1,A25*20,0)-OFFSET('168p stat'!$K$1,A25*20,0)</f>
        <v>387.44886300000007</v>
      </c>
      <c r="G25">
        <f ca="1">OFFSET('168p stat'!$K$1,A25*20,0)-OFFSET('168p stat'!$N$1,A25*20,0)</f>
        <v>2140.7248239999999</v>
      </c>
      <c r="H25">
        <f ca="1">OFFSET('168p stat'!$N$1,A25*20,0)</f>
        <v>0</v>
      </c>
    </row>
    <row r="26" spans="1:12" x14ac:dyDescent="0.25">
      <c r="A26">
        <v>12</v>
      </c>
      <c r="C26" t="str">
        <f ca="1">OFFSET('168p stat'!$A$1,A26*20,0)</f>
        <v>CUDA opt Time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8.7304739999999992</v>
      </c>
      <c r="G26" s="5">
        <f ca="1">OFFSET('168p stat'!$K$1,A26*20,1)</f>
        <v>8.4822649999999999</v>
      </c>
      <c r="H26" s="5">
        <f ca="1">OFFSET('168p stat'!$N$1,A26*20,1)</f>
        <v>0</v>
      </c>
    </row>
    <row r="27" spans="1:12" x14ac:dyDescent="0.25">
      <c r="A27">
        <v>13</v>
      </c>
      <c r="C27" t="str">
        <f ca="1">OFFSET('168p stat'!$A$1,A27*20,0)</f>
        <v>CUDA opt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-826.92078200000003</v>
      </c>
      <c r="F27">
        <f ca="1">OFFSET('168p stat'!$H$1,A27*20,0)-OFFSET('168p stat'!$K$1,A27*20,0)</f>
        <v>388.32720700000004</v>
      </c>
      <c r="G27">
        <f ca="1">OFFSET('168p stat'!$K$1,A27*20,0)-OFFSET('168p stat'!$N$1,A27*20,0)</f>
        <v>438.59357499999999</v>
      </c>
      <c r="H27">
        <f ca="1">OFFSET('168p stat'!$N$1,A27*20,0)</f>
        <v>0</v>
      </c>
    </row>
    <row r="28" spans="1:12" x14ac:dyDescent="0.25">
      <c r="A28">
        <v>13</v>
      </c>
      <c r="C28" t="str">
        <f ca="1">OFFSET('168p stat'!$A$1,A28*20,0)</f>
        <v>CUDA opt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2.282883</v>
      </c>
      <c r="G28" s="5">
        <f ca="1">OFFSET('168p stat'!$K$1,A28*20,1)</f>
        <v>1.048233</v>
      </c>
      <c r="H28" s="5">
        <f ca="1">OFFSET('168p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2.2262000000000626</v>
      </c>
      <c r="E31" s="5">
        <f ca="1">OFFSET('168p trace'!$S$56,(A31-1)*56,0)-OFFSET('168p stat'!$H$1,A31*20,0)</f>
        <v>72.901768000000175</v>
      </c>
      <c r="F31" s="5">
        <f ca="1">OFFSET('168p stat'!$H$1,A31*20,0)-OFFSET('168p stat'!$K$1,A31*20,0)</f>
        <v>21.521820999999818</v>
      </c>
      <c r="G31" s="5">
        <f ca="1">OFFSET('168p stat'!$K$1,A31*20,0)-OFFSET('168p stat'!$N$1,A31*20,0)</f>
        <v>2143.111347</v>
      </c>
      <c r="H31" s="5">
        <f ca="1">OFFSET('168p stat'!$N$1,A31*20,0)</f>
        <v>364.63486399999999</v>
      </c>
      <c r="I31" s="5"/>
      <c r="J31" s="5">
        <f ca="1">SUM(D31:H31)</f>
        <v>2604.3960000000002</v>
      </c>
      <c r="K31" s="10">
        <f ca="1">G31/J31</f>
        <v>0.82288229094193044</v>
      </c>
      <c r="L31">
        <f ca="1">$K$29*POWER(K31,2)*SQRT(G139/(POWER(G31,2)*$L$29)+J139/(POWER(J31,2)*$L$29))</f>
        <v>1.6386661946215123E-3</v>
      </c>
    </row>
    <row r="32" spans="1:12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2616.7529999999997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43" ca="1" si="0">SUM(D32:H32)</f>
        <v>2616.7529999999997</v>
      </c>
      <c r="K32" s="10">
        <f t="shared" ref="K32:K43" ca="1" si="1">G32/J32</f>
        <v>0</v>
      </c>
      <c r="L32" t="e">
        <f ca="1">$K$29*POWER(K32,2)*SQRT(G140/(POWER(G32,2)*$L$29)+J140/(POWER(J32,2)*$L$29))</f>
        <v>#DIV/0!</v>
      </c>
    </row>
    <row r="33" spans="1:12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0.91120000000023538</v>
      </c>
      <c r="E33" s="5">
        <f ca="1">OFFSET('168p trace'!$S$56,(A33-1)*56,0)-OFFSET('168p stat'!$H$1,A33*20,0)</f>
        <v>809.38207299999965</v>
      </c>
      <c r="F33" s="5">
        <f ca="1">OFFSET('168p stat'!$H$1,A33*20,0)-OFFSET('168p stat'!$K$1,A33*20,0)</f>
        <v>21.342119000000025</v>
      </c>
      <c r="G33" s="5">
        <f ca="1">OFFSET('168p stat'!$K$1,A33*20,0)-OFFSET('168p stat'!$N$1,A33*20,0)</f>
        <v>503.18365600000004</v>
      </c>
      <c r="H33" s="5">
        <f ca="1">OFFSET('168p stat'!$N$1,A33*20,0)</f>
        <v>365.54535199999998</v>
      </c>
      <c r="I33" s="5"/>
      <c r="J33" s="5">
        <f t="shared" ca="1" si="0"/>
        <v>1700.3643999999999</v>
      </c>
      <c r="K33" s="10">
        <f t="shared" ca="1" si="1"/>
        <v>0.2959269530695891</v>
      </c>
      <c r="L33">
        <f ca="1">$K$29*POWER(K33,2)*SQRT(G141/(POWER(G33,2)*$L$29)+J141/(POWER(J33,2)*$L$29))</f>
        <v>1.882387761694768E-4</v>
      </c>
    </row>
    <row r="34" spans="1:12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2.1806000000003678</v>
      </c>
      <c r="E34" s="5">
        <f ca="1">OFFSET('168p trace'!$S$56,(A34-1)*56,0)-OFFSET('168p stat'!$H$1,A34*20,0)</f>
        <v>64.952131999999665</v>
      </c>
      <c r="F34" s="5">
        <f ca="1">OFFSET('168p stat'!$H$1,A34*20,0)-OFFSET('168p stat'!$K$1,A34*20,0)</f>
        <v>20.189171999999871</v>
      </c>
      <c r="G34" s="5">
        <f ca="1">OFFSET('168p stat'!$K$1,A34*20,0)-OFFSET('168p stat'!$N$1,A34*20,0)</f>
        <v>810.78748100000007</v>
      </c>
      <c r="H34" s="5">
        <f ca="1">OFFSET('168p stat'!$N$1,A34*20,0)</f>
        <v>453.13061499999998</v>
      </c>
      <c r="I34" s="5"/>
      <c r="J34" s="5">
        <f t="shared" ca="1" si="0"/>
        <v>1351.24</v>
      </c>
      <c r="K34" s="10">
        <f t="shared" ca="1" si="1"/>
        <v>0.60003217859151603</v>
      </c>
      <c r="L34">
        <f ca="1">$K$29*POWER(K34,2)*SQRT(G142/(POWER(G34,2)*$L$29)+J142/(POWER(J34,2)*$L$29))</f>
        <v>9.2383097544440748E-4</v>
      </c>
    </row>
    <row r="35" spans="1:12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2.2622000000003482</v>
      </c>
      <c r="E35" s="5">
        <f ca="1">OFFSET('168p trace'!$S$56,(A35-1)*56,0)-OFFSET('168p stat'!$H$1,A35*20,0)</f>
        <v>64.923473999999715</v>
      </c>
      <c r="F35" s="5">
        <f ca="1">OFFSET('168p stat'!$H$1,A35*20,0)-OFFSET('168p stat'!$K$1,A35*20,0)</f>
        <v>21.483069000000114</v>
      </c>
      <c r="G35" s="5">
        <f ca="1">OFFSET('168p stat'!$K$1,A35*20,0)-OFFSET('168p stat'!$N$1,A35*20,0)</f>
        <v>800.98097600000006</v>
      </c>
      <c r="H35" s="5">
        <f ca="1">OFFSET('168p stat'!$N$1,A35*20,0)</f>
        <v>451.84508099999999</v>
      </c>
      <c r="I35" s="5"/>
      <c r="J35" s="5">
        <f t="shared" ca="1" si="0"/>
        <v>1341.4948000000002</v>
      </c>
      <c r="K35" s="10">
        <f ca="1">E35/J35</f>
        <v>4.8396366501010445E-2</v>
      </c>
      <c r="L35">
        <f ca="1">$K$29*POWER(K35,2)*SQRT(E143/(POWER(E35,2)*$L$29)+J143/(POWER(J35,2)*$L$29))</f>
        <v>5.8243868393758789E-5</v>
      </c>
    </row>
    <row r="36" spans="1:12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2.2290000000000418</v>
      </c>
      <c r="E36" s="5">
        <f ca="1">OFFSET('168p trace'!$S$56,(A36-1)*56,0)-OFFSET('168p stat'!$H$1,A36*20,0)</f>
        <v>64.790373000000272</v>
      </c>
      <c r="F36" s="5">
        <f ca="1">OFFSET('168p stat'!$H$1,A36*20,0)-OFFSET('168p stat'!$K$1,A36*20,0)</f>
        <v>20.04434399999991</v>
      </c>
      <c r="G36" s="5">
        <f ca="1">OFFSET('168p stat'!$K$1,A36*20,0)-OFFSET('168p stat'!$N$1,A36*20,0)</f>
        <v>621.73090400000001</v>
      </c>
      <c r="H36" s="5">
        <f ca="1">OFFSET('168p stat'!$N$1,A36*20,0)</f>
        <v>452.03697899999997</v>
      </c>
      <c r="I36" s="5"/>
      <c r="J36" s="5">
        <f t="shared" ca="1" si="0"/>
        <v>1160.8316000000002</v>
      </c>
      <c r="K36" s="10">
        <f ca="1">E36/J36</f>
        <v>5.581375713755575E-2</v>
      </c>
      <c r="L36">
        <f ca="1">$K$29*POWER(K36,2)*SQRT(E144/(POWER(E36,2)*$L$29)+J144/(POWER(J36,2)*$L$29))</f>
        <v>7.3451295508253093E-5</v>
      </c>
    </row>
    <row r="37" spans="1:12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2.1154000000001361</v>
      </c>
      <c r="E37" s="5">
        <f ca="1">OFFSET('168p trace'!$S$56,(A37-1)*56,0)-OFFSET('168p stat'!$H$1,A37*20,0)</f>
        <v>52.227658999999903</v>
      </c>
      <c r="F37" s="5">
        <f ca="1">OFFSET('168p stat'!$H$1,A37*20,0)-OFFSET('168p stat'!$K$1,A37*20,0)</f>
        <v>5.2623019999998633</v>
      </c>
      <c r="G37" s="5">
        <f ca="1">OFFSET('168p stat'!$K$1,A37*20,0)-OFFSET('168p stat'!$N$1,A37*20,0)</f>
        <v>913.29858700000011</v>
      </c>
      <c r="H37" s="5">
        <f ca="1">OFFSET('168p stat'!$N$1,A37*20,0)</f>
        <v>143.92405199999999</v>
      </c>
      <c r="I37" s="5"/>
      <c r="J37" s="5">
        <f t="shared" ca="1" si="0"/>
        <v>1116.828</v>
      </c>
      <c r="K37" s="10">
        <f t="shared" ca="1" si="1"/>
        <v>0.8177611834588675</v>
      </c>
      <c r="L37">
        <f ca="1">$K$29*POWER(K37,2)*SQRT(G145/(POWER(G37,2)*$L$29)+J145/(POWER(J37,2)*$L$29))</f>
        <v>4.1759221815576052E-3</v>
      </c>
    </row>
    <row r="38" spans="1:12" x14ac:dyDescent="0.25">
      <c r="A38">
        <v>8</v>
      </c>
      <c r="C38" t="str">
        <f ca="1">OFFSET('168p stat'!$A$1,A38*20,0)</f>
        <v>CUDA ant add CPU</v>
      </c>
      <c r="D38" s="5">
        <f ca="1">OFFSET('168p trace'!$R$56,(A38-1)*56,0)-OFFSET('168p trace'!$S$56,(A38-1)*56,0)</f>
        <v>1058.8452000000002</v>
      </c>
      <c r="E38" s="5">
        <f ca="1">OFFSET('168p trace'!$S$56,(A38-1)*56,0)-OFFSET('168p stat'!$H$1,A38*20,0)</f>
        <v>0</v>
      </c>
      <c r="F38" s="5">
        <f ca="1">OFFSET('168p stat'!$H$1,A38*20,0)-OFFSET('168p stat'!$K$1,A38*20,0)</f>
        <v>0</v>
      </c>
      <c r="G38" s="5">
        <f ca="1">OFFSET('168p stat'!$K$1,A38*20,0)-OFFSET('168p stat'!$N$1,A38*20,0)</f>
        <v>0</v>
      </c>
      <c r="H38" s="5">
        <f ca="1">OFFSET('168p stat'!$N$1,A38*20,0)</f>
        <v>0</v>
      </c>
      <c r="I38" s="5"/>
      <c r="J38" s="5">
        <f t="shared" ca="1" si="0"/>
        <v>1058.8452000000002</v>
      </c>
      <c r="K38" s="10"/>
    </row>
    <row r="39" spans="1:12" x14ac:dyDescent="0.25">
      <c r="A39">
        <v>9</v>
      </c>
      <c r="C39" t="str">
        <f ca="1">OFFSET('168p stat'!$A$1,A39*20,0)</f>
        <v>CUDA ant add CPU non hash</v>
      </c>
      <c r="D39" s="5">
        <f ca="1">OFFSET('168p trace'!$R$56,(A39-1)*56,0)-OFFSET('168p trace'!$S$56,(A39-1)*56,0)</f>
        <v>2.2434199999999009</v>
      </c>
      <c r="E39" s="5">
        <f ca="1">OFFSET('168p trace'!$S$56,(A39-1)*56,0)-OFFSET('168p stat'!$H$1,A39*20,0)</f>
        <v>58.291256999999973</v>
      </c>
      <c r="F39" s="5">
        <f ca="1">OFFSET('168p stat'!$H$1,A39*20,0)-OFFSET('168p stat'!$K$1,A39*20,0)</f>
        <v>7.4123509999999442</v>
      </c>
      <c r="G39" s="5">
        <f ca="1">OFFSET('168p stat'!$K$1,A39*20,0)-OFFSET('168p stat'!$N$1,A39*20,0)</f>
        <v>727.37041900000008</v>
      </c>
      <c r="H39" s="5">
        <f ca="1">OFFSET('168p stat'!$N$1,A39*20,0)</f>
        <v>143.13519299999999</v>
      </c>
      <c r="I39" s="5"/>
      <c r="J39" s="5">
        <f t="shared" ca="1" si="0"/>
        <v>938.45263999999986</v>
      </c>
      <c r="K39" s="10">
        <f t="shared" ca="1" si="1"/>
        <v>0.77507418914608217</v>
      </c>
      <c r="L39">
        <f t="shared" ref="L39:L59" ca="1" si="2">$K$29*POWER(K39,2)*SQRT(G147/(POWER(G39,2)*$L$29)+J147/(POWER(J39,2)*$L$29))</f>
        <v>7.4727525440249358E-4</v>
      </c>
    </row>
    <row r="40" spans="1:12" x14ac:dyDescent="0.25">
      <c r="A40">
        <v>10</v>
      </c>
      <c r="C40" t="str">
        <f ca="1">OFFSET('168p stat'!$A$1,A40*20,0)</f>
        <v>CUDA ant add CPU12</v>
      </c>
      <c r="D40" s="5">
        <f ca="1">OFFSET('168p trace'!$R$56,(A40-1)*56,0)-OFFSET('168p trace'!$S$56,(A40-1)*56,0)</f>
        <v>0.64860000000044238</v>
      </c>
      <c r="E40" s="5">
        <f ca="1">OFFSET('168p trace'!$S$56,(A40-1)*56,0)-OFFSET('168p stat'!$H$1,A40*20,0)</f>
        <v>24.538183999999546</v>
      </c>
      <c r="F40" s="5">
        <f ca="1">OFFSET('168p stat'!$H$1,A40*20,0)-OFFSET('168p stat'!$K$1,A40*20,0)</f>
        <v>42.482255999999779</v>
      </c>
      <c r="G40" s="5">
        <f ca="1">OFFSET('168p stat'!$K$1,A40*20,0)-OFFSET('168p stat'!$N$1,A40*20,0)</f>
        <v>1800.5871360000001</v>
      </c>
      <c r="H40" s="5">
        <f ca="1">OFFSET('168p stat'!$N$1,A40*20,0)</f>
        <v>930.23682399999996</v>
      </c>
      <c r="I40" s="5"/>
      <c r="J40" s="5">
        <f t="shared" ca="1" si="0"/>
        <v>2798.4929999999999</v>
      </c>
      <c r="K40" s="10">
        <f t="shared" ca="1" si="1"/>
        <v>0.64341312842304776</v>
      </c>
      <c r="L40">
        <f t="shared" ca="1" si="2"/>
        <v>6.1059188224218677E-3</v>
      </c>
    </row>
    <row r="41" spans="1:12" x14ac:dyDescent="0.25">
      <c r="A41">
        <v>11</v>
      </c>
      <c r="C41" t="str">
        <f ca="1">OFFSET('168p stat'!$A$1,A41*20,0)</f>
        <v>CUDA opt</v>
      </c>
      <c r="D41" s="5">
        <f ca="1">OFFSET('168p trace'!$R$56,(A41-1)*56,0)-OFFSET('168p trace'!$S$56,(A41-1)*56,0)</f>
        <v>2588.8191999999999</v>
      </c>
      <c r="E41" s="5">
        <f ca="1">OFFSET('168p trace'!$S$56,(A41-1)*56,0)-OFFSET('168p stat'!$H$1,A41*20,0)</f>
        <v>0</v>
      </c>
      <c r="F41" s="5">
        <f ca="1">OFFSET('168p stat'!$H$1,A41*20,0)-OFFSET('168p stat'!$K$1,A41*20,0)</f>
        <v>0</v>
      </c>
      <c r="G41" s="5">
        <f ca="1">OFFSET('168p stat'!$K$1,A41*20,0)-OFFSET('168p stat'!$N$1,A41*20,0)</f>
        <v>0</v>
      </c>
      <c r="H41" s="5">
        <f ca="1">OFFSET('168p stat'!$N$1,A41*20,0)</f>
        <v>0</v>
      </c>
      <c r="I41" s="5"/>
      <c r="J41" s="5">
        <f t="shared" ca="1" si="0"/>
        <v>2588.8191999999999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OFFSET('168p stat'!$A$1,A42*20,0)</f>
        <v>CUDA opt Time</v>
      </c>
      <c r="D42" s="5">
        <f ca="1">OFFSET('168p trace'!$R$56,(A42-1)*56,0)-OFFSET('168p trace'!$S$56,(A42-1)*56,0)</f>
        <v>2.2132000000019616</v>
      </c>
      <c r="E42" s="5">
        <f ca="1">OFFSET('168p trace'!$S$56,(A42-1)*56,0)-OFFSET('168p stat'!$H$1,A42*20,0)</f>
        <v>70.512112999998863</v>
      </c>
      <c r="F42" s="5">
        <f ca="1">OFFSET('168p stat'!$H$1,A42*20,0)-OFFSET('168p stat'!$K$1,A42*20,0)</f>
        <v>387.44886300000007</v>
      </c>
      <c r="G42" s="5">
        <f ca="1">OFFSET('168p stat'!$K$1,A42*20,0)-OFFSET('168p stat'!$N$1,A42*20,0)</f>
        <v>2140.7248239999999</v>
      </c>
      <c r="H42" s="5">
        <f ca="1">OFFSET('168p stat'!$N$1,A42*20,0)</f>
        <v>0</v>
      </c>
      <c r="I42" s="5"/>
      <c r="J42" s="5">
        <f t="shared" ca="1" si="0"/>
        <v>2600.8990000000008</v>
      </c>
      <c r="K42" s="10">
        <f t="shared" ca="1" si="1"/>
        <v>0.82307110887427737</v>
      </c>
      <c r="L42">
        <f t="shared" ca="1" si="2"/>
        <v>5.1215423411323576E-4</v>
      </c>
    </row>
    <row r="43" spans="1:12" x14ac:dyDescent="0.25">
      <c r="A43">
        <v>13</v>
      </c>
      <c r="C43" t="str">
        <f ca="1">OFFSET('168p stat'!$A$1,A43*20,0)</f>
        <v>CUDA opt non hash</v>
      </c>
      <c r="D43" s="5">
        <f ca="1">OFFSET('168p trace'!$R$56,(A43-1)*56,0)-OFFSET('168p trace'!$S$56,(A43-1)*56,0)</f>
        <v>0.89445999999952619</v>
      </c>
      <c r="E43" s="5">
        <f ca="1">OFFSET('168p trace'!$S$56,(A43-1)*56,0)-OFFSET('168p stat'!$H$1,A43*20,0)</f>
        <v>63.12311800000009</v>
      </c>
      <c r="F43" s="5">
        <f ca="1">OFFSET('168p stat'!$H$1,A43*20,0)-OFFSET('168p stat'!$K$1,A43*20,0)</f>
        <v>388.32720700000004</v>
      </c>
      <c r="G43" s="5">
        <f ca="1">OFFSET('168p stat'!$K$1,A43*20,0)-OFFSET('168p stat'!$N$1,A43*20,0)</f>
        <v>438.59357499999999</v>
      </c>
      <c r="H43" s="5">
        <f ca="1">OFFSET('168p stat'!$N$1,A43*20,0)</f>
        <v>0</v>
      </c>
      <c r="I43" s="5"/>
      <c r="J43" s="5">
        <f t="shared" ca="1" si="0"/>
        <v>890.93835999999965</v>
      </c>
      <c r="K43" s="10">
        <f t="shared" ca="1" si="1"/>
        <v>0.49228273771936382</v>
      </c>
      <c r="L43">
        <f t="shared" ca="1" si="2"/>
        <v>2.7660720381269231E-4</v>
      </c>
    </row>
    <row r="44" spans="1:12" x14ac:dyDescent="0.25">
      <c r="A44">
        <v>14</v>
      </c>
      <c r="C44" t="str">
        <f ca="1">OFFSET('168p stat'!$A$1,A44*20,0)</f>
        <v>CUDA opt ant</v>
      </c>
      <c r="D44" s="5">
        <f ca="1">OFFSET('168p trace'!$R$56,(A44-1)*56,0)-OFFSET('168p trace'!$S$56,(A44-1)*56,0)</f>
        <v>2.1809999999998126</v>
      </c>
      <c r="E44" s="5">
        <f ca="1">OFFSET('168p trace'!$S$56,(A44-1)*56,0)-OFFSET('168p stat'!$H$1,A44*20,0)</f>
        <v>63.536544000000049</v>
      </c>
      <c r="F44" s="5">
        <f ca="1">OFFSET('168p stat'!$H$1,A44*20,0)-OFFSET('168p stat'!$K$1,A44*20,0)</f>
        <v>467.412462</v>
      </c>
      <c r="G44" s="5">
        <f ca="1">OFFSET('168p stat'!$K$1,A44*20,0)-OFFSET('168p stat'!$N$1,A44*20,0)</f>
        <v>807.74479399999996</v>
      </c>
      <c r="H44" s="5">
        <f ca="1">OFFSET('168p stat'!$N$1,A44*20,0)</f>
        <v>0</v>
      </c>
      <c r="I44" s="5"/>
      <c r="J44" s="5">
        <f t="shared" ref="J44:J59" ca="1" si="3">SUM(D44:H44)</f>
        <v>1340.8747999999998</v>
      </c>
      <c r="K44" s="10">
        <f t="shared" ref="K44:K59" ca="1" si="4">G44/J44</f>
        <v>0.60240135320613086</v>
      </c>
      <c r="L44">
        <f t="shared" ca="1" si="2"/>
        <v>9.5674959725723793E-4</v>
      </c>
    </row>
    <row r="45" spans="1:12" x14ac:dyDescent="0.25">
      <c r="A45">
        <v>15</v>
      </c>
      <c r="C45" t="str">
        <f ca="1">OFFSET('168p stat'!$A$1,A45*20,0)</f>
        <v>CUDA opt ant non hash</v>
      </c>
      <c r="D45" s="5">
        <f ca="1">OFFSET('168p trace'!$R$56,(A45-1)*56,0)-OFFSET('168p trace'!$S$56,(A45-1)*56,0)</f>
        <v>2.1317999999998847</v>
      </c>
      <c r="E45" s="5">
        <f ca="1">OFFSET('168p trace'!$S$56,(A45-1)*56,0)-OFFSET('168p stat'!$H$1,A45*20,0)</f>
        <v>63.375914000000193</v>
      </c>
      <c r="F45" s="5">
        <f ca="1">OFFSET('168p stat'!$H$1,A45*20,0)-OFFSET('168p stat'!$K$1,A45*20,0)</f>
        <v>466.85060299999998</v>
      </c>
      <c r="G45" s="5">
        <f ca="1">OFFSET('168p stat'!$K$1,A45*20,0)-OFFSET('168p stat'!$N$1,A45*20,0)</f>
        <v>620.73028299999999</v>
      </c>
      <c r="H45" s="5">
        <f ca="1">OFFSET('168p stat'!$N$1,A45*20,0)</f>
        <v>0</v>
      </c>
      <c r="I45" s="5"/>
      <c r="J45" s="5">
        <f t="shared" ca="1" si="3"/>
        <v>1153.0886</v>
      </c>
      <c r="K45" s="10">
        <f t="shared" ca="1" si="4"/>
        <v>0.53831967725637042</v>
      </c>
      <c r="L45">
        <f t="shared" ca="1" si="2"/>
        <v>4.8791701439254161E-4</v>
      </c>
    </row>
    <row r="46" spans="1:12" x14ac:dyDescent="0.25">
      <c r="A46">
        <v>16</v>
      </c>
      <c r="C46" t="str">
        <f ca="1">OFFSET('168p stat'!$A$1,A46*20,0)</f>
        <v>CUDA opt ant par</v>
      </c>
      <c r="D46" s="5">
        <f ca="1">OFFSET('168p trace'!$R$56,(A46-1)*56,0)-OFFSET('168p trace'!$S$56,(A46-1)*56,0)</f>
        <v>2.1761999999998807</v>
      </c>
      <c r="E46" s="5">
        <f ca="1">OFFSET('168p trace'!$S$56,(A46-1)*56,0)-OFFSET('168p stat'!$H$1,A46*20,0)</f>
        <v>63.288739999999962</v>
      </c>
      <c r="F46" s="5">
        <f ca="1">OFFSET('168p stat'!$H$1,A46*20,0)-OFFSET('168p stat'!$K$1,A46*20,0)</f>
        <v>468.06964000000005</v>
      </c>
      <c r="G46" s="5">
        <f ca="1">OFFSET('168p stat'!$K$1,A46*20,0)-OFFSET('168p stat'!$N$1,A46*20,0)</f>
        <v>796.08702000000005</v>
      </c>
      <c r="H46" s="5">
        <f ca="1">OFFSET('168p stat'!$N$1,A46*20,0)</f>
        <v>0</v>
      </c>
      <c r="I46" s="5"/>
      <c r="J46" s="5">
        <f t="shared" ca="1" si="3"/>
        <v>1329.6215999999999</v>
      </c>
      <c r="K46" s="10">
        <f t="shared" ca="1" si="4"/>
        <v>0.59873201518386887</v>
      </c>
      <c r="L46">
        <f t="shared" ca="1" si="2"/>
        <v>8.3235310587147606E-4</v>
      </c>
    </row>
    <row r="47" spans="1:12" x14ac:dyDescent="0.25">
      <c r="A47">
        <v>17</v>
      </c>
      <c r="C47" t="str">
        <f ca="1">OFFSET('168p stat'!$A$1,A47*20,0)</f>
        <v>non CUDA Time</v>
      </c>
      <c r="D47" s="5">
        <f ca="1">OFFSET('168p trace'!$R$56,(A47-1)*56,0)-OFFSET('168p trace'!$S$56,(A47-1)*56,0)</f>
        <v>49.66219999999953</v>
      </c>
      <c r="E47" s="5">
        <f ca="1">OFFSET('168p trace'!$S$56,(A47-1)*56,0)-OFFSET('168p stat'!$H$1,A47*20,0)</f>
        <v>5.0940000000309738E-2</v>
      </c>
      <c r="F47" s="5">
        <f ca="1">OFFSET('168p stat'!$H$1,A47*20,0)-OFFSET('168p stat'!$K$1,A47*20,0)</f>
        <v>2.2815579999999045</v>
      </c>
      <c r="G47" s="5">
        <f ca="1">OFFSET('168p stat'!$K$1,A47*20,0)-OFFSET('168p stat'!$N$1,A47*20,0)</f>
        <v>1543.8817340000001</v>
      </c>
      <c r="H47" s="5">
        <f ca="1">OFFSET('168p stat'!$N$1,A47*20,0)</f>
        <v>111.107968</v>
      </c>
      <c r="I47" s="5"/>
      <c r="J47" s="5">
        <f t="shared" ca="1" si="3"/>
        <v>1706.9843999999998</v>
      </c>
      <c r="K47" s="10">
        <f t="shared" ca="1" si="4"/>
        <v>0.90444982039671851</v>
      </c>
      <c r="L47">
        <f t="shared" ca="1" si="2"/>
        <v>9.0562870684388161E-4</v>
      </c>
    </row>
    <row r="48" spans="1:12" x14ac:dyDescent="0.25">
      <c r="A48">
        <v>18</v>
      </c>
      <c r="C48" t="str">
        <f ca="1">OFFSET('168p stat'!$A$1,A48*20,0)</f>
        <v>non CUDA</v>
      </c>
      <c r="D48" s="5">
        <f ca="1">OFFSET('168p trace'!$R$56,(A48-1)*56,0)-OFFSET('168p trace'!$S$56,(A48-1)*56,0)</f>
        <v>1634.3001999999999</v>
      </c>
      <c r="E48" s="5">
        <f ca="1">OFFSET('168p trace'!$S$56,(A48-1)*56,0)-OFFSET('168p stat'!$H$1,A48*20,0)</f>
        <v>0</v>
      </c>
      <c r="F48" s="5">
        <f ca="1">OFFSET('168p stat'!$H$1,A48*20,0)-OFFSET('168p stat'!$K$1,A48*20,0)</f>
        <v>0</v>
      </c>
      <c r="G48" s="5">
        <f ca="1">OFFSET('168p stat'!$K$1,A48*20,0)-OFFSET('168p stat'!$N$1,A48*20,0)</f>
        <v>0</v>
      </c>
      <c r="H48" s="5">
        <f ca="1">OFFSET('168p stat'!$N$1,A48*20,0)</f>
        <v>0</v>
      </c>
      <c r="I48" s="5"/>
      <c r="J48" s="5">
        <f t="shared" ca="1" si="3"/>
        <v>1634.3001999999999</v>
      </c>
      <c r="K48" s="10">
        <f t="shared" ca="1" si="4"/>
        <v>0</v>
      </c>
      <c r="L48" t="e">
        <f t="shared" ca="1" si="2"/>
        <v>#DIV/0!</v>
      </c>
    </row>
    <row r="49" spans="1:12" x14ac:dyDescent="0.25">
      <c r="A49">
        <v>19</v>
      </c>
      <c r="C49" t="str">
        <f ca="1">OFFSET('168p stat'!$A$1,A49*20,0)</f>
        <v>non CUDA non hash</v>
      </c>
      <c r="D49" s="5">
        <f ca="1">OFFSET('168p trace'!$R$56,(A49-1)*56,0)-OFFSET('168p trace'!$S$56,(A49-1)*56,0)</f>
        <v>1.3567999999995664</v>
      </c>
      <c r="E49" s="5">
        <f ca="1">OFFSET('168p trace'!$S$56,(A49-1)*56,0)-OFFSET('168p stat'!$H$1,A49*20,0)</f>
        <v>4.4717999999875246E-2</v>
      </c>
      <c r="F49" s="5">
        <f ca="1">OFFSET('168p stat'!$H$1,A49*20,0)-OFFSET('168p stat'!$K$1,A49*20,0)</f>
        <v>2.2674289999999928</v>
      </c>
      <c r="G49" s="5">
        <f ca="1">OFFSET('168p stat'!$K$1,A49*20,0)-OFFSET('168p stat'!$N$1,A49*20,0)</f>
        <v>1406.067906</v>
      </c>
      <c r="H49" s="5">
        <f ca="1">OFFSET('168p stat'!$N$1,A49*20,0)</f>
        <v>111.601147</v>
      </c>
      <c r="I49" s="5"/>
      <c r="J49" s="5">
        <f t="shared" ca="1" si="3"/>
        <v>1521.3379999999995</v>
      </c>
      <c r="K49" s="10">
        <f t="shared" ca="1" si="4"/>
        <v>0.9242311084058904</v>
      </c>
      <c r="L49">
        <f t="shared" ca="1" si="2"/>
        <v>1.0712486448531588E-3</v>
      </c>
    </row>
    <row r="50" spans="1:12" x14ac:dyDescent="0.25">
      <c r="A50">
        <v>20</v>
      </c>
      <c r="C50" t="str">
        <f ca="1">OFFSET('168p stat'!$A$1,A50*20,0)</f>
        <v>Classic ACO</v>
      </c>
      <c r="D50" s="5">
        <f ca="1">OFFSET('168p trace'!$R$56,(A50-1)*56,0)-OFFSET('168p trace'!$S$56,(A50-1)*56,0)</f>
        <v>4377.540425531919</v>
      </c>
      <c r="E50" s="5">
        <f ca="1">OFFSET('168p trace'!$S$56,(A50-1)*56,0)-OFFSET('168p stat'!$H$1,A50*20,0)</f>
        <v>-480.47400355319405</v>
      </c>
      <c r="F50" s="5">
        <f ca="1">OFFSET('168p stat'!$H$1,A50*20,0)-OFFSET('168p stat'!$K$1,A50*20,0)</f>
        <v>5.9493750000001455</v>
      </c>
      <c r="G50" s="5">
        <f ca="1">OFFSET('168p stat'!$K$1,A50*20,0)-OFFSET('168p stat'!$N$1,A50*20,0)</f>
        <v>26225.817026999997</v>
      </c>
      <c r="H50" s="5">
        <f ca="1">OFFSET('168p stat'!$N$1,A50*20,0)</f>
        <v>408.77355899999998</v>
      </c>
      <c r="I50" s="5"/>
      <c r="J50" s="5">
        <f t="shared" ca="1" si="3"/>
        <v>30537.606382978724</v>
      </c>
      <c r="K50" s="10">
        <f t="shared" ca="1" si="4"/>
        <v>0.85880395136725374</v>
      </c>
      <c r="L50">
        <f t="shared" ca="1" si="2"/>
        <v>3.0032049130225748E-2</v>
      </c>
    </row>
    <row r="51" spans="1:12" x14ac:dyDescent="0.25">
      <c r="A51">
        <v>21</v>
      </c>
      <c r="C51" t="str">
        <f ca="1">OFFSET('168p stat'!$A$1,A51*20,0)</f>
        <v>Classic ACO non hash</v>
      </c>
      <c r="D51" s="5">
        <f ca="1">OFFSET('168p trace'!$R$56,(A51-1)*56,0)-OFFSET('168p trace'!$S$56,(A51-1)*56,0)</f>
        <v>2.3659999999981665</v>
      </c>
      <c r="E51" s="5">
        <f ca="1">OFFSET('168p trace'!$S$56,(A51-1)*56,0)-OFFSET('168p stat'!$H$1,A51*20,0)</f>
        <v>37.832344000002195</v>
      </c>
      <c r="F51" s="5">
        <f ca="1">OFFSET('168p stat'!$H$1,A51*20,0)-OFFSET('168p stat'!$K$1,A51*20,0)</f>
        <v>5.7403510000003735</v>
      </c>
      <c r="G51" s="5">
        <f ca="1">OFFSET('168p stat'!$K$1,A51*20,0)-OFFSET('168p stat'!$N$1,A51*20,0)</f>
        <v>25372.902342999998</v>
      </c>
      <c r="H51" s="5">
        <f ca="1">OFFSET('168p stat'!$N$1,A51*20,0)</f>
        <v>387.01496200000003</v>
      </c>
      <c r="I51" s="5"/>
      <c r="J51" s="5">
        <f t="shared" ca="1" si="3"/>
        <v>25805.856</v>
      </c>
      <c r="K51" s="10">
        <f t="shared" ca="1" si="4"/>
        <v>0.98322265857020974</v>
      </c>
      <c r="L51">
        <f t="shared" ca="1" si="2"/>
        <v>2.5873438691057811E-4</v>
      </c>
    </row>
    <row r="52" spans="1:12" x14ac:dyDescent="0.25">
      <c r="A52">
        <v>22</v>
      </c>
      <c r="C52" t="str">
        <f ca="1">OFFSET('168p stat'!$A$1,A52*20,0)</f>
        <v>omp</v>
      </c>
      <c r="D52" s="5">
        <f ca="1">OFFSET('168p trace'!$R$56,(A52-1)*56,0)-OFFSET('168p trace'!$S$56,(A52-1)*56,0)</f>
        <v>50.821999999999662</v>
      </c>
      <c r="E52" s="5">
        <f ca="1">OFFSET('168p trace'!$S$56,(A52-1)*56,0)-OFFSET('168p stat'!$H$1,A52*20,0)</f>
        <v>4.8359000000345986E-2</v>
      </c>
      <c r="F52" s="5">
        <f ca="1">OFFSET('168p stat'!$H$1,A52*20,0)-OFFSET('168p stat'!$K$1,A52*20,0)</f>
        <v>2.2600270000000364</v>
      </c>
      <c r="G52" s="5">
        <f ca="1">OFFSET('168p stat'!$K$1,A52*20,0)-OFFSET('168p stat'!$N$1,A52*20,0)</f>
        <v>1500.3423230000001</v>
      </c>
      <c r="H52" s="5">
        <f ca="1">OFFSET('168p stat'!$N$1,A52*20,0)</f>
        <v>111.124691</v>
      </c>
      <c r="I52" s="5"/>
      <c r="J52" s="5">
        <f t="shared" ca="1" si="3"/>
        <v>1664.5974000000001</v>
      </c>
      <c r="K52" s="10">
        <f t="shared" ca="1" si="4"/>
        <v>0.90132444217442609</v>
      </c>
      <c r="L52">
        <f t="shared" ca="1" si="2"/>
        <v>9.1565225081912185E-4</v>
      </c>
    </row>
    <row r="53" spans="1:12" x14ac:dyDescent="0.25">
      <c r="A53">
        <v>23</v>
      </c>
      <c r="C53" t="str">
        <f ca="1">OFFSET('168p stat'!$A$1,A53*20,0)</f>
        <v>omp non hash</v>
      </c>
      <c r="D53" s="5">
        <f ca="1">OFFSET('168p trace'!$R$56,(A53-1)*56,0)-OFFSET('168p trace'!$S$56,(A53-1)*56,0)</f>
        <v>1.5367999999994026</v>
      </c>
      <c r="E53" s="5">
        <f ca="1">OFFSET('168p trace'!$S$56,(A53-1)*56,0)-OFFSET('168p stat'!$H$1,A53*20,0)</f>
        <v>4.0957000000162225E-2</v>
      </c>
      <c r="F53" s="5">
        <f ca="1">OFFSET('168p stat'!$H$1,A53*20,0)-OFFSET('168p stat'!$K$1,A53*20,0)</f>
        <v>2.2542359999999917</v>
      </c>
      <c r="G53" s="5">
        <f ca="1">OFFSET('168p stat'!$K$1,A53*20,0)-OFFSET('168p stat'!$N$1,A53*20,0)</f>
        <v>1374.370183</v>
      </c>
      <c r="H53" s="5">
        <f ca="1">OFFSET('168p stat'!$N$1,A53*20,0)</f>
        <v>111.039224</v>
      </c>
      <c r="I53" s="5"/>
      <c r="J53" s="5">
        <f t="shared" ca="1" si="3"/>
        <v>1489.2413999999997</v>
      </c>
      <c r="K53" s="10">
        <f t="shared" ca="1" si="4"/>
        <v>0.92286595242383151</v>
      </c>
      <c r="L53">
        <f t="shared" ca="1" si="2"/>
        <v>9.3572683762803725E-4</v>
      </c>
    </row>
    <row r="54" spans="1:12" x14ac:dyDescent="0.25">
      <c r="A54">
        <v>24</v>
      </c>
      <c r="C54" t="str">
        <f ca="1">OFFSET('168p stat'!$A$1,A54*20,0)</f>
        <v>non CUDA transp Time</v>
      </c>
      <c r="D54" s="5">
        <f ca="1">OFFSET('168p trace'!$R$56,(A54-1)*56,0)-OFFSET('168p trace'!$S$56,(A54-1)*56,0)</f>
        <v>51.145399999999427</v>
      </c>
      <c r="E54" s="5">
        <f ca="1">OFFSET('168p trace'!$S$56,(A54-1)*56,0)-OFFSET('168p stat'!$H$1,A54*20,0)</f>
        <v>5.0111999999899126E-2</v>
      </c>
      <c r="F54" s="5">
        <f ca="1">OFFSET('168p stat'!$H$1,A54*20,0)-OFFSET('168p stat'!$K$1,A54*20,0)</f>
        <v>2.8163110000000415</v>
      </c>
      <c r="G54" s="5">
        <f ca="1">OFFSET('168p stat'!$K$1,A54*20,0)-OFFSET('168p stat'!$N$1,A54*20,0)</f>
        <v>1544.7894919999999</v>
      </c>
      <c r="H54" s="5">
        <f ca="1">OFFSET('168p stat'!$N$1,A54*20,0)</f>
        <v>107.569885</v>
      </c>
      <c r="I54" s="5"/>
      <c r="J54" s="5">
        <f t="shared" ca="1" si="3"/>
        <v>1706.3711999999991</v>
      </c>
      <c r="K54" s="10">
        <f t="shared" ca="1" si="4"/>
        <v>0.90530682421269226</v>
      </c>
      <c r="L54">
        <f t="shared" ca="1" si="2"/>
        <v>1.0435127208369538E-3</v>
      </c>
    </row>
    <row r="55" spans="1:12" x14ac:dyDescent="0.25">
      <c r="A55">
        <v>25</v>
      </c>
      <c r="C55" t="str">
        <f ca="1">OFFSET('168p stat'!$A$1,A55*20,0)</f>
        <v>non CUDA transp</v>
      </c>
      <c r="D55" s="5">
        <f ca="1">OFFSET('168p trace'!$R$56,(A55-1)*56,0)-OFFSET('168p trace'!$S$56,(A55-1)*56,0)</f>
        <v>1633.9226000000001</v>
      </c>
      <c r="E55" s="5">
        <f ca="1">OFFSET('168p trace'!$S$56,(A55-1)*56,0)-OFFSET('168p stat'!$H$1,A55*20,0)</f>
        <v>0</v>
      </c>
      <c r="F55" s="5">
        <f ca="1">OFFSET('168p stat'!$H$1,A55*20,0)-OFFSET('168p stat'!$K$1,A55*20,0)</f>
        <v>0</v>
      </c>
      <c r="G55" s="5">
        <f ca="1">OFFSET('168p stat'!$K$1,A55*20,0)-OFFSET('168p stat'!$N$1,A55*20,0)</f>
        <v>0</v>
      </c>
      <c r="H55" s="5">
        <f ca="1">OFFSET('168p stat'!$N$1,A55*20,0)</f>
        <v>0</v>
      </c>
      <c r="I55" s="5"/>
      <c r="J55" s="5">
        <f t="shared" ca="1" si="3"/>
        <v>1633.9226000000001</v>
      </c>
      <c r="K55" s="10">
        <f t="shared" ca="1" si="4"/>
        <v>0</v>
      </c>
      <c r="L55" t="e">
        <f t="shared" ca="1" si="2"/>
        <v>#DIV/0!</v>
      </c>
    </row>
    <row r="56" spans="1:12" x14ac:dyDescent="0.25">
      <c r="A56">
        <v>26</v>
      </c>
      <c r="C56" t="str">
        <f ca="1">OFFSET('168p stat'!$A$1,A56*20,0)</f>
        <v>non CUDA transp non hash</v>
      </c>
      <c r="D56" s="5">
        <f ca="1">OFFSET('168p trace'!$R$56,(A56-1)*56,0)-OFFSET('168p trace'!$S$56,(A56-1)*56,0)</f>
        <v>1.563600000000406</v>
      </c>
      <c r="E56" s="5">
        <f ca="1">OFFSET('168p trace'!$S$56,(A56-1)*56,0)-OFFSET('168p stat'!$H$1,A56*20,0)</f>
        <v>4.310099999997874E-2</v>
      </c>
      <c r="F56" s="5">
        <f ca="1">OFFSET('168p stat'!$H$1,A56*20,0)-OFFSET('168p stat'!$K$1,A56*20,0)</f>
        <v>2.7494949999997971</v>
      </c>
      <c r="G56" s="5">
        <f ca="1">OFFSET('168p stat'!$K$1,A56*20,0)-OFFSET('168p stat'!$N$1,A56*20,0)</f>
        <v>1381.0033060000001</v>
      </c>
      <c r="H56" s="5">
        <f ca="1">OFFSET('168p stat'!$N$1,A56*20,0)</f>
        <v>108.411098</v>
      </c>
      <c r="I56" s="5"/>
      <c r="J56" s="5">
        <f t="shared" ca="1" si="3"/>
        <v>1493.7706000000003</v>
      </c>
      <c r="K56" s="10">
        <f t="shared" ca="1" si="4"/>
        <v>0.92450829196932904</v>
      </c>
      <c r="L56">
        <f t="shared" ca="1" si="2"/>
        <v>1.2009781325814761E-3</v>
      </c>
    </row>
    <row r="57" spans="1:12" x14ac:dyDescent="0.25">
      <c r="A57">
        <v>27</v>
      </c>
      <c r="C57" t="str">
        <f ca="1">OFFSET('168p stat'!$A$1,A57*20,0)</f>
        <v>non CUDA transp_AVX Time</v>
      </c>
      <c r="D57" s="5">
        <f ca="1">OFFSET('168p trace'!$R$56,(A57-1)*56,0)-OFFSET('168p trace'!$S$56,(A57-1)*56,0)</f>
        <v>51.100199999999631</v>
      </c>
      <c r="E57" s="5">
        <f ca="1">OFFSET('168p trace'!$S$56,(A57-1)*56,0)-OFFSET('168p stat'!$H$1,A57*20,0)</f>
        <v>5.0800000000208456E-2</v>
      </c>
      <c r="F57" s="5">
        <f ca="1">OFFSET('168p stat'!$H$1,A57*20,0)-OFFSET('168p stat'!$K$1,A57*20,0)</f>
        <v>2.5320659999999862</v>
      </c>
      <c r="G57" s="5">
        <f ca="1">OFFSET('168p stat'!$K$1,A57*20,0)-OFFSET('168p stat'!$N$1,A57*20,0)</f>
        <v>1561.231419</v>
      </c>
      <c r="H57" s="5">
        <f ca="1">OFFSET('168p stat'!$N$1,A57*20,0)</f>
        <v>115.523715</v>
      </c>
      <c r="I57" s="5"/>
      <c r="J57" s="5">
        <f t="shared" ca="1" si="3"/>
        <v>1730.4381999999998</v>
      </c>
      <c r="K57" s="10">
        <f t="shared" ca="1" si="4"/>
        <v>0.90221737996768692</v>
      </c>
      <c r="L57">
        <f t="shared" ca="1" si="2"/>
        <v>9.8044507093437809E-4</v>
      </c>
    </row>
    <row r="58" spans="1:12" x14ac:dyDescent="0.25">
      <c r="A58">
        <v>28</v>
      </c>
      <c r="C58" t="str">
        <f ca="1">OFFSET('168p stat'!$A$1,A58*20,0)</f>
        <v>non CUDA transp_AVX</v>
      </c>
      <c r="D58" s="5">
        <f ca="1">OFFSET('168p trace'!$R$56,(A58-1)*56,0)-OFFSET('168p trace'!$S$56,(A58-1)*56,0)</f>
        <v>1660.6700000000003</v>
      </c>
      <c r="E58" s="5">
        <f ca="1">OFFSET('168p trace'!$S$56,(A58-1)*56,0)-OFFSET('168p stat'!$H$1,A58*20,0)</f>
        <v>0</v>
      </c>
      <c r="F58" s="5">
        <f ca="1">OFFSET('168p stat'!$H$1,A58*20,0)-OFFSET('168p stat'!$K$1,A58*20,0)</f>
        <v>0</v>
      </c>
      <c r="G58" s="5">
        <f ca="1">OFFSET('168p stat'!$K$1,A58*20,0)-OFFSET('168p stat'!$N$1,A58*20,0)</f>
        <v>0</v>
      </c>
      <c r="H58" s="5">
        <f ca="1">OFFSET('168p stat'!$N$1,A58*20,0)</f>
        <v>0</v>
      </c>
      <c r="I58" s="5"/>
      <c r="J58" s="5">
        <f t="shared" ca="1" si="3"/>
        <v>1660.6700000000003</v>
      </c>
      <c r="K58" s="10">
        <f t="shared" ca="1" si="4"/>
        <v>0</v>
      </c>
      <c r="L58" t="e">
        <f t="shared" ca="1" si="2"/>
        <v>#DIV/0!</v>
      </c>
    </row>
    <row r="59" spans="1:12" x14ac:dyDescent="0.25">
      <c r="A59">
        <v>29</v>
      </c>
      <c r="C59" t="str">
        <f ca="1">OFFSET('168p stat'!$A$1,A59*20,0)</f>
        <v>non CUDA transp_AVX non hash</v>
      </c>
      <c r="D59" s="5">
        <f ca="1">OFFSET('168p trace'!$R$56,(A59-1)*56,0)-OFFSET('168p trace'!$S$56,(A59-1)*56,0)</f>
        <v>1.6076000000005024</v>
      </c>
      <c r="E59" s="5">
        <f ca="1">OFFSET('168p trace'!$S$56,(A59-1)*56,0)-OFFSET('168p stat'!$H$1,A59*20,0)</f>
        <v>4.272499999979118E-2</v>
      </c>
      <c r="F59" s="5">
        <f ca="1">OFFSET('168p stat'!$H$1,A59*20,0)-OFFSET('168p stat'!$K$1,A59*20,0)</f>
        <v>2.4058379999999033</v>
      </c>
      <c r="G59" s="5">
        <f ca="1">OFFSET('168p stat'!$K$1,A59*20,0)-OFFSET('168p stat'!$N$1,A59*20,0)</f>
        <v>1400.86601</v>
      </c>
      <c r="H59" s="5">
        <f ca="1">OFFSET('168p stat'!$N$1,A59*20,0)</f>
        <v>108.32982699999999</v>
      </c>
      <c r="I59" s="5"/>
      <c r="J59" s="5">
        <f t="shared" ca="1" si="3"/>
        <v>1513.2520000000002</v>
      </c>
      <c r="K59" s="10">
        <f t="shared" ca="1" si="4"/>
        <v>0.92573213846735358</v>
      </c>
      <c r="L59">
        <f t="shared" ca="1" si="2"/>
        <v>1.2791811700839407E-3</v>
      </c>
    </row>
    <row r="60" spans="1:12" x14ac:dyDescent="0.25">
      <c r="A60">
        <v>30</v>
      </c>
      <c r="C60" t="str">
        <f ca="1">OFFSET('168p stat'!$A$1,A60*20,0)</f>
        <v>non CUDA transp_AVX_OMP Time</v>
      </c>
      <c r="D60" s="5">
        <f ca="1">OFFSET('168p trace'!$R$56,(A60-1)*56,0)-OFFSET('168p trace'!$S$56,(A60-1)*56,0)</f>
        <v>51.125999999999976</v>
      </c>
      <c r="E60" s="5">
        <f ca="1">OFFSET('168p trace'!$S$56,(A60-1)*56,0)-OFFSET('168p stat'!$H$1,A60*20,0)</f>
        <v>5.3375999999843771E-2</v>
      </c>
      <c r="F60" s="5">
        <f ca="1">OFFSET('168p stat'!$H$1,A60*20,0)-OFFSET('168p stat'!$K$1,A60*20,0)</f>
        <v>2.4669289999999364</v>
      </c>
      <c r="G60" s="5">
        <f ca="1">OFFSET('168p stat'!$K$1,A60*20,0)-OFFSET('168p stat'!$N$1,A60*20,0)</f>
        <v>1561.8773800000001</v>
      </c>
      <c r="H60" s="5">
        <f ca="1">OFFSET('168p stat'!$N$1,A60*20,0)</f>
        <v>116.047515</v>
      </c>
      <c r="I60" s="5"/>
      <c r="J60" s="5">
        <f t="shared" ref="J60:J80" ca="1" si="5">SUM(D60:H60)</f>
        <v>1731.5711999999999</v>
      </c>
      <c r="K60" s="10">
        <f t="shared" ref="K60:K80" ca="1" si="6">G60/J60</f>
        <v>0.90200009101560497</v>
      </c>
      <c r="L60">
        <f t="shared" ref="L60:L80" ca="1" si="7">$K$29*POWER(K60,2)*SQRT(G168/(POWER(G60,2)*$L$29)+J168/(POWER(J60,2)*$L$29))</f>
        <v>1.0748829182754501E-3</v>
      </c>
    </row>
    <row r="61" spans="1:12" x14ac:dyDescent="0.25">
      <c r="A61">
        <v>31</v>
      </c>
      <c r="C61" t="str">
        <f ca="1">OFFSET('168p stat'!$A$1,A61*20,0)</f>
        <v>non CUDA transp_AVX_OMP</v>
      </c>
      <c r="D61" s="5">
        <f ca="1">OFFSET('168p trace'!$R$56,(A61-1)*56,0)-OFFSET('168p trace'!$S$56,(A61-1)*56,0)</f>
        <v>1660.1090000000006</v>
      </c>
      <c r="E61" s="5">
        <f ca="1">OFFSET('168p trace'!$S$56,(A61-1)*56,0)-OFFSET('168p stat'!$H$1,A61*20,0)</f>
        <v>0</v>
      </c>
      <c r="F61" s="5">
        <f ca="1">OFFSET('168p stat'!$H$1,A61*20,0)-OFFSET('168p stat'!$K$1,A61*20,0)</f>
        <v>0</v>
      </c>
      <c r="G61" s="5">
        <f ca="1">OFFSET('168p stat'!$K$1,A61*20,0)-OFFSET('168p stat'!$N$1,A61*20,0)</f>
        <v>0</v>
      </c>
      <c r="H61" s="5">
        <f ca="1">OFFSET('168p stat'!$N$1,A61*20,0)</f>
        <v>0</v>
      </c>
      <c r="I61" s="5"/>
      <c r="J61" s="5">
        <f t="shared" ca="1" si="5"/>
        <v>1660.1090000000006</v>
      </c>
      <c r="K61" s="10">
        <f t="shared" ca="1" si="6"/>
        <v>0</v>
      </c>
      <c r="L61" t="e">
        <f t="shared" ca="1" si="7"/>
        <v>#DIV/0!</v>
      </c>
    </row>
    <row r="62" spans="1:12" x14ac:dyDescent="0.25">
      <c r="A62">
        <v>32</v>
      </c>
      <c r="C62" t="str">
        <f ca="1">OFFSET('168p stat'!$A$1,A62*20,0)</f>
        <v>non CUDA transp_AVX_OMP non hash</v>
      </c>
      <c r="D62" s="5">
        <f ca="1">OFFSET('168p trace'!$R$56,(A62-1)*56,0)-OFFSET('168p trace'!$S$56,(A62-1)*56,0)</f>
        <v>1.587800000000243</v>
      </c>
      <c r="E62" s="5">
        <f ca="1">OFFSET('168p trace'!$S$56,(A62-1)*56,0)-OFFSET('168p stat'!$H$1,A62*20,0)</f>
        <v>4.4473000000152751E-2</v>
      </c>
      <c r="F62" s="5">
        <f ca="1">OFFSET('168p stat'!$H$1,A62*20,0)-OFFSET('168p stat'!$K$1,A62*20,0)</f>
        <v>2.3034860000000208</v>
      </c>
      <c r="G62" s="5">
        <f ca="1">OFFSET('168p stat'!$K$1,A62*20,0)-OFFSET('168p stat'!$N$1,A62*20,0)</f>
        <v>1402.150093</v>
      </c>
      <c r="H62" s="5">
        <f ca="1">OFFSET('168p stat'!$N$1,A62*20,0)</f>
        <v>108.65454800000001</v>
      </c>
      <c r="I62" s="5"/>
      <c r="J62" s="5">
        <f t="shared" ca="1" si="5"/>
        <v>1514.7404000000004</v>
      </c>
      <c r="K62" s="10">
        <f t="shared" ca="1" si="6"/>
        <v>0.92567022903726581</v>
      </c>
      <c r="L62">
        <f t="shared" ca="1" si="7"/>
        <v>1.3484906316785475E-3</v>
      </c>
    </row>
    <row r="63" spans="1:12" x14ac:dyDescent="0.25">
      <c r="A63">
        <v>33</v>
      </c>
      <c r="C63" t="str">
        <f ca="1">OFFSET('168p stat'!$A$1,A63*20,0)</f>
        <v>CUDA ant add CPU_AVX_transp Time</v>
      </c>
      <c r="D63" s="5">
        <f ca="1">OFFSET('168p trace'!$R$56,(A63-1)*56,0)-OFFSET('168p trace'!$S$56,(A63-1)*56,0)</f>
        <v>2.847999999999729</v>
      </c>
      <c r="E63" s="5">
        <f ca="1">OFFSET('168p trace'!$S$56,(A63-1)*56,0)-OFFSET('168p stat'!$H$1,A63*20,0)</f>
        <v>51.874478000000181</v>
      </c>
      <c r="F63" s="5">
        <f ca="1">OFFSET('168p stat'!$H$1,A63*20,0)-OFFSET('168p stat'!$K$1,A63*20,0)</f>
        <v>4.9461179999998421</v>
      </c>
      <c r="G63" s="5">
        <f ca="1">OFFSET('168p stat'!$K$1,A63*20,0)-OFFSET('168p stat'!$N$1,A63*20,0)</f>
        <v>914.99810100000002</v>
      </c>
      <c r="H63" s="5">
        <f ca="1">OFFSET('168p stat'!$N$1,A63*20,0)</f>
        <v>108.816903</v>
      </c>
      <c r="I63" s="5"/>
      <c r="J63" s="5">
        <f t="shared" ca="1" si="5"/>
        <v>1083.4835999999998</v>
      </c>
      <c r="K63" s="10">
        <f t="shared" ca="1" si="6"/>
        <v>0.84449649353252798</v>
      </c>
      <c r="L63">
        <f t="shared" ca="1" si="7"/>
        <v>1.5878355694386643E-3</v>
      </c>
    </row>
    <row r="64" spans="1:12" x14ac:dyDescent="0.25">
      <c r="A64">
        <v>34</v>
      </c>
      <c r="C64" t="str">
        <f ca="1">OFFSET('168p stat'!$A$1,A64*20,0)</f>
        <v>CUDA ant add CPU_AVX_transp</v>
      </c>
      <c r="D64" s="5">
        <f ca="1">OFFSET('168p trace'!$R$56,(A64-1)*56,0)-OFFSET('168p trace'!$S$56,(A64-1)*56,0)</f>
        <v>1025.0083999999997</v>
      </c>
      <c r="E64" s="5">
        <f ca="1">OFFSET('168p trace'!$S$56,(A64-1)*56,0)-OFFSET('168p stat'!$H$1,A64*20,0)</f>
        <v>0</v>
      </c>
      <c r="F64" s="5">
        <f ca="1">OFFSET('168p stat'!$H$1,A64*20,0)-OFFSET('168p stat'!$K$1,A64*20,0)</f>
        <v>0</v>
      </c>
      <c r="G64" s="5">
        <f ca="1">OFFSET('168p stat'!$K$1,A64*20,0)-OFFSET('168p stat'!$N$1,A64*20,0)</f>
        <v>0</v>
      </c>
      <c r="H64" s="5">
        <f ca="1">OFFSET('168p stat'!$N$1,A64*20,0)</f>
        <v>0</v>
      </c>
      <c r="I64" s="5"/>
      <c r="J64" s="5">
        <f t="shared" ca="1" si="5"/>
        <v>1025.0083999999997</v>
      </c>
      <c r="K64" s="10">
        <f t="shared" ca="1" si="6"/>
        <v>0</v>
      </c>
      <c r="L64" t="e">
        <f t="shared" ca="1" si="7"/>
        <v>#DIV/0!</v>
      </c>
    </row>
    <row r="65" spans="1:12" x14ac:dyDescent="0.25">
      <c r="A65">
        <v>35</v>
      </c>
      <c r="C65">
        <f ca="1">OFFSET('168p stat'!$A$1,A65*20,0)</f>
        <v>0</v>
      </c>
      <c r="D65" s="5" t="e">
        <f ca="1">OFFSET('168p trace'!$R$56,(A65-1)*56,0)-OFFSET('168p trace'!$S$56,(A65-1)*56,0)</f>
        <v>#DIV/0!</v>
      </c>
      <c r="E65" s="5" t="e">
        <f ca="1">OFFSET('168p trace'!$S$56,(A65-1)*56,0)-OFFSET('168p stat'!$H$1,A65*20,0)</f>
        <v>#DIV/0!</v>
      </c>
      <c r="F65" s="5">
        <f ca="1">OFFSET('168p stat'!$H$1,A65*20,0)-OFFSET('168p stat'!$K$1,A65*20,0)</f>
        <v>0</v>
      </c>
      <c r="G65" s="5">
        <f ca="1">OFFSET('168p stat'!$K$1,A65*20,0)-OFFSET('168p stat'!$N$1,A65*20,0)</f>
        <v>0</v>
      </c>
      <c r="H65" s="5">
        <f ca="1">OFFSET('168p stat'!$N$1,A65*20,0)</f>
        <v>0</v>
      </c>
      <c r="I65" s="5"/>
      <c r="J65" s="5" t="e">
        <f t="shared" ca="1" si="5"/>
        <v>#DIV/0!</v>
      </c>
      <c r="K65" s="10" t="e">
        <f t="shared" ca="1" si="6"/>
        <v>#DIV/0!</v>
      </c>
      <c r="L65" t="e">
        <f t="shared" ca="1" si="7"/>
        <v>#DIV/0!</v>
      </c>
    </row>
    <row r="66" spans="1:12" x14ac:dyDescent="0.25">
      <c r="A66">
        <v>36</v>
      </c>
      <c r="C66">
        <f ca="1">OFFSET('168p stat'!$A$1,A66*20,0)</f>
        <v>0</v>
      </c>
      <c r="D66" s="5" t="e">
        <f ca="1">OFFSET('168p trace'!$R$56,(A66-1)*56,0)-OFFSET('168p trace'!$S$56,(A66-1)*56,0)</f>
        <v>#DIV/0!</v>
      </c>
      <c r="E66" s="5" t="e">
        <f ca="1">OFFSET('168p trace'!$S$56,(A66-1)*56,0)-OFFSET('168p stat'!$H$1,A66*20,0)</f>
        <v>#DIV/0!</v>
      </c>
      <c r="F66" s="5">
        <f ca="1">OFFSET('168p stat'!$H$1,A66*20,0)-OFFSET('168p stat'!$K$1,A66*20,0)</f>
        <v>0</v>
      </c>
      <c r="G66" s="5">
        <f ca="1">OFFSET('168p stat'!$K$1,A66*20,0)-OFFSET('168p stat'!$N$1,A66*20,0)</f>
        <v>0</v>
      </c>
      <c r="H66" s="5">
        <f ca="1">OFFSET('168p stat'!$N$1,A66*20,0)</f>
        <v>0</v>
      </c>
      <c r="I66" s="5"/>
      <c r="J66" s="5" t="e">
        <f t="shared" ca="1" si="5"/>
        <v>#DIV/0!</v>
      </c>
      <c r="K66" s="10" t="e">
        <f t="shared" ca="1" si="6"/>
        <v>#DIV/0!</v>
      </c>
      <c r="L66" t="e">
        <f t="shared" ca="1" si="7"/>
        <v>#DIV/0!</v>
      </c>
    </row>
    <row r="67" spans="1:12" x14ac:dyDescent="0.25">
      <c r="A67">
        <v>37</v>
      </c>
      <c r="C67">
        <f ca="1">OFFSET('168p stat'!$A$1,A67*20,0)</f>
        <v>0</v>
      </c>
      <c r="D67" s="5" t="e">
        <f ca="1">OFFSET('168p trace'!$R$56,(A67-1)*56,0)-OFFSET('168p trace'!$S$56,(A67-1)*56,0)</f>
        <v>#DIV/0!</v>
      </c>
      <c r="E67" s="5" t="e">
        <f ca="1">OFFSET('168p trace'!$S$56,(A67-1)*56,0)-OFFSET('168p stat'!$H$1,A67*20,0)</f>
        <v>#DIV/0!</v>
      </c>
      <c r="F67" s="5">
        <f ca="1">OFFSET('168p stat'!$H$1,A67*20,0)-OFFSET('168p stat'!$K$1,A67*20,0)</f>
        <v>0</v>
      </c>
      <c r="G67" s="5">
        <f ca="1">OFFSET('168p stat'!$K$1,A67*20,0)-OFFSET('168p stat'!$N$1,A67*20,0)</f>
        <v>0</v>
      </c>
      <c r="H67" s="5">
        <f ca="1">OFFSET('168p stat'!$N$1,A67*20,0)</f>
        <v>0</v>
      </c>
      <c r="I67" s="5"/>
      <c r="J67" s="5" t="e">
        <f t="shared" ca="1" si="5"/>
        <v>#DIV/0!</v>
      </c>
      <c r="K67" s="10" t="e">
        <f t="shared" ca="1" si="6"/>
        <v>#DIV/0!</v>
      </c>
      <c r="L67" t="e">
        <f t="shared" ca="1" si="7"/>
        <v>#DIV/0!</v>
      </c>
    </row>
    <row r="68" spans="1:12" x14ac:dyDescent="0.25">
      <c r="A68">
        <v>38</v>
      </c>
      <c r="C68">
        <f ca="1">OFFSET('168p stat'!$A$1,A68*20,0)</f>
        <v>0</v>
      </c>
      <c r="D68" s="5" t="e">
        <f ca="1">OFFSET('168p trace'!$R$56,(A68-1)*56,0)-OFFSET('168p trace'!$S$56,(A68-1)*56,0)</f>
        <v>#DIV/0!</v>
      </c>
      <c r="E68" s="5" t="e">
        <f ca="1">OFFSET('168p trace'!$S$56,(A68-1)*56,0)-OFFSET('168p stat'!$H$1,A68*20,0)</f>
        <v>#DIV/0!</v>
      </c>
      <c r="F68" s="5">
        <f ca="1">OFFSET('168p stat'!$H$1,A68*20,0)-OFFSET('168p stat'!$K$1,A68*20,0)</f>
        <v>0</v>
      </c>
      <c r="G68" s="5">
        <f ca="1">OFFSET('168p stat'!$K$1,A68*20,0)-OFFSET('168p stat'!$N$1,A68*20,0)</f>
        <v>0</v>
      </c>
      <c r="H68" s="5">
        <f ca="1">OFFSET('168p stat'!$N$1,A68*20,0)</f>
        <v>0</v>
      </c>
      <c r="I68" s="5"/>
      <c r="J68" s="5" t="e">
        <f t="shared" ca="1" si="5"/>
        <v>#DIV/0!</v>
      </c>
      <c r="K68" s="10" t="e">
        <f t="shared" ca="1" si="6"/>
        <v>#DIV/0!</v>
      </c>
      <c r="L68" t="e">
        <f t="shared" ca="1" si="7"/>
        <v>#DIV/0!</v>
      </c>
    </row>
    <row r="69" spans="1:12" x14ac:dyDescent="0.25">
      <c r="A69">
        <v>39</v>
      </c>
      <c r="C69">
        <f ca="1">OFFSET('168p stat'!$A$1,A69*20,0)</f>
        <v>0</v>
      </c>
      <c r="D69" s="5" t="e">
        <f ca="1">OFFSET('168p trace'!$R$56,(A69-1)*56,0)-OFFSET('168p trace'!$S$56,(A69-1)*56,0)</f>
        <v>#DIV/0!</v>
      </c>
      <c r="E69" s="5" t="e">
        <f ca="1">OFFSET('168p trace'!$S$56,(A69-1)*56,0)-OFFSET('168p stat'!$H$1,A69*20,0)</f>
        <v>#DIV/0!</v>
      </c>
      <c r="F69" s="5">
        <f ca="1">OFFSET('168p stat'!$H$1,A69*20,0)-OFFSET('168p stat'!$K$1,A69*20,0)</f>
        <v>0</v>
      </c>
      <c r="G69" s="5">
        <f ca="1">OFFSET('168p stat'!$K$1,A69*20,0)-OFFSET('168p stat'!$N$1,A69*20,0)</f>
        <v>0</v>
      </c>
      <c r="H69" s="5">
        <f ca="1">OFFSET('168p stat'!$N$1,A69*20,0)</f>
        <v>0</v>
      </c>
      <c r="I69" s="5"/>
      <c r="J69" s="5" t="e">
        <f t="shared" ca="1" si="5"/>
        <v>#DIV/0!</v>
      </c>
      <c r="K69" s="10" t="e">
        <f t="shared" ca="1" si="6"/>
        <v>#DIV/0!</v>
      </c>
      <c r="L69" t="e">
        <f t="shared" ca="1" si="7"/>
        <v>#DIV/0!</v>
      </c>
    </row>
    <row r="70" spans="1:12" x14ac:dyDescent="0.25">
      <c r="A70">
        <v>40</v>
      </c>
      <c r="C70">
        <f ca="1">OFFSET('168p stat'!$A$1,A70*20,0)</f>
        <v>0</v>
      </c>
      <c r="D70" s="5" t="e">
        <f ca="1">OFFSET('168p trace'!$R$56,(A70-1)*56,0)-OFFSET('168p trace'!$S$56,(A70-1)*56,0)</f>
        <v>#DIV/0!</v>
      </c>
      <c r="E70" s="5" t="e">
        <f ca="1">OFFSET('168p trace'!$S$56,(A70-1)*56,0)-OFFSET('168p stat'!$H$1,A70*20,0)</f>
        <v>#DIV/0!</v>
      </c>
      <c r="F70" s="5">
        <f ca="1">OFFSET('168p stat'!$H$1,A70*20,0)-OFFSET('168p stat'!$K$1,A70*20,0)</f>
        <v>0</v>
      </c>
      <c r="G70" s="5">
        <f ca="1">OFFSET('168p stat'!$K$1,A70*20,0)-OFFSET('168p stat'!$N$1,A70*20,0)</f>
        <v>0</v>
      </c>
      <c r="H70" s="5">
        <f ca="1">OFFSET('168p stat'!$N$1,A70*20,0)</f>
        <v>0</v>
      </c>
      <c r="I70" s="5"/>
      <c r="J70" s="5" t="e">
        <f t="shared" ca="1" si="5"/>
        <v>#DIV/0!</v>
      </c>
      <c r="K70" s="10" t="e">
        <f t="shared" ca="1" si="6"/>
        <v>#DIV/0!</v>
      </c>
      <c r="L70" t="e">
        <f t="shared" ca="1" si="7"/>
        <v>#DIV/0!</v>
      </c>
    </row>
    <row r="71" spans="1:12" x14ac:dyDescent="0.25">
      <c r="A71">
        <v>41</v>
      </c>
      <c r="C71">
        <f ca="1">OFFSET('168p stat'!$A$1,A71*20,0)</f>
        <v>0</v>
      </c>
      <c r="D71" s="5" t="e">
        <f ca="1">OFFSET('168p trace'!$R$56,(A71-1)*56,0)-OFFSET('168p trace'!$S$56,(A71-1)*56,0)</f>
        <v>#DIV/0!</v>
      </c>
      <c r="E71" s="5" t="e">
        <f ca="1">OFFSET('168p trace'!$S$56,(A71-1)*56,0)-OFFSET('168p stat'!$H$1,A71*20,0)</f>
        <v>#DIV/0!</v>
      </c>
      <c r="F71" s="5">
        <f ca="1">OFFSET('168p stat'!$H$1,A71*20,0)-OFFSET('168p stat'!$K$1,A71*20,0)</f>
        <v>0</v>
      </c>
      <c r="G71" s="5">
        <f ca="1">OFFSET('168p stat'!$K$1,A71*20,0)-OFFSET('168p stat'!$N$1,A71*20,0)</f>
        <v>0</v>
      </c>
      <c r="H71" s="5">
        <f ca="1">OFFSET('168p stat'!$N$1,A71*20,0)</f>
        <v>0</v>
      </c>
      <c r="I71" s="5"/>
      <c r="J71" s="5" t="e">
        <f t="shared" ca="1" si="5"/>
        <v>#DIV/0!</v>
      </c>
      <c r="K71" s="10" t="e">
        <f t="shared" ca="1" si="6"/>
        <v>#DIV/0!</v>
      </c>
      <c r="L71" t="e">
        <f t="shared" ca="1" si="7"/>
        <v>#DIV/0!</v>
      </c>
    </row>
    <row r="72" spans="1:12" x14ac:dyDescent="0.25">
      <c r="A72">
        <v>42</v>
      </c>
      <c r="C72">
        <f ca="1">OFFSET('168p stat'!$A$1,A72*20,0)</f>
        <v>0</v>
      </c>
      <c r="D72" s="5" t="e">
        <f ca="1">OFFSET('168p trace'!$R$56,(A72-1)*56,0)-OFFSET('168p trace'!$S$56,(A72-1)*56,0)</f>
        <v>#DIV/0!</v>
      </c>
      <c r="E72" s="5" t="e">
        <f ca="1">OFFSET('168p trace'!$S$56,(A72-1)*56,0)-OFFSET('168p stat'!$H$1,A72*20,0)</f>
        <v>#DIV/0!</v>
      </c>
      <c r="F72" s="5">
        <f ca="1">OFFSET('168p stat'!$H$1,A72*20,0)-OFFSET('168p stat'!$K$1,A72*20,0)</f>
        <v>0</v>
      </c>
      <c r="G72" s="5">
        <f ca="1">OFFSET('168p stat'!$K$1,A72*20,0)-OFFSET('168p stat'!$N$1,A72*20,0)</f>
        <v>0</v>
      </c>
      <c r="H72" s="5">
        <f ca="1">OFFSET('168p stat'!$N$1,A72*20,0)</f>
        <v>0</v>
      </c>
      <c r="I72" s="5"/>
      <c r="J72" s="5" t="e">
        <f t="shared" ca="1" si="5"/>
        <v>#DIV/0!</v>
      </c>
      <c r="K72" s="10" t="e">
        <f t="shared" ca="1" si="6"/>
        <v>#DIV/0!</v>
      </c>
      <c r="L72" t="e">
        <f t="shared" ca="1" si="7"/>
        <v>#DIV/0!</v>
      </c>
    </row>
    <row r="73" spans="1:12" x14ac:dyDescent="0.25">
      <c r="A73">
        <v>43</v>
      </c>
      <c r="C73">
        <f ca="1">OFFSET('168p stat'!$A$1,A73*20,0)</f>
        <v>0</v>
      </c>
      <c r="D73" s="5" t="e">
        <f ca="1">OFFSET('168p trace'!$R$56,(A73-1)*56,0)-OFFSET('168p trace'!$S$56,(A73-1)*56,0)</f>
        <v>#DIV/0!</v>
      </c>
      <c r="E73" s="5" t="e">
        <f ca="1">OFFSET('168p trace'!$S$56,(A73-1)*56,0)-OFFSET('168p stat'!$H$1,A73*20,0)</f>
        <v>#DIV/0!</v>
      </c>
      <c r="F73" s="5">
        <f ca="1">OFFSET('168p stat'!$H$1,A73*20,0)-OFFSET('168p stat'!$K$1,A73*20,0)</f>
        <v>0</v>
      </c>
      <c r="G73" s="5">
        <f ca="1">OFFSET('168p stat'!$K$1,A73*20,0)-OFFSET('168p stat'!$N$1,A73*20,0)</f>
        <v>0</v>
      </c>
      <c r="H73" s="5">
        <f ca="1">OFFSET('168p stat'!$N$1,A73*20,0)</f>
        <v>0</v>
      </c>
      <c r="I73" s="5"/>
      <c r="J73" s="5" t="e">
        <f t="shared" ca="1" si="5"/>
        <v>#DIV/0!</v>
      </c>
      <c r="K73" s="10" t="e">
        <f t="shared" ca="1" si="6"/>
        <v>#DIV/0!</v>
      </c>
      <c r="L73" t="e">
        <f t="shared" ca="1" si="7"/>
        <v>#DIV/0!</v>
      </c>
    </row>
    <row r="74" spans="1:12" x14ac:dyDescent="0.25">
      <c r="A74">
        <v>44</v>
      </c>
      <c r="C74">
        <f ca="1">OFFSET('168p stat'!$A$1,A74*20,0)</f>
        <v>0</v>
      </c>
      <c r="D74" s="5" t="e">
        <f ca="1">OFFSET('168p trace'!$R$56,(A74-1)*56,0)-OFFSET('168p trace'!$S$56,(A74-1)*56,0)</f>
        <v>#DIV/0!</v>
      </c>
      <c r="E74" s="5" t="e">
        <f ca="1">OFFSET('168p trace'!$S$56,(A74-1)*56,0)-OFFSET('168p stat'!$H$1,A74*20,0)</f>
        <v>#DIV/0!</v>
      </c>
      <c r="F74" s="5">
        <f ca="1">OFFSET('168p stat'!$H$1,A74*20,0)-OFFSET('168p stat'!$K$1,A74*20,0)</f>
        <v>0</v>
      </c>
      <c r="G74" s="5">
        <f ca="1">OFFSET('168p stat'!$K$1,A74*20,0)-OFFSET('168p stat'!$N$1,A74*20,0)</f>
        <v>0</v>
      </c>
      <c r="H74" s="5">
        <f ca="1">OFFSET('168p stat'!$N$1,A74*20,0)</f>
        <v>0</v>
      </c>
      <c r="I74" s="5"/>
      <c r="J74" s="5" t="e">
        <f t="shared" ca="1" si="5"/>
        <v>#DIV/0!</v>
      </c>
      <c r="K74" s="10" t="e">
        <f t="shared" ca="1" si="6"/>
        <v>#DIV/0!</v>
      </c>
      <c r="L74" t="e">
        <f t="shared" ca="1" si="7"/>
        <v>#DIV/0!</v>
      </c>
    </row>
    <row r="75" spans="1:12" x14ac:dyDescent="0.25">
      <c r="A75">
        <v>45</v>
      </c>
      <c r="C75">
        <f ca="1">OFFSET('168p stat'!$A$1,A75*20,0)</f>
        <v>0</v>
      </c>
      <c r="D75" s="5" t="e">
        <f ca="1">OFFSET('168p trace'!$R$56,(A75-1)*56,0)-OFFSET('168p trace'!$S$56,(A75-1)*56,0)</f>
        <v>#DIV/0!</v>
      </c>
      <c r="E75" s="5" t="e">
        <f ca="1">OFFSET('168p trace'!$S$56,(A75-1)*56,0)-OFFSET('168p stat'!$H$1,A75*20,0)</f>
        <v>#DIV/0!</v>
      </c>
      <c r="F75" s="5">
        <f ca="1">OFFSET('168p stat'!$H$1,A75*20,0)-OFFSET('168p stat'!$K$1,A75*20,0)</f>
        <v>0</v>
      </c>
      <c r="G75" s="5">
        <f ca="1">OFFSET('168p stat'!$K$1,A75*20,0)-OFFSET('168p stat'!$N$1,A75*20,0)</f>
        <v>0</v>
      </c>
      <c r="H75" s="5">
        <f ca="1">OFFSET('168p stat'!$N$1,A75*20,0)</f>
        <v>0</v>
      </c>
      <c r="I75" s="5"/>
      <c r="J75" s="5" t="e">
        <f t="shared" ca="1" si="5"/>
        <v>#DIV/0!</v>
      </c>
      <c r="K75" s="10" t="e">
        <f t="shared" ca="1" si="6"/>
        <v>#DIV/0!</v>
      </c>
      <c r="L75" t="e">
        <f t="shared" ca="1" si="7"/>
        <v>#DIV/0!</v>
      </c>
    </row>
    <row r="76" spans="1:12" x14ac:dyDescent="0.25">
      <c r="A76">
        <v>46</v>
      </c>
      <c r="C76">
        <f ca="1">OFFSET('168p stat'!$A$1,A76*20,0)</f>
        <v>0</v>
      </c>
      <c r="D76" s="5" t="e">
        <f ca="1">OFFSET('168p trace'!$R$56,(A76-1)*56,0)-OFFSET('168p trace'!$S$56,(A76-1)*56,0)</f>
        <v>#DIV/0!</v>
      </c>
      <c r="E76" s="5" t="e">
        <f ca="1">OFFSET('168p trace'!$S$56,(A76-1)*56,0)-OFFSET('168p stat'!$H$1,A76*20,0)</f>
        <v>#DIV/0!</v>
      </c>
      <c r="F76" s="5">
        <f ca="1">OFFSET('168p stat'!$H$1,A76*20,0)-OFFSET('168p stat'!$K$1,A76*20,0)</f>
        <v>0</v>
      </c>
      <c r="G76" s="5">
        <f ca="1">OFFSET('168p stat'!$K$1,A76*20,0)-OFFSET('168p stat'!$N$1,A76*20,0)</f>
        <v>0</v>
      </c>
      <c r="H76" s="5">
        <f ca="1">OFFSET('168p stat'!$N$1,A76*20,0)</f>
        <v>0</v>
      </c>
      <c r="I76" s="5"/>
      <c r="J76" s="5" t="e">
        <f t="shared" ca="1" si="5"/>
        <v>#DIV/0!</v>
      </c>
      <c r="K76" s="10" t="e">
        <f t="shared" ca="1" si="6"/>
        <v>#DIV/0!</v>
      </c>
      <c r="L76" t="e">
        <f t="shared" ca="1" si="7"/>
        <v>#DIV/0!</v>
      </c>
    </row>
    <row r="77" spans="1:12" x14ac:dyDescent="0.25">
      <c r="A77">
        <v>47</v>
      </c>
      <c r="C77">
        <f ca="1">OFFSET('168p stat'!$A$1,A77*20,0)</f>
        <v>0</v>
      </c>
      <c r="D77" s="5">
        <f ca="1">OFFSET('168p trace'!$R$56,(A77-1)*56,0)-OFFSET('168p trace'!$S$56,(A77-1)*56,0)</f>
        <v>0</v>
      </c>
      <c r="E77" s="5">
        <f ca="1">OFFSET('168p trace'!$S$56,(A77-1)*56,0)-OFFSET('168p stat'!$H$1,A77*20,0)</f>
        <v>0</v>
      </c>
      <c r="F77" s="5">
        <f ca="1">OFFSET('168p stat'!$H$1,A77*20,0)-OFFSET('168p stat'!$K$1,A77*20,0)</f>
        <v>0</v>
      </c>
      <c r="G77" s="5">
        <f ca="1">OFFSET('168p stat'!$K$1,A77*20,0)-OFFSET('168p stat'!$N$1,A77*20,0)</f>
        <v>0</v>
      </c>
      <c r="H77" s="5">
        <f ca="1">OFFSET('168p stat'!$N$1,A77*20,0)</f>
        <v>0</v>
      </c>
      <c r="I77" s="5"/>
      <c r="J77" s="5">
        <f t="shared" ca="1" si="5"/>
        <v>0</v>
      </c>
      <c r="K77" s="10" t="e">
        <f t="shared" ca="1" si="6"/>
        <v>#DIV/0!</v>
      </c>
      <c r="L77" t="e">
        <f t="shared" ca="1" si="7"/>
        <v>#DIV/0!</v>
      </c>
    </row>
    <row r="78" spans="1:12" x14ac:dyDescent="0.25">
      <c r="A78">
        <v>48</v>
      </c>
      <c r="C78">
        <f ca="1">OFFSET('168p stat'!$A$1,A78*20,0)</f>
        <v>0</v>
      </c>
      <c r="D78" s="5">
        <f ca="1">OFFSET('168p trace'!$R$56,(A78-1)*56,0)-OFFSET('168p trace'!$S$56,(A78-1)*56,0)</f>
        <v>0</v>
      </c>
      <c r="E78" s="5">
        <f ca="1">OFFSET('168p trace'!$S$56,(A78-1)*56,0)-OFFSET('168p stat'!$H$1,A78*20,0)</f>
        <v>0</v>
      </c>
      <c r="F78" s="5">
        <f ca="1">OFFSET('168p stat'!$H$1,A78*20,0)-OFFSET('168p stat'!$K$1,A78*20,0)</f>
        <v>0</v>
      </c>
      <c r="G78" s="5">
        <f ca="1">OFFSET('168p stat'!$K$1,A78*20,0)-OFFSET('168p stat'!$N$1,A78*20,0)</f>
        <v>0</v>
      </c>
      <c r="H78" s="5">
        <f ca="1">OFFSET('168p stat'!$N$1,A78*20,0)</f>
        <v>0</v>
      </c>
      <c r="I78" s="5"/>
      <c r="J78" s="5">
        <f t="shared" ca="1" si="5"/>
        <v>0</v>
      </c>
      <c r="K78" s="10" t="e">
        <f t="shared" ca="1" si="6"/>
        <v>#DIV/0!</v>
      </c>
      <c r="L78" t="e">
        <f t="shared" ca="1" si="7"/>
        <v>#DIV/0!</v>
      </c>
    </row>
    <row r="79" spans="1:12" x14ac:dyDescent="0.25">
      <c r="A79">
        <v>49</v>
      </c>
      <c r="C79">
        <f ca="1">OFFSET('168p stat'!$A$1,A79*20,0)</f>
        <v>0</v>
      </c>
      <c r="D79" s="5">
        <f ca="1">OFFSET('168p trace'!$R$56,(A79-1)*56,0)-OFFSET('168p trace'!$S$56,(A79-1)*56,0)</f>
        <v>0</v>
      </c>
      <c r="E79" s="5">
        <f ca="1">OFFSET('168p trace'!$S$56,(A79-1)*56,0)-OFFSET('168p stat'!$H$1,A79*20,0)</f>
        <v>0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>
        <f t="shared" ca="1" si="5"/>
        <v>0</v>
      </c>
      <c r="K79" s="10" t="e">
        <f t="shared" ca="1" si="6"/>
        <v>#DIV/0!</v>
      </c>
      <c r="L79" t="e">
        <f t="shared" ca="1" si="7"/>
        <v>#DIV/0!</v>
      </c>
    </row>
    <row r="80" spans="1:12" x14ac:dyDescent="0.25">
      <c r="A80">
        <v>50</v>
      </c>
      <c r="C80">
        <f ca="1">OFFSET('168p stat'!$A$1,A80*20,0)</f>
        <v>0</v>
      </c>
      <c r="D80" s="5">
        <f ca="1">OFFSET('168p trace'!$R$56,(A80-1)*56,0)-OFFSET('168p trace'!$S$56,(A80-1)*56,0)</f>
        <v>0</v>
      </c>
      <c r="E80" s="5">
        <f ca="1">OFFSET('168p trace'!$S$56,(A80-1)*56,0)-OFFSET('168p stat'!$H$1,A80*20,0)</f>
        <v>0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>
        <f t="shared" ca="1" si="5"/>
        <v>0</v>
      </c>
      <c r="K80" s="10" t="e">
        <f t="shared" ca="1" si="6"/>
        <v>#DIV/0!</v>
      </c>
      <c r="L80" t="e">
        <f t="shared" ca="1" si="7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2604.3960000000002</v>
      </c>
      <c r="E85" s="5">
        <f ca="1">OFFSET('168p trace'!$S$56,(A85-1)*56,0)</f>
        <v>2602.1698000000001</v>
      </c>
      <c r="F85" s="5">
        <f ca="1">OFFSET('168p stat'!$H$1,A85*20,0)</f>
        <v>2529.2680319999999</v>
      </c>
      <c r="G85" s="5">
        <f ca="1">OFFSET('168p stat'!$K$1,A85*20,0)</f>
        <v>2507.7462110000001</v>
      </c>
      <c r="H85" s="5">
        <f ca="1">OFFSET('168p stat'!$N$1,A85*20,0)</f>
        <v>364.63486399999999</v>
      </c>
    </row>
    <row r="86" spans="1:8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2616.7529999999997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8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1700.3643999999999</v>
      </c>
      <c r="E87" s="5">
        <f ca="1">OFFSET('168p trace'!$S$56,(A87-1)*56,0)</f>
        <v>1699.4531999999997</v>
      </c>
      <c r="F87" s="5">
        <f ca="1">OFFSET('168p stat'!$H$1,A87*20,0)</f>
        <v>890.07112700000005</v>
      </c>
      <c r="G87" s="5">
        <f ca="1">OFFSET('168p stat'!$K$1,A87*20,0)</f>
        <v>868.72900800000002</v>
      </c>
      <c r="H87" s="5">
        <f ca="1">OFFSET('168p stat'!$N$1,A87*20,0)</f>
        <v>365.54535199999998</v>
      </c>
    </row>
    <row r="88" spans="1:8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1351.24</v>
      </c>
      <c r="E88" s="5">
        <f ca="1">OFFSET('168p trace'!$S$56,(A88-1)*56,0)</f>
        <v>1349.0593999999996</v>
      </c>
      <c r="F88" s="5">
        <f ca="1">OFFSET('168p stat'!$H$1,A88*20,0)</f>
        <v>1284.107268</v>
      </c>
      <c r="G88" s="5">
        <f ca="1">OFFSET('168p stat'!$K$1,A88*20,0)</f>
        <v>1263.9180960000001</v>
      </c>
      <c r="H88" s="5">
        <f ca="1">OFFSET('168p stat'!$N$1,A88*20,0)</f>
        <v>453.13061499999998</v>
      </c>
    </row>
    <row r="89" spans="1:8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1341.4948000000002</v>
      </c>
      <c r="E89" s="5">
        <f ca="1">OFFSET('168p trace'!$S$56,(A89-1)*56,0)</f>
        <v>1339.2325999999998</v>
      </c>
      <c r="F89" s="5">
        <f ca="1">OFFSET('168p stat'!$H$1,A89*20,0)</f>
        <v>1274.3091260000001</v>
      </c>
      <c r="G89" s="5">
        <f ca="1">OFFSET('168p stat'!$K$1,A89*20,0)</f>
        <v>1252.826057</v>
      </c>
      <c r="H89" s="5">
        <f ca="1">OFFSET('168p stat'!$N$1,A89*20,0)</f>
        <v>451.84508099999999</v>
      </c>
    </row>
    <row r="90" spans="1:8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1160.8316000000002</v>
      </c>
      <c r="E90" s="5">
        <f ca="1">OFFSET('168p trace'!$S$56,(A90-1)*56,0)</f>
        <v>1158.6026000000002</v>
      </c>
      <c r="F90" s="5">
        <f ca="1">OFFSET('168p stat'!$H$1,A90*20,0)</f>
        <v>1093.8122269999999</v>
      </c>
      <c r="G90" s="5">
        <f ca="1">OFFSET('168p stat'!$K$1,A90*20,0)</f>
        <v>1073.767883</v>
      </c>
      <c r="H90" s="5">
        <f ca="1">OFFSET('168p stat'!$N$1,A90*20,0)</f>
        <v>452.03697899999997</v>
      </c>
    </row>
    <row r="91" spans="1:8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1116.828</v>
      </c>
      <c r="E91" s="5">
        <f ca="1">OFFSET('168p trace'!$S$56,(A91-1)*56,0)</f>
        <v>1114.7125999999998</v>
      </c>
      <c r="F91" s="5">
        <f ca="1">OFFSET('168p stat'!$H$1,A91*20,0)</f>
        <v>1062.4849409999999</v>
      </c>
      <c r="G91" s="5">
        <f ca="1">OFFSET('168p stat'!$K$1,A91*20,0)</f>
        <v>1057.2226390000001</v>
      </c>
      <c r="H91" s="5">
        <f ca="1">OFFSET('168p stat'!$N$1,A91*20,0)</f>
        <v>143.92405199999999</v>
      </c>
    </row>
    <row r="92" spans="1:8" x14ac:dyDescent="0.25">
      <c r="A92">
        <v>8</v>
      </c>
      <c r="C92" t="str">
        <f ca="1">OFFSET('168p stat'!$A$1,A92*20,0)</f>
        <v>CUDA ant add CPU</v>
      </c>
      <c r="D92" s="5">
        <f ca="1">OFFSET('168p trace'!$R$56,(A92-1)*56,0)</f>
        <v>1058.8452000000002</v>
      </c>
      <c r="E92" s="5">
        <f ca="1">OFFSET('168p trace'!$S$56,(A92-1)*56,0)</f>
        <v>0</v>
      </c>
      <c r="F92" s="5">
        <f ca="1">OFFSET('168p stat'!$H$1,A92*20,0)</f>
        <v>0</v>
      </c>
      <c r="G92" s="5">
        <f ca="1">OFFSET('168p stat'!$K$1,A92*20,0)</f>
        <v>0</v>
      </c>
      <c r="H92" s="5">
        <f ca="1">OFFSET('168p stat'!$N$1,A92*20,0)</f>
        <v>0</v>
      </c>
    </row>
    <row r="93" spans="1:8" x14ac:dyDescent="0.25">
      <c r="A93">
        <v>9</v>
      </c>
      <c r="C93" t="str">
        <f ca="1">OFFSET('168p stat'!$A$1,A93*20,0)</f>
        <v>CUDA ant add CPU non hash</v>
      </c>
      <c r="D93" s="5">
        <f ca="1">OFFSET('168p trace'!$R$56,(A93-1)*56,0)</f>
        <v>938.45263999999986</v>
      </c>
      <c r="E93" s="5">
        <f ca="1">OFFSET('168p trace'!$S$56,(A93-1)*56,0)</f>
        <v>936.20921999999996</v>
      </c>
      <c r="F93" s="5">
        <f ca="1">OFFSET('168p stat'!$H$1,A93*20,0)</f>
        <v>877.91796299999999</v>
      </c>
      <c r="G93" s="5">
        <f ca="1">OFFSET('168p stat'!$K$1,A93*20,0)</f>
        <v>870.50561200000004</v>
      </c>
      <c r="H93" s="5">
        <f ca="1">OFFSET('168p stat'!$N$1,A93*20,0)</f>
        <v>143.13519299999999</v>
      </c>
    </row>
    <row r="94" spans="1:8" x14ac:dyDescent="0.25">
      <c r="A94">
        <v>10</v>
      </c>
      <c r="C94" t="str">
        <f ca="1">OFFSET('168p stat'!$A$1,A94*20,0)</f>
        <v>CUDA ant add CPU12</v>
      </c>
      <c r="D94" s="5">
        <f ca="1">OFFSET('168p trace'!$R$56,(A94-1)*56,0)</f>
        <v>2798.4929999999999</v>
      </c>
      <c r="E94" s="5">
        <f ca="1">OFFSET('168p trace'!$S$56,(A94-1)*56,0)</f>
        <v>2797.8443999999995</v>
      </c>
      <c r="F94" s="5">
        <f ca="1">OFFSET('168p stat'!$H$1,A94*20,0)</f>
        <v>2773.3062159999999</v>
      </c>
      <c r="G94" s="5">
        <f ca="1">OFFSET('168p stat'!$K$1,A94*20,0)</f>
        <v>2730.8239600000002</v>
      </c>
      <c r="H94" s="5">
        <f ca="1">OFFSET('168p stat'!$N$1,A94*20,0)</f>
        <v>930.23682399999996</v>
      </c>
    </row>
    <row r="95" spans="1:8" x14ac:dyDescent="0.25">
      <c r="A95">
        <v>11</v>
      </c>
      <c r="C95" t="str">
        <f ca="1">OFFSET('168p stat'!$A$1,A95*20,0)</f>
        <v>CUDA opt</v>
      </c>
      <c r="D95" s="5">
        <f ca="1">OFFSET('168p trace'!$R$56,(A95-1)*56,0)</f>
        <v>2588.8191999999999</v>
      </c>
      <c r="E95" s="5">
        <f ca="1">OFFSET('168p trace'!$S$56,(A95-1)*56,0)</f>
        <v>0</v>
      </c>
      <c r="F95" s="5">
        <f ca="1">OFFSET('168p stat'!$H$1,A95*20,0)</f>
        <v>0</v>
      </c>
      <c r="G95" s="5">
        <f ca="1">OFFSET('168p stat'!$K$1,A95*20,0)</f>
        <v>0</v>
      </c>
      <c r="H95" s="5">
        <f ca="1">OFFSET('168p stat'!$N$1,A95*20,0)</f>
        <v>0</v>
      </c>
    </row>
    <row r="96" spans="1:8" x14ac:dyDescent="0.25">
      <c r="A96">
        <v>12</v>
      </c>
      <c r="C96" t="str">
        <f ca="1">OFFSET('168p stat'!$A$1,A96*20,0)</f>
        <v>CUDA opt Time</v>
      </c>
      <c r="D96" s="5">
        <f ca="1">OFFSET('168p trace'!$R$56,(A96-1)*56,0)</f>
        <v>2600.8990000000008</v>
      </c>
      <c r="E96" s="5">
        <f ca="1">OFFSET('168p trace'!$S$56,(A96-1)*56,0)</f>
        <v>2598.6857999999988</v>
      </c>
      <c r="F96" s="5">
        <f ca="1">OFFSET('168p stat'!$H$1,A96*20,0)</f>
        <v>2528.173687</v>
      </c>
      <c r="G96" s="5">
        <f ca="1">OFFSET('168p stat'!$K$1,A96*20,0)</f>
        <v>2140.7248239999999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non hash</v>
      </c>
      <c r="D97" s="5">
        <f ca="1">OFFSET('168p trace'!$R$56,(A97-1)*56,0)</f>
        <v>890.93835999999965</v>
      </c>
      <c r="E97" s="5">
        <f ca="1">OFFSET('168p trace'!$S$56,(A97-1)*56,0)</f>
        <v>890.04390000000012</v>
      </c>
      <c r="F97" s="5">
        <f ca="1">OFFSET('168p stat'!$H$1,A97*20,0)</f>
        <v>826.92078200000003</v>
      </c>
      <c r="G97" s="5">
        <f ca="1">OFFSET('168p stat'!$K$1,A97*20,0)</f>
        <v>438.59357499999999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</v>
      </c>
      <c r="D98" s="5">
        <f ca="1">OFFSET('168p trace'!$R$56,(A98-1)*56,0)</f>
        <v>1340.8747999999998</v>
      </c>
      <c r="E98" s="5">
        <f ca="1">OFFSET('168p trace'!$S$56,(A98-1)*56,0)</f>
        <v>1338.6938</v>
      </c>
      <c r="F98" s="5">
        <f ca="1">OFFSET('168p stat'!$H$1,A98*20,0)</f>
        <v>1275.157256</v>
      </c>
      <c r="G98" s="5">
        <f ca="1">OFFSET('168p stat'!$K$1,A98*20,0)</f>
        <v>807.74479399999996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CUDA opt ant non hash</v>
      </c>
      <c r="D99" s="5">
        <f ca="1">OFFSET('168p trace'!$R$56,(A99-1)*56,0)</f>
        <v>1153.0886</v>
      </c>
      <c r="E99" s="5">
        <f ca="1">OFFSET('168p trace'!$S$56,(A99-1)*56,0)</f>
        <v>1150.9568000000002</v>
      </c>
      <c r="F99" s="5">
        <f ca="1">OFFSET('168p stat'!$H$1,A99*20,0)</f>
        <v>1087.580886</v>
      </c>
      <c r="G99" s="5">
        <f ca="1">OFFSET('168p stat'!$K$1,A99*20,0)</f>
        <v>620.73028299999999</v>
      </c>
      <c r="H99" s="5">
        <f ca="1">OFFSET('168p stat'!$N$1,A99*20,0)</f>
        <v>0</v>
      </c>
    </row>
    <row r="100" spans="1:8" x14ac:dyDescent="0.25">
      <c r="A100">
        <v>16</v>
      </c>
      <c r="C100" t="str">
        <f ca="1">OFFSET('168p stat'!$A$1,A100*20,0)</f>
        <v>CUDA opt ant par</v>
      </c>
      <c r="D100" s="5">
        <f ca="1">OFFSET('168p trace'!$R$56,(A100-1)*56,0)</f>
        <v>1329.6215999999999</v>
      </c>
      <c r="E100" s="5">
        <f ca="1">OFFSET('168p trace'!$S$56,(A100-1)*56,0)</f>
        <v>1327.4454000000001</v>
      </c>
      <c r="F100" s="5">
        <f ca="1">OFFSET('168p stat'!$H$1,A100*20,0)</f>
        <v>1264.1566600000001</v>
      </c>
      <c r="G100" s="5">
        <f ca="1">OFFSET('168p stat'!$K$1,A100*20,0)</f>
        <v>796.08702000000005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non CUDA Time</v>
      </c>
      <c r="D101" s="5">
        <f ca="1">OFFSET('168p trace'!$R$56,(A101-1)*56,0)</f>
        <v>1706.9843999999998</v>
      </c>
      <c r="E101" s="5">
        <f ca="1">OFFSET('168p trace'!$S$56,(A101-1)*56,0)</f>
        <v>1657.3222000000003</v>
      </c>
      <c r="F101" s="5">
        <f ca="1">OFFSET('168p stat'!$H$1,A101*20,0)</f>
        <v>1657.27126</v>
      </c>
      <c r="G101" s="5">
        <f ca="1">OFFSET('168p stat'!$K$1,A101*20,0)</f>
        <v>1654.9897020000001</v>
      </c>
      <c r="H101" s="5">
        <f ca="1">OFFSET('168p stat'!$N$1,A101*20,0)</f>
        <v>111.107968</v>
      </c>
    </row>
    <row r="102" spans="1:8" x14ac:dyDescent="0.25">
      <c r="A102">
        <v>18</v>
      </c>
      <c r="C102" t="str">
        <f ca="1">OFFSET('168p stat'!$A$1,A102*20,0)</f>
        <v>non CUDA</v>
      </c>
      <c r="D102" s="5">
        <f ca="1">OFFSET('168p trace'!$R$56,(A102-1)*56,0)</f>
        <v>1634.3001999999999</v>
      </c>
      <c r="E102" s="5">
        <f ca="1">OFFSET('168p trace'!$S$56,(A102-1)*56,0)</f>
        <v>0</v>
      </c>
      <c r="F102" s="5">
        <f ca="1">OFFSET('168p stat'!$H$1,A102*20,0)</f>
        <v>0</v>
      </c>
      <c r="G102" s="5">
        <f ca="1">OFFSET('168p stat'!$K$1,A102*20,0)</f>
        <v>0</v>
      </c>
      <c r="H102" s="5">
        <f ca="1">OFFSET('168p stat'!$N$1,A102*20,0)</f>
        <v>0</v>
      </c>
    </row>
    <row r="103" spans="1:8" x14ac:dyDescent="0.25">
      <c r="A103">
        <v>19</v>
      </c>
      <c r="C103" t="str">
        <f ca="1">OFFSET('168p stat'!$A$1,A103*20,0)</f>
        <v>non CUDA non hash</v>
      </c>
      <c r="D103" s="5">
        <f ca="1">OFFSET('168p trace'!$R$56,(A103-1)*56,0)</f>
        <v>1521.3379999999995</v>
      </c>
      <c r="E103" s="5">
        <f ca="1">OFFSET('168p trace'!$S$56,(A103-1)*56,0)</f>
        <v>1519.9811999999999</v>
      </c>
      <c r="F103" s="5">
        <f ca="1">OFFSET('168p stat'!$H$1,A103*20,0)</f>
        <v>1519.9364820000001</v>
      </c>
      <c r="G103" s="5">
        <f ca="1">OFFSET('168p stat'!$K$1,A103*20,0)</f>
        <v>1517.6690530000001</v>
      </c>
      <c r="H103" s="5">
        <f ca="1">OFFSET('168p stat'!$N$1,A103*20,0)</f>
        <v>111.601147</v>
      </c>
    </row>
    <row r="104" spans="1:8" x14ac:dyDescent="0.25">
      <c r="A104">
        <v>20</v>
      </c>
      <c r="C104" t="str">
        <f ca="1">OFFSET('168p stat'!$A$1,A104*20,0)</f>
        <v>Classic ACO</v>
      </c>
      <c r="D104" s="5">
        <f ca="1">OFFSET('168p trace'!$R$56,(A104-1)*56,0)</f>
        <v>30537.606382978724</v>
      </c>
      <c r="E104" s="5">
        <f ca="1">OFFSET('168p trace'!$S$56,(A104-1)*56,0)</f>
        <v>26160.065957446805</v>
      </c>
      <c r="F104" s="5">
        <f ca="1">OFFSET('168p stat'!$H$1,A104*20,0)</f>
        <v>26640.539960999999</v>
      </c>
      <c r="G104" s="5">
        <f ca="1">OFFSET('168p stat'!$K$1,A104*20,0)</f>
        <v>26634.590585999998</v>
      </c>
      <c r="H104" s="5">
        <f ca="1">OFFSET('168p stat'!$N$1,A104*20,0)</f>
        <v>408.77355899999998</v>
      </c>
    </row>
    <row r="105" spans="1:8" x14ac:dyDescent="0.25">
      <c r="A105">
        <v>21</v>
      </c>
      <c r="C105" t="str">
        <f ca="1">OFFSET('168p stat'!$A$1,A105*20,0)</f>
        <v>Classic ACO non hash</v>
      </c>
      <c r="D105" s="5">
        <f ca="1">OFFSET('168p trace'!$R$56,(A105-1)*56,0)</f>
        <v>25805.856</v>
      </c>
      <c r="E105" s="5">
        <f ca="1">OFFSET('168p trace'!$S$56,(A105-1)*56,0)</f>
        <v>25803.49</v>
      </c>
      <c r="F105" s="5">
        <f ca="1">OFFSET('168p stat'!$H$1,A105*20,0)</f>
        <v>25765.657655999999</v>
      </c>
      <c r="G105" s="5">
        <f ca="1">OFFSET('168p stat'!$K$1,A105*20,0)</f>
        <v>25759.917304999999</v>
      </c>
      <c r="H105" s="5">
        <f ca="1">OFFSET('168p stat'!$N$1,A105*20,0)</f>
        <v>387.01496200000003</v>
      </c>
    </row>
    <row r="106" spans="1:8" x14ac:dyDescent="0.25">
      <c r="A106">
        <v>22</v>
      </c>
      <c r="C106" t="str">
        <f ca="1">OFFSET('168p stat'!$A$1,A106*20,0)</f>
        <v>omp</v>
      </c>
      <c r="D106" s="5">
        <f ca="1">OFFSET('168p trace'!$R$56,(A106-1)*56,0)</f>
        <v>1664.5974000000001</v>
      </c>
      <c r="E106" s="5">
        <f ca="1">OFFSET('168p trace'!$S$56,(A106-1)*56,0)</f>
        <v>1613.7754000000004</v>
      </c>
      <c r="F106" s="5">
        <f ca="1">OFFSET('168p stat'!$H$1,A106*20,0)</f>
        <v>1613.7270410000001</v>
      </c>
      <c r="G106" s="5">
        <f ca="1">OFFSET('168p stat'!$K$1,A106*20,0)</f>
        <v>1611.4670140000001</v>
      </c>
      <c r="H106" s="5">
        <f ca="1">OFFSET('168p stat'!$N$1,A106*20,0)</f>
        <v>111.124691</v>
      </c>
    </row>
    <row r="107" spans="1:8" x14ac:dyDescent="0.25">
      <c r="A107">
        <v>23</v>
      </c>
      <c r="C107" t="str">
        <f ca="1">OFFSET('168p stat'!$A$1,A107*20,0)</f>
        <v>omp non hash</v>
      </c>
      <c r="D107" s="5">
        <f ca="1">OFFSET('168p trace'!$R$56,(A107-1)*56,0)</f>
        <v>1489.2413999999997</v>
      </c>
      <c r="E107" s="5">
        <f ca="1">OFFSET('168p trace'!$S$56,(A107-1)*56,0)</f>
        <v>1487.7046000000003</v>
      </c>
      <c r="F107" s="5">
        <f ca="1">OFFSET('168p stat'!$H$1,A107*20,0)</f>
        <v>1487.6636430000001</v>
      </c>
      <c r="G107" s="5">
        <f ca="1">OFFSET('168p stat'!$K$1,A107*20,0)</f>
        <v>1485.4094070000001</v>
      </c>
      <c r="H107" s="5">
        <f ca="1">OFFSET('168p stat'!$N$1,A107*20,0)</f>
        <v>111.039224</v>
      </c>
    </row>
    <row r="108" spans="1:8" x14ac:dyDescent="0.25">
      <c r="A108">
        <v>24</v>
      </c>
      <c r="C108" t="str">
        <f ca="1">OFFSET('168p stat'!$A$1,A108*20,0)</f>
        <v>non CUDA transp Time</v>
      </c>
      <c r="D108" s="5">
        <f ca="1">OFFSET('168p trace'!$R$56,(A108-1)*56,0)</f>
        <v>1706.3711999999994</v>
      </c>
      <c r="E108" s="5">
        <f ca="1">OFFSET('168p trace'!$S$56,(A108-1)*56,0)</f>
        <v>1655.2257999999999</v>
      </c>
      <c r="F108" s="5">
        <f ca="1">OFFSET('168p stat'!$H$1,A108*20,0)</f>
        <v>1655.175688</v>
      </c>
      <c r="G108" s="5">
        <f ca="1">OFFSET('168p stat'!$K$1,A108*20,0)</f>
        <v>1652.359377</v>
      </c>
      <c r="H108" s="5">
        <f ca="1">OFFSET('168p stat'!$N$1,A108*20,0)</f>
        <v>107.569885</v>
      </c>
    </row>
    <row r="109" spans="1:8" x14ac:dyDescent="0.25">
      <c r="A109">
        <v>25</v>
      </c>
      <c r="C109" t="str">
        <f ca="1">OFFSET('168p stat'!$A$1,A109*20,0)</f>
        <v>non CUDA transp</v>
      </c>
      <c r="D109" s="5">
        <f ca="1">OFFSET('168p trace'!$R$56,(A109-1)*56,0)</f>
        <v>1633.9226000000001</v>
      </c>
      <c r="E109" s="5">
        <f ca="1">OFFSET('168p trace'!$S$56,(A109-1)*56,0)</f>
        <v>0</v>
      </c>
      <c r="F109" s="5">
        <f ca="1">OFFSET('168p stat'!$H$1,A109*20,0)</f>
        <v>0</v>
      </c>
      <c r="G109" s="5">
        <f ca="1">OFFSET('168p stat'!$K$1,A109*20,0)</f>
        <v>0</v>
      </c>
      <c r="H109" s="5">
        <f ca="1">OFFSET('168p stat'!$N$1,A109*20,0)</f>
        <v>0</v>
      </c>
    </row>
    <row r="110" spans="1:8" x14ac:dyDescent="0.25">
      <c r="A110">
        <v>26</v>
      </c>
      <c r="C110" t="str">
        <f ca="1">OFFSET('168p stat'!$A$1,A110*20,0)</f>
        <v>non CUDA transp non hash</v>
      </c>
      <c r="D110" s="5">
        <f ca="1">OFFSET('168p trace'!$R$56,(A110-1)*56,0)</f>
        <v>1493.7706000000003</v>
      </c>
      <c r="E110" s="5">
        <f ca="1">OFFSET('168p trace'!$S$56,(A110-1)*56,0)</f>
        <v>1492.2069999999999</v>
      </c>
      <c r="F110" s="5">
        <f ca="1">OFFSET('168p stat'!$H$1,A110*20,0)</f>
        <v>1492.1638989999999</v>
      </c>
      <c r="G110" s="5">
        <f ca="1">OFFSET('168p stat'!$K$1,A110*20,0)</f>
        <v>1489.4144040000001</v>
      </c>
      <c r="H110" s="5">
        <f ca="1">OFFSET('168p stat'!$N$1,A110*20,0)</f>
        <v>108.411098</v>
      </c>
    </row>
    <row r="111" spans="1:8" x14ac:dyDescent="0.25">
      <c r="A111">
        <v>27</v>
      </c>
      <c r="C111" t="str">
        <f ca="1">OFFSET('168p stat'!$A$1,A111*20,0)</f>
        <v>non CUDA transp_AVX Time</v>
      </c>
      <c r="D111" s="5">
        <f ca="1">OFFSET('168p trace'!$R$56,(A111-1)*56,0)</f>
        <v>1730.4381999999998</v>
      </c>
      <c r="E111" s="5">
        <f ca="1">OFFSET('168p trace'!$S$56,(A111-1)*56,0)</f>
        <v>1679.3380000000002</v>
      </c>
      <c r="F111" s="5">
        <f ca="1">OFFSET('168p stat'!$H$1,A111*20,0)</f>
        <v>1679.2872</v>
      </c>
      <c r="G111" s="5">
        <f ca="1">OFFSET('168p stat'!$K$1,A111*20,0)</f>
        <v>1676.755134</v>
      </c>
      <c r="H111" s="5">
        <f ca="1">OFFSET('168p stat'!$N$1,A111*20,0)</f>
        <v>115.523715</v>
      </c>
    </row>
    <row r="112" spans="1:8" x14ac:dyDescent="0.25">
      <c r="A112">
        <v>28</v>
      </c>
      <c r="C112" t="str">
        <f ca="1">OFFSET('168p stat'!$A$1,A112*20,0)</f>
        <v>non CUDA transp_AVX</v>
      </c>
      <c r="D112" s="5">
        <f ca="1">OFFSET('168p trace'!$R$56,(A112-1)*56,0)</f>
        <v>1660.6700000000003</v>
      </c>
      <c r="E112" s="5">
        <f ca="1">OFFSET('168p trace'!$S$56,(A112-1)*56,0)</f>
        <v>0</v>
      </c>
      <c r="F112" s="5">
        <f ca="1">OFFSET('168p stat'!$H$1,A112*20,0)</f>
        <v>0</v>
      </c>
      <c r="G112" s="5">
        <f ca="1">OFFSET('168p stat'!$K$1,A112*20,0)</f>
        <v>0</v>
      </c>
      <c r="H112" s="5">
        <f ca="1">OFFSET('168p stat'!$N$1,A112*20,0)</f>
        <v>0</v>
      </c>
    </row>
    <row r="113" spans="1:8" x14ac:dyDescent="0.25">
      <c r="A113">
        <v>29</v>
      </c>
      <c r="C113" t="str">
        <f ca="1">OFFSET('168p stat'!$A$1,A113*20,0)</f>
        <v>non CUDA transp_AVX non hash</v>
      </c>
      <c r="D113" s="5">
        <f ca="1">OFFSET('168p trace'!$R$56,(A113-1)*56,0)</f>
        <v>1513.2520000000002</v>
      </c>
      <c r="E113" s="5">
        <f ca="1">OFFSET('168p trace'!$S$56,(A113-1)*56,0)</f>
        <v>1511.6443999999997</v>
      </c>
      <c r="F113" s="5">
        <f ca="1">OFFSET('168p stat'!$H$1,A113*20,0)</f>
        <v>1511.6016749999999</v>
      </c>
      <c r="G113" s="5">
        <f ca="1">OFFSET('168p stat'!$K$1,A113*20,0)</f>
        <v>1509.195837</v>
      </c>
      <c r="H113" s="5">
        <f ca="1">OFFSET('168p stat'!$N$1,A113*20,0)</f>
        <v>108.32982699999999</v>
      </c>
    </row>
    <row r="114" spans="1:8" x14ac:dyDescent="0.25">
      <c r="A114">
        <v>30</v>
      </c>
      <c r="C114" t="str">
        <f ca="1">OFFSET('168p stat'!$A$1,A114*20,0)</f>
        <v>non CUDA transp_AVX_OMP Time</v>
      </c>
      <c r="D114" s="5">
        <f ca="1">OFFSET('168p trace'!$R$56,(A114-1)*56,0)</f>
        <v>1731.5711999999999</v>
      </c>
      <c r="E114" s="5">
        <f ca="1">OFFSET('168p trace'!$S$56,(A114-1)*56,0)</f>
        <v>1680.4451999999999</v>
      </c>
      <c r="F114" s="5">
        <f ca="1">OFFSET('168p stat'!$H$1,A114*20,0)</f>
        <v>1680.391824</v>
      </c>
      <c r="G114" s="5">
        <f ca="1">OFFSET('168p stat'!$K$1,A114*20,0)</f>
        <v>1677.9248950000001</v>
      </c>
      <c r="H114" s="5">
        <f ca="1">OFFSET('168p stat'!$N$1,A114*20,0)</f>
        <v>116.047515</v>
      </c>
    </row>
    <row r="115" spans="1:8" x14ac:dyDescent="0.25">
      <c r="A115">
        <v>31</v>
      </c>
      <c r="C115" t="str">
        <f ca="1">OFFSET('168p stat'!$A$1,A115*20,0)</f>
        <v>non CUDA transp_AVX_OMP</v>
      </c>
      <c r="D115" s="5">
        <f ca="1">OFFSET('168p trace'!$R$56,(A115-1)*56,0)</f>
        <v>1660.1090000000006</v>
      </c>
      <c r="E115" s="5">
        <f ca="1">OFFSET('168p trace'!$S$56,(A115-1)*56,0)</f>
        <v>0</v>
      </c>
      <c r="F115" s="5">
        <f ca="1">OFFSET('168p stat'!$H$1,A115*20,0)</f>
        <v>0</v>
      </c>
      <c r="G115" s="5">
        <f ca="1">OFFSET('168p stat'!$K$1,A115*20,0)</f>
        <v>0</v>
      </c>
      <c r="H115" s="5">
        <f ca="1">OFFSET('168p stat'!$N$1,A115*20,0)</f>
        <v>0</v>
      </c>
    </row>
    <row r="116" spans="1:8" x14ac:dyDescent="0.25">
      <c r="A116">
        <v>32</v>
      </c>
      <c r="C116" t="str">
        <f ca="1">OFFSET('168p stat'!$A$1,A116*20,0)</f>
        <v>non CUDA transp_AVX_OMP non hash</v>
      </c>
      <c r="D116" s="5">
        <f ca="1">OFFSET('168p trace'!$R$56,(A116-1)*56,0)</f>
        <v>1514.7404000000004</v>
      </c>
      <c r="E116" s="5">
        <f ca="1">OFFSET('168p trace'!$S$56,(A116-1)*56,0)</f>
        <v>1513.1526000000001</v>
      </c>
      <c r="F116" s="5">
        <f ca="1">OFFSET('168p stat'!$H$1,A116*20,0)</f>
        <v>1513.108127</v>
      </c>
      <c r="G116" s="5">
        <f ca="1">OFFSET('168p stat'!$K$1,A116*20,0)</f>
        <v>1510.8046409999999</v>
      </c>
      <c r="H116" s="5">
        <f ca="1">OFFSET('168p stat'!$N$1,A116*20,0)</f>
        <v>108.65454800000001</v>
      </c>
    </row>
    <row r="117" spans="1:8" x14ac:dyDescent="0.25">
      <c r="A117">
        <v>33</v>
      </c>
      <c r="C117" t="str">
        <f ca="1">OFFSET('168p stat'!$A$1,A117*20,0)</f>
        <v>CUDA ant add CPU_AVX_transp Time</v>
      </c>
      <c r="D117" s="5">
        <f ca="1">OFFSET('168p trace'!$R$56,(A117-1)*56,0)</f>
        <v>1083.4835999999998</v>
      </c>
      <c r="E117" s="5">
        <f ca="1">OFFSET('168p trace'!$S$56,(A117-1)*56,0)</f>
        <v>1080.6356000000001</v>
      </c>
      <c r="F117" s="5">
        <f ca="1">OFFSET('168p stat'!$H$1,A117*20,0)</f>
        <v>1028.7611219999999</v>
      </c>
      <c r="G117" s="5">
        <f ca="1">OFFSET('168p stat'!$K$1,A117*20,0)</f>
        <v>1023.815004</v>
      </c>
      <c r="H117" s="5">
        <f ca="1">OFFSET('168p stat'!$N$1,A117*20,0)</f>
        <v>108.816903</v>
      </c>
    </row>
    <row r="118" spans="1:8" x14ac:dyDescent="0.25">
      <c r="A118">
        <v>34</v>
      </c>
      <c r="C118" t="str">
        <f ca="1">OFFSET('168p stat'!$A$1,A118*20,0)</f>
        <v>CUDA ant add CPU_AVX_transp</v>
      </c>
      <c r="D118" s="5">
        <f ca="1">OFFSET('168p trace'!$R$56,(A118-1)*56,0)</f>
        <v>1025.0083999999997</v>
      </c>
      <c r="E118" s="5">
        <f ca="1">OFFSET('168p trace'!$S$56,(A118-1)*56,0)</f>
        <v>0</v>
      </c>
      <c r="F118" s="5">
        <f ca="1">OFFSET('168p stat'!$H$1,A118*20,0)</f>
        <v>0</v>
      </c>
      <c r="G118" s="5">
        <f ca="1">OFFSET('168p stat'!$K$1,A118*20,0)</f>
        <v>0</v>
      </c>
      <c r="H118" s="5">
        <f ca="1">OFFSET('168p stat'!$N$1,A118*20,0)</f>
        <v>0</v>
      </c>
    </row>
    <row r="119" spans="1:8" x14ac:dyDescent="0.25">
      <c r="A119">
        <v>35</v>
      </c>
      <c r="C119">
        <f ca="1">OFFSET('168p stat'!$A$1,A119*20,0)</f>
        <v>0</v>
      </c>
      <c r="D119" s="5" t="e">
        <f ca="1">OFFSET('168p trace'!$R$56,(A119-1)*56,0)</f>
        <v>#DIV/0!</v>
      </c>
      <c r="E119" s="5" t="e">
        <f ca="1">OFFSET('168p trace'!$S$56,(A119-1)*56,0)</f>
        <v>#DIV/0!</v>
      </c>
      <c r="F119" s="5">
        <f ca="1">OFFSET('168p stat'!$H$1,A119*20,0)</f>
        <v>0</v>
      </c>
      <c r="G119" s="5">
        <f ca="1">OFFSET('168p stat'!$K$1,A119*20,0)</f>
        <v>0</v>
      </c>
      <c r="H119" s="5">
        <f ca="1">OFFSET('168p stat'!$N$1,A119*20,0)</f>
        <v>0</v>
      </c>
    </row>
    <row r="120" spans="1:8" x14ac:dyDescent="0.25">
      <c r="A120">
        <v>36</v>
      </c>
      <c r="C120">
        <f ca="1">OFFSET('168p stat'!$A$1,A120*20,0)</f>
        <v>0</v>
      </c>
      <c r="D120" s="5" t="e">
        <f ca="1">OFFSET('168p trace'!$R$56,(A120-1)*56,0)</f>
        <v>#DIV/0!</v>
      </c>
      <c r="E120" s="5" t="e">
        <f ca="1">OFFSET('168p trace'!$S$56,(A120-1)*56,0)</f>
        <v>#DIV/0!</v>
      </c>
      <c r="F120" s="5">
        <f ca="1">OFFSET('168p stat'!$H$1,A120*20,0)</f>
        <v>0</v>
      </c>
      <c r="G120" s="5">
        <f ca="1">OFFSET('168p stat'!$K$1,A120*20,0)</f>
        <v>0</v>
      </c>
      <c r="H120" s="5">
        <f ca="1">OFFSET('168p stat'!$N$1,A120*20,0)</f>
        <v>0</v>
      </c>
    </row>
    <row r="121" spans="1:8" x14ac:dyDescent="0.25">
      <c r="A121">
        <v>37</v>
      </c>
      <c r="C121">
        <f ca="1">OFFSET('168p stat'!$A$1,A121*20,0)</f>
        <v>0</v>
      </c>
      <c r="D121" s="5" t="e">
        <f ca="1">OFFSET('168p trace'!$R$56,(A121-1)*56,0)</f>
        <v>#DIV/0!</v>
      </c>
      <c r="E121" s="5" t="e">
        <f ca="1">OFFSET('168p trace'!$S$56,(A121-1)*56,0)</f>
        <v>#DIV/0!</v>
      </c>
      <c r="F121" s="5">
        <f ca="1">OFFSET('168p stat'!$H$1,A121*20,0)</f>
        <v>0</v>
      </c>
      <c r="G121" s="5">
        <f ca="1">OFFSET('168p stat'!$K$1,A121*20,0)</f>
        <v>0</v>
      </c>
      <c r="H121" s="5">
        <f ca="1">OFFSET('168p stat'!$N$1,A121*20,0)</f>
        <v>0</v>
      </c>
    </row>
    <row r="122" spans="1:8" x14ac:dyDescent="0.25">
      <c r="A122">
        <v>38</v>
      </c>
      <c r="C122">
        <f ca="1">OFFSET('168p stat'!$A$1,A122*20,0)</f>
        <v>0</v>
      </c>
      <c r="D122" s="5" t="e">
        <f ca="1">OFFSET('168p trace'!$R$56,(A122-1)*56,0)</f>
        <v>#DIV/0!</v>
      </c>
      <c r="E122" s="5" t="e">
        <f ca="1">OFFSET('168p trace'!$S$56,(A122-1)*56,0)</f>
        <v>#DIV/0!</v>
      </c>
      <c r="F122" s="5">
        <f ca="1">OFFSET('168p stat'!$H$1,A122*20,0)</f>
        <v>0</v>
      </c>
      <c r="G122" s="5">
        <f ca="1">OFFSET('168p stat'!$K$1,A122*20,0)</f>
        <v>0</v>
      </c>
      <c r="H122" s="5">
        <f ca="1">OFFSET('168p stat'!$N$1,A122*20,0)</f>
        <v>0</v>
      </c>
    </row>
    <row r="123" spans="1:8" x14ac:dyDescent="0.25">
      <c r="A123">
        <v>39</v>
      </c>
      <c r="C123">
        <f ca="1">OFFSET('168p stat'!$A$1,A123*20,0)</f>
        <v>0</v>
      </c>
      <c r="D123" s="5" t="e">
        <f ca="1">OFFSET('168p trace'!$R$56,(A123-1)*56,0)</f>
        <v>#DIV/0!</v>
      </c>
      <c r="E123" s="5" t="e">
        <f ca="1">OFFSET('168p trace'!$S$56,(A123-1)*56,0)</f>
        <v>#DIV/0!</v>
      </c>
      <c r="F123" s="5">
        <f ca="1">OFFSET('168p stat'!$H$1,A123*20,0)</f>
        <v>0</v>
      </c>
      <c r="G123" s="5">
        <f ca="1">OFFSET('168p stat'!$K$1,A123*20,0)</f>
        <v>0</v>
      </c>
      <c r="H123" s="5">
        <f ca="1">OFFSET('168p stat'!$N$1,A123*20,0)</f>
        <v>0</v>
      </c>
    </row>
    <row r="124" spans="1:8" x14ac:dyDescent="0.25">
      <c r="A124">
        <v>40</v>
      </c>
      <c r="C124">
        <f ca="1">OFFSET('168p stat'!$A$1,A124*20,0)</f>
        <v>0</v>
      </c>
      <c r="D124" s="5" t="e">
        <f ca="1">OFFSET('168p trace'!$R$56,(A124-1)*56,0)</f>
        <v>#DIV/0!</v>
      </c>
      <c r="E124" s="5" t="e">
        <f ca="1">OFFSET('168p trace'!$S$56,(A124-1)*56,0)</f>
        <v>#DIV/0!</v>
      </c>
      <c r="F124" s="5">
        <f ca="1">OFFSET('168p stat'!$H$1,A124*20,0)</f>
        <v>0</v>
      </c>
      <c r="G124" s="5">
        <f ca="1">OFFSET('168p stat'!$K$1,A124*20,0)</f>
        <v>0</v>
      </c>
      <c r="H124" s="5">
        <f ca="1">OFFSET('168p stat'!$N$1,A124*20,0)</f>
        <v>0</v>
      </c>
    </row>
    <row r="125" spans="1:8" x14ac:dyDescent="0.25">
      <c r="A125">
        <v>41</v>
      </c>
      <c r="C125">
        <f ca="1">OFFSET('168p stat'!$A$1,A125*20,0)</f>
        <v>0</v>
      </c>
      <c r="D125" s="5" t="e">
        <f ca="1">OFFSET('168p trace'!$R$56,(A125-1)*56,0)</f>
        <v>#DIV/0!</v>
      </c>
      <c r="E125" s="5" t="e">
        <f ca="1">OFFSET('168p trace'!$S$56,(A125-1)*56,0)</f>
        <v>#DIV/0!</v>
      </c>
      <c r="F125" s="5">
        <f ca="1">OFFSET('168p stat'!$H$1,A125*20,0)</f>
        <v>0</v>
      </c>
      <c r="G125" s="5">
        <f ca="1">OFFSET('168p stat'!$K$1,A125*20,0)</f>
        <v>0</v>
      </c>
      <c r="H125" s="5">
        <f ca="1">OFFSET('168p stat'!$N$1,A125*20,0)</f>
        <v>0</v>
      </c>
    </row>
    <row r="126" spans="1:8" x14ac:dyDescent="0.25">
      <c r="A126">
        <v>42</v>
      </c>
      <c r="C126">
        <f ca="1">OFFSET('168p stat'!$A$1,A126*20,0)</f>
        <v>0</v>
      </c>
      <c r="D126" s="5" t="e">
        <f ca="1">OFFSET('168p trace'!$R$56,(A126-1)*56,0)</f>
        <v>#DIV/0!</v>
      </c>
      <c r="E126" s="5" t="e">
        <f ca="1">OFFSET('168p trace'!$S$56,(A126-1)*56,0)</f>
        <v>#DIV/0!</v>
      </c>
      <c r="F126" s="5">
        <f ca="1">OFFSET('168p stat'!$H$1,A126*20,0)</f>
        <v>0</v>
      </c>
      <c r="G126" s="5">
        <f ca="1">OFFSET('168p stat'!$K$1,A126*20,0)</f>
        <v>0</v>
      </c>
      <c r="H126" s="5">
        <f ca="1">OFFSET('168p stat'!$N$1,A126*20,0)</f>
        <v>0</v>
      </c>
    </row>
    <row r="127" spans="1:8" x14ac:dyDescent="0.25">
      <c r="A127">
        <v>43</v>
      </c>
      <c r="C127">
        <f ca="1">OFFSET('168p stat'!$A$1,A127*20,0)</f>
        <v>0</v>
      </c>
      <c r="D127" s="5" t="e">
        <f ca="1">OFFSET('168p trace'!$R$56,(A127-1)*56,0)</f>
        <v>#DIV/0!</v>
      </c>
      <c r="E127" s="5" t="e">
        <f ca="1">OFFSET('168p trace'!$S$56,(A127-1)*56,0)</f>
        <v>#DIV/0!</v>
      </c>
      <c r="F127" s="5">
        <f ca="1">OFFSET('168p stat'!$H$1,A127*20,0)</f>
        <v>0</v>
      </c>
      <c r="G127" s="5">
        <f ca="1">OFFSET('168p stat'!$K$1,A127*20,0)</f>
        <v>0</v>
      </c>
      <c r="H127" s="5">
        <f ca="1">OFFSET('168p stat'!$N$1,A127*20,0)</f>
        <v>0</v>
      </c>
    </row>
    <row r="128" spans="1:8" x14ac:dyDescent="0.25">
      <c r="A128">
        <v>44</v>
      </c>
      <c r="C128">
        <f ca="1">OFFSET('168p stat'!$A$1,A128*20,0)</f>
        <v>0</v>
      </c>
      <c r="D128" s="5" t="e">
        <f ca="1">OFFSET('168p trace'!$R$56,(A128-1)*56,0)</f>
        <v>#DIV/0!</v>
      </c>
      <c r="E128" s="5" t="e">
        <f ca="1">OFFSET('168p trace'!$S$56,(A128-1)*56,0)</f>
        <v>#DIV/0!</v>
      </c>
      <c r="F128" s="5">
        <f ca="1">OFFSET('168p stat'!$H$1,A128*20,0)</f>
        <v>0</v>
      </c>
      <c r="G128" s="5">
        <f ca="1">OFFSET('168p stat'!$K$1,A128*20,0)</f>
        <v>0</v>
      </c>
      <c r="H128" s="5">
        <f ca="1">OFFSET('168p stat'!$N$1,A128*20,0)</f>
        <v>0</v>
      </c>
    </row>
    <row r="129" spans="1:10" x14ac:dyDescent="0.25">
      <c r="A129">
        <v>45</v>
      </c>
      <c r="C129">
        <f ca="1">OFFSET('168p stat'!$A$1,A129*20,0)</f>
        <v>0</v>
      </c>
      <c r="D129" s="5" t="e">
        <f ca="1">OFFSET('168p trace'!$R$56,(A129-1)*56,0)</f>
        <v>#DIV/0!</v>
      </c>
      <c r="E129" s="5" t="e">
        <f ca="1">OFFSET('168p trace'!$S$56,(A129-1)*56,0)</f>
        <v>#DIV/0!</v>
      </c>
      <c r="F129" s="5">
        <f ca="1">OFFSET('168p stat'!$H$1,A129*20,0)</f>
        <v>0</v>
      </c>
      <c r="G129" s="5">
        <f ca="1">OFFSET('168p stat'!$K$1,A129*20,0)</f>
        <v>0</v>
      </c>
      <c r="H129" s="5">
        <f ca="1">OFFSET('168p stat'!$N$1,A129*20,0)</f>
        <v>0</v>
      </c>
    </row>
    <row r="130" spans="1:10" x14ac:dyDescent="0.25">
      <c r="A130">
        <v>46</v>
      </c>
      <c r="C130">
        <f ca="1">OFFSET('168p stat'!$A$1,A130*20,0)</f>
        <v>0</v>
      </c>
      <c r="D130" s="5" t="e">
        <f ca="1">OFFSET('168p trace'!$R$56,(A130-1)*56,0)</f>
        <v>#DIV/0!</v>
      </c>
      <c r="E130" s="5" t="e">
        <f ca="1">OFFSET('168p trace'!$S$56,(A130-1)*56,0)</f>
        <v>#DIV/0!</v>
      </c>
      <c r="F130" s="5">
        <f ca="1">OFFSET('168p stat'!$H$1,A130*20,0)</f>
        <v>0</v>
      </c>
      <c r="G130" s="5">
        <f ca="1">OFFSET('168p stat'!$K$1,A130*20,0)</f>
        <v>0</v>
      </c>
      <c r="H130" s="5">
        <f ca="1">OFFSET('168p stat'!$N$1,A130*20,0)</f>
        <v>0</v>
      </c>
    </row>
    <row r="131" spans="1:10" x14ac:dyDescent="0.25">
      <c r="A131">
        <v>47</v>
      </c>
      <c r="C131">
        <f ca="1">OFFSET('168p stat'!$A$1,A131*20,0)</f>
        <v>0</v>
      </c>
      <c r="D131" s="5">
        <f ca="1">OFFSET('168p trace'!$R$56,(A131-1)*56,0)</f>
        <v>0</v>
      </c>
      <c r="E131" s="5">
        <f ca="1">OFFSET('168p trace'!$S$56,(A131-1)*56,0)</f>
        <v>0</v>
      </c>
      <c r="F131" s="5">
        <f ca="1">OFFSET('168p stat'!$H$1,A131*20,0)</f>
        <v>0</v>
      </c>
      <c r="G131" s="5">
        <f ca="1">OFFSET('168p stat'!$K$1,A131*20,0)</f>
        <v>0</v>
      </c>
      <c r="H131" s="5">
        <f ca="1">OFFSET('168p stat'!$N$1,A131*20,0)</f>
        <v>0</v>
      </c>
    </row>
    <row r="132" spans="1:10" x14ac:dyDescent="0.25">
      <c r="A132">
        <v>48</v>
      </c>
      <c r="C132">
        <f ca="1">OFFSET('168p stat'!$A$1,A132*20,0)</f>
        <v>0</v>
      </c>
      <c r="D132" s="5">
        <f ca="1">OFFSET('168p trace'!$R$56,(A132-1)*56,0)</f>
        <v>0</v>
      </c>
      <c r="E132" s="5">
        <f ca="1">OFFSET('168p trace'!$S$56,(A132-1)*56,0)</f>
        <v>0</v>
      </c>
      <c r="F132" s="5">
        <f ca="1">OFFSET('168p stat'!$H$1,A132*20,0)</f>
        <v>0</v>
      </c>
      <c r="G132" s="5">
        <f ca="1">OFFSET('168p stat'!$K$1,A132*20,0)</f>
        <v>0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>
        <f ca="1">OFFSET('168p trace'!$R$56,(A133-1)*56,0)</f>
        <v>0</v>
      </c>
      <c r="E133" s="5">
        <f ca="1">OFFSET('168p trace'!$S$56,(A133-1)*56,0)</f>
        <v>0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>
        <f ca="1">OFFSET('168p trace'!$R$56,(A134-1)*56,0)</f>
        <v>0</v>
      </c>
      <c r="E134" s="5">
        <f ca="1">OFFSET('168p trace'!$S$56,(A134-1)*56,0)</f>
        <v>0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107.26884400000023</v>
      </c>
      <c r="E139" s="5">
        <f ca="1">OFFSET('168p trace'!$V$56,(A31-1)*56,0)</f>
        <v>106.57312996000105</v>
      </c>
      <c r="F139" s="5">
        <f ca="1">OFFSET('168p stat'!$H$1,A139*20,1)</f>
        <v>87.124173999999996</v>
      </c>
      <c r="G139" s="5">
        <f ca="1">OFFSET('168p stat'!$K$1,A139*20,1)</f>
        <v>86.473766999999995</v>
      </c>
      <c r="H139" s="5">
        <f ca="1">OFFSET('168p stat'!$N$1,A139*20,1)</f>
        <v>1.868447</v>
      </c>
      <c r="J139" s="5">
        <f ca="1">SUM(D139:H139)</f>
        <v>389.30836196000126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73.614140999999961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ref="J140:J167" ca="1" si="8">SUM(D140:H140)</f>
        <v>73.614140999999961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14.341212640000149</v>
      </c>
      <c r="E141" s="5">
        <f ca="1">OFFSET('168p trace'!$V$56,(A33-1)*56,0)</f>
        <v>14.363057759999961</v>
      </c>
      <c r="F141" s="5">
        <f ca="1">OFFSET('168p stat'!$H$1,A141*20,1)</f>
        <v>11.01951</v>
      </c>
      <c r="G141" s="5">
        <f ca="1">OFFSET('168p stat'!$K$1,A141*20,1)</f>
        <v>10.598186</v>
      </c>
      <c r="H141" s="5">
        <f ca="1">OFFSET('168p stat'!$N$1,A141*20,1)</f>
        <v>2.5254660000000002</v>
      </c>
      <c r="J141" s="5">
        <f t="shared" ca="1" si="8"/>
        <v>52.847432400000109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25.415795999999997</v>
      </c>
      <c r="E142" s="5">
        <f ca="1">OFFSET('168p trace'!$V$56,(A34-1)*56,0)</f>
        <v>25.624505640000031</v>
      </c>
      <c r="F142" s="5">
        <f ca="1">OFFSET('168p stat'!$H$1,A142*20,1)</f>
        <v>21.637066999999998</v>
      </c>
      <c r="G142" s="5">
        <f ca="1">OFFSET('168p stat'!$K$1,A142*20,1)</f>
        <v>21.094389</v>
      </c>
      <c r="H142" s="5">
        <f ca="1">OFFSET('168p stat'!$N$1,A142*20,1)</f>
        <v>4.1013060000000001</v>
      </c>
      <c r="J142" s="5">
        <f t="shared" ca="1" si="8"/>
        <v>97.873063640000026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33.446396959999973</v>
      </c>
      <c r="E143" s="5">
        <f ca="1">OFFSET('168p trace'!$V$56,(A35-1)*56,0)</f>
        <v>33.60865523999977</v>
      </c>
      <c r="F143" s="5">
        <f ca="1">OFFSET('168p stat'!$H$1,A143*20,1)</f>
        <v>31.583044999999998</v>
      </c>
      <c r="G143" s="5">
        <f ca="1">OFFSET('168p stat'!$K$1,A143*20,1)</f>
        <v>30.799078000000002</v>
      </c>
      <c r="H143" s="5">
        <f ca="1">OFFSET('168p stat'!$N$1,A143*20,1)</f>
        <v>5.3220179999999999</v>
      </c>
      <c r="J143" s="5">
        <f t="shared" ca="1" si="8"/>
        <v>134.75919319999974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30.34804944000005</v>
      </c>
      <c r="E144" s="5">
        <f ca="1">OFFSET('168p trace'!$V$56,(A36-1)*56,0)</f>
        <v>29.984663239999922</v>
      </c>
      <c r="F144" s="5">
        <f ca="1">OFFSET('168p stat'!$H$1,A144*20,1)</f>
        <v>28.870691999999998</v>
      </c>
      <c r="G144" s="5">
        <f ca="1">OFFSET('168p stat'!$K$1,A144*20,1)</f>
        <v>28.100961999999999</v>
      </c>
      <c r="H144" s="5">
        <f ca="1">OFFSET('168p stat'!$N$1,A144*20,1)</f>
        <v>7.9170040000000004</v>
      </c>
      <c r="J144" s="5">
        <f t="shared" ca="1" si="8"/>
        <v>125.22137067999998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115.70798400000034</v>
      </c>
      <c r="E145" s="5">
        <f ca="1">OFFSET('168p trace'!$V$56,(A37-1)*56,0)</f>
        <v>115.62179923999993</v>
      </c>
      <c r="F145" s="5">
        <f ca="1">OFFSET('168p stat'!$H$1,A145*20,1)</f>
        <v>112.610349</v>
      </c>
      <c r="G145" s="5">
        <f ca="1">OFFSET('168p stat'!$K$1,A145*20,1)</f>
        <v>112.567825</v>
      </c>
      <c r="H145" s="5">
        <f ca="1">OFFSET('168p stat'!$N$1,A145*20,1)</f>
        <v>8.1993950000000009</v>
      </c>
      <c r="J145" s="5">
        <f t="shared" ca="1" si="8"/>
        <v>464.7073522400002</v>
      </c>
    </row>
    <row r="146" spans="1:10" x14ac:dyDescent="0.25">
      <c r="A146">
        <v>8</v>
      </c>
      <c r="C146" t="str">
        <f ca="1">OFFSET('168p stat'!$A$1,A146*20,0)</f>
        <v>CUDA ant add CPU</v>
      </c>
      <c r="D146" s="5">
        <f ca="1">OFFSET('168p trace'!$U$56,(A38-1)*56,0)</f>
        <v>12.605196960000042</v>
      </c>
      <c r="E146" s="5">
        <f ca="1">OFFSET('168p trace'!$V$56,(A38-1)*56,0)</f>
        <v>0</v>
      </c>
      <c r="F146" s="5">
        <f ca="1">OFFSET('168p stat'!$H$1,A146*20,1)</f>
        <v>0</v>
      </c>
      <c r="G146" s="5">
        <f ca="1">OFFSET('168p stat'!$K$1,A146*20,1)</f>
        <v>0</v>
      </c>
      <c r="H146" s="5">
        <f ca="1">OFFSET('168p stat'!$N$1,A146*20,1)</f>
        <v>0</v>
      </c>
      <c r="J146" s="5">
        <f t="shared" ca="1" si="8"/>
        <v>12.605196960000042</v>
      </c>
    </row>
    <row r="147" spans="1:10" x14ac:dyDescent="0.25">
      <c r="A147">
        <v>9</v>
      </c>
      <c r="C147" t="str">
        <f ca="1">OFFSET('168p stat'!$A$1,A147*20,0)</f>
        <v>CUDA ant add CPU non hash</v>
      </c>
      <c r="D147" s="5">
        <f ca="1">OFFSET('168p trace'!$U$56,(A39-1)*56,0)</f>
        <v>4.6299991504000042</v>
      </c>
      <c r="E147" s="5">
        <f ca="1">OFFSET('168p trace'!$V$56,(A39-1)*56,0)</f>
        <v>4.4500704916000187</v>
      </c>
      <c r="F147" s="5">
        <f ca="1">OFFSET('168p stat'!$H$1,A147*20,1)</f>
        <v>2.2769279999999998</v>
      </c>
      <c r="G147" s="5">
        <f ca="1">OFFSET('168p stat'!$K$1,A147*20,1)</f>
        <v>2.2135570000000002</v>
      </c>
      <c r="H147" s="5">
        <f ca="1">OFFSET('168p stat'!$N$1,A147*20,1)</f>
        <v>0.48134100000000002</v>
      </c>
      <c r="J147" s="5">
        <f t="shared" ca="1" si="8"/>
        <v>14.051895642000023</v>
      </c>
    </row>
    <row r="148" spans="1:10" x14ac:dyDescent="0.25">
      <c r="A148">
        <v>10</v>
      </c>
      <c r="C148" t="str">
        <f ca="1">OFFSET('168p stat'!$A$1,A148*20,0)</f>
        <v>CUDA ant add CPU12</v>
      </c>
      <c r="D148" s="5">
        <f ca="1">OFFSET('168p trace'!$U$56,(A40-1)*56,0)</f>
        <v>3445.4370050000039</v>
      </c>
      <c r="E148" s="5">
        <f ca="1">OFFSET('168p trace'!$V$56,(A40-1)*56,0)</f>
        <v>3447.4349806400014</v>
      </c>
      <c r="F148" s="5">
        <f ca="1">OFFSET('168p stat'!$H$1,A148*20,1)</f>
        <v>3402.274688</v>
      </c>
      <c r="G148" s="5">
        <f ca="1">OFFSET('168p stat'!$K$1,A148*20,1)</f>
        <v>3311.1896919999999</v>
      </c>
      <c r="H148" s="5">
        <f ca="1">OFFSET('168p stat'!$N$1,A148*20,1)</f>
        <v>569.48058100000003</v>
      </c>
      <c r="J148" s="5">
        <f t="shared" ca="1" si="8"/>
        <v>14175.816946640005</v>
      </c>
    </row>
    <row r="149" spans="1:10" x14ac:dyDescent="0.25">
      <c r="A149">
        <v>11</v>
      </c>
      <c r="C149" t="str">
        <f ca="1">OFFSET('168p stat'!$A$1,A149*20,0)</f>
        <v>CUDA opt</v>
      </c>
      <c r="D149" s="5">
        <f ca="1">OFFSET('168p trace'!$U$56,(A41-1)*56,0)</f>
        <v>84.602631360000572</v>
      </c>
      <c r="E149" s="5">
        <f ca="1">OFFSET('168p trace'!$V$56,(A41-1)*56,0)</f>
        <v>0</v>
      </c>
      <c r="F149" s="5">
        <f ca="1">OFFSET('168p stat'!$H$1,A149*20,1)</f>
        <v>0</v>
      </c>
      <c r="G149" s="5">
        <f ca="1">OFFSET('168p stat'!$K$1,A149*20,1)</f>
        <v>0</v>
      </c>
      <c r="H149" s="5">
        <f ca="1">OFFSET('168p stat'!$N$1,A149*20,1)</f>
        <v>0</v>
      </c>
      <c r="J149" s="5">
        <f t="shared" ca="1" si="8"/>
        <v>84.602631360000572</v>
      </c>
    </row>
    <row r="150" spans="1:10" x14ac:dyDescent="0.25">
      <c r="A150">
        <v>12</v>
      </c>
      <c r="C150" t="str">
        <f ca="1">OFFSET('168p stat'!$A$1,A150*20,0)</f>
        <v>CUDA opt Time</v>
      </c>
      <c r="D150" s="5">
        <f ca="1">OFFSET('168p trace'!$U$56,(A42-1)*56,0)</f>
        <v>10.367444999999885</v>
      </c>
      <c r="E150" s="5">
        <f ca="1">OFFSET('168p trace'!$V$56,(A42-1)*56,0)</f>
        <v>10.220760359999819</v>
      </c>
      <c r="F150" s="5">
        <f ca="1">OFFSET('168p stat'!$H$1,A150*20,1)</f>
        <v>8.7304739999999992</v>
      </c>
      <c r="G150" s="5">
        <f ca="1">OFFSET('168p stat'!$K$1,A150*20,1)</f>
        <v>8.4822649999999999</v>
      </c>
      <c r="H150" s="5">
        <f ca="1">OFFSET('168p stat'!$N$1,A150*20,1)</f>
        <v>0</v>
      </c>
      <c r="J150" s="5">
        <f t="shared" ca="1" si="8"/>
        <v>37.800944359999704</v>
      </c>
    </row>
    <row r="151" spans="1:10" x14ac:dyDescent="0.25">
      <c r="A151">
        <v>13</v>
      </c>
      <c r="C151" t="str">
        <f ca="1">OFFSET('168p stat'!$A$1,A151*20,0)</f>
        <v>CUDA opt non hash</v>
      </c>
      <c r="D151" s="5">
        <f ca="1">OFFSET('168p trace'!$U$56,(A43-1)*56,0)</f>
        <v>2.927494230400002</v>
      </c>
      <c r="E151" s="5">
        <f ca="1">OFFSET('168p trace'!$V$56,(A43-1)*56,0)</f>
        <v>2.8752432099999963</v>
      </c>
      <c r="F151" s="5">
        <f ca="1">OFFSET('168p stat'!$H$1,A151*20,1)</f>
        <v>2.282883</v>
      </c>
      <c r="G151" s="5">
        <f ca="1">OFFSET('168p stat'!$K$1,A151*20,1)</f>
        <v>1.048233</v>
      </c>
      <c r="H151" s="5">
        <f ca="1">OFFSET('168p stat'!$N$1,A151*20,1)</f>
        <v>0</v>
      </c>
      <c r="J151" s="5">
        <f t="shared" ca="1" si="8"/>
        <v>9.1338534403999976</v>
      </c>
    </row>
    <row r="152" spans="1:10" x14ac:dyDescent="0.25">
      <c r="A152">
        <v>14</v>
      </c>
      <c r="C152" t="str">
        <f ca="1">OFFSET('168p stat'!$A$1,A152*20,0)</f>
        <v>CUDA opt ant</v>
      </c>
      <c r="D152" s="5">
        <f ca="1">OFFSET('168p trace'!$U$56,(A44-1)*56,0)</f>
        <v>35.48760496000007</v>
      </c>
      <c r="E152" s="5">
        <f ca="1">OFFSET('168p trace'!$V$56,(A44-1)*56,0)</f>
        <v>36.34443556000025</v>
      </c>
      <c r="F152" s="5">
        <f ca="1">OFFSET('168p stat'!$H$1,A152*20,1)</f>
        <v>35.436836</v>
      </c>
      <c r="G152" s="5">
        <f ca="1">OFFSET('168p stat'!$K$1,A152*20,1)</f>
        <v>14.749279</v>
      </c>
      <c r="H152" s="5">
        <f ca="1">OFFSET('168p stat'!$N$1,A152*20,1)</f>
        <v>0</v>
      </c>
      <c r="J152" s="5">
        <f t="shared" ca="1" si="8"/>
        <v>122.01815552000032</v>
      </c>
    </row>
    <row r="153" spans="1:10" x14ac:dyDescent="0.25">
      <c r="A153">
        <v>15</v>
      </c>
      <c r="C153" t="str">
        <f ca="1">OFFSET('168p stat'!$A$1,A153*20,0)</f>
        <v>CUDA opt ant non hash</v>
      </c>
      <c r="D153" s="5">
        <f ca="1">OFFSET('168p trace'!$U$56,(A45-1)*56,0)</f>
        <v>11.670580039999901</v>
      </c>
      <c r="E153" s="5">
        <f ca="1">OFFSET('168p trace'!$V$56,(A45-1)*56,0)</f>
        <v>11.785057760000095</v>
      </c>
      <c r="F153" s="5">
        <f ca="1">OFFSET('168p stat'!$H$1,A153*20,1)</f>
        <v>10.692701</v>
      </c>
      <c r="G153" s="5">
        <f ca="1">OFFSET('168p stat'!$K$1,A153*20,1)</f>
        <v>3.3499940000000001</v>
      </c>
      <c r="H153" s="5">
        <f ca="1">OFFSET('168p stat'!$N$1,A153*20,1)</f>
        <v>0</v>
      </c>
      <c r="J153" s="5">
        <f t="shared" ca="1" si="8"/>
        <v>37.4983328</v>
      </c>
    </row>
    <row r="154" spans="1:10" x14ac:dyDescent="0.25">
      <c r="A154">
        <v>16</v>
      </c>
      <c r="C154" t="str">
        <f ca="1">OFFSET('168p stat'!$A$1,A154*20,0)</f>
        <v>CUDA opt ant par</v>
      </c>
      <c r="D154" s="5">
        <f ca="1">OFFSET('168p trace'!$U$56,(A46-1)*56,0)</f>
        <v>28.813093439999815</v>
      </c>
      <c r="E154" s="5">
        <f ca="1">OFFSET('168p trace'!$V$56,(A46-1)*56,0)</f>
        <v>28.492236840000032</v>
      </c>
      <c r="F154" s="5">
        <f ca="1">OFFSET('168p stat'!$H$1,A154*20,1)</f>
        <v>26.058731999999999</v>
      </c>
      <c r="G154" s="5">
        <f ca="1">OFFSET('168p stat'!$K$1,A154*20,1)</f>
        <v>10.736523</v>
      </c>
      <c r="H154" s="5">
        <f ca="1">OFFSET('168p stat'!$N$1,A154*20,1)</f>
        <v>0</v>
      </c>
      <c r="J154" s="5">
        <f t="shared" ca="1" si="8"/>
        <v>94.100585279999848</v>
      </c>
    </row>
    <row r="155" spans="1:10" x14ac:dyDescent="0.25">
      <c r="A155">
        <v>17</v>
      </c>
      <c r="C155" t="str">
        <f ca="1">OFFSET('168p stat'!$A$1,A155*20,0)</f>
        <v>non CUDA Time</v>
      </c>
      <c r="D155" s="5">
        <f ca="1">OFFSET('168p trace'!$U$56,(A47-1)*56,0)</f>
        <v>8.3037206400000532</v>
      </c>
      <c r="E155" s="5">
        <f ca="1">OFFSET('168p trace'!$V$56,(A47-1)*56,0)</f>
        <v>8.9481491600000194</v>
      </c>
      <c r="F155" s="5">
        <f ca="1">OFFSET('168p stat'!$H$1,A155*20,1)</f>
        <v>8.9490960000000008</v>
      </c>
      <c r="G155" s="5">
        <f ca="1">OFFSET('168p stat'!$K$1,A155*20,1)</f>
        <v>8.9273279999999993</v>
      </c>
      <c r="H155" s="5">
        <f ca="1">OFFSET('168p stat'!$N$1,A155*20,1)</f>
        <v>0.439919</v>
      </c>
      <c r="J155" s="5">
        <f t="shared" ca="1" si="8"/>
        <v>35.568212800000076</v>
      </c>
    </row>
    <row r="156" spans="1:10" x14ac:dyDescent="0.25">
      <c r="A156">
        <v>18</v>
      </c>
      <c r="C156" t="str">
        <f ca="1">OFFSET('168p stat'!$A$1,A156*20,0)</f>
        <v>non CUDA</v>
      </c>
      <c r="D156" s="5">
        <f ca="1">OFFSET('168p trace'!$U$56,(A48-1)*56,0)</f>
        <v>12.84957395999996</v>
      </c>
      <c r="E156" s="5">
        <f ca="1">OFFSET('168p trace'!$V$56,(A48-1)*56,0)</f>
        <v>0</v>
      </c>
      <c r="F156" s="5">
        <f ca="1">OFFSET('168p stat'!$H$1,A156*20,1)</f>
        <v>0</v>
      </c>
      <c r="G156" s="5">
        <f ca="1">OFFSET('168p stat'!$K$1,A156*20,1)</f>
        <v>0</v>
      </c>
      <c r="H156" s="5">
        <f ca="1">OFFSET('168p stat'!$N$1,A156*20,1)</f>
        <v>0</v>
      </c>
      <c r="J156" s="5">
        <f t="shared" ca="1" si="8"/>
        <v>12.84957395999996</v>
      </c>
    </row>
    <row r="157" spans="1:10" x14ac:dyDescent="0.25">
      <c r="A157">
        <v>19</v>
      </c>
      <c r="C157" t="str">
        <f ca="1">OFFSET('168p stat'!$A$1,A157*20,0)</f>
        <v>non CUDA non hash</v>
      </c>
      <c r="D157" s="5">
        <f ca="1">OFFSET('168p trace'!$U$56,(A49-1)*56,0)</f>
        <v>9.0898520000000005</v>
      </c>
      <c r="E157" s="5">
        <f ca="1">OFFSET('168p trace'!$V$56,(A49-1)*56,0)</f>
        <v>8.9405745599999378</v>
      </c>
      <c r="F157" s="5">
        <f ca="1">OFFSET('168p stat'!$H$1,A157*20,1)</f>
        <v>8.943384</v>
      </c>
      <c r="G157" s="5">
        <f ca="1">OFFSET('168p stat'!$K$1,A157*20,1)</f>
        <v>8.9377150000000007</v>
      </c>
      <c r="H157" s="5">
        <f ca="1">OFFSET('168p stat'!$N$1,A157*20,1)</f>
        <v>1.0022519999999999</v>
      </c>
      <c r="J157" s="5">
        <f t="shared" ca="1" si="8"/>
        <v>36.913777559999943</v>
      </c>
    </row>
    <row r="158" spans="1:10" x14ac:dyDescent="0.25">
      <c r="A158">
        <v>20</v>
      </c>
      <c r="C158" t="str">
        <f ca="1">OFFSET('168p stat'!$A$1,A158*20,0)</f>
        <v>Classic ACO</v>
      </c>
      <c r="D158" s="5">
        <f ca="1">OFFSET('168p trace'!$U$56,(A50-1)*56,0)</f>
        <v>4181.5061294703573</v>
      </c>
      <c r="E158" s="5">
        <f ca="1">OFFSET('168p trace'!$V$56,(A50-1)*56,0)</f>
        <v>656.94267089180642</v>
      </c>
      <c r="F158" s="5">
        <f ca="1">OFFSET('168p stat'!$H$1,A158*20,1)</f>
        <v>5997114.9354010001</v>
      </c>
      <c r="G158" s="5">
        <f ca="1">OFFSET('168p stat'!$K$1,A158*20,1)</f>
        <v>5992800.1277740002</v>
      </c>
      <c r="H158" s="5">
        <f ca="1">OFFSET('168p stat'!$N$1,A158*20,1)</f>
        <v>4242.9339550000004</v>
      </c>
      <c r="J158" s="5">
        <f t="shared" ca="1" si="8"/>
        <v>11998996.445930364</v>
      </c>
    </row>
    <row r="159" spans="1:10" x14ac:dyDescent="0.25">
      <c r="A159">
        <v>21</v>
      </c>
      <c r="C159" t="str">
        <f ca="1">OFFSET('168p stat'!$A$1,A159*20,0)</f>
        <v>Classic ACO non hash</v>
      </c>
      <c r="D159" s="5">
        <f ca="1">OFFSET('168p trace'!$U$56,(A51-1)*56,0)</f>
        <v>122.39566399999855</v>
      </c>
      <c r="E159" s="5">
        <f ca="1">OFFSET('168p trace'!$V$56,(A51-1)*56,0)</f>
        <v>121.6576999999957</v>
      </c>
      <c r="F159" s="5">
        <f ca="1">OFFSET('168p stat'!$H$1,A159*20,1)</f>
        <v>120.763397</v>
      </c>
      <c r="G159" s="5">
        <f ca="1">OFFSET('168p stat'!$K$1,A159*20,1)</f>
        <v>120.64108400000001</v>
      </c>
      <c r="H159" s="5">
        <f ca="1">OFFSET('168p stat'!$N$1,A159*20,1)</f>
        <v>10.610956</v>
      </c>
      <c r="J159" s="5">
        <f t="shared" ca="1" si="8"/>
        <v>496.06880099999421</v>
      </c>
    </row>
    <row r="160" spans="1:10" x14ac:dyDescent="0.25">
      <c r="A160">
        <v>22</v>
      </c>
      <c r="C160" t="str">
        <f ca="1">OFFSET('168p stat'!$A$1,A160*20,0)</f>
        <v>omp</v>
      </c>
      <c r="D160" s="5">
        <f ca="1">OFFSET('168p trace'!$U$56,(A52-1)*56,0)</f>
        <v>9.7438352399999815</v>
      </c>
      <c r="E160" s="5">
        <f ca="1">OFFSET('168p trace'!$V$56,(A52-1)*56,0)</f>
        <v>8.4893888400000446</v>
      </c>
      <c r="F160" s="5">
        <f ca="1">OFFSET('168p stat'!$H$1,A160*20,1)</f>
        <v>8.4870400000000004</v>
      </c>
      <c r="G160" s="5">
        <f ca="1">OFFSET('168p stat'!$K$1,A160*20,1)</f>
        <v>8.4819650000000006</v>
      </c>
      <c r="H160" s="5">
        <f ca="1">OFFSET('168p stat'!$N$1,A160*20,1)</f>
        <v>0.17250299999999999</v>
      </c>
      <c r="J160" s="5">
        <f t="shared" ca="1" si="8"/>
        <v>35.37473208000003</v>
      </c>
    </row>
    <row r="161" spans="1:10" x14ac:dyDescent="0.25">
      <c r="A161">
        <v>23</v>
      </c>
      <c r="C161" t="str">
        <f ca="1">OFFSET('168p stat'!$A$1,A161*20,0)</f>
        <v>omp non hash</v>
      </c>
      <c r="D161" s="5">
        <f ca="1">OFFSET('168p trace'!$U$56,(A53-1)*56,0)</f>
        <v>6.6474160399999986</v>
      </c>
      <c r="E161" s="5">
        <f ca="1">OFFSET('168p trace'!$V$56,(A53-1)*56,0)</f>
        <v>6.7338608400000757</v>
      </c>
      <c r="F161" s="5">
        <f ca="1">OFFSET('168p stat'!$H$1,A161*20,1)</f>
        <v>6.7277820000000004</v>
      </c>
      <c r="G161" s="5">
        <f ca="1">OFFSET('168p stat'!$K$1,A161*20,1)</f>
        <v>6.7181959999999998</v>
      </c>
      <c r="H161" s="5">
        <f ca="1">OFFSET('168p stat'!$N$1,A161*20,1)</f>
        <v>0.12889</v>
      </c>
      <c r="J161" s="5">
        <f t="shared" ca="1" si="8"/>
        <v>26.956144880000071</v>
      </c>
    </row>
    <row r="162" spans="1:10" x14ac:dyDescent="0.25">
      <c r="A162">
        <v>24</v>
      </c>
      <c r="C162" t="str">
        <f ca="1">OFFSET('168p stat'!$A$1,A162*20,0)</f>
        <v>non CUDA transp Time</v>
      </c>
      <c r="D162" s="5">
        <f ca="1">OFFSET('168p trace'!$U$56,(A54-1)*56,0)</f>
        <v>12.014654560000015</v>
      </c>
      <c r="E162" s="5">
        <f ca="1">OFFSET('168p trace'!$V$56,(A54-1)*56,0)</f>
        <v>11.425096359999992</v>
      </c>
      <c r="F162" s="5">
        <f ca="1">OFFSET('168p stat'!$H$1,A162*20,1)</f>
        <v>11.417389999999999</v>
      </c>
      <c r="G162" s="5">
        <f ca="1">OFFSET('168p stat'!$K$1,A162*20,1)</f>
        <v>11.387017999999999</v>
      </c>
      <c r="H162" s="5">
        <f ca="1">OFFSET('168p stat'!$N$1,A162*20,1)</f>
        <v>1.297315</v>
      </c>
      <c r="J162" s="5">
        <f t="shared" ca="1" si="8"/>
        <v>47.541473920000001</v>
      </c>
    </row>
    <row r="163" spans="1:10" x14ac:dyDescent="0.25">
      <c r="A163">
        <v>25</v>
      </c>
      <c r="C163" t="str">
        <f ca="1">OFFSET('168p stat'!$A$1,A163*20,0)</f>
        <v>non CUDA transp</v>
      </c>
      <c r="D163" s="5">
        <f ca="1">OFFSET('168p trace'!$U$56,(A55-1)*56,0)</f>
        <v>5.167203240000056</v>
      </c>
      <c r="E163" s="5">
        <f ca="1">OFFSET('168p trace'!$V$56,(A55-1)*56,0)</f>
        <v>0</v>
      </c>
      <c r="F163" s="5">
        <f ca="1">OFFSET('168p stat'!$H$1,A163*20,1)</f>
        <v>0</v>
      </c>
      <c r="G163" s="5">
        <f ca="1">OFFSET('168p stat'!$K$1,A163*20,1)</f>
        <v>0</v>
      </c>
      <c r="H163" s="5">
        <f ca="1">OFFSET('168p stat'!$N$1,A163*20,1)</f>
        <v>0</v>
      </c>
      <c r="J163" s="5">
        <f t="shared" ca="1" si="8"/>
        <v>5.167203240000056</v>
      </c>
    </row>
    <row r="164" spans="1:10" x14ac:dyDescent="0.25">
      <c r="A164">
        <v>26</v>
      </c>
      <c r="C164" t="str">
        <f ca="1">OFFSET('168p stat'!$A$1,A164*20,0)</f>
        <v>non CUDA transp non hash</v>
      </c>
      <c r="D164" s="5">
        <f ca="1">OFFSET('168p trace'!$U$56,(A56-1)*56,0)</f>
        <v>10.860133639999976</v>
      </c>
      <c r="E164" s="5">
        <f ca="1">OFFSET('168p trace'!$V$56,(A56-1)*56,0)</f>
        <v>10.872629000000108</v>
      </c>
      <c r="F164" s="5">
        <f ca="1">OFFSET('168p stat'!$H$1,A164*20,1)</f>
        <v>10.866706000000001</v>
      </c>
      <c r="G164" s="5">
        <f ca="1">OFFSET('168p stat'!$K$1,A164*20,1)</f>
        <v>10.847986000000001</v>
      </c>
      <c r="H164" s="5">
        <f ca="1">OFFSET('168p stat'!$N$1,A164*20,1)</f>
        <v>1.199953</v>
      </c>
      <c r="J164" s="5">
        <f t="shared" ca="1" si="8"/>
        <v>44.647407640000083</v>
      </c>
    </row>
    <row r="165" spans="1:10" x14ac:dyDescent="0.25">
      <c r="A165">
        <v>27</v>
      </c>
      <c r="C165" t="str">
        <f ca="1">OFFSET('168p stat'!$A$1,A165*20,0)</f>
        <v>non CUDA transp_AVX Time</v>
      </c>
      <c r="D165" s="5">
        <f ca="1">OFFSET('168p trace'!$U$56,(A57-1)*56,0)</f>
        <v>10.799542760000097</v>
      </c>
      <c r="E165" s="5">
        <f ca="1">OFFSET('168p trace'!$V$56,(A57-1)*56,0)</f>
        <v>10.392112000000006</v>
      </c>
      <c r="F165" s="5">
        <f ca="1">OFFSET('168p stat'!$H$1,A165*20,1)</f>
        <v>10.390997</v>
      </c>
      <c r="G165" s="5">
        <f ca="1">OFFSET('168p stat'!$K$1,A165*20,1)</f>
        <v>10.368872</v>
      </c>
      <c r="H165" s="5">
        <f ca="1">OFFSET('168p stat'!$N$1,A165*20,1)</f>
        <v>1.8523309999999999</v>
      </c>
      <c r="J165" s="5">
        <f t="shared" ca="1" si="8"/>
        <v>43.8038547600001</v>
      </c>
    </row>
    <row r="166" spans="1:10" x14ac:dyDescent="0.25">
      <c r="A166">
        <v>28</v>
      </c>
      <c r="C166" t="str">
        <f ca="1">OFFSET('168p stat'!$A$1,A166*20,0)</f>
        <v>non CUDA transp_AVX</v>
      </c>
      <c r="D166" s="5">
        <f ca="1">OFFSET('168p trace'!$U$56,(A58-1)*56,0)</f>
        <v>11.279711999999886</v>
      </c>
      <c r="E166" s="5">
        <f ca="1">OFFSET('168p trace'!$V$56,(A58-1)*56,0)</f>
        <v>0</v>
      </c>
      <c r="F166" s="5">
        <f ca="1">OFFSET('168p stat'!$H$1,A166*20,1)</f>
        <v>0</v>
      </c>
      <c r="G166" s="5">
        <f ca="1">OFFSET('168p stat'!$K$1,A166*20,1)</f>
        <v>0</v>
      </c>
      <c r="H166" s="5">
        <f ca="1">OFFSET('168p stat'!$N$1,A166*20,1)</f>
        <v>0</v>
      </c>
      <c r="J166" s="5">
        <f t="shared" ca="1" si="8"/>
        <v>11.279711999999886</v>
      </c>
    </row>
    <row r="167" spans="1:10" x14ac:dyDescent="0.25">
      <c r="A167">
        <v>29</v>
      </c>
      <c r="C167" t="str">
        <f ca="1">OFFSET('168p stat'!$A$1,A167*20,0)</f>
        <v>non CUDA transp_AVX non hash</v>
      </c>
      <c r="D167" s="5">
        <f ca="1">OFFSET('168p trace'!$U$56,(A59-1)*56,0)</f>
        <v>12.398983999999954</v>
      </c>
      <c r="E167" s="5">
        <f ca="1">OFFSET('168p trace'!$V$56,(A59-1)*56,0)</f>
        <v>12.566304639999988</v>
      </c>
      <c r="F167" s="5">
        <f ca="1">OFFSET('168p stat'!$H$1,A167*20,1)</f>
        <v>12.568415</v>
      </c>
      <c r="G167" s="5">
        <f ca="1">OFFSET('168p stat'!$K$1,A167*20,1)</f>
        <v>12.521655000000001</v>
      </c>
      <c r="H167" s="5">
        <f ca="1">OFFSET('168p stat'!$N$1,A167*20,1)</f>
        <v>1.738626</v>
      </c>
      <c r="J167" s="5">
        <f t="shared" ca="1" si="8"/>
        <v>51.793984639999948</v>
      </c>
    </row>
    <row r="168" spans="1:10" x14ac:dyDescent="0.25">
      <c r="A168">
        <v>30</v>
      </c>
      <c r="C168" t="str">
        <f ca="1">OFFSET('168p stat'!$A$1,A168*20,0)</f>
        <v>non CUDA transp_AVX_OMP Time</v>
      </c>
      <c r="D168" s="5">
        <f ca="1">OFFSET('168p trace'!$U$56,(A60-1)*56,0)</f>
        <v>13.284218560000081</v>
      </c>
      <c r="E168" s="5">
        <f ca="1">OFFSET('168p trace'!$V$56,(A60-1)*56,0)</f>
        <v>12.53659296000003</v>
      </c>
      <c r="F168" s="5">
        <f ca="1">OFFSET('168p stat'!$H$1,A168*20,1)</f>
        <v>12.530925</v>
      </c>
      <c r="G168" s="5">
        <f ca="1">OFFSET('168p stat'!$K$1,A168*20,1)</f>
        <v>12.469474999999999</v>
      </c>
      <c r="H168" s="5">
        <f ca="1">OFFSET('168p stat'!$N$1,A168*20,1)</f>
        <v>1.9662850000000001</v>
      </c>
      <c r="J168" s="5">
        <f t="shared" ref="J168:J188" ca="1" si="9">SUM(D168:H168)</f>
        <v>52.787496520000118</v>
      </c>
    </row>
    <row r="169" spans="1:10" x14ac:dyDescent="0.25">
      <c r="A169">
        <v>31</v>
      </c>
      <c r="C169" t="str">
        <f ca="1">OFFSET('168p stat'!$A$1,A169*20,0)</f>
        <v>non CUDA transp_AVX_OMP</v>
      </c>
      <c r="D169" s="5">
        <f ca="1">OFFSET('168p trace'!$U$56,(A61-1)*56,0)</f>
        <v>11.397273000000057</v>
      </c>
      <c r="E169" s="5">
        <f ca="1">OFFSET('168p trace'!$V$56,(A61-1)*56,0)</f>
        <v>0</v>
      </c>
      <c r="F169" s="5">
        <f ca="1">OFFSET('168p stat'!$H$1,A169*20,1)</f>
        <v>0</v>
      </c>
      <c r="G169" s="5">
        <f ca="1">OFFSET('168p stat'!$K$1,A169*20,1)</f>
        <v>0</v>
      </c>
      <c r="H169" s="5">
        <f ca="1">OFFSET('168p stat'!$N$1,A169*20,1)</f>
        <v>0</v>
      </c>
      <c r="J169" s="5">
        <f t="shared" ca="1" si="9"/>
        <v>11.397273000000057</v>
      </c>
    </row>
    <row r="170" spans="1:10" x14ac:dyDescent="0.25">
      <c r="A170">
        <v>32</v>
      </c>
      <c r="C170" t="str">
        <f ca="1">OFFSET('168p stat'!$A$1,A170*20,0)</f>
        <v>non CUDA transp_AVX_OMP non hash</v>
      </c>
      <c r="D170" s="5">
        <f ca="1">OFFSET('168p trace'!$U$56,(A62-1)*56,0)</f>
        <v>13.808839840000008</v>
      </c>
      <c r="E170" s="5">
        <f ca="1">OFFSET('168p trace'!$V$56,(A62-1)*56,0)</f>
        <v>14.051883240000077</v>
      </c>
      <c r="F170" s="5">
        <f ca="1">OFFSET('168p stat'!$H$1,A170*20,1)</f>
        <v>14.049639000000001</v>
      </c>
      <c r="G170" s="5">
        <f ca="1">OFFSET('168p stat'!$K$1,A170*20,1)</f>
        <v>14.012629</v>
      </c>
      <c r="H170" s="5">
        <f ca="1">OFFSET('168p stat'!$N$1,A170*20,1)</f>
        <v>1.68502</v>
      </c>
      <c r="J170" s="5">
        <f t="shared" ca="1" si="9"/>
        <v>57.60801108000009</v>
      </c>
    </row>
    <row r="171" spans="1:10" x14ac:dyDescent="0.25">
      <c r="A171">
        <v>33</v>
      </c>
      <c r="C171" t="str">
        <f ca="1">OFFSET('168p stat'!$A$1,A171*20,0)</f>
        <v>CUDA ant add CPU_AVX_transp Time</v>
      </c>
      <c r="D171" s="5">
        <f ca="1">OFFSET('168p trace'!$U$56,(A63-1)*56,0)</f>
        <v>13.384111039999938</v>
      </c>
      <c r="E171" s="5">
        <f ca="1">OFFSET('168p trace'!$V$56,(A63-1)*56,0)</f>
        <v>13.303308640000012</v>
      </c>
      <c r="F171" s="5">
        <f ca="1">OFFSET('168p stat'!$H$1,A171*20,1)</f>
        <v>13.368233</v>
      </c>
      <c r="G171" s="5">
        <f ca="1">OFFSET('168p stat'!$K$1,A171*20,1)</f>
        <v>13.291785000000001</v>
      </c>
      <c r="H171" s="5">
        <f ca="1">OFFSET('168p stat'!$N$1,A171*20,1)</f>
        <v>3.7545229999999998</v>
      </c>
      <c r="J171" s="5">
        <f t="shared" ca="1" si="9"/>
        <v>57.101960679999955</v>
      </c>
    </row>
    <row r="172" spans="1:10" x14ac:dyDescent="0.25">
      <c r="A172">
        <v>34</v>
      </c>
      <c r="C172" t="str">
        <f ca="1">OFFSET('168p stat'!$A$1,A172*20,0)</f>
        <v>CUDA ant add CPU_AVX_transp</v>
      </c>
      <c r="D172" s="5">
        <f ca="1">OFFSET('168p trace'!$U$56,(A64-1)*56,0)</f>
        <v>11.614465440000014</v>
      </c>
      <c r="E172" s="5">
        <f ca="1">OFFSET('168p trace'!$V$56,(A64-1)*56,0)</f>
        <v>0</v>
      </c>
      <c r="F172" s="5">
        <f ca="1">OFFSET('168p stat'!$H$1,A172*20,1)</f>
        <v>0</v>
      </c>
      <c r="G172" s="5">
        <f ca="1">OFFSET('168p stat'!$K$1,A172*20,1)</f>
        <v>0</v>
      </c>
      <c r="H172" s="5">
        <f ca="1">OFFSET('168p stat'!$N$1,A172*20,1)</f>
        <v>0</v>
      </c>
      <c r="J172" s="5">
        <f t="shared" ca="1" si="9"/>
        <v>11.614465440000014</v>
      </c>
    </row>
    <row r="173" spans="1:10" x14ac:dyDescent="0.25">
      <c r="A173">
        <v>35</v>
      </c>
      <c r="C173">
        <f ca="1">OFFSET('168p stat'!$A$1,A173*20,0)</f>
        <v>0</v>
      </c>
      <c r="D173" s="5" t="e">
        <f ca="1">OFFSET('168p trace'!$U$56,(A65-1)*56,0)</f>
        <v>#DIV/0!</v>
      </c>
      <c r="E173" s="5" t="e">
        <f ca="1">OFFSET('168p trace'!$V$56,(A65-1)*56,0)</f>
        <v>#DIV/0!</v>
      </c>
      <c r="F173" s="5">
        <f ca="1">OFFSET('168p stat'!$H$1,A173*20,1)</f>
        <v>0</v>
      </c>
      <c r="G173" s="5">
        <f ca="1">OFFSET('168p stat'!$K$1,A173*20,1)</f>
        <v>0</v>
      </c>
      <c r="H173" s="5">
        <f ca="1">OFFSET('168p stat'!$N$1,A173*20,1)</f>
        <v>0</v>
      </c>
      <c r="J173" s="5" t="e">
        <f t="shared" ca="1" si="9"/>
        <v>#DIV/0!</v>
      </c>
    </row>
    <row r="174" spans="1:10" x14ac:dyDescent="0.25">
      <c r="A174">
        <v>36</v>
      </c>
      <c r="C174">
        <f ca="1">OFFSET('168p stat'!$A$1,A174*20,0)</f>
        <v>0</v>
      </c>
      <c r="D174" s="5" t="e">
        <f ca="1">OFFSET('168p trace'!$U$56,(A66-1)*56,0)</f>
        <v>#DIV/0!</v>
      </c>
      <c r="E174" s="5" t="e">
        <f ca="1">OFFSET('168p trace'!$V$56,(A66-1)*56,0)</f>
        <v>#DIV/0!</v>
      </c>
      <c r="F174" s="5">
        <f ca="1">OFFSET('168p stat'!$H$1,A174*20,1)</f>
        <v>0</v>
      </c>
      <c r="G174" s="5">
        <f ca="1">OFFSET('168p stat'!$K$1,A174*20,1)</f>
        <v>0</v>
      </c>
      <c r="H174" s="5">
        <f ca="1">OFFSET('168p stat'!$N$1,A174*20,1)</f>
        <v>0</v>
      </c>
      <c r="J174" s="5" t="e">
        <f t="shared" ca="1" si="9"/>
        <v>#DIV/0!</v>
      </c>
    </row>
    <row r="175" spans="1:10" x14ac:dyDescent="0.25">
      <c r="A175">
        <v>37</v>
      </c>
      <c r="C175">
        <f ca="1">OFFSET('168p stat'!$A$1,A175*20,0)</f>
        <v>0</v>
      </c>
      <c r="D175" s="5" t="e">
        <f ca="1">OFFSET('168p trace'!$U$56,(A67-1)*56,0)</f>
        <v>#DIV/0!</v>
      </c>
      <c r="E175" s="5" t="e">
        <f ca="1">OFFSET('168p trace'!$V$56,(A67-1)*56,0)</f>
        <v>#DIV/0!</v>
      </c>
      <c r="F175" s="5">
        <f ca="1">OFFSET('168p stat'!$H$1,A175*20,1)</f>
        <v>0</v>
      </c>
      <c r="G175" s="5">
        <f ca="1">OFFSET('168p stat'!$K$1,A175*20,1)</f>
        <v>0</v>
      </c>
      <c r="H175" s="5">
        <f ca="1">OFFSET('168p stat'!$N$1,A175*20,1)</f>
        <v>0</v>
      </c>
      <c r="J175" s="5" t="e">
        <f t="shared" ca="1" si="9"/>
        <v>#DIV/0!</v>
      </c>
    </row>
    <row r="176" spans="1:10" x14ac:dyDescent="0.25">
      <c r="A176">
        <v>38</v>
      </c>
      <c r="C176">
        <f ca="1">OFFSET('168p stat'!$A$1,A176*20,0)</f>
        <v>0</v>
      </c>
      <c r="D176" s="5" t="e">
        <f ca="1">OFFSET('168p trace'!$U$56,(A68-1)*56,0)</f>
        <v>#DIV/0!</v>
      </c>
      <c r="E176" s="5" t="e">
        <f ca="1">OFFSET('168p trace'!$V$56,(A68-1)*56,0)</f>
        <v>#DIV/0!</v>
      </c>
      <c r="F176" s="5">
        <f ca="1">OFFSET('168p stat'!$H$1,A176*20,1)</f>
        <v>0</v>
      </c>
      <c r="G176" s="5">
        <f ca="1">OFFSET('168p stat'!$K$1,A176*20,1)</f>
        <v>0</v>
      </c>
      <c r="H176" s="5">
        <f ca="1">OFFSET('168p stat'!$N$1,A176*20,1)</f>
        <v>0</v>
      </c>
      <c r="J176" s="5" t="e">
        <f t="shared" ca="1" si="9"/>
        <v>#DIV/0!</v>
      </c>
    </row>
    <row r="177" spans="1:10" x14ac:dyDescent="0.25">
      <c r="A177">
        <v>39</v>
      </c>
      <c r="C177">
        <f ca="1">OFFSET('168p stat'!$A$1,A177*20,0)</f>
        <v>0</v>
      </c>
      <c r="D177" s="5" t="e">
        <f ca="1">OFFSET('168p trace'!$U$56,(A69-1)*56,0)</f>
        <v>#DIV/0!</v>
      </c>
      <c r="E177" s="5" t="e">
        <f ca="1">OFFSET('168p trace'!$V$56,(A69-1)*56,0)</f>
        <v>#DIV/0!</v>
      </c>
      <c r="F177" s="5">
        <f ca="1">OFFSET('168p stat'!$H$1,A177*20,1)</f>
        <v>0</v>
      </c>
      <c r="G177" s="5">
        <f ca="1">OFFSET('168p stat'!$K$1,A177*20,1)</f>
        <v>0</v>
      </c>
      <c r="H177" s="5">
        <f ca="1">OFFSET('168p stat'!$N$1,A177*20,1)</f>
        <v>0</v>
      </c>
      <c r="J177" s="5" t="e">
        <f t="shared" ca="1" si="9"/>
        <v>#DIV/0!</v>
      </c>
    </row>
    <row r="178" spans="1:10" x14ac:dyDescent="0.25">
      <c r="A178">
        <v>40</v>
      </c>
      <c r="C178">
        <f ca="1">OFFSET('168p stat'!$A$1,A178*20,0)</f>
        <v>0</v>
      </c>
      <c r="D178" s="5" t="e">
        <f ca="1">OFFSET('168p trace'!$U$56,(A70-1)*56,0)</f>
        <v>#DIV/0!</v>
      </c>
      <c r="E178" s="5" t="e">
        <f ca="1">OFFSET('168p trace'!$V$56,(A70-1)*56,0)</f>
        <v>#DIV/0!</v>
      </c>
      <c r="F178" s="5">
        <f ca="1">OFFSET('168p stat'!$H$1,A178*20,1)</f>
        <v>0</v>
      </c>
      <c r="G178" s="5">
        <f ca="1">OFFSET('168p stat'!$K$1,A178*20,1)</f>
        <v>0</v>
      </c>
      <c r="H178" s="5">
        <f ca="1">OFFSET('168p stat'!$N$1,A178*20,1)</f>
        <v>0</v>
      </c>
      <c r="J178" s="5" t="e">
        <f t="shared" ca="1" si="9"/>
        <v>#DIV/0!</v>
      </c>
    </row>
    <row r="179" spans="1:10" x14ac:dyDescent="0.25">
      <c r="A179">
        <v>41</v>
      </c>
      <c r="C179">
        <f ca="1">OFFSET('168p stat'!$A$1,A179*20,0)</f>
        <v>0</v>
      </c>
      <c r="D179" s="5" t="e">
        <f ca="1">OFFSET('168p trace'!$U$56,(A71-1)*56,0)</f>
        <v>#DIV/0!</v>
      </c>
      <c r="E179" s="5" t="e">
        <f ca="1">OFFSET('168p trace'!$V$56,(A71-1)*56,0)</f>
        <v>#DIV/0!</v>
      </c>
      <c r="F179" s="5">
        <f ca="1">OFFSET('168p stat'!$H$1,A179*20,1)</f>
        <v>0</v>
      </c>
      <c r="G179" s="5">
        <f ca="1">OFFSET('168p stat'!$K$1,A179*20,1)</f>
        <v>0</v>
      </c>
      <c r="H179" s="5">
        <f ca="1">OFFSET('168p stat'!$N$1,A179*20,1)</f>
        <v>0</v>
      </c>
      <c r="J179" s="5" t="e">
        <f t="shared" ca="1" si="9"/>
        <v>#DIV/0!</v>
      </c>
    </row>
    <row r="180" spans="1:10" x14ac:dyDescent="0.25">
      <c r="A180">
        <v>42</v>
      </c>
      <c r="C180">
        <f ca="1">OFFSET('168p stat'!$A$1,A180*20,0)</f>
        <v>0</v>
      </c>
      <c r="D180" s="5" t="e">
        <f ca="1">OFFSET('168p trace'!$U$56,(A72-1)*56,0)</f>
        <v>#DIV/0!</v>
      </c>
      <c r="E180" s="5" t="e">
        <f ca="1">OFFSET('168p trace'!$V$56,(A72-1)*56,0)</f>
        <v>#DIV/0!</v>
      </c>
      <c r="F180" s="5">
        <f ca="1">OFFSET('168p stat'!$H$1,A180*20,1)</f>
        <v>0</v>
      </c>
      <c r="G180" s="5">
        <f ca="1">OFFSET('168p stat'!$K$1,A180*20,1)</f>
        <v>0</v>
      </c>
      <c r="H180" s="5">
        <f ca="1">OFFSET('168p stat'!$N$1,A180*20,1)</f>
        <v>0</v>
      </c>
      <c r="J180" s="5" t="e">
        <f t="shared" ca="1" si="9"/>
        <v>#DIV/0!</v>
      </c>
    </row>
    <row r="181" spans="1:10" x14ac:dyDescent="0.25">
      <c r="A181">
        <v>43</v>
      </c>
      <c r="C181">
        <f ca="1">OFFSET('168p stat'!$A$1,A181*20,0)</f>
        <v>0</v>
      </c>
      <c r="D181" s="5" t="e">
        <f ca="1">OFFSET('168p trace'!$U$56,(A73-1)*56,0)</f>
        <v>#DIV/0!</v>
      </c>
      <c r="E181" s="5" t="e">
        <f ca="1">OFFSET('168p trace'!$V$56,(A73-1)*56,0)</f>
        <v>#DIV/0!</v>
      </c>
      <c r="F181" s="5">
        <f ca="1">OFFSET('168p stat'!$H$1,A181*20,1)</f>
        <v>0</v>
      </c>
      <c r="G181" s="5">
        <f ca="1">OFFSET('168p stat'!$K$1,A181*20,1)</f>
        <v>0</v>
      </c>
      <c r="H181" s="5">
        <f ca="1">OFFSET('168p stat'!$N$1,A181*20,1)</f>
        <v>0</v>
      </c>
      <c r="J181" s="5" t="e">
        <f t="shared" ca="1" si="9"/>
        <v>#DIV/0!</v>
      </c>
    </row>
    <row r="182" spans="1:10" x14ac:dyDescent="0.25">
      <c r="A182">
        <v>44</v>
      </c>
      <c r="C182">
        <f ca="1">OFFSET('168p stat'!$A$1,A182*20,0)</f>
        <v>0</v>
      </c>
      <c r="D182" s="5" t="e">
        <f ca="1">OFFSET('168p trace'!$U$56,(A74-1)*56,0)</f>
        <v>#DIV/0!</v>
      </c>
      <c r="E182" s="5" t="e">
        <f ca="1">OFFSET('168p trace'!$V$56,(A74-1)*56,0)</f>
        <v>#DIV/0!</v>
      </c>
      <c r="F182" s="5">
        <f ca="1">OFFSET('168p stat'!$H$1,A182*20,1)</f>
        <v>0</v>
      </c>
      <c r="G182" s="5">
        <f ca="1">OFFSET('168p stat'!$K$1,A182*20,1)</f>
        <v>0</v>
      </c>
      <c r="H182" s="5">
        <f ca="1">OFFSET('168p stat'!$N$1,A182*20,1)</f>
        <v>0</v>
      </c>
      <c r="J182" s="5" t="e">
        <f t="shared" ca="1" si="9"/>
        <v>#DIV/0!</v>
      </c>
    </row>
    <row r="183" spans="1:10" x14ac:dyDescent="0.25">
      <c r="A183">
        <v>45</v>
      </c>
      <c r="C183">
        <f ca="1">OFFSET('168p stat'!$A$1,A183*20,0)</f>
        <v>0</v>
      </c>
      <c r="D183" s="5" t="e">
        <f ca="1">OFFSET('168p trace'!$U$56,(A75-1)*56,0)</f>
        <v>#DIV/0!</v>
      </c>
      <c r="E183" s="5" t="e">
        <f ca="1">OFFSET('168p trace'!$V$56,(A75-1)*56,0)</f>
        <v>#DIV/0!</v>
      </c>
      <c r="F183" s="5">
        <f ca="1">OFFSET('168p stat'!$H$1,A183*20,1)</f>
        <v>0</v>
      </c>
      <c r="G183" s="5">
        <f ca="1">OFFSET('168p stat'!$K$1,A183*20,1)</f>
        <v>0</v>
      </c>
      <c r="H183" s="5">
        <f ca="1">OFFSET('168p stat'!$N$1,A183*20,1)</f>
        <v>0</v>
      </c>
      <c r="J183" s="5" t="e">
        <f t="shared" ca="1" si="9"/>
        <v>#DIV/0!</v>
      </c>
    </row>
    <row r="184" spans="1:10" x14ac:dyDescent="0.25">
      <c r="A184">
        <v>46</v>
      </c>
      <c r="C184">
        <f ca="1">OFFSET('168p stat'!$A$1,A184*20,0)</f>
        <v>0</v>
      </c>
      <c r="D184" s="5" t="e">
        <f ca="1">OFFSET('168p trace'!$U$56,(A76-1)*56,0)</f>
        <v>#DIV/0!</v>
      </c>
      <c r="E184" s="5" t="e">
        <f ca="1">OFFSET('168p trace'!$V$56,(A76-1)*56,0)</f>
        <v>#DIV/0!</v>
      </c>
      <c r="F184" s="5">
        <f ca="1">OFFSET('168p stat'!$H$1,A184*20,1)</f>
        <v>0</v>
      </c>
      <c r="G184" s="5">
        <f ca="1">OFFSET('168p stat'!$K$1,A184*20,1)</f>
        <v>0</v>
      </c>
      <c r="H184" s="5">
        <f ca="1">OFFSET('168p stat'!$N$1,A184*20,1)</f>
        <v>0</v>
      </c>
      <c r="J184" s="5" t="e">
        <f t="shared" ca="1" si="9"/>
        <v>#DIV/0!</v>
      </c>
    </row>
    <row r="185" spans="1:10" x14ac:dyDescent="0.25">
      <c r="A185">
        <v>47</v>
      </c>
      <c r="C185">
        <f ca="1">OFFSET('168p stat'!$A$1,A185*20,0)</f>
        <v>0</v>
      </c>
      <c r="D185" s="5">
        <f ca="1">OFFSET('168p trace'!$U$56,(A77-1)*56,0)</f>
        <v>0</v>
      </c>
      <c r="E185" s="5">
        <f ca="1">OFFSET('168p trace'!$V$56,(A77-1)*56,0)</f>
        <v>0</v>
      </c>
      <c r="F185" s="5">
        <f ca="1">OFFSET('168p stat'!$H$1,A185*20,1)</f>
        <v>0</v>
      </c>
      <c r="G185" s="5">
        <f ca="1">OFFSET('168p stat'!$K$1,A185*20,1)</f>
        <v>0</v>
      </c>
      <c r="H185" s="5">
        <f ca="1">OFFSET('168p stat'!$N$1,A185*20,1)</f>
        <v>0</v>
      </c>
      <c r="J185" s="5">
        <f t="shared" ca="1" si="9"/>
        <v>0</v>
      </c>
    </row>
    <row r="186" spans="1:10" x14ac:dyDescent="0.25">
      <c r="A186">
        <v>48</v>
      </c>
      <c r="C186">
        <f ca="1">OFFSET('168p stat'!$A$1,A186*20,0)</f>
        <v>0</v>
      </c>
      <c r="D186" s="5">
        <f ca="1">OFFSET('168p trace'!$U$56,(A78-1)*56,0)</f>
        <v>0</v>
      </c>
      <c r="E186" s="5">
        <f ca="1">OFFSET('168p trace'!$V$56,(A78-1)*56,0)</f>
        <v>0</v>
      </c>
      <c r="F186" s="5">
        <f ca="1">OFFSET('168p stat'!$H$1,A186*20,1)</f>
        <v>0</v>
      </c>
      <c r="G186" s="5">
        <f ca="1">OFFSET('168p stat'!$K$1,A186*20,1)</f>
        <v>0</v>
      </c>
      <c r="H186" s="5">
        <f ca="1">OFFSET('168p stat'!$N$1,A186*20,1)</f>
        <v>0</v>
      </c>
      <c r="J186" s="5">
        <f t="shared" ca="1" si="9"/>
        <v>0</v>
      </c>
    </row>
    <row r="187" spans="1:10" x14ac:dyDescent="0.25">
      <c r="A187">
        <v>49</v>
      </c>
      <c r="C187">
        <f ca="1">OFFSET('168p stat'!$A$1,A187*20,0)</f>
        <v>0</v>
      </c>
      <c r="D187" s="5">
        <f ca="1">OFFSET('168p trace'!$U$56,(A79-1)*56,0)</f>
        <v>0</v>
      </c>
      <c r="E187" s="5">
        <f ca="1">OFFSET('168p trace'!$V$56,(A79-1)*56,0)</f>
        <v>0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>
        <f t="shared" ca="1" si="9"/>
        <v>0</v>
      </c>
    </row>
    <row r="188" spans="1:10" x14ac:dyDescent="0.25">
      <c r="A188">
        <v>50</v>
      </c>
      <c r="C188">
        <f ca="1">OFFSET('168p stat'!$A$1,A188*20,0)</f>
        <v>0</v>
      </c>
      <c r="D188" s="5">
        <f ca="1">OFFSET('168p trace'!$U$56,(A80-1)*56,0)</f>
        <v>0</v>
      </c>
      <c r="E188" s="5">
        <f ca="1">OFFSET('168p trace'!$V$56,(A80-1)*56,0)</f>
        <v>0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  <c r="J188" s="5">
        <f t="shared" ca="1" si="9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10">$D$192*SQRT(D139)/$E$192</f>
        <v>2.8708326008682596</v>
      </c>
      <c r="E194" s="8">
        <f t="shared" ca="1" si="10"/>
        <v>2.8615077705794896</v>
      </c>
      <c r="F194" s="8">
        <f t="shared" ca="1" si="10"/>
        <v>2.5872619768334242</v>
      </c>
      <c r="G194" s="8">
        <f t="shared" ca="1" si="10"/>
        <v>2.5775865584193287</v>
      </c>
      <c r="H194" s="8">
        <f t="shared" ca="1" si="10"/>
        <v>0.37888853229413</v>
      </c>
      <c r="J194" s="8">
        <f ca="1">$D$192*SQRT(J139)/$E$192</f>
        <v>5.4691260788274763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11">$D$192*SQRT(D140)/$E$192</f>
        <v>2.3782181736148589</v>
      </c>
      <c r="E195" s="8">
        <f t="shared" ca="1" si="11"/>
        <v>0</v>
      </c>
      <c r="F195" s="8">
        <f t="shared" ca="1" si="11"/>
        <v>0</v>
      </c>
      <c r="G195" s="8">
        <f t="shared" ca="1" si="11"/>
        <v>0</v>
      </c>
      <c r="H195" s="8">
        <f t="shared" ca="1" si="11"/>
        <v>0</v>
      </c>
      <c r="J195" s="8">
        <f t="shared" ref="J195:J243" ca="1" si="12">$D$192*SQRT(J140)/$E$192</f>
        <v>2.3782181736148589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13">$D$192*SQRT(D141)/$E$192</f>
        <v>1.049697122772322</v>
      </c>
      <c r="E196" s="8">
        <f t="shared" ca="1" si="13"/>
        <v>1.0504962892920264</v>
      </c>
      <c r="F196" s="8">
        <f t="shared" ca="1" si="13"/>
        <v>0.92013639875835807</v>
      </c>
      <c r="G196" s="8">
        <f t="shared" ca="1" si="13"/>
        <v>0.90237454903825831</v>
      </c>
      <c r="H196" s="8">
        <f t="shared" ca="1" si="13"/>
        <v>0.44049586117465395</v>
      </c>
      <c r="J196" s="8">
        <f t="shared" ca="1" si="12"/>
        <v>2.0150369540424831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14">$D$192*SQRT(D142)/$E$192</f>
        <v>1.3974070410127464</v>
      </c>
      <c r="E197" s="8">
        <f t="shared" ca="1" si="14"/>
        <v>1.4031329293165642</v>
      </c>
      <c r="F197" s="8">
        <f t="shared" ca="1" si="14"/>
        <v>1.289348336076795</v>
      </c>
      <c r="G197" s="8">
        <f t="shared" ca="1" si="14"/>
        <v>1.2730766259923239</v>
      </c>
      <c r="H197" s="8">
        <f t="shared" ca="1" si="14"/>
        <v>0.56134796925970976</v>
      </c>
      <c r="J197" s="8">
        <f t="shared" ca="1" si="12"/>
        <v>2.7422223151284579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5">$D$192*SQRT(D143)/$E$192</f>
        <v>1.6030450933241764</v>
      </c>
      <c r="E198" s="8">
        <f t="shared" ca="1" si="15"/>
        <v>1.6069288096862482</v>
      </c>
      <c r="F198" s="8">
        <f t="shared" ca="1" si="15"/>
        <v>1.5577511076677171</v>
      </c>
      <c r="G198" s="8">
        <f t="shared" ca="1" si="15"/>
        <v>1.5382960576221991</v>
      </c>
      <c r="H198" s="8">
        <f t="shared" ca="1" si="15"/>
        <v>0.63945389745938674</v>
      </c>
      <c r="J198" s="8">
        <f t="shared" ca="1" si="12"/>
        <v>3.2177349691891002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6">$D$192*SQRT(D144)/$E$192</f>
        <v>1.5269909412220111</v>
      </c>
      <c r="E199" s="8">
        <f t="shared" ca="1" si="16"/>
        <v>1.5178213485307397</v>
      </c>
      <c r="F199" s="8">
        <f t="shared" ca="1" si="16"/>
        <v>1.4893599322339781</v>
      </c>
      <c r="G199" s="8">
        <f t="shared" ca="1" si="16"/>
        <v>1.4693716726492312</v>
      </c>
      <c r="H199" s="8">
        <f t="shared" ca="1" si="16"/>
        <v>0.77992259316421908</v>
      </c>
      <c r="J199" s="8">
        <f t="shared" ca="1" si="12"/>
        <v>3.1017750324750755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7">$D$192*SQRT(D145)/$E$192</f>
        <v>2.981623018875462</v>
      </c>
      <c r="E200" s="8">
        <f t="shared" ca="1" si="17"/>
        <v>2.9805123853471356</v>
      </c>
      <c r="F200" s="8">
        <f t="shared" ca="1" si="17"/>
        <v>2.9414415401921552</v>
      </c>
      <c r="G200" s="8">
        <f t="shared" ca="1" si="17"/>
        <v>2.9408861131298507</v>
      </c>
      <c r="H200" s="8">
        <f t="shared" ca="1" si="17"/>
        <v>0.79371022208360154</v>
      </c>
      <c r="J200" s="8">
        <f t="shared" ca="1" si="12"/>
        <v>5.9753154968841349</v>
      </c>
    </row>
    <row r="201" spans="1:10" x14ac:dyDescent="0.25">
      <c r="A201">
        <v>8</v>
      </c>
      <c r="C201" t="str">
        <f ca="1">OFFSET('168p stat'!$A$1,A201*20,0)</f>
        <v>CUDA ant add CPU</v>
      </c>
      <c r="D201" s="8">
        <f t="shared" ref="D201:H201" ca="1" si="18">$D$192*SQRT(D146)/$E$192</f>
        <v>0.98411508109098844</v>
      </c>
      <c r="E201" s="8">
        <f t="shared" ca="1" si="18"/>
        <v>0</v>
      </c>
      <c r="F201" s="8">
        <f t="shared" ca="1" si="18"/>
        <v>0</v>
      </c>
      <c r="G201" s="8">
        <f t="shared" ca="1" si="18"/>
        <v>0</v>
      </c>
      <c r="H201" s="8">
        <f t="shared" ca="1" si="18"/>
        <v>0</v>
      </c>
      <c r="J201" s="8">
        <f t="shared" ca="1" si="12"/>
        <v>0.98411508109098844</v>
      </c>
    </row>
    <row r="202" spans="1:10" x14ac:dyDescent="0.25">
      <c r="A202">
        <v>9</v>
      </c>
      <c r="C202" t="str">
        <f ca="1">OFFSET('168p stat'!$A$1,A202*20,0)</f>
        <v>CUDA ant add CPU non hash</v>
      </c>
      <c r="D202" s="8">
        <f t="shared" ref="D202:H216" ca="1" si="19">$D$192*SQRT(D147)/$E$192</f>
        <v>0.59643280822195976</v>
      </c>
      <c r="E202" s="8">
        <f t="shared" ref="E202:H206" ca="1" si="20">$D$192*SQRT(E147)/$E$192</f>
        <v>0.58472883972882039</v>
      </c>
      <c r="F202" s="8">
        <f t="shared" ca="1" si="20"/>
        <v>0.41825940765988751</v>
      </c>
      <c r="G202" s="8">
        <f t="shared" ca="1" si="20"/>
        <v>0.41239787999455085</v>
      </c>
      <c r="H202" s="8">
        <f t="shared" ca="1" si="20"/>
        <v>0.1923080646046858</v>
      </c>
      <c r="J202" s="8">
        <f t="shared" ca="1" si="12"/>
        <v>1.039054977354974</v>
      </c>
    </row>
    <row r="203" spans="1:10" x14ac:dyDescent="0.25">
      <c r="A203">
        <v>10</v>
      </c>
      <c r="C203" t="str">
        <f ca="1">OFFSET('168p stat'!$A$1,A203*20,0)</f>
        <v>CUDA ant add CPU12</v>
      </c>
      <c r="D203" s="8">
        <f t="shared" ca="1" si="19"/>
        <v>16.270212536047595</v>
      </c>
      <c r="E203" s="8">
        <f t="shared" ca="1" si="20"/>
        <v>16.274929321890543</v>
      </c>
      <c r="F203" s="8">
        <f t="shared" ca="1" si="20"/>
        <v>16.167979738619664</v>
      </c>
      <c r="G203" s="8">
        <f t="shared" ca="1" si="20"/>
        <v>15.950088602128329</v>
      </c>
      <c r="H203" s="8">
        <f t="shared" ca="1" si="20"/>
        <v>6.6147057379290874</v>
      </c>
      <c r="J203" s="8">
        <f t="shared" ca="1" si="12"/>
        <v>33.002369121689497</v>
      </c>
    </row>
    <row r="204" spans="1:10" x14ac:dyDescent="0.25">
      <c r="A204">
        <v>11</v>
      </c>
      <c r="C204" t="str">
        <f ca="1">OFFSET('168p stat'!$A$1,A204*20,0)</f>
        <v>CUDA opt</v>
      </c>
      <c r="D204" s="8">
        <f t="shared" ca="1" si="19"/>
        <v>2.5495468955584171</v>
      </c>
      <c r="E204" s="8">
        <f t="shared" ca="1" si="20"/>
        <v>0</v>
      </c>
      <c r="F204" s="8">
        <f t="shared" ca="1" si="20"/>
        <v>0</v>
      </c>
      <c r="G204" s="8">
        <f t="shared" ca="1" si="20"/>
        <v>0</v>
      </c>
      <c r="H204" s="8">
        <f t="shared" ca="1" si="20"/>
        <v>0</v>
      </c>
      <c r="J204" s="8">
        <f t="shared" ca="1" si="12"/>
        <v>2.5495468955584171</v>
      </c>
    </row>
    <row r="205" spans="1:10" x14ac:dyDescent="0.25">
      <c r="A205">
        <v>12</v>
      </c>
      <c r="C205" t="str">
        <f ca="1">OFFSET('168p stat'!$A$1,A205*20,0)</f>
        <v>CUDA opt Time</v>
      </c>
      <c r="D205" s="8">
        <f t="shared" ca="1" si="19"/>
        <v>0.89249735811373199</v>
      </c>
      <c r="E205" s="8">
        <f t="shared" ca="1" si="20"/>
        <v>0.88616108015388817</v>
      </c>
      <c r="F205" s="8">
        <f t="shared" ca="1" si="20"/>
        <v>0.81901146412489245</v>
      </c>
      <c r="G205" s="8">
        <f t="shared" ca="1" si="20"/>
        <v>0.80728519401757881</v>
      </c>
      <c r="H205" s="8">
        <f t="shared" ca="1" si="20"/>
        <v>0</v>
      </c>
      <c r="J205" s="8">
        <f t="shared" ca="1" si="12"/>
        <v>1.7042071931157599</v>
      </c>
    </row>
    <row r="206" spans="1:10" x14ac:dyDescent="0.25">
      <c r="A206">
        <v>13</v>
      </c>
      <c r="C206" t="str">
        <f ca="1">OFFSET('168p stat'!$A$1,A206*20,0)</f>
        <v>CUDA opt non hash</v>
      </c>
      <c r="D206" s="8">
        <f t="shared" ca="1" si="19"/>
        <v>0.47426283505045275</v>
      </c>
      <c r="E206" s="8">
        <f t="shared" ca="1" si="20"/>
        <v>0.47001136827817225</v>
      </c>
      <c r="F206" s="8">
        <f t="shared" ca="1" si="20"/>
        <v>0.41880600121774758</v>
      </c>
      <c r="G206" s="8">
        <f t="shared" ca="1" si="20"/>
        <v>0.28379189180806413</v>
      </c>
      <c r="H206" s="8">
        <f t="shared" ca="1" si="20"/>
        <v>0</v>
      </c>
      <c r="J206" s="8">
        <f t="shared" ca="1" si="12"/>
        <v>0.83771846555559026</v>
      </c>
    </row>
    <row r="207" spans="1:10" x14ac:dyDescent="0.25">
      <c r="A207">
        <v>14</v>
      </c>
      <c r="C207" t="str">
        <f ca="1">OFFSET('168p stat'!$A$1,A207*20,0)</f>
        <v>CUDA opt ant</v>
      </c>
      <c r="D207" s="8">
        <f t="shared" ca="1" si="19"/>
        <v>1.6512370103309593</v>
      </c>
      <c r="E207" s="8">
        <f t="shared" ca="1" si="19"/>
        <v>1.6710522651748325</v>
      </c>
      <c r="F207" s="8">
        <f t="shared" ca="1" si="19"/>
        <v>1.65005544862953</v>
      </c>
      <c r="G207" s="8">
        <f t="shared" ca="1" si="19"/>
        <v>1.0645264694351193</v>
      </c>
      <c r="H207" s="8">
        <f t="shared" ca="1" si="19"/>
        <v>0</v>
      </c>
      <c r="J207" s="8">
        <f t="shared" ca="1" si="12"/>
        <v>3.0618456729418391</v>
      </c>
    </row>
    <row r="208" spans="1:10" x14ac:dyDescent="0.25">
      <c r="A208">
        <v>15</v>
      </c>
      <c r="C208" t="str">
        <f ca="1">OFFSET('168p stat'!$A$1,A208*20,0)</f>
        <v>CUDA opt ant non hash</v>
      </c>
      <c r="D208" s="8">
        <f t="shared" ca="1" si="19"/>
        <v>0.94692872257275651</v>
      </c>
      <c r="E208" s="8">
        <f t="shared" ca="1" si="19"/>
        <v>0.95156164162723966</v>
      </c>
      <c r="F208" s="8">
        <f t="shared" ca="1" si="19"/>
        <v>0.90638932210833101</v>
      </c>
      <c r="G208" s="8">
        <f t="shared" ca="1" si="19"/>
        <v>0.50733296660871541</v>
      </c>
      <c r="H208" s="8">
        <f t="shared" ca="1" si="19"/>
        <v>0</v>
      </c>
      <c r="J208" s="8">
        <f t="shared" ca="1" si="12"/>
        <v>1.6973720587100518</v>
      </c>
    </row>
    <row r="209" spans="1:10" x14ac:dyDescent="0.25">
      <c r="A209">
        <v>16</v>
      </c>
      <c r="C209" t="str">
        <f ca="1">OFFSET('168p stat'!$A$1,A209*20,0)</f>
        <v>CUDA opt ant par</v>
      </c>
      <c r="D209" s="8">
        <f t="shared" ca="1" si="19"/>
        <v>1.4878735145105801</v>
      </c>
      <c r="E209" s="8">
        <f t="shared" ca="1" si="19"/>
        <v>1.479565997477261</v>
      </c>
      <c r="F209" s="8">
        <f t="shared" ca="1" si="19"/>
        <v>1.4149715534327889</v>
      </c>
      <c r="G209" s="8">
        <f t="shared" ca="1" si="19"/>
        <v>0.90824475508312175</v>
      </c>
      <c r="H209" s="8">
        <f t="shared" ca="1" si="19"/>
        <v>0</v>
      </c>
      <c r="J209" s="8">
        <f t="shared" ca="1" si="12"/>
        <v>2.688854062278752</v>
      </c>
    </row>
    <row r="210" spans="1:10" x14ac:dyDescent="0.25">
      <c r="A210">
        <v>17</v>
      </c>
      <c r="C210" t="str">
        <f ca="1">OFFSET('168p stat'!$A$1,A210*20,0)</f>
        <v>non CUDA Time</v>
      </c>
      <c r="D210" s="8">
        <f t="shared" ca="1" si="19"/>
        <v>0.79874367866824714</v>
      </c>
      <c r="E210" s="8">
        <f t="shared" ca="1" si="19"/>
        <v>0.8291587280256546</v>
      </c>
      <c r="F210" s="8">
        <f t="shared" ca="1" si="19"/>
        <v>0.82920259519130779</v>
      </c>
      <c r="G210" s="8">
        <f t="shared" ca="1" si="19"/>
        <v>0.82819349484042659</v>
      </c>
      <c r="H210" s="8">
        <f t="shared" ca="1" si="19"/>
        <v>0.18384737313325966</v>
      </c>
      <c r="J210" s="8">
        <f t="shared" ca="1" si="12"/>
        <v>1.6531112865895041</v>
      </c>
    </row>
    <row r="211" spans="1:10" x14ac:dyDescent="0.25">
      <c r="A211">
        <v>18</v>
      </c>
      <c r="C211" t="str">
        <f ca="1">OFFSET('168p stat'!$A$1,A211*20,0)</f>
        <v>non CUDA</v>
      </c>
      <c r="D211" s="8">
        <f t="shared" ca="1" si="19"/>
        <v>0.99360880958992959</v>
      </c>
      <c r="E211" s="8">
        <f t="shared" ca="1" si="19"/>
        <v>0</v>
      </c>
      <c r="F211" s="8">
        <f t="shared" ca="1" si="19"/>
        <v>0</v>
      </c>
      <c r="G211" s="8">
        <f t="shared" ca="1" si="19"/>
        <v>0</v>
      </c>
      <c r="H211" s="8">
        <f t="shared" ca="1" si="19"/>
        <v>0</v>
      </c>
      <c r="J211" s="8">
        <f t="shared" ca="1" si="12"/>
        <v>0.99360880958992959</v>
      </c>
    </row>
    <row r="212" spans="1:10" x14ac:dyDescent="0.25">
      <c r="A212">
        <v>19</v>
      </c>
      <c r="C212" t="str">
        <f ca="1">OFFSET('168p stat'!$A$1,A212*20,0)</f>
        <v>non CUDA non hash</v>
      </c>
      <c r="D212" s="8">
        <f t="shared" ca="1" si="19"/>
        <v>0.8356982163819664</v>
      </c>
      <c r="E212" s="8">
        <f t="shared" ca="1" si="19"/>
        <v>0.82880771267762421</v>
      </c>
      <c r="F212" s="8">
        <f t="shared" ca="1" si="19"/>
        <v>0.828937922578042</v>
      </c>
      <c r="G212" s="8">
        <f t="shared" ca="1" si="19"/>
        <v>0.82867515884090548</v>
      </c>
      <c r="H212" s="8">
        <f t="shared" ca="1" si="19"/>
        <v>0.27749779398042063</v>
      </c>
      <c r="J212" s="8">
        <f t="shared" ca="1" si="12"/>
        <v>1.6840900681050033</v>
      </c>
    </row>
    <row r="213" spans="1:10" x14ac:dyDescent="0.25">
      <c r="A213">
        <v>20</v>
      </c>
      <c r="C213" t="str">
        <f ca="1">OFFSET('168p stat'!$A$1,A213*20,0)</f>
        <v>Classic ACO</v>
      </c>
      <c r="D213" s="8">
        <f t="shared" ca="1" si="19"/>
        <v>17.924103295268818</v>
      </c>
      <c r="E213" s="8">
        <f t="shared" ca="1" si="19"/>
        <v>7.1045210457819934</v>
      </c>
      <c r="F213" s="8">
        <f t="shared" ca="1" si="19"/>
        <v>678.80065904264518</v>
      </c>
      <c r="G213" s="8">
        <f t="shared" ca="1" si="19"/>
        <v>678.5564231640077</v>
      </c>
      <c r="H213" s="8">
        <f t="shared" ca="1" si="19"/>
        <v>18.055279051583778</v>
      </c>
      <c r="J213" s="8">
        <f t="shared" ca="1" si="12"/>
        <v>960.15982780666343</v>
      </c>
    </row>
    <row r="214" spans="1:10" x14ac:dyDescent="0.25">
      <c r="A214">
        <v>21</v>
      </c>
      <c r="C214" t="str">
        <f ca="1">OFFSET('168p stat'!$A$1,A214*20,0)</f>
        <v>Classic ACO non hash</v>
      </c>
      <c r="D214" s="8">
        <f t="shared" ca="1" si="19"/>
        <v>3.0665784934431217</v>
      </c>
      <c r="E214" s="8">
        <f t="shared" ca="1" si="19"/>
        <v>3.0573198076746353</v>
      </c>
      <c r="F214" s="8">
        <f t="shared" ca="1" si="19"/>
        <v>3.0460619360584245</v>
      </c>
      <c r="G214" s="8">
        <f t="shared" ca="1" si="19"/>
        <v>3.0445189711821472</v>
      </c>
      <c r="H214" s="8">
        <f t="shared" ca="1" si="19"/>
        <v>0.90291803138047921</v>
      </c>
      <c r="J214" s="8">
        <f t="shared" ca="1" si="12"/>
        <v>6.1736503074300835</v>
      </c>
    </row>
    <row r="215" spans="1:10" x14ac:dyDescent="0.25">
      <c r="A215">
        <v>22</v>
      </c>
      <c r="C215" t="str">
        <f ca="1">OFFSET('168p stat'!$A$1,A215*20,0)</f>
        <v>omp</v>
      </c>
      <c r="D215" s="8">
        <f t="shared" ca="1" si="19"/>
        <v>0.86523889716059255</v>
      </c>
      <c r="E215" s="8">
        <f t="shared" ca="1" si="19"/>
        <v>0.80762412256871285</v>
      </c>
      <c r="F215" s="8">
        <f t="shared" ca="1" si="19"/>
        <v>0.80751238831364069</v>
      </c>
      <c r="G215" s="8">
        <f t="shared" ca="1" si="19"/>
        <v>0.80727091789559713</v>
      </c>
      <c r="H215" s="8">
        <f t="shared" ca="1" si="19"/>
        <v>0.11512493429314084</v>
      </c>
      <c r="J215" s="8">
        <f t="shared" ca="1" si="12"/>
        <v>1.6486089333649028</v>
      </c>
    </row>
    <row r="216" spans="1:10" x14ac:dyDescent="0.25">
      <c r="A216">
        <v>23</v>
      </c>
      <c r="C216" t="str">
        <f ca="1">OFFSET('168p stat'!$A$1,A216*20,0)</f>
        <v>omp non hash</v>
      </c>
      <c r="D216" s="8">
        <f t="shared" ca="1" si="19"/>
        <v>0.71465674920571465</v>
      </c>
      <c r="E216" s="8">
        <f t="shared" ca="1" si="19"/>
        <v>0.7192885346360568</v>
      </c>
      <c r="F216" s="8">
        <f t="shared" ca="1" si="19"/>
        <v>0.71896380063533105</v>
      </c>
      <c r="G216" s="8">
        <f t="shared" ca="1" si="19"/>
        <v>0.71845141455216022</v>
      </c>
      <c r="H216" s="8">
        <f t="shared" ca="1" si="19"/>
        <v>9.9513197516711324E-2</v>
      </c>
      <c r="J216" s="8">
        <f t="shared" ca="1" si="12"/>
        <v>1.4391297799087355</v>
      </c>
    </row>
    <row r="217" spans="1:10" x14ac:dyDescent="0.25">
      <c r="A217">
        <v>24</v>
      </c>
      <c r="C217" t="str">
        <f ca="1">OFFSET('168p stat'!$A$1,A217*20,0)</f>
        <v>non CUDA transp Time</v>
      </c>
      <c r="D217" s="8">
        <f t="shared" ref="D217:H222" ca="1" si="21">$D$192*SQRT(D162)/$E$192</f>
        <v>0.9607861047881161</v>
      </c>
      <c r="E217" s="8">
        <f t="shared" ca="1" si="21"/>
        <v>0.93691675378953454</v>
      </c>
      <c r="F217" s="8">
        <f t="shared" ca="1" si="21"/>
        <v>0.93660071988014182</v>
      </c>
      <c r="G217" s="8">
        <f t="shared" ca="1" si="21"/>
        <v>0.9353541398721662</v>
      </c>
      <c r="H217" s="8">
        <f t="shared" ca="1" si="21"/>
        <v>0.31571396244068778</v>
      </c>
      <c r="J217" s="8">
        <f t="shared" ca="1" si="12"/>
        <v>1.9112055159562091</v>
      </c>
    </row>
    <row r="218" spans="1:10" x14ac:dyDescent="0.25">
      <c r="A218">
        <v>25</v>
      </c>
      <c r="C218" t="str">
        <f ca="1">OFFSET('168p stat'!$A$1,A218*20,0)</f>
        <v>non CUDA transp</v>
      </c>
      <c r="D218" s="8">
        <f t="shared" ca="1" si="21"/>
        <v>0.63008456522571976</v>
      </c>
      <c r="E218" s="8">
        <f t="shared" ca="1" si="21"/>
        <v>0</v>
      </c>
      <c r="F218" s="8">
        <f t="shared" ca="1" si="21"/>
        <v>0</v>
      </c>
      <c r="G218" s="8">
        <f t="shared" ca="1" si="21"/>
        <v>0</v>
      </c>
      <c r="H218" s="8">
        <f t="shared" ca="1" si="21"/>
        <v>0</v>
      </c>
      <c r="J218" s="8">
        <f t="shared" ca="1" si="12"/>
        <v>0.63008456522571976</v>
      </c>
    </row>
    <row r="219" spans="1:10" x14ac:dyDescent="0.25">
      <c r="A219">
        <v>26</v>
      </c>
      <c r="C219" t="str">
        <f ca="1">OFFSET('168p stat'!$A$1,A219*20,0)</f>
        <v>non CUDA transp non hash</v>
      </c>
      <c r="D219" s="8">
        <f t="shared" ca="1" si="21"/>
        <v>0.91345814782532764</v>
      </c>
      <c r="E219" s="8">
        <f t="shared" ca="1" si="21"/>
        <v>0.91398349620111208</v>
      </c>
      <c r="F219" s="8">
        <f t="shared" ca="1" si="21"/>
        <v>0.91373451034313014</v>
      </c>
      <c r="G219" s="8">
        <f t="shared" ca="1" si="21"/>
        <v>0.91294712900145536</v>
      </c>
      <c r="H219" s="8">
        <f t="shared" ca="1" si="21"/>
        <v>0.30363594796400506</v>
      </c>
      <c r="J219" s="8">
        <f t="shared" ca="1" si="12"/>
        <v>1.8521203048928776</v>
      </c>
    </row>
    <row r="220" spans="1:10" x14ac:dyDescent="0.25">
      <c r="A220">
        <v>27</v>
      </c>
      <c r="C220" t="str">
        <f ca="1">OFFSET('168p stat'!$A$1,A220*20,0)</f>
        <v>non CUDA transp_AVX Time</v>
      </c>
      <c r="D220" s="8">
        <f t="shared" ca="1" si="21"/>
        <v>0.91090639987669819</v>
      </c>
      <c r="E220" s="8">
        <f t="shared" ca="1" si="21"/>
        <v>0.89355847552580481</v>
      </c>
      <c r="F220" s="8">
        <f t="shared" ca="1" si="21"/>
        <v>0.89351053799269753</v>
      </c>
      <c r="G220" s="8">
        <f t="shared" ca="1" si="21"/>
        <v>0.89255877873896905</v>
      </c>
      <c r="H220" s="8">
        <f t="shared" ca="1" si="21"/>
        <v>0.37725097135991575</v>
      </c>
      <c r="J220" s="8">
        <f t="shared" ca="1" si="12"/>
        <v>1.8345402064060432</v>
      </c>
    </row>
    <row r="221" spans="1:10" x14ac:dyDescent="0.25">
      <c r="A221">
        <v>28</v>
      </c>
      <c r="C221" t="str">
        <f ca="1">OFFSET('168p stat'!$A$1,A221*20,0)</f>
        <v>non CUDA transp_AVX</v>
      </c>
      <c r="D221" s="8">
        <f t="shared" ca="1" si="21"/>
        <v>0.93093653509999863</v>
      </c>
      <c r="E221" s="8">
        <f t="shared" ca="1" si="21"/>
        <v>0</v>
      </c>
      <c r="F221" s="8">
        <f t="shared" ca="1" si="21"/>
        <v>0</v>
      </c>
      <c r="G221" s="8">
        <f t="shared" ca="1" si="21"/>
        <v>0</v>
      </c>
      <c r="H221" s="8">
        <f t="shared" ca="1" si="21"/>
        <v>0</v>
      </c>
      <c r="J221" s="8">
        <f t="shared" ca="1" si="12"/>
        <v>0.93093653509999863</v>
      </c>
    </row>
    <row r="222" spans="1:10" x14ac:dyDescent="0.25">
      <c r="A222">
        <v>29</v>
      </c>
      <c r="C222" t="str">
        <f ca="1">OFFSET('168p stat'!$A$1,A222*20,0)</f>
        <v>non CUDA transp_AVX non hash</v>
      </c>
      <c r="D222" s="8">
        <f t="shared" ca="1" si="21"/>
        <v>0.97603214019211293</v>
      </c>
      <c r="E222" s="8">
        <f t="shared" ca="1" si="21"/>
        <v>0.98259570429575904</v>
      </c>
      <c r="F222" s="8">
        <f t="shared" ca="1" si="21"/>
        <v>0.982678208408022</v>
      </c>
      <c r="G222" s="8">
        <f t="shared" ca="1" si="21"/>
        <v>0.98084850866991691</v>
      </c>
      <c r="H222" s="8">
        <f t="shared" ca="1" si="21"/>
        <v>0.36548886827371363</v>
      </c>
      <c r="J222" s="8">
        <f t="shared" ca="1" si="12"/>
        <v>1.9948522320864961</v>
      </c>
    </row>
    <row r="223" spans="1:10" x14ac:dyDescent="0.25">
      <c r="A223">
        <v>30</v>
      </c>
      <c r="C223" t="str">
        <f ca="1">OFFSET('168p stat'!$A$1,A223*20,0)</f>
        <v>non CUDA transp_AVX_OMP Time</v>
      </c>
      <c r="D223" s="8">
        <f t="shared" ref="D223:H223" ca="1" si="22">$D$192*SQRT(D168)/$E$192</f>
        <v>1.010273765076539</v>
      </c>
      <c r="E223" s="8">
        <f t="shared" ca="1" si="22"/>
        <v>0.98143339575476141</v>
      </c>
      <c r="F223" s="8">
        <f t="shared" ca="1" si="22"/>
        <v>0.98121151114323957</v>
      </c>
      <c r="G223" s="8">
        <f t="shared" ca="1" si="22"/>
        <v>0.97880268859459096</v>
      </c>
      <c r="H223" s="8">
        <f t="shared" ca="1" si="22"/>
        <v>0.38868188679175669</v>
      </c>
      <c r="J223" s="8">
        <f t="shared" ca="1" si="12"/>
        <v>2.0138939725379408</v>
      </c>
    </row>
    <row r="224" spans="1:10" x14ac:dyDescent="0.25">
      <c r="A224">
        <v>31</v>
      </c>
      <c r="C224" t="str">
        <f ca="1">OFFSET('168p stat'!$A$1,A224*20,0)</f>
        <v>non CUDA transp_AVX_OMP</v>
      </c>
      <c r="D224" s="8">
        <f t="shared" ref="D224:H224" ca="1" si="23">$D$192*SQRT(D169)/$E$192</f>
        <v>0.93577522896046161</v>
      </c>
      <c r="E224" s="8">
        <f t="shared" ca="1" si="23"/>
        <v>0</v>
      </c>
      <c r="F224" s="8">
        <f t="shared" ca="1" si="23"/>
        <v>0</v>
      </c>
      <c r="G224" s="8">
        <f t="shared" ca="1" si="23"/>
        <v>0</v>
      </c>
      <c r="H224" s="8">
        <f t="shared" ca="1" si="23"/>
        <v>0</v>
      </c>
      <c r="J224" s="8">
        <f t="shared" ca="1" si="12"/>
        <v>0.93577522896046161</v>
      </c>
    </row>
    <row r="225" spans="1:10" x14ac:dyDescent="0.25">
      <c r="A225">
        <v>32</v>
      </c>
      <c r="C225" t="str">
        <f ca="1">OFFSET('168p stat'!$A$1,A225*20,0)</f>
        <v>non CUDA transp_AVX_OMP non hash</v>
      </c>
      <c r="D225" s="8">
        <f t="shared" ref="D225:H225" ca="1" si="24">$D$192*SQRT(D170)/$E$192</f>
        <v>1.0300295056875217</v>
      </c>
      <c r="E225" s="8">
        <f t="shared" ca="1" si="24"/>
        <v>1.0390545188274221</v>
      </c>
      <c r="F225" s="8">
        <f t="shared" ca="1" si="24"/>
        <v>1.038971541308038</v>
      </c>
      <c r="G225" s="8">
        <f t="shared" ca="1" si="24"/>
        <v>1.0376021931973738</v>
      </c>
      <c r="H225" s="8">
        <f t="shared" ca="1" si="24"/>
        <v>0.35981030646717171</v>
      </c>
      <c r="J225" s="8">
        <f t="shared" ca="1" si="12"/>
        <v>2.1038390402544027</v>
      </c>
    </row>
    <row r="226" spans="1:10" x14ac:dyDescent="0.25">
      <c r="A226">
        <v>33</v>
      </c>
      <c r="C226" t="str">
        <f ca="1">OFFSET('168p stat'!$A$1,A226*20,0)</f>
        <v>CUDA ant add CPU_AVX_transp Time</v>
      </c>
      <c r="D226" s="8">
        <f t="shared" ref="D226:H226" ca="1" si="25">$D$192*SQRT(D171)/$E$192</f>
        <v>1.014065096246427</v>
      </c>
      <c r="E226" s="8">
        <f t="shared" ca="1" si="25"/>
        <v>1.0109994111909666</v>
      </c>
      <c r="F226" s="8">
        <f t="shared" ca="1" si="25"/>
        <v>1.0134634072604694</v>
      </c>
      <c r="G226" s="8">
        <f t="shared" ca="1" si="25"/>
        <v>1.0105614405467884</v>
      </c>
      <c r="H226" s="8">
        <f t="shared" ca="1" si="25"/>
        <v>0.53709171575811887</v>
      </c>
      <c r="J226" s="8">
        <f t="shared" ca="1" si="12"/>
        <v>2.0945782016830394</v>
      </c>
    </row>
    <row r="227" spans="1:10" x14ac:dyDescent="0.25">
      <c r="A227">
        <v>34</v>
      </c>
      <c r="C227" t="str">
        <f ca="1">OFFSET('168p stat'!$A$1,A227*20,0)</f>
        <v>CUDA ant add CPU_AVX_transp</v>
      </c>
      <c r="D227" s="8">
        <f t="shared" ref="D227:H227" ca="1" si="26">$D$192*SQRT(D172)/$E$192</f>
        <v>0.94464946339162281</v>
      </c>
      <c r="E227" s="8">
        <f t="shared" ca="1" si="26"/>
        <v>0</v>
      </c>
      <c r="F227" s="8">
        <f t="shared" ca="1" si="26"/>
        <v>0</v>
      </c>
      <c r="G227" s="8">
        <f t="shared" ca="1" si="26"/>
        <v>0</v>
      </c>
      <c r="H227" s="8">
        <f t="shared" ca="1" si="26"/>
        <v>0</v>
      </c>
      <c r="J227" s="8">
        <f t="shared" ca="1" si="12"/>
        <v>0.94464946339162281</v>
      </c>
    </row>
    <row r="228" spans="1:10" x14ac:dyDescent="0.25">
      <c r="A228">
        <v>35</v>
      </c>
      <c r="C228">
        <f ca="1">OFFSET('168p stat'!$A$1,A228*20,0)</f>
        <v>0</v>
      </c>
      <c r="D228" s="8" t="e">
        <f t="shared" ref="D228:H228" ca="1" si="27">$D$192*SQRT(D173)/$E$192</f>
        <v>#DIV/0!</v>
      </c>
      <c r="E228" s="8" t="e">
        <f t="shared" ca="1" si="27"/>
        <v>#DIV/0!</v>
      </c>
      <c r="F228" s="8">
        <f t="shared" ca="1" si="27"/>
        <v>0</v>
      </c>
      <c r="G228" s="8">
        <f t="shared" ca="1" si="27"/>
        <v>0</v>
      </c>
      <c r="H228" s="8">
        <f t="shared" ca="1" si="27"/>
        <v>0</v>
      </c>
      <c r="J228" s="8" t="e">
        <f t="shared" ca="1" si="12"/>
        <v>#DIV/0!</v>
      </c>
    </row>
    <row r="229" spans="1:10" x14ac:dyDescent="0.25">
      <c r="A229">
        <v>36</v>
      </c>
      <c r="C229">
        <f ca="1">OFFSET('168p stat'!$A$1,A229*20,0)</f>
        <v>0</v>
      </c>
      <c r="D229" s="8" t="e">
        <f t="shared" ref="D229:H229" ca="1" si="28">$D$192*SQRT(D174)/$E$192</f>
        <v>#DIV/0!</v>
      </c>
      <c r="E229" s="8" t="e">
        <f t="shared" ca="1" si="28"/>
        <v>#DIV/0!</v>
      </c>
      <c r="F229" s="8">
        <f t="shared" ca="1" si="28"/>
        <v>0</v>
      </c>
      <c r="G229" s="8">
        <f t="shared" ca="1" si="28"/>
        <v>0</v>
      </c>
      <c r="H229" s="8">
        <f t="shared" ca="1" si="28"/>
        <v>0</v>
      </c>
      <c r="J229" s="8" t="e">
        <f t="shared" ca="1" si="12"/>
        <v>#DIV/0!</v>
      </c>
    </row>
    <row r="230" spans="1:10" x14ac:dyDescent="0.25">
      <c r="A230">
        <v>37</v>
      </c>
      <c r="C230">
        <f ca="1">OFFSET('168p stat'!$A$1,A230*20,0)</f>
        <v>0</v>
      </c>
      <c r="D230" s="8" t="e">
        <f t="shared" ref="D230:H230" ca="1" si="29">$D$192*SQRT(D175)/$E$192</f>
        <v>#DIV/0!</v>
      </c>
      <c r="E230" s="8" t="e">
        <f t="shared" ca="1" si="29"/>
        <v>#DIV/0!</v>
      </c>
      <c r="F230" s="8">
        <f t="shared" ca="1" si="29"/>
        <v>0</v>
      </c>
      <c r="G230" s="8">
        <f t="shared" ca="1" si="29"/>
        <v>0</v>
      </c>
      <c r="H230" s="8">
        <f t="shared" ca="1" si="29"/>
        <v>0</v>
      </c>
      <c r="J230" s="8" t="e">
        <f t="shared" ca="1" si="12"/>
        <v>#DIV/0!</v>
      </c>
    </row>
    <row r="231" spans="1:10" x14ac:dyDescent="0.25">
      <c r="A231">
        <v>38</v>
      </c>
      <c r="C231">
        <f ca="1">OFFSET('168p stat'!$A$1,A231*20,0)</f>
        <v>0</v>
      </c>
      <c r="D231" s="8" t="e">
        <f t="shared" ref="D231:H231" ca="1" si="30">$D$192*SQRT(D176)/$E$192</f>
        <v>#DIV/0!</v>
      </c>
      <c r="E231" s="8" t="e">
        <f t="shared" ca="1" si="30"/>
        <v>#DIV/0!</v>
      </c>
      <c r="F231" s="8">
        <f t="shared" ca="1" si="30"/>
        <v>0</v>
      </c>
      <c r="G231" s="8">
        <f t="shared" ca="1" si="30"/>
        <v>0</v>
      </c>
      <c r="H231" s="8">
        <f t="shared" ca="1" si="30"/>
        <v>0</v>
      </c>
      <c r="J231" s="8" t="e">
        <f t="shared" ca="1" si="12"/>
        <v>#DIV/0!</v>
      </c>
    </row>
    <row r="232" spans="1:10" x14ac:dyDescent="0.25">
      <c r="A232">
        <v>39</v>
      </c>
      <c r="C232">
        <f ca="1">OFFSET('168p stat'!$A$1,A232*20,0)</f>
        <v>0</v>
      </c>
      <c r="D232" s="8" t="e">
        <f t="shared" ref="D232:H232" ca="1" si="31">$D$192*SQRT(D177)/$E$192</f>
        <v>#DIV/0!</v>
      </c>
      <c r="E232" s="8" t="e">
        <f t="shared" ca="1" si="31"/>
        <v>#DIV/0!</v>
      </c>
      <c r="F232" s="8">
        <f t="shared" ca="1" si="31"/>
        <v>0</v>
      </c>
      <c r="G232" s="8">
        <f t="shared" ca="1" si="31"/>
        <v>0</v>
      </c>
      <c r="H232" s="8">
        <f t="shared" ca="1" si="31"/>
        <v>0</v>
      </c>
      <c r="J232" s="8" t="e">
        <f t="shared" ca="1" si="12"/>
        <v>#DIV/0!</v>
      </c>
    </row>
    <row r="233" spans="1:10" x14ac:dyDescent="0.25">
      <c r="A233">
        <v>40</v>
      </c>
      <c r="C233">
        <f ca="1">OFFSET('168p stat'!$A$1,A233*20,0)</f>
        <v>0</v>
      </c>
      <c r="D233" s="8" t="e">
        <f t="shared" ref="D233:H233" ca="1" si="32">$D$192*SQRT(D178)/$E$192</f>
        <v>#DIV/0!</v>
      </c>
      <c r="E233" s="8" t="e">
        <f t="shared" ca="1" si="32"/>
        <v>#DIV/0!</v>
      </c>
      <c r="F233" s="8">
        <f t="shared" ca="1" si="32"/>
        <v>0</v>
      </c>
      <c r="G233" s="8">
        <f t="shared" ca="1" si="32"/>
        <v>0</v>
      </c>
      <c r="H233" s="8">
        <f t="shared" ca="1" si="32"/>
        <v>0</v>
      </c>
      <c r="J233" s="8" t="e">
        <f t="shared" ca="1" si="12"/>
        <v>#DIV/0!</v>
      </c>
    </row>
    <row r="234" spans="1:10" x14ac:dyDescent="0.25">
      <c r="A234">
        <v>41</v>
      </c>
      <c r="C234">
        <f ca="1">OFFSET('168p stat'!$A$1,A234*20,0)</f>
        <v>0</v>
      </c>
      <c r="D234" s="8" t="e">
        <f t="shared" ref="D234:H234" ca="1" si="33">$D$192*SQRT(D179)/$E$192</f>
        <v>#DIV/0!</v>
      </c>
      <c r="E234" s="8" t="e">
        <f t="shared" ca="1" si="33"/>
        <v>#DIV/0!</v>
      </c>
      <c r="F234" s="8">
        <f t="shared" ca="1" si="33"/>
        <v>0</v>
      </c>
      <c r="G234" s="8">
        <f t="shared" ca="1" si="33"/>
        <v>0</v>
      </c>
      <c r="H234" s="8">
        <f t="shared" ca="1" si="33"/>
        <v>0</v>
      </c>
      <c r="J234" s="8" t="e">
        <f t="shared" ca="1" si="12"/>
        <v>#DIV/0!</v>
      </c>
    </row>
    <row r="235" spans="1:10" x14ac:dyDescent="0.25">
      <c r="A235">
        <v>42</v>
      </c>
      <c r="C235">
        <f ca="1">OFFSET('168p stat'!$A$1,A235*20,0)</f>
        <v>0</v>
      </c>
      <c r="D235" s="8" t="e">
        <f t="shared" ref="D235:H235" ca="1" si="34">$D$192*SQRT(D180)/$E$192</f>
        <v>#DIV/0!</v>
      </c>
      <c r="E235" s="8" t="e">
        <f t="shared" ca="1" si="34"/>
        <v>#DIV/0!</v>
      </c>
      <c r="F235" s="8">
        <f t="shared" ca="1" si="34"/>
        <v>0</v>
      </c>
      <c r="G235" s="8">
        <f t="shared" ca="1" si="34"/>
        <v>0</v>
      </c>
      <c r="H235" s="8">
        <f t="shared" ca="1" si="34"/>
        <v>0</v>
      </c>
      <c r="J235" s="8" t="e">
        <f t="shared" ca="1" si="12"/>
        <v>#DIV/0!</v>
      </c>
    </row>
    <row r="236" spans="1:10" x14ac:dyDescent="0.25">
      <c r="A236">
        <v>43</v>
      </c>
      <c r="C236">
        <f ca="1">OFFSET('168p stat'!$A$1,A236*20,0)</f>
        <v>0</v>
      </c>
      <c r="D236" s="8" t="e">
        <f t="shared" ref="D236:H236" ca="1" si="35">$D$192*SQRT(D181)/$E$192</f>
        <v>#DIV/0!</v>
      </c>
      <c r="E236" s="8" t="e">
        <f t="shared" ca="1" si="35"/>
        <v>#DIV/0!</v>
      </c>
      <c r="F236" s="8">
        <f t="shared" ca="1" si="35"/>
        <v>0</v>
      </c>
      <c r="G236" s="8">
        <f t="shared" ca="1" si="35"/>
        <v>0</v>
      </c>
      <c r="H236" s="8">
        <f t="shared" ca="1" si="35"/>
        <v>0</v>
      </c>
      <c r="J236" s="8" t="e">
        <f t="shared" ca="1" si="12"/>
        <v>#DIV/0!</v>
      </c>
    </row>
    <row r="237" spans="1:10" x14ac:dyDescent="0.25">
      <c r="A237">
        <v>44</v>
      </c>
      <c r="C237">
        <f ca="1">OFFSET('168p stat'!$A$1,A237*20,0)</f>
        <v>0</v>
      </c>
      <c r="D237" s="8" t="e">
        <f t="shared" ref="D237:H237" ca="1" si="36">$D$192*SQRT(D182)/$E$192</f>
        <v>#DIV/0!</v>
      </c>
      <c r="E237" s="8" t="e">
        <f t="shared" ca="1" si="36"/>
        <v>#DIV/0!</v>
      </c>
      <c r="F237" s="8">
        <f t="shared" ca="1" si="36"/>
        <v>0</v>
      </c>
      <c r="G237" s="8">
        <f t="shared" ca="1" si="36"/>
        <v>0</v>
      </c>
      <c r="H237" s="8">
        <f t="shared" ca="1" si="36"/>
        <v>0</v>
      </c>
      <c r="J237" s="8" t="e">
        <f t="shared" ca="1" si="12"/>
        <v>#DIV/0!</v>
      </c>
    </row>
    <row r="238" spans="1:10" x14ac:dyDescent="0.25">
      <c r="A238">
        <v>45</v>
      </c>
      <c r="C238">
        <f ca="1">OFFSET('168p stat'!$A$1,A238*20,0)</f>
        <v>0</v>
      </c>
      <c r="D238" s="8" t="e">
        <f t="shared" ref="D238:H238" ca="1" si="37">$D$192*SQRT(D183)/$E$192</f>
        <v>#DIV/0!</v>
      </c>
      <c r="E238" s="8" t="e">
        <f t="shared" ca="1" si="37"/>
        <v>#DIV/0!</v>
      </c>
      <c r="F238" s="8">
        <f t="shared" ca="1" si="37"/>
        <v>0</v>
      </c>
      <c r="G238" s="8">
        <f t="shared" ca="1" si="37"/>
        <v>0</v>
      </c>
      <c r="H238" s="8">
        <f t="shared" ca="1" si="37"/>
        <v>0</v>
      </c>
      <c r="J238" s="8" t="e">
        <f t="shared" ca="1" si="12"/>
        <v>#DIV/0!</v>
      </c>
    </row>
    <row r="239" spans="1:10" x14ac:dyDescent="0.25">
      <c r="A239">
        <v>46</v>
      </c>
      <c r="C239">
        <f ca="1">OFFSET('168p stat'!$A$1,A239*20,0)</f>
        <v>0</v>
      </c>
      <c r="D239" s="8" t="e">
        <f t="shared" ref="D239:H239" ca="1" si="38">$D$192*SQRT(D184)/$E$192</f>
        <v>#DIV/0!</v>
      </c>
      <c r="E239" s="8" t="e">
        <f t="shared" ca="1" si="38"/>
        <v>#DIV/0!</v>
      </c>
      <c r="F239" s="8">
        <f t="shared" ca="1" si="38"/>
        <v>0</v>
      </c>
      <c r="G239" s="8">
        <f t="shared" ca="1" si="38"/>
        <v>0</v>
      </c>
      <c r="H239" s="8">
        <f t="shared" ca="1" si="38"/>
        <v>0</v>
      </c>
      <c r="J239" s="8" t="e">
        <f t="shared" ca="1" si="12"/>
        <v>#DIV/0!</v>
      </c>
    </row>
    <row r="240" spans="1:10" x14ac:dyDescent="0.25">
      <c r="A240">
        <v>47</v>
      </c>
      <c r="C240">
        <f ca="1">OFFSET('168p stat'!$A$1,A240*20,0)</f>
        <v>0</v>
      </c>
      <c r="D240" s="8">
        <f t="shared" ref="D240:H240" ca="1" si="39">$D$192*SQRT(D185)/$E$192</f>
        <v>0</v>
      </c>
      <c r="E240" s="8">
        <f t="shared" ca="1" si="39"/>
        <v>0</v>
      </c>
      <c r="F240" s="8">
        <f t="shared" ca="1" si="39"/>
        <v>0</v>
      </c>
      <c r="G240" s="8">
        <f t="shared" ca="1" si="39"/>
        <v>0</v>
      </c>
      <c r="H240" s="8">
        <f t="shared" ca="1" si="39"/>
        <v>0</v>
      </c>
      <c r="J240" s="8">
        <f t="shared" ca="1" si="12"/>
        <v>0</v>
      </c>
    </row>
    <row r="241" spans="1:10" x14ac:dyDescent="0.25">
      <c r="A241">
        <v>48</v>
      </c>
      <c r="C241">
        <f ca="1">OFFSET('168p stat'!$A$1,A241*20,0)</f>
        <v>0</v>
      </c>
      <c r="D241" s="8">
        <f t="shared" ref="D241:H241" ca="1" si="40">$D$192*SQRT(D186)/$E$192</f>
        <v>0</v>
      </c>
      <c r="E241" s="8">
        <f t="shared" ca="1" si="40"/>
        <v>0</v>
      </c>
      <c r="F241" s="8">
        <f t="shared" ca="1" si="40"/>
        <v>0</v>
      </c>
      <c r="G241" s="8">
        <f t="shared" ca="1" si="40"/>
        <v>0</v>
      </c>
      <c r="H241" s="8">
        <f t="shared" ca="1" si="40"/>
        <v>0</v>
      </c>
      <c r="J241" s="8">
        <f t="shared" ca="1" si="12"/>
        <v>0</v>
      </c>
    </row>
    <row r="242" spans="1:10" x14ac:dyDescent="0.25">
      <c r="A242">
        <v>49</v>
      </c>
      <c r="C242">
        <f ca="1">OFFSET('168p stat'!$A$1,A242*20,0)</f>
        <v>0</v>
      </c>
      <c r="D242" s="8">
        <f t="shared" ref="D242:H242" ca="1" si="41">$D$192*SQRT(D187)/$E$192</f>
        <v>0</v>
      </c>
      <c r="E242" s="8">
        <f t="shared" ca="1" si="41"/>
        <v>0</v>
      </c>
      <c r="F242" s="8">
        <f t="shared" ca="1" si="41"/>
        <v>0</v>
      </c>
      <c r="G242" s="8">
        <f t="shared" ca="1" si="41"/>
        <v>0</v>
      </c>
      <c r="H242" s="8">
        <f t="shared" ca="1" si="41"/>
        <v>0</v>
      </c>
      <c r="J242" s="8">
        <f t="shared" ca="1" si="12"/>
        <v>0</v>
      </c>
    </row>
    <row r="243" spans="1:10" x14ac:dyDescent="0.25">
      <c r="A243">
        <v>50</v>
      </c>
      <c r="C243">
        <f ca="1">OFFSET('168p stat'!$A$1,A243*20,0)</f>
        <v>0</v>
      </c>
      <c r="D243" s="8">
        <f t="shared" ref="D243:H243" ca="1" si="42">$D$192*SQRT(D188)/$E$192</f>
        <v>0</v>
      </c>
      <c r="E243" s="8">
        <f t="shared" ca="1" si="42"/>
        <v>0</v>
      </c>
      <c r="F243" s="8">
        <f t="shared" ca="1" si="42"/>
        <v>0</v>
      </c>
      <c r="G243" s="8">
        <f t="shared" ca="1" si="42"/>
        <v>0</v>
      </c>
      <c r="H243" s="8">
        <f t="shared" ca="1" si="42"/>
        <v>0</v>
      </c>
      <c r="J243" s="8">
        <f t="shared" ca="1" si="12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1.5814649135694211E-5</v>
      </c>
      <c r="E248" s="9">
        <f ca="1">POWER(SQRT(E139)/E85,2)</f>
        <v>1.5738975389148506E-5</v>
      </c>
      <c r="F248" s="9">
        <f ca="1">POWER(SQRT(F139)/F85,2)</f>
        <v>1.3619117408385041E-5</v>
      </c>
      <c r="G248" s="9">
        <f ca="1">POWER(SQRT(G139)/G85,2)</f>
        <v>1.3750459538515621E-5</v>
      </c>
      <c r="H248" s="9">
        <f ca="1">POWER(SQRT(H139)/H85,2)</f>
        <v>1.405284971579932E-5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43">POWER(SQRT(D140)/D86,2)</f>
        <v>1.0750676340681235E-5</v>
      </c>
      <c r="E249" s="9" t="e">
        <f t="shared" ca="1" si="43"/>
        <v>#DIV/0!</v>
      </c>
      <c r="F249" s="9" t="e">
        <f t="shared" ca="1" si="43"/>
        <v>#DIV/0!</v>
      </c>
      <c r="G249" s="9" t="e">
        <f t="shared" ca="1" si="43"/>
        <v>#DIV/0!</v>
      </c>
      <c r="H249" s="9" t="e">
        <f t="shared" ca="1" si="43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44">POWER(SQRT(D141)/D87,2)</f>
        <v>4.9602306069312998E-6</v>
      </c>
      <c r="E250" s="9">
        <f t="shared" ca="1" si="44"/>
        <v>4.9731148409516529E-6</v>
      </c>
      <c r="F250" s="9">
        <f t="shared" ca="1" si="44"/>
        <v>1.3909542857231877E-5</v>
      </c>
      <c r="G250" s="9">
        <f t="shared" ca="1" si="44"/>
        <v>1.4043096828340646E-5</v>
      </c>
      <c r="H250" s="9">
        <f t="shared" ca="1" si="44"/>
        <v>1.8899877696796681E-5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5">POWER(SQRT(D142)/D88,2)</f>
        <v>1.3919983808418278E-5</v>
      </c>
      <c r="E251" s="9">
        <f t="shared" ca="1" si="45"/>
        <v>1.4079698363154254E-5</v>
      </c>
      <c r="F251" s="9">
        <f t="shared" ca="1" si="45"/>
        <v>1.31218715383036E-5</v>
      </c>
      <c r="G251" s="9">
        <f t="shared" ca="1" si="45"/>
        <v>1.3204716661829349E-5</v>
      </c>
      <c r="H251" s="9">
        <f t="shared" ca="1" si="45"/>
        <v>1.9974474492087527E-5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6">POWER(SQRT(D143)/D89,2)</f>
        <v>1.8585376045017139E-5</v>
      </c>
      <c r="E252" s="9">
        <f t="shared" ca="1" si="46"/>
        <v>1.8738684998854438E-5</v>
      </c>
      <c r="F252" s="9">
        <f t="shared" ca="1" si="46"/>
        <v>1.9449319579364436E-5</v>
      </c>
      <c r="G252" s="9">
        <f t="shared" ca="1" si="46"/>
        <v>1.9622582362693919E-5</v>
      </c>
      <c r="H252" s="9">
        <f t="shared" ca="1" si="46"/>
        <v>2.6067370318533745E-5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7">POWER(SQRT(D144)/D90,2)</f>
        <v>2.2521242094689432E-5</v>
      </c>
      <c r="E253" s="9">
        <f t="shared" ca="1" si="47"/>
        <v>2.2337274338599526E-5</v>
      </c>
      <c r="F253" s="9">
        <f t="shared" ca="1" si="47"/>
        <v>2.413079588355821E-5</v>
      </c>
      <c r="G253" s="9">
        <f t="shared" ca="1" si="47"/>
        <v>2.4372516215590364E-5</v>
      </c>
      <c r="H253" s="9">
        <f t="shared" ca="1" si="47"/>
        <v>3.8744756578094682E-5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8">POWER(SQRT(D145)/D91,2)</f>
        <v>9.2766407784517876E-5</v>
      </c>
      <c r="E254" s="9">
        <f t="shared" ca="1" si="48"/>
        <v>9.304946984298934E-5</v>
      </c>
      <c r="F254" s="9">
        <f t="shared" ca="1" si="48"/>
        <v>9.9754555491708913E-5</v>
      </c>
      <c r="G254" s="9">
        <f t="shared" ca="1" si="48"/>
        <v>1.007120337528241E-4</v>
      </c>
      <c r="H254" s="9">
        <f t="shared" ca="1" si="48"/>
        <v>3.9583578522426661E-4</v>
      </c>
    </row>
    <row r="255" spans="1:10" x14ac:dyDescent="0.25">
      <c r="A255">
        <v>8</v>
      </c>
      <c r="C255" t="str">
        <f ca="1">OFFSET('168p stat'!$A$1,A255*20,0)</f>
        <v>CUDA ant add CPU</v>
      </c>
      <c r="D255" s="9">
        <f t="shared" ref="D255:H255" ca="1" si="49">POWER(SQRT(D146)/D92,2)</f>
        <v>1.1243064228083641E-5</v>
      </c>
      <c r="E255" s="9" t="e">
        <f t="shared" ca="1" si="49"/>
        <v>#DIV/0!</v>
      </c>
      <c r="F255" s="9" t="e">
        <f t="shared" ca="1" si="49"/>
        <v>#DIV/0!</v>
      </c>
      <c r="G255" s="9" t="e">
        <f t="shared" ca="1" si="49"/>
        <v>#DIV/0!</v>
      </c>
      <c r="H255" s="9" t="e">
        <f t="shared" ca="1" si="49"/>
        <v>#DIV/0!</v>
      </c>
    </row>
    <row r="256" spans="1:10" x14ac:dyDescent="0.25">
      <c r="A256">
        <v>9</v>
      </c>
      <c r="C256" t="str">
        <f ca="1">OFFSET('168p stat'!$A$1,A256*20,0)</f>
        <v>CUDA ant add CPU non hash</v>
      </c>
      <c r="D256" s="9">
        <f t="shared" ref="D256:H256" ca="1" si="50">POWER(SQRT(D147)/D93,2)</f>
        <v>5.2572204739028578E-6</v>
      </c>
      <c r="E256" s="9">
        <f t="shared" ca="1" si="50"/>
        <v>5.0771624898514698E-6</v>
      </c>
      <c r="F256" s="9">
        <f t="shared" ca="1" si="50"/>
        <v>2.9542104320850554E-6</v>
      </c>
      <c r="G256" s="9">
        <f t="shared" ca="1" si="50"/>
        <v>2.9211076302471212E-6</v>
      </c>
      <c r="H256" s="9">
        <f t="shared" ca="1" si="50"/>
        <v>2.349416421743799E-5</v>
      </c>
    </row>
    <row r="257" spans="1:8" x14ac:dyDescent="0.25">
      <c r="A257">
        <v>10</v>
      </c>
      <c r="C257" t="str">
        <f ca="1">OFFSET('168p stat'!$A$1,A257*20,0)</f>
        <v>CUDA ant add CPU12</v>
      </c>
      <c r="D257" s="9">
        <f t="shared" ref="D257:H257" ca="1" si="51">POWER(SQRT(D148)/D94,2)</f>
        <v>4.3994244491712996E-4</v>
      </c>
      <c r="E257" s="9">
        <f t="shared" ca="1" si="51"/>
        <v>4.4040168131432374E-4</v>
      </c>
      <c r="F257" s="9">
        <f t="shared" ca="1" si="51"/>
        <v>4.4235783514686913E-4</v>
      </c>
      <c r="G257" s="9">
        <f t="shared" ca="1" si="51"/>
        <v>4.4401398795565624E-4</v>
      </c>
      <c r="H257" s="9">
        <f t="shared" ca="1" si="51"/>
        <v>6.5809996057468695E-4</v>
      </c>
    </row>
    <row r="258" spans="1:8" x14ac:dyDescent="0.25">
      <c r="A258">
        <v>11</v>
      </c>
      <c r="C258" t="str">
        <f ca="1">OFFSET('168p stat'!$A$1,A258*20,0)</f>
        <v>CUDA opt</v>
      </c>
      <c r="D258" s="9">
        <f t="shared" ref="D258:H258" ca="1" si="52">POWER(SQRT(D149)/D95,2)</f>
        <v>1.2623518741072196E-5</v>
      </c>
      <c r="E258" s="9" t="e">
        <f t="shared" ca="1" si="52"/>
        <v>#DIV/0!</v>
      </c>
      <c r="F258" s="9" t="e">
        <f t="shared" ca="1" si="52"/>
        <v>#DIV/0!</v>
      </c>
      <c r="G258" s="9" t="e">
        <f t="shared" ca="1" si="52"/>
        <v>#DIV/0!</v>
      </c>
      <c r="H258" s="9" t="e">
        <f t="shared" ca="1" si="52"/>
        <v>#DIV/0!</v>
      </c>
    </row>
    <row r="259" spans="1:8" x14ac:dyDescent="0.25">
      <c r="A259">
        <v>12</v>
      </c>
      <c r="C259" t="str">
        <f ca="1">OFFSET('168p stat'!$A$1,A259*20,0)</f>
        <v>CUDA opt Time</v>
      </c>
      <c r="D259" s="9">
        <f t="shared" ref="D259:H259" ca="1" si="53">POWER(SQRT(D150)/D96,2)</f>
        <v>1.5325856848820873E-6</v>
      </c>
      <c r="E259" s="9">
        <f t="shared" ca="1" si="53"/>
        <v>1.5134764203761205E-6</v>
      </c>
      <c r="F259" s="9">
        <f t="shared" ca="1" si="53"/>
        <v>1.365916054108771E-6</v>
      </c>
      <c r="G259" s="9">
        <f t="shared" ca="1" si="53"/>
        <v>1.8509306454827898E-6</v>
      </c>
      <c r="H259" s="9" t="e">
        <f t="shared" ca="1" si="53"/>
        <v>#DIV/0!</v>
      </c>
    </row>
    <row r="260" spans="1:8" x14ac:dyDescent="0.25">
      <c r="A260">
        <v>13</v>
      </c>
      <c r="C260" t="str">
        <f ca="1">OFFSET('168p stat'!$A$1,A260*20,0)</f>
        <v>CUDA opt non hash</v>
      </c>
      <c r="D260" s="9">
        <f t="shared" ref="D260:H260" ca="1" si="54">POWER(SQRT(D151)/D97,2)</f>
        <v>3.6880833835454759E-6</v>
      </c>
      <c r="E260" s="9">
        <f t="shared" ca="1" si="54"/>
        <v>3.6295411985819564E-6</v>
      </c>
      <c r="F260" s="9">
        <f t="shared" ca="1" si="54"/>
        <v>3.3385342860911979E-6</v>
      </c>
      <c r="G260" s="9">
        <f t="shared" ca="1" si="54"/>
        <v>5.449206890512325E-6</v>
      </c>
      <c r="H260" s="9" t="e">
        <f t="shared" ca="1" si="54"/>
        <v>#DIV/0!</v>
      </c>
    </row>
    <row r="261" spans="1:8" x14ac:dyDescent="0.25">
      <c r="A261">
        <v>14</v>
      </c>
      <c r="C261" t="str">
        <f ca="1">OFFSET('168p stat'!$A$1,A261*20,0)</f>
        <v>CUDA opt ant</v>
      </c>
      <c r="D261" s="9">
        <f t="shared" ref="D261:H261" ca="1" si="55">POWER(SQRT(D152)/D98,2)</f>
        <v>1.9737867640333651E-5</v>
      </c>
      <c r="E261" s="9">
        <f t="shared" ca="1" si="55"/>
        <v>2.0280349004635134E-5</v>
      </c>
      <c r="F261" s="9">
        <f t="shared" ca="1" si="55"/>
        <v>2.1793523227818188E-5</v>
      </c>
      <c r="G261" s="9">
        <f t="shared" ca="1" si="55"/>
        <v>2.260593401748011E-5</v>
      </c>
      <c r="H261" s="9" t="e">
        <f t="shared" ca="1" si="55"/>
        <v>#DIV/0!</v>
      </c>
    </row>
    <row r="262" spans="1:8" x14ac:dyDescent="0.25">
      <c r="A262">
        <v>15</v>
      </c>
      <c r="C262" t="str">
        <f ca="1">OFFSET('168p stat'!$A$1,A262*20,0)</f>
        <v>CUDA opt ant non hash</v>
      </c>
      <c r="D262" s="9">
        <f t="shared" ref="D262:H262" ca="1" si="56">POWER(SQRT(D153)/D99,2)</f>
        <v>8.7774241347310179E-6</v>
      </c>
      <c r="E262" s="9">
        <f t="shared" ca="1" si="56"/>
        <v>8.8963870476110692E-6</v>
      </c>
      <c r="F262" s="9">
        <f t="shared" ca="1" si="56"/>
        <v>9.0399138172954537E-6</v>
      </c>
      <c r="G262" s="9">
        <f t="shared" ca="1" si="56"/>
        <v>8.6943708835180281E-6</v>
      </c>
      <c r="H262" s="9" t="e">
        <f t="shared" ca="1" si="56"/>
        <v>#DIV/0!</v>
      </c>
    </row>
    <row r="263" spans="1:8" x14ac:dyDescent="0.25">
      <c r="A263">
        <v>16</v>
      </c>
      <c r="C263" t="str">
        <f ca="1">OFFSET('168p stat'!$A$1,A263*20,0)</f>
        <v>CUDA opt ant par</v>
      </c>
      <c r="D263" s="9">
        <f t="shared" ref="D263:H263" ca="1" si="57">POWER(SQRT(D154)/D100,2)</f>
        <v>1.6297979388158453E-5</v>
      </c>
      <c r="E263" s="9">
        <f t="shared" ca="1" si="57"/>
        <v>1.6169374205816853E-5</v>
      </c>
      <c r="F263" s="9">
        <f t="shared" ca="1" si="57"/>
        <v>1.6306151964317563E-5</v>
      </c>
      <c r="G263" s="9">
        <f t="shared" ca="1" si="57"/>
        <v>1.6941137719011368E-5</v>
      </c>
      <c r="H263" s="9" t="e">
        <f t="shared" ca="1" si="57"/>
        <v>#DIV/0!</v>
      </c>
    </row>
    <row r="264" spans="1:8" x14ac:dyDescent="0.25">
      <c r="A264">
        <v>17</v>
      </c>
      <c r="C264" t="str">
        <f ca="1">OFFSET('168p stat'!$A$1,A264*20,0)</f>
        <v>non CUDA Time</v>
      </c>
      <c r="D264" s="9">
        <f t="shared" ref="D264:H264" ca="1" si="58">POWER(SQRT(D155)/D101,2)</f>
        <v>2.8497950356488807E-6</v>
      </c>
      <c r="E264" s="9">
        <f t="shared" ca="1" si="58"/>
        <v>3.2577617455607947E-6</v>
      </c>
      <c r="F264" s="9">
        <f t="shared" ca="1" si="58"/>
        <v>3.2583067562576015E-6</v>
      </c>
      <c r="G264" s="9">
        <f t="shared" ca="1" si="58"/>
        <v>3.2593492571523369E-6</v>
      </c>
      <c r="H264" s="9">
        <f t="shared" ca="1" si="58"/>
        <v>3.5635455082990904E-5</v>
      </c>
    </row>
    <row r="265" spans="1:8" x14ac:dyDescent="0.25">
      <c r="A265">
        <v>18</v>
      </c>
      <c r="C265" t="str">
        <f ca="1">OFFSET('168p stat'!$A$1,A265*20,0)</f>
        <v>non CUDA</v>
      </c>
      <c r="D265" s="9">
        <f t="shared" ref="D265:H265" ca="1" si="59">POWER(SQRT(D156)/D102,2)</f>
        <v>4.8108859432398606E-6</v>
      </c>
      <c r="E265" s="9" t="e">
        <f t="shared" ca="1" si="59"/>
        <v>#DIV/0!</v>
      </c>
      <c r="F265" s="9" t="e">
        <f t="shared" ca="1" si="59"/>
        <v>#DIV/0!</v>
      </c>
      <c r="G265" s="9" t="e">
        <f t="shared" ca="1" si="59"/>
        <v>#DIV/0!</v>
      </c>
      <c r="H265" s="9" t="e">
        <f t="shared" ca="1" si="59"/>
        <v>#DIV/0!</v>
      </c>
    </row>
    <row r="266" spans="1:8" x14ac:dyDescent="0.25">
      <c r="A266">
        <v>19</v>
      </c>
      <c r="C266" t="str">
        <f ca="1">OFFSET('168p stat'!$A$1,A266*20,0)</f>
        <v>non CUDA non hash</v>
      </c>
      <c r="D266" s="9">
        <f t="shared" ref="D266:H266" ca="1" si="60">POWER(SQRT(D157)/D103,2)</f>
        <v>3.9274022601067541E-6</v>
      </c>
      <c r="E266" s="9">
        <f t="shared" ca="1" si="60"/>
        <v>3.8698042441500853E-6</v>
      </c>
      <c r="F266" s="9">
        <f t="shared" ca="1" si="60"/>
        <v>3.8712480531250763E-6</v>
      </c>
      <c r="G266" s="9">
        <f t="shared" ca="1" si="60"/>
        <v>3.8803629131126755E-6</v>
      </c>
      <c r="H266" s="9">
        <f t="shared" ca="1" si="60"/>
        <v>8.0471040203021287E-5</v>
      </c>
    </row>
    <row r="267" spans="1:8" x14ac:dyDescent="0.25">
      <c r="A267">
        <v>20</v>
      </c>
      <c r="C267" t="str">
        <f ca="1">OFFSET('168p stat'!$A$1,A267*20,0)</f>
        <v>Classic ACO</v>
      </c>
      <c r="D267" s="9">
        <f t="shared" ref="D267:H267" ca="1" si="61">POWER(SQRT(D158)/D104,2)</f>
        <v>4.4839705534124644E-6</v>
      </c>
      <c r="E267" s="9">
        <f t="shared" ca="1" si="61"/>
        <v>9.5995262948023456E-7</v>
      </c>
      <c r="F267" s="9">
        <f t="shared" ca="1" si="61"/>
        <v>8.4499925517719857E-3</v>
      </c>
      <c r="G267" s="9">
        <f t="shared" ca="1" si="61"/>
        <v>8.4476856054722365E-3</v>
      </c>
      <c r="H267" s="9">
        <f t="shared" ca="1" si="61"/>
        <v>2.5392220407228435E-2</v>
      </c>
    </row>
    <row r="268" spans="1:8" x14ac:dyDescent="0.25">
      <c r="A268">
        <v>21</v>
      </c>
      <c r="C268" t="str">
        <f ca="1">OFFSET('168p stat'!$A$1,A268*20,0)</f>
        <v>Classic ACO non hash</v>
      </c>
      <c r="D268" s="9">
        <f t="shared" ref="D268:H268" ca="1" si="62">POWER(SQRT(D159)/D105,2)</f>
        <v>1.8379322302226839E-7</v>
      </c>
      <c r="E268" s="9">
        <f t="shared" ca="1" si="62"/>
        <v>1.8271857623097046E-7</v>
      </c>
      <c r="F268" s="9">
        <f t="shared" ca="1" si="62"/>
        <v>1.8190844305317994E-7</v>
      </c>
      <c r="G268" s="9">
        <f t="shared" ca="1" si="62"/>
        <v>1.8180520043182353E-7</v>
      </c>
      <c r="H268" s="9">
        <f t="shared" ca="1" si="62"/>
        <v>7.084333591501E-5</v>
      </c>
    </row>
    <row r="269" spans="1:8" x14ac:dyDescent="0.25">
      <c r="A269">
        <v>22</v>
      </c>
      <c r="C269" t="str">
        <f ca="1">OFFSET('168p stat'!$A$1,A269*20,0)</f>
        <v>omp</v>
      </c>
      <c r="D269" s="9">
        <f t="shared" ref="D269:H269" ca="1" si="63">POWER(SQRT(D160)/D106,2)</f>
        <v>3.516507175101979E-6</v>
      </c>
      <c r="E269" s="9">
        <f t="shared" ca="1" si="63"/>
        <v>3.2597946620168822E-6</v>
      </c>
      <c r="F269" s="9">
        <f t="shared" ca="1" si="63"/>
        <v>3.2590880667943157E-6</v>
      </c>
      <c r="G269" s="9">
        <f t="shared" ca="1" si="63"/>
        <v>3.2662816858309253E-6</v>
      </c>
      <c r="H269" s="9">
        <f t="shared" ca="1" si="63"/>
        <v>1.3969328156697416E-5</v>
      </c>
    </row>
    <row r="270" spans="1:8" x14ac:dyDescent="0.25">
      <c r="A270">
        <v>23</v>
      </c>
      <c r="C270" t="str">
        <f ca="1">OFFSET('168p stat'!$A$1,A270*20,0)</f>
        <v>omp non hash</v>
      </c>
      <c r="D270" s="9">
        <f t="shared" ref="D270:H270" ca="1" si="64">POWER(SQRT(D161)/D107,2)</f>
        <v>2.9972478616282343E-6</v>
      </c>
      <c r="E270" s="9">
        <f t="shared" ca="1" si="64"/>
        <v>3.0425009704667169E-6</v>
      </c>
      <c r="F270" s="9">
        <f t="shared" ca="1" si="64"/>
        <v>3.0399217995894141E-6</v>
      </c>
      <c r="G270" s="9">
        <f t="shared" ca="1" si="64"/>
        <v>3.0448109312778624E-6</v>
      </c>
      <c r="H270" s="9">
        <f t="shared" ca="1" si="64"/>
        <v>1.045361226399427E-5</v>
      </c>
    </row>
    <row r="271" spans="1:8" x14ac:dyDescent="0.25">
      <c r="A271">
        <v>24</v>
      </c>
      <c r="C271" t="str">
        <f ca="1">OFFSET('168p stat'!$A$1,A271*20,0)</f>
        <v>non CUDA transp Time</v>
      </c>
      <c r="D271" s="9">
        <f t="shared" ref="D271:H271" ca="1" si="65">POWER(SQRT(D162)/D108,2)</f>
        <v>4.1263329098659866E-6</v>
      </c>
      <c r="E271" s="9">
        <f t="shared" ca="1" si="65"/>
        <v>4.1700895139046918E-6</v>
      </c>
      <c r="F271" s="9">
        <f t="shared" ca="1" si="65"/>
        <v>4.1675290804258618E-6</v>
      </c>
      <c r="G271" s="9">
        <f t="shared" ca="1" si="65"/>
        <v>4.1706235232116441E-6</v>
      </c>
      <c r="H271" s="9">
        <f t="shared" ca="1" si="65"/>
        <v>1.1211507993786612E-4</v>
      </c>
    </row>
    <row r="272" spans="1:8" x14ac:dyDescent="0.25">
      <c r="A272">
        <v>25</v>
      </c>
      <c r="C272" t="str">
        <f ca="1">OFFSET('168p stat'!$A$1,A272*20,0)</f>
        <v>non CUDA transp</v>
      </c>
      <c r="D272" s="9">
        <f t="shared" ref="D272:H272" ca="1" si="66">POWER(SQRT(D163)/D109,2)</f>
        <v>1.9354973637399758E-6</v>
      </c>
      <c r="E272" s="9" t="e">
        <f t="shared" ca="1" si="66"/>
        <v>#DIV/0!</v>
      </c>
      <c r="F272" s="9" t="e">
        <f t="shared" ca="1" si="66"/>
        <v>#DIV/0!</v>
      </c>
      <c r="G272" s="9" t="e">
        <f t="shared" ca="1" si="66"/>
        <v>#DIV/0!</v>
      </c>
      <c r="H272" s="9" t="e">
        <f t="shared" ca="1" si="66"/>
        <v>#DIV/0!</v>
      </c>
    </row>
    <row r="273" spans="1:8" x14ac:dyDescent="0.25">
      <c r="A273">
        <v>26</v>
      </c>
      <c r="C273" t="str">
        <f ca="1">OFFSET('168p stat'!$A$1,A273*20,0)</f>
        <v>non CUDA transp non hash</v>
      </c>
      <c r="D273" s="9">
        <f t="shared" ref="D273:H273" ca="1" si="67">POWER(SQRT(D164)/D110,2)</f>
        <v>4.8670673329414229E-6</v>
      </c>
      <c r="E273" s="9">
        <f t="shared" ca="1" si="67"/>
        <v>4.8828841811418386E-6</v>
      </c>
      <c r="F273" s="9">
        <f t="shared" ca="1" si="67"/>
        <v>4.8805061028108007E-6</v>
      </c>
      <c r="G273" s="9">
        <f t="shared" ca="1" si="67"/>
        <v>4.8901031147457473E-6</v>
      </c>
      <c r="H273" s="9">
        <f t="shared" ca="1" si="67"/>
        <v>1.0209788598790385E-4</v>
      </c>
    </row>
    <row r="274" spans="1:8" x14ac:dyDescent="0.25">
      <c r="A274">
        <v>27</v>
      </c>
      <c r="C274" t="str">
        <f ca="1">OFFSET('168p stat'!$A$1,A274*20,0)</f>
        <v>non CUDA transp_AVX Time</v>
      </c>
      <c r="D274" s="9">
        <f t="shared" ref="D274:H274" ca="1" si="68">POWER(SQRT(D165)/D111,2)</f>
        <v>3.6065601596915096E-6</v>
      </c>
      <c r="E274" s="9">
        <f t="shared" ca="1" si="68"/>
        <v>3.6849159642096105E-6</v>
      </c>
      <c r="F274" s="9">
        <f t="shared" ca="1" si="68"/>
        <v>3.6847435225537937E-6</v>
      </c>
      <c r="G274" s="9">
        <f t="shared" ca="1" si="68"/>
        <v>3.6880111362273829E-6</v>
      </c>
      <c r="H274" s="9">
        <f t="shared" ca="1" si="68"/>
        <v>1.3879579285894111E-4</v>
      </c>
    </row>
    <row r="275" spans="1:8" x14ac:dyDescent="0.25">
      <c r="A275">
        <v>28</v>
      </c>
      <c r="C275" t="str">
        <f ca="1">OFFSET('168p stat'!$A$1,A275*20,0)</f>
        <v>non CUDA transp_AVX</v>
      </c>
      <c r="D275" s="9">
        <f t="shared" ref="D275:H275" ca="1" si="69">POWER(SQRT(D166)/D112,2)</f>
        <v>4.0900755551966848E-6</v>
      </c>
      <c r="E275" s="9" t="e">
        <f t="shared" ca="1" si="69"/>
        <v>#DIV/0!</v>
      </c>
      <c r="F275" s="9" t="e">
        <f t="shared" ca="1" si="69"/>
        <v>#DIV/0!</v>
      </c>
      <c r="G275" s="9" t="e">
        <f t="shared" ca="1" si="69"/>
        <v>#DIV/0!</v>
      </c>
      <c r="H275" s="9" t="e">
        <f t="shared" ca="1" si="69"/>
        <v>#DIV/0!</v>
      </c>
    </row>
    <row r="276" spans="1:8" x14ac:dyDescent="0.25">
      <c r="A276">
        <v>29</v>
      </c>
      <c r="C276" t="str">
        <f ca="1">OFFSET('168p stat'!$A$1,A276*20,0)</f>
        <v>non CUDA transp_AVX non hash</v>
      </c>
      <c r="D276" s="9">
        <f t="shared" ref="D276:H276" ca="1" si="70">POWER(SQRT(D167)/D113,2)</f>
        <v>5.4145651844153482E-6</v>
      </c>
      <c r="E276" s="9">
        <f t="shared" ca="1" si="70"/>
        <v>5.4993113046364465E-6</v>
      </c>
      <c r="F276" s="9">
        <f t="shared" ca="1" si="70"/>
        <v>5.5005457775520838E-6</v>
      </c>
      <c r="G276" s="9">
        <f t="shared" ca="1" si="70"/>
        <v>5.4975670732578436E-6</v>
      </c>
      <c r="H276" s="9">
        <f t="shared" ca="1" si="70"/>
        <v>1.481528705953775E-4</v>
      </c>
    </row>
    <row r="277" spans="1:8" x14ac:dyDescent="0.25">
      <c r="A277">
        <v>30</v>
      </c>
      <c r="C277" t="str">
        <f ca="1">OFFSET('168p stat'!$A$1,A277*20,0)</f>
        <v>non CUDA transp_AVX_OMP Time</v>
      </c>
      <c r="D277" s="9">
        <f t="shared" ref="D277:H277" ca="1" si="71">POWER(SQRT(D168)/D114,2)</f>
        <v>4.4305261528228851E-6</v>
      </c>
      <c r="E277" s="9">
        <f t="shared" ca="1" si="71"/>
        <v>4.4394668388410772E-6</v>
      </c>
      <c r="F277" s="9">
        <f t="shared" ca="1" si="71"/>
        <v>4.4377416045818164E-6</v>
      </c>
      <c r="G277" s="9">
        <f t="shared" ca="1" si="71"/>
        <v>4.4289740284996661E-6</v>
      </c>
      <c r="H277" s="9">
        <f t="shared" ca="1" si="71"/>
        <v>1.4600736928118725E-4</v>
      </c>
    </row>
    <row r="278" spans="1:8" x14ac:dyDescent="0.25">
      <c r="A278">
        <v>31</v>
      </c>
      <c r="C278" t="str">
        <f ca="1">OFFSET('168p stat'!$A$1,A278*20,0)</f>
        <v>non CUDA transp_AVX_OMP</v>
      </c>
      <c r="D278" s="9">
        <f t="shared" ref="D278:H278" ca="1" si="72">POWER(SQRT(D169)/D115,2)</f>
        <v>4.1354973135064566E-6</v>
      </c>
      <c r="E278" s="9" t="e">
        <f t="shared" ca="1" si="72"/>
        <v>#DIV/0!</v>
      </c>
      <c r="F278" s="9" t="e">
        <f t="shared" ca="1" si="72"/>
        <v>#DIV/0!</v>
      </c>
      <c r="G278" s="9" t="e">
        <f t="shared" ca="1" si="72"/>
        <v>#DIV/0!</v>
      </c>
      <c r="H278" s="9" t="e">
        <f t="shared" ca="1" si="72"/>
        <v>#DIV/0!</v>
      </c>
    </row>
    <row r="279" spans="1:8" x14ac:dyDescent="0.25">
      <c r="A279">
        <v>32</v>
      </c>
      <c r="C279" t="str">
        <f ca="1">OFFSET('168p stat'!$A$1,A279*20,0)</f>
        <v>non CUDA transp_AVX_OMP non hash</v>
      </c>
      <c r="D279" s="9">
        <f t="shared" ref="D279:H279" ca="1" si="73">POWER(SQRT(D170)/D116,2)</f>
        <v>6.0183962063163362E-6</v>
      </c>
      <c r="E279" s="9">
        <f t="shared" ca="1" si="73"/>
        <v>6.1371830322730196E-6</v>
      </c>
      <c r="F279" s="9">
        <f t="shared" ca="1" si="73"/>
        <v>6.1365635704020616E-6</v>
      </c>
      <c r="G279" s="9">
        <f t="shared" ca="1" si="73"/>
        <v>6.1390759061886112E-6</v>
      </c>
      <c r="H279" s="9">
        <f t="shared" ca="1" si="73"/>
        <v>1.4272801998870246E-4</v>
      </c>
    </row>
    <row r="280" spans="1:8" x14ac:dyDescent="0.25">
      <c r="A280">
        <v>33</v>
      </c>
      <c r="C280" t="str">
        <f ca="1">OFFSET('168p stat'!$A$1,A280*20,0)</f>
        <v>CUDA ant add CPU_AVX_transp Time</v>
      </c>
      <c r="D280" s="9">
        <f t="shared" ref="D280:H280" ca="1" si="74">POWER(SQRT(D171)/D117,2)</f>
        <v>1.1401049911159398E-5</v>
      </c>
      <c r="E280" s="9">
        <f t="shared" ca="1" si="74"/>
        <v>1.1392030148440633E-5</v>
      </c>
      <c r="F280" s="9">
        <f t="shared" ca="1" si="74"/>
        <v>1.2631208953501044E-5</v>
      </c>
      <c r="G280" s="9">
        <f t="shared" ca="1" si="74"/>
        <v>1.2680615323714216E-5</v>
      </c>
      <c r="H280" s="9">
        <f t="shared" ca="1" si="74"/>
        <v>3.1707503294735193E-4</v>
      </c>
    </row>
    <row r="281" spans="1:8" x14ac:dyDescent="0.25">
      <c r="A281">
        <v>34</v>
      </c>
      <c r="C281" t="str">
        <f ca="1">OFFSET('168p stat'!$A$1,A281*20,0)</f>
        <v>CUDA ant add CPU_AVX_transp</v>
      </c>
      <c r="D281" s="9">
        <f t="shared" ref="D281:H281" ca="1" si="75">POWER(SQRT(D172)/D118,2)</f>
        <v>1.105463422098153E-5</v>
      </c>
      <c r="E281" s="9" t="e">
        <f t="shared" ca="1" si="75"/>
        <v>#DIV/0!</v>
      </c>
      <c r="F281" s="9" t="e">
        <f t="shared" ca="1" si="75"/>
        <v>#DIV/0!</v>
      </c>
      <c r="G281" s="9" t="e">
        <f t="shared" ca="1" si="75"/>
        <v>#DIV/0!</v>
      </c>
      <c r="H281" s="9" t="e">
        <f t="shared" ca="1" si="75"/>
        <v>#DIV/0!</v>
      </c>
    </row>
    <row r="282" spans="1:8" x14ac:dyDescent="0.25">
      <c r="A282">
        <v>35</v>
      </c>
      <c r="C282">
        <f ca="1">OFFSET('168p stat'!$A$1,A282*20,0)</f>
        <v>0</v>
      </c>
      <c r="D282" s="9" t="e">
        <f t="shared" ref="D282:H282" ca="1" si="76">POWER(SQRT(D173)/D119,2)</f>
        <v>#DIV/0!</v>
      </c>
      <c r="E282" s="9" t="e">
        <f t="shared" ca="1" si="76"/>
        <v>#DIV/0!</v>
      </c>
      <c r="F282" s="9" t="e">
        <f t="shared" ca="1" si="76"/>
        <v>#DIV/0!</v>
      </c>
      <c r="G282" s="9" t="e">
        <f t="shared" ca="1" si="76"/>
        <v>#DIV/0!</v>
      </c>
      <c r="H282" s="9" t="e">
        <f t="shared" ca="1" si="76"/>
        <v>#DIV/0!</v>
      </c>
    </row>
    <row r="283" spans="1:8" x14ac:dyDescent="0.25">
      <c r="A283">
        <v>36</v>
      </c>
      <c r="C283">
        <f ca="1">OFFSET('168p stat'!$A$1,A283*20,0)</f>
        <v>0</v>
      </c>
      <c r="D283" s="9" t="e">
        <f t="shared" ref="D283:H283" ca="1" si="77">POWER(SQRT(D174)/D120,2)</f>
        <v>#DIV/0!</v>
      </c>
      <c r="E283" s="9" t="e">
        <f t="shared" ca="1" si="77"/>
        <v>#DIV/0!</v>
      </c>
      <c r="F283" s="9" t="e">
        <f t="shared" ca="1" si="77"/>
        <v>#DIV/0!</v>
      </c>
      <c r="G283" s="9" t="e">
        <f t="shared" ca="1" si="77"/>
        <v>#DIV/0!</v>
      </c>
      <c r="H283" s="9" t="e">
        <f t="shared" ca="1" si="77"/>
        <v>#DIV/0!</v>
      </c>
    </row>
    <row r="284" spans="1:8" x14ac:dyDescent="0.25">
      <c r="A284">
        <v>37</v>
      </c>
      <c r="C284">
        <f ca="1">OFFSET('168p stat'!$A$1,A284*20,0)</f>
        <v>0</v>
      </c>
      <c r="D284" s="9" t="e">
        <f t="shared" ref="D284:H284" ca="1" si="78">POWER(SQRT(D175)/D121,2)</f>
        <v>#DIV/0!</v>
      </c>
      <c r="E284" s="9" t="e">
        <f t="shared" ca="1" si="78"/>
        <v>#DIV/0!</v>
      </c>
      <c r="F284" s="9" t="e">
        <f t="shared" ca="1" si="78"/>
        <v>#DIV/0!</v>
      </c>
      <c r="G284" s="9" t="e">
        <f t="shared" ca="1" si="78"/>
        <v>#DIV/0!</v>
      </c>
      <c r="H284" s="9" t="e">
        <f t="shared" ca="1" si="78"/>
        <v>#DIV/0!</v>
      </c>
    </row>
    <row r="285" spans="1:8" x14ac:dyDescent="0.25">
      <c r="A285">
        <v>38</v>
      </c>
      <c r="C285">
        <f ca="1">OFFSET('168p stat'!$A$1,A285*20,0)</f>
        <v>0</v>
      </c>
      <c r="D285" s="9" t="e">
        <f t="shared" ref="D285:H285" ca="1" si="79">POWER(SQRT(D176)/D122,2)</f>
        <v>#DIV/0!</v>
      </c>
      <c r="E285" s="9" t="e">
        <f t="shared" ca="1" si="79"/>
        <v>#DIV/0!</v>
      </c>
      <c r="F285" s="9" t="e">
        <f t="shared" ca="1" si="79"/>
        <v>#DIV/0!</v>
      </c>
      <c r="G285" s="9" t="e">
        <f t="shared" ca="1" si="79"/>
        <v>#DIV/0!</v>
      </c>
      <c r="H285" s="9" t="e">
        <f t="shared" ca="1" si="79"/>
        <v>#DIV/0!</v>
      </c>
    </row>
    <row r="286" spans="1:8" x14ac:dyDescent="0.25">
      <c r="A286">
        <v>39</v>
      </c>
      <c r="C286">
        <f ca="1">OFFSET('168p stat'!$A$1,A286*20,0)</f>
        <v>0</v>
      </c>
      <c r="D286" s="9" t="e">
        <f t="shared" ref="D286:H286" ca="1" si="80">POWER(SQRT(D177)/D123,2)</f>
        <v>#DIV/0!</v>
      </c>
      <c r="E286" s="9" t="e">
        <f t="shared" ca="1" si="80"/>
        <v>#DIV/0!</v>
      </c>
      <c r="F286" s="9" t="e">
        <f t="shared" ca="1" si="80"/>
        <v>#DIV/0!</v>
      </c>
      <c r="G286" s="9" t="e">
        <f t="shared" ca="1" si="80"/>
        <v>#DIV/0!</v>
      </c>
      <c r="H286" s="9" t="e">
        <f t="shared" ca="1" si="80"/>
        <v>#DIV/0!</v>
      </c>
    </row>
    <row r="287" spans="1:8" x14ac:dyDescent="0.25">
      <c r="A287">
        <v>40</v>
      </c>
      <c r="C287">
        <f ca="1">OFFSET('168p stat'!$A$1,A287*20,0)</f>
        <v>0</v>
      </c>
      <c r="D287" s="9" t="e">
        <f t="shared" ref="D287:H287" ca="1" si="81">POWER(SQRT(D178)/D124,2)</f>
        <v>#DIV/0!</v>
      </c>
      <c r="E287" s="9" t="e">
        <f t="shared" ca="1" si="81"/>
        <v>#DIV/0!</v>
      </c>
      <c r="F287" s="9" t="e">
        <f t="shared" ca="1" si="81"/>
        <v>#DIV/0!</v>
      </c>
      <c r="G287" s="9" t="e">
        <f t="shared" ca="1" si="81"/>
        <v>#DIV/0!</v>
      </c>
      <c r="H287" s="9" t="e">
        <f t="shared" ca="1" si="81"/>
        <v>#DIV/0!</v>
      </c>
    </row>
    <row r="288" spans="1:8" x14ac:dyDescent="0.25">
      <c r="A288">
        <v>41</v>
      </c>
      <c r="C288">
        <f ca="1">OFFSET('168p stat'!$A$1,A288*20,0)</f>
        <v>0</v>
      </c>
      <c r="D288" s="9" t="e">
        <f t="shared" ref="D288:H288" ca="1" si="82">POWER(SQRT(D179)/D125,2)</f>
        <v>#DIV/0!</v>
      </c>
      <c r="E288" s="9" t="e">
        <f t="shared" ca="1" si="82"/>
        <v>#DIV/0!</v>
      </c>
      <c r="F288" s="9" t="e">
        <f t="shared" ca="1" si="82"/>
        <v>#DIV/0!</v>
      </c>
      <c r="G288" s="9" t="e">
        <f t="shared" ca="1" si="82"/>
        <v>#DIV/0!</v>
      </c>
      <c r="H288" s="9" t="e">
        <f t="shared" ca="1" si="82"/>
        <v>#DIV/0!</v>
      </c>
    </row>
    <row r="289" spans="1:8" x14ac:dyDescent="0.25">
      <c r="A289">
        <v>42</v>
      </c>
      <c r="C289">
        <f ca="1">OFFSET('168p stat'!$A$1,A289*20,0)</f>
        <v>0</v>
      </c>
      <c r="D289" s="9" t="e">
        <f t="shared" ref="D289:H289" ca="1" si="83">POWER(SQRT(D180)/D126,2)</f>
        <v>#DIV/0!</v>
      </c>
      <c r="E289" s="9" t="e">
        <f t="shared" ca="1" si="83"/>
        <v>#DIV/0!</v>
      </c>
      <c r="F289" s="9" t="e">
        <f t="shared" ca="1" si="83"/>
        <v>#DIV/0!</v>
      </c>
      <c r="G289" s="9" t="e">
        <f t="shared" ca="1" si="83"/>
        <v>#DIV/0!</v>
      </c>
      <c r="H289" s="9" t="e">
        <f t="shared" ca="1" si="83"/>
        <v>#DIV/0!</v>
      </c>
    </row>
    <row r="290" spans="1:8" x14ac:dyDescent="0.25">
      <c r="A290">
        <v>43</v>
      </c>
      <c r="C290">
        <f ca="1">OFFSET('168p stat'!$A$1,A290*20,0)</f>
        <v>0</v>
      </c>
      <c r="D290" s="9" t="e">
        <f t="shared" ref="D290:H290" ca="1" si="84">POWER(SQRT(D181)/D127,2)</f>
        <v>#DIV/0!</v>
      </c>
      <c r="E290" s="9" t="e">
        <f t="shared" ca="1" si="84"/>
        <v>#DIV/0!</v>
      </c>
      <c r="F290" s="9" t="e">
        <f t="shared" ca="1" si="84"/>
        <v>#DIV/0!</v>
      </c>
      <c r="G290" s="9" t="e">
        <f t="shared" ca="1" si="84"/>
        <v>#DIV/0!</v>
      </c>
      <c r="H290" s="9" t="e">
        <f t="shared" ca="1" si="84"/>
        <v>#DIV/0!</v>
      </c>
    </row>
    <row r="291" spans="1:8" x14ac:dyDescent="0.25">
      <c r="A291">
        <v>44</v>
      </c>
      <c r="C291">
        <f ca="1">OFFSET('168p stat'!$A$1,A291*20,0)</f>
        <v>0</v>
      </c>
      <c r="D291" s="9" t="e">
        <f t="shared" ref="D291:H291" ca="1" si="85">POWER(SQRT(D182)/D128,2)</f>
        <v>#DIV/0!</v>
      </c>
      <c r="E291" s="9" t="e">
        <f t="shared" ca="1" si="85"/>
        <v>#DIV/0!</v>
      </c>
      <c r="F291" s="9" t="e">
        <f t="shared" ca="1" si="85"/>
        <v>#DIV/0!</v>
      </c>
      <c r="G291" s="9" t="e">
        <f t="shared" ca="1" si="85"/>
        <v>#DIV/0!</v>
      </c>
      <c r="H291" s="9" t="e">
        <f t="shared" ca="1" si="85"/>
        <v>#DIV/0!</v>
      </c>
    </row>
    <row r="292" spans="1:8" x14ac:dyDescent="0.25">
      <c r="A292">
        <v>45</v>
      </c>
      <c r="C292">
        <f ca="1">OFFSET('168p stat'!$A$1,A292*20,0)</f>
        <v>0</v>
      </c>
      <c r="D292" s="9" t="e">
        <f t="shared" ref="D292:H292" ca="1" si="86">POWER(SQRT(D183)/D129,2)</f>
        <v>#DIV/0!</v>
      </c>
      <c r="E292" s="9" t="e">
        <f t="shared" ca="1" si="86"/>
        <v>#DIV/0!</v>
      </c>
      <c r="F292" s="9" t="e">
        <f t="shared" ca="1" si="86"/>
        <v>#DIV/0!</v>
      </c>
      <c r="G292" s="9" t="e">
        <f t="shared" ca="1" si="86"/>
        <v>#DIV/0!</v>
      </c>
      <c r="H292" s="9" t="e">
        <f t="shared" ca="1" si="86"/>
        <v>#DIV/0!</v>
      </c>
    </row>
    <row r="293" spans="1:8" x14ac:dyDescent="0.25">
      <c r="A293">
        <v>46</v>
      </c>
      <c r="C293">
        <f ca="1">OFFSET('168p stat'!$A$1,A293*20,0)</f>
        <v>0</v>
      </c>
      <c r="D293" s="9" t="e">
        <f t="shared" ref="D293:H293" ca="1" si="87">POWER(SQRT(D184)/D130,2)</f>
        <v>#DIV/0!</v>
      </c>
      <c r="E293" s="9" t="e">
        <f t="shared" ca="1" si="87"/>
        <v>#DIV/0!</v>
      </c>
      <c r="F293" s="9" t="e">
        <f t="shared" ca="1" si="87"/>
        <v>#DIV/0!</v>
      </c>
      <c r="G293" s="9" t="e">
        <f t="shared" ca="1" si="87"/>
        <v>#DIV/0!</v>
      </c>
      <c r="H293" s="9" t="e">
        <f t="shared" ca="1" si="87"/>
        <v>#DIV/0!</v>
      </c>
    </row>
    <row r="294" spans="1:8" x14ac:dyDescent="0.25">
      <c r="A294">
        <v>47</v>
      </c>
      <c r="C294">
        <f ca="1">OFFSET('168p stat'!$A$1,A294*20,0)</f>
        <v>0</v>
      </c>
      <c r="D294" s="9" t="e">
        <f t="shared" ref="D294:H294" ca="1" si="88">POWER(SQRT(D185)/D131,2)</f>
        <v>#DIV/0!</v>
      </c>
      <c r="E294" s="9" t="e">
        <f t="shared" ca="1" si="88"/>
        <v>#DIV/0!</v>
      </c>
      <c r="F294" s="9" t="e">
        <f t="shared" ca="1" si="88"/>
        <v>#DIV/0!</v>
      </c>
      <c r="G294" s="9" t="e">
        <f t="shared" ca="1" si="88"/>
        <v>#DIV/0!</v>
      </c>
      <c r="H294" s="9" t="e">
        <f t="shared" ca="1" si="88"/>
        <v>#DIV/0!</v>
      </c>
    </row>
    <row r="295" spans="1:8" x14ac:dyDescent="0.25">
      <c r="A295">
        <v>48</v>
      </c>
      <c r="C295">
        <f ca="1">OFFSET('168p stat'!$A$1,A295*20,0)</f>
        <v>0</v>
      </c>
      <c r="D295" s="9" t="e">
        <f t="shared" ref="D295:H295" ca="1" si="89">POWER(SQRT(D186)/D132,2)</f>
        <v>#DIV/0!</v>
      </c>
      <c r="E295" s="9" t="e">
        <f t="shared" ca="1" si="89"/>
        <v>#DIV/0!</v>
      </c>
      <c r="F295" s="9" t="e">
        <f t="shared" ca="1" si="89"/>
        <v>#DIV/0!</v>
      </c>
      <c r="G295" s="9" t="e">
        <f t="shared" ca="1" si="89"/>
        <v>#DIV/0!</v>
      </c>
      <c r="H295" s="9" t="e">
        <f t="shared" ca="1" si="89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ref="D296:H296" ca="1" si="90">POWER(SQRT(D187)/D133,2)</f>
        <v>#DIV/0!</v>
      </c>
      <c r="E296" s="9" t="e">
        <f t="shared" ca="1" si="90"/>
        <v>#DIV/0!</v>
      </c>
      <c r="F296" s="9" t="e">
        <f t="shared" ca="1" si="90"/>
        <v>#DIV/0!</v>
      </c>
      <c r="G296" s="9" t="e">
        <f t="shared" ca="1" si="90"/>
        <v>#DIV/0!</v>
      </c>
      <c r="H296" s="9" t="e">
        <f t="shared" ca="1" si="90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91">POWER(SQRT(D188)/D134,2)</f>
        <v>#DIV/0!</v>
      </c>
      <c r="E297" s="9" t="e">
        <f t="shared" ca="1" si="91"/>
        <v>#DIV/0!</v>
      </c>
      <c r="F297" s="9" t="e">
        <f t="shared" ca="1" si="91"/>
        <v>#DIV/0!</v>
      </c>
      <c r="G297" s="9" t="e">
        <f t="shared" ca="1" si="91"/>
        <v>#DIV/0!</v>
      </c>
      <c r="H297" s="9" t="e">
        <f t="shared" ca="1" si="91"/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81"/>
  <sheetViews>
    <sheetView workbookViewId="0">
      <selection activeCell="A2" sqref="A2:AN68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431.836904</v>
      </c>
      <c r="I2">
        <v>5.5651510000000002</v>
      </c>
      <c r="J2" t="s">
        <v>3</v>
      </c>
      <c r="K2">
        <v>430.66506199999998</v>
      </c>
      <c r="L2">
        <v>5.5553030000000003</v>
      </c>
      <c r="M2" t="s">
        <v>4</v>
      </c>
      <c r="N2">
        <v>18.596751999999999</v>
      </c>
      <c r="O2">
        <v>7.0155999999999996E-2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862.97513200000003</v>
      </c>
      <c r="I3">
        <v>17.476329</v>
      </c>
      <c r="J3" t="s">
        <v>3</v>
      </c>
      <c r="K3">
        <v>860.630674</v>
      </c>
      <c r="L3">
        <v>17.433855000000001</v>
      </c>
      <c r="M3" t="s">
        <v>4</v>
      </c>
      <c r="N3">
        <v>37.124876</v>
      </c>
      <c r="O3">
        <v>7.424E-2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1294.03333</v>
      </c>
      <c r="I4">
        <v>31.648917000000001</v>
      </c>
      <c r="J4" t="s">
        <v>3</v>
      </c>
      <c r="K4">
        <v>1290.516768</v>
      </c>
      <c r="L4">
        <v>31.540241999999999</v>
      </c>
      <c r="M4" t="s">
        <v>4</v>
      </c>
      <c r="N4">
        <v>55.634931999999999</v>
      </c>
      <c r="O4">
        <v>0.109537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1725.1640669999999</v>
      </c>
      <c r="I5">
        <v>46.245229000000002</v>
      </c>
      <c r="J5" t="s">
        <v>3</v>
      </c>
      <c r="K5">
        <v>1720.475459</v>
      </c>
      <c r="L5">
        <v>46.053274999999999</v>
      </c>
      <c r="M5" t="s">
        <v>4</v>
      </c>
      <c r="N5">
        <v>74.210513000000006</v>
      </c>
      <c r="O5">
        <v>0.17616699999999999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2156.3083109999998</v>
      </c>
      <c r="I6">
        <v>76.481363999999999</v>
      </c>
      <c r="J6" t="s">
        <v>3</v>
      </c>
      <c r="K6">
        <v>2150.4477000000002</v>
      </c>
      <c r="L6">
        <v>76.164271999999997</v>
      </c>
      <c r="M6" t="s">
        <v>4</v>
      </c>
      <c r="N6">
        <v>92.741566000000006</v>
      </c>
      <c r="O6">
        <v>0.25832699999999997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2587.7502829999999</v>
      </c>
      <c r="I7">
        <v>101.82501600000001</v>
      </c>
      <c r="J7" t="s">
        <v>3</v>
      </c>
      <c r="K7">
        <v>2580.7178760000002</v>
      </c>
      <c r="L7">
        <v>101.38832600000001</v>
      </c>
      <c r="M7" t="s">
        <v>4</v>
      </c>
      <c r="N7">
        <v>111.325109</v>
      </c>
      <c r="O7">
        <v>0.409746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3018.9260060000001</v>
      </c>
      <c r="I8">
        <v>141.87616199999999</v>
      </c>
      <c r="J8" t="s">
        <v>3</v>
      </c>
      <c r="K8">
        <v>3010.7212450000002</v>
      </c>
      <c r="L8">
        <v>141.26789199999999</v>
      </c>
      <c r="M8" t="s">
        <v>4</v>
      </c>
      <c r="N8">
        <v>129.878535</v>
      </c>
      <c r="O8">
        <v>0.55815599999999999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3450.0912159999998</v>
      </c>
      <c r="I9">
        <v>180.03520599999999</v>
      </c>
      <c r="J9" t="s">
        <v>3</v>
      </c>
      <c r="K9">
        <v>3440.713135</v>
      </c>
      <c r="L9">
        <v>179.25077300000001</v>
      </c>
      <c r="M9" t="s">
        <v>4</v>
      </c>
      <c r="N9">
        <v>148.43783199999999</v>
      </c>
      <c r="O9">
        <v>0.68735299999999999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3881.2555809999999</v>
      </c>
      <c r="I10">
        <v>220.05739199999999</v>
      </c>
      <c r="J10" t="s">
        <v>3</v>
      </c>
      <c r="K10">
        <v>3870.7057030000001</v>
      </c>
      <c r="L10">
        <v>219.08685399999999</v>
      </c>
      <c r="M10" t="s">
        <v>4</v>
      </c>
      <c r="N10">
        <v>166.95838000000001</v>
      </c>
      <c r="O10">
        <v>0.82518899999999995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4312.2580269999999</v>
      </c>
      <c r="I11">
        <v>260.72704599999997</v>
      </c>
      <c r="J11" t="s">
        <v>3</v>
      </c>
      <c r="K11">
        <v>4300.5372360000001</v>
      </c>
      <c r="L11">
        <v>259.536069</v>
      </c>
      <c r="M11" t="s">
        <v>4</v>
      </c>
      <c r="N11">
        <v>185.42748700000001</v>
      </c>
      <c r="O11">
        <v>0.89933700000000005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4742.986699</v>
      </c>
      <c r="I12">
        <v>309.83322500000003</v>
      </c>
      <c r="J12" t="s">
        <v>3</v>
      </c>
      <c r="K12">
        <v>4730.0929299999998</v>
      </c>
      <c r="L12">
        <v>308.40353900000002</v>
      </c>
      <c r="M12" t="s">
        <v>4</v>
      </c>
      <c r="N12">
        <v>203.95269400000001</v>
      </c>
      <c r="O12">
        <v>0.97727900000000001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5174.3685640000003</v>
      </c>
      <c r="I13">
        <v>363.29398900000001</v>
      </c>
      <c r="J13" t="s">
        <v>3</v>
      </c>
      <c r="K13">
        <v>5160.3029489999999</v>
      </c>
      <c r="L13">
        <v>361.58303699999999</v>
      </c>
      <c r="M13" t="s">
        <v>4</v>
      </c>
      <c r="N13">
        <v>222.57061300000001</v>
      </c>
      <c r="O13">
        <v>1.077345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5605.5560249999999</v>
      </c>
      <c r="I14">
        <v>427.10199299999999</v>
      </c>
      <c r="J14" t="s">
        <v>3</v>
      </c>
      <c r="K14">
        <v>5590.3178029999999</v>
      </c>
      <c r="L14">
        <v>425.111897</v>
      </c>
      <c r="M14" t="s">
        <v>4</v>
      </c>
      <c r="N14">
        <v>241.078868</v>
      </c>
      <c r="O14">
        <v>1.2196670000000001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6036.7054390000003</v>
      </c>
      <c r="I15">
        <v>462.03897899999998</v>
      </c>
      <c r="J15" t="s">
        <v>3</v>
      </c>
      <c r="K15">
        <v>6020.294414</v>
      </c>
      <c r="L15">
        <v>459.80435999999997</v>
      </c>
      <c r="M15" t="s">
        <v>4</v>
      </c>
      <c r="N15">
        <v>259.59005500000001</v>
      </c>
      <c r="O15">
        <v>1.2741210000000001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6468.1029879999996</v>
      </c>
      <c r="I16">
        <v>522.89497400000005</v>
      </c>
      <c r="J16" t="s">
        <v>3</v>
      </c>
      <c r="K16">
        <v>6450.5201070000003</v>
      </c>
      <c r="L16">
        <v>520.35247700000002</v>
      </c>
      <c r="M16" t="s">
        <v>4</v>
      </c>
      <c r="N16">
        <v>278.08366000000001</v>
      </c>
      <c r="O16">
        <v>1.3229470000000001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6899.0949710000004</v>
      </c>
      <c r="I17">
        <v>608.227396</v>
      </c>
      <c r="J17" t="s">
        <v>3</v>
      </c>
      <c r="K17">
        <v>6880.3400389999997</v>
      </c>
      <c r="L17">
        <v>605.26079300000004</v>
      </c>
      <c r="M17" t="s">
        <v>4</v>
      </c>
      <c r="N17">
        <v>296.60764999999998</v>
      </c>
      <c r="O17">
        <v>1.5022489999999999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7330.5132620000004</v>
      </c>
      <c r="I18">
        <v>681.77204099999994</v>
      </c>
      <c r="J18" t="s">
        <v>3</v>
      </c>
      <c r="K18">
        <v>7310.5855959999999</v>
      </c>
      <c r="L18">
        <v>678.45750499999997</v>
      </c>
      <c r="M18" t="s">
        <v>4</v>
      </c>
      <c r="N18">
        <v>315.12616800000001</v>
      </c>
      <c r="O18">
        <v>1.6321650000000001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7761.4298239999998</v>
      </c>
      <c r="I19">
        <v>723.45011499999998</v>
      </c>
      <c r="J19" t="s">
        <v>3</v>
      </c>
      <c r="K19">
        <v>7740.3298439999999</v>
      </c>
      <c r="L19">
        <v>719.80727300000001</v>
      </c>
      <c r="M19" t="s">
        <v>4</v>
      </c>
      <c r="N19">
        <v>333.64264300000002</v>
      </c>
      <c r="O19">
        <v>1.926445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8193.3380660000003</v>
      </c>
      <c r="I20">
        <v>795.27539100000001</v>
      </c>
      <c r="J20" t="s">
        <v>3</v>
      </c>
      <c r="K20">
        <v>8171.0668070000002</v>
      </c>
      <c r="L20">
        <v>791.22873000000004</v>
      </c>
      <c r="M20" t="s">
        <v>4</v>
      </c>
      <c r="N20">
        <v>352.27104600000001</v>
      </c>
      <c r="O20">
        <v>2.2435510000000001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8624.6315630000008</v>
      </c>
      <c r="I21">
        <v>885.43786299999999</v>
      </c>
      <c r="J21" t="s">
        <v>3</v>
      </c>
      <c r="K21">
        <v>8601.1890619999995</v>
      </c>
      <c r="L21">
        <v>880.92324299999996</v>
      </c>
      <c r="M21" t="s">
        <v>4</v>
      </c>
      <c r="N21">
        <v>370.77094399999999</v>
      </c>
      <c r="O21">
        <v>2.4222419999999998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139.250383</v>
      </c>
      <c r="I42">
        <v>1.3186089999999999</v>
      </c>
      <c r="J42" t="s">
        <v>3</v>
      </c>
      <c r="K42">
        <v>138.08663000000001</v>
      </c>
      <c r="L42">
        <v>1.3171390000000001</v>
      </c>
      <c r="M42" t="s">
        <v>4</v>
      </c>
      <c r="N42">
        <v>18.638497000000001</v>
      </c>
      <c r="O42">
        <v>8.0864000000000005E-2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277.41010699999998</v>
      </c>
      <c r="I43">
        <v>3.6778960000000001</v>
      </c>
      <c r="J43" t="s">
        <v>3</v>
      </c>
      <c r="K43">
        <v>275.08172200000001</v>
      </c>
      <c r="L43">
        <v>3.6681080000000001</v>
      </c>
      <c r="M43" t="s">
        <v>4</v>
      </c>
      <c r="N43">
        <v>37.133147000000001</v>
      </c>
      <c r="O43">
        <v>0.157411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415.47418099999999</v>
      </c>
      <c r="I44">
        <v>5.0676670000000001</v>
      </c>
      <c r="J44" t="s">
        <v>3</v>
      </c>
      <c r="K44">
        <v>411.98133999999999</v>
      </c>
      <c r="L44">
        <v>5.0437649999999996</v>
      </c>
      <c r="M44" t="s">
        <v>4</v>
      </c>
      <c r="N44">
        <v>55.710397999999998</v>
      </c>
      <c r="O44">
        <v>0.26072299999999998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553.53169700000001</v>
      </c>
      <c r="I45">
        <v>7.443149</v>
      </c>
      <c r="J45" t="s">
        <v>3</v>
      </c>
      <c r="K45">
        <v>548.87525800000003</v>
      </c>
      <c r="L45">
        <v>7.3981690000000002</v>
      </c>
      <c r="M45" t="s">
        <v>4</v>
      </c>
      <c r="N45">
        <v>74.261286999999996</v>
      </c>
      <c r="O45">
        <v>0.35960700000000001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691.67747299999996</v>
      </c>
      <c r="I46">
        <v>10.785086</v>
      </c>
      <c r="J46" t="s">
        <v>3</v>
      </c>
      <c r="K46">
        <v>685.85855700000002</v>
      </c>
      <c r="L46">
        <v>10.726689</v>
      </c>
      <c r="M46" t="s">
        <v>4</v>
      </c>
      <c r="N46">
        <v>92.831549999999993</v>
      </c>
      <c r="O46">
        <v>0.517961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829.85071700000003</v>
      </c>
      <c r="I47">
        <v>15.239627</v>
      </c>
      <c r="J47" t="s">
        <v>3</v>
      </c>
      <c r="K47">
        <v>822.867434</v>
      </c>
      <c r="L47">
        <v>15.130641000000001</v>
      </c>
      <c r="M47" t="s">
        <v>4</v>
      </c>
      <c r="N47">
        <v>111.392685</v>
      </c>
      <c r="O47">
        <v>0.63347900000000001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968.10823500000004</v>
      </c>
      <c r="I48">
        <v>16.299007</v>
      </c>
      <c r="J48" t="s">
        <v>3</v>
      </c>
      <c r="K48">
        <v>959.96094500000004</v>
      </c>
      <c r="L48">
        <v>16.162531000000001</v>
      </c>
      <c r="M48" t="s">
        <v>4</v>
      </c>
      <c r="N48">
        <v>129.953765</v>
      </c>
      <c r="O48">
        <v>0.68610000000000004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1106.050735</v>
      </c>
      <c r="I49">
        <v>18.271764999999998</v>
      </c>
      <c r="J49" t="s">
        <v>3</v>
      </c>
      <c r="K49">
        <v>1096.7400560000001</v>
      </c>
      <c r="L49">
        <v>18.091754999999999</v>
      </c>
      <c r="M49" t="s">
        <v>4</v>
      </c>
      <c r="N49">
        <v>148.46967699999999</v>
      </c>
      <c r="O49">
        <v>0.82378499999999999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1244.281802</v>
      </c>
      <c r="I50">
        <v>19.188517000000001</v>
      </c>
      <c r="J50" t="s">
        <v>3</v>
      </c>
      <c r="K50">
        <v>1233.807556</v>
      </c>
      <c r="L50">
        <v>18.953355999999999</v>
      </c>
      <c r="M50" t="s">
        <v>4</v>
      </c>
      <c r="N50">
        <v>166.99212600000001</v>
      </c>
      <c r="O50">
        <v>0.89824999999999999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1382.3445899999999</v>
      </c>
      <c r="I51">
        <v>25.133247999999998</v>
      </c>
      <c r="J51" t="s">
        <v>3</v>
      </c>
      <c r="K51">
        <v>1370.7077710000001</v>
      </c>
      <c r="L51">
        <v>24.819217999999999</v>
      </c>
      <c r="M51" t="s">
        <v>4</v>
      </c>
      <c r="N51">
        <v>185.56231099999999</v>
      </c>
      <c r="O51">
        <v>1.0772409999999999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1520.3247630000001</v>
      </c>
      <c r="I52">
        <v>29.955169000000001</v>
      </c>
      <c r="J52" t="s">
        <v>3</v>
      </c>
      <c r="K52">
        <v>1507.524956</v>
      </c>
      <c r="L52">
        <v>29.567651999999999</v>
      </c>
      <c r="M52" t="s">
        <v>4</v>
      </c>
      <c r="N52">
        <v>204.07981799999999</v>
      </c>
      <c r="O52">
        <v>1.2819799999999999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1658.2886570000001</v>
      </c>
      <c r="I53">
        <v>34.825845000000001</v>
      </c>
      <c r="J53" t="s">
        <v>3</v>
      </c>
      <c r="K53">
        <v>1644.32752</v>
      </c>
      <c r="L53">
        <v>34.359172999999998</v>
      </c>
      <c r="M53" t="s">
        <v>4</v>
      </c>
      <c r="N53">
        <v>222.65440799999999</v>
      </c>
      <c r="O53">
        <v>1.2875859999999999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1796.1226879999999</v>
      </c>
      <c r="I54">
        <v>39.808236999999998</v>
      </c>
      <c r="J54" t="s">
        <v>3</v>
      </c>
      <c r="K54">
        <v>1780.9980439999999</v>
      </c>
      <c r="L54">
        <v>39.256728000000003</v>
      </c>
      <c r="M54" t="s">
        <v>4</v>
      </c>
      <c r="N54">
        <v>241.16546199999999</v>
      </c>
      <c r="O54">
        <v>1.4468540000000001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1934.010522</v>
      </c>
      <c r="I55">
        <v>49.847436000000002</v>
      </c>
      <c r="J55" t="s">
        <v>3</v>
      </c>
      <c r="K55">
        <v>1917.7221360000001</v>
      </c>
      <c r="L55">
        <v>49.173248000000001</v>
      </c>
      <c r="M55" t="s">
        <v>4</v>
      </c>
      <c r="N55">
        <v>259.67228499999999</v>
      </c>
      <c r="O55">
        <v>1.6753640000000001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2071.9743309999999</v>
      </c>
      <c r="I56">
        <v>57.885258999999998</v>
      </c>
      <c r="J56" t="s">
        <v>3</v>
      </c>
      <c r="K56">
        <v>2054.5223879999999</v>
      </c>
      <c r="L56">
        <v>57.126755000000003</v>
      </c>
      <c r="M56" t="s">
        <v>4</v>
      </c>
      <c r="N56">
        <v>278.21549800000003</v>
      </c>
      <c r="O56">
        <v>1.818862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2209.7379639999999</v>
      </c>
      <c r="I57">
        <v>62.901152000000003</v>
      </c>
      <c r="J57" t="s">
        <v>3</v>
      </c>
      <c r="K57">
        <v>2191.123008</v>
      </c>
      <c r="L57">
        <v>62.083784000000001</v>
      </c>
      <c r="M57" t="s">
        <v>4</v>
      </c>
      <c r="N57">
        <v>296.78763900000001</v>
      </c>
      <c r="O57">
        <v>2.051844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2347.5489360000001</v>
      </c>
      <c r="I58">
        <v>65.503968</v>
      </c>
      <c r="J58" t="s">
        <v>3</v>
      </c>
      <c r="K58">
        <v>2327.771299</v>
      </c>
      <c r="L58">
        <v>64.638013000000001</v>
      </c>
      <c r="M58" t="s">
        <v>4</v>
      </c>
      <c r="N58">
        <v>315.26880899999998</v>
      </c>
      <c r="O58">
        <v>2.1765289999999999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2485.4521730000001</v>
      </c>
      <c r="I59">
        <v>73.908606000000006</v>
      </c>
      <c r="J59" t="s">
        <v>3</v>
      </c>
      <c r="K59">
        <v>2464.5142719999999</v>
      </c>
      <c r="L59">
        <v>72.910026999999999</v>
      </c>
      <c r="M59" t="s">
        <v>4</v>
      </c>
      <c r="N59">
        <v>333.81537400000002</v>
      </c>
      <c r="O59">
        <v>2.3487819999999999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2623.5980319999999</v>
      </c>
      <c r="I60">
        <v>81.140974</v>
      </c>
      <c r="J60" t="s">
        <v>3</v>
      </c>
      <c r="K60">
        <v>2601.4976320000001</v>
      </c>
      <c r="L60">
        <v>80.023544999999999</v>
      </c>
      <c r="M60" t="s">
        <v>4</v>
      </c>
      <c r="N60">
        <v>352.411788</v>
      </c>
      <c r="O60">
        <v>2.691398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2761.5663920000002</v>
      </c>
      <c r="I61">
        <v>84.697563000000002</v>
      </c>
      <c r="J61" t="s">
        <v>3</v>
      </c>
      <c r="K61">
        <v>2738.3035209999998</v>
      </c>
      <c r="L61">
        <v>83.523683000000005</v>
      </c>
      <c r="M61" t="s">
        <v>4</v>
      </c>
      <c r="N61">
        <v>370.90231599999998</v>
      </c>
      <c r="O61">
        <v>2.7889430000000002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108.44218499999999</v>
      </c>
      <c r="I62">
        <v>2.180901</v>
      </c>
      <c r="J62" t="s">
        <v>3</v>
      </c>
      <c r="K62">
        <v>107.262214</v>
      </c>
      <c r="L62">
        <v>2.180402</v>
      </c>
      <c r="M62" t="s">
        <v>4</v>
      </c>
      <c r="N62">
        <v>23.646796999999999</v>
      </c>
      <c r="O62">
        <v>0.34487400000000001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215.27501899999999</v>
      </c>
      <c r="I63">
        <v>2.1823489999999999</v>
      </c>
      <c r="J63" t="s">
        <v>3</v>
      </c>
      <c r="K63">
        <v>212.91671199999999</v>
      </c>
      <c r="L63">
        <v>2.1642709999999998</v>
      </c>
      <c r="M63" t="s">
        <v>4</v>
      </c>
      <c r="N63">
        <v>46.800730999999999</v>
      </c>
      <c r="O63">
        <v>0.55712399999999995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322.16143899999997</v>
      </c>
      <c r="I64">
        <v>3.8017189999999998</v>
      </c>
      <c r="J64" t="s">
        <v>3</v>
      </c>
      <c r="K64">
        <v>318.62475000000001</v>
      </c>
      <c r="L64">
        <v>3.7739639999999999</v>
      </c>
      <c r="M64" t="s">
        <v>4</v>
      </c>
      <c r="N64">
        <v>69.985631999999995</v>
      </c>
      <c r="O64">
        <v>0.890293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429.12609400000002</v>
      </c>
      <c r="I65">
        <v>4.734648</v>
      </c>
      <c r="J65" t="s">
        <v>3</v>
      </c>
      <c r="K65">
        <v>424.41044399999998</v>
      </c>
      <c r="L65">
        <v>4.6726640000000002</v>
      </c>
      <c r="M65" t="s">
        <v>4</v>
      </c>
      <c r="N65">
        <v>93.239215999999999</v>
      </c>
      <c r="O65">
        <v>0.98766799999999999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535.90654500000005</v>
      </c>
      <c r="I66">
        <v>7.011139</v>
      </c>
      <c r="J66" t="s">
        <v>3</v>
      </c>
      <c r="K66">
        <v>530.01224999999999</v>
      </c>
      <c r="L66">
        <v>6.9294229999999999</v>
      </c>
      <c r="M66" t="s">
        <v>4</v>
      </c>
      <c r="N66">
        <v>116.429495</v>
      </c>
      <c r="O66">
        <v>1.3764890000000001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642.87525600000004</v>
      </c>
      <c r="I67">
        <v>9.5726230000000001</v>
      </c>
      <c r="J67" t="s">
        <v>3</v>
      </c>
      <c r="K67">
        <v>635.80245600000001</v>
      </c>
      <c r="L67">
        <v>9.4394600000000004</v>
      </c>
      <c r="M67" t="s">
        <v>4</v>
      </c>
      <c r="N67">
        <v>139.61404899999999</v>
      </c>
      <c r="O67">
        <v>1.5585070000000001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749.99411899999996</v>
      </c>
      <c r="I68">
        <v>11.438853999999999</v>
      </c>
      <c r="J68" t="s">
        <v>3</v>
      </c>
      <c r="K68">
        <v>741.74281099999996</v>
      </c>
      <c r="L68">
        <v>11.246900999999999</v>
      </c>
      <c r="M68" t="s">
        <v>4</v>
      </c>
      <c r="N68">
        <v>162.81849800000001</v>
      </c>
      <c r="O68">
        <v>1.6910069999999999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857.05023400000005</v>
      </c>
      <c r="I69">
        <v>14.619126</v>
      </c>
      <c r="J69" t="s">
        <v>3</v>
      </c>
      <c r="K69">
        <v>847.62068399999998</v>
      </c>
      <c r="L69">
        <v>14.375764</v>
      </c>
      <c r="M69" t="s">
        <v>4</v>
      </c>
      <c r="N69">
        <v>185.962456</v>
      </c>
      <c r="O69">
        <v>2.0208089999999999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964.28426999999999</v>
      </c>
      <c r="I70">
        <v>17.295742000000001</v>
      </c>
      <c r="J70" t="s">
        <v>3</v>
      </c>
      <c r="K70">
        <v>953.67656299999999</v>
      </c>
      <c r="L70">
        <v>17.029458999999999</v>
      </c>
      <c r="M70" t="s">
        <v>4</v>
      </c>
      <c r="N70">
        <v>209.21768900000001</v>
      </c>
      <c r="O70">
        <v>1.889859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1071.4644949999999</v>
      </c>
      <c r="I71">
        <v>22.365981999999999</v>
      </c>
      <c r="J71" t="s">
        <v>3</v>
      </c>
      <c r="K71">
        <v>1059.679294</v>
      </c>
      <c r="L71">
        <v>21.989269</v>
      </c>
      <c r="M71" t="s">
        <v>4</v>
      </c>
      <c r="N71">
        <v>232.417633</v>
      </c>
      <c r="O71">
        <v>2.2103790000000001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1178.6538230000001</v>
      </c>
      <c r="I72">
        <v>25.66067</v>
      </c>
      <c r="J72" t="s">
        <v>3</v>
      </c>
      <c r="K72">
        <v>1165.6903119999999</v>
      </c>
      <c r="L72">
        <v>25.242781999999998</v>
      </c>
      <c r="M72" t="s">
        <v>4</v>
      </c>
      <c r="N72">
        <v>255.60826</v>
      </c>
      <c r="O72">
        <v>2.3586320000000001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1285.5728859999999</v>
      </c>
      <c r="I73">
        <v>29.798055999999999</v>
      </c>
      <c r="J73" t="s">
        <v>3</v>
      </c>
      <c r="K73">
        <v>1271.4304609999999</v>
      </c>
      <c r="L73">
        <v>29.294998</v>
      </c>
      <c r="M73" t="s">
        <v>4</v>
      </c>
      <c r="N73">
        <v>278.77684099999999</v>
      </c>
      <c r="O73">
        <v>2.4149210000000001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1392.7230930000001</v>
      </c>
      <c r="I74">
        <v>37.631641000000002</v>
      </c>
      <c r="J74" t="s">
        <v>3</v>
      </c>
      <c r="K74">
        <v>1377.4022709999999</v>
      </c>
      <c r="L74">
        <v>37.075473000000002</v>
      </c>
      <c r="M74" t="s">
        <v>4</v>
      </c>
      <c r="N74">
        <v>302.00524200000001</v>
      </c>
      <c r="O74">
        <v>2.8460709999999998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1499.7882540000001</v>
      </c>
      <c r="I75">
        <v>41.910086999999997</v>
      </c>
      <c r="J75" t="s">
        <v>3</v>
      </c>
      <c r="K75">
        <v>1483.288967</v>
      </c>
      <c r="L75">
        <v>41.353917000000003</v>
      </c>
      <c r="M75" t="s">
        <v>4</v>
      </c>
      <c r="N75">
        <v>325.18129499999998</v>
      </c>
      <c r="O75">
        <v>2.9279920000000002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1606.8563380000001</v>
      </c>
      <c r="I76">
        <v>46.365603</v>
      </c>
      <c r="J76" t="s">
        <v>3</v>
      </c>
      <c r="K76">
        <v>1589.1779610000001</v>
      </c>
      <c r="L76">
        <v>45.705328999999999</v>
      </c>
      <c r="M76" t="s">
        <v>4</v>
      </c>
      <c r="N76">
        <v>348.38758100000001</v>
      </c>
      <c r="O76">
        <v>3.1467649999999998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1713.9702709999999</v>
      </c>
      <c r="I77">
        <v>52.101331999999999</v>
      </c>
      <c r="J77" t="s">
        <v>3</v>
      </c>
      <c r="K77">
        <v>1695.113564</v>
      </c>
      <c r="L77">
        <v>51.353343000000002</v>
      </c>
      <c r="M77" t="s">
        <v>4</v>
      </c>
      <c r="N77">
        <v>371.59549800000002</v>
      </c>
      <c r="O77">
        <v>3.8035969999999999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1820.9695750000001</v>
      </c>
      <c r="I78">
        <v>57.135373999999999</v>
      </c>
      <c r="J78" t="s">
        <v>3</v>
      </c>
      <c r="K78">
        <v>1800.9340870000001</v>
      </c>
      <c r="L78">
        <v>56.179068000000001</v>
      </c>
      <c r="M78" t="s">
        <v>4</v>
      </c>
      <c r="N78">
        <v>394.75682699999999</v>
      </c>
      <c r="O78">
        <v>3.799023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1927.813279</v>
      </c>
      <c r="I79">
        <v>64.271018999999995</v>
      </c>
      <c r="J79" t="s">
        <v>3</v>
      </c>
      <c r="K79">
        <v>1906.599438</v>
      </c>
      <c r="L79">
        <v>63.210464999999999</v>
      </c>
      <c r="M79" t="s">
        <v>4</v>
      </c>
      <c r="N79">
        <v>417.92958900000002</v>
      </c>
      <c r="O79">
        <v>4.5357560000000001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2034.9701809999999</v>
      </c>
      <c r="I80">
        <v>69.134557000000001</v>
      </c>
      <c r="J80" t="s">
        <v>3</v>
      </c>
      <c r="K80">
        <v>2012.5773340000001</v>
      </c>
      <c r="L80">
        <v>67.777349000000001</v>
      </c>
      <c r="M80" t="s">
        <v>4</v>
      </c>
      <c r="N80">
        <v>441.11163099999999</v>
      </c>
      <c r="O80">
        <v>4.5162690000000003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2141.6997270000002</v>
      </c>
      <c r="I81">
        <v>74.892831000000001</v>
      </c>
      <c r="J81" t="s">
        <v>3</v>
      </c>
      <c r="K81">
        <v>2118.1290279999998</v>
      </c>
      <c r="L81">
        <v>73.467004000000003</v>
      </c>
      <c r="M81" t="s">
        <v>4</v>
      </c>
      <c r="N81">
        <v>464.25913000000003</v>
      </c>
      <c r="O81">
        <v>4.8734529999999996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108.148006</v>
      </c>
      <c r="I82">
        <v>2.7324199999999998</v>
      </c>
      <c r="J82" t="s">
        <v>3</v>
      </c>
      <c r="K82">
        <v>106.981677</v>
      </c>
      <c r="L82">
        <v>2.7295780000000001</v>
      </c>
      <c r="M82" t="s">
        <v>4</v>
      </c>
      <c r="N82">
        <v>23.265167000000002</v>
      </c>
      <c r="O82">
        <v>0.32652500000000001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214.88624300000001</v>
      </c>
      <c r="I83">
        <v>2.7192530000000001</v>
      </c>
      <c r="J83" t="s">
        <v>3</v>
      </c>
      <c r="K83">
        <v>212.553764</v>
      </c>
      <c r="L83">
        <v>2.7039249999999999</v>
      </c>
      <c r="M83" t="s">
        <v>4</v>
      </c>
      <c r="N83">
        <v>46.340131999999997</v>
      </c>
      <c r="O83">
        <v>0.36249199999999998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321.65258699999998</v>
      </c>
      <c r="I84">
        <v>6.1091319999999998</v>
      </c>
      <c r="J84" t="s">
        <v>3</v>
      </c>
      <c r="K84">
        <v>318.15286099999997</v>
      </c>
      <c r="L84">
        <v>6.0637480000000004</v>
      </c>
      <c r="M84" t="s">
        <v>4</v>
      </c>
      <c r="N84">
        <v>69.276767000000007</v>
      </c>
      <c r="O84">
        <v>0.52743099999999998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428.520959</v>
      </c>
      <c r="I85">
        <v>7.5429940000000002</v>
      </c>
      <c r="J85" t="s">
        <v>3</v>
      </c>
      <c r="K85">
        <v>423.85426200000001</v>
      </c>
      <c r="L85">
        <v>7.4663120000000003</v>
      </c>
      <c r="M85" t="s">
        <v>4</v>
      </c>
      <c r="N85">
        <v>92.299892</v>
      </c>
      <c r="O85">
        <v>0.88012699999999999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535.36212399999999</v>
      </c>
      <c r="I86">
        <v>12.341201999999999</v>
      </c>
      <c r="J86" t="s">
        <v>3</v>
      </c>
      <c r="K86">
        <v>529.52832899999999</v>
      </c>
      <c r="L86">
        <v>12.214088</v>
      </c>
      <c r="M86" t="s">
        <v>4</v>
      </c>
      <c r="N86">
        <v>115.32968200000001</v>
      </c>
      <c r="O86">
        <v>1.330409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642.05362700000001</v>
      </c>
      <c r="I87">
        <v>14.730067</v>
      </c>
      <c r="J87" t="s">
        <v>3</v>
      </c>
      <c r="K87">
        <v>635.05274899999995</v>
      </c>
      <c r="L87">
        <v>14.555887</v>
      </c>
      <c r="M87" t="s">
        <v>4</v>
      </c>
      <c r="N87">
        <v>138.27372600000001</v>
      </c>
      <c r="O87">
        <v>1.710313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748.83254199999999</v>
      </c>
      <c r="I88">
        <v>19.632632000000001</v>
      </c>
      <c r="J88" t="s">
        <v>3</v>
      </c>
      <c r="K88">
        <v>740.66476</v>
      </c>
      <c r="L88">
        <v>19.395074999999999</v>
      </c>
      <c r="M88" t="s">
        <v>4</v>
      </c>
      <c r="N88">
        <v>161.19887</v>
      </c>
      <c r="O88">
        <v>1.8153889999999999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855.87002800000005</v>
      </c>
      <c r="I89">
        <v>22.488503000000001</v>
      </c>
      <c r="J89" t="s">
        <v>3</v>
      </c>
      <c r="K89">
        <v>846.53599099999997</v>
      </c>
      <c r="L89">
        <v>22.180125</v>
      </c>
      <c r="M89" t="s">
        <v>4</v>
      </c>
      <c r="N89">
        <v>184.221958</v>
      </c>
      <c r="O89">
        <v>2.1156359999999999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962.579657</v>
      </c>
      <c r="I90">
        <v>28.186620999999999</v>
      </c>
      <c r="J90" t="s">
        <v>3</v>
      </c>
      <c r="K90">
        <v>952.07937300000003</v>
      </c>
      <c r="L90">
        <v>27.802786999999999</v>
      </c>
      <c r="M90" t="s">
        <v>4</v>
      </c>
      <c r="N90">
        <v>207.16994500000001</v>
      </c>
      <c r="O90">
        <v>2.5416530000000002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1069.593359</v>
      </c>
      <c r="I91">
        <v>31.995797</v>
      </c>
      <c r="J91" t="s">
        <v>3</v>
      </c>
      <c r="K91">
        <v>1057.926682</v>
      </c>
      <c r="L91">
        <v>31.537683000000001</v>
      </c>
      <c r="M91" t="s">
        <v>4</v>
      </c>
      <c r="N91">
        <v>230.17568</v>
      </c>
      <c r="O91">
        <v>2.6618119999999998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1176.4547070000001</v>
      </c>
      <c r="I92">
        <v>37.373252000000001</v>
      </c>
      <c r="J92" t="s">
        <v>3</v>
      </c>
      <c r="K92">
        <v>1163.622087</v>
      </c>
      <c r="L92">
        <v>36.824120999999998</v>
      </c>
      <c r="M92" t="s">
        <v>4</v>
      </c>
      <c r="N92">
        <v>253.15443999999999</v>
      </c>
      <c r="O92">
        <v>2.795757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1283.392668</v>
      </c>
      <c r="I93">
        <v>39.272647999999997</v>
      </c>
      <c r="J93" t="s">
        <v>3</v>
      </c>
      <c r="K93">
        <v>1269.3934549999999</v>
      </c>
      <c r="L93">
        <v>38.659717999999998</v>
      </c>
      <c r="M93" t="s">
        <v>4</v>
      </c>
      <c r="N93">
        <v>276.1798</v>
      </c>
      <c r="O93">
        <v>2.7243460000000002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1390.366636</v>
      </c>
      <c r="I94">
        <v>41.746969</v>
      </c>
      <c r="J94" t="s">
        <v>3</v>
      </c>
      <c r="K94">
        <v>1375.2008940000001</v>
      </c>
      <c r="L94">
        <v>41.032511999999997</v>
      </c>
      <c r="M94" t="s">
        <v>4</v>
      </c>
      <c r="N94">
        <v>299.18969700000002</v>
      </c>
      <c r="O94">
        <v>2.692164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1497.552991</v>
      </c>
      <c r="I95">
        <v>47.433402999999998</v>
      </c>
      <c r="J95" t="s">
        <v>3</v>
      </c>
      <c r="K95">
        <v>1481.220266</v>
      </c>
      <c r="L95">
        <v>46.609800999999997</v>
      </c>
      <c r="M95" t="s">
        <v>4</v>
      </c>
      <c r="N95">
        <v>322.25758000000002</v>
      </c>
      <c r="O95">
        <v>2.9852850000000002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1604.3647309999999</v>
      </c>
      <c r="I96">
        <v>49.898482000000001</v>
      </c>
      <c r="J96" t="s">
        <v>3</v>
      </c>
      <c r="K96">
        <v>1586.865847</v>
      </c>
      <c r="L96">
        <v>48.971654999999998</v>
      </c>
      <c r="M96" t="s">
        <v>4</v>
      </c>
      <c r="N96">
        <v>345.19220999999999</v>
      </c>
      <c r="O96">
        <v>2.9896530000000001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1711.2540160000001</v>
      </c>
      <c r="I97">
        <v>55.893436999999999</v>
      </c>
      <c r="J97" t="s">
        <v>3</v>
      </c>
      <c r="K97">
        <v>1692.588303</v>
      </c>
      <c r="L97">
        <v>54.843912000000003</v>
      </c>
      <c r="M97" t="s">
        <v>4</v>
      </c>
      <c r="N97">
        <v>368.17238800000001</v>
      </c>
      <c r="O97">
        <v>3.184828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1818.213726</v>
      </c>
      <c r="I98">
        <v>63.914597999999998</v>
      </c>
      <c r="J98" t="s">
        <v>3</v>
      </c>
      <c r="K98">
        <v>1798.381318</v>
      </c>
      <c r="L98">
        <v>62.694237000000001</v>
      </c>
      <c r="M98" t="s">
        <v>4</v>
      </c>
      <c r="N98">
        <v>391.15662800000001</v>
      </c>
      <c r="O98">
        <v>3.3930359999999999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1925.358054</v>
      </c>
      <c r="I99">
        <v>75.432882000000006</v>
      </c>
      <c r="J99" t="s">
        <v>3</v>
      </c>
      <c r="K99">
        <v>1904.3592430000001</v>
      </c>
      <c r="L99">
        <v>74.043674999999993</v>
      </c>
      <c r="M99" t="s">
        <v>4</v>
      </c>
      <c r="N99">
        <v>414.17451999999997</v>
      </c>
      <c r="O99">
        <v>3.4997579999999999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2032.2037110000001</v>
      </c>
      <c r="I100">
        <v>82.097128999999995</v>
      </c>
      <c r="J100" t="s">
        <v>3</v>
      </c>
      <c r="K100">
        <v>2010.0386840000001</v>
      </c>
      <c r="L100">
        <v>80.562526000000005</v>
      </c>
      <c r="M100" t="s">
        <v>4</v>
      </c>
      <c r="N100">
        <v>437.08981599999998</v>
      </c>
      <c r="O100">
        <v>3.9430269999999998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2139.2583450000002</v>
      </c>
      <c r="I101">
        <v>94.203885999999997</v>
      </c>
      <c r="J101" t="s">
        <v>3</v>
      </c>
      <c r="K101">
        <v>2115.9262060000001</v>
      </c>
      <c r="L101">
        <v>92.477200999999994</v>
      </c>
      <c r="M101" t="s">
        <v>4</v>
      </c>
      <c r="N101">
        <v>460.12907999999999</v>
      </c>
      <c r="O101">
        <v>4.1692929999999997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90.898516000000001</v>
      </c>
      <c r="I102">
        <v>2.13794</v>
      </c>
      <c r="J102" t="s">
        <v>3</v>
      </c>
      <c r="K102">
        <v>89.716089999999994</v>
      </c>
      <c r="L102">
        <v>2.1306989999999999</v>
      </c>
      <c r="M102" t="s">
        <v>4</v>
      </c>
      <c r="N102">
        <v>25.001774000000001</v>
      </c>
      <c r="O102">
        <v>0.30833100000000002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179.848107</v>
      </c>
      <c r="I103">
        <v>2.53911</v>
      </c>
      <c r="J103" t="s">
        <v>3</v>
      </c>
      <c r="K103">
        <v>177.485592</v>
      </c>
      <c r="L103">
        <v>2.5207259999999998</v>
      </c>
      <c r="M103" t="s">
        <v>4</v>
      </c>
      <c r="N103">
        <v>49.422046000000002</v>
      </c>
      <c r="O103">
        <v>0.336171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269.06727699999999</v>
      </c>
      <c r="I104">
        <v>3.933716</v>
      </c>
      <c r="J104" t="s">
        <v>3</v>
      </c>
      <c r="K104">
        <v>265.52366499999999</v>
      </c>
      <c r="L104">
        <v>3.898749</v>
      </c>
      <c r="M104" t="s">
        <v>4</v>
      </c>
      <c r="N104">
        <v>74.011983000000001</v>
      </c>
      <c r="O104">
        <v>0.474939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358.17449800000003</v>
      </c>
      <c r="I105">
        <v>5.8133220000000003</v>
      </c>
      <c r="J105" t="s">
        <v>3</v>
      </c>
      <c r="K105">
        <v>353.45045800000003</v>
      </c>
      <c r="L105">
        <v>5.7506240000000002</v>
      </c>
      <c r="M105" t="s">
        <v>4</v>
      </c>
      <c r="N105">
        <v>98.554030999999995</v>
      </c>
      <c r="O105">
        <v>0.55444099999999996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447.20815700000003</v>
      </c>
      <c r="I106">
        <v>7.0919629999999998</v>
      </c>
      <c r="J106" t="s">
        <v>3</v>
      </c>
      <c r="K106">
        <v>441.30397199999999</v>
      </c>
      <c r="L106">
        <v>6.9978009999999999</v>
      </c>
      <c r="M106" t="s">
        <v>4</v>
      </c>
      <c r="N106">
        <v>123.03919500000001</v>
      </c>
      <c r="O106">
        <v>0.652223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536.13327500000003</v>
      </c>
      <c r="I107">
        <v>9.2525630000000003</v>
      </c>
      <c r="J107" t="s">
        <v>3</v>
      </c>
      <c r="K107">
        <v>529.04866800000002</v>
      </c>
      <c r="L107">
        <v>9.1324780000000008</v>
      </c>
      <c r="M107" t="s">
        <v>4</v>
      </c>
      <c r="N107">
        <v>147.48689200000001</v>
      </c>
      <c r="O107">
        <v>0.73572000000000004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625.26054699999997</v>
      </c>
      <c r="I108">
        <v>11.658102</v>
      </c>
      <c r="J108" t="s">
        <v>3</v>
      </c>
      <c r="K108">
        <v>616.99535900000001</v>
      </c>
      <c r="L108">
        <v>11.494343000000001</v>
      </c>
      <c r="M108" t="s">
        <v>4</v>
      </c>
      <c r="N108">
        <v>171.947789</v>
      </c>
      <c r="O108">
        <v>0.79928600000000005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714.24719800000003</v>
      </c>
      <c r="I109">
        <v>14.067321</v>
      </c>
      <c r="J109" t="s">
        <v>3</v>
      </c>
      <c r="K109">
        <v>704.80178100000001</v>
      </c>
      <c r="L109">
        <v>13.899385000000001</v>
      </c>
      <c r="M109" t="s">
        <v>4</v>
      </c>
      <c r="N109">
        <v>196.38221999999999</v>
      </c>
      <c r="O109">
        <v>0.996753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803.54510000000005</v>
      </c>
      <c r="I110">
        <v>16.2439</v>
      </c>
      <c r="J110" t="s">
        <v>3</v>
      </c>
      <c r="K110">
        <v>792.91867100000002</v>
      </c>
      <c r="L110">
        <v>16.048445000000001</v>
      </c>
      <c r="M110" t="s">
        <v>4</v>
      </c>
      <c r="N110">
        <v>220.893394</v>
      </c>
      <c r="O110">
        <v>1.2062839999999999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892.78930500000001</v>
      </c>
      <c r="I111">
        <v>21.378361000000002</v>
      </c>
      <c r="J111" t="s">
        <v>3</v>
      </c>
      <c r="K111">
        <v>880.982755</v>
      </c>
      <c r="L111">
        <v>21.141566999999998</v>
      </c>
      <c r="M111" t="s">
        <v>4</v>
      </c>
      <c r="N111">
        <v>245.45325700000001</v>
      </c>
      <c r="O111">
        <v>1.6807479999999999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981.942947</v>
      </c>
      <c r="I112">
        <v>23.994789999999998</v>
      </c>
      <c r="J112" t="s">
        <v>3</v>
      </c>
      <c r="K112">
        <v>968.95608300000004</v>
      </c>
      <c r="L112">
        <v>23.688367</v>
      </c>
      <c r="M112" t="s">
        <v>4</v>
      </c>
      <c r="N112">
        <v>269.91791999999998</v>
      </c>
      <c r="O112">
        <v>1.8608899999999999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1071.340107</v>
      </c>
      <c r="I113">
        <v>26.348806</v>
      </c>
      <c r="J113" t="s">
        <v>3</v>
      </c>
      <c r="K113">
        <v>1057.1729419999999</v>
      </c>
      <c r="L113">
        <v>25.960795999999998</v>
      </c>
      <c r="M113" t="s">
        <v>4</v>
      </c>
      <c r="N113">
        <v>294.49735299999998</v>
      </c>
      <c r="O113">
        <v>1.9307859999999999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1160.7190210000001</v>
      </c>
      <c r="I114">
        <v>31.668939000000002</v>
      </c>
      <c r="J114" t="s">
        <v>3</v>
      </c>
      <c r="K114">
        <v>1145.3704439999999</v>
      </c>
      <c r="L114">
        <v>31.198212000000002</v>
      </c>
      <c r="M114" t="s">
        <v>4</v>
      </c>
      <c r="N114">
        <v>319.074252</v>
      </c>
      <c r="O114">
        <v>2.3239239999999999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1249.990571</v>
      </c>
      <c r="I115">
        <v>33.757339000000002</v>
      </c>
      <c r="J115" t="s">
        <v>3</v>
      </c>
      <c r="K115">
        <v>1233.461902</v>
      </c>
      <c r="L115">
        <v>33.229658999999998</v>
      </c>
      <c r="M115" t="s">
        <v>4</v>
      </c>
      <c r="N115">
        <v>343.61108400000001</v>
      </c>
      <c r="O115">
        <v>2.4799699999999998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1339.365605</v>
      </c>
      <c r="I116">
        <v>37.452390999999999</v>
      </c>
      <c r="J116" t="s">
        <v>3</v>
      </c>
      <c r="K116">
        <v>1321.6560300000001</v>
      </c>
      <c r="L116">
        <v>36.873089</v>
      </c>
      <c r="M116" t="s">
        <v>4</v>
      </c>
      <c r="N116">
        <v>368.18961999999999</v>
      </c>
      <c r="O116">
        <v>2.5965379999999998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1428.561563</v>
      </c>
      <c r="I117">
        <v>41.842818999999999</v>
      </c>
      <c r="J117" t="s">
        <v>3</v>
      </c>
      <c r="K117">
        <v>1409.6710009999999</v>
      </c>
      <c r="L117">
        <v>41.209732000000002</v>
      </c>
      <c r="M117" t="s">
        <v>4</v>
      </c>
      <c r="N117">
        <v>392.73122699999999</v>
      </c>
      <c r="O117">
        <v>3.0435789999999998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1517.931272</v>
      </c>
      <c r="I118">
        <v>46.363643000000003</v>
      </c>
      <c r="J118" t="s">
        <v>3</v>
      </c>
      <c r="K118">
        <v>1497.859375</v>
      </c>
      <c r="L118">
        <v>45.666795</v>
      </c>
      <c r="M118" t="s">
        <v>4</v>
      </c>
      <c r="N118">
        <v>417.24411700000002</v>
      </c>
      <c r="O118">
        <v>3.488594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1607.093132</v>
      </c>
      <c r="I119">
        <v>48.568212000000003</v>
      </c>
      <c r="J119" t="s">
        <v>3</v>
      </c>
      <c r="K119">
        <v>1585.8398540000001</v>
      </c>
      <c r="L119">
        <v>47.834243000000001</v>
      </c>
      <c r="M119" t="s">
        <v>4</v>
      </c>
      <c r="N119">
        <v>441.67676</v>
      </c>
      <c r="O119">
        <v>3.6205449999999999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1696.451904</v>
      </c>
      <c r="I120">
        <v>54.239839000000003</v>
      </c>
      <c r="J120" t="s">
        <v>3</v>
      </c>
      <c r="K120">
        <v>1674.01803</v>
      </c>
      <c r="L120">
        <v>53.383183000000002</v>
      </c>
      <c r="M120" t="s">
        <v>4</v>
      </c>
      <c r="N120">
        <v>466.25123100000002</v>
      </c>
      <c r="O120">
        <v>3.9197190000000002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1785.5534250000001</v>
      </c>
      <c r="I121">
        <v>58.741202000000001</v>
      </c>
      <c r="J121" t="s">
        <v>3</v>
      </c>
      <c r="K121">
        <v>1761.9388449999999</v>
      </c>
      <c r="L121">
        <v>57.751458</v>
      </c>
      <c r="M121" t="s">
        <v>4</v>
      </c>
      <c r="N121">
        <v>490.73674899999997</v>
      </c>
      <c r="O121">
        <v>4.230086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103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107.59559400000001</v>
      </c>
      <c r="I122" s="3">
        <v>0.92390899999999998</v>
      </c>
      <c r="J122" s="3" t="s">
        <v>3</v>
      </c>
      <c r="K122" s="3">
        <v>107.346926</v>
      </c>
      <c r="L122" s="3">
        <v>0.93964800000000004</v>
      </c>
      <c r="M122" s="3" t="s">
        <v>4</v>
      </c>
      <c r="N122" s="3">
        <v>15.892512</v>
      </c>
      <c r="O122" s="3">
        <v>5.4689000000000002E-2</v>
      </c>
      <c r="P122" s="3" t="s">
        <v>5</v>
      </c>
      <c r="Q122" s="3">
        <v>0.23289599999999999</v>
      </c>
      <c r="R122" s="3">
        <v>6.9999999999999999E-6</v>
      </c>
      <c r="S122" s="3" t="s">
        <v>6</v>
      </c>
      <c r="T122" s="3">
        <v>83.561251999999996</v>
      </c>
      <c r="U122" s="3">
        <v>0.81513000000000002</v>
      </c>
      <c r="V122" s="3" t="s">
        <v>7</v>
      </c>
      <c r="W122" s="3">
        <v>5.3455999999999997E-2</v>
      </c>
      <c r="X122" s="3">
        <v>1.1E-5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8.4360000000000004E-2</v>
      </c>
      <c r="AG122" s="3">
        <v>1.06E-4</v>
      </c>
      <c r="AH122" s="3" t="s">
        <v>11</v>
      </c>
      <c r="AI122" s="3">
        <v>0.91411600000000004</v>
      </c>
      <c r="AJ122" s="3">
        <v>1.6100000000000001E-4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213.89824899999999</v>
      </c>
      <c r="I123">
        <v>1.8632610000000001</v>
      </c>
      <c r="J123" t="s">
        <v>3</v>
      </c>
      <c r="K123">
        <v>213.41619600000001</v>
      </c>
      <c r="L123">
        <v>1.8795900000000001</v>
      </c>
      <c r="M123" t="s">
        <v>4</v>
      </c>
      <c r="N123">
        <v>31.723322</v>
      </c>
      <c r="O123">
        <v>0.14035600000000001</v>
      </c>
      <c r="P123" t="s">
        <v>5</v>
      </c>
      <c r="Q123">
        <v>0.46430199999999999</v>
      </c>
      <c r="R123">
        <v>1.4E-5</v>
      </c>
      <c r="S123" t="s">
        <v>6</v>
      </c>
      <c r="T123">
        <v>165.98847599999999</v>
      </c>
      <c r="U123">
        <v>1.77952</v>
      </c>
      <c r="V123" t="s">
        <v>7</v>
      </c>
      <c r="W123">
        <v>0.10063800000000001</v>
      </c>
      <c r="X123">
        <v>2.0000000000000002E-5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7.9765000000000003E-2</v>
      </c>
      <c r="AG123">
        <v>1.01E-4</v>
      </c>
      <c r="AH123" t="s">
        <v>11</v>
      </c>
      <c r="AI123">
        <v>0.92364800000000002</v>
      </c>
      <c r="AJ123">
        <v>1.7799999999999999E-4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320.36773099999999</v>
      </c>
      <c r="I124">
        <v>3.1439810000000001</v>
      </c>
      <c r="J124" t="s">
        <v>3</v>
      </c>
      <c r="K124">
        <v>319.64641999999998</v>
      </c>
      <c r="L124">
        <v>3.1955529999999999</v>
      </c>
      <c r="M124" t="s">
        <v>4</v>
      </c>
      <c r="N124">
        <v>47.539600999999998</v>
      </c>
      <c r="O124">
        <v>0.16504099999999999</v>
      </c>
      <c r="P124" t="s">
        <v>5</v>
      </c>
      <c r="Q124">
        <v>0.69552000000000003</v>
      </c>
      <c r="R124">
        <v>1.7E-5</v>
      </c>
      <c r="S124" t="s">
        <v>6</v>
      </c>
      <c r="T124">
        <v>248.57996900000001</v>
      </c>
      <c r="U124">
        <v>2.7542650000000002</v>
      </c>
      <c r="V124" t="s">
        <v>7</v>
      </c>
      <c r="W124">
        <v>0.14827199999999999</v>
      </c>
      <c r="X124">
        <v>3.6000000000000001E-5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7.6754000000000003E-2</v>
      </c>
      <c r="AG124">
        <v>1.1E-4</v>
      </c>
      <c r="AH124" t="s">
        <v>11</v>
      </c>
      <c r="AI124">
        <v>0.92643900000000001</v>
      </c>
      <c r="AJ124">
        <v>1.34E-4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426.61398700000001</v>
      </c>
      <c r="I125">
        <v>3.7559960000000001</v>
      </c>
      <c r="J125" t="s">
        <v>3</v>
      </c>
      <c r="K125">
        <v>425.64492799999999</v>
      </c>
      <c r="L125">
        <v>3.8351549999999999</v>
      </c>
      <c r="M125" t="s">
        <v>4</v>
      </c>
      <c r="N125">
        <v>63.347092000000004</v>
      </c>
      <c r="O125">
        <v>0.19870599999999999</v>
      </c>
      <c r="P125" t="s">
        <v>5</v>
      </c>
      <c r="Q125">
        <v>0.92645299999999997</v>
      </c>
      <c r="R125">
        <v>1.9000000000000001E-5</v>
      </c>
      <c r="S125" t="s">
        <v>6</v>
      </c>
      <c r="T125">
        <v>331.026207</v>
      </c>
      <c r="U125">
        <v>3.6254729999999999</v>
      </c>
      <c r="V125" t="s">
        <v>7</v>
      </c>
      <c r="W125">
        <v>0.19518199999999999</v>
      </c>
      <c r="X125">
        <v>6.0000000000000002E-5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7.6041999999999998E-2</v>
      </c>
      <c r="AG125">
        <v>1.17E-4</v>
      </c>
      <c r="AH125" t="s">
        <v>11</v>
      </c>
      <c r="AI125">
        <v>0.92811399999999999</v>
      </c>
      <c r="AJ125">
        <v>9.1000000000000003E-5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532.97892100000001</v>
      </c>
      <c r="I126">
        <v>5.9142539999999997</v>
      </c>
      <c r="J126" t="s">
        <v>3</v>
      </c>
      <c r="K126">
        <v>531.768145</v>
      </c>
      <c r="L126">
        <v>6.0458829999999999</v>
      </c>
      <c r="M126" t="s">
        <v>4</v>
      </c>
      <c r="N126">
        <v>79.164928000000003</v>
      </c>
      <c r="O126">
        <v>0.23879700000000001</v>
      </c>
      <c r="P126" t="s">
        <v>5</v>
      </c>
      <c r="Q126">
        <v>1.1575230000000001</v>
      </c>
      <c r="R126">
        <v>2.1999999999999999E-5</v>
      </c>
      <c r="S126" t="s">
        <v>6</v>
      </c>
      <c r="T126">
        <v>413.59487100000001</v>
      </c>
      <c r="U126">
        <v>5.1568310000000004</v>
      </c>
      <c r="V126" t="s">
        <v>7</v>
      </c>
      <c r="W126">
        <v>0.24190400000000001</v>
      </c>
      <c r="X126">
        <v>7.2000000000000002E-5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7.6000999999999999E-2</v>
      </c>
      <c r="AG126">
        <v>1.17E-4</v>
      </c>
      <c r="AH126" t="s">
        <v>11</v>
      </c>
      <c r="AI126">
        <v>0.92902099999999999</v>
      </c>
      <c r="AJ126">
        <v>7.7000000000000001E-5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639.36537799999996</v>
      </c>
      <c r="I127">
        <v>6.6627710000000002</v>
      </c>
      <c r="J127" t="s">
        <v>3</v>
      </c>
      <c r="K127">
        <v>637.91787099999999</v>
      </c>
      <c r="L127">
        <v>6.7933849999999998</v>
      </c>
      <c r="M127" t="s">
        <v>4</v>
      </c>
      <c r="N127">
        <v>95.012258000000003</v>
      </c>
      <c r="O127">
        <v>0.32539800000000002</v>
      </c>
      <c r="P127" t="s">
        <v>5</v>
      </c>
      <c r="Q127">
        <v>1.3887290000000001</v>
      </c>
      <c r="R127">
        <v>2.6999999999999999E-5</v>
      </c>
      <c r="S127" t="s">
        <v>6</v>
      </c>
      <c r="T127">
        <v>496.09638799999999</v>
      </c>
      <c r="U127">
        <v>5.6956119999999997</v>
      </c>
      <c r="V127" t="s">
        <v>7</v>
      </c>
      <c r="W127">
        <v>0.28971400000000003</v>
      </c>
      <c r="X127">
        <v>9.2E-5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7.4127999999999999E-2</v>
      </c>
      <c r="AG127">
        <v>1.27E-4</v>
      </c>
      <c r="AH127" t="s">
        <v>11</v>
      </c>
      <c r="AI127">
        <v>0.92971000000000004</v>
      </c>
      <c r="AJ127">
        <v>7.1000000000000005E-5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745.87569699999995</v>
      </c>
      <c r="I128">
        <v>8.7683040000000005</v>
      </c>
      <c r="J128" t="s">
        <v>3</v>
      </c>
      <c r="K128">
        <v>744.17954699999996</v>
      </c>
      <c r="L128">
        <v>8.9079329999999999</v>
      </c>
      <c r="M128" t="s">
        <v>4</v>
      </c>
      <c r="N128">
        <v>110.843452</v>
      </c>
      <c r="O128">
        <v>0.43946000000000002</v>
      </c>
      <c r="P128" t="s">
        <v>5</v>
      </c>
      <c r="Q128">
        <v>1.6206640000000001</v>
      </c>
      <c r="R128">
        <v>3.4999999999999997E-5</v>
      </c>
      <c r="S128" t="s">
        <v>6</v>
      </c>
      <c r="T128">
        <v>578.72312699999998</v>
      </c>
      <c r="U128">
        <v>7.1650390000000002</v>
      </c>
      <c r="V128" t="s">
        <v>7</v>
      </c>
      <c r="W128">
        <v>0.33754800000000001</v>
      </c>
      <c r="X128">
        <v>1.0900000000000001E-4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7.2469000000000006E-2</v>
      </c>
      <c r="AG128">
        <v>1.2999999999999999E-4</v>
      </c>
      <c r="AH128" t="s">
        <v>11</v>
      </c>
      <c r="AI128">
        <v>0.930751</v>
      </c>
      <c r="AJ128">
        <v>6.0000000000000002E-5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852.31152199999997</v>
      </c>
      <c r="I129">
        <v>9.1711139999999993</v>
      </c>
      <c r="J129" t="s">
        <v>3</v>
      </c>
      <c r="K129">
        <v>850.37306000000001</v>
      </c>
      <c r="L129">
        <v>9.3405480000000001</v>
      </c>
      <c r="M129" t="s">
        <v>4</v>
      </c>
      <c r="N129">
        <v>126.684631</v>
      </c>
      <c r="O129">
        <v>0.59109500000000004</v>
      </c>
      <c r="P129" t="s">
        <v>5</v>
      </c>
      <c r="Q129">
        <v>1.8517699999999999</v>
      </c>
      <c r="R129">
        <v>4.1999999999999998E-5</v>
      </c>
      <c r="S129" t="s">
        <v>6</v>
      </c>
      <c r="T129">
        <v>661.31345599999997</v>
      </c>
      <c r="U129">
        <v>7.717066</v>
      </c>
      <c r="V129" t="s">
        <v>7</v>
      </c>
      <c r="W129">
        <v>0.38489000000000001</v>
      </c>
      <c r="X129">
        <v>1.2899999999999999E-4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7.2439000000000003E-2</v>
      </c>
      <c r="AG129">
        <v>1.2899999999999999E-4</v>
      </c>
      <c r="AH129" t="s">
        <v>11</v>
      </c>
      <c r="AI129">
        <v>0.93097799999999997</v>
      </c>
      <c r="AJ129">
        <v>5.7000000000000003E-5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958.669939</v>
      </c>
      <c r="I130">
        <v>11.178594</v>
      </c>
      <c r="J130" t="s">
        <v>3</v>
      </c>
      <c r="K130">
        <v>956.50075300000003</v>
      </c>
      <c r="L130">
        <v>11.340059</v>
      </c>
      <c r="M130" t="s">
        <v>4</v>
      </c>
      <c r="N130">
        <v>142.50836899999999</v>
      </c>
      <c r="O130">
        <v>0.74585000000000001</v>
      </c>
      <c r="P130" t="s">
        <v>5</v>
      </c>
      <c r="Q130">
        <v>2.0831179999999998</v>
      </c>
      <c r="R130">
        <v>4.8999999999999998E-5</v>
      </c>
      <c r="S130" t="s">
        <v>6</v>
      </c>
      <c r="T130">
        <v>743.81688699999995</v>
      </c>
      <c r="U130">
        <v>9.7514400000000006</v>
      </c>
      <c r="V130" t="s">
        <v>7</v>
      </c>
      <c r="W130">
        <v>0.43275400000000003</v>
      </c>
      <c r="X130">
        <v>1.66E-4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7.0620000000000002E-2</v>
      </c>
      <c r="AG130">
        <v>1.3799999999999999E-4</v>
      </c>
      <c r="AH130" t="s">
        <v>11</v>
      </c>
      <c r="AI130">
        <v>0.93144700000000002</v>
      </c>
      <c r="AJ130">
        <v>5.1E-5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1064.9693090000001</v>
      </c>
      <c r="I131">
        <v>12.952154</v>
      </c>
      <c r="J131" t="s">
        <v>3</v>
      </c>
      <c r="K131">
        <v>1062.5589580000001</v>
      </c>
      <c r="L131">
        <v>13.130132</v>
      </c>
      <c r="M131" t="s">
        <v>4</v>
      </c>
      <c r="N131">
        <v>158.32664</v>
      </c>
      <c r="O131">
        <v>0.82647300000000001</v>
      </c>
      <c r="P131" t="s">
        <v>5</v>
      </c>
      <c r="Q131">
        <v>2.3145229999999999</v>
      </c>
      <c r="R131">
        <v>5.8E-5</v>
      </c>
      <c r="S131" t="s">
        <v>6</v>
      </c>
      <c r="T131">
        <v>826.30555100000004</v>
      </c>
      <c r="U131">
        <v>11.737605</v>
      </c>
      <c r="V131" t="s">
        <v>7</v>
      </c>
      <c r="W131">
        <v>0.47989199999999999</v>
      </c>
      <c r="X131">
        <v>1.8799999999999999E-4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6.7748000000000003E-2</v>
      </c>
      <c r="AG131">
        <v>1.37E-4</v>
      </c>
      <c r="AH131" t="s">
        <v>11</v>
      </c>
      <c r="AI131">
        <v>0.93215700000000001</v>
      </c>
      <c r="AJ131">
        <v>6.0999999999999999E-5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1171.5657960000001</v>
      </c>
      <c r="I132">
        <v>15.749264</v>
      </c>
      <c r="J132" t="s">
        <v>3</v>
      </c>
      <c r="K132">
        <v>1168.909414</v>
      </c>
      <c r="L132">
        <v>16.009070999999999</v>
      </c>
      <c r="M132" t="s">
        <v>4</v>
      </c>
      <c r="N132">
        <v>174.185416</v>
      </c>
      <c r="O132">
        <v>1.0075000000000001</v>
      </c>
      <c r="P132" t="s">
        <v>5</v>
      </c>
      <c r="Q132">
        <v>2.545966</v>
      </c>
      <c r="R132">
        <v>6.7000000000000002E-5</v>
      </c>
      <c r="S132" t="s">
        <v>6</v>
      </c>
      <c r="T132">
        <v>909.03724399999999</v>
      </c>
      <c r="U132">
        <v>13.562256</v>
      </c>
      <c r="V132" t="s">
        <v>7</v>
      </c>
      <c r="W132">
        <v>0.52767799999999998</v>
      </c>
      <c r="X132">
        <v>2.2900000000000001E-4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6.7096000000000003E-2</v>
      </c>
      <c r="AG132">
        <v>1.3300000000000001E-4</v>
      </c>
      <c r="AH132" t="s">
        <v>11</v>
      </c>
      <c r="AI132">
        <v>0.93259400000000003</v>
      </c>
      <c r="AJ132">
        <v>5.1999999999999997E-5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1277.9970949999999</v>
      </c>
      <c r="I133">
        <v>18.002607000000001</v>
      </c>
      <c r="J133" t="s">
        <v>3</v>
      </c>
      <c r="K133">
        <v>1275.103198</v>
      </c>
      <c r="L133">
        <v>18.259668000000001</v>
      </c>
      <c r="M133" t="s">
        <v>4</v>
      </c>
      <c r="N133">
        <v>189.99529799999999</v>
      </c>
      <c r="O133">
        <v>1.101237</v>
      </c>
      <c r="P133" t="s">
        <v>5</v>
      </c>
      <c r="Q133">
        <v>2.7790349999999999</v>
      </c>
      <c r="R133">
        <v>1.3300000000000001E-4</v>
      </c>
      <c r="S133" t="s">
        <v>6</v>
      </c>
      <c r="T133">
        <v>991.61917700000004</v>
      </c>
      <c r="U133">
        <v>16.226151000000002</v>
      </c>
      <c r="V133" t="s">
        <v>7</v>
      </c>
      <c r="W133">
        <v>0.57544600000000001</v>
      </c>
      <c r="X133">
        <v>2.8299999999999999E-4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6.6795999999999994E-2</v>
      </c>
      <c r="AG133">
        <v>1.2799999999999999E-4</v>
      </c>
      <c r="AH133" t="s">
        <v>11</v>
      </c>
      <c r="AI133">
        <v>0.93335800000000002</v>
      </c>
      <c r="AJ133">
        <v>6.3999999999999997E-5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1384.4548050000001</v>
      </c>
      <c r="I134">
        <v>21.067536</v>
      </c>
      <c r="J134" t="s">
        <v>3</v>
      </c>
      <c r="K134">
        <v>1381.3163259999999</v>
      </c>
      <c r="L134">
        <v>21.378976000000002</v>
      </c>
      <c r="M134" t="s">
        <v>4</v>
      </c>
      <c r="N134">
        <v>205.80567500000001</v>
      </c>
      <c r="O134">
        <v>1.207927</v>
      </c>
      <c r="P134" t="s">
        <v>5</v>
      </c>
      <c r="Q134">
        <v>3.0098090000000002</v>
      </c>
      <c r="R134">
        <v>1.2999999999999999E-4</v>
      </c>
      <c r="S134" t="s">
        <v>6</v>
      </c>
      <c r="T134">
        <v>1074.2363769999999</v>
      </c>
      <c r="U134">
        <v>18.771274999999999</v>
      </c>
      <c r="V134" t="s">
        <v>7</v>
      </c>
      <c r="W134">
        <v>0.62241599999999997</v>
      </c>
      <c r="X134">
        <v>2.8699999999999998E-4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6.6581000000000001E-2</v>
      </c>
      <c r="AG134">
        <v>1.2999999999999999E-4</v>
      </c>
      <c r="AH134" t="s">
        <v>11</v>
      </c>
      <c r="AI134">
        <v>0.93366800000000005</v>
      </c>
      <c r="AJ134">
        <v>6.3999999999999997E-5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1491.1645579999999</v>
      </c>
      <c r="I135">
        <v>22.217406</v>
      </c>
      <c r="J135" t="s">
        <v>3</v>
      </c>
      <c r="K135">
        <v>1487.7925049999999</v>
      </c>
      <c r="L135">
        <v>22.521334</v>
      </c>
      <c r="M135" t="s">
        <v>4</v>
      </c>
      <c r="N135">
        <v>221.64596499999999</v>
      </c>
      <c r="O135">
        <v>1.280213</v>
      </c>
      <c r="P135" t="s">
        <v>5</v>
      </c>
      <c r="Q135">
        <v>3.2409659999999998</v>
      </c>
      <c r="R135">
        <v>1.44E-4</v>
      </c>
      <c r="S135" t="s">
        <v>6</v>
      </c>
      <c r="T135">
        <v>1157.0652709999999</v>
      </c>
      <c r="U135">
        <v>20.002928000000001</v>
      </c>
      <c r="V135" t="s">
        <v>7</v>
      </c>
      <c r="W135">
        <v>0.66979999999999995</v>
      </c>
      <c r="X135">
        <v>3.2699999999999998E-4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6.4807000000000003E-2</v>
      </c>
      <c r="AG135">
        <v>1.17E-4</v>
      </c>
      <c r="AH135" t="s">
        <v>11</v>
      </c>
      <c r="AI135">
        <v>0.93413100000000004</v>
      </c>
      <c r="AJ135">
        <v>5.8E-5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1597.682043</v>
      </c>
      <c r="I136">
        <v>25.267862000000001</v>
      </c>
      <c r="J136" t="s">
        <v>3</v>
      </c>
      <c r="K136">
        <v>1594.0708669999999</v>
      </c>
      <c r="L136">
        <v>25.532467</v>
      </c>
      <c r="M136" t="s">
        <v>4</v>
      </c>
      <c r="N136">
        <v>237.47367399999999</v>
      </c>
      <c r="O136">
        <v>1.3995770000000001</v>
      </c>
      <c r="P136" t="s">
        <v>5</v>
      </c>
      <c r="Q136">
        <v>3.4726949999999999</v>
      </c>
      <c r="R136">
        <v>1.7200000000000001E-4</v>
      </c>
      <c r="S136" t="s">
        <v>6</v>
      </c>
      <c r="T136">
        <v>1239.6702290000001</v>
      </c>
      <c r="U136">
        <v>22.578296000000002</v>
      </c>
      <c r="V136" t="s">
        <v>7</v>
      </c>
      <c r="W136">
        <v>0.717302</v>
      </c>
      <c r="X136">
        <v>3.8699999999999997E-4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6.4380999999999994E-2</v>
      </c>
      <c r="AG136">
        <v>1.16E-4</v>
      </c>
      <c r="AH136" t="s">
        <v>11</v>
      </c>
      <c r="AI136">
        <v>0.93469199999999997</v>
      </c>
      <c r="AJ136">
        <v>6.7000000000000002E-5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1704.173779</v>
      </c>
      <c r="I137">
        <v>29.232807000000001</v>
      </c>
      <c r="J137" t="s">
        <v>3</v>
      </c>
      <c r="K137">
        <v>1700.3289400000001</v>
      </c>
      <c r="L137">
        <v>29.60575</v>
      </c>
      <c r="M137" t="s">
        <v>4</v>
      </c>
      <c r="N137">
        <v>253.32671099999999</v>
      </c>
      <c r="O137">
        <v>1.5804739999999999</v>
      </c>
      <c r="P137" t="s">
        <v>5</v>
      </c>
      <c r="Q137">
        <v>3.704132</v>
      </c>
      <c r="R137">
        <v>1.6699999999999999E-4</v>
      </c>
      <c r="S137" t="s">
        <v>6</v>
      </c>
      <c r="T137">
        <v>1322.277327</v>
      </c>
      <c r="U137">
        <v>26.404195000000001</v>
      </c>
      <c r="V137" t="s">
        <v>7</v>
      </c>
      <c r="W137">
        <v>0.76448799999999995</v>
      </c>
      <c r="X137">
        <v>3.86E-4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6.4074000000000006E-2</v>
      </c>
      <c r="AG137">
        <v>1.0900000000000001E-4</v>
      </c>
      <c r="AH137" t="s">
        <v>11</v>
      </c>
      <c r="AI137">
        <v>0.93470799999999998</v>
      </c>
      <c r="AJ137">
        <v>6.7000000000000002E-5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1810.7341309999999</v>
      </c>
      <c r="I138">
        <v>31.486993999999999</v>
      </c>
      <c r="J138" t="s">
        <v>3</v>
      </c>
      <c r="K138">
        <v>1806.6451340000001</v>
      </c>
      <c r="L138">
        <v>31.788603999999999</v>
      </c>
      <c r="M138" t="s">
        <v>4</v>
      </c>
      <c r="N138">
        <v>269.13965100000001</v>
      </c>
      <c r="O138">
        <v>1.72905</v>
      </c>
      <c r="P138" t="s">
        <v>5</v>
      </c>
      <c r="Q138">
        <v>3.9348550000000002</v>
      </c>
      <c r="R138">
        <v>1.6899999999999999E-4</v>
      </c>
      <c r="S138" t="s">
        <v>6</v>
      </c>
      <c r="T138">
        <v>1404.965391</v>
      </c>
      <c r="U138">
        <v>28.281590000000001</v>
      </c>
      <c r="V138" t="s">
        <v>7</v>
      </c>
      <c r="W138">
        <v>0.81140599999999996</v>
      </c>
      <c r="X138">
        <v>3.8900000000000002E-4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6.2875E-2</v>
      </c>
      <c r="AG138">
        <v>1.07E-4</v>
      </c>
      <c r="AH138" t="s">
        <v>11</v>
      </c>
      <c r="AI138">
        <v>0.93471700000000002</v>
      </c>
      <c r="AJ138">
        <v>6.7000000000000002E-5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1917.1796039999999</v>
      </c>
      <c r="I139">
        <v>37.047451000000002</v>
      </c>
      <c r="J139" t="s">
        <v>3</v>
      </c>
      <c r="K139">
        <v>1912.8560299999999</v>
      </c>
      <c r="L139">
        <v>37.404710999999999</v>
      </c>
      <c r="M139" t="s">
        <v>4</v>
      </c>
      <c r="N139">
        <v>284.97218800000002</v>
      </c>
      <c r="O139">
        <v>1.8564670000000001</v>
      </c>
      <c r="P139" t="s">
        <v>5</v>
      </c>
      <c r="Q139">
        <v>4.1657690000000001</v>
      </c>
      <c r="R139">
        <v>1.7100000000000001E-4</v>
      </c>
      <c r="S139" t="s">
        <v>6</v>
      </c>
      <c r="T139">
        <v>1487.5772999999999</v>
      </c>
      <c r="U139">
        <v>34.138855999999997</v>
      </c>
      <c r="V139" t="s">
        <v>7</v>
      </c>
      <c r="W139">
        <v>0.85838800000000004</v>
      </c>
      <c r="X139">
        <v>3.9300000000000001E-4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6.2078000000000001E-2</v>
      </c>
      <c r="AG139">
        <v>9.8999999999999994E-5</v>
      </c>
      <c r="AH139" t="s">
        <v>11</v>
      </c>
      <c r="AI139">
        <v>0.93471800000000005</v>
      </c>
      <c r="AJ139">
        <v>6.7000000000000002E-5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2023.573337</v>
      </c>
      <c r="I140">
        <v>42.366923999999997</v>
      </c>
      <c r="J140" t="s">
        <v>3</v>
      </c>
      <c r="K140">
        <v>2019.0066039999999</v>
      </c>
      <c r="L140">
        <v>42.658177000000002</v>
      </c>
      <c r="M140" t="s">
        <v>4</v>
      </c>
      <c r="N140">
        <v>300.81002000000001</v>
      </c>
      <c r="O140">
        <v>2.035196</v>
      </c>
      <c r="P140" t="s">
        <v>5</v>
      </c>
      <c r="Q140">
        <v>4.3974419999999999</v>
      </c>
      <c r="R140">
        <v>1.6899999999999999E-4</v>
      </c>
      <c r="S140" t="s">
        <v>6</v>
      </c>
      <c r="T140">
        <v>1570.0823190000001</v>
      </c>
      <c r="U140">
        <v>38.905189</v>
      </c>
      <c r="V140" t="s">
        <v>7</v>
      </c>
      <c r="W140">
        <v>0.90586100000000003</v>
      </c>
      <c r="X140">
        <v>3.9500000000000001E-4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6.1662000000000002E-2</v>
      </c>
      <c r="AG140">
        <v>9.0000000000000006E-5</v>
      </c>
      <c r="AH140" t="s">
        <v>11</v>
      </c>
      <c r="AI140">
        <v>0.93472500000000003</v>
      </c>
      <c r="AJ140">
        <v>6.7000000000000002E-5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2130.0803030000002</v>
      </c>
      <c r="I141">
        <v>48.031225999999997</v>
      </c>
      <c r="J141" t="s">
        <v>3</v>
      </c>
      <c r="K141">
        <v>2125.2731690000001</v>
      </c>
      <c r="L141">
        <v>48.292053000000003</v>
      </c>
      <c r="M141" t="s">
        <v>4</v>
      </c>
      <c r="N141">
        <v>316.64716600000003</v>
      </c>
      <c r="O141">
        <v>2.1252770000000001</v>
      </c>
      <c r="P141" t="s">
        <v>5</v>
      </c>
      <c r="Q141">
        <v>4.6282990000000002</v>
      </c>
      <c r="R141">
        <v>1.7100000000000001E-4</v>
      </c>
      <c r="S141" t="s">
        <v>6</v>
      </c>
      <c r="T141">
        <v>1652.6915919999999</v>
      </c>
      <c r="U141">
        <v>44.348472000000001</v>
      </c>
      <c r="V141" t="s">
        <v>7</v>
      </c>
      <c r="W141">
        <v>0.95342899999999997</v>
      </c>
      <c r="X141">
        <v>4.1800000000000002E-4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6.1538000000000002E-2</v>
      </c>
      <c r="AG141">
        <v>9.1000000000000003E-5</v>
      </c>
      <c r="AH141" t="s">
        <v>11</v>
      </c>
      <c r="AI141">
        <v>0.93561899999999998</v>
      </c>
      <c r="AJ141">
        <v>8.1000000000000004E-5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104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88.222893999999997</v>
      </c>
      <c r="I162">
        <v>1.942197</v>
      </c>
      <c r="J162" t="s">
        <v>3</v>
      </c>
      <c r="K162">
        <v>87.986973000000006</v>
      </c>
      <c r="L162">
        <v>1.9099060000000001</v>
      </c>
      <c r="M162" t="s">
        <v>4</v>
      </c>
      <c r="N162">
        <v>15.892723999999999</v>
      </c>
      <c r="O162">
        <v>1.3349E-2</v>
      </c>
      <c r="P162" t="s">
        <v>5</v>
      </c>
      <c r="Q162">
        <v>0.229772</v>
      </c>
      <c r="R162">
        <v>6.0000000000000002E-6</v>
      </c>
      <c r="S162" t="s">
        <v>6</v>
      </c>
      <c r="T162">
        <v>64.097819000000001</v>
      </c>
      <c r="U162">
        <v>1.4078200000000001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8.3729999999999999E-2</v>
      </c>
      <c r="AG162">
        <v>6.7999999999999999E-5</v>
      </c>
      <c r="AH162" t="s">
        <v>11</v>
      </c>
      <c r="AI162">
        <v>0.91063899999999998</v>
      </c>
      <c r="AJ162">
        <v>1.3899999999999999E-4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175.120203</v>
      </c>
      <c r="I163">
        <v>1.738653</v>
      </c>
      <c r="J163" t="s">
        <v>3</v>
      </c>
      <c r="K163">
        <v>174.64180099999999</v>
      </c>
      <c r="L163">
        <v>1.7107600000000001</v>
      </c>
      <c r="M163" t="s">
        <v>4</v>
      </c>
      <c r="N163">
        <v>31.775489</v>
      </c>
      <c r="O163">
        <v>0.14016400000000001</v>
      </c>
      <c r="P163" t="s">
        <v>5</v>
      </c>
      <c r="Q163">
        <v>0.45810200000000001</v>
      </c>
      <c r="R163">
        <v>1.4E-5</v>
      </c>
      <c r="S163" t="s">
        <v>6</v>
      </c>
      <c r="T163">
        <v>127.06783900000001</v>
      </c>
      <c r="U163">
        <v>1.2034100000000001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8.0578999999999998E-2</v>
      </c>
      <c r="AG163">
        <v>6.7999999999999999E-5</v>
      </c>
      <c r="AH163" t="s">
        <v>11</v>
      </c>
      <c r="AI163">
        <v>0.920238</v>
      </c>
      <c r="AJ163">
        <v>1.54E-4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261.80218500000001</v>
      </c>
      <c r="I164">
        <v>2.7324160000000002</v>
      </c>
      <c r="J164" t="s">
        <v>3</v>
      </c>
      <c r="K164">
        <v>261.079948</v>
      </c>
      <c r="L164">
        <v>2.7144689999999998</v>
      </c>
      <c r="M164" t="s">
        <v>4</v>
      </c>
      <c r="N164">
        <v>47.666899000000001</v>
      </c>
      <c r="O164">
        <v>0.450739</v>
      </c>
      <c r="P164" t="s">
        <v>5</v>
      </c>
      <c r="Q164">
        <v>0.68599399999999999</v>
      </c>
      <c r="R164">
        <v>1.7E-5</v>
      </c>
      <c r="S164" t="s">
        <v>6</v>
      </c>
      <c r="T164">
        <v>189.862144</v>
      </c>
      <c r="U164">
        <v>1.8291219999999999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7.8877000000000003E-2</v>
      </c>
      <c r="AG164">
        <v>9.0000000000000006E-5</v>
      </c>
      <c r="AH164" t="s">
        <v>11</v>
      </c>
      <c r="AI164">
        <v>0.92439800000000005</v>
      </c>
      <c r="AJ164">
        <v>1.15E-4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348.66136799999998</v>
      </c>
      <c r="I165">
        <v>3.9236049999999998</v>
      </c>
      <c r="J165" t="s">
        <v>3</v>
      </c>
      <c r="K165">
        <v>347.702969</v>
      </c>
      <c r="L165">
        <v>3.949433</v>
      </c>
      <c r="M165" t="s">
        <v>4</v>
      </c>
      <c r="N165">
        <v>63.519162999999999</v>
      </c>
      <c r="O165">
        <v>0.54701999999999995</v>
      </c>
      <c r="P165" t="s">
        <v>5</v>
      </c>
      <c r="Q165">
        <v>0.91396999999999995</v>
      </c>
      <c r="R165">
        <v>2.0000000000000002E-5</v>
      </c>
      <c r="S165" t="s">
        <v>6</v>
      </c>
      <c r="T165">
        <v>252.847567</v>
      </c>
      <c r="U165">
        <v>2.7706680000000001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7.7792E-2</v>
      </c>
      <c r="AG165">
        <v>9.7E-5</v>
      </c>
      <c r="AH165" t="s">
        <v>11</v>
      </c>
      <c r="AI165">
        <v>0.92623999999999995</v>
      </c>
      <c r="AJ165">
        <v>9.3999999999999994E-5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435.01573000000002</v>
      </c>
      <c r="I166">
        <v>4.2889850000000003</v>
      </c>
      <c r="J166" t="s">
        <v>3</v>
      </c>
      <c r="K166">
        <v>433.81095699999997</v>
      </c>
      <c r="L166">
        <v>4.3048349999999997</v>
      </c>
      <c r="M166" t="s">
        <v>4</v>
      </c>
      <c r="N166">
        <v>79.327246000000002</v>
      </c>
      <c r="O166">
        <v>0.57490699999999995</v>
      </c>
      <c r="P166" t="s">
        <v>5</v>
      </c>
      <c r="Q166">
        <v>1.1418710000000001</v>
      </c>
      <c r="R166">
        <v>2.6999999999999999E-5</v>
      </c>
      <c r="S166" t="s">
        <v>6</v>
      </c>
      <c r="T166">
        <v>315.45022599999999</v>
      </c>
      <c r="U166">
        <v>3.1820119999999998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7.4176000000000006E-2</v>
      </c>
      <c r="AG166">
        <v>1.34E-4</v>
      </c>
      <c r="AH166" t="s">
        <v>11</v>
      </c>
      <c r="AI166">
        <v>0.92813299999999999</v>
      </c>
      <c r="AJ166">
        <v>6.3999999999999997E-5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521.66644399999996</v>
      </c>
      <c r="I167">
        <v>6.4562689999999998</v>
      </c>
      <c r="J167" t="s">
        <v>3</v>
      </c>
      <c r="K167">
        <v>520.208755</v>
      </c>
      <c r="L167">
        <v>6.4228560000000003</v>
      </c>
      <c r="M167" t="s">
        <v>4</v>
      </c>
      <c r="N167">
        <v>95.145343999999994</v>
      </c>
      <c r="O167">
        <v>0.60885400000000001</v>
      </c>
      <c r="P167" t="s">
        <v>5</v>
      </c>
      <c r="Q167">
        <v>1.370177</v>
      </c>
      <c r="R167">
        <v>3.4999999999999997E-5</v>
      </c>
      <c r="S167" t="s">
        <v>6</v>
      </c>
      <c r="T167">
        <v>378.281747</v>
      </c>
      <c r="U167">
        <v>4.7517269999999998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7.4171000000000001E-2</v>
      </c>
      <c r="AG167">
        <v>1.34E-4</v>
      </c>
      <c r="AH167" t="s">
        <v>11</v>
      </c>
      <c r="AI167">
        <v>0.92985600000000002</v>
      </c>
      <c r="AJ167">
        <v>6.6000000000000005E-5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608.25754400000005</v>
      </c>
      <c r="I168">
        <v>7.3873420000000003</v>
      </c>
      <c r="J168" t="s">
        <v>3</v>
      </c>
      <c r="K168">
        <v>606.55038300000001</v>
      </c>
      <c r="L168">
        <v>7.3644040000000004</v>
      </c>
      <c r="M168" t="s">
        <v>4</v>
      </c>
      <c r="N168">
        <v>110.966921</v>
      </c>
      <c r="O168">
        <v>0.63770199999999999</v>
      </c>
      <c r="P168" t="s">
        <v>5</v>
      </c>
      <c r="Q168">
        <v>1.598603</v>
      </c>
      <c r="R168">
        <v>4.8999999999999998E-5</v>
      </c>
      <c r="S168" t="s">
        <v>6</v>
      </c>
      <c r="T168">
        <v>441.04969999999997</v>
      </c>
      <c r="U168">
        <v>5.434469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7.2645000000000001E-2</v>
      </c>
      <c r="AG168">
        <v>1.4200000000000001E-4</v>
      </c>
      <c r="AH168" t="s">
        <v>11</v>
      </c>
      <c r="AI168">
        <v>0.93035900000000005</v>
      </c>
      <c r="AJ168">
        <v>6.3E-5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695.14226799999994</v>
      </c>
      <c r="I169">
        <v>9.2887029999999999</v>
      </c>
      <c r="J169" t="s">
        <v>3</v>
      </c>
      <c r="K169">
        <v>693.183674</v>
      </c>
      <c r="L169">
        <v>9.2909869999999994</v>
      </c>
      <c r="M169" t="s">
        <v>4</v>
      </c>
      <c r="N169">
        <v>126.791777</v>
      </c>
      <c r="O169">
        <v>0.68157999999999996</v>
      </c>
      <c r="P169" t="s">
        <v>5</v>
      </c>
      <c r="Q169">
        <v>1.8267100000000001</v>
      </c>
      <c r="R169">
        <v>5.1999999999999997E-5</v>
      </c>
      <c r="S169" t="s">
        <v>6</v>
      </c>
      <c r="T169">
        <v>504.08525200000003</v>
      </c>
      <c r="U169">
        <v>7.2805949999999999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7.0692000000000005E-2</v>
      </c>
      <c r="AG169">
        <v>1.44E-4</v>
      </c>
      <c r="AH169" t="s">
        <v>11</v>
      </c>
      <c r="AI169">
        <v>0.93088000000000004</v>
      </c>
      <c r="AJ169">
        <v>5.8999999999999998E-5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781.89070400000003</v>
      </c>
      <c r="I170">
        <v>11.836349999999999</v>
      </c>
      <c r="J170" t="s">
        <v>3</v>
      </c>
      <c r="K170">
        <v>779.68535799999995</v>
      </c>
      <c r="L170">
        <v>11.821142</v>
      </c>
      <c r="M170" t="s">
        <v>4</v>
      </c>
      <c r="N170">
        <v>142.632217</v>
      </c>
      <c r="O170">
        <v>0.79189200000000004</v>
      </c>
      <c r="P170" t="s">
        <v>5</v>
      </c>
      <c r="Q170">
        <v>2.0550980000000001</v>
      </c>
      <c r="R170">
        <v>6.7999999999999999E-5</v>
      </c>
      <c r="S170" t="s">
        <v>6</v>
      </c>
      <c r="T170">
        <v>566.99178099999995</v>
      </c>
      <c r="U170">
        <v>9.1181319999999992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7.0549000000000001E-2</v>
      </c>
      <c r="AG170">
        <v>1.47E-4</v>
      </c>
      <c r="AH170" t="s">
        <v>11</v>
      </c>
      <c r="AI170">
        <v>0.930894</v>
      </c>
      <c r="AJ170">
        <v>5.8999999999999998E-5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868.53911600000004</v>
      </c>
      <c r="I171">
        <v>12.987757999999999</v>
      </c>
      <c r="J171" t="s">
        <v>3</v>
      </c>
      <c r="K171">
        <v>866.09506699999997</v>
      </c>
      <c r="L171">
        <v>13.004695</v>
      </c>
      <c r="M171" t="s">
        <v>4</v>
      </c>
      <c r="N171">
        <v>158.48312000000001</v>
      </c>
      <c r="O171">
        <v>0.92929099999999998</v>
      </c>
      <c r="P171" t="s">
        <v>5</v>
      </c>
      <c r="Q171">
        <v>2.2829890000000002</v>
      </c>
      <c r="R171">
        <v>6.8999999999999997E-5</v>
      </c>
      <c r="S171" t="s">
        <v>6</v>
      </c>
      <c r="T171">
        <v>629.75865099999999</v>
      </c>
      <c r="U171">
        <v>9.5836670000000002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6.8945999999999993E-2</v>
      </c>
      <c r="AG171">
        <v>1.46E-4</v>
      </c>
      <c r="AH171" t="s">
        <v>11</v>
      </c>
      <c r="AI171">
        <v>0.93167500000000003</v>
      </c>
      <c r="AJ171">
        <v>4.6999999999999997E-5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955.37491699999998</v>
      </c>
      <c r="I172">
        <v>16.270833</v>
      </c>
      <c r="J172" t="s">
        <v>3</v>
      </c>
      <c r="K172">
        <v>952.68706699999996</v>
      </c>
      <c r="L172">
        <v>16.362414000000001</v>
      </c>
      <c r="M172" t="s">
        <v>4</v>
      </c>
      <c r="N172">
        <v>174.293676</v>
      </c>
      <c r="O172">
        <v>0.994703</v>
      </c>
      <c r="P172" t="s">
        <v>5</v>
      </c>
      <c r="Q172">
        <v>2.5108489999999999</v>
      </c>
      <c r="R172">
        <v>8.1000000000000004E-5</v>
      </c>
      <c r="S172" t="s">
        <v>6</v>
      </c>
      <c r="T172">
        <v>692.780529</v>
      </c>
      <c r="U172">
        <v>12.664629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6.8406999999999996E-2</v>
      </c>
      <c r="AG172">
        <v>1.45E-4</v>
      </c>
      <c r="AH172" t="s">
        <v>11</v>
      </c>
      <c r="AI172">
        <v>0.93213000000000001</v>
      </c>
      <c r="AJ172">
        <v>3.4999999999999997E-5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1042.316104</v>
      </c>
      <c r="I173">
        <v>16.329305000000002</v>
      </c>
      <c r="J173" t="s">
        <v>3</v>
      </c>
      <c r="K173">
        <v>1039.3745919999999</v>
      </c>
      <c r="L173">
        <v>16.395631000000002</v>
      </c>
      <c r="M173" t="s">
        <v>4</v>
      </c>
      <c r="N173">
        <v>190.110502</v>
      </c>
      <c r="O173">
        <v>1.075529</v>
      </c>
      <c r="P173" t="s">
        <v>5</v>
      </c>
      <c r="Q173">
        <v>2.739484</v>
      </c>
      <c r="R173">
        <v>8.7999999999999998E-5</v>
      </c>
      <c r="S173" t="s">
        <v>6</v>
      </c>
      <c r="T173">
        <v>755.86120500000004</v>
      </c>
      <c r="U173">
        <v>13.373701000000001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6.6930000000000003E-2</v>
      </c>
      <c r="AG173">
        <v>1.46E-4</v>
      </c>
      <c r="AH173" t="s">
        <v>11</v>
      </c>
      <c r="AI173">
        <v>0.93215199999999998</v>
      </c>
      <c r="AJ173">
        <v>3.4999999999999997E-5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1128.933501</v>
      </c>
      <c r="I174">
        <v>19.945585999999999</v>
      </c>
      <c r="J174" t="s">
        <v>3</v>
      </c>
      <c r="K174">
        <v>1125.7505759999999</v>
      </c>
      <c r="L174">
        <v>20.018602000000001</v>
      </c>
      <c r="M174" t="s">
        <v>4</v>
      </c>
      <c r="N174">
        <v>205.94785200000001</v>
      </c>
      <c r="O174">
        <v>1.3857900000000001</v>
      </c>
      <c r="P174" t="s">
        <v>5</v>
      </c>
      <c r="Q174">
        <v>2.9677210000000001</v>
      </c>
      <c r="R174">
        <v>9.2E-5</v>
      </c>
      <c r="S174" t="s">
        <v>6</v>
      </c>
      <c r="T174">
        <v>818.631936</v>
      </c>
      <c r="U174">
        <v>16.481379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6.6835000000000006E-2</v>
      </c>
      <c r="AG174">
        <v>1.4799999999999999E-4</v>
      </c>
      <c r="AH174" t="s">
        <v>11</v>
      </c>
      <c r="AI174">
        <v>0.93279299999999998</v>
      </c>
      <c r="AJ174">
        <v>3.6000000000000001E-5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1215.719883</v>
      </c>
      <c r="I175">
        <v>21.209095999999999</v>
      </c>
      <c r="J175" t="s">
        <v>3</v>
      </c>
      <c r="K175">
        <v>1212.282952</v>
      </c>
      <c r="L175">
        <v>21.182168000000001</v>
      </c>
      <c r="M175" t="s">
        <v>4</v>
      </c>
      <c r="N175">
        <v>221.78788299999999</v>
      </c>
      <c r="O175">
        <v>1.736971</v>
      </c>
      <c r="P175" t="s">
        <v>5</v>
      </c>
      <c r="Q175">
        <v>3.1962329999999999</v>
      </c>
      <c r="R175">
        <v>9.7E-5</v>
      </c>
      <c r="S175" t="s">
        <v>6</v>
      </c>
      <c r="T175">
        <v>881.56338400000004</v>
      </c>
      <c r="U175">
        <v>18.004722999999998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6.6030000000000005E-2</v>
      </c>
      <c r="AG175">
        <v>1.3799999999999999E-4</v>
      </c>
      <c r="AH175" t="s">
        <v>11</v>
      </c>
      <c r="AI175">
        <v>0.93338299999999996</v>
      </c>
      <c r="AJ175">
        <v>4.8999999999999998E-5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1302.511653</v>
      </c>
      <c r="I176">
        <v>23.637995</v>
      </c>
      <c r="J176" t="s">
        <v>3</v>
      </c>
      <c r="K176">
        <v>1298.8276370000001</v>
      </c>
      <c r="L176">
        <v>23.674914000000001</v>
      </c>
      <c r="M176" t="s">
        <v>4</v>
      </c>
      <c r="N176">
        <v>237.67649900000001</v>
      </c>
      <c r="O176">
        <v>2.1264259999999999</v>
      </c>
      <c r="P176" t="s">
        <v>5</v>
      </c>
      <c r="Q176">
        <v>3.4241100000000002</v>
      </c>
      <c r="R176">
        <v>9.6000000000000002E-5</v>
      </c>
      <c r="S176" t="s">
        <v>6</v>
      </c>
      <c r="T176">
        <v>944.46134400000005</v>
      </c>
      <c r="U176">
        <v>20.111184999999999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6.5430000000000002E-2</v>
      </c>
      <c r="AG176">
        <v>1.35E-4</v>
      </c>
      <c r="AH176" t="s">
        <v>11</v>
      </c>
      <c r="AI176">
        <v>0.93344400000000005</v>
      </c>
      <c r="AJ176">
        <v>4.8000000000000001E-5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1389.369246</v>
      </c>
      <c r="I177">
        <v>27.11655</v>
      </c>
      <c r="J177" t="s">
        <v>3</v>
      </c>
      <c r="K177">
        <v>1385.4412279999999</v>
      </c>
      <c r="L177">
        <v>27.163582999999999</v>
      </c>
      <c r="M177" t="s">
        <v>4</v>
      </c>
      <c r="N177">
        <v>253.59133</v>
      </c>
      <c r="O177">
        <v>2.452572</v>
      </c>
      <c r="P177" t="s">
        <v>5</v>
      </c>
      <c r="Q177">
        <v>3.6521439999999998</v>
      </c>
      <c r="R177">
        <v>1.07E-4</v>
      </c>
      <c r="S177" t="s">
        <v>6</v>
      </c>
      <c r="T177">
        <v>1007.399359</v>
      </c>
      <c r="U177">
        <v>22.558105000000001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6.4748E-2</v>
      </c>
      <c r="AG177">
        <v>1.3200000000000001E-4</v>
      </c>
      <c r="AH177" t="s">
        <v>11</v>
      </c>
      <c r="AI177">
        <v>0.93350699999999998</v>
      </c>
      <c r="AJ177">
        <v>4.6999999999999997E-5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1476.027493</v>
      </c>
      <c r="I178">
        <v>31.281195</v>
      </c>
      <c r="J178" t="s">
        <v>3</v>
      </c>
      <c r="K178">
        <v>1471.847297</v>
      </c>
      <c r="L178">
        <v>31.265433999999999</v>
      </c>
      <c r="M178" t="s">
        <v>4</v>
      </c>
      <c r="N178">
        <v>269.48027300000001</v>
      </c>
      <c r="O178">
        <v>2.9872939999999999</v>
      </c>
      <c r="P178" t="s">
        <v>5</v>
      </c>
      <c r="Q178">
        <v>3.8806889999999998</v>
      </c>
      <c r="R178">
        <v>1.2E-4</v>
      </c>
      <c r="S178" t="s">
        <v>6</v>
      </c>
      <c r="T178">
        <v>1070.2011230000001</v>
      </c>
      <c r="U178">
        <v>24.857119999999998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6.2891000000000002E-2</v>
      </c>
      <c r="AG178">
        <v>1.13E-4</v>
      </c>
      <c r="AH178" t="s">
        <v>11</v>
      </c>
      <c r="AI178">
        <v>0.93351600000000001</v>
      </c>
      <c r="AJ178">
        <v>4.6999999999999997E-5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1562.7849269999999</v>
      </c>
      <c r="I179">
        <v>36.237219000000003</v>
      </c>
      <c r="J179" t="s">
        <v>3</v>
      </c>
      <c r="K179">
        <v>1558.3461130000001</v>
      </c>
      <c r="L179">
        <v>36.192664999999998</v>
      </c>
      <c r="M179" t="s">
        <v>4</v>
      </c>
      <c r="N179">
        <v>285.32925699999998</v>
      </c>
      <c r="O179">
        <v>3.5671040000000001</v>
      </c>
      <c r="P179" t="s">
        <v>5</v>
      </c>
      <c r="Q179">
        <v>4.1091369999999996</v>
      </c>
      <c r="R179">
        <v>1.3799999999999999E-4</v>
      </c>
      <c r="S179" t="s">
        <v>6</v>
      </c>
      <c r="T179">
        <v>1133.1043259999999</v>
      </c>
      <c r="U179">
        <v>28.128674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6.2376000000000001E-2</v>
      </c>
      <c r="AG179">
        <v>1.0900000000000001E-4</v>
      </c>
      <c r="AH179" t="s">
        <v>11</v>
      </c>
      <c r="AI179">
        <v>0.93372299999999997</v>
      </c>
      <c r="AJ179">
        <v>4.8999999999999998E-5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1649.430198</v>
      </c>
      <c r="I180">
        <v>41.725667000000001</v>
      </c>
      <c r="J180" t="s">
        <v>3</v>
      </c>
      <c r="K180">
        <v>1644.7495799999999</v>
      </c>
      <c r="L180">
        <v>41.667641000000003</v>
      </c>
      <c r="M180" t="s">
        <v>4</v>
      </c>
      <c r="N180">
        <v>301.21260100000001</v>
      </c>
      <c r="O180">
        <v>4.4345239999999997</v>
      </c>
      <c r="P180" t="s">
        <v>5</v>
      </c>
      <c r="Q180">
        <v>4.3368390000000003</v>
      </c>
      <c r="R180">
        <v>1.37E-4</v>
      </c>
      <c r="S180" t="s">
        <v>6</v>
      </c>
      <c r="T180">
        <v>1195.824177</v>
      </c>
      <c r="U180">
        <v>30.973958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6.2330999999999998E-2</v>
      </c>
      <c r="AG180">
        <v>1.1E-4</v>
      </c>
      <c r="AH180" t="s">
        <v>11</v>
      </c>
      <c r="AI180">
        <v>0.933921</v>
      </c>
      <c r="AJ180">
        <v>4.6999999999999997E-5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1736.030784</v>
      </c>
      <c r="I181">
        <v>48.257432000000001</v>
      </c>
      <c r="J181" t="s">
        <v>3</v>
      </c>
      <c r="K181">
        <v>1731.1079299999999</v>
      </c>
      <c r="L181">
        <v>48.218491999999998</v>
      </c>
      <c r="M181" t="s">
        <v>4</v>
      </c>
      <c r="N181">
        <v>317.09730200000001</v>
      </c>
      <c r="O181">
        <v>5.5699249999999996</v>
      </c>
      <c r="P181" t="s">
        <v>5</v>
      </c>
      <c r="Q181">
        <v>4.5648179999999998</v>
      </c>
      <c r="R181">
        <v>1.3799999999999999E-4</v>
      </c>
      <c r="S181" t="s">
        <v>6</v>
      </c>
      <c r="T181">
        <v>1258.5635159999999</v>
      </c>
      <c r="U181">
        <v>34.825560000000003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6.2103999999999999E-2</v>
      </c>
      <c r="AG181">
        <v>1.1E-4</v>
      </c>
      <c r="AH181" t="s">
        <v>11</v>
      </c>
      <c r="AI181">
        <v>0.93393899999999996</v>
      </c>
      <c r="AJ181">
        <v>4.6E-5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251.13509999999999</v>
      </c>
      <c r="I182">
        <v>21.929811999999998</v>
      </c>
      <c r="J182" t="s">
        <v>3</v>
      </c>
      <c r="K182">
        <v>247.57528300000001</v>
      </c>
      <c r="L182">
        <v>21.215332</v>
      </c>
      <c r="M182" t="s">
        <v>4</v>
      </c>
      <c r="N182">
        <v>80.485151999999999</v>
      </c>
      <c r="O182">
        <v>22.226412</v>
      </c>
      <c r="P182" t="s">
        <v>5</v>
      </c>
      <c r="Q182">
        <v>146.27556300000001</v>
      </c>
      <c r="R182">
        <v>0.46805000000000002</v>
      </c>
      <c r="S182" t="s">
        <v>6</v>
      </c>
      <c r="T182">
        <v>245.85414399999999</v>
      </c>
      <c r="U182">
        <v>21.706720000000001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8.2661999999999999E-2</v>
      </c>
      <c r="AG182">
        <v>9.2E-5</v>
      </c>
      <c r="AH182" t="s">
        <v>11</v>
      </c>
      <c r="AI182">
        <v>0.91511299999999995</v>
      </c>
      <c r="AJ182">
        <v>1.76E-4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501.07389999999998</v>
      </c>
      <c r="I183">
        <v>57.336086999999999</v>
      </c>
      <c r="J183" t="s">
        <v>3</v>
      </c>
      <c r="K183">
        <v>493.95041700000002</v>
      </c>
      <c r="L183">
        <v>54.811642999999997</v>
      </c>
      <c r="M183" t="s">
        <v>4</v>
      </c>
      <c r="N183">
        <v>159.97626399999999</v>
      </c>
      <c r="O183">
        <v>55.895915000000002</v>
      </c>
      <c r="P183" t="s">
        <v>5</v>
      </c>
      <c r="Q183">
        <v>292.76252499999998</v>
      </c>
      <c r="R183">
        <v>1.1741299999999999</v>
      </c>
      <c r="S183" t="s">
        <v>6</v>
      </c>
      <c r="T183">
        <v>490.68743999999998</v>
      </c>
      <c r="U183">
        <v>54.459938999999999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7.8730999999999995E-2</v>
      </c>
      <c r="AG183">
        <v>9.0000000000000006E-5</v>
      </c>
      <c r="AH183" t="s">
        <v>11</v>
      </c>
      <c r="AI183">
        <v>0.92047400000000001</v>
      </c>
      <c r="AJ183">
        <v>1.92E-4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751.35235799999998</v>
      </c>
      <c r="I184">
        <v>117.97014799999999</v>
      </c>
      <c r="J184" t="s">
        <v>3</v>
      </c>
      <c r="K184">
        <v>740.64930900000002</v>
      </c>
      <c r="L184">
        <v>112.482494</v>
      </c>
      <c r="M184" t="s">
        <v>4</v>
      </c>
      <c r="N184">
        <v>239.710331</v>
      </c>
      <c r="O184">
        <v>110.294472</v>
      </c>
      <c r="P184" t="s">
        <v>5</v>
      </c>
      <c r="Q184">
        <v>439.22984600000001</v>
      </c>
      <c r="R184">
        <v>2.1851159999999998</v>
      </c>
      <c r="S184" t="s">
        <v>6</v>
      </c>
      <c r="T184">
        <v>735.7758</v>
      </c>
      <c r="U184">
        <v>109.02908100000001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7.7479000000000006E-2</v>
      </c>
      <c r="AG184">
        <v>1.07E-4</v>
      </c>
      <c r="AH184" t="s">
        <v>11</v>
      </c>
      <c r="AI184">
        <v>0.92471999999999999</v>
      </c>
      <c r="AJ184">
        <v>1.2899999999999999E-4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1004.635586</v>
      </c>
      <c r="I185">
        <v>154.24438900000001</v>
      </c>
      <c r="J185" t="s">
        <v>3</v>
      </c>
      <c r="K185">
        <v>990.33576800000003</v>
      </c>
      <c r="L185">
        <v>146.13319300000001</v>
      </c>
      <c r="M185" t="s">
        <v>4</v>
      </c>
      <c r="N185">
        <v>322.17263700000001</v>
      </c>
      <c r="O185">
        <v>140.183154</v>
      </c>
      <c r="P185" t="s">
        <v>5</v>
      </c>
      <c r="Q185">
        <v>585.93811200000005</v>
      </c>
      <c r="R185">
        <v>2.7457120000000002</v>
      </c>
      <c r="S185" t="s">
        <v>6</v>
      </c>
      <c r="T185">
        <v>983.85154399999999</v>
      </c>
      <c r="U185">
        <v>140.82884899999999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7.5655E-2</v>
      </c>
      <c r="AG185">
        <v>1.3100000000000001E-4</v>
      </c>
      <c r="AH185" t="s">
        <v>11</v>
      </c>
      <c r="AI185">
        <v>0.92799699999999996</v>
      </c>
      <c r="AJ185">
        <v>8.7000000000000001E-5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1256.1116280000001</v>
      </c>
      <c r="I186">
        <v>194.05057400000001</v>
      </c>
      <c r="J186" t="s">
        <v>3</v>
      </c>
      <c r="K186">
        <v>1238.2271900000001</v>
      </c>
      <c r="L186">
        <v>183.14618300000001</v>
      </c>
      <c r="M186" t="s">
        <v>4</v>
      </c>
      <c r="N186">
        <v>403.20447300000001</v>
      </c>
      <c r="O186">
        <v>175.63531399999999</v>
      </c>
      <c r="P186" t="s">
        <v>5</v>
      </c>
      <c r="Q186">
        <v>732.36348399999997</v>
      </c>
      <c r="R186">
        <v>3.3830740000000001</v>
      </c>
      <c r="S186" t="s">
        <v>6</v>
      </c>
      <c r="T186">
        <v>1230.1990089999999</v>
      </c>
      <c r="U186">
        <v>173.925836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7.4212E-2</v>
      </c>
      <c r="AG186">
        <v>1.3999999999999999E-4</v>
      </c>
      <c r="AH186" t="s">
        <v>11</v>
      </c>
      <c r="AI186">
        <v>0.92942400000000003</v>
      </c>
      <c r="AJ186">
        <v>6.2000000000000003E-5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1506.872854</v>
      </c>
      <c r="I187">
        <v>277.799376</v>
      </c>
      <c r="J187" t="s">
        <v>3</v>
      </c>
      <c r="K187">
        <v>1485.422249</v>
      </c>
      <c r="L187">
        <v>262.06964599999998</v>
      </c>
      <c r="M187" t="s">
        <v>4</v>
      </c>
      <c r="N187">
        <v>483.62123700000001</v>
      </c>
      <c r="O187">
        <v>231.872454</v>
      </c>
      <c r="P187" t="s">
        <v>5</v>
      </c>
      <c r="Q187">
        <v>878.69631800000002</v>
      </c>
      <c r="R187">
        <v>4.0045729999999997</v>
      </c>
      <c r="S187" t="s">
        <v>6</v>
      </c>
      <c r="T187">
        <v>1475.830901</v>
      </c>
      <c r="U187">
        <v>246.28358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7.3787000000000005E-2</v>
      </c>
      <c r="AG187">
        <v>1.3999999999999999E-4</v>
      </c>
      <c r="AH187" t="s">
        <v>11</v>
      </c>
      <c r="AI187">
        <v>0.93077100000000002</v>
      </c>
      <c r="AJ187">
        <v>3.4999999999999997E-5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1757.50209</v>
      </c>
      <c r="I188">
        <v>353.46172100000001</v>
      </c>
      <c r="J188" t="s">
        <v>3</v>
      </c>
      <c r="K188">
        <v>1732.479233</v>
      </c>
      <c r="L188">
        <v>334.04235399999999</v>
      </c>
      <c r="M188" t="s">
        <v>4</v>
      </c>
      <c r="N188">
        <v>563.62659699999995</v>
      </c>
      <c r="O188">
        <v>278.89490499999999</v>
      </c>
      <c r="P188" t="s">
        <v>5</v>
      </c>
      <c r="Q188">
        <v>1025.1420499999999</v>
      </c>
      <c r="R188">
        <v>4.282508</v>
      </c>
      <c r="S188" t="s">
        <v>6</v>
      </c>
      <c r="T188">
        <v>1721.294666</v>
      </c>
      <c r="U188">
        <v>306.36334499999998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7.2526999999999994E-2</v>
      </c>
      <c r="AG188">
        <v>1.5200000000000001E-4</v>
      </c>
      <c r="AH188" t="s">
        <v>11</v>
      </c>
      <c r="AI188">
        <v>0.93123100000000003</v>
      </c>
      <c r="AJ188">
        <v>2.6999999999999999E-5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2008.568904</v>
      </c>
      <c r="I189">
        <v>424.34848799999997</v>
      </c>
      <c r="J189" t="s">
        <v>3</v>
      </c>
      <c r="K189">
        <v>1979.975925</v>
      </c>
      <c r="L189">
        <v>401.203304</v>
      </c>
      <c r="M189" t="s">
        <v>4</v>
      </c>
      <c r="N189">
        <v>643.74925399999995</v>
      </c>
      <c r="O189">
        <v>320.58006999999998</v>
      </c>
      <c r="P189" t="s">
        <v>5</v>
      </c>
      <c r="Q189">
        <v>1171.8579709999999</v>
      </c>
      <c r="R189">
        <v>5.3444130000000003</v>
      </c>
      <c r="S189" t="s">
        <v>6</v>
      </c>
      <c r="T189">
        <v>1967.160073</v>
      </c>
      <c r="U189">
        <v>365.78835900000001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7.2012000000000007E-2</v>
      </c>
      <c r="AG189">
        <v>1.47E-4</v>
      </c>
      <c r="AH189" t="s">
        <v>11</v>
      </c>
      <c r="AI189">
        <v>0.93156899999999998</v>
      </c>
      <c r="AJ189">
        <v>2.5000000000000001E-5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2259.7188769999998</v>
      </c>
      <c r="I190">
        <v>470.97065099999998</v>
      </c>
      <c r="J190" t="s">
        <v>3</v>
      </c>
      <c r="K190">
        <v>2227.5644189999998</v>
      </c>
      <c r="L190">
        <v>444.22384099999999</v>
      </c>
      <c r="M190" t="s">
        <v>4</v>
      </c>
      <c r="N190">
        <v>724.35388499999999</v>
      </c>
      <c r="O190">
        <v>347.704905</v>
      </c>
      <c r="P190" t="s">
        <v>5</v>
      </c>
      <c r="Q190">
        <v>1318.364885</v>
      </c>
      <c r="R190">
        <v>5.8837919999999997</v>
      </c>
      <c r="S190" t="s">
        <v>6</v>
      </c>
      <c r="T190">
        <v>2213.1871630000001</v>
      </c>
      <c r="U190">
        <v>403.69213100000002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7.1733000000000005E-2</v>
      </c>
      <c r="AG190">
        <v>1.54E-4</v>
      </c>
      <c r="AH190" t="s">
        <v>11</v>
      </c>
      <c r="AI190">
        <v>0.93187399999999998</v>
      </c>
      <c r="AJ190">
        <v>2.0999999999999999E-5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2509.8442190000001</v>
      </c>
      <c r="I191">
        <v>582.83068900000001</v>
      </c>
      <c r="J191" t="s">
        <v>3</v>
      </c>
      <c r="K191">
        <v>2474.134814</v>
      </c>
      <c r="L191">
        <v>549.52450699999997</v>
      </c>
      <c r="M191" t="s">
        <v>4</v>
      </c>
      <c r="N191">
        <v>803.94738199999995</v>
      </c>
      <c r="O191">
        <v>408.78304200000002</v>
      </c>
      <c r="P191" t="s">
        <v>5</v>
      </c>
      <c r="Q191">
        <v>1464.7711280000001</v>
      </c>
      <c r="R191">
        <v>7.1630739999999999</v>
      </c>
      <c r="S191" t="s">
        <v>6</v>
      </c>
      <c r="T191">
        <v>2458.2116310000001</v>
      </c>
      <c r="U191">
        <v>491.60161499999998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6.8729999999999999E-2</v>
      </c>
      <c r="AG191">
        <v>1.6000000000000001E-4</v>
      </c>
      <c r="AH191" t="s">
        <v>11</v>
      </c>
      <c r="AI191">
        <v>0.93206299999999997</v>
      </c>
      <c r="AJ191">
        <v>2.0999999999999999E-5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2760.4034670000001</v>
      </c>
      <c r="I192">
        <v>695.81458799999996</v>
      </c>
      <c r="J192" t="s">
        <v>3</v>
      </c>
      <c r="K192">
        <v>2721.1522610000002</v>
      </c>
      <c r="L192">
        <v>657.19155999999998</v>
      </c>
      <c r="M192" t="s">
        <v>4</v>
      </c>
      <c r="N192">
        <v>883.92269499999998</v>
      </c>
      <c r="O192">
        <v>475.46273000000002</v>
      </c>
      <c r="P192" t="s">
        <v>5</v>
      </c>
      <c r="Q192">
        <v>1611.4310210000001</v>
      </c>
      <c r="R192">
        <v>7.5658729999999998</v>
      </c>
      <c r="S192" t="s">
        <v>6</v>
      </c>
      <c r="T192">
        <v>2703.6653759999999</v>
      </c>
      <c r="U192">
        <v>582.69971199999998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6.8373000000000003E-2</v>
      </c>
      <c r="AG192">
        <v>1.5200000000000001E-4</v>
      </c>
      <c r="AH192" t="s">
        <v>11</v>
      </c>
      <c r="AI192">
        <v>0.93219700000000005</v>
      </c>
      <c r="AJ192">
        <v>2.0000000000000002E-5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3011.88895</v>
      </c>
      <c r="I193">
        <v>727.14064199999996</v>
      </c>
      <c r="J193" t="s">
        <v>3</v>
      </c>
      <c r="K193">
        <v>2969.0876760000001</v>
      </c>
      <c r="L193">
        <v>685.31091900000001</v>
      </c>
      <c r="M193" t="s">
        <v>4</v>
      </c>
      <c r="N193">
        <v>965.03305799999998</v>
      </c>
      <c r="O193">
        <v>500.59044299999999</v>
      </c>
      <c r="P193" t="s">
        <v>5</v>
      </c>
      <c r="Q193">
        <v>1757.9290430000001</v>
      </c>
      <c r="R193">
        <v>8.6722160000000006</v>
      </c>
      <c r="S193" t="s">
        <v>6</v>
      </c>
      <c r="T193">
        <v>2950.0045169999999</v>
      </c>
      <c r="U193">
        <v>605.18096100000002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6.8209000000000006E-2</v>
      </c>
      <c r="AG193">
        <v>1.4899999999999999E-4</v>
      </c>
      <c r="AH193" t="s">
        <v>11</v>
      </c>
      <c r="AI193">
        <v>0.93229799999999996</v>
      </c>
      <c r="AJ193">
        <v>2.0000000000000002E-5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3261.6629050000001</v>
      </c>
      <c r="I194">
        <v>860.08847000000003</v>
      </c>
      <c r="J194" t="s">
        <v>3</v>
      </c>
      <c r="K194">
        <v>3215.3034469999998</v>
      </c>
      <c r="L194">
        <v>812.50000299999999</v>
      </c>
      <c r="M194" t="s">
        <v>4</v>
      </c>
      <c r="N194">
        <v>1044.296362</v>
      </c>
      <c r="O194">
        <v>578.23016299999995</v>
      </c>
      <c r="P194" t="s">
        <v>5</v>
      </c>
      <c r="Q194">
        <v>1904.5095040000001</v>
      </c>
      <c r="R194">
        <v>8.8413529999999998</v>
      </c>
      <c r="S194" t="s">
        <v>6</v>
      </c>
      <c r="T194">
        <v>3194.6903120000002</v>
      </c>
      <c r="U194">
        <v>710.39598100000001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6.7591999999999999E-2</v>
      </c>
      <c r="AG194">
        <v>1.44E-4</v>
      </c>
      <c r="AH194" t="s">
        <v>11</v>
      </c>
      <c r="AI194">
        <v>0.93233699999999997</v>
      </c>
      <c r="AJ194">
        <v>2.0000000000000002E-5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3512.0687160000002</v>
      </c>
      <c r="I195">
        <v>960.08359099999996</v>
      </c>
      <c r="J195" t="s">
        <v>3</v>
      </c>
      <c r="K195">
        <v>3462.1530320000002</v>
      </c>
      <c r="L195">
        <v>907.37213599999995</v>
      </c>
      <c r="M195" t="s">
        <v>4</v>
      </c>
      <c r="N195">
        <v>1124.3877689999999</v>
      </c>
      <c r="O195">
        <v>629.71229700000004</v>
      </c>
      <c r="P195" t="s">
        <v>5</v>
      </c>
      <c r="Q195">
        <v>2051.0223219999998</v>
      </c>
      <c r="R195">
        <v>8.2231690000000004</v>
      </c>
      <c r="S195" t="s">
        <v>6</v>
      </c>
      <c r="T195">
        <v>3440.0145210000001</v>
      </c>
      <c r="U195">
        <v>781.19217700000002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6.6325999999999996E-2</v>
      </c>
      <c r="AG195">
        <v>1.3300000000000001E-4</v>
      </c>
      <c r="AH195" t="s">
        <v>11</v>
      </c>
      <c r="AI195">
        <v>0.93238200000000004</v>
      </c>
      <c r="AJ195">
        <v>1.9000000000000001E-5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3762.4090040000001</v>
      </c>
      <c r="I196">
        <v>1095.5376859999999</v>
      </c>
      <c r="J196" t="s">
        <v>3</v>
      </c>
      <c r="K196">
        <v>3708.9438530000002</v>
      </c>
      <c r="L196">
        <v>1036.4652920000001</v>
      </c>
      <c r="M196" t="s">
        <v>4</v>
      </c>
      <c r="N196">
        <v>1204.4075849999999</v>
      </c>
      <c r="O196">
        <v>715.93180700000005</v>
      </c>
      <c r="P196" t="s">
        <v>5</v>
      </c>
      <c r="Q196">
        <v>2197.4863719999998</v>
      </c>
      <c r="R196">
        <v>9.5823610000000006</v>
      </c>
      <c r="S196" t="s">
        <v>6</v>
      </c>
      <c r="T196">
        <v>3685.2527150000001</v>
      </c>
      <c r="U196">
        <v>893.63346100000001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6.5548999999999996E-2</v>
      </c>
      <c r="AG196">
        <v>1.2300000000000001E-4</v>
      </c>
      <c r="AH196" t="s">
        <v>11</v>
      </c>
      <c r="AI196">
        <v>0.93283199999999999</v>
      </c>
      <c r="AJ196">
        <v>2.6999999999999999E-5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4012.7304589999999</v>
      </c>
      <c r="I197">
        <v>1156.399502</v>
      </c>
      <c r="J197" t="s">
        <v>3</v>
      </c>
      <c r="K197">
        <v>3955.718809</v>
      </c>
      <c r="L197">
        <v>1093.016918</v>
      </c>
      <c r="M197" t="s">
        <v>4</v>
      </c>
      <c r="N197">
        <v>1284.415264</v>
      </c>
      <c r="O197">
        <v>754.87695299999996</v>
      </c>
      <c r="P197" t="s">
        <v>5</v>
      </c>
      <c r="Q197">
        <v>2343.9215669999999</v>
      </c>
      <c r="R197">
        <v>11.177851</v>
      </c>
      <c r="S197" t="s">
        <v>6</v>
      </c>
      <c r="T197">
        <v>3930.439312</v>
      </c>
      <c r="U197">
        <v>935.59610399999997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6.5445000000000003E-2</v>
      </c>
      <c r="AG197">
        <v>1.2400000000000001E-4</v>
      </c>
      <c r="AH197" t="s">
        <v>11</v>
      </c>
      <c r="AI197">
        <v>0.93292399999999998</v>
      </c>
      <c r="AJ197">
        <v>2.5999999999999998E-5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4261.6346480000002</v>
      </c>
      <c r="I198">
        <v>1282.352249</v>
      </c>
      <c r="J198" t="s">
        <v>3</v>
      </c>
      <c r="K198">
        <v>4201.0894920000001</v>
      </c>
      <c r="L198">
        <v>1214.115098</v>
      </c>
      <c r="M198" t="s">
        <v>4</v>
      </c>
      <c r="N198">
        <v>1362.915784</v>
      </c>
      <c r="O198">
        <v>814.68656999999996</v>
      </c>
      <c r="P198" t="s">
        <v>5</v>
      </c>
      <c r="Q198">
        <v>2490.3807569999999</v>
      </c>
      <c r="R198">
        <v>11.964990999999999</v>
      </c>
      <c r="S198" t="s">
        <v>6</v>
      </c>
      <c r="T198">
        <v>4174.2952830000004</v>
      </c>
      <c r="U198">
        <v>1027.4899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6.5128000000000005E-2</v>
      </c>
      <c r="AG198">
        <v>1.17E-4</v>
      </c>
      <c r="AH198" t="s">
        <v>11</v>
      </c>
      <c r="AI198">
        <v>0.93292900000000001</v>
      </c>
      <c r="AJ198">
        <v>2.5999999999999998E-5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4511.2268359999998</v>
      </c>
      <c r="I199">
        <v>1401.8183059999999</v>
      </c>
      <c r="J199" t="s">
        <v>3</v>
      </c>
      <c r="K199">
        <v>4447.1399899999997</v>
      </c>
      <c r="L199">
        <v>1326.7465629999999</v>
      </c>
      <c r="M199" t="s">
        <v>4</v>
      </c>
      <c r="N199">
        <v>1442.366565</v>
      </c>
      <c r="O199">
        <v>885.38432999999998</v>
      </c>
      <c r="P199" t="s">
        <v>5</v>
      </c>
      <c r="Q199">
        <v>2636.6585890000001</v>
      </c>
      <c r="R199">
        <v>13.219021</v>
      </c>
      <c r="S199" t="s">
        <v>6</v>
      </c>
      <c r="T199">
        <v>4418.7879000000003</v>
      </c>
      <c r="U199">
        <v>1119.378935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6.4750000000000002E-2</v>
      </c>
      <c r="AG199">
        <v>1.22E-4</v>
      </c>
      <c r="AH199" t="s">
        <v>11</v>
      </c>
      <c r="AI199">
        <v>0.93299500000000002</v>
      </c>
      <c r="AJ199">
        <v>2.5999999999999998E-5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4761.0337399999999</v>
      </c>
      <c r="I200">
        <v>1566.143219</v>
      </c>
      <c r="J200" t="s">
        <v>3</v>
      </c>
      <c r="K200">
        <v>4693.4066499999999</v>
      </c>
      <c r="L200">
        <v>1482.3426219999999</v>
      </c>
      <c r="M200" t="s">
        <v>4</v>
      </c>
      <c r="N200">
        <v>1521.966846</v>
      </c>
      <c r="O200">
        <v>969.96489599999995</v>
      </c>
      <c r="P200" t="s">
        <v>5</v>
      </c>
      <c r="Q200">
        <v>2783.0793309999999</v>
      </c>
      <c r="R200">
        <v>13.222507</v>
      </c>
      <c r="S200" t="s">
        <v>6</v>
      </c>
      <c r="T200">
        <v>4663.5443750000004</v>
      </c>
      <c r="U200">
        <v>1240.9208659999999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6.4237000000000002E-2</v>
      </c>
      <c r="AG200">
        <v>1.22E-4</v>
      </c>
      <c r="AH200" t="s">
        <v>11</v>
      </c>
      <c r="AI200">
        <v>0.93302399999999996</v>
      </c>
      <c r="AJ200">
        <v>2.5999999999999998E-5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5011.0688870000004</v>
      </c>
      <c r="I201">
        <v>1666.8070170000001</v>
      </c>
      <c r="J201" t="s">
        <v>3</v>
      </c>
      <c r="K201">
        <v>4939.8922949999996</v>
      </c>
      <c r="L201">
        <v>1577.610858</v>
      </c>
      <c r="M201" t="s">
        <v>4</v>
      </c>
      <c r="N201">
        <v>1601.454434</v>
      </c>
      <c r="O201">
        <v>1018.1754539999999</v>
      </c>
      <c r="P201" t="s">
        <v>5</v>
      </c>
      <c r="Q201">
        <v>2929.6152489999999</v>
      </c>
      <c r="R201">
        <v>13.628890999999999</v>
      </c>
      <c r="S201" t="s">
        <v>6</v>
      </c>
      <c r="T201">
        <v>4908.4321389999996</v>
      </c>
      <c r="U201">
        <v>1311.8949050000001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6.3681000000000001E-2</v>
      </c>
      <c r="AG201">
        <v>1.2E-4</v>
      </c>
      <c r="AH201" t="s">
        <v>11</v>
      </c>
      <c r="AI201">
        <v>0.93304500000000001</v>
      </c>
      <c r="AJ201">
        <v>2.5999999999999998E-5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433.37181800000002</v>
      </c>
      <c r="I222">
        <v>2.686868</v>
      </c>
      <c r="J222" t="s">
        <v>3</v>
      </c>
      <c r="K222">
        <v>413.47013900000002</v>
      </c>
      <c r="L222">
        <v>2.701848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865.30813999999998</v>
      </c>
      <c r="I223">
        <v>7.7206840000000003</v>
      </c>
      <c r="J223" t="s">
        <v>3</v>
      </c>
      <c r="K223">
        <v>825.53016100000002</v>
      </c>
      <c r="L223">
        <v>7.4657169999999997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1297.458879</v>
      </c>
      <c r="I224">
        <v>12.521661999999999</v>
      </c>
      <c r="J224" t="s">
        <v>3</v>
      </c>
      <c r="K224">
        <v>1237.7796969999999</v>
      </c>
      <c r="L224">
        <v>12.332815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1729.5502759999999</v>
      </c>
      <c r="I225">
        <v>21.149884</v>
      </c>
      <c r="J225" t="s">
        <v>3</v>
      </c>
      <c r="K225">
        <v>1650.020405</v>
      </c>
      <c r="L225">
        <v>20.564710999999999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2161.7735889999999</v>
      </c>
      <c r="I226">
        <v>20.177052</v>
      </c>
      <c r="J226" t="s">
        <v>3</v>
      </c>
      <c r="K226">
        <v>2062.3847850000002</v>
      </c>
      <c r="L226">
        <v>19.703724000000001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2593.7774709999999</v>
      </c>
      <c r="I227">
        <v>19.363761</v>
      </c>
      <c r="J227" t="s">
        <v>3</v>
      </c>
      <c r="K227">
        <v>2474.5389839999998</v>
      </c>
      <c r="L227">
        <v>19.097314999999998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3025.7966110000002</v>
      </c>
      <c r="I228">
        <v>17.964967000000001</v>
      </c>
      <c r="J228" t="s">
        <v>3</v>
      </c>
      <c r="K228">
        <v>2886.6769429999999</v>
      </c>
      <c r="L228">
        <v>18.526233000000001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3457.586597</v>
      </c>
      <c r="I229">
        <v>23.358044</v>
      </c>
      <c r="J229" t="s">
        <v>3</v>
      </c>
      <c r="K229">
        <v>3298.6106540000001</v>
      </c>
      <c r="L229">
        <v>23.682244000000001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3889.9112209999998</v>
      </c>
      <c r="I230">
        <v>23.801867000000001</v>
      </c>
      <c r="J230" t="s">
        <v>3</v>
      </c>
      <c r="K230">
        <v>3711.0515869999999</v>
      </c>
      <c r="L230">
        <v>23.527577999999998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4322.2030860000004</v>
      </c>
      <c r="I231">
        <v>23.468765000000001</v>
      </c>
      <c r="J231" t="s">
        <v>3</v>
      </c>
      <c r="K231">
        <v>4123.5028220000004</v>
      </c>
      <c r="L231">
        <v>23.668509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4754.0913570000002</v>
      </c>
      <c r="I232">
        <v>25.644207000000002</v>
      </c>
      <c r="J232" t="s">
        <v>3</v>
      </c>
      <c r="K232">
        <v>4535.5336909999996</v>
      </c>
      <c r="L232">
        <v>25.799769000000001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5185.9325390000004</v>
      </c>
      <c r="I233">
        <v>26.567609999999998</v>
      </c>
      <c r="J233" t="s">
        <v>3</v>
      </c>
      <c r="K233">
        <v>4947.4997069999999</v>
      </c>
      <c r="L233">
        <v>27.112513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5618.1749710000004</v>
      </c>
      <c r="I234">
        <v>21.010828</v>
      </c>
      <c r="J234" t="s">
        <v>3</v>
      </c>
      <c r="K234">
        <v>5359.8475490000001</v>
      </c>
      <c r="L234">
        <v>21.904866999999999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6050.139443</v>
      </c>
      <c r="I235">
        <v>29.183479999999999</v>
      </c>
      <c r="J235" t="s">
        <v>3</v>
      </c>
      <c r="K235">
        <v>5771.9727640000001</v>
      </c>
      <c r="L235">
        <v>29.142506999999998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6482.1811619999999</v>
      </c>
      <c r="I236">
        <v>34.211399</v>
      </c>
      <c r="J236" t="s">
        <v>3</v>
      </c>
      <c r="K236">
        <v>6184.2072559999997</v>
      </c>
      <c r="L236">
        <v>34.477241999999997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6914.5127339999999</v>
      </c>
      <c r="I237">
        <v>27.567305999999999</v>
      </c>
      <c r="J237" t="s">
        <v>3</v>
      </c>
      <c r="K237">
        <v>6596.7446</v>
      </c>
      <c r="L237">
        <v>27.527505000000001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7346.2123140000003</v>
      </c>
      <c r="I238">
        <v>33.525432000000002</v>
      </c>
      <c r="J238" t="s">
        <v>3</v>
      </c>
      <c r="K238">
        <v>7008.5882519999996</v>
      </c>
      <c r="L238">
        <v>32.655743999999999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7778.2261909999997</v>
      </c>
      <c r="I239">
        <v>36.616681</v>
      </c>
      <c r="J239" t="s">
        <v>3</v>
      </c>
      <c r="K239">
        <v>7420.7883979999997</v>
      </c>
      <c r="L239">
        <v>35.006715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8210.7307029999993</v>
      </c>
      <c r="I240">
        <v>39.723101999999997</v>
      </c>
      <c r="J240" t="s">
        <v>3</v>
      </c>
      <c r="K240">
        <v>7833.4540139999999</v>
      </c>
      <c r="L240">
        <v>37.678015000000002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8642.807734</v>
      </c>
      <c r="I241">
        <v>45.490068999999998</v>
      </c>
      <c r="J241" t="s">
        <v>3</v>
      </c>
      <c r="K241">
        <v>8245.7167580000005</v>
      </c>
      <c r="L241">
        <v>41.529724000000002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135.72165799999999</v>
      </c>
      <c r="I242">
        <v>2.8157459999999999</v>
      </c>
      <c r="J242" t="s">
        <v>3</v>
      </c>
      <c r="K242">
        <v>115.67038599999999</v>
      </c>
      <c r="L242">
        <v>2.16987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269.62755099999998</v>
      </c>
      <c r="I243">
        <v>2.4695119999999999</v>
      </c>
      <c r="J243" t="s">
        <v>3</v>
      </c>
      <c r="K243">
        <v>229.72665499999999</v>
      </c>
      <c r="L243">
        <v>2.1487539999999998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403.68530199999998</v>
      </c>
      <c r="I244">
        <v>3.9748830000000002</v>
      </c>
      <c r="J244" t="s">
        <v>3</v>
      </c>
      <c r="K244">
        <v>343.96992399999999</v>
      </c>
      <c r="L244">
        <v>3.8256920000000001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537.06230600000004</v>
      </c>
      <c r="I245">
        <v>4.2158319999999998</v>
      </c>
      <c r="J245" t="s">
        <v>3</v>
      </c>
      <c r="K245">
        <v>457.542261</v>
      </c>
      <c r="L245">
        <v>3.8812880000000001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671.12294099999997</v>
      </c>
      <c r="I246">
        <v>4.9364340000000002</v>
      </c>
      <c r="J246" t="s">
        <v>3</v>
      </c>
      <c r="K246">
        <v>571.76626099999999</v>
      </c>
      <c r="L246">
        <v>4.8380879999999999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805.06067900000005</v>
      </c>
      <c r="I247">
        <v>6.4904380000000002</v>
      </c>
      <c r="J247" t="s">
        <v>3</v>
      </c>
      <c r="K247">
        <v>685.91419199999996</v>
      </c>
      <c r="L247">
        <v>6.4712389999999997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938.99250400000005</v>
      </c>
      <c r="I248">
        <v>7.0727029999999997</v>
      </c>
      <c r="J248" t="s">
        <v>3</v>
      </c>
      <c r="K248">
        <v>800.01008300000001</v>
      </c>
      <c r="L248">
        <v>6.6932879999999999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1073.0232980000001</v>
      </c>
      <c r="I249">
        <v>7.5198869999999998</v>
      </c>
      <c r="J249" t="s">
        <v>3</v>
      </c>
      <c r="K249">
        <v>914.16541700000005</v>
      </c>
      <c r="L249">
        <v>7.3075900000000003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1206.7736299999999</v>
      </c>
      <c r="I250">
        <v>8.8866940000000003</v>
      </c>
      <c r="J250" t="s">
        <v>3</v>
      </c>
      <c r="K250">
        <v>1028.073807</v>
      </c>
      <c r="L250">
        <v>8.6167350000000003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1340.439993</v>
      </c>
      <c r="I251">
        <v>8.9266159999999992</v>
      </c>
      <c r="J251" t="s">
        <v>3</v>
      </c>
      <c r="K251">
        <v>1141.943147</v>
      </c>
      <c r="L251">
        <v>8.2437839999999998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1474.499229</v>
      </c>
      <c r="I252">
        <v>8.9692969999999992</v>
      </c>
      <c r="J252" t="s">
        <v>3</v>
      </c>
      <c r="K252">
        <v>1256.2005710000001</v>
      </c>
      <c r="L252">
        <v>7.6901380000000001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1608.5577929999999</v>
      </c>
      <c r="I253">
        <v>7.7399149999999999</v>
      </c>
      <c r="J253" t="s">
        <v>3</v>
      </c>
      <c r="K253">
        <v>1370.473833</v>
      </c>
      <c r="L253">
        <v>7.3072189999999999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1742.1832910000001</v>
      </c>
      <c r="I254">
        <v>7.7362539999999997</v>
      </c>
      <c r="J254" t="s">
        <v>3</v>
      </c>
      <c r="K254">
        <v>1484.309812</v>
      </c>
      <c r="L254">
        <v>7.1863289999999997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1876.415154</v>
      </c>
      <c r="I255">
        <v>10.871549999999999</v>
      </c>
      <c r="J255" t="s">
        <v>3</v>
      </c>
      <c r="K255">
        <v>1598.7209909999999</v>
      </c>
      <c r="L255">
        <v>9.8693360000000006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2009.8982470000001</v>
      </c>
      <c r="I256">
        <v>10.871085000000001</v>
      </c>
      <c r="J256" t="s">
        <v>3</v>
      </c>
      <c r="K256">
        <v>1712.4139789999999</v>
      </c>
      <c r="L256">
        <v>9.3519600000000001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2144.0482809999999</v>
      </c>
      <c r="I257">
        <v>9.8735140000000001</v>
      </c>
      <c r="J257" t="s">
        <v>3</v>
      </c>
      <c r="K257">
        <v>1826.7095389999999</v>
      </c>
      <c r="L257">
        <v>8.3933769999999992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2277.9517190000001</v>
      </c>
      <c r="I258">
        <v>10.840313</v>
      </c>
      <c r="J258" t="s">
        <v>3</v>
      </c>
      <c r="K258">
        <v>1940.7523490000001</v>
      </c>
      <c r="L258">
        <v>8.8037410000000005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2411.3624070000001</v>
      </c>
      <c r="I259">
        <v>11.783766999999999</v>
      </c>
      <c r="J259" t="s">
        <v>3</v>
      </c>
      <c r="K259">
        <v>2054.395493</v>
      </c>
      <c r="L259">
        <v>9.6646879999999999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2545.3147749999998</v>
      </c>
      <c r="I260">
        <v>10.001946</v>
      </c>
      <c r="J260" t="s">
        <v>3</v>
      </c>
      <c r="K260">
        <v>2168.510151</v>
      </c>
      <c r="L260">
        <v>8.1883879999999998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2679.018994</v>
      </c>
      <c r="I261">
        <v>11.725275</v>
      </c>
      <c r="J261" t="s">
        <v>3</v>
      </c>
      <c r="K261">
        <v>2282.4257809999999</v>
      </c>
      <c r="L261">
        <v>9.738899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108.34744600000001</v>
      </c>
      <c r="I262">
        <v>2.9724710000000001</v>
      </c>
      <c r="J262" t="s">
        <v>3</v>
      </c>
      <c r="K262">
        <v>84.043437999999995</v>
      </c>
      <c r="L262">
        <v>1.863767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215.399779</v>
      </c>
      <c r="I263">
        <v>3.975841</v>
      </c>
      <c r="J263" t="s">
        <v>3</v>
      </c>
      <c r="K263">
        <v>166.911023</v>
      </c>
      <c r="L263">
        <v>2.330298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322.19023900000002</v>
      </c>
      <c r="I264">
        <v>6.8545870000000004</v>
      </c>
      <c r="J264" t="s">
        <v>3</v>
      </c>
      <c r="K264">
        <v>249.63148100000001</v>
      </c>
      <c r="L264">
        <v>4.057563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429.035596</v>
      </c>
      <c r="I265">
        <v>9.0552989999999998</v>
      </c>
      <c r="J265" t="s">
        <v>3</v>
      </c>
      <c r="K265">
        <v>332.36048499999998</v>
      </c>
      <c r="L265">
        <v>5.0646500000000003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535.53507100000002</v>
      </c>
      <c r="I266">
        <v>11.975206999999999</v>
      </c>
      <c r="J266" t="s">
        <v>3</v>
      </c>
      <c r="K266">
        <v>414.805566</v>
      </c>
      <c r="L266">
        <v>7.0874259999999998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642.49153899999999</v>
      </c>
      <c r="I267">
        <v>14.869300000000001</v>
      </c>
      <c r="J267" t="s">
        <v>3</v>
      </c>
      <c r="K267">
        <v>497.61266999999998</v>
      </c>
      <c r="L267">
        <v>8.6631660000000004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749.28005900000005</v>
      </c>
      <c r="I268">
        <v>18.508967999999999</v>
      </c>
      <c r="J268" t="s">
        <v>3</v>
      </c>
      <c r="K268">
        <v>580.29279499999996</v>
      </c>
      <c r="L268">
        <v>10.783664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856.40023199999996</v>
      </c>
      <c r="I269">
        <v>22.444310000000002</v>
      </c>
      <c r="J269" t="s">
        <v>3</v>
      </c>
      <c r="K269">
        <v>663.20108200000004</v>
      </c>
      <c r="L269">
        <v>13.359377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963.62219500000003</v>
      </c>
      <c r="I270">
        <v>25.640267999999999</v>
      </c>
      <c r="J270" t="s">
        <v>3</v>
      </c>
      <c r="K270">
        <v>746.20780600000001</v>
      </c>
      <c r="L270">
        <v>15.196972000000001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1070.7264500000001</v>
      </c>
      <c r="I271">
        <v>30.122886999999999</v>
      </c>
      <c r="J271" t="s">
        <v>3</v>
      </c>
      <c r="K271">
        <v>829.11890900000003</v>
      </c>
      <c r="L271">
        <v>17.782703000000001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1177.8051419999999</v>
      </c>
      <c r="I272">
        <v>32.600700000000003</v>
      </c>
      <c r="J272" t="s">
        <v>3</v>
      </c>
      <c r="K272">
        <v>912.11060899999995</v>
      </c>
      <c r="L272">
        <v>19.748998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1285.032422</v>
      </c>
      <c r="I273">
        <v>38.894871999999999</v>
      </c>
      <c r="J273" t="s">
        <v>3</v>
      </c>
      <c r="K273">
        <v>995.043362</v>
      </c>
      <c r="L273">
        <v>21.872207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1392.1391550000001</v>
      </c>
      <c r="I274">
        <v>42.601937999999997</v>
      </c>
      <c r="J274" t="s">
        <v>3</v>
      </c>
      <c r="K274">
        <v>1077.97272</v>
      </c>
      <c r="L274">
        <v>24.676880000000001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1498.987944</v>
      </c>
      <c r="I275">
        <v>53.533481999999999</v>
      </c>
      <c r="J275" t="s">
        <v>3</v>
      </c>
      <c r="K275">
        <v>1160.677927</v>
      </c>
      <c r="L275">
        <v>30.559028999999999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1605.9820870000001</v>
      </c>
      <c r="I276">
        <v>60.322372999999999</v>
      </c>
      <c r="J276" t="s">
        <v>3</v>
      </c>
      <c r="K276">
        <v>1243.425984</v>
      </c>
      <c r="L276">
        <v>34.814511000000003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1712.968599</v>
      </c>
      <c r="I277">
        <v>71.760452999999998</v>
      </c>
      <c r="J277" t="s">
        <v>3</v>
      </c>
      <c r="K277">
        <v>1326.2990279999999</v>
      </c>
      <c r="L277">
        <v>42.339277000000003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1819.8403740000001</v>
      </c>
      <c r="I278">
        <v>80.572025999999994</v>
      </c>
      <c r="J278" t="s">
        <v>3</v>
      </c>
      <c r="K278">
        <v>1409.0551929999999</v>
      </c>
      <c r="L278">
        <v>47.881644000000001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1927.0220039999999</v>
      </c>
      <c r="I279">
        <v>88.257789000000002</v>
      </c>
      <c r="J279" t="s">
        <v>3</v>
      </c>
      <c r="K279">
        <v>1492.0614210000001</v>
      </c>
      <c r="L279">
        <v>52.503276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2033.8579930000001</v>
      </c>
      <c r="I280">
        <v>97.721496999999999</v>
      </c>
      <c r="J280" t="s">
        <v>3</v>
      </c>
      <c r="K280">
        <v>1574.8179270000001</v>
      </c>
      <c r="L280">
        <v>58.580292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2140.8111180000001</v>
      </c>
      <c r="I281">
        <v>109.71999599999999</v>
      </c>
      <c r="J281" t="s">
        <v>3</v>
      </c>
      <c r="K281">
        <v>1657.6341749999999</v>
      </c>
      <c r="L281">
        <v>66.478938999999997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90.630270999999993</v>
      </c>
      <c r="I282">
        <v>2.090627</v>
      </c>
      <c r="J282" t="s">
        <v>3</v>
      </c>
      <c r="K282">
        <v>64.847736999999995</v>
      </c>
      <c r="L282">
        <v>1.0708029999999999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179.846487</v>
      </c>
      <c r="I283">
        <v>2.353612</v>
      </c>
      <c r="J283" t="s">
        <v>3</v>
      </c>
      <c r="K283">
        <v>128.546066</v>
      </c>
      <c r="L283">
        <v>1.389437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269.193963</v>
      </c>
      <c r="I284">
        <v>3.9266369999999999</v>
      </c>
      <c r="J284" t="s">
        <v>3</v>
      </c>
      <c r="K284">
        <v>192.33575099999999</v>
      </c>
      <c r="L284">
        <v>2.3012679999999999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358.41490499999998</v>
      </c>
      <c r="I285">
        <v>5.4273179999999996</v>
      </c>
      <c r="J285" t="s">
        <v>3</v>
      </c>
      <c r="K285">
        <v>256.08633500000002</v>
      </c>
      <c r="L285">
        <v>2.9775130000000001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447.82234799999998</v>
      </c>
      <c r="I286">
        <v>7.5172780000000001</v>
      </c>
      <c r="J286" t="s">
        <v>3</v>
      </c>
      <c r="K286">
        <v>319.88760200000002</v>
      </c>
      <c r="L286">
        <v>3.5677059999999998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536.83989899999995</v>
      </c>
      <c r="I287">
        <v>10.271948999999999</v>
      </c>
      <c r="J287" t="s">
        <v>3</v>
      </c>
      <c r="K287">
        <v>383.46788700000002</v>
      </c>
      <c r="L287">
        <v>4.6020599999999998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626.175386</v>
      </c>
      <c r="I288">
        <v>11.942712</v>
      </c>
      <c r="J288" t="s">
        <v>3</v>
      </c>
      <c r="K288">
        <v>447.28645399999999</v>
      </c>
      <c r="L288">
        <v>5.5003219999999997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715.345822</v>
      </c>
      <c r="I289">
        <v>14.323684999999999</v>
      </c>
      <c r="J289" t="s">
        <v>3</v>
      </c>
      <c r="K289">
        <v>511.00602700000002</v>
      </c>
      <c r="L289">
        <v>6.7872510000000004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804.71446300000002</v>
      </c>
      <c r="I290">
        <v>16.749815999999999</v>
      </c>
      <c r="J290" t="s">
        <v>3</v>
      </c>
      <c r="K290">
        <v>574.77103899999997</v>
      </c>
      <c r="L290">
        <v>7.9587919999999999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894.19320700000003</v>
      </c>
      <c r="I291">
        <v>23.310645000000001</v>
      </c>
      <c r="J291" t="s">
        <v>3</v>
      </c>
      <c r="K291">
        <v>638.63795400000004</v>
      </c>
      <c r="L291">
        <v>11.390226999999999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983.71767799999998</v>
      </c>
      <c r="I292">
        <v>23.076498000000001</v>
      </c>
      <c r="J292" t="s">
        <v>3</v>
      </c>
      <c r="K292">
        <v>702.63298799999995</v>
      </c>
      <c r="L292">
        <v>11.587975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1072.9138600000001</v>
      </c>
      <c r="I293">
        <v>30.538544000000002</v>
      </c>
      <c r="J293" t="s">
        <v>3</v>
      </c>
      <c r="K293">
        <v>766.30288900000005</v>
      </c>
      <c r="L293">
        <v>15.143003999999999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1162.310923</v>
      </c>
      <c r="I294">
        <v>33.114460000000001</v>
      </c>
      <c r="J294" t="s">
        <v>3</v>
      </c>
      <c r="K294">
        <v>830.15811799999994</v>
      </c>
      <c r="L294">
        <v>16.662191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1251.6628370000001</v>
      </c>
      <c r="I295">
        <v>38.017212999999998</v>
      </c>
      <c r="J295" t="s">
        <v>3</v>
      </c>
      <c r="K295">
        <v>893.94090500000004</v>
      </c>
      <c r="L295">
        <v>19.217431000000001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1340.9258789999999</v>
      </c>
      <c r="I296">
        <v>42.563222000000003</v>
      </c>
      <c r="J296" t="s">
        <v>3</v>
      </c>
      <c r="K296">
        <v>957.65770599999996</v>
      </c>
      <c r="L296">
        <v>21.651384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1430.2686229999999</v>
      </c>
      <c r="I297">
        <v>47.783372999999997</v>
      </c>
      <c r="J297" t="s">
        <v>3</v>
      </c>
      <c r="K297">
        <v>1021.541123</v>
      </c>
      <c r="L297">
        <v>24.100701000000001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1519.504375</v>
      </c>
      <c r="I298">
        <v>55.444063999999997</v>
      </c>
      <c r="J298" t="s">
        <v>3</v>
      </c>
      <c r="K298">
        <v>1085.23325</v>
      </c>
      <c r="L298">
        <v>27.4373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1608.4993649999999</v>
      </c>
      <c r="I299">
        <v>62.187181000000002</v>
      </c>
      <c r="J299" t="s">
        <v>3</v>
      </c>
      <c r="K299">
        <v>1148.7688499999999</v>
      </c>
      <c r="L299">
        <v>30.978967000000001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1697.596074</v>
      </c>
      <c r="I300">
        <v>71.222942000000003</v>
      </c>
      <c r="J300" t="s">
        <v>3</v>
      </c>
      <c r="K300">
        <v>1212.4415799999999</v>
      </c>
      <c r="L300">
        <v>36.365397000000002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1786.7285549999999</v>
      </c>
      <c r="I301">
        <v>77.448110999999997</v>
      </c>
      <c r="J301" t="s">
        <v>3</v>
      </c>
      <c r="K301">
        <v>1276.0640579999999</v>
      </c>
      <c r="L301">
        <v>39.640704999999997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107.647897</v>
      </c>
      <c r="I302">
        <v>1.3766430000000001</v>
      </c>
      <c r="J302" t="s">
        <v>3</v>
      </c>
      <c r="K302">
        <v>83.825979000000004</v>
      </c>
      <c r="L302">
        <v>1.1811100000000001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214.07728</v>
      </c>
      <c r="I303">
        <v>1.6211500000000001</v>
      </c>
      <c r="J303" t="s">
        <v>3</v>
      </c>
      <c r="K303">
        <v>166.327392</v>
      </c>
      <c r="L303">
        <v>1.4201079999999999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320.45221099999998</v>
      </c>
      <c r="I304">
        <v>3.1316799999999998</v>
      </c>
      <c r="J304" t="s">
        <v>3</v>
      </c>
      <c r="K304">
        <v>248.86852999999999</v>
      </c>
      <c r="L304">
        <v>2.7303999999999999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426.82738699999999</v>
      </c>
      <c r="I305">
        <v>5.7168279999999996</v>
      </c>
      <c r="J305" t="s">
        <v>3</v>
      </c>
      <c r="K305">
        <v>331.36357199999998</v>
      </c>
      <c r="L305">
        <v>4.5822890000000003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533.09556199999997</v>
      </c>
      <c r="I306">
        <v>8.7982379999999996</v>
      </c>
      <c r="J306" t="s">
        <v>3</v>
      </c>
      <c r="K306">
        <v>413.80174</v>
      </c>
      <c r="L306">
        <v>6.743849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639.509635</v>
      </c>
      <c r="I307">
        <v>10.325666999999999</v>
      </c>
      <c r="J307" t="s">
        <v>3</v>
      </c>
      <c r="K307">
        <v>496.30383399999999</v>
      </c>
      <c r="L307">
        <v>7.8824439999999996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746.00280999999995</v>
      </c>
      <c r="I308">
        <v>11.130298</v>
      </c>
      <c r="J308" t="s">
        <v>3</v>
      </c>
      <c r="K308">
        <v>578.93091600000002</v>
      </c>
      <c r="L308">
        <v>8.5762099999999997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852.61933799999997</v>
      </c>
      <c r="I309">
        <v>13.351219</v>
      </c>
      <c r="J309" t="s">
        <v>3</v>
      </c>
      <c r="K309">
        <v>661.59920699999998</v>
      </c>
      <c r="L309">
        <v>10.042178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959.17749500000002</v>
      </c>
      <c r="I310">
        <v>16.042546000000002</v>
      </c>
      <c r="J310" t="s">
        <v>3</v>
      </c>
      <c r="K310">
        <v>744.26117299999999</v>
      </c>
      <c r="L310">
        <v>11.463039999999999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1065.582756</v>
      </c>
      <c r="I311">
        <v>19.229956000000001</v>
      </c>
      <c r="J311" t="s">
        <v>3</v>
      </c>
      <c r="K311">
        <v>826.75873200000001</v>
      </c>
      <c r="L311">
        <v>13.565497000000001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1172.0814009999999</v>
      </c>
      <c r="I312">
        <v>21.276025000000001</v>
      </c>
      <c r="J312" t="s">
        <v>3</v>
      </c>
      <c r="K312">
        <v>909.41902600000003</v>
      </c>
      <c r="L312">
        <v>14.893302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1278.652585</v>
      </c>
      <c r="I313">
        <v>24.602557000000001</v>
      </c>
      <c r="J313" t="s">
        <v>3</v>
      </c>
      <c r="K313">
        <v>992.06395099999997</v>
      </c>
      <c r="L313">
        <v>17.339659999999999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1385.3568069999999</v>
      </c>
      <c r="I314">
        <v>26.344612999999999</v>
      </c>
      <c r="J314" t="s">
        <v>3</v>
      </c>
      <c r="K314">
        <v>1074.878831</v>
      </c>
      <c r="L314">
        <v>18.492322000000001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1491.972908</v>
      </c>
      <c r="I315">
        <v>29.468617999999999</v>
      </c>
      <c r="J315" t="s">
        <v>3</v>
      </c>
      <c r="K315">
        <v>1157.595186</v>
      </c>
      <c r="L315">
        <v>20.557672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1598.638105</v>
      </c>
      <c r="I316">
        <v>36.120600000000003</v>
      </c>
      <c r="J316" t="s">
        <v>3</v>
      </c>
      <c r="K316">
        <v>1240.306636</v>
      </c>
      <c r="L316">
        <v>24.291664999999998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1705.0292770000001</v>
      </c>
      <c r="I317">
        <v>39.660876000000002</v>
      </c>
      <c r="J317" t="s">
        <v>3</v>
      </c>
      <c r="K317">
        <v>1322.760442</v>
      </c>
      <c r="L317">
        <v>26.493466000000002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1811.5593040000001</v>
      </c>
      <c r="I318">
        <v>46.246977999999999</v>
      </c>
      <c r="J318" t="s">
        <v>3</v>
      </c>
      <c r="K318">
        <v>1405.431204</v>
      </c>
      <c r="L318">
        <v>30.138301999999999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1918.1592499999999</v>
      </c>
      <c r="I319">
        <v>54.350560000000002</v>
      </c>
      <c r="J319" t="s">
        <v>3</v>
      </c>
      <c r="K319">
        <v>1488.0338280000001</v>
      </c>
      <c r="L319">
        <v>33.926104000000002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2024.9422529999999</v>
      </c>
      <c r="I320">
        <v>63.469664000000002</v>
      </c>
      <c r="J320" t="s">
        <v>3</v>
      </c>
      <c r="K320">
        <v>1570.9514770000001</v>
      </c>
      <c r="L320">
        <v>39.641247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2131.5804199999998</v>
      </c>
      <c r="I321">
        <v>73.636989</v>
      </c>
      <c r="J321" t="s">
        <v>3</v>
      </c>
      <c r="K321">
        <v>1653.646221</v>
      </c>
      <c r="L321">
        <v>45.784852000000001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160.76326800000001</v>
      </c>
      <c r="I322">
        <v>1.2690939999999999</v>
      </c>
      <c r="J322" t="s">
        <v>3</v>
      </c>
      <c r="K322">
        <v>160.53517299999999</v>
      </c>
      <c r="L322">
        <v>1.2653970000000001</v>
      </c>
      <c r="M322" t="s">
        <v>4</v>
      </c>
      <c r="N322">
        <v>11.536272</v>
      </c>
      <c r="O322">
        <v>1.1771E-2</v>
      </c>
      <c r="P322" t="s">
        <v>5</v>
      </c>
      <c r="Q322">
        <v>16.472045999999999</v>
      </c>
      <c r="R322">
        <v>0.14007700000000001</v>
      </c>
      <c r="S322" t="s">
        <v>6</v>
      </c>
      <c r="T322">
        <v>5.6612999999999998</v>
      </c>
      <c r="U322">
        <v>5.3949999999999996E-3</v>
      </c>
      <c r="V322" t="s">
        <v>7</v>
      </c>
      <c r="W322">
        <v>4.0458550000000004</v>
      </c>
      <c r="X322">
        <v>2.1760999999999999E-2</v>
      </c>
      <c r="Y322" t="s">
        <v>8</v>
      </c>
      <c r="Z322">
        <v>5.5805959999999999</v>
      </c>
      <c r="AA322">
        <v>5.4257E-2</v>
      </c>
      <c r="AB322" t="s">
        <v>9</v>
      </c>
      <c r="AC322">
        <v>131.730389</v>
      </c>
      <c r="AD322">
        <v>0.849526</v>
      </c>
      <c r="AE322" t="s">
        <v>10</v>
      </c>
      <c r="AF322">
        <v>8.2975999999999994E-2</v>
      </c>
      <c r="AG322">
        <v>1.01E-4</v>
      </c>
      <c r="AH322" t="s">
        <v>11</v>
      </c>
      <c r="AI322">
        <v>0.91538399999999998</v>
      </c>
      <c r="AJ322">
        <v>1.64E-4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320.98915499999998</v>
      </c>
      <c r="I323">
        <v>2.642709</v>
      </c>
      <c r="J323" t="s">
        <v>3</v>
      </c>
      <c r="K323">
        <v>320.53307599999999</v>
      </c>
      <c r="L323">
        <v>2.6356989999999998</v>
      </c>
      <c r="M323" t="s">
        <v>4</v>
      </c>
      <c r="N323">
        <v>23.072845000000001</v>
      </c>
      <c r="O323">
        <v>3.8164999999999998E-2</v>
      </c>
      <c r="P323" t="s">
        <v>5</v>
      </c>
      <c r="Q323">
        <v>32.845816999999997</v>
      </c>
      <c r="R323">
        <v>0.36616500000000002</v>
      </c>
      <c r="S323" t="s">
        <v>6</v>
      </c>
      <c r="T323">
        <v>11.319475000000001</v>
      </c>
      <c r="U323">
        <v>1.2612E-2</v>
      </c>
      <c r="V323" t="s">
        <v>7</v>
      </c>
      <c r="W323">
        <v>8.0948270000000004</v>
      </c>
      <c r="X323">
        <v>6.2564999999999996E-2</v>
      </c>
      <c r="Y323" t="s">
        <v>8</v>
      </c>
      <c r="Z323">
        <v>11.048025000000001</v>
      </c>
      <c r="AA323">
        <v>0.123533</v>
      </c>
      <c r="AB323" t="s">
        <v>9</v>
      </c>
      <c r="AC323">
        <v>263.01903900000002</v>
      </c>
      <c r="AD323">
        <v>1.597208</v>
      </c>
      <c r="AE323" t="s">
        <v>10</v>
      </c>
      <c r="AF323">
        <v>8.0443000000000001E-2</v>
      </c>
      <c r="AG323">
        <v>9.2999999999999997E-5</v>
      </c>
      <c r="AH323" t="s">
        <v>11</v>
      </c>
      <c r="AI323">
        <v>0.92108100000000004</v>
      </c>
      <c r="AJ323">
        <v>1.35E-4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481.10357800000003</v>
      </c>
      <c r="I324">
        <v>3.5794679999999999</v>
      </c>
      <c r="J324" t="s">
        <v>3</v>
      </c>
      <c r="K324">
        <v>480.42017499999997</v>
      </c>
      <c r="L324">
        <v>3.570227</v>
      </c>
      <c r="M324" t="s">
        <v>4</v>
      </c>
      <c r="N324">
        <v>34.603721</v>
      </c>
      <c r="O324">
        <v>6.7602999999999996E-2</v>
      </c>
      <c r="P324" t="s">
        <v>5</v>
      </c>
      <c r="Q324">
        <v>49.133051999999999</v>
      </c>
      <c r="R324">
        <v>0.50750300000000004</v>
      </c>
      <c r="S324" t="s">
        <v>6</v>
      </c>
      <c r="T324">
        <v>16.972919000000001</v>
      </c>
      <c r="U324">
        <v>1.9824999999999999E-2</v>
      </c>
      <c r="V324" t="s">
        <v>7</v>
      </c>
      <c r="W324">
        <v>12.103014999999999</v>
      </c>
      <c r="X324">
        <v>8.4256999999999999E-2</v>
      </c>
      <c r="Y324" t="s">
        <v>8</v>
      </c>
      <c r="Z324">
        <v>16.474993000000001</v>
      </c>
      <c r="AA324">
        <v>0.17331199999999999</v>
      </c>
      <c r="AB324" t="s">
        <v>9</v>
      </c>
      <c r="AC324">
        <v>394.32324699999998</v>
      </c>
      <c r="AD324">
        <v>2.2543899999999999</v>
      </c>
      <c r="AE324" t="s">
        <v>10</v>
      </c>
      <c r="AF324">
        <v>7.7890000000000001E-2</v>
      </c>
      <c r="AG324">
        <v>1.07E-4</v>
      </c>
      <c r="AH324" t="s">
        <v>11</v>
      </c>
      <c r="AI324">
        <v>0.92577600000000004</v>
      </c>
      <c r="AJ324">
        <v>1.07E-4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641.01040599999999</v>
      </c>
      <c r="I325">
        <v>4.3581719999999997</v>
      </c>
      <c r="J325" t="s">
        <v>3</v>
      </c>
      <c r="K325">
        <v>640.09990700000003</v>
      </c>
      <c r="L325">
        <v>4.346552</v>
      </c>
      <c r="M325" t="s">
        <v>4</v>
      </c>
      <c r="N325">
        <v>46.132375000000003</v>
      </c>
      <c r="O325">
        <v>0.110956</v>
      </c>
      <c r="P325" t="s">
        <v>5</v>
      </c>
      <c r="Q325">
        <v>65.333074999999994</v>
      </c>
      <c r="R325">
        <v>0.71845499999999995</v>
      </c>
      <c r="S325" t="s">
        <v>6</v>
      </c>
      <c r="T325">
        <v>22.645555000000002</v>
      </c>
      <c r="U325">
        <v>2.7016999999999999E-2</v>
      </c>
      <c r="V325" t="s">
        <v>7</v>
      </c>
      <c r="W325">
        <v>16.076028000000001</v>
      </c>
      <c r="X325">
        <v>0.11244800000000001</v>
      </c>
      <c r="Y325" t="s">
        <v>8</v>
      </c>
      <c r="Z325">
        <v>21.844145999999999</v>
      </c>
      <c r="AA325">
        <v>0.25313000000000002</v>
      </c>
      <c r="AB325" t="s">
        <v>9</v>
      </c>
      <c r="AC325">
        <v>525.50232500000004</v>
      </c>
      <c r="AD325">
        <v>2.5483560000000001</v>
      </c>
      <c r="AE325" t="s">
        <v>10</v>
      </c>
      <c r="AF325">
        <v>7.6797000000000004E-2</v>
      </c>
      <c r="AG325">
        <v>1.18E-4</v>
      </c>
      <c r="AH325" t="s">
        <v>11</v>
      </c>
      <c r="AI325">
        <v>0.92888999999999999</v>
      </c>
      <c r="AJ325">
        <v>6.8999999999999997E-5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801.19293300000004</v>
      </c>
      <c r="I326">
        <v>5.943549</v>
      </c>
      <c r="J326" t="s">
        <v>3</v>
      </c>
      <c r="K326">
        <v>800.054666</v>
      </c>
      <c r="L326">
        <v>5.9271900000000004</v>
      </c>
      <c r="M326" t="s">
        <v>4</v>
      </c>
      <c r="N326">
        <v>57.672412000000001</v>
      </c>
      <c r="O326">
        <v>0.17266699999999999</v>
      </c>
      <c r="P326" t="s">
        <v>5</v>
      </c>
      <c r="Q326">
        <v>81.570914000000002</v>
      </c>
      <c r="R326">
        <v>0.87726999999999999</v>
      </c>
      <c r="S326" t="s">
        <v>6</v>
      </c>
      <c r="T326">
        <v>28.329376</v>
      </c>
      <c r="U326">
        <v>3.1299E-2</v>
      </c>
      <c r="V326" t="s">
        <v>7</v>
      </c>
      <c r="W326">
        <v>20.071238000000001</v>
      </c>
      <c r="X326">
        <v>0.13650300000000001</v>
      </c>
      <c r="Y326" t="s">
        <v>8</v>
      </c>
      <c r="Z326">
        <v>27.238087</v>
      </c>
      <c r="AA326">
        <v>0.30208600000000002</v>
      </c>
      <c r="AB326" t="s">
        <v>9</v>
      </c>
      <c r="AC326">
        <v>656.82045000000005</v>
      </c>
      <c r="AD326">
        <v>3.3933019999999998</v>
      </c>
      <c r="AE326" t="s">
        <v>10</v>
      </c>
      <c r="AF326">
        <v>7.5403999999999999E-2</v>
      </c>
      <c r="AG326">
        <v>1.37E-4</v>
      </c>
      <c r="AH326" t="s">
        <v>11</v>
      </c>
      <c r="AI326">
        <v>0.93076300000000001</v>
      </c>
      <c r="AJ326">
        <v>4.8000000000000001E-5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961.15785300000005</v>
      </c>
      <c r="I327">
        <v>5.905818</v>
      </c>
      <c r="J327" t="s">
        <v>3</v>
      </c>
      <c r="K327">
        <v>959.79243499999995</v>
      </c>
      <c r="L327">
        <v>5.887257</v>
      </c>
      <c r="M327" t="s">
        <v>4</v>
      </c>
      <c r="N327">
        <v>69.201689000000002</v>
      </c>
      <c r="O327">
        <v>0.22495599999999999</v>
      </c>
      <c r="P327" t="s">
        <v>5</v>
      </c>
      <c r="Q327">
        <v>97.778013999999999</v>
      </c>
      <c r="R327">
        <v>0.99234999999999995</v>
      </c>
      <c r="S327" t="s">
        <v>6</v>
      </c>
      <c r="T327">
        <v>33.998913999999999</v>
      </c>
      <c r="U327">
        <v>3.8975999999999997E-2</v>
      </c>
      <c r="V327" t="s">
        <v>7</v>
      </c>
      <c r="W327">
        <v>24.053197000000001</v>
      </c>
      <c r="X327">
        <v>0.150842</v>
      </c>
      <c r="Y327" t="s">
        <v>8</v>
      </c>
      <c r="Z327">
        <v>32.631512999999998</v>
      </c>
      <c r="AA327">
        <v>0.34363199999999999</v>
      </c>
      <c r="AB327" t="s">
        <v>9</v>
      </c>
      <c r="AC327">
        <v>787.96367299999997</v>
      </c>
      <c r="AD327">
        <v>3.4594260000000001</v>
      </c>
      <c r="AE327" t="s">
        <v>10</v>
      </c>
      <c r="AF327">
        <v>7.4623999999999996E-2</v>
      </c>
      <c r="AG327">
        <v>1.34E-4</v>
      </c>
      <c r="AH327" t="s">
        <v>11</v>
      </c>
      <c r="AI327">
        <v>0.93118599999999996</v>
      </c>
      <c r="AJ327">
        <v>4.6E-5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1120.9054349999999</v>
      </c>
      <c r="I328">
        <v>6.7969980000000003</v>
      </c>
      <c r="J328" t="s">
        <v>3</v>
      </c>
      <c r="K328">
        <v>1119.3131539999999</v>
      </c>
      <c r="L328">
        <v>6.7765810000000002</v>
      </c>
      <c r="M328" t="s">
        <v>4</v>
      </c>
      <c r="N328">
        <v>80.722128999999995</v>
      </c>
      <c r="O328">
        <v>0.27204200000000001</v>
      </c>
      <c r="P328" t="s">
        <v>5</v>
      </c>
      <c r="Q328">
        <v>113.948773</v>
      </c>
      <c r="R328">
        <v>1.23465</v>
      </c>
      <c r="S328" t="s">
        <v>6</v>
      </c>
      <c r="T328">
        <v>39.677816999999997</v>
      </c>
      <c r="U328">
        <v>4.2359000000000001E-2</v>
      </c>
      <c r="V328" t="s">
        <v>7</v>
      </c>
      <c r="W328">
        <v>28.026810999999999</v>
      </c>
      <c r="X328">
        <v>0.182556</v>
      </c>
      <c r="Y328" t="s">
        <v>8</v>
      </c>
      <c r="Z328">
        <v>37.988219000000001</v>
      </c>
      <c r="AA328">
        <v>0.40647299999999997</v>
      </c>
      <c r="AB328" t="s">
        <v>9</v>
      </c>
      <c r="AC328">
        <v>918.93085699999995</v>
      </c>
      <c r="AD328">
        <v>3.9660570000000002</v>
      </c>
      <c r="AE328" t="s">
        <v>10</v>
      </c>
      <c r="AF328">
        <v>7.2924000000000003E-2</v>
      </c>
      <c r="AG328">
        <v>1.4899999999999999E-4</v>
      </c>
      <c r="AH328" t="s">
        <v>11</v>
      </c>
      <c r="AI328">
        <v>0.93170900000000001</v>
      </c>
      <c r="AJ328">
        <v>3.8000000000000002E-5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1280.7128809999999</v>
      </c>
      <c r="I329">
        <v>8.0480239999999998</v>
      </c>
      <c r="J329" t="s">
        <v>3</v>
      </c>
      <c r="K329">
        <v>1278.892505</v>
      </c>
      <c r="L329">
        <v>8.0248760000000008</v>
      </c>
      <c r="M329" t="s">
        <v>4</v>
      </c>
      <c r="N329">
        <v>92.236204999999998</v>
      </c>
      <c r="O329">
        <v>0.32098199999999999</v>
      </c>
      <c r="P329" t="s">
        <v>5</v>
      </c>
      <c r="Q329">
        <v>130.10977700000001</v>
      </c>
      <c r="R329">
        <v>1.312443</v>
      </c>
      <c r="S329" t="s">
        <v>6</v>
      </c>
      <c r="T329">
        <v>45.371065000000002</v>
      </c>
      <c r="U329">
        <v>4.9743999999999997E-2</v>
      </c>
      <c r="V329" t="s">
        <v>7</v>
      </c>
      <c r="W329">
        <v>31.989328</v>
      </c>
      <c r="X329">
        <v>0.195912</v>
      </c>
      <c r="Y329" t="s">
        <v>8</v>
      </c>
      <c r="Z329">
        <v>43.330285000000003</v>
      </c>
      <c r="AA329">
        <v>0.44276300000000002</v>
      </c>
      <c r="AB329" t="s">
        <v>9</v>
      </c>
      <c r="AC329">
        <v>1049.990859</v>
      </c>
      <c r="AD329">
        <v>4.8659660000000002</v>
      </c>
      <c r="AE329" t="s">
        <v>10</v>
      </c>
      <c r="AF329">
        <v>7.2033E-2</v>
      </c>
      <c r="AG329">
        <v>1.4899999999999999E-4</v>
      </c>
      <c r="AH329" t="s">
        <v>11</v>
      </c>
      <c r="AI329">
        <v>0.93232000000000004</v>
      </c>
      <c r="AJ329">
        <v>3.4E-5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1440.6792379999999</v>
      </c>
      <c r="I330">
        <v>7.9840929999999997</v>
      </c>
      <c r="J330" t="s">
        <v>3</v>
      </c>
      <c r="K330">
        <v>1438.6315139999999</v>
      </c>
      <c r="L330">
        <v>7.9561960000000003</v>
      </c>
      <c r="M330" t="s">
        <v>4</v>
      </c>
      <c r="N330">
        <v>103.754096</v>
      </c>
      <c r="O330">
        <v>0.35933500000000002</v>
      </c>
      <c r="P330" t="s">
        <v>5</v>
      </c>
      <c r="Q330">
        <v>146.30086700000001</v>
      </c>
      <c r="R330">
        <v>1.338975</v>
      </c>
      <c r="S330" t="s">
        <v>6</v>
      </c>
      <c r="T330">
        <v>51.070943</v>
      </c>
      <c r="U330">
        <v>6.9654999999999995E-2</v>
      </c>
      <c r="V330" t="s">
        <v>7</v>
      </c>
      <c r="W330">
        <v>35.976787999999999</v>
      </c>
      <c r="X330">
        <v>0.19320899999999999</v>
      </c>
      <c r="Y330" t="s">
        <v>8</v>
      </c>
      <c r="Z330">
        <v>48.664552</v>
      </c>
      <c r="AA330">
        <v>0.47033999999999998</v>
      </c>
      <c r="AB330" t="s">
        <v>9</v>
      </c>
      <c r="AC330">
        <v>1181.2621119999999</v>
      </c>
      <c r="AD330">
        <v>5.2400440000000001</v>
      </c>
      <c r="AE330" t="s">
        <v>10</v>
      </c>
      <c r="AF330">
        <v>7.1707000000000007E-2</v>
      </c>
      <c r="AG330">
        <v>1.46E-4</v>
      </c>
      <c r="AH330" t="s">
        <v>11</v>
      </c>
      <c r="AI330">
        <v>0.93256700000000003</v>
      </c>
      <c r="AJ330">
        <v>3.1999999999999999E-5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1600.651069</v>
      </c>
      <c r="I331">
        <v>9.4108079999999994</v>
      </c>
      <c r="J331" t="s">
        <v>3</v>
      </c>
      <c r="K331">
        <v>1598.3754369999999</v>
      </c>
      <c r="L331">
        <v>9.378247</v>
      </c>
      <c r="M331" t="s">
        <v>4</v>
      </c>
      <c r="N331">
        <v>115.278177</v>
      </c>
      <c r="O331">
        <v>0.41034199999999998</v>
      </c>
      <c r="P331" t="s">
        <v>5</v>
      </c>
      <c r="Q331">
        <v>162.53967599999999</v>
      </c>
      <c r="R331">
        <v>1.521792</v>
      </c>
      <c r="S331" t="s">
        <v>6</v>
      </c>
      <c r="T331">
        <v>56.756681999999998</v>
      </c>
      <c r="U331">
        <v>7.2871000000000005E-2</v>
      </c>
      <c r="V331" t="s">
        <v>7</v>
      </c>
      <c r="W331">
        <v>39.979543999999997</v>
      </c>
      <c r="X331">
        <v>0.213813</v>
      </c>
      <c r="Y331" t="s">
        <v>8</v>
      </c>
      <c r="Z331">
        <v>54.044635999999997</v>
      </c>
      <c r="AA331">
        <v>0.50308900000000001</v>
      </c>
      <c r="AB331" t="s">
        <v>9</v>
      </c>
      <c r="AC331">
        <v>1312.485005</v>
      </c>
      <c r="AD331">
        <v>6.373049</v>
      </c>
      <c r="AE331" t="s">
        <v>10</v>
      </c>
      <c r="AF331">
        <v>7.1027000000000007E-2</v>
      </c>
      <c r="AG331">
        <v>1.47E-4</v>
      </c>
      <c r="AH331" t="s">
        <v>11</v>
      </c>
      <c r="AI331">
        <v>0.93259300000000001</v>
      </c>
      <c r="AJ331">
        <v>3.1999999999999999E-5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1760.805742</v>
      </c>
      <c r="I332">
        <v>9.7723289999999992</v>
      </c>
      <c r="J332" t="s">
        <v>3</v>
      </c>
      <c r="K332">
        <v>1758.302439</v>
      </c>
      <c r="L332">
        <v>9.7355900000000002</v>
      </c>
      <c r="M332" t="s">
        <v>4</v>
      </c>
      <c r="N332">
        <v>126.815029</v>
      </c>
      <c r="O332">
        <v>0.47850300000000001</v>
      </c>
      <c r="P332" t="s">
        <v>5</v>
      </c>
      <c r="Q332">
        <v>178.793789</v>
      </c>
      <c r="R332">
        <v>1.9244239999999999</v>
      </c>
      <c r="S332" t="s">
        <v>6</v>
      </c>
      <c r="T332">
        <v>62.447353999999997</v>
      </c>
      <c r="U332">
        <v>8.5821999999999996E-2</v>
      </c>
      <c r="V332" t="s">
        <v>7</v>
      </c>
      <c r="W332">
        <v>43.987006000000001</v>
      </c>
      <c r="X332">
        <v>0.25979799999999997</v>
      </c>
      <c r="Y332" t="s">
        <v>8</v>
      </c>
      <c r="Z332">
        <v>59.432962000000003</v>
      </c>
      <c r="AA332">
        <v>0.64386699999999997</v>
      </c>
      <c r="AB332" t="s">
        <v>9</v>
      </c>
      <c r="AC332">
        <v>1443.861821</v>
      </c>
      <c r="AD332">
        <v>6.4891670000000001</v>
      </c>
      <c r="AE332" t="s">
        <v>10</v>
      </c>
      <c r="AF332">
        <v>7.0036000000000001E-2</v>
      </c>
      <c r="AG332">
        <v>1.5100000000000001E-4</v>
      </c>
      <c r="AH332" t="s">
        <v>11</v>
      </c>
      <c r="AI332">
        <v>0.93282200000000004</v>
      </c>
      <c r="AJ332">
        <v>2.9E-5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1920.8102249999999</v>
      </c>
      <c r="I333">
        <v>10.838239</v>
      </c>
      <c r="J333" t="s">
        <v>3</v>
      </c>
      <c r="K333">
        <v>1918.0795780000001</v>
      </c>
      <c r="L333">
        <v>10.798830000000001</v>
      </c>
      <c r="M333" t="s">
        <v>4</v>
      </c>
      <c r="N333">
        <v>138.34533999999999</v>
      </c>
      <c r="O333">
        <v>0.53883199999999998</v>
      </c>
      <c r="P333" t="s">
        <v>5</v>
      </c>
      <c r="Q333">
        <v>195.02614</v>
      </c>
      <c r="R333">
        <v>2.118017</v>
      </c>
      <c r="S333" t="s">
        <v>6</v>
      </c>
      <c r="T333">
        <v>68.128694999999993</v>
      </c>
      <c r="U333">
        <v>8.949E-2</v>
      </c>
      <c r="V333" t="s">
        <v>7</v>
      </c>
      <c r="W333">
        <v>47.987124000000001</v>
      </c>
      <c r="X333">
        <v>0.277642</v>
      </c>
      <c r="Y333" t="s">
        <v>8</v>
      </c>
      <c r="Z333">
        <v>64.815978999999999</v>
      </c>
      <c r="AA333">
        <v>0.70418400000000003</v>
      </c>
      <c r="AB333" t="s">
        <v>9</v>
      </c>
      <c r="AC333">
        <v>1575.1162280000001</v>
      </c>
      <c r="AD333">
        <v>7.2221679999999999</v>
      </c>
      <c r="AE333" t="s">
        <v>10</v>
      </c>
      <c r="AF333">
        <v>6.9120000000000001E-2</v>
      </c>
      <c r="AG333">
        <v>1.4999999999999999E-4</v>
      </c>
      <c r="AH333" t="s">
        <v>11</v>
      </c>
      <c r="AI333">
        <v>0.93385099999999999</v>
      </c>
      <c r="AJ333">
        <v>4.8999999999999998E-5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2080.8907279999999</v>
      </c>
      <c r="I334">
        <v>12.207670999999999</v>
      </c>
      <c r="J334" t="s">
        <v>3</v>
      </c>
      <c r="K334">
        <v>2077.9319970000001</v>
      </c>
      <c r="L334">
        <v>12.170135999999999</v>
      </c>
      <c r="M334" t="s">
        <v>4</v>
      </c>
      <c r="N334">
        <v>149.87146300000001</v>
      </c>
      <c r="O334">
        <v>0.60338199999999997</v>
      </c>
      <c r="P334" t="s">
        <v>5</v>
      </c>
      <c r="Q334">
        <v>211.247545</v>
      </c>
      <c r="R334">
        <v>2.4047900000000002</v>
      </c>
      <c r="S334" t="s">
        <v>6</v>
      </c>
      <c r="T334">
        <v>73.787654000000003</v>
      </c>
      <c r="U334">
        <v>9.8896999999999999E-2</v>
      </c>
      <c r="V334" t="s">
        <v>7</v>
      </c>
      <c r="W334">
        <v>51.989387999999998</v>
      </c>
      <c r="X334">
        <v>0.31519599999999998</v>
      </c>
      <c r="Y334" t="s">
        <v>8</v>
      </c>
      <c r="Z334">
        <v>70.186944999999994</v>
      </c>
      <c r="AA334">
        <v>0.80259499999999995</v>
      </c>
      <c r="AB334" t="s">
        <v>9</v>
      </c>
      <c r="AC334">
        <v>1706.460317</v>
      </c>
      <c r="AD334">
        <v>7.7740200000000002</v>
      </c>
      <c r="AE334" t="s">
        <v>10</v>
      </c>
      <c r="AF334">
        <v>6.8211999999999995E-2</v>
      </c>
      <c r="AG334">
        <v>1.4899999999999999E-4</v>
      </c>
      <c r="AH334" t="s">
        <v>11</v>
      </c>
      <c r="AI334">
        <v>0.93388599999999999</v>
      </c>
      <c r="AJ334">
        <v>4.8000000000000001E-5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2240.7899219999999</v>
      </c>
      <c r="I335">
        <v>13.611369</v>
      </c>
      <c r="J335" t="s">
        <v>3</v>
      </c>
      <c r="K335">
        <v>2237.604253</v>
      </c>
      <c r="L335">
        <v>13.57213</v>
      </c>
      <c r="M335" t="s">
        <v>4</v>
      </c>
      <c r="N335">
        <v>161.38948300000001</v>
      </c>
      <c r="O335">
        <v>0.703681</v>
      </c>
      <c r="P335" t="s">
        <v>5</v>
      </c>
      <c r="Q335">
        <v>227.46143000000001</v>
      </c>
      <c r="R335">
        <v>2.8619210000000002</v>
      </c>
      <c r="S335" t="s">
        <v>6</v>
      </c>
      <c r="T335">
        <v>79.470287999999996</v>
      </c>
      <c r="U335">
        <v>0.107447</v>
      </c>
      <c r="V335" t="s">
        <v>7</v>
      </c>
      <c r="W335">
        <v>55.988419999999998</v>
      </c>
      <c r="X335">
        <v>0.38247900000000001</v>
      </c>
      <c r="Y335" t="s">
        <v>8</v>
      </c>
      <c r="Z335">
        <v>75.528657999999993</v>
      </c>
      <c r="AA335">
        <v>0.95131900000000003</v>
      </c>
      <c r="AB335" t="s">
        <v>9</v>
      </c>
      <c r="AC335">
        <v>1837.6423749999999</v>
      </c>
      <c r="AD335">
        <v>8.5840739999999993</v>
      </c>
      <c r="AE335" t="s">
        <v>10</v>
      </c>
      <c r="AF335">
        <v>6.7022999999999999E-2</v>
      </c>
      <c r="AG335">
        <v>1.3899999999999999E-4</v>
      </c>
      <c r="AH335" t="s">
        <v>11</v>
      </c>
      <c r="AI335">
        <v>0.93399399999999999</v>
      </c>
      <c r="AJ335">
        <v>4.8000000000000001E-5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2401.0384669999999</v>
      </c>
      <c r="I336">
        <v>14.596375999999999</v>
      </c>
      <c r="J336" t="s">
        <v>3</v>
      </c>
      <c r="K336">
        <v>2397.625708</v>
      </c>
      <c r="L336">
        <v>14.563045000000001</v>
      </c>
      <c r="M336" t="s">
        <v>4</v>
      </c>
      <c r="N336">
        <v>172.92097699999999</v>
      </c>
      <c r="O336">
        <v>0.79510099999999995</v>
      </c>
      <c r="P336" t="s">
        <v>5</v>
      </c>
      <c r="Q336">
        <v>243.66369</v>
      </c>
      <c r="R336">
        <v>2.9224190000000001</v>
      </c>
      <c r="S336" t="s">
        <v>6</v>
      </c>
      <c r="T336">
        <v>85.138311999999999</v>
      </c>
      <c r="U336">
        <v>0.108046</v>
      </c>
      <c r="V336" t="s">
        <v>7</v>
      </c>
      <c r="W336">
        <v>59.978957000000001</v>
      </c>
      <c r="X336">
        <v>0.396397</v>
      </c>
      <c r="Y336" t="s">
        <v>8</v>
      </c>
      <c r="Z336">
        <v>80.880741</v>
      </c>
      <c r="AA336">
        <v>1.006197</v>
      </c>
      <c r="AB336" t="s">
        <v>9</v>
      </c>
      <c r="AC336">
        <v>1969.166367</v>
      </c>
      <c r="AD336">
        <v>9.3558479999999999</v>
      </c>
      <c r="AE336" t="s">
        <v>10</v>
      </c>
      <c r="AF336">
        <v>6.6530000000000006E-2</v>
      </c>
      <c r="AG336">
        <v>1.44E-4</v>
      </c>
      <c r="AH336" t="s">
        <v>11</v>
      </c>
      <c r="AI336">
        <v>0.93401900000000004</v>
      </c>
      <c r="AJ336">
        <v>4.6999999999999997E-5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2561.1062940000002</v>
      </c>
      <c r="I337">
        <v>16.066841</v>
      </c>
      <c r="J337" t="s">
        <v>3</v>
      </c>
      <c r="K337">
        <v>2557.4663380000002</v>
      </c>
      <c r="L337">
        <v>16.035063999999998</v>
      </c>
      <c r="M337" t="s">
        <v>4</v>
      </c>
      <c r="N337">
        <v>184.45170200000001</v>
      </c>
      <c r="O337">
        <v>0.85351999999999995</v>
      </c>
      <c r="P337" t="s">
        <v>5</v>
      </c>
      <c r="Q337">
        <v>259.91065600000002</v>
      </c>
      <c r="R337">
        <v>3.1680130000000002</v>
      </c>
      <c r="S337" t="s">
        <v>6</v>
      </c>
      <c r="T337">
        <v>90.816033000000004</v>
      </c>
      <c r="U337">
        <v>0.109197</v>
      </c>
      <c r="V337" t="s">
        <v>7</v>
      </c>
      <c r="W337">
        <v>63.978166000000002</v>
      </c>
      <c r="X337">
        <v>0.43196000000000001</v>
      </c>
      <c r="Y337" t="s">
        <v>8</v>
      </c>
      <c r="Z337">
        <v>86.248885000000001</v>
      </c>
      <c r="AA337">
        <v>1.0909660000000001</v>
      </c>
      <c r="AB337" t="s">
        <v>9</v>
      </c>
      <c r="AC337">
        <v>2100.4746439999999</v>
      </c>
      <c r="AD337">
        <v>10.415157000000001</v>
      </c>
      <c r="AE337" t="s">
        <v>10</v>
      </c>
      <c r="AF337">
        <v>6.5638000000000002E-2</v>
      </c>
      <c r="AG337">
        <v>1.3300000000000001E-4</v>
      </c>
      <c r="AH337" t="s">
        <v>11</v>
      </c>
      <c r="AI337">
        <v>0.93445400000000001</v>
      </c>
      <c r="AJ337">
        <v>5.3999999999999998E-5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2721.1304789999999</v>
      </c>
      <c r="I338">
        <v>17.926203999999998</v>
      </c>
      <c r="J338" t="s">
        <v>3</v>
      </c>
      <c r="K338">
        <v>2717.2632319999998</v>
      </c>
      <c r="L338">
        <v>17.894528000000001</v>
      </c>
      <c r="M338" t="s">
        <v>4</v>
      </c>
      <c r="N338">
        <v>195.97657799999999</v>
      </c>
      <c r="O338">
        <v>0.93185700000000005</v>
      </c>
      <c r="P338" t="s">
        <v>5</v>
      </c>
      <c r="Q338">
        <v>276.25434200000001</v>
      </c>
      <c r="R338">
        <v>3.657559</v>
      </c>
      <c r="S338" t="s">
        <v>6</v>
      </c>
      <c r="T338">
        <v>96.501805000000004</v>
      </c>
      <c r="U338">
        <v>0.12728500000000001</v>
      </c>
      <c r="V338" t="s">
        <v>7</v>
      </c>
      <c r="W338">
        <v>67.973847000000006</v>
      </c>
      <c r="X338">
        <v>0.48713699999999999</v>
      </c>
      <c r="Y338" t="s">
        <v>8</v>
      </c>
      <c r="Z338">
        <v>91.631810999999999</v>
      </c>
      <c r="AA338">
        <v>1.288454</v>
      </c>
      <c r="AB338" t="s">
        <v>9</v>
      </c>
      <c r="AC338">
        <v>2231.6837009999999</v>
      </c>
      <c r="AD338">
        <v>10.862285999999999</v>
      </c>
      <c r="AE338" t="s">
        <v>10</v>
      </c>
      <c r="AF338">
        <v>6.5261E-2</v>
      </c>
      <c r="AG338">
        <v>1.2799999999999999E-4</v>
      </c>
      <c r="AH338" t="s">
        <v>11</v>
      </c>
      <c r="AI338">
        <v>0.93445699999999998</v>
      </c>
      <c r="AJ338">
        <v>5.3999999999999998E-5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2881.1395360000001</v>
      </c>
      <c r="I339">
        <v>19.424327000000002</v>
      </c>
      <c r="J339" t="s">
        <v>3</v>
      </c>
      <c r="K339">
        <v>2877.0449319999998</v>
      </c>
      <c r="L339">
        <v>19.391724</v>
      </c>
      <c r="M339" t="s">
        <v>4</v>
      </c>
      <c r="N339">
        <v>207.49406999999999</v>
      </c>
      <c r="O339">
        <v>1.039976</v>
      </c>
      <c r="P339" t="s">
        <v>5</v>
      </c>
      <c r="Q339">
        <v>292.56669599999998</v>
      </c>
      <c r="R339">
        <v>3.948852</v>
      </c>
      <c r="S339" t="s">
        <v>6</v>
      </c>
      <c r="T339">
        <v>102.17429</v>
      </c>
      <c r="U339">
        <v>0.134376</v>
      </c>
      <c r="V339" t="s">
        <v>7</v>
      </c>
      <c r="W339">
        <v>71.948346999999998</v>
      </c>
      <c r="X339">
        <v>0.52946000000000004</v>
      </c>
      <c r="Y339" t="s">
        <v>8</v>
      </c>
      <c r="Z339">
        <v>97.012964999999994</v>
      </c>
      <c r="AA339">
        <v>1.3900189999999999</v>
      </c>
      <c r="AB339" t="s">
        <v>9</v>
      </c>
      <c r="AC339">
        <v>2362.9165280000002</v>
      </c>
      <c r="AD339">
        <v>10.950644</v>
      </c>
      <c r="AE339" t="s">
        <v>10</v>
      </c>
      <c r="AF339">
        <v>6.5261E-2</v>
      </c>
      <c r="AG339">
        <v>1.2799999999999999E-4</v>
      </c>
      <c r="AH339" t="s">
        <v>11</v>
      </c>
      <c r="AI339">
        <v>0.93485099999999999</v>
      </c>
      <c r="AJ339">
        <v>6.0000000000000002E-5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3041.1855860000001</v>
      </c>
      <c r="I340">
        <v>19.656706</v>
      </c>
      <c r="J340" t="s">
        <v>3</v>
      </c>
      <c r="K340">
        <v>3036.864004</v>
      </c>
      <c r="L340">
        <v>19.610569000000002</v>
      </c>
      <c r="M340" t="s">
        <v>4</v>
      </c>
      <c r="N340">
        <v>219.01755499999999</v>
      </c>
      <c r="O340">
        <v>1.1443700000000001</v>
      </c>
      <c r="P340" t="s">
        <v>5</v>
      </c>
      <c r="Q340">
        <v>308.869957</v>
      </c>
      <c r="R340">
        <v>4.3110580000000001</v>
      </c>
      <c r="S340" t="s">
        <v>6</v>
      </c>
      <c r="T340">
        <v>107.85913499999999</v>
      </c>
      <c r="U340">
        <v>0.136909</v>
      </c>
      <c r="V340" t="s">
        <v>7</v>
      </c>
      <c r="W340">
        <v>75.916675999999995</v>
      </c>
      <c r="X340">
        <v>0.57433400000000001</v>
      </c>
      <c r="Y340" t="s">
        <v>8</v>
      </c>
      <c r="Z340">
        <v>102.375529</v>
      </c>
      <c r="AA340">
        <v>1.537129</v>
      </c>
      <c r="AB340" t="s">
        <v>9</v>
      </c>
      <c r="AC340">
        <v>2494.1888180000001</v>
      </c>
      <c r="AD340">
        <v>10.513408999999999</v>
      </c>
      <c r="AE340" t="s">
        <v>10</v>
      </c>
      <c r="AF340">
        <v>6.5210000000000004E-2</v>
      </c>
      <c r="AG340">
        <v>1.27E-4</v>
      </c>
      <c r="AH340" t="s">
        <v>11</v>
      </c>
      <c r="AI340">
        <v>0.93487200000000004</v>
      </c>
      <c r="AJ340">
        <v>5.8999999999999998E-5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3201.0174609999999</v>
      </c>
      <c r="I341">
        <v>20.934546999999998</v>
      </c>
      <c r="J341" t="s">
        <v>3</v>
      </c>
      <c r="K341">
        <v>3196.4678960000001</v>
      </c>
      <c r="L341">
        <v>20.884646</v>
      </c>
      <c r="M341" t="s">
        <v>4</v>
      </c>
      <c r="N341">
        <v>230.54132200000001</v>
      </c>
      <c r="O341">
        <v>1.2917099999999999</v>
      </c>
      <c r="P341" t="s">
        <v>5</v>
      </c>
      <c r="Q341">
        <v>325.120496</v>
      </c>
      <c r="R341">
        <v>4.4891860000000001</v>
      </c>
      <c r="S341" t="s">
        <v>6</v>
      </c>
      <c r="T341">
        <v>113.566665</v>
      </c>
      <c r="U341">
        <v>0.13626199999999999</v>
      </c>
      <c r="V341" t="s">
        <v>7</v>
      </c>
      <c r="W341">
        <v>79.858796999999996</v>
      </c>
      <c r="X341">
        <v>0.58889999999999998</v>
      </c>
      <c r="Y341" t="s">
        <v>8</v>
      </c>
      <c r="Z341">
        <v>107.684718</v>
      </c>
      <c r="AA341">
        <v>1.622854</v>
      </c>
      <c r="AB341" t="s">
        <v>9</v>
      </c>
      <c r="AC341">
        <v>2625.308203</v>
      </c>
      <c r="AD341">
        <v>10.810789</v>
      </c>
      <c r="AE341" t="s">
        <v>10</v>
      </c>
      <c r="AF341">
        <v>6.5210000000000004E-2</v>
      </c>
      <c r="AG341">
        <v>1.27E-4</v>
      </c>
      <c r="AH341" t="s">
        <v>11</v>
      </c>
      <c r="AI341">
        <v>0.93489199999999995</v>
      </c>
      <c r="AJ341">
        <v>5.8999999999999998E-5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150.658074</v>
      </c>
      <c r="I362">
        <v>0.56693199999999999</v>
      </c>
      <c r="J362" t="s">
        <v>3</v>
      </c>
      <c r="K362">
        <v>150.432121</v>
      </c>
      <c r="L362">
        <v>0.56683899999999998</v>
      </c>
      <c r="M362" t="s">
        <v>4</v>
      </c>
      <c r="N362">
        <v>11.412124</v>
      </c>
      <c r="O362">
        <v>2.3540000000000002E-3</v>
      </c>
      <c r="P362" t="s">
        <v>5</v>
      </c>
      <c r="Q362">
        <v>0</v>
      </c>
      <c r="R362">
        <v>0</v>
      </c>
      <c r="S362" t="s">
        <v>6</v>
      </c>
      <c r="T362">
        <v>5.6630349999999998</v>
      </c>
      <c r="U362">
        <v>3.993E-3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8.3127999999999994E-2</v>
      </c>
      <c r="AD362">
        <v>1.27E-4</v>
      </c>
      <c r="AE362" t="s">
        <v>10</v>
      </c>
      <c r="AF362">
        <v>0</v>
      </c>
      <c r="AG362">
        <v>0</v>
      </c>
      <c r="AH362" t="s">
        <v>11</v>
      </c>
      <c r="AI362">
        <v>0.91568899999999998</v>
      </c>
      <c r="AJ362">
        <v>1.6200000000000001E-4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301.04959200000002</v>
      </c>
      <c r="I363">
        <v>1.236953</v>
      </c>
      <c r="J363" t="s">
        <v>3</v>
      </c>
      <c r="K363">
        <v>300.59831200000002</v>
      </c>
      <c r="L363">
        <v>1.2352380000000001</v>
      </c>
      <c r="M363" t="s">
        <v>4</v>
      </c>
      <c r="N363">
        <v>22.833175000000001</v>
      </c>
      <c r="O363">
        <v>1.5507E-2</v>
      </c>
      <c r="P363" t="s">
        <v>5</v>
      </c>
      <c r="Q363">
        <v>0</v>
      </c>
      <c r="R363">
        <v>0</v>
      </c>
      <c r="S363" t="s">
        <v>6</v>
      </c>
      <c r="T363">
        <v>11.340977000000001</v>
      </c>
      <c r="U363">
        <v>8.0389999999999993E-3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7.7876000000000001E-2</v>
      </c>
      <c r="AD363">
        <v>1.36E-4</v>
      </c>
      <c r="AE363" t="s">
        <v>10</v>
      </c>
      <c r="AF363">
        <v>0</v>
      </c>
      <c r="AG363">
        <v>0</v>
      </c>
      <c r="AH363" t="s">
        <v>11</v>
      </c>
      <c r="AI363">
        <v>0.92090399999999994</v>
      </c>
      <c r="AJ363">
        <v>1.3999999999999999E-4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451.54897499999998</v>
      </c>
      <c r="I364">
        <v>1.4984200000000001</v>
      </c>
      <c r="J364" t="s">
        <v>3</v>
      </c>
      <c r="K364">
        <v>450.87214799999998</v>
      </c>
      <c r="L364">
        <v>1.496103</v>
      </c>
      <c r="M364" t="s">
        <v>4</v>
      </c>
      <c r="N364">
        <v>34.247266000000003</v>
      </c>
      <c r="O364">
        <v>2.8428999999999999E-2</v>
      </c>
      <c r="P364" t="s">
        <v>5</v>
      </c>
      <c r="Q364">
        <v>0</v>
      </c>
      <c r="R364">
        <v>0</v>
      </c>
      <c r="S364" t="s">
        <v>6</v>
      </c>
      <c r="T364">
        <v>17.036445000000001</v>
      </c>
      <c r="U364">
        <v>1.0278000000000001E-2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7.5785000000000005E-2</v>
      </c>
      <c r="AD364">
        <v>1.44E-4</v>
      </c>
      <c r="AE364" t="s">
        <v>10</v>
      </c>
      <c r="AF364">
        <v>0</v>
      </c>
      <c r="AG364">
        <v>0</v>
      </c>
      <c r="AH364" t="s">
        <v>11</v>
      </c>
      <c r="AI364">
        <v>0.92601900000000004</v>
      </c>
      <c r="AJ364">
        <v>7.4999999999999993E-5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601.92160999999999</v>
      </c>
      <c r="I365">
        <v>1.5691219999999999</v>
      </c>
      <c r="J365" t="s">
        <v>3</v>
      </c>
      <c r="K365">
        <v>601.01917800000001</v>
      </c>
      <c r="L365">
        <v>1.5688420000000001</v>
      </c>
      <c r="M365" t="s">
        <v>4</v>
      </c>
      <c r="N365">
        <v>45.666272999999997</v>
      </c>
      <c r="O365">
        <v>4.7627000000000003E-2</v>
      </c>
      <c r="P365" t="s">
        <v>5</v>
      </c>
      <c r="Q365">
        <v>0</v>
      </c>
      <c r="R365">
        <v>0</v>
      </c>
      <c r="S365" t="s">
        <v>6</v>
      </c>
      <c r="T365">
        <v>22.715091000000001</v>
      </c>
      <c r="U365">
        <v>1.5329000000000001E-2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7.3772000000000004E-2</v>
      </c>
      <c r="AD365">
        <v>1.65E-4</v>
      </c>
      <c r="AE365" t="s">
        <v>10</v>
      </c>
      <c r="AF365">
        <v>0</v>
      </c>
      <c r="AG365">
        <v>0</v>
      </c>
      <c r="AH365" t="s">
        <v>11</v>
      </c>
      <c r="AI365">
        <v>0.92867</v>
      </c>
      <c r="AJ365">
        <v>6.4999999999999994E-5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752.37005899999997</v>
      </c>
      <c r="I366">
        <v>2.3147489999999999</v>
      </c>
      <c r="J366" t="s">
        <v>3</v>
      </c>
      <c r="K366">
        <v>751.24216899999999</v>
      </c>
      <c r="L366">
        <v>2.316878</v>
      </c>
      <c r="M366" t="s">
        <v>4</v>
      </c>
      <c r="N366">
        <v>57.083762</v>
      </c>
      <c r="O366">
        <v>6.5975000000000006E-2</v>
      </c>
      <c r="P366" t="s">
        <v>5</v>
      </c>
      <c r="Q366">
        <v>0</v>
      </c>
      <c r="R366">
        <v>0</v>
      </c>
      <c r="S366" t="s">
        <v>6</v>
      </c>
      <c r="T366">
        <v>28.391681999999999</v>
      </c>
      <c r="U366">
        <v>2.0830000000000001E-2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7.3078000000000004E-2</v>
      </c>
      <c r="AD366">
        <v>1.6899999999999999E-4</v>
      </c>
      <c r="AE366" t="s">
        <v>10</v>
      </c>
      <c r="AF366">
        <v>0</v>
      </c>
      <c r="AG366">
        <v>0</v>
      </c>
      <c r="AH366" t="s">
        <v>11</v>
      </c>
      <c r="AI366">
        <v>0.92961000000000005</v>
      </c>
      <c r="AJ366">
        <v>4.6999999999999997E-5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902.84188500000005</v>
      </c>
      <c r="I367">
        <v>3.1846359999999998</v>
      </c>
      <c r="J367" t="s">
        <v>3</v>
      </c>
      <c r="K367">
        <v>901.48822399999995</v>
      </c>
      <c r="L367">
        <v>3.1788560000000001</v>
      </c>
      <c r="M367" t="s">
        <v>4</v>
      </c>
      <c r="N367">
        <v>68.519537</v>
      </c>
      <c r="O367">
        <v>0.106042</v>
      </c>
      <c r="P367" t="s">
        <v>5</v>
      </c>
      <c r="Q367">
        <v>0</v>
      </c>
      <c r="R367">
        <v>0</v>
      </c>
      <c r="S367" t="s">
        <v>6</v>
      </c>
      <c r="T367">
        <v>34.077264999999997</v>
      </c>
      <c r="U367">
        <v>2.8369999999999999E-2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7.2026000000000007E-2</v>
      </c>
      <c r="AD367">
        <v>1.73E-4</v>
      </c>
      <c r="AE367" t="s">
        <v>10</v>
      </c>
      <c r="AF367">
        <v>0</v>
      </c>
      <c r="AG367">
        <v>0</v>
      </c>
      <c r="AH367" t="s">
        <v>11</v>
      </c>
      <c r="AI367">
        <v>0.93011100000000002</v>
      </c>
      <c r="AJ367">
        <v>4.1E-5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1053.2889889999999</v>
      </c>
      <c r="I368">
        <v>4.2377399999999996</v>
      </c>
      <c r="J368" t="s">
        <v>3</v>
      </c>
      <c r="K368">
        <v>1051.7086650000001</v>
      </c>
      <c r="L368">
        <v>4.2241479999999996</v>
      </c>
      <c r="M368" t="s">
        <v>4</v>
      </c>
      <c r="N368">
        <v>79.953552000000002</v>
      </c>
      <c r="O368">
        <v>0.15726999999999999</v>
      </c>
      <c r="P368" t="s">
        <v>5</v>
      </c>
      <c r="Q368">
        <v>0</v>
      </c>
      <c r="R368">
        <v>0</v>
      </c>
      <c r="S368" t="s">
        <v>6</v>
      </c>
      <c r="T368">
        <v>39.740358000000001</v>
      </c>
      <c r="U368">
        <v>3.5922000000000003E-2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7.1337999999999999E-2</v>
      </c>
      <c r="AD368">
        <v>1.76E-4</v>
      </c>
      <c r="AE368" t="s">
        <v>10</v>
      </c>
      <c r="AF368">
        <v>0</v>
      </c>
      <c r="AG368">
        <v>0</v>
      </c>
      <c r="AH368" t="s">
        <v>11</v>
      </c>
      <c r="AI368">
        <v>0.93142899999999995</v>
      </c>
      <c r="AJ368">
        <v>1.5999999999999999E-5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1203.6641529999999</v>
      </c>
      <c r="I369">
        <v>4.9273800000000003</v>
      </c>
      <c r="J369" t="s">
        <v>3</v>
      </c>
      <c r="K369">
        <v>1201.858232</v>
      </c>
      <c r="L369">
        <v>4.9093309999999999</v>
      </c>
      <c r="M369" t="s">
        <v>4</v>
      </c>
      <c r="N369">
        <v>91.386328000000006</v>
      </c>
      <c r="O369">
        <v>0.202016</v>
      </c>
      <c r="P369" t="s">
        <v>5</v>
      </c>
      <c r="Q369">
        <v>0</v>
      </c>
      <c r="R369">
        <v>0</v>
      </c>
      <c r="S369" t="s">
        <v>6</v>
      </c>
      <c r="T369">
        <v>45.406180999999997</v>
      </c>
      <c r="U369">
        <v>4.4174999999999999E-2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7.1171999999999999E-2</v>
      </c>
      <c r="AD369">
        <v>1.73E-4</v>
      </c>
      <c r="AE369" t="s">
        <v>10</v>
      </c>
      <c r="AF369">
        <v>0</v>
      </c>
      <c r="AG369">
        <v>0</v>
      </c>
      <c r="AH369" t="s">
        <v>11</v>
      </c>
      <c r="AI369">
        <v>0.931454</v>
      </c>
      <c r="AJ369">
        <v>1.5999999999999999E-5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1354.2595650000001</v>
      </c>
      <c r="I370">
        <v>5.0813110000000004</v>
      </c>
      <c r="J370" t="s">
        <v>3</v>
      </c>
      <c r="K370">
        <v>1352.2280880000001</v>
      </c>
      <c r="L370">
        <v>5.0556179999999999</v>
      </c>
      <c r="M370" t="s">
        <v>4</v>
      </c>
      <c r="N370">
        <v>102.80423500000001</v>
      </c>
      <c r="O370">
        <v>0.25041600000000003</v>
      </c>
      <c r="P370" t="s">
        <v>5</v>
      </c>
      <c r="Q370">
        <v>0</v>
      </c>
      <c r="R370">
        <v>0</v>
      </c>
      <c r="S370" t="s">
        <v>6</v>
      </c>
      <c r="T370">
        <v>51.075349000000003</v>
      </c>
      <c r="U370">
        <v>4.5781000000000002E-2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6.9431999999999994E-2</v>
      </c>
      <c r="AD370">
        <v>1.7799999999999999E-4</v>
      </c>
      <c r="AE370" t="s">
        <v>10</v>
      </c>
      <c r="AF370">
        <v>0</v>
      </c>
      <c r="AG370">
        <v>0</v>
      </c>
      <c r="AH370" t="s">
        <v>11</v>
      </c>
      <c r="AI370">
        <v>0.93149300000000002</v>
      </c>
      <c r="AJ370">
        <v>1.5999999999999999E-5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1504.723301</v>
      </c>
      <c r="I371">
        <v>6.1451380000000002</v>
      </c>
      <c r="J371" t="s">
        <v>3</v>
      </c>
      <c r="K371">
        <v>1502.4658959999999</v>
      </c>
      <c r="L371">
        <v>6.1116669999999997</v>
      </c>
      <c r="M371" t="s">
        <v>4</v>
      </c>
      <c r="N371">
        <v>114.227176</v>
      </c>
      <c r="O371">
        <v>0.28494700000000001</v>
      </c>
      <c r="P371" t="s">
        <v>5</v>
      </c>
      <c r="Q371">
        <v>0</v>
      </c>
      <c r="R371">
        <v>0</v>
      </c>
      <c r="S371" t="s">
        <v>6</v>
      </c>
      <c r="T371">
        <v>56.755077999999997</v>
      </c>
      <c r="U371">
        <v>5.3892000000000002E-2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6.8721000000000004E-2</v>
      </c>
      <c r="AD371">
        <v>1.7100000000000001E-4</v>
      </c>
      <c r="AE371" t="s">
        <v>10</v>
      </c>
      <c r="AF371">
        <v>0</v>
      </c>
      <c r="AG371">
        <v>0</v>
      </c>
      <c r="AH371" t="s">
        <v>11</v>
      </c>
      <c r="AI371">
        <v>0.93162299999999998</v>
      </c>
      <c r="AJ371">
        <v>1.5999999999999999E-5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1655.1923099999999</v>
      </c>
      <c r="I372">
        <v>6.8729969999999998</v>
      </c>
      <c r="J372" t="s">
        <v>3</v>
      </c>
      <c r="K372">
        <v>1652.709609</v>
      </c>
      <c r="L372">
        <v>6.8453520000000001</v>
      </c>
      <c r="M372" t="s">
        <v>4</v>
      </c>
      <c r="N372">
        <v>125.659387</v>
      </c>
      <c r="O372">
        <v>0.32654300000000003</v>
      </c>
      <c r="P372" t="s">
        <v>5</v>
      </c>
      <c r="Q372">
        <v>0</v>
      </c>
      <c r="R372">
        <v>0</v>
      </c>
      <c r="S372" t="s">
        <v>6</v>
      </c>
      <c r="T372">
        <v>62.437139000000002</v>
      </c>
      <c r="U372">
        <v>5.6263000000000001E-2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6.7460999999999993E-2</v>
      </c>
      <c r="AD372">
        <v>1.6000000000000001E-4</v>
      </c>
      <c r="AE372" t="s">
        <v>10</v>
      </c>
      <c r="AF372">
        <v>0</v>
      </c>
      <c r="AG372">
        <v>0</v>
      </c>
      <c r="AH372" t="s">
        <v>11</v>
      </c>
      <c r="AI372">
        <v>0.93183499999999997</v>
      </c>
      <c r="AJ372">
        <v>1.4E-5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1805.444219</v>
      </c>
      <c r="I373">
        <v>6.9156449999999996</v>
      </c>
      <c r="J373" t="s">
        <v>3</v>
      </c>
      <c r="K373">
        <v>1802.735872</v>
      </c>
      <c r="L373">
        <v>6.894997</v>
      </c>
      <c r="M373" t="s">
        <v>4</v>
      </c>
      <c r="N373">
        <v>137.077269</v>
      </c>
      <c r="O373">
        <v>0.36159400000000003</v>
      </c>
      <c r="P373" t="s">
        <v>5</v>
      </c>
      <c r="Q373">
        <v>0</v>
      </c>
      <c r="R373">
        <v>0</v>
      </c>
      <c r="S373" t="s">
        <v>6</v>
      </c>
      <c r="T373">
        <v>68.124180999999993</v>
      </c>
      <c r="U373">
        <v>6.3325000000000006E-2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6.7381999999999997E-2</v>
      </c>
      <c r="AD373">
        <v>1.5899999999999999E-4</v>
      </c>
      <c r="AE373" t="s">
        <v>10</v>
      </c>
      <c r="AF373">
        <v>0</v>
      </c>
      <c r="AG373">
        <v>0</v>
      </c>
      <c r="AH373" t="s">
        <v>11</v>
      </c>
      <c r="AI373">
        <v>0.93190799999999996</v>
      </c>
      <c r="AJ373">
        <v>1.4E-5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1955.8886520000001</v>
      </c>
      <c r="I374">
        <v>7.0868890000000002</v>
      </c>
      <c r="J374" t="s">
        <v>3</v>
      </c>
      <c r="K374">
        <v>1952.9541670000001</v>
      </c>
      <c r="L374">
        <v>7.0640869999999998</v>
      </c>
      <c r="M374" t="s">
        <v>4</v>
      </c>
      <c r="N374">
        <v>148.497941</v>
      </c>
      <c r="O374">
        <v>0.41293200000000002</v>
      </c>
      <c r="P374" t="s">
        <v>5</v>
      </c>
      <c r="Q374">
        <v>0</v>
      </c>
      <c r="R374">
        <v>0</v>
      </c>
      <c r="S374" t="s">
        <v>6</v>
      </c>
      <c r="T374">
        <v>73.820308999999995</v>
      </c>
      <c r="U374">
        <v>6.9747000000000003E-2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6.7027000000000003E-2</v>
      </c>
      <c r="AD374">
        <v>1.55E-4</v>
      </c>
      <c r="AE374" t="s">
        <v>10</v>
      </c>
      <c r="AF374">
        <v>0</v>
      </c>
      <c r="AG374">
        <v>0</v>
      </c>
      <c r="AH374" t="s">
        <v>11</v>
      </c>
      <c r="AI374">
        <v>0.93242700000000001</v>
      </c>
      <c r="AJ374">
        <v>2.5000000000000001E-5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2106.2841549999998</v>
      </c>
      <c r="I375">
        <v>7.5183749999999998</v>
      </c>
      <c r="J375" t="s">
        <v>3</v>
      </c>
      <c r="K375">
        <v>2103.1241749999999</v>
      </c>
      <c r="L375">
        <v>7.496156</v>
      </c>
      <c r="M375" t="s">
        <v>4</v>
      </c>
      <c r="N375">
        <v>159.92447899999999</v>
      </c>
      <c r="O375">
        <v>0.45835999999999999</v>
      </c>
      <c r="P375" t="s">
        <v>5</v>
      </c>
      <c r="Q375">
        <v>0</v>
      </c>
      <c r="R375">
        <v>0</v>
      </c>
      <c r="S375" t="s">
        <v>6</v>
      </c>
      <c r="T375">
        <v>79.509209999999996</v>
      </c>
      <c r="U375">
        <v>7.5961000000000001E-2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6.6448999999999994E-2</v>
      </c>
      <c r="AD375">
        <v>1.5200000000000001E-4</v>
      </c>
      <c r="AE375" t="s">
        <v>10</v>
      </c>
      <c r="AF375">
        <v>0</v>
      </c>
      <c r="AG375">
        <v>0</v>
      </c>
      <c r="AH375" t="s">
        <v>11</v>
      </c>
      <c r="AI375">
        <v>0.93242800000000003</v>
      </c>
      <c r="AJ375">
        <v>2.5000000000000001E-5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2256.7667529999999</v>
      </c>
      <c r="I376">
        <v>9.9840949999999999</v>
      </c>
      <c r="J376" t="s">
        <v>3</v>
      </c>
      <c r="K376">
        <v>2253.381758</v>
      </c>
      <c r="L376">
        <v>9.9557870000000008</v>
      </c>
      <c r="M376" t="s">
        <v>4</v>
      </c>
      <c r="N376">
        <v>171.33902599999999</v>
      </c>
      <c r="O376">
        <v>0.50965700000000003</v>
      </c>
      <c r="P376" t="s">
        <v>5</v>
      </c>
      <c r="Q376">
        <v>0</v>
      </c>
      <c r="R376">
        <v>0</v>
      </c>
      <c r="S376" t="s">
        <v>6</v>
      </c>
      <c r="T376">
        <v>85.199956</v>
      </c>
      <c r="U376">
        <v>8.1115999999999994E-2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6.6447000000000006E-2</v>
      </c>
      <c r="AD376">
        <v>1.5200000000000001E-4</v>
      </c>
      <c r="AE376" t="s">
        <v>10</v>
      </c>
      <c r="AF376">
        <v>0</v>
      </c>
      <c r="AG376">
        <v>0</v>
      </c>
      <c r="AH376" t="s">
        <v>11</v>
      </c>
      <c r="AI376">
        <v>0.933145</v>
      </c>
      <c r="AJ376">
        <v>3.1000000000000001E-5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2407.1419139999998</v>
      </c>
      <c r="I377">
        <v>11.779605999999999</v>
      </c>
      <c r="J377" t="s">
        <v>3</v>
      </c>
      <c r="K377">
        <v>2403.5311569999999</v>
      </c>
      <c r="L377">
        <v>11.748085</v>
      </c>
      <c r="M377" t="s">
        <v>4</v>
      </c>
      <c r="N377">
        <v>182.75768099999999</v>
      </c>
      <c r="O377">
        <v>0.56038500000000002</v>
      </c>
      <c r="P377" t="s">
        <v>5</v>
      </c>
      <c r="Q377">
        <v>0</v>
      </c>
      <c r="R377">
        <v>0</v>
      </c>
      <c r="S377" t="s">
        <v>6</v>
      </c>
      <c r="T377">
        <v>90.866123000000002</v>
      </c>
      <c r="U377">
        <v>9.4132999999999994E-2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6.5960000000000005E-2</v>
      </c>
      <c r="AD377">
        <v>1.45E-4</v>
      </c>
      <c r="AE377" t="s">
        <v>10</v>
      </c>
      <c r="AF377">
        <v>0</v>
      </c>
      <c r="AG377">
        <v>0</v>
      </c>
      <c r="AH377" t="s">
        <v>11</v>
      </c>
      <c r="AI377">
        <v>0.93373200000000001</v>
      </c>
      <c r="AJ377">
        <v>4.3999999999999999E-5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2557.716504</v>
      </c>
      <c r="I378">
        <v>13.328035</v>
      </c>
      <c r="J378" t="s">
        <v>3</v>
      </c>
      <c r="K378">
        <v>2553.8792629999998</v>
      </c>
      <c r="L378">
        <v>13.307798999999999</v>
      </c>
      <c r="M378" t="s">
        <v>4</v>
      </c>
      <c r="N378">
        <v>194.18703600000001</v>
      </c>
      <c r="O378">
        <v>0.63081200000000004</v>
      </c>
      <c r="P378" t="s">
        <v>5</v>
      </c>
      <c r="Q378">
        <v>0</v>
      </c>
      <c r="R378">
        <v>0</v>
      </c>
      <c r="S378" t="s">
        <v>6</v>
      </c>
      <c r="T378">
        <v>96.543026999999995</v>
      </c>
      <c r="U378">
        <v>0.105656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6.4126000000000002E-2</v>
      </c>
      <c r="AD378">
        <v>1.3200000000000001E-4</v>
      </c>
      <c r="AE378" t="s">
        <v>10</v>
      </c>
      <c r="AF378">
        <v>0</v>
      </c>
      <c r="AG378">
        <v>0</v>
      </c>
      <c r="AH378" t="s">
        <v>11</v>
      </c>
      <c r="AI378">
        <v>0.93373200000000001</v>
      </c>
      <c r="AJ378">
        <v>4.3999999999999999E-5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2708.1712299999999</v>
      </c>
      <c r="I379">
        <v>15.798823000000001</v>
      </c>
      <c r="J379" t="s">
        <v>3</v>
      </c>
      <c r="K379">
        <v>2704.1082280000001</v>
      </c>
      <c r="L379">
        <v>15.779823</v>
      </c>
      <c r="M379" t="s">
        <v>4</v>
      </c>
      <c r="N379">
        <v>205.623696</v>
      </c>
      <c r="O379">
        <v>0.70478399999999997</v>
      </c>
      <c r="P379" t="s">
        <v>5</v>
      </c>
      <c r="Q379">
        <v>0</v>
      </c>
      <c r="R379">
        <v>0</v>
      </c>
      <c r="S379" t="s">
        <v>6</v>
      </c>
      <c r="T379">
        <v>102.248865</v>
      </c>
      <c r="U379">
        <v>0.113528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6.3173999999999994E-2</v>
      </c>
      <c r="AD379">
        <v>1.26E-4</v>
      </c>
      <c r="AE379" t="s">
        <v>10</v>
      </c>
      <c r="AF379">
        <v>0</v>
      </c>
      <c r="AG379">
        <v>0</v>
      </c>
      <c r="AH379" t="s">
        <v>11</v>
      </c>
      <c r="AI379">
        <v>0.93382500000000002</v>
      </c>
      <c r="AJ379">
        <v>4.3000000000000002E-5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2858.8182320000001</v>
      </c>
      <c r="I380">
        <v>16.239767000000001</v>
      </c>
      <c r="J380" t="s">
        <v>3</v>
      </c>
      <c r="K380">
        <v>2854.5296039999998</v>
      </c>
      <c r="L380">
        <v>16.213754999999999</v>
      </c>
      <c r="M380" t="s">
        <v>4</v>
      </c>
      <c r="N380">
        <v>217.07653099999999</v>
      </c>
      <c r="O380">
        <v>0.78703199999999995</v>
      </c>
      <c r="P380" t="s">
        <v>5</v>
      </c>
      <c r="Q380">
        <v>0</v>
      </c>
      <c r="R380">
        <v>0</v>
      </c>
      <c r="S380" t="s">
        <v>6</v>
      </c>
      <c r="T380">
        <v>107.94817999999999</v>
      </c>
      <c r="U380">
        <v>0.111211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6.2544000000000002E-2</v>
      </c>
      <c r="AD380">
        <v>1.2799999999999999E-4</v>
      </c>
      <c r="AE380" t="s">
        <v>10</v>
      </c>
      <c r="AF380">
        <v>0</v>
      </c>
      <c r="AG380">
        <v>0</v>
      </c>
      <c r="AH380" t="s">
        <v>11</v>
      </c>
      <c r="AI380">
        <v>0.93383799999999995</v>
      </c>
      <c r="AJ380">
        <v>4.3000000000000002E-5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3009.2043899999999</v>
      </c>
      <c r="I381">
        <v>18.581800000000001</v>
      </c>
      <c r="J381" t="s">
        <v>3</v>
      </c>
      <c r="K381">
        <v>3004.69022</v>
      </c>
      <c r="L381">
        <v>18.556598000000001</v>
      </c>
      <c r="M381" t="s">
        <v>4</v>
      </c>
      <c r="N381">
        <v>228.50739799999999</v>
      </c>
      <c r="O381">
        <v>0.89584699999999995</v>
      </c>
      <c r="P381" t="s">
        <v>5</v>
      </c>
      <c r="Q381">
        <v>0</v>
      </c>
      <c r="R381">
        <v>0</v>
      </c>
      <c r="S381" t="s">
        <v>6</v>
      </c>
      <c r="T381">
        <v>113.641518</v>
      </c>
      <c r="U381">
        <v>0.11556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6.1435999999999998E-2</v>
      </c>
      <c r="AD381">
        <v>1.11E-4</v>
      </c>
      <c r="AE381" t="s">
        <v>10</v>
      </c>
      <c r="AF381">
        <v>0</v>
      </c>
      <c r="AG381">
        <v>0</v>
      </c>
      <c r="AH381" t="s">
        <v>11</v>
      </c>
      <c r="AI381">
        <v>0.93433999999999995</v>
      </c>
      <c r="AJ381">
        <v>5.3000000000000001E-5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1967.0716669999999</v>
      </c>
      <c r="I382">
        <v>110.94118400000001</v>
      </c>
      <c r="J382" t="s">
        <v>3</v>
      </c>
      <c r="K382">
        <v>1966.491943</v>
      </c>
      <c r="L382">
        <v>110.896125</v>
      </c>
      <c r="M382" t="s">
        <v>4</v>
      </c>
      <c r="N382">
        <v>37.399700000000003</v>
      </c>
      <c r="O382">
        <v>0.41904200000000003</v>
      </c>
      <c r="P382" t="s">
        <v>5</v>
      </c>
      <c r="Q382">
        <v>44.673436000000002</v>
      </c>
      <c r="R382">
        <v>0.267181</v>
      </c>
      <c r="S382" t="s">
        <v>6</v>
      </c>
      <c r="T382">
        <v>25.143409999999999</v>
      </c>
      <c r="U382">
        <v>3.8880999999999999E-2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8.3504999999999996E-2</v>
      </c>
      <c r="AG382">
        <v>6.3999999999999997E-5</v>
      </c>
      <c r="AH382" t="s">
        <v>11</v>
      </c>
      <c r="AI382">
        <v>0.914466</v>
      </c>
      <c r="AJ382">
        <v>1.5799999999999999E-4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3934.4426269999999</v>
      </c>
      <c r="I383">
        <v>486.82618600000001</v>
      </c>
      <c r="J383" t="s">
        <v>3</v>
      </c>
      <c r="K383">
        <v>3933.2913530000001</v>
      </c>
      <c r="L383">
        <v>486.446596</v>
      </c>
      <c r="M383" t="s">
        <v>4</v>
      </c>
      <c r="N383">
        <v>74.835740000000001</v>
      </c>
      <c r="O383">
        <v>2.502726</v>
      </c>
      <c r="P383" t="s">
        <v>5</v>
      </c>
      <c r="Q383">
        <v>89.411835999999994</v>
      </c>
      <c r="R383">
        <v>0.87889600000000001</v>
      </c>
      <c r="S383" t="s">
        <v>6</v>
      </c>
      <c r="T383">
        <v>50.2532</v>
      </c>
      <c r="U383">
        <v>0.14190800000000001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8.0865999999999993E-2</v>
      </c>
      <c r="AG383">
        <v>7.4999999999999993E-5</v>
      </c>
      <c r="AH383" t="s">
        <v>11</v>
      </c>
      <c r="AI383">
        <v>0.92501500000000003</v>
      </c>
      <c r="AJ383">
        <v>1.12E-4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5901.1964550000002</v>
      </c>
      <c r="I384">
        <v>1107.6130989999999</v>
      </c>
      <c r="J384" t="s">
        <v>3</v>
      </c>
      <c r="K384">
        <v>5899.4774319999997</v>
      </c>
      <c r="L384">
        <v>1106.8657229999999</v>
      </c>
      <c r="M384" t="s">
        <v>4</v>
      </c>
      <c r="N384">
        <v>112.123233</v>
      </c>
      <c r="O384">
        <v>4.2255099999999999</v>
      </c>
      <c r="P384" t="s">
        <v>5</v>
      </c>
      <c r="Q384">
        <v>134.13701399999999</v>
      </c>
      <c r="R384">
        <v>1.902717</v>
      </c>
      <c r="S384" t="s">
        <v>6</v>
      </c>
      <c r="T384">
        <v>75.339276999999996</v>
      </c>
      <c r="U384">
        <v>0.348999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7.8358999999999998E-2</v>
      </c>
      <c r="AG384">
        <v>1.22E-4</v>
      </c>
      <c r="AH384" t="s">
        <v>11</v>
      </c>
      <c r="AI384">
        <v>0.92847800000000003</v>
      </c>
      <c r="AJ384">
        <v>1.0900000000000001E-4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7868.1469530000004</v>
      </c>
      <c r="I385">
        <v>1899.796599</v>
      </c>
      <c r="J385" t="s">
        <v>3</v>
      </c>
      <c r="K385">
        <v>7865.8587399999997</v>
      </c>
      <c r="L385">
        <v>1898.7298089999999</v>
      </c>
      <c r="M385" t="s">
        <v>4</v>
      </c>
      <c r="N385">
        <v>149.65054599999999</v>
      </c>
      <c r="O385">
        <v>7.553274</v>
      </c>
      <c r="P385" t="s">
        <v>5</v>
      </c>
      <c r="Q385">
        <v>178.72122200000001</v>
      </c>
      <c r="R385">
        <v>2.6193309999999999</v>
      </c>
      <c r="S385" t="s">
        <v>6</v>
      </c>
      <c r="T385">
        <v>100.437556</v>
      </c>
      <c r="U385">
        <v>0.51244400000000001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7.6744000000000007E-2</v>
      </c>
      <c r="AG385">
        <v>1.34E-4</v>
      </c>
      <c r="AH385" t="s">
        <v>11</v>
      </c>
      <c r="AI385">
        <v>0.93012799999999995</v>
      </c>
      <c r="AJ385">
        <v>8.8999999999999995E-5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9836.1775780000007</v>
      </c>
      <c r="I386">
        <v>3255.643787</v>
      </c>
      <c r="J386" t="s">
        <v>3</v>
      </c>
      <c r="K386">
        <v>9833.3190630000008</v>
      </c>
      <c r="L386">
        <v>3253.0183480000001</v>
      </c>
      <c r="M386" t="s">
        <v>4</v>
      </c>
      <c r="N386">
        <v>187.139501</v>
      </c>
      <c r="O386">
        <v>13.197236</v>
      </c>
      <c r="P386" t="s">
        <v>5</v>
      </c>
      <c r="Q386">
        <v>223.40883299999999</v>
      </c>
      <c r="R386">
        <v>3.743166</v>
      </c>
      <c r="S386" t="s">
        <v>6</v>
      </c>
      <c r="T386">
        <v>125.557917</v>
      </c>
      <c r="U386">
        <v>0.96527099999999999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7.5074000000000002E-2</v>
      </c>
      <c r="AG386">
        <v>1.4999999999999999E-4</v>
      </c>
      <c r="AH386" t="s">
        <v>11</v>
      </c>
      <c r="AI386">
        <v>0.93091500000000005</v>
      </c>
      <c r="AJ386">
        <v>7.8999999999999996E-5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11804.624218999999</v>
      </c>
      <c r="I387">
        <v>5081.2292390000002</v>
      </c>
      <c r="J387" t="s">
        <v>3</v>
      </c>
      <c r="K387">
        <v>11801.194374999999</v>
      </c>
      <c r="L387">
        <v>5076.6503910000001</v>
      </c>
      <c r="M387" t="s">
        <v>4</v>
      </c>
      <c r="N387">
        <v>224.504977</v>
      </c>
      <c r="O387">
        <v>20.553967</v>
      </c>
      <c r="P387" t="s">
        <v>5</v>
      </c>
      <c r="Q387">
        <v>268.11700000000002</v>
      </c>
      <c r="R387">
        <v>5.6739420000000003</v>
      </c>
      <c r="S387" t="s">
        <v>6</v>
      </c>
      <c r="T387">
        <v>150.72542799999999</v>
      </c>
      <c r="U387">
        <v>1.4933479999999999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7.4482000000000007E-2</v>
      </c>
      <c r="AG387">
        <v>1.55E-4</v>
      </c>
      <c r="AH387" t="s">
        <v>11</v>
      </c>
      <c r="AI387">
        <v>0.93251300000000004</v>
      </c>
      <c r="AJ387">
        <v>7.1000000000000005E-5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13773.012988</v>
      </c>
      <c r="I388">
        <v>7403.351791</v>
      </c>
      <c r="J388" t="s">
        <v>3</v>
      </c>
      <c r="K388">
        <v>13769.014648</v>
      </c>
      <c r="L388">
        <v>7396.9088110000002</v>
      </c>
      <c r="M388" t="s">
        <v>4</v>
      </c>
      <c r="N388">
        <v>261.90742499999999</v>
      </c>
      <c r="O388">
        <v>25.625737999999998</v>
      </c>
      <c r="P388" t="s">
        <v>5</v>
      </c>
      <c r="Q388">
        <v>312.87011699999999</v>
      </c>
      <c r="R388">
        <v>8.0015450000000001</v>
      </c>
      <c r="S388" t="s">
        <v>6</v>
      </c>
      <c r="T388">
        <v>175.87133</v>
      </c>
      <c r="U388">
        <v>2.2722609999999999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7.3732000000000006E-2</v>
      </c>
      <c r="AG388">
        <v>1.55E-4</v>
      </c>
      <c r="AH388" t="s">
        <v>11</v>
      </c>
      <c r="AI388">
        <v>0.93298199999999998</v>
      </c>
      <c r="AJ388">
        <v>7.2999999999999999E-5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15740.567676000001</v>
      </c>
      <c r="I389">
        <v>9728.9025590000001</v>
      </c>
      <c r="J389" t="s">
        <v>3</v>
      </c>
      <c r="K389">
        <v>15736.002461</v>
      </c>
      <c r="L389">
        <v>9720.7882800000007</v>
      </c>
      <c r="M389" t="s">
        <v>4</v>
      </c>
      <c r="N389">
        <v>299.18121600000001</v>
      </c>
      <c r="O389">
        <v>30.619112000000001</v>
      </c>
      <c r="P389" t="s">
        <v>5</v>
      </c>
      <c r="Q389">
        <v>357.68989800000003</v>
      </c>
      <c r="R389">
        <v>9.9101049999999997</v>
      </c>
      <c r="S389" t="s">
        <v>6</v>
      </c>
      <c r="T389">
        <v>200.990613</v>
      </c>
      <c r="U389">
        <v>2.9471810000000001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7.2574E-2</v>
      </c>
      <c r="AG389">
        <v>1.64E-4</v>
      </c>
      <c r="AH389" t="s">
        <v>11</v>
      </c>
      <c r="AI389">
        <v>0.93351399999999995</v>
      </c>
      <c r="AJ389">
        <v>5.7000000000000003E-5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17707.717382999999</v>
      </c>
      <c r="I390">
        <v>11843.790325</v>
      </c>
      <c r="J390" t="s">
        <v>3</v>
      </c>
      <c r="K390">
        <v>17702.583125000001</v>
      </c>
      <c r="L390">
        <v>11834.258583000001</v>
      </c>
      <c r="M390" t="s">
        <v>4</v>
      </c>
      <c r="N390">
        <v>336.51819899999998</v>
      </c>
      <c r="O390">
        <v>38.220551</v>
      </c>
      <c r="P390" t="s">
        <v>5</v>
      </c>
      <c r="Q390">
        <v>402.453261</v>
      </c>
      <c r="R390">
        <v>12.206438</v>
      </c>
      <c r="S390" t="s">
        <v>6</v>
      </c>
      <c r="T390">
        <v>226.11096599999999</v>
      </c>
      <c r="U390">
        <v>3.5001350000000002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7.0097999999999994E-2</v>
      </c>
      <c r="AG390">
        <v>1.7699999999999999E-4</v>
      </c>
      <c r="AH390" t="s">
        <v>11</v>
      </c>
      <c r="AI390">
        <v>0.93357199999999996</v>
      </c>
      <c r="AJ390">
        <v>5.7000000000000003E-5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19675.205311999998</v>
      </c>
      <c r="I391">
        <v>13923.286786999999</v>
      </c>
      <c r="J391" t="s">
        <v>3</v>
      </c>
      <c r="K391">
        <v>19669.503633</v>
      </c>
      <c r="L391">
        <v>13912.942175</v>
      </c>
      <c r="M391" t="s">
        <v>4</v>
      </c>
      <c r="N391">
        <v>373.87541499999998</v>
      </c>
      <c r="O391">
        <v>45.108085000000003</v>
      </c>
      <c r="P391" t="s">
        <v>5</v>
      </c>
      <c r="Q391">
        <v>447.22468600000002</v>
      </c>
      <c r="R391">
        <v>13.535499</v>
      </c>
      <c r="S391" t="s">
        <v>6</v>
      </c>
      <c r="T391">
        <v>251.21749600000001</v>
      </c>
      <c r="U391">
        <v>3.888188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6.8154999999999993E-2</v>
      </c>
      <c r="AG391">
        <v>1.65E-4</v>
      </c>
      <c r="AH391" t="s">
        <v>11</v>
      </c>
      <c r="AI391">
        <v>0.93363499999999999</v>
      </c>
      <c r="AJ391">
        <v>5.7000000000000003E-5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21642.404414000001</v>
      </c>
      <c r="I392">
        <v>16673.670299000001</v>
      </c>
      <c r="J392" t="s">
        <v>3</v>
      </c>
      <c r="K392">
        <v>21636.135781000001</v>
      </c>
      <c r="L392">
        <v>16661.255364000001</v>
      </c>
      <c r="M392" t="s">
        <v>4</v>
      </c>
      <c r="N392">
        <v>411.08312799999999</v>
      </c>
      <c r="O392">
        <v>53.420479999999998</v>
      </c>
      <c r="P392" t="s">
        <v>5</v>
      </c>
      <c r="Q392">
        <v>492.04683299999999</v>
      </c>
      <c r="R392">
        <v>15.830175000000001</v>
      </c>
      <c r="S392" t="s">
        <v>6</v>
      </c>
      <c r="T392">
        <v>276.42085900000001</v>
      </c>
      <c r="U392">
        <v>4.4760359999999997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6.7434999999999995E-2</v>
      </c>
      <c r="AG392">
        <v>1.55E-4</v>
      </c>
      <c r="AH392" t="s">
        <v>11</v>
      </c>
      <c r="AI392">
        <v>0.93414600000000003</v>
      </c>
      <c r="AJ392">
        <v>5.7000000000000003E-5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23610.858047000002</v>
      </c>
      <c r="I393">
        <v>20262.410435999998</v>
      </c>
      <c r="J393" t="s">
        <v>3</v>
      </c>
      <c r="K393">
        <v>23604.021055000001</v>
      </c>
      <c r="L393">
        <v>20246.504012000001</v>
      </c>
      <c r="M393" t="s">
        <v>4</v>
      </c>
      <c r="N393">
        <v>448.38947100000001</v>
      </c>
      <c r="O393">
        <v>62.294013</v>
      </c>
      <c r="P393" t="s">
        <v>5</v>
      </c>
      <c r="Q393">
        <v>536.99286099999995</v>
      </c>
      <c r="R393">
        <v>19.094721</v>
      </c>
      <c r="S393" t="s">
        <v>6</v>
      </c>
      <c r="T393">
        <v>301.66196000000002</v>
      </c>
      <c r="U393">
        <v>5.1965589999999997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6.6626000000000005E-2</v>
      </c>
      <c r="AG393">
        <v>1.56E-4</v>
      </c>
      <c r="AH393" t="s">
        <v>11</v>
      </c>
      <c r="AI393">
        <v>0.93478700000000003</v>
      </c>
      <c r="AJ393">
        <v>6.0999999999999999E-5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25577.477969</v>
      </c>
      <c r="I394">
        <v>22958.696175000001</v>
      </c>
      <c r="J394" t="s">
        <v>3</v>
      </c>
      <c r="K394">
        <v>25570.075742000001</v>
      </c>
      <c r="L394">
        <v>22940.767115999999</v>
      </c>
      <c r="M394" t="s">
        <v>4</v>
      </c>
      <c r="N394">
        <v>485.68033600000001</v>
      </c>
      <c r="O394">
        <v>71.227506000000005</v>
      </c>
      <c r="P394" t="s">
        <v>5</v>
      </c>
      <c r="Q394">
        <v>581.87708099999998</v>
      </c>
      <c r="R394">
        <v>21.349062</v>
      </c>
      <c r="S394" t="s">
        <v>6</v>
      </c>
      <c r="T394">
        <v>326.85927900000002</v>
      </c>
      <c r="U394">
        <v>5.5003590000000004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6.6507999999999998E-2</v>
      </c>
      <c r="AG394">
        <v>1.5699999999999999E-4</v>
      </c>
      <c r="AH394" t="s">
        <v>11</v>
      </c>
      <c r="AI394">
        <v>0.93574999999999997</v>
      </c>
      <c r="AJ394">
        <v>7.3999999999999996E-5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27544.741836000001</v>
      </c>
      <c r="I395">
        <v>25634.965163000001</v>
      </c>
      <c r="J395" t="s">
        <v>3</v>
      </c>
      <c r="K395">
        <v>27536.772969000001</v>
      </c>
      <c r="L395">
        <v>25615.764018999998</v>
      </c>
      <c r="M395" t="s">
        <v>4</v>
      </c>
      <c r="N395">
        <v>522.99097099999994</v>
      </c>
      <c r="O395">
        <v>80.073098000000002</v>
      </c>
      <c r="P395" t="s">
        <v>5</v>
      </c>
      <c r="Q395">
        <v>626.81553799999995</v>
      </c>
      <c r="R395">
        <v>21.899463000000001</v>
      </c>
      <c r="S395" t="s">
        <v>6</v>
      </c>
      <c r="T395">
        <v>352.05068799999998</v>
      </c>
      <c r="U395">
        <v>5.6678050000000004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6.4874000000000001E-2</v>
      </c>
      <c r="AG395">
        <v>1.45E-4</v>
      </c>
      <c r="AH395" t="s">
        <v>11</v>
      </c>
      <c r="AI395">
        <v>0.93593700000000002</v>
      </c>
      <c r="AJ395">
        <v>7.2000000000000002E-5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29512.759375000001</v>
      </c>
      <c r="I396">
        <v>28854.710474</v>
      </c>
      <c r="J396" t="s">
        <v>3</v>
      </c>
      <c r="K396">
        <v>29504.222616999999</v>
      </c>
      <c r="L396">
        <v>28833.283444000001</v>
      </c>
      <c r="M396" t="s">
        <v>4</v>
      </c>
      <c r="N396">
        <v>560.379412</v>
      </c>
      <c r="O396">
        <v>90.039447999999993</v>
      </c>
      <c r="P396" t="s">
        <v>5</v>
      </c>
      <c r="Q396">
        <v>671.94570799999997</v>
      </c>
      <c r="R396">
        <v>23.915609</v>
      </c>
      <c r="S396" t="s">
        <v>6</v>
      </c>
      <c r="T396">
        <v>377.277308</v>
      </c>
      <c r="U396">
        <v>6.2246779999999999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6.3612000000000002E-2</v>
      </c>
      <c r="AG396">
        <v>1.2899999999999999E-4</v>
      </c>
      <c r="AH396" t="s">
        <v>11</v>
      </c>
      <c r="AI396">
        <v>0.93593999999999999</v>
      </c>
      <c r="AJ396">
        <v>7.2000000000000002E-5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31482.583477</v>
      </c>
      <c r="I397">
        <v>33827.45523</v>
      </c>
      <c r="J397" t="s">
        <v>3</v>
      </c>
      <c r="K397">
        <v>31473.480233999999</v>
      </c>
      <c r="L397">
        <v>33802.030927</v>
      </c>
      <c r="M397" t="s">
        <v>4</v>
      </c>
      <c r="N397">
        <v>597.74561400000005</v>
      </c>
      <c r="O397">
        <v>101.94206</v>
      </c>
      <c r="P397" t="s">
        <v>5</v>
      </c>
      <c r="Q397">
        <v>717.35570199999995</v>
      </c>
      <c r="R397">
        <v>27.285730000000001</v>
      </c>
      <c r="S397" t="s">
        <v>6</v>
      </c>
      <c r="T397">
        <v>402.53103099999998</v>
      </c>
      <c r="U397">
        <v>7.3167559999999998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6.3466999999999996E-2</v>
      </c>
      <c r="AG397">
        <v>1.2999999999999999E-4</v>
      </c>
      <c r="AH397" t="s">
        <v>11</v>
      </c>
      <c r="AI397">
        <v>0.935948</v>
      </c>
      <c r="AJ397">
        <v>7.2000000000000002E-5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33450.735000000001</v>
      </c>
      <c r="I398">
        <v>37540.585531999997</v>
      </c>
      <c r="J398" t="s">
        <v>3</v>
      </c>
      <c r="K398">
        <v>33441.062343999998</v>
      </c>
      <c r="L398">
        <v>37512.954567000001</v>
      </c>
      <c r="M398" t="s">
        <v>4</v>
      </c>
      <c r="N398">
        <v>635.06122200000004</v>
      </c>
      <c r="O398">
        <v>113.28351000000001</v>
      </c>
      <c r="P398" t="s">
        <v>5</v>
      </c>
      <c r="Q398">
        <v>762.82356000000004</v>
      </c>
      <c r="R398">
        <v>31.041526000000001</v>
      </c>
      <c r="S398" t="s">
        <v>6</v>
      </c>
      <c r="T398">
        <v>427.75636300000002</v>
      </c>
      <c r="U398">
        <v>7.8799060000000001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6.3382999999999995E-2</v>
      </c>
      <c r="AG398">
        <v>1.3100000000000001E-4</v>
      </c>
      <c r="AH398" t="s">
        <v>11</v>
      </c>
      <c r="AI398">
        <v>0.93595499999999998</v>
      </c>
      <c r="AJ398">
        <v>7.1000000000000005E-5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35420.072109000001</v>
      </c>
      <c r="I399">
        <v>42236.265636999997</v>
      </c>
      <c r="J399" t="s">
        <v>3</v>
      </c>
      <c r="K399">
        <v>35409.833358999997</v>
      </c>
      <c r="L399">
        <v>42205.347941</v>
      </c>
      <c r="M399" t="s">
        <v>4</v>
      </c>
      <c r="N399">
        <v>672.46639800000003</v>
      </c>
      <c r="O399">
        <v>126.682158</v>
      </c>
      <c r="P399" t="s">
        <v>5</v>
      </c>
      <c r="Q399">
        <v>808.30915300000004</v>
      </c>
      <c r="R399">
        <v>33.835892000000001</v>
      </c>
      <c r="S399" t="s">
        <v>6</v>
      </c>
      <c r="T399">
        <v>452.96886799999999</v>
      </c>
      <c r="U399">
        <v>8.8880520000000001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6.3136999999999999E-2</v>
      </c>
      <c r="AG399">
        <v>1.3200000000000001E-4</v>
      </c>
      <c r="AH399" t="s">
        <v>11</v>
      </c>
      <c r="AI399">
        <v>0.93595499999999998</v>
      </c>
      <c r="AJ399">
        <v>7.1000000000000005E-5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37404.646797000001</v>
      </c>
      <c r="I400">
        <v>52215.462261000001</v>
      </c>
      <c r="J400" t="s">
        <v>3</v>
      </c>
      <c r="K400">
        <v>37393.840859000004</v>
      </c>
      <c r="L400">
        <v>52183.709157999998</v>
      </c>
      <c r="M400" t="s">
        <v>4</v>
      </c>
      <c r="N400">
        <v>709.98821299999997</v>
      </c>
      <c r="O400">
        <v>145.45308800000001</v>
      </c>
      <c r="P400" t="s">
        <v>5</v>
      </c>
      <c r="Q400">
        <v>854.23483899999997</v>
      </c>
      <c r="R400">
        <v>39.832943999999998</v>
      </c>
      <c r="S400" t="s">
        <v>6</v>
      </c>
      <c r="T400">
        <v>478.35178100000002</v>
      </c>
      <c r="U400">
        <v>10.390822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6.2477999999999999E-2</v>
      </c>
      <c r="AG400">
        <v>1.21E-4</v>
      </c>
      <c r="AH400" t="s">
        <v>11</v>
      </c>
      <c r="AI400">
        <v>0.93610199999999999</v>
      </c>
      <c r="AJ400">
        <v>7.1000000000000005E-5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39391.924687999999</v>
      </c>
      <c r="I401">
        <v>93662.670836999998</v>
      </c>
      <c r="J401" t="s">
        <v>3</v>
      </c>
      <c r="K401">
        <v>39380.547656000002</v>
      </c>
      <c r="L401">
        <v>93621.880338999996</v>
      </c>
      <c r="M401" t="s">
        <v>4</v>
      </c>
      <c r="N401">
        <v>747.45584799999995</v>
      </c>
      <c r="O401">
        <v>170.89620099999999</v>
      </c>
      <c r="P401" t="s">
        <v>5</v>
      </c>
      <c r="Q401">
        <v>900.21041500000001</v>
      </c>
      <c r="R401">
        <v>56.886023000000002</v>
      </c>
      <c r="S401" t="s">
        <v>6</v>
      </c>
      <c r="T401">
        <v>503.76765</v>
      </c>
      <c r="U401">
        <v>16.044405000000001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6.1936999999999999E-2</v>
      </c>
      <c r="AG401">
        <v>1.12E-4</v>
      </c>
      <c r="AH401" t="s">
        <v>11</v>
      </c>
      <c r="AI401">
        <v>0.93611299999999997</v>
      </c>
      <c r="AJ401">
        <v>7.1000000000000005E-5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1933.76343</v>
      </c>
      <c r="I402">
        <v>9.4701129999999996</v>
      </c>
      <c r="J402" t="s">
        <v>3</v>
      </c>
      <c r="K402">
        <v>1933.186367</v>
      </c>
      <c r="L402">
        <v>9.4540150000000001</v>
      </c>
      <c r="M402" t="s">
        <v>4</v>
      </c>
      <c r="N402">
        <v>37.525315999999997</v>
      </c>
      <c r="O402">
        <v>0.25176399999999999</v>
      </c>
      <c r="P402" t="s">
        <v>5</v>
      </c>
      <c r="Q402">
        <v>0</v>
      </c>
      <c r="R402">
        <v>0</v>
      </c>
      <c r="S402" t="s">
        <v>6</v>
      </c>
      <c r="T402">
        <v>25.119033000000002</v>
      </c>
      <c r="U402">
        <v>1.4737999999999999E-2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8.4931000000000006E-2</v>
      </c>
      <c r="AG402">
        <v>4.3999999999999999E-5</v>
      </c>
      <c r="AH402" t="s">
        <v>11</v>
      </c>
      <c r="AI402">
        <v>0.91449800000000003</v>
      </c>
      <c r="AJ402">
        <v>1.8200000000000001E-4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3867.1364699999999</v>
      </c>
      <c r="I403">
        <v>18.810808000000002</v>
      </c>
      <c r="J403" t="s">
        <v>3</v>
      </c>
      <c r="K403">
        <v>3865.9906980000001</v>
      </c>
      <c r="L403">
        <v>18.766300000000001</v>
      </c>
      <c r="M403" t="s">
        <v>4</v>
      </c>
      <c r="N403">
        <v>75.078851</v>
      </c>
      <c r="O403">
        <v>0.79478199999999999</v>
      </c>
      <c r="P403" t="s">
        <v>5</v>
      </c>
      <c r="Q403">
        <v>0</v>
      </c>
      <c r="R403">
        <v>0</v>
      </c>
      <c r="S403" t="s">
        <v>6</v>
      </c>
      <c r="T403">
        <v>50.229215000000003</v>
      </c>
      <c r="U403">
        <v>2.7772999999999999E-2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7.8104999999999994E-2</v>
      </c>
      <c r="AG403">
        <v>1.1E-4</v>
      </c>
      <c r="AH403" t="s">
        <v>11</v>
      </c>
      <c r="AI403">
        <v>0.92114499999999999</v>
      </c>
      <c r="AJ403">
        <v>1.5300000000000001E-4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5800.0059959999999</v>
      </c>
      <c r="I404">
        <v>23.61788</v>
      </c>
      <c r="J404" t="s">
        <v>3</v>
      </c>
      <c r="K404">
        <v>5798.2940330000001</v>
      </c>
      <c r="L404">
        <v>23.562334</v>
      </c>
      <c r="M404" t="s">
        <v>4</v>
      </c>
      <c r="N404">
        <v>112.579707</v>
      </c>
      <c r="O404">
        <v>1.2211110000000001</v>
      </c>
      <c r="P404" t="s">
        <v>5</v>
      </c>
      <c r="Q404">
        <v>0</v>
      </c>
      <c r="R404">
        <v>0</v>
      </c>
      <c r="S404" t="s">
        <v>6</v>
      </c>
      <c r="T404">
        <v>75.312404999999998</v>
      </c>
      <c r="U404">
        <v>3.2952000000000002E-2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7.6864000000000002E-2</v>
      </c>
      <c r="AG404">
        <v>1.25E-4</v>
      </c>
      <c r="AH404" t="s">
        <v>11</v>
      </c>
      <c r="AI404">
        <v>0.926145</v>
      </c>
      <c r="AJ404">
        <v>1.36E-4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7733.217568</v>
      </c>
      <c r="I405">
        <v>31.197226000000001</v>
      </c>
      <c r="J405" t="s">
        <v>3</v>
      </c>
      <c r="K405">
        <v>7730.9381350000003</v>
      </c>
      <c r="L405">
        <v>31.128972000000001</v>
      </c>
      <c r="M405" t="s">
        <v>4</v>
      </c>
      <c r="N405">
        <v>150.05256399999999</v>
      </c>
      <c r="O405">
        <v>1.8347599999999999</v>
      </c>
      <c r="P405" t="s">
        <v>5</v>
      </c>
      <c r="Q405">
        <v>0</v>
      </c>
      <c r="R405">
        <v>0</v>
      </c>
      <c r="S405" t="s">
        <v>6</v>
      </c>
      <c r="T405">
        <v>100.399384</v>
      </c>
      <c r="U405">
        <v>4.1565999999999999E-2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7.5216000000000005E-2</v>
      </c>
      <c r="AG405">
        <v>1.4100000000000001E-4</v>
      </c>
      <c r="AH405" t="s">
        <v>11</v>
      </c>
      <c r="AI405">
        <v>0.92896100000000004</v>
      </c>
      <c r="AJ405">
        <v>6.8999999999999997E-5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9666.3033790000009</v>
      </c>
      <c r="I406">
        <v>45.256467999999998</v>
      </c>
      <c r="J406" t="s">
        <v>3</v>
      </c>
      <c r="K406">
        <v>9663.4558199999992</v>
      </c>
      <c r="L406">
        <v>45.116252000000003</v>
      </c>
      <c r="M406" t="s">
        <v>4</v>
      </c>
      <c r="N406">
        <v>187.58153100000001</v>
      </c>
      <c r="O406">
        <v>2.5731860000000002</v>
      </c>
      <c r="P406" t="s">
        <v>5</v>
      </c>
      <c r="Q406">
        <v>0</v>
      </c>
      <c r="R406">
        <v>0</v>
      </c>
      <c r="S406" t="s">
        <v>6</v>
      </c>
      <c r="T406">
        <v>125.491888</v>
      </c>
      <c r="U406">
        <v>6.3242999999999994E-2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7.4050000000000005E-2</v>
      </c>
      <c r="AG406">
        <v>1.4100000000000001E-4</v>
      </c>
      <c r="AH406" t="s">
        <v>11</v>
      </c>
      <c r="AI406">
        <v>0.93043500000000001</v>
      </c>
      <c r="AJ406">
        <v>3.8999999999999999E-5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11600.132793000001</v>
      </c>
      <c r="I407">
        <v>75.721844000000004</v>
      </c>
      <c r="J407" t="s">
        <v>3</v>
      </c>
      <c r="K407">
        <v>11596.718477</v>
      </c>
      <c r="L407">
        <v>75.493543000000003</v>
      </c>
      <c r="M407" t="s">
        <v>4</v>
      </c>
      <c r="N407">
        <v>225.097241</v>
      </c>
      <c r="O407">
        <v>3.3215140000000001</v>
      </c>
      <c r="P407" t="s">
        <v>5</v>
      </c>
      <c r="Q407">
        <v>0</v>
      </c>
      <c r="R407">
        <v>0</v>
      </c>
      <c r="S407" t="s">
        <v>6</v>
      </c>
      <c r="T407">
        <v>150.621814</v>
      </c>
      <c r="U407">
        <v>9.2881000000000005E-2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7.4015999999999998E-2</v>
      </c>
      <c r="AG407">
        <v>1.4100000000000001E-4</v>
      </c>
      <c r="AH407" t="s">
        <v>11</v>
      </c>
      <c r="AI407">
        <v>0.93070200000000003</v>
      </c>
      <c r="AJ407">
        <v>4.3000000000000002E-5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13533.883281</v>
      </c>
      <c r="I408">
        <v>237.03472500000001</v>
      </c>
      <c r="J408" t="s">
        <v>3</v>
      </c>
      <c r="K408">
        <v>13529.902969000001</v>
      </c>
      <c r="L408">
        <v>236.510391</v>
      </c>
      <c r="M408" t="s">
        <v>4</v>
      </c>
      <c r="N408">
        <v>262.50964499999998</v>
      </c>
      <c r="O408">
        <v>4.1402739999999998</v>
      </c>
      <c r="P408" t="s">
        <v>5</v>
      </c>
      <c r="Q408">
        <v>0</v>
      </c>
      <c r="R408">
        <v>0</v>
      </c>
      <c r="S408" t="s">
        <v>6</v>
      </c>
      <c r="T408">
        <v>175.75174799999999</v>
      </c>
      <c r="U408">
        <v>0.21760499999999999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7.3458999999999997E-2</v>
      </c>
      <c r="AG408">
        <v>1.3999999999999999E-4</v>
      </c>
      <c r="AH408" t="s">
        <v>11</v>
      </c>
      <c r="AI408">
        <v>0.93104900000000002</v>
      </c>
      <c r="AJ408">
        <v>4.1E-5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15469.073866999999</v>
      </c>
      <c r="I409">
        <v>802.136753</v>
      </c>
      <c r="J409" t="s">
        <v>3</v>
      </c>
      <c r="K409">
        <v>15464.526035000001</v>
      </c>
      <c r="L409">
        <v>800.85295299999996</v>
      </c>
      <c r="M409" t="s">
        <v>4</v>
      </c>
      <c r="N409">
        <v>299.971857</v>
      </c>
      <c r="O409">
        <v>4.9433179999999997</v>
      </c>
      <c r="P409" t="s">
        <v>5</v>
      </c>
      <c r="Q409">
        <v>0</v>
      </c>
      <c r="R409">
        <v>0</v>
      </c>
      <c r="S409" t="s">
        <v>6</v>
      </c>
      <c r="T409">
        <v>200.92160799999999</v>
      </c>
      <c r="U409">
        <v>0.63232200000000005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7.2405999999999998E-2</v>
      </c>
      <c r="AG409">
        <v>1.4200000000000001E-4</v>
      </c>
      <c r="AH409" t="s">
        <v>11</v>
      </c>
      <c r="AI409">
        <v>0.93206299999999997</v>
      </c>
      <c r="AJ409">
        <v>5.1999999999999997E-5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17402.401484000002</v>
      </c>
      <c r="I410">
        <v>952.34855800000003</v>
      </c>
      <c r="J410" t="s">
        <v>3</v>
      </c>
      <c r="K410">
        <v>17397.288124999999</v>
      </c>
      <c r="L410">
        <v>950.94070399999998</v>
      </c>
      <c r="M410" t="s">
        <v>4</v>
      </c>
      <c r="N410">
        <v>337.34768600000001</v>
      </c>
      <c r="O410">
        <v>6.0661019999999999</v>
      </c>
      <c r="P410" t="s">
        <v>5</v>
      </c>
      <c r="Q410">
        <v>0</v>
      </c>
      <c r="R410">
        <v>0</v>
      </c>
      <c r="S410" t="s">
        <v>6</v>
      </c>
      <c r="T410">
        <v>226.05594500000001</v>
      </c>
      <c r="U410">
        <v>0.75436000000000003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7.2400999999999993E-2</v>
      </c>
      <c r="AG410">
        <v>1.4200000000000001E-4</v>
      </c>
      <c r="AH410" t="s">
        <v>11</v>
      </c>
      <c r="AI410">
        <v>0.93257000000000001</v>
      </c>
      <c r="AJ410">
        <v>4.6E-5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19335.067460999999</v>
      </c>
      <c r="I411">
        <v>971.30240200000003</v>
      </c>
      <c r="J411" t="s">
        <v>3</v>
      </c>
      <c r="K411">
        <v>19329.388319999998</v>
      </c>
      <c r="L411">
        <v>969.57383400000003</v>
      </c>
      <c r="M411" t="s">
        <v>4</v>
      </c>
      <c r="N411">
        <v>374.86175700000001</v>
      </c>
      <c r="O411">
        <v>7.5800939999999999</v>
      </c>
      <c r="P411" t="s">
        <v>5</v>
      </c>
      <c r="Q411">
        <v>0</v>
      </c>
      <c r="R411">
        <v>0</v>
      </c>
      <c r="S411" t="s">
        <v>6</v>
      </c>
      <c r="T411">
        <v>251.16492199999999</v>
      </c>
      <c r="U411">
        <v>0.76333700000000004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6.9852999999999998E-2</v>
      </c>
      <c r="AG411">
        <v>1.4100000000000001E-4</v>
      </c>
      <c r="AH411" t="s">
        <v>11</v>
      </c>
      <c r="AI411">
        <v>0.93312200000000001</v>
      </c>
      <c r="AJ411">
        <v>5.8999999999999998E-5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21267.413671999999</v>
      </c>
      <c r="I412">
        <v>981.55869800000005</v>
      </c>
      <c r="J412" t="s">
        <v>3</v>
      </c>
      <c r="K412">
        <v>21261.168242</v>
      </c>
      <c r="L412">
        <v>979.72357999999997</v>
      </c>
      <c r="M412" t="s">
        <v>4</v>
      </c>
      <c r="N412">
        <v>412.402715</v>
      </c>
      <c r="O412">
        <v>8.9737550000000006</v>
      </c>
      <c r="P412" t="s">
        <v>5</v>
      </c>
      <c r="Q412">
        <v>0</v>
      </c>
      <c r="R412">
        <v>0</v>
      </c>
      <c r="S412" t="s">
        <v>6</v>
      </c>
      <c r="T412">
        <v>276.341522</v>
      </c>
      <c r="U412">
        <v>0.78783000000000003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6.8901000000000004E-2</v>
      </c>
      <c r="AG412">
        <v>1.4799999999999999E-4</v>
      </c>
      <c r="AH412" t="s">
        <v>11</v>
      </c>
      <c r="AI412">
        <v>0.93438500000000002</v>
      </c>
      <c r="AJ412">
        <v>7.4999999999999993E-5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23200.796953000001</v>
      </c>
      <c r="I413">
        <v>998.69586400000003</v>
      </c>
      <c r="J413" t="s">
        <v>3</v>
      </c>
      <c r="K413">
        <v>23193.985430000001</v>
      </c>
      <c r="L413">
        <v>996.83834100000001</v>
      </c>
      <c r="M413" t="s">
        <v>4</v>
      </c>
      <c r="N413">
        <v>449.91481099999999</v>
      </c>
      <c r="O413">
        <v>9.9629150000000006</v>
      </c>
      <c r="P413" t="s">
        <v>5</v>
      </c>
      <c r="Q413">
        <v>0</v>
      </c>
      <c r="R413">
        <v>0</v>
      </c>
      <c r="S413" t="s">
        <v>6</v>
      </c>
      <c r="T413">
        <v>301.59164800000002</v>
      </c>
      <c r="U413">
        <v>0.815334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6.7839999999999998E-2</v>
      </c>
      <c r="AG413">
        <v>1.44E-4</v>
      </c>
      <c r="AH413" t="s">
        <v>11</v>
      </c>
      <c r="AI413">
        <v>0.93447199999999997</v>
      </c>
      <c r="AJ413">
        <v>7.4999999999999993E-5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25133.863438</v>
      </c>
      <c r="I414">
        <v>1021.9129</v>
      </c>
      <c r="J414" t="s">
        <v>3</v>
      </c>
      <c r="K414">
        <v>25126.488203000001</v>
      </c>
      <c r="L414">
        <v>1020.032148</v>
      </c>
      <c r="M414" t="s">
        <v>4</v>
      </c>
      <c r="N414">
        <v>487.43406900000002</v>
      </c>
      <c r="O414">
        <v>11.337979000000001</v>
      </c>
      <c r="P414" t="s">
        <v>5</v>
      </c>
      <c r="Q414">
        <v>0</v>
      </c>
      <c r="R414">
        <v>0</v>
      </c>
      <c r="S414" t="s">
        <v>6</v>
      </c>
      <c r="T414">
        <v>326.82575400000002</v>
      </c>
      <c r="U414">
        <v>0.79807399999999995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6.6650000000000001E-2</v>
      </c>
      <c r="AG414">
        <v>1.4200000000000001E-4</v>
      </c>
      <c r="AH414" t="s">
        <v>11</v>
      </c>
      <c r="AI414">
        <v>0.93470900000000001</v>
      </c>
      <c r="AJ414">
        <v>7.1000000000000005E-5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27066.939452999999</v>
      </c>
      <c r="I415">
        <v>1025.530469</v>
      </c>
      <c r="J415" t="s">
        <v>3</v>
      </c>
      <c r="K415">
        <v>27058.999219000001</v>
      </c>
      <c r="L415">
        <v>1023.801664</v>
      </c>
      <c r="M415" t="s">
        <v>4</v>
      </c>
      <c r="N415">
        <v>524.85710900000004</v>
      </c>
      <c r="O415">
        <v>13.463244</v>
      </c>
      <c r="P415" t="s">
        <v>5</v>
      </c>
      <c r="Q415">
        <v>0</v>
      </c>
      <c r="R415">
        <v>0</v>
      </c>
      <c r="S415" t="s">
        <v>6</v>
      </c>
      <c r="T415">
        <v>352.04017800000003</v>
      </c>
      <c r="U415">
        <v>0.79480700000000004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6.6114999999999993E-2</v>
      </c>
      <c r="AG415">
        <v>1.3799999999999999E-4</v>
      </c>
      <c r="AH415" t="s">
        <v>11</v>
      </c>
      <c r="AI415">
        <v>0.93519399999999997</v>
      </c>
      <c r="AJ415">
        <v>7.8999999999999996E-5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28999.933437</v>
      </c>
      <c r="I416">
        <v>1108.9578630000001</v>
      </c>
      <c r="J416" t="s">
        <v>3</v>
      </c>
      <c r="K416">
        <v>28991.428983999998</v>
      </c>
      <c r="L416">
        <v>1107.1401530000001</v>
      </c>
      <c r="M416" t="s">
        <v>4</v>
      </c>
      <c r="N416">
        <v>562.340822</v>
      </c>
      <c r="O416">
        <v>14.782795999999999</v>
      </c>
      <c r="P416" t="s">
        <v>5</v>
      </c>
      <c r="Q416">
        <v>0</v>
      </c>
      <c r="R416">
        <v>0</v>
      </c>
      <c r="S416" t="s">
        <v>6</v>
      </c>
      <c r="T416">
        <v>377.27116899999999</v>
      </c>
      <c r="U416">
        <v>0.90732900000000005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6.5764000000000003E-2</v>
      </c>
      <c r="AG416">
        <v>1.3300000000000001E-4</v>
      </c>
      <c r="AH416" t="s">
        <v>11</v>
      </c>
      <c r="AI416">
        <v>0.93576400000000004</v>
      </c>
      <c r="AJ416">
        <v>8.3999999999999995E-5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30932.858633</v>
      </c>
      <c r="I417">
        <v>1115.4706349999999</v>
      </c>
      <c r="J417" t="s">
        <v>3</v>
      </c>
      <c r="K417">
        <v>30923.790585999999</v>
      </c>
      <c r="L417">
        <v>1113.546709</v>
      </c>
      <c r="M417" t="s">
        <v>4</v>
      </c>
      <c r="N417">
        <v>599.82149500000003</v>
      </c>
      <c r="O417">
        <v>15.948173000000001</v>
      </c>
      <c r="P417" t="s">
        <v>5</v>
      </c>
      <c r="Q417">
        <v>0</v>
      </c>
      <c r="R417">
        <v>0</v>
      </c>
      <c r="S417" t="s">
        <v>6</v>
      </c>
      <c r="T417">
        <v>402.50175200000001</v>
      </c>
      <c r="U417">
        <v>0.92731600000000003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6.5428E-2</v>
      </c>
      <c r="AG417">
        <v>1.27E-4</v>
      </c>
      <c r="AH417" t="s">
        <v>11</v>
      </c>
      <c r="AI417">
        <v>0.935917</v>
      </c>
      <c r="AJ417">
        <v>8.2000000000000001E-5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32865.877031000004</v>
      </c>
      <c r="I418">
        <v>1127.5439919999999</v>
      </c>
      <c r="J418" t="s">
        <v>3</v>
      </c>
      <c r="K418">
        <v>32856.245780999998</v>
      </c>
      <c r="L418">
        <v>1125.440724</v>
      </c>
      <c r="M418" t="s">
        <v>4</v>
      </c>
      <c r="N418">
        <v>637.296694</v>
      </c>
      <c r="O418">
        <v>17.837135</v>
      </c>
      <c r="P418" t="s">
        <v>5</v>
      </c>
      <c r="Q418">
        <v>0</v>
      </c>
      <c r="R418">
        <v>0</v>
      </c>
      <c r="S418" t="s">
        <v>6</v>
      </c>
      <c r="T418">
        <v>427.72715299999999</v>
      </c>
      <c r="U418">
        <v>0.96046699999999996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6.5360000000000001E-2</v>
      </c>
      <c r="AG418">
        <v>1.25E-4</v>
      </c>
      <c r="AH418" t="s">
        <v>11</v>
      </c>
      <c r="AI418">
        <v>0.936338</v>
      </c>
      <c r="AJ418">
        <v>8.7999999999999998E-5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34799.139843999998</v>
      </c>
      <c r="I419">
        <v>1137.0404370000001</v>
      </c>
      <c r="J419" t="s">
        <v>3</v>
      </c>
      <c r="K419">
        <v>34788.942655999999</v>
      </c>
      <c r="L419">
        <v>1134.9093310000001</v>
      </c>
      <c r="M419" t="s">
        <v>4</v>
      </c>
      <c r="N419">
        <v>674.677097</v>
      </c>
      <c r="O419">
        <v>19.548459999999999</v>
      </c>
      <c r="P419" t="s">
        <v>5</v>
      </c>
      <c r="Q419">
        <v>0</v>
      </c>
      <c r="R419">
        <v>0</v>
      </c>
      <c r="S419" t="s">
        <v>6</v>
      </c>
      <c r="T419">
        <v>452.97227900000001</v>
      </c>
      <c r="U419">
        <v>1.0241039999999999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6.4891000000000004E-2</v>
      </c>
      <c r="AG419">
        <v>1.2799999999999999E-4</v>
      </c>
      <c r="AH419" t="s">
        <v>11</v>
      </c>
      <c r="AI419">
        <v>0.93634499999999998</v>
      </c>
      <c r="AJ419">
        <v>8.7999999999999998E-5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36732.41375</v>
      </c>
      <c r="I420">
        <v>1136.664172</v>
      </c>
      <c r="J420" t="s">
        <v>3</v>
      </c>
      <c r="K420">
        <v>36721.653124999997</v>
      </c>
      <c r="L420">
        <v>1134.694583</v>
      </c>
      <c r="M420" t="s">
        <v>4</v>
      </c>
      <c r="N420">
        <v>712.15106900000001</v>
      </c>
      <c r="O420">
        <v>21.156102000000001</v>
      </c>
      <c r="P420" t="s">
        <v>5</v>
      </c>
      <c r="Q420">
        <v>0</v>
      </c>
      <c r="R420">
        <v>0</v>
      </c>
      <c r="S420" t="s">
        <v>6</v>
      </c>
      <c r="T420">
        <v>478.18938500000002</v>
      </c>
      <c r="U420">
        <v>1.0691440000000001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6.3853999999999994E-2</v>
      </c>
      <c r="AG420">
        <v>1.1900000000000001E-4</v>
      </c>
      <c r="AH420" t="s">
        <v>11</v>
      </c>
      <c r="AI420">
        <v>0.93639399999999995</v>
      </c>
      <c r="AJ420">
        <v>8.7000000000000001E-5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38665.532969</v>
      </c>
      <c r="I421">
        <v>1160.4536029999999</v>
      </c>
      <c r="J421" t="s">
        <v>3</v>
      </c>
      <c r="K421">
        <v>38654.208124999997</v>
      </c>
      <c r="L421">
        <v>1158.4173060000001</v>
      </c>
      <c r="M421" t="s">
        <v>4</v>
      </c>
      <c r="N421">
        <v>749.648821</v>
      </c>
      <c r="O421">
        <v>22.585276</v>
      </c>
      <c r="P421" t="s">
        <v>5</v>
      </c>
      <c r="Q421">
        <v>0</v>
      </c>
      <c r="R421">
        <v>0</v>
      </c>
      <c r="S421" t="s">
        <v>6</v>
      </c>
      <c r="T421">
        <v>503.43117999999998</v>
      </c>
      <c r="U421">
        <v>1.1176159999999999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6.2950000000000006E-2</v>
      </c>
      <c r="AG421">
        <v>1.08E-4</v>
      </c>
      <c r="AH421" t="s">
        <v>11</v>
      </c>
      <c r="AI421">
        <v>0.93693700000000002</v>
      </c>
      <c r="AJ421">
        <v>9.5000000000000005E-5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157.88903099999999</v>
      </c>
      <c r="I422">
        <v>1.5114099999999999</v>
      </c>
      <c r="J422" t="s">
        <v>3</v>
      </c>
      <c r="K422">
        <v>157.661721</v>
      </c>
      <c r="L422">
        <v>1.504049</v>
      </c>
      <c r="M422" t="s">
        <v>4</v>
      </c>
      <c r="N422">
        <v>11.524302</v>
      </c>
      <c r="O422">
        <v>1.0444E-2</v>
      </c>
      <c r="P422" t="s">
        <v>5</v>
      </c>
      <c r="Q422">
        <v>15.345867999999999</v>
      </c>
      <c r="R422">
        <v>0.206844</v>
      </c>
      <c r="S422" t="s">
        <v>6</v>
      </c>
      <c r="T422">
        <v>5.6214829999999996</v>
      </c>
      <c r="U422">
        <v>1.7103E-2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8.1299999999999997E-2</v>
      </c>
      <c r="AG422">
        <v>7.4999999999999993E-5</v>
      </c>
      <c r="AH422" t="s">
        <v>11</v>
      </c>
      <c r="AI422">
        <v>0.91506299999999996</v>
      </c>
      <c r="AJ422">
        <v>1.5699999999999999E-4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315.81913300000002</v>
      </c>
      <c r="I423">
        <v>6.2900400000000003</v>
      </c>
      <c r="J423" t="s">
        <v>3</v>
      </c>
      <c r="K423">
        <v>315.36543699999999</v>
      </c>
      <c r="L423">
        <v>6.2588739999999996</v>
      </c>
      <c r="M423" t="s">
        <v>4</v>
      </c>
      <c r="N423">
        <v>23.06005</v>
      </c>
      <c r="O423">
        <v>5.1983000000000001E-2</v>
      </c>
      <c r="P423" t="s">
        <v>5</v>
      </c>
      <c r="Q423">
        <v>30.613047000000002</v>
      </c>
      <c r="R423">
        <v>0.48800300000000002</v>
      </c>
      <c r="S423" t="s">
        <v>6</v>
      </c>
      <c r="T423">
        <v>11.261155</v>
      </c>
      <c r="U423">
        <v>5.5176999999999997E-2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7.9156000000000004E-2</v>
      </c>
      <c r="AG423">
        <v>8.2999999999999998E-5</v>
      </c>
      <c r="AH423" t="s">
        <v>11</v>
      </c>
      <c r="AI423">
        <v>0.92400300000000002</v>
      </c>
      <c r="AJ423">
        <v>1.06E-4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473.81012700000002</v>
      </c>
      <c r="I424">
        <v>11.683173</v>
      </c>
      <c r="J424" t="s">
        <v>3</v>
      </c>
      <c r="K424">
        <v>473.13011399999999</v>
      </c>
      <c r="L424">
        <v>11.620578</v>
      </c>
      <c r="M424" t="s">
        <v>4</v>
      </c>
      <c r="N424">
        <v>34.601326999999998</v>
      </c>
      <c r="O424">
        <v>0.13686400000000001</v>
      </c>
      <c r="P424" t="s">
        <v>5</v>
      </c>
      <c r="Q424">
        <v>45.880383999999999</v>
      </c>
      <c r="R424">
        <v>0.93677200000000005</v>
      </c>
      <c r="S424" t="s">
        <v>6</v>
      </c>
      <c r="T424">
        <v>16.921358999999999</v>
      </c>
      <c r="U424">
        <v>9.2316999999999996E-2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7.7628000000000003E-2</v>
      </c>
      <c r="AG424">
        <v>9.7E-5</v>
      </c>
      <c r="AH424" t="s">
        <v>11</v>
      </c>
      <c r="AI424">
        <v>0.92715899999999996</v>
      </c>
      <c r="AJ424">
        <v>5.3000000000000001E-5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631.20009900000002</v>
      </c>
      <c r="I425">
        <v>13.823128000000001</v>
      </c>
      <c r="J425" t="s">
        <v>3</v>
      </c>
      <c r="K425">
        <v>630.29440299999999</v>
      </c>
      <c r="L425">
        <v>13.751511000000001</v>
      </c>
      <c r="M425" t="s">
        <v>4</v>
      </c>
      <c r="N425">
        <v>46.128199000000002</v>
      </c>
      <c r="O425">
        <v>0.217557</v>
      </c>
      <c r="P425" t="s">
        <v>5</v>
      </c>
      <c r="Q425">
        <v>61.054443999999997</v>
      </c>
      <c r="R425">
        <v>1.4017569999999999</v>
      </c>
      <c r="S425" t="s">
        <v>6</v>
      </c>
      <c r="T425">
        <v>22.567212000000001</v>
      </c>
      <c r="U425">
        <v>0.13023599999999999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7.6855000000000007E-2</v>
      </c>
      <c r="AG425">
        <v>1.0399999999999999E-4</v>
      </c>
      <c r="AH425" t="s">
        <v>11</v>
      </c>
      <c r="AI425">
        <v>0.92822400000000005</v>
      </c>
      <c r="AJ425">
        <v>3.6999999999999998E-5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788.87929099999997</v>
      </c>
      <c r="I426">
        <v>20.239474000000001</v>
      </c>
      <c r="J426" t="s">
        <v>3</v>
      </c>
      <c r="K426">
        <v>787.74759300000005</v>
      </c>
      <c r="L426">
        <v>20.138736999999999</v>
      </c>
      <c r="M426" t="s">
        <v>4</v>
      </c>
      <c r="N426">
        <v>57.661208999999999</v>
      </c>
      <c r="O426">
        <v>0.34875499999999998</v>
      </c>
      <c r="P426" t="s">
        <v>5</v>
      </c>
      <c r="Q426">
        <v>76.230154999999996</v>
      </c>
      <c r="R426">
        <v>2.0153509999999999</v>
      </c>
      <c r="S426" t="s">
        <v>6</v>
      </c>
      <c r="T426">
        <v>28.221717999999999</v>
      </c>
      <c r="U426">
        <v>0.19594800000000001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7.5343999999999994E-2</v>
      </c>
      <c r="AG426">
        <v>1.15E-4</v>
      </c>
      <c r="AH426" t="s">
        <v>11</v>
      </c>
      <c r="AI426">
        <v>0.92885700000000004</v>
      </c>
      <c r="AJ426">
        <v>3.0000000000000001E-5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946.67668600000002</v>
      </c>
      <c r="I427">
        <v>32.952441999999998</v>
      </c>
      <c r="J427" t="s">
        <v>3</v>
      </c>
      <c r="K427">
        <v>945.31850099999997</v>
      </c>
      <c r="L427">
        <v>32.768856</v>
      </c>
      <c r="M427" t="s">
        <v>4</v>
      </c>
      <c r="N427">
        <v>69.222094999999996</v>
      </c>
      <c r="O427">
        <v>0.56393400000000005</v>
      </c>
      <c r="P427" t="s">
        <v>5</v>
      </c>
      <c r="Q427">
        <v>91.417135000000002</v>
      </c>
      <c r="R427">
        <v>2.948372</v>
      </c>
      <c r="S427" t="s">
        <v>6</v>
      </c>
      <c r="T427">
        <v>33.895691999999997</v>
      </c>
      <c r="U427">
        <v>0.28143800000000002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7.2797000000000001E-2</v>
      </c>
      <c r="AG427">
        <v>1.56E-4</v>
      </c>
      <c r="AH427" t="s">
        <v>11</v>
      </c>
      <c r="AI427">
        <v>0.92956000000000005</v>
      </c>
      <c r="AJ427">
        <v>1.8E-5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1104.453469</v>
      </c>
      <c r="I428">
        <v>44.566388000000003</v>
      </c>
      <c r="J428" t="s">
        <v>3</v>
      </c>
      <c r="K428">
        <v>1102.8689890000001</v>
      </c>
      <c r="L428">
        <v>44.325947999999997</v>
      </c>
      <c r="M428" t="s">
        <v>4</v>
      </c>
      <c r="N428">
        <v>80.759005999999999</v>
      </c>
      <c r="O428">
        <v>0.74150000000000005</v>
      </c>
      <c r="P428" t="s">
        <v>5</v>
      </c>
      <c r="Q428">
        <v>106.658255</v>
      </c>
      <c r="R428">
        <v>3.6298729999999999</v>
      </c>
      <c r="S428" t="s">
        <v>6</v>
      </c>
      <c r="T428">
        <v>39.551675000000003</v>
      </c>
      <c r="U428">
        <v>0.28855700000000001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7.0948999999999998E-2</v>
      </c>
      <c r="AG428">
        <v>1.6799999999999999E-4</v>
      </c>
      <c r="AH428" t="s">
        <v>11</v>
      </c>
      <c r="AI428">
        <v>0.93028699999999998</v>
      </c>
      <c r="AJ428">
        <v>1.8E-5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1262.3447309999999</v>
      </c>
      <c r="I429">
        <v>61.240236000000003</v>
      </c>
      <c r="J429" t="s">
        <v>3</v>
      </c>
      <c r="K429">
        <v>1260.531626</v>
      </c>
      <c r="L429">
        <v>60.903609000000003</v>
      </c>
      <c r="M429" t="s">
        <v>4</v>
      </c>
      <c r="N429">
        <v>92.303926000000004</v>
      </c>
      <c r="O429">
        <v>1.017652</v>
      </c>
      <c r="P429" t="s">
        <v>5</v>
      </c>
      <c r="Q429">
        <v>121.842849</v>
      </c>
      <c r="R429">
        <v>4.9693490000000002</v>
      </c>
      <c r="S429" t="s">
        <v>6</v>
      </c>
      <c r="T429">
        <v>45.203740000000003</v>
      </c>
      <c r="U429">
        <v>0.39863900000000002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6.9434999999999997E-2</v>
      </c>
      <c r="AG429">
        <v>1.66E-4</v>
      </c>
      <c r="AH429" t="s">
        <v>11</v>
      </c>
      <c r="AI429">
        <v>0.93059700000000001</v>
      </c>
      <c r="AJ429">
        <v>1.2999999999999999E-5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1419.859211</v>
      </c>
      <c r="I430">
        <v>72.710030000000003</v>
      </c>
      <c r="J430" t="s">
        <v>3</v>
      </c>
      <c r="K430">
        <v>1417.819753</v>
      </c>
      <c r="L430">
        <v>72.284476999999995</v>
      </c>
      <c r="M430" t="s">
        <v>4</v>
      </c>
      <c r="N430">
        <v>103.864937</v>
      </c>
      <c r="O430">
        <v>1.2622100000000001</v>
      </c>
      <c r="P430" t="s">
        <v>5</v>
      </c>
      <c r="Q430">
        <v>137.007159</v>
      </c>
      <c r="R430">
        <v>5.4617979999999999</v>
      </c>
      <c r="S430" t="s">
        <v>6</v>
      </c>
      <c r="T430">
        <v>50.853433000000003</v>
      </c>
      <c r="U430">
        <v>0.47939700000000002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6.7746000000000001E-2</v>
      </c>
      <c r="AG430">
        <v>1.66E-4</v>
      </c>
      <c r="AH430" t="s">
        <v>11</v>
      </c>
      <c r="AI430">
        <v>0.93137499999999995</v>
      </c>
      <c r="AJ430">
        <v>5.0000000000000004E-6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1577.8967210000001</v>
      </c>
      <c r="I431">
        <v>105.48994999999999</v>
      </c>
      <c r="J431" t="s">
        <v>3</v>
      </c>
      <c r="K431">
        <v>1575.629426</v>
      </c>
      <c r="L431">
        <v>104.849469</v>
      </c>
      <c r="M431" t="s">
        <v>4</v>
      </c>
      <c r="N431">
        <v>115.43836899999999</v>
      </c>
      <c r="O431">
        <v>1.711889</v>
      </c>
      <c r="P431" t="s">
        <v>5</v>
      </c>
      <c r="Q431">
        <v>152.25465</v>
      </c>
      <c r="R431">
        <v>6.8607930000000001</v>
      </c>
      <c r="S431" t="s">
        <v>6</v>
      </c>
      <c r="T431">
        <v>56.529525</v>
      </c>
      <c r="U431">
        <v>0.65865799999999997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6.6891000000000006E-2</v>
      </c>
      <c r="AG431">
        <v>1.5899999999999999E-4</v>
      </c>
      <c r="AH431" t="s">
        <v>11</v>
      </c>
      <c r="AI431">
        <v>0.931836</v>
      </c>
      <c r="AJ431">
        <v>9.0000000000000002E-6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1735.5027930000001</v>
      </c>
      <c r="I432">
        <v>113.578855</v>
      </c>
      <c r="J432" t="s">
        <v>3</v>
      </c>
      <c r="K432">
        <v>1733.0093039999999</v>
      </c>
      <c r="L432">
        <v>112.891552</v>
      </c>
      <c r="M432" t="s">
        <v>4</v>
      </c>
      <c r="N432">
        <v>126.97993099999999</v>
      </c>
      <c r="O432">
        <v>1.8593409999999999</v>
      </c>
      <c r="P432" t="s">
        <v>5</v>
      </c>
      <c r="Q432">
        <v>167.487628</v>
      </c>
      <c r="R432">
        <v>7.2841319999999996</v>
      </c>
      <c r="S432" t="s">
        <v>6</v>
      </c>
      <c r="T432">
        <v>62.168492999999998</v>
      </c>
      <c r="U432">
        <v>0.75459200000000004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6.6106999999999999E-2</v>
      </c>
      <c r="AG432">
        <v>1.4999999999999999E-4</v>
      </c>
      <c r="AH432" t="s">
        <v>11</v>
      </c>
      <c r="AI432">
        <v>0.93183700000000003</v>
      </c>
      <c r="AJ432">
        <v>9.0000000000000002E-6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1893.193027</v>
      </c>
      <c r="I433">
        <v>127.991468</v>
      </c>
      <c r="J433" t="s">
        <v>3</v>
      </c>
      <c r="K433">
        <v>1890.4731180000001</v>
      </c>
      <c r="L433">
        <v>127.19367200000001</v>
      </c>
      <c r="M433" t="s">
        <v>4</v>
      </c>
      <c r="N433">
        <v>138.52081799999999</v>
      </c>
      <c r="O433">
        <v>2.1049120000000001</v>
      </c>
      <c r="P433" t="s">
        <v>5</v>
      </c>
      <c r="Q433">
        <v>182.731325</v>
      </c>
      <c r="R433">
        <v>8.3155610000000006</v>
      </c>
      <c r="S433" t="s">
        <v>6</v>
      </c>
      <c r="T433">
        <v>67.817869999999999</v>
      </c>
      <c r="U433">
        <v>0.92559400000000003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6.5550999999999998E-2</v>
      </c>
      <c r="AG433">
        <v>1.46E-4</v>
      </c>
      <c r="AH433" t="s">
        <v>11</v>
      </c>
      <c r="AI433">
        <v>0.93185499999999999</v>
      </c>
      <c r="AJ433">
        <v>9.0000000000000002E-6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2051.411846</v>
      </c>
      <c r="I434">
        <v>146.16028800000001</v>
      </c>
      <c r="J434" t="s">
        <v>3</v>
      </c>
      <c r="K434">
        <v>2048.4643700000001</v>
      </c>
      <c r="L434">
        <v>145.22545700000001</v>
      </c>
      <c r="M434" t="s">
        <v>4</v>
      </c>
      <c r="N434">
        <v>150.09434999999999</v>
      </c>
      <c r="O434">
        <v>2.384083</v>
      </c>
      <c r="P434" t="s">
        <v>5</v>
      </c>
      <c r="Q434">
        <v>197.99124399999999</v>
      </c>
      <c r="R434">
        <v>9.0662760000000002</v>
      </c>
      <c r="S434" t="s">
        <v>6</v>
      </c>
      <c r="T434">
        <v>73.492960999999994</v>
      </c>
      <c r="U434">
        <v>1.1213310000000001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6.4798999999999995E-2</v>
      </c>
      <c r="AG434">
        <v>1.45E-4</v>
      </c>
      <c r="AH434" t="s">
        <v>11</v>
      </c>
      <c r="AI434">
        <v>0.93230199999999996</v>
      </c>
      <c r="AJ434">
        <v>1.4E-5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2209.1705179999999</v>
      </c>
      <c r="I435">
        <v>164.09524500000001</v>
      </c>
      <c r="J435" t="s">
        <v>3</v>
      </c>
      <c r="K435">
        <v>2205.9965379999999</v>
      </c>
      <c r="L435">
        <v>163.03415899999999</v>
      </c>
      <c r="M435" t="s">
        <v>4</v>
      </c>
      <c r="N435">
        <v>161.63712799999999</v>
      </c>
      <c r="O435">
        <v>2.7850899999999998</v>
      </c>
      <c r="P435" t="s">
        <v>5</v>
      </c>
      <c r="Q435">
        <v>213.236807</v>
      </c>
      <c r="R435">
        <v>10.383509</v>
      </c>
      <c r="S435" t="s">
        <v>6</v>
      </c>
      <c r="T435">
        <v>79.156630000000007</v>
      </c>
      <c r="U435">
        <v>1.221997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6.4204999999999998E-2</v>
      </c>
      <c r="AG435">
        <v>1.37E-4</v>
      </c>
      <c r="AH435" t="s">
        <v>11</v>
      </c>
      <c r="AI435">
        <v>0.93280700000000005</v>
      </c>
      <c r="AJ435">
        <v>2.0000000000000002E-5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2367.0749850000002</v>
      </c>
      <c r="I436">
        <v>191.06816599999999</v>
      </c>
      <c r="J436" t="s">
        <v>3</v>
      </c>
      <c r="K436">
        <v>2363.674395</v>
      </c>
      <c r="L436">
        <v>189.79071500000001</v>
      </c>
      <c r="M436" t="s">
        <v>4</v>
      </c>
      <c r="N436">
        <v>173.202088</v>
      </c>
      <c r="O436">
        <v>3.305472</v>
      </c>
      <c r="P436" t="s">
        <v>5</v>
      </c>
      <c r="Q436">
        <v>228.52774400000001</v>
      </c>
      <c r="R436">
        <v>11.967643000000001</v>
      </c>
      <c r="S436" t="s">
        <v>6</v>
      </c>
      <c r="T436">
        <v>84.841215000000005</v>
      </c>
      <c r="U436">
        <v>1.4067229999999999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6.3726000000000005E-2</v>
      </c>
      <c r="AG436">
        <v>1.2999999999999999E-4</v>
      </c>
      <c r="AH436" t="s">
        <v>11</v>
      </c>
      <c r="AI436">
        <v>0.93283099999999997</v>
      </c>
      <c r="AJ436">
        <v>1.9000000000000001E-5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2525.054443</v>
      </c>
      <c r="I437">
        <v>224.515163</v>
      </c>
      <c r="J437" t="s">
        <v>3</v>
      </c>
      <c r="K437">
        <v>2521.4268849999999</v>
      </c>
      <c r="L437">
        <v>223.03617399999999</v>
      </c>
      <c r="M437" t="s">
        <v>4</v>
      </c>
      <c r="N437">
        <v>184.76077100000001</v>
      </c>
      <c r="O437">
        <v>3.7382019999999998</v>
      </c>
      <c r="P437" t="s">
        <v>5</v>
      </c>
      <c r="Q437">
        <v>243.791472</v>
      </c>
      <c r="R437">
        <v>13.890746999999999</v>
      </c>
      <c r="S437" t="s">
        <v>6</v>
      </c>
      <c r="T437">
        <v>90.510856000000004</v>
      </c>
      <c r="U437">
        <v>1.6319870000000001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6.2661999999999995E-2</v>
      </c>
      <c r="AG437">
        <v>1.2300000000000001E-4</v>
      </c>
      <c r="AH437" t="s">
        <v>11</v>
      </c>
      <c r="AI437">
        <v>0.93348799999999998</v>
      </c>
      <c r="AJ437">
        <v>2.6999999999999999E-5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2683.2848490000001</v>
      </c>
      <c r="I438">
        <v>282.91140300000001</v>
      </c>
      <c r="J438" t="s">
        <v>3</v>
      </c>
      <c r="K438">
        <v>2679.430034</v>
      </c>
      <c r="L438">
        <v>281.05339700000002</v>
      </c>
      <c r="M438" t="s">
        <v>4</v>
      </c>
      <c r="N438">
        <v>196.34088399999999</v>
      </c>
      <c r="O438">
        <v>4.4920809999999998</v>
      </c>
      <c r="P438" t="s">
        <v>5</v>
      </c>
      <c r="Q438">
        <v>259.09010000000001</v>
      </c>
      <c r="R438">
        <v>16.749334999999999</v>
      </c>
      <c r="S438" t="s">
        <v>6</v>
      </c>
      <c r="T438">
        <v>96.196601000000001</v>
      </c>
      <c r="U438">
        <v>1.9809680000000001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6.2661999999999995E-2</v>
      </c>
      <c r="AG438">
        <v>1.2300000000000001E-4</v>
      </c>
      <c r="AH438" t="s">
        <v>11</v>
      </c>
      <c r="AI438">
        <v>0.93360100000000001</v>
      </c>
      <c r="AJ438">
        <v>3.1000000000000001E-5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2841.0872899999999</v>
      </c>
      <c r="I439">
        <v>312.32323600000001</v>
      </c>
      <c r="J439" t="s">
        <v>3</v>
      </c>
      <c r="K439">
        <v>2837.0056880000002</v>
      </c>
      <c r="L439">
        <v>310.19998800000002</v>
      </c>
      <c r="M439" t="s">
        <v>4</v>
      </c>
      <c r="N439">
        <v>207.89215999999999</v>
      </c>
      <c r="O439">
        <v>4.9977309999999999</v>
      </c>
      <c r="P439" t="s">
        <v>5</v>
      </c>
      <c r="Q439">
        <v>274.271772</v>
      </c>
      <c r="R439">
        <v>18.269183999999999</v>
      </c>
      <c r="S439" t="s">
        <v>6</v>
      </c>
      <c r="T439">
        <v>101.85772900000001</v>
      </c>
      <c r="U439">
        <v>2.1301809999999999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6.2397000000000001E-2</v>
      </c>
      <c r="AG439">
        <v>1.2300000000000001E-4</v>
      </c>
      <c r="AH439" t="s">
        <v>11</v>
      </c>
      <c r="AI439">
        <v>0.93393099999999996</v>
      </c>
      <c r="AJ439">
        <v>3.1000000000000001E-5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2998.8278810000002</v>
      </c>
      <c r="I440">
        <v>328.86628999999999</v>
      </c>
      <c r="J440" t="s">
        <v>3</v>
      </c>
      <c r="K440">
        <v>2994.5198190000001</v>
      </c>
      <c r="L440">
        <v>326.63027199999999</v>
      </c>
      <c r="M440" t="s">
        <v>4</v>
      </c>
      <c r="N440">
        <v>219.444627</v>
      </c>
      <c r="O440">
        <v>5.4190849999999999</v>
      </c>
      <c r="P440" t="s">
        <v>5</v>
      </c>
      <c r="Q440">
        <v>289.42326100000002</v>
      </c>
      <c r="R440">
        <v>19.124803</v>
      </c>
      <c r="S440" t="s">
        <v>6</v>
      </c>
      <c r="T440">
        <v>107.51429</v>
      </c>
      <c r="U440">
        <v>2.2321390000000001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6.1172999999999998E-2</v>
      </c>
      <c r="AG440">
        <v>1.06E-4</v>
      </c>
      <c r="AH440" t="s">
        <v>11</v>
      </c>
      <c r="AI440">
        <v>0.934415</v>
      </c>
      <c r="AJ440">
        <v>4.1E-5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3156.5229690000001</v>
      </c>
      <c r="I441">
        <v>336.55807199999998</v>
      </c>
      <c r="J441" t="s">
        <v>3</v>
      </c>
      <c r="K441">
        <v>3151.9887939999999</v>
      </c>
      <c r="L441">
        <v>334.24476399999998</v>
      </c>
      <c r="M441" t="s">
        <v>4</v>
      </c>
      <c r="N441">
        <v>230.98705000000001</v>
      </c>
      <c r="O441">
        <v>5.7901300000000004</v>
      </c>
      <c r="P441" t="s">
        <v>5</v>
      </c>
      <c r="Q441">
        <v>304.63994700000001</v>
      </c>
      <c r="R441">
        <v>20.247308</v>
      </c>
      <c r="S441" t="s">
        <v>6</v>
      </c>
      <c r="T441">
        <v>113.169926</v>
      </c>
      <c r="U441">
        <v>2.392293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6.1166999999999999E-2</v>
      </c>
      <c r="AG441">
        <v>1.06E-4</v>
      </c>
      <c r="AH441" t="s">
        <v>11</v>
      </c>
      <c r="AI441">
        <v>0.934415</v>
      </c>
      <c r="AJ441">
        <v>4.1E-5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148.29060899999999</v>
      </c>
      <c r="I442">
        <v>0.75026800000000005</v>
      </c>
      <c r="J442" t="s">
        <v>3</v>
      </c>
      <c r="K442">
        <v>148.064808</v>
      </c>
      <c r="L442">
        <v>0.74961199999999995</v>
      </c>
      <c r="M442" t="s">
        <v>4</v>
      </c>
      <c r="N442">
        <v>11.437063999999999</v>
      </c>
      <c r="O442">
        <v>5.8440000000000002E-3</v>
      </c>
      <c r="P442" t="s">
        <v>5</v>
      </c>
      <c r="Q442">
        <v>0</v>
      </c>
      <c r="R442">
        <v>0</v>
      </c>
      <c r="S442" t="s">
        <v>6</v>
      </c>
      <c r="T442">
        <v>5.5920360000000002</v>
      </c>
      <c r="U442">
        <v>1.4075000000000001E-2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8.3386000000000002E-2</v>
      </c>
      <c r="AG442">
        <v>4.0000000000000003E-5</v>
      </c>
      <c r="AH442" t="s">
        <v>11</v>
      </c>
      <c r="AI442">
        <v>0.91361199999999998</v>
      </c>
      <c r="AJ442">
        <v>1.7799999999999999E-4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296.48256500000002</v>
      </c>
      <c r="I443">
        <v>1.040427</v>
      </c>
      <c r="J443" t="s">
        <v>3</v>
      </c>
      <c r="K443">
        <v>296.03145599999999</v>
      </c>
      <c r="L443">
        <v>1.0386029999999999</v>
      </c>
      <c r="M443" t="s">
        <v>4</v>
      </c>
      <c r="N443">
        <v>22.893861000000001</v>
      </c>
      <c r="O443">
        <v>2.1233999999999999E-2</v>
      </c>
      <c r="P443" t="s">
        <v>5</v>
      </c>
      <c r="Q443">
        <v>0</v>
      </c>
      <c r="R443">
        <v>0</v>
      </c>
      <c r="S443" t="s">
        <v>6</v>
      </c>
      <c r="T443">
        <v>11.201976999999999</v>
      </c>
      <c r="U443">
        <v>1.9389E-2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8.0095E-2</v>
      </c>
      <c r="AG443">
        <v>7.7999999999999999E-5</v>
      </c>
      <c r="AH443" t="s">
        <v>11</v>
      </c>
      <c r="AI443">
        <v>0.92042599999999997</v>
      </c>
      <c r="AJ443">
        <v>1.5300000000000001E-4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444.573104</v>
      </c>
      <c r="I444">
        <v>1.362493</v>
      </c>
      <c r="J444" t="s">
        <v>3</v>
      </c>
      <c r="K444">
        <v>443.89625699999999</v>
      </c>
      <c r="L444">
        <v>1.3603879999999999</v>
      </c>
      <c r="M444" t="s">
        <v>4</v>
      </c>
      <c r="N444">
        <v>34.356630000000003</v>
      </c>
      <c r="O444">
        <v>4.9611000000000002E-2</v>
      </c>
      <c r="P444" t="s">
        <v>5</v>
      </c>
      <c r="Q444">
        <v>0</v>
      </c>
      <c r="R444">
        <v>0</v>
      </c>
      <c r="S444" t="s">
        <v>6</v>
      </c>
      <c r="T444">
        <v>16.80115</v>
      </c>
      <c r="U444">
        <v>2.7744999999999999E-2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7.7839000000000005E-2</v>
      </c>
      <c r="AG444">
        <v>1.01E-4</v>
      </c>
      <c r="AH444" t="s">
        <v>11</v>
      </c>
      <c r="AI444">
        <v>0.92496100000000003</v>
      </c>
      <c r="AJ444">
        <v>1.2400000000000001E-4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592.65207299999997</v>
      </c>
      <c r="I445">
        <v>2.0870920000000002</v>
      </c>
      <c r="J445" t="s">
        <v>3</v>
      </c>
      <c r="K445">
        <v>591.74907099999996</v>
      </c>
      <c r="L445">
        <v>2.0848429999999998</v>
      </c>
      <c r="M445" t="s">
        <v>4</v>
      </c>
      <c r="N445">
        <v>45.810509000000003</v>
      </c>
      <c r="O445">
        <v>9.0331999999999996E-2</v>
      </c>
      <c r="P445" t="s">
        <v>5</v>
      </c>
      <c r="Q445">
        <v>0</v>
      </c>
      <c r="R445">
        <v>0</v>
      </c>
      <c r="S445" t="s">
        <v>6</v>
      </c>
      <c r="T445">
        <v>22.410979999999999</v>
      </c>
      <c r="U445">
        <v>5.6533E-2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7.6090000000000005E-2</v>
      </c>
      <c r="AG445">
        <v>1.26E-4</v>
      </c>
      <c r="AH445" t="s">
        <v>11</v>
      </c>
      <c r="AI445">
        <v>0.92877900000000002</v>
      </c>
      <c r="AJ445">
        <v>5.0000000000000002E-5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740.763644</v>
      </c>
      <c r="I446">
        <v>2.0582370000000001</v>
      </c>
      <c r="J446" t="s">
        <v>3</v>
      </c>
      <c r="K446">
        <v>739.63403100000005</v>
      </c>
      <c r="L446">
        <v>2.0514100000000002</v>
      </c>
      <c r="M446" t="s">
        <v>4</v>
      </c>
      <c r="N446">
        <v>57.262611</v>
      </c>
      <c r="O446">
        <v>0.144873</v>
      </c>
      <c r="P446" t="s">
        <v>5</v>
      </c>
      <c r="Q446">
        <v>0</v>
      </c>
      <c r="R446">
        <v>0</v>
      </c>
      <c r="S446" t="s">
        <v>6</v>
      </c>
      <c r="T446">
        <v>28.040472999999999</v>
      </c>
      <c r="U446">
        <v>7.2140999999999997E-2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7.5190999999999994E-2</v>
      </c>
      <c r="AG446">
        <v>1.26E-4</v>
      </c>
      <c r="AH446" t="s">
        <v>11</v>
      </c>
      <c r="AI446">
        <v>0.92982600000000004</v>
      </c>
      <c r="AJ446">
        <v>6.4999999999999994E-5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888.65063799999996</v>
      </c>
      <c r="I447">
        <v>2.4050799999999999</v>
      </c>
      <c r="J447" t="s">
        <v>3</v>
      </c>
      <c r="K447">
        <v>887.29557</v>
      </c>
      <c r="L447">
        <v>2.4029699999999998</v>
      </c>
      <c r="M447" t="s">
        <v>4</v>
      </c>
      <c r="N447">
        <v>68.711635000000001</v>
      </c>
      <c r="O447">
        <v>0.22175</v>
      </c>
      <c r="P447" t="s">
        <v>5</v>
      </c>
      <c r="Q447">
        <v>0</v>
      </c>
      <c r="R447">
        <v>0</v>
      </c>
      <c r="S447" t="s">
        <v>6</v>
      </c>
      <c r="T447">
        <v>33.684029000000002</v>
      </c>
      <c r="U447">
        <v>7.5006000000000003E-2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7.3191999999999993E-2</v>
      </c>
      <c r="AG447">
        <v>1.44E-4</v>
      </c>
      <c r="AH447" t="s">
        <v>11</v>
      </c>
      <c r="AI447">
        <v>0.932612</v>
      </c>
      <c r="AJ447">
        <v>8.1000000000000004E-5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1036.7494119999999</v>
      </c>
      <c r="I448">
        <v>2.9535079999999998</v>
      </c>
      <c r="J448" t="s">
        <v>3</v>
      </c>
      <c r="K448">
        <v>1035.1691820000001</v>
      </c>
      <c r="L448">
        <v>2.9524240000000002</v>
      </c>
      <c r="M448" t="s">
        <v>4</v>
      </c>
      <c r="N448">
        <v>80.155203999999998</v>
      </c>
      <c r="O448">
        <v>0.29445500000000002</v>
      </c>
      <c r="P448" t="s">
        <v>5</v>
      </c>
      <c r="Q448">
        <v>0</v>
      </c>
      <c r="R448">
        <v>0</v>
      </c>
      <c r="S448" t="s">
        <v>6</v>
      </c>
      <c r="T448">
        <v>39.281424999999999</v>
      </c>
      <c r="U448">
        <v>0.100531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7.2152999999999995E-2</v>
      </c>
      <c r="AG448">
        <v>1.47E-4</v>
      </c>
      <c r="AH448" t="s">
        <v>11</v>
      </c>
      <c r="AI448">
        <v>0.933477</v>
      </c>
      <c r="AJ448">
        <v>6.6000000000000005E-5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1184.878796</v>
      </c>
      <c r="I449">
        <v>4.5239839999999996</v>
      </c>
      <c r="J449" t="s">
        <v>3</v>
      </c>
      <c r="K449">
        <v>1183.073167</v>
      </c>
      <c r="L449">
        <v>4.5153840000000001</v>
      </c>
      <c r="M449" t="s">
        <v>4</v>
      </c>
      <c r="N449">
        <v>91.614318999999995</v>
      </c>
      <c r="O449">
        <v>0.36726900000000001</v>
      </c>
      <c r="P449" t="s">
        <v>5</v>
      </c>
      <c r="Q449">
        <v>0</v>
      </c>
      <c r="R449">
        <v>0</v>
      </c>
      <c r="S449" t="s">
        <v>6</v>
      </c>
      <c r="T449">
        <v>44.888447999999997</v>
      </c>
      <c r="U449">
        <v>0.12417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7.0074999999999998E-2</v>
      </c>
      <c r="AG449">
        <v>1.56E-4</v>
      </c>
      <c r="AH449" t="s">
        <v>11</v>
      </c>
      <c r="AI449">
        <v>0.93495799999999996</v>
      </c>
      <c r="AJ449">
        <v>8.3999999999999995E-5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1332.801819</v>
      </c>
      <c r="I450">
        <v>6.0511860000000004</v>
      </c>
      <c r="J450" t="s">
        <v>3</v>
      </c>
      <c r="K450">
        <v>1330.7712059999999</v>
      </c>
      <c r="L450">
        <v>6.0387040000000001</v>
      </c>
      <c r="M450" t="s">
        <v>4</v>
      </c>
      <c r="N450">
        <v>103.05645800000001</v>
      </c>
      <c r="O450">
        <v>0.46510299999999999</v>
      </c>
      <c r="P450" t="s">
        <v>5</v>
      </c>
      <c r="Q450">
        <v>0</v>
      </c>
      <c r="R450">
        <v>0</v>
      </c>
      <c r="S450" t="s">
        <v>6</v>
      </c>
      <c r="T450">
        <v>50.514308</v>
      </c>
      <c r="U450">
        <v>0.146208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7.0044999999999996E-2</v>
      </c>
      <c r="AG450">
        <v>1.55E-4</v>
      </c>
      <c r="AH450" t="s">
        <v>11</v>
      </c>
      <c r="AI450">
        <v>0.93596000000000001</v>
      </c>
      <c r="AJ450">
        <v>9.7999999999999997E-5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1480.7157810000001</v>
      </c>
      <c r="I451">
        <v>6.7572710000000002</v>
      </c>
      <c r="J451" t="s">
        <v>3</v>
      </c>
      <c r="K451">
        <v>1478.4598100000001</v>
      </c>
      <c r="L451">
        <v>6.7440749999999996</v>
      </c>
      <c r="M451" t="s">
        <v>4</v>
      </c>
      <c r="N451">
        <v>114.504533</v>
      </c>
      <c r="O451">
        <v>0.55751099999999998</v>
      </c>
      <c r="P451" t="s">
        <v>5</v>
      </c>
      <c r="Q451">
        <v>0</v>
      </c>
      <c r="R451">
        <v>0</v>
      </c>
      <c r="S451" t="s">
        <v>6</v>
      </c>
      <c r="T451">
        <v>56.126849999999997</v>
      </c>
      <c r="U451">
        <v>0.16797000000000001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6.9752999999999996E-2</v>
      </c>
      <c r="AG451">
        <v>1.5300000000000001E-4</v>
      </c>
      <c r="AH451" t="s">
        <v>11</v>
      </c>
      <c r="AI451">
        <v>0.93610899999999997</v>
      </c>
      <c r="AJ451">
        <v>9.6000000000000002E-5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1628.849277</v>
      </c>
      <c r="I452">
        <v>7.6401149999999998</v>
      </c>
      <c r="J452" t="s">
        <v>3</v>
      </c>
      <c r="K452">
        <v>1626.3678339999999</v>
      </c>
      <c r="L452">
        <v>7.6259319999999997</v>
      </c>
      <c r="M452" t="s">
        <v>4</v>
      </c>
      <c r="N452">
        <v>125.979921</v>
      </c>
      <c r="O452">
        <v>0.65169699999999997</v>
      </c>
      <c r="P452" t="s">
        <v>5</v>
      </c>
      <c r="Q452">
        <v>0</v>
      </c>
      <c r="R452">
        <v>0</v>
      </c>
      <c r="S452" t="s">
        <v>6</v>
      </c>
      <c r="T452">
        <v>61.758958</v>
      </c>
      <c r="U452">
        <v>0.216166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6.8742999999999999E-2</v>
      </c>
      <c r="AG452">
        <v>1.4799999999999999E-4</v>
      </c>
      <c r="AH452" t="s">
        <v>11</v>
      </c>
      <c r="AI452">
        <v>0.93618100000000004</v>
      </c>
      <c r="AJ452">
        <v>9.5000000000000005E-5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1776.7469120000001</v>
      </c>
      <c r="I453">
        <v>8.3196399999999997</v>
      </c>
      <c r="J453" t="s">
        <v>3</v>
      </c>
      <c r="K453">
        <v>1774.0397290000001</v>
      </c>
      <c r="L453">
        <v>8.3107679999999995</v>
      </c>
      <c r="M453" t="s">
        <v>4</v>
      </c>
      <c r="N453">
        <v>137.43710300000001</v>
      </c>
      <c r="O453">
        <v>0.74741199999999997</v>
      </c>
      <c r="P453" t="s">
        <v>5</v>
      </c>
      <c r="Q453">
        <v>0</v>
      </c>
      <c r="R453">
        <v>0</v>
      </c>
      <c r="S453" t="s">
        <v>6</v>
      </c>
      <c r="T453">
        <v>67.390199999999993</v>
      </c>
      <c r="U453">
        <v>0.27110299999999998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6.7272999999999999E-2</v>
      </c>
      <c r="AG453">
        <v>1.4799999999999999E-4</v>
      </c>
      <c r="AH453" t="s">
        <v>11</v>
      </c>
      <c r="AI453">
        <v>0.936724</v>
      </c>
      <c r="AJ453">
        <v>1.0399999999999999E-4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1924.7653760000001</v>
      </c>
      <c r="I454">
        <v>8.7179870000000008</v>
      </c>
      <c r="J454" t="s">
        <v>3</v>
      </c>
      <c r="K454">
        <v>1921.8324439999999</v>
      </c>
      <c r="L454">
        <v>8.7123390000000001</v>
      </c>
      <c r="M454" t="s">
        <v>4</v>
      </c>
      <c r="N454">
        <v>148.90846099999999</v>
      </c>
      <c r="O454">
        <v>0.90473000000000003</v>
      </c>
      <c r="P454" t="s">
        <v>5</v>
      </c>
      <c r="Q454">
        <v>0</v>
      </c>
      <c r="R454">
        <v>0</v>
      </c>
      <c r="S454" t="s">
        <v>6</v>
      </c>
      <c r="T454">
        <v>73.009497999999994</v>
      </c>
      <c r="U454">
        <v>0.27970099999999998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6.6264000000000003E-2</v>
      </c>
      <c r="AG454">
        <v>1.36E-4</v>
      </c>
      <c r="AH454" t="s">
        <v>11</v>
      </c>
      <c r="AI454">
        <v>0.93742199999999998</v>
      </c>
      <c r="AJ454">
        <v>1.08E-4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2072.8169039999998</v>
      </c>
      <c r="I455">
        <v>9.7278400000000005</v>
      </c>
      <c r="J455" t="s">
        <v>3</v>
      </c>
      <c r="K455">
        <v>2069.6581590000001</v>
      </c>
      <c r="L455">
        <v>9.7208620000000003</v>
      </c>
      <c r="M455" t="s">
        <v>4</v>
      </c>
      <c r="N455">
        <v>160.35762199999999</v>
      </c>
      <c r="O455">
        <v>1.0530930000000001</v>
      </c>
      <c r="P455" t="s">
        <v>5</v>
      </c>
      <c r="Q455">
        <v>0</v>
      </c>
      <c r="R455">
        <v>0</v>
      </c>
      <c r="S455" t="s">
        <v>6</v>
      </c>
      <c r="T455">
        <v>78.642734000000004</v>
      </c>
      <c r="U455">
        <v>0.31580399999999997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6.5769999999999995E-2</v>
      </c>
      <c r="AG455">
        <v>1.4100000000000001E-4</v>
      </c>
      <c r="AH455" t="s">
        <v>11</v>
      </c>
      <c r="AI455">
        <v>0.93744499999999997</v>
      </c>
      <c r="AJ455">
        <v>1.08E-4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2220.9733689999998</v>
      </c>
      <c r="I456">
        <v>11.070052</v>
      </c>
      <c r="J456" t="s">
        <v>3</v>
      </c>
      <c r="K456">
        <v>2217.589395</v>
      </c>
      <c r="L456">
        <v>11.057677999999999</v>
      </c>
      <c r="M456" t="s">
        <v>4</v>
      </c>
      <c r="N456">
        <v>171.80589699999999</v>
      </c>
      <c r="O456">
        <v>1.238065</v>
      </c>
      <c r="P456" t="s">
        <v>5</v>
      </c>
      <c r="Q456">
        <v>0</v>
      </c>
      <c r="R456">
        <v>0</v>
      </c>
      <c r="S456" t="s">
        <v>6</v>
      </c>
      <c r="T456">
        <v>84.303192999999993</v>
      </c>
      <c r="U456">
        <v>0.35889399999999999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6.4380999999999994E-2</v>
      </c>
      <c r="AG456">
        <v>1.35E-4</v>
      </c>
      <c r="AH456" t="s">
        <v>11</v>
      </c>
      <c r="AI456">
        <v>0.93752199999999997</v>
      </c>
      <c r="AJ456">
        <v>1.07E-4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2368.9717430000001</v>
      </c>
      <c r="I457">
        <v>11.278779999999999</v>
      </c>
      <c r="J457" t="s">
        <v>3</v>
      </c>
      <c r="K457">
        <v>2365.363018</v>
      </c>
      <c r="L457">
        <v>11.269909</v>
      </c>
      <c r="M457" t="s">
        <v>4</v>
      </c>
      <c r="N457">
        <v>183.247839</v>
      </c>
      <c r="O457">
        <v>1.4195899999999999</v>
      </c>
      <c r="P457" t="s">
        <v>5</v>
      </c>
      <c r="Q457">
        <v>0</v>
      </c>
      <c r="R457">
        <v>0</v>
      </c>
      <c r="S457" t="s">
        <v>6</v>
      </c>
      <c r="T457">
        <v>89.966858999999999</v>
      </c>
      <c r="U457">
        <v>0.36250700000000002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6.3506000000000007E-2</v>
      </c>
      <c r="AG457">
        <v>1.12E-4</v>
      </c>
      <c r="AH457" t="s">
        <v>11</v>
      </c>
      <c r="AI457">
        <v>0.937523</v>
      </c>
      <c r="AJ457">
        <v>1.07E-4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2517.1262839999999</v>
      </c>
      <c r="I458">
        <v>11.483364</v>
      </c>
      <c r="J458" t="s">
        <v>3</v>
      </c>
      <c r="K458">
        <v>2513.2917379999999</v>
      </c>
      <c r="L458">
        <v>11.479706999999999</v>
      </c>
      <c r="M458" t="s">
        <v>4</v>
      </c>
      <c r="N458">
        <v>194.70369700000001</v>
      </c>
      <c r="O458">
        <v>1.591143</v>
      </c>
      <c r="P458" t="s">
        <v>5</v>
      </c>
      <c r="Q458">
        <v>0</v>
      </c>
      <c r="R458">
        <v>0</v>
      </c>
      <c r="S458" t="s">
        <v>6</v>
      </c>
      <c r="T458">
        <v>95.653008</v>
      </c>
      <c r="U458">
        <v>0.41592899999999999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6.3122999999999999E-2</v>
      </c>
      <c r="AG458">
        <v>1.0399999999999999E-4</v>
      </c>
      <c r="AH458" t="s">
        <v>11</v>
      </c>
      <c r="AI458">
        <v>0.93753900000000001</v>
      </c>
      <c r="AJ458">
        <v>1.06E-4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2665.244702</v>
      </c>
      <c r="I459">
        <v>12.161858000000001</v>
      </c>
      <c r="J459" t="s">
        <v>3</v>
      </c>
      <c r="K459">
        <v>2661.1845560000002</v>
      </c>
      <c r="L459">
        <v>12.160976</v>
      </c>
      <c r="M459" t="s">
        <v>4</v>
      </c>
      <c r="N459">
        <v>206.16545300000001</v>
      </c>
      <c r="O459">
        <v>1.769236</v>
      </c>
      <c r="P459" t="s">
        <v>5</v>
      </c>
      <c r="Q459">
        <v>0</v>
      </c>
      <c r="R459">
        <v>0</v>
      </c>
      <c r="S459" t="s">
        <v>6</v>
      </c>
      <c r="T459">
        <v>101.257013</v>
      </c>
      <c r="U459">
        <v>0.46247300000000002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6.2598000000000001E-2</v>
      </c>
      <c r="AG459">
        <v>9.7E-5</v>
      </c>
      <c r="AH459" t="s">
        <v>11</v>
      </c>
      <c r="AI459">
        <v>0.93754599999999999</v>
      </c>
      <c r="AJ459">
        <v>1.06E-4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2813.2754439999999</v>
      </c>
      <c r="I460">
        <v>12.017664</v>
      </c>
      <c r="J460" t="s">
        <v>3</v>
      </c>
      <c r="K460">
        <v>2808.9898830000002</v>
      </c>
      <c r="L460">
        <v>12.030281</v>
      </c>
      <c r="M460" t="s">
        <v>4</v>
      </c>
      <c r="N460">
        <v>217.62422900000001</v>
      </c>
      <c r="O460">
        <v>1.9334100000000001</v>
      </c>
      <c r="P460" t="s">
        <v>5</v>
      </c>
      <c r="Q460">
        <v>0</v>
      </c>
      <c r="R460">
        <v>0</v>
      </c>
      <c r="S460" t="s">
        <v>6</v>
      </c>
      <c r="T460">
        <v>106.888007</v>
      </c>
      <c r="U460">
        <v>0.46536499999999997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6.2128000000000003E-2</v>
      </c>
      <c r="AG460">
        <v>9.0000000000000006E-5</v>
      </c>
      <c r="AH460" t="s">
        <v>11</v>
      </c>
      <c r="AI460">
        <v>0.93755900000000003</v>
      </c>
      <c r="AJ460">
        <v>1.06E-4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2961.383765</v>
      </c>
      <c r="I461">
        <v>13.786901</v>
      </c>
      <c r="J461" t="s">
        <v>3</v>
      </c>
      <c r="K461">
        <v>2956.8720800000001</v>
      </c>
      <c r="L461">
        <v>13.806635</v>
      </c>
      <c r="M461" t="s">
        <v>4</v>
      </c>
      <c r="N461">
        <v>229.094449</v>
      </c>
      <c r="O461">
        <v>2.1422409999999998</v>
      </c>
      <c r="P461" t="s">
        <v>5</v>
      </c>
      <c r="Q461">
        <v>0</v>
      </c>
      <c r="R461">
        <v>0</v>
      </c>
      <c r="S461" t="s">
        <v>6</v>
      </c>
      <c r="T461">
        <v>112.52272600000001</v>
      </c>
      <c r="U461">
        <v>0.51379300000000006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6.1756999999999999E-2</v>
      </c>
      <c r="AG461">
        <v>9.2E-5</v>
      </c>
      <c r="AH461" t="s">
        <v>11</v>
      </c>
      <c r="AI461">
        <v>0.93792399999999998</v>
      </c>
      <c r="AJ461">
        <v>1.08E-4</v>
      </c>
      <c r="AK461" t="s">
        <v>12</v>
      </c>
      <c r="AL461">
        <v>0</v>
      </c>
      <c r="AM461">
        <v>0</v>
      </c>
    </row>
    <row r="462" spans="1:39" x14ac:dyDescent="0.25">
      <c r="A462" t="s">
        <v>161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159.98547400000001</v>
      </c>
      <c r="I462">
        <v>0.65614300000000003</v>
      </c>
      <c r="J462" t="s">
        <v>3</v>
      </c>
      <c r="K462">
        <v>159.702403</v>
      </c>
      <c r="L462">
        <v>0.65507599999999999</v>
      </c>
      <c r="M462" t="s">
        <v>4</v>
      </c>
      <c r="N462">
        <v>10.722569999999999</v>
      </c>
      <c r="O462">
        <v>9.9100000000000004E-3</v>
      </c>
      <c r="P462" t="s">
        <v>5</v>
      </c>
      <c r="Q462">
        <v>16.354254999999998</v>
      </c>
      <c r="R462">
        <v>7.1309999999999998E-2</v>
      </c>
      <c r="S462" t="s">
        <v>6</v>
      </c>
      <c r="T462">
        <v>5.6539799999999998</v>
      </c>
      <c r="U462">
        <v>3.0560000000000001E-3</v>
      </c>
      <c r="V462" t="s">
        <v>7</v>
      </c>
      <c r="W462">
        <v>3.9665149999999998</v>
      </c>
      <c r="X462">
        <v>8.9350000000000002E-3</v>
      </c>
      <c r="Y462" t="s">
        <v>8</v>
      </c>
      <c r="Z462">
        <v>5.545356</v>
      </c>
      <c r="AA462">
        <v>2.8086E-2</v>
      </c>
      <c r="AB462" t="s">
        <v>9</v>
      </c>
      <c r="AC462">
        <v>131.827924</v>
      </c>
      <c r="AD462">
        <v>0.51884699999999995</v>
      </c>
      <c r="AE462" t="s">
        <v>10</v>
      </c>
      <c r="AF462">
        <v>8.4054000000000004E-2</v>
      </c>
      <c r="AG462">
        <v>4.6E-5</v>
      </c>
      <c r="AH462" t="s">
        <v>11</v>
      </c>
      <c r="AI462">
        <v>0.91297099999999998</v>
      </c>
      <c r="AJ462">
        <v>1.95E-4</v>
      </c>
      <c r="AK462" t="s">
        <v>12</v>
      </c>
      <c r="AL462">
        <v>0</v>
      </c>
      <c r="AM462">
        <v>0</v>
      </c>
    </row>
    <row r="463" spans="1:39" x14ac:dyDescent="0.25">
      <c r="A463" t="s">
        <v>161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319.602934</v>
      </c>
      <c r="I463">
        <v>1.6913940000000001</v>
      </c>
      <c r="J463" t="s">
        <v>3</v>
      </c>
      <c r="K463">
        <v>319.04195900000002</v>
      </c>
      <c r="L463">
        <v>1.686018</v>
      </c>
      <c r="M463" t="s">
        <v>4</v>
      </c>
      <c r="N463">
        <v>21.453375000000001</v>
      </c>
      <c r="O463">
        <v>3.9386999999999998E-2</v>
      </c>
      <c r="P463" t="s">
        <v>5</v>
      </c>
      <c r="Q463">
        <v>32.586506</v>
      </c>
      <c r="R463">
        <v>0.12565799999999999</v>
      </c>
      <c r="S463" t="s">
        <v>6</v>
      </c>
      <c r="T463">
        <v>11.336475</v>
      </c>
      <c r="U463">
        <v>4.6719999999999999E-3</v>
      </c>
      <c r="V463" t="s">
        <v>7</v>
      </c>
      <c r="W463">
        <v>7.9284249999999998</v>
      </c>
      <c r="X463">
        <v>1.6825E-2</v>
      </c>
      <c r="Y463" t="s">
        <v>8</v>
      </c>
      <c r="Z463">
        <v>10.931927</v>
      </c>
      <c r="AA463">
        <v>5.8571999999999999E-2</v>
      </c>
      <c r="AB463" t="s">
        <v>9</v>
      </c>
      <c r="AC463">
        <v>263.408477</v>
      </c>
      <c r="AD463">
        <v>1.4539820000000001</v>
      </c>
      <c r="AE463" t="s">
        <v>10</v>
      </c>
      <c r="AF463">
        <v>7.8934000000000004E-2</v>
      </c>
      <c r="AG463">
        <v>7.8999999999999996E-5</v>
      </c>
      <c r="AH463" t="s">
        <v>11</v>
      </c>
      <c r="AI463">
        <v>0.92084900000000003</v>
      </c>
      <c r="AJ463">
        <v>1.7699999999999999E-4</v>
      </c>
      <c r="AK463" t="s">
        <v>12</v>
      </c>
      <c r="AL463">
        <v>0</v>
      </c>
      <c r="AM463">
        <v>0</v>
      </c>
    </row>
    <row r="464" spans="1:39" x14ac:dyDescent="0.25">
      <c r="A464" t="s">
        <v>161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479.04879099999999</v>
      </c>
      <c r="I464">
        <v>2.3963179999999999</v>
      </c>
      <c r="J464" t="s">
        <v>3</v>
      </c>
      <c r="K464">
        <v>478.21043900000001</v>
      </c>
      <c r="L464">
        <v>2.3889420000000001</v>
      </c>
      <c r="M464" t="s">
        <v>4</v>
      </c>
      <c r="N464">
        <v>32.184364000000002</v>
      </c>
      <c r="O464">
        <v>8.6518999999999999E-2</v>
      </c>
      <c r="P464" t="s">
        <v>5</v>
      </c>
      <c r="Q464">
        <v>48.735188000000001</v>
      </c>
      <c r="R464">
        <v>0.18079500000000001</v>
      </c>
      <c r="S464" t="s">
        <v>6</v>
      </c>
      <c r="T464">
        <v>17.018632</v>
      </c>
      <c r="U464">
        <v>6.0359999999999997E-3</v>
      </c>
      <c r="V464" t="s">
        <v>7</v>
      </c>
      <c r="W464">
        <v>11.86173</v>
      </c>
      <c r="X464">
        <v>2.2145999999999999E-2</v>
      </c>
      <c r="Y464" t="s">
        <v>8</v>
      </c>
      <c r="Z464">
        <v>16.262671999999998</v>
      </c>
      <c r="AA464">
        <v>8.5595000000000004E-2</v>
      </c>
      <c r="AB464" t="s">
        <v>9</v>
      </c>
      <c r="AC464">
        <v>394.93143700000002</v>
      </c>
      <c r="AD464">
        <v>1.9724900000000001</v>
      </c>
      <c r="AE464" t="s">
        <v>10</v>
      </c>
      <c r="AF464">
        <v>7.4868000000000004E-2</v>
      </c>
      <c r="AG464">
        <v>1.3100000000000001E-4</v>
      </c>
      <c r="AH464" t="s">
        <v>11</v>
      </c>
      <c r="AI464">
        <v>0.92532700000000001</v>
      </c>
      <c r="AJ464">
        <v>1.15E-4</v>
      </c>
      <c r="AK464" t="s">
        <v>12</v>
      </c>
      <c r="AL464">
        <v>0</v>
      </c>
      <c r="AM464">
        <v>0</v>
      </c>
    </row>
    <row r="465" spans="1:39" x14ac:dyDescent="0.25">
      <c r="A465" t="s">
        <v>161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638.35718999999995</v>
      </c>
      <c r="I465">
        <v>3.4744600000000001</v>
      </c>
      <c r="J465" t="s">
        <v>3</v>
      </c>
      <c r="K465">
        <v>637.24174600000003</v>
      </c>
      <c r="L465">
        <v>3.4700790000000001</v>
      </c>
      <c r="M465" t="s">
        <v>4</v>
      </c>
      <c r="N465">
        <v>42.912866000000001</v>
      </c>
      <c r="O465">
        <v>0.159662</v>
      </c>
      <c r="P465" t="s">
        <v>5</v>
      </c>
      <c r="Q465">
        <v>64.924705000000003</v>
      </c>
      <c r="R465">
        <v>0.21610799999999999</v>
      </c>
      <c r="S465" t="s">
        <v>6</v>
      </c>
      <c r="T465">
        <v>22.700642999999999</v>
      </c>
      <c r="U465">
        <v>8.5319999999999997E-3</v>
      </c>
      <c r="V465" t="s">
        <v>7</v>
      </c>
      <c r="W465">
        <v>15.82494</v>
      </c>
      <c r="X465">
        <v>3.0200999999999999E-2</v>
      </c>
      <c r="Y465" t="s">
        <v>8</v>
      </c>
      <c r="Z465">
        <v>21.619451999999999</v>
      </c>
      <c r="AA465">
        <v>0.110864</v>
      </c>
      <c r="AB465" t="s">
        <v>9</v>
      </c>
      <c r="AC465">
        <v>526.27188200000001</v>
      </c>
      <c r="AD465">
        <v>2.8057110000000001</v>
      </c>
      <c r="AE465" t="s">
        <v>10</v>
      </c>
      <c r="AF465">
        <v>7.3107000000000005E-2</v>
      </c>
      <c r="AG465">
        <v>1.3999999999999999E-4</v>
      </c>
      <c r="AH465" t="s">
        <v>11</v>
      </c>
      <c r="AI465">
        <v>0.93133999999999995</v>
      </c>
      <c r="AJ465">
        <v>8.6000000000000003E-5</v>
      </c>
      <c r="AK465" t="s">
        <v>12</v>
      </c>
      <c r="AL465">
        <v>0</v>
      </c>
      <c r="AM465">
        <v>0</v>
      </c>
    </row>
    <row r="466" spans="1:39" x14ac:dyDescent="0.25">
      <c r="A466" t="s">
        <v>161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797.74218900000005</v>
      </c>
      <c r="I466">
        <v>4.3584019999999999</v>
      </c>
      <c r="J466" t="s">
        <v>3</v>
      </c>
      <c r="K466">
        <v>796.34921299999996</v>
      </c>
      <c r="L466">
        <v>4.3505089999999997</v>
      </c>
      <c r="M466" t="s">
        <v>4</v>
      </c>
      <c r="N466">
        <v>53.646926999999998</v>
      </c>
      <c r="O466">
        <v>0.24005599999999999</v>
      </c>
      <c r="P466" t="s">
        <v>5</v>
      </c>
      <c r="Q466">
        <v>81.058148000000003</v>
      </c>
      <c r="R466">
        <v>0.231905</v>
      </c>
      <c r="S466" t="s">
        <v>6</v>
      </c>
      <c r="T466">
        <v>28.399387999999998</v>
      </c>
      <c r="U466">
        <v>1.4831E-2</v>
      </c>
      <c r="V466" t="s">
        <v>7</v>
      </c>
      <c r="W466">
        <v>19.769472</v>
      </c>
      <c r="X466">
        <v>3.5575000000000002E-2</v>
      </c>
      <c r="Y466" t="s">
        <v>8</v>
      </c>
      <c r="Z466">
        <v>26.944217999999999</v>
      </c>
      <c r="AA466">
        <v>0.123197</v>
      </c>
      <c r="AB466" t="s">
        <v>9</v>
      </c>
      <c r="AC466">
        <v>657.65053499999999</v>
      </c>
      <c r="AD466">
        <v>3.6894749999999998</v>
      </c>
      <c r="AE466" t="s">
        <v>10</v>
      </c>
      <c r="AF466">
        <v>7.1905999999999998E-2</v>
      </c>
      <c r="AG466">
        <v>1.4899999999999999E-4</v>
      </c>
      <c r="AH466" t="s">
        <v>11</v>
      </c>
      <c r="AI466">
        <v>0.93216200000000005</v>
      </c>
      <c r="AJ466">
        <v>7.7000000000000001E-5</v>
      </c>
      <c r="AK466" t="s">
        <v>12</v>
      </c>
      <c r="AL466">
        <v>0</v>
      </c>
      <c r="AM466">
        <v>0</v>
      </c>
    </row>
    <row r="467" spans="1:39" x14ac:dyDescent="0.25">
      <c r="A467" t="s">
        <v>161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957.05064500000003</v>
      </c>
      <c r="I467">
        <v>4.8704330000000002</v>
      </c>
      <c r="J467" t="s">
        <v>3</v>
      </c>
      <c r="K467">
        <v>955.37971200000004</v>
      </c>
      <c r="L467">
        <v>4.8564780000000001</v>
      </c>
      <c r="M467" t="s">
        <v>4</v>
      </c>
      <c r="N467">
        <v>64.388228999999995</v>
      </c>
      <c r="O467">
        <v>0.32357900000000001</v>
      </c>
      <c r="P467" t="s">
        <v>5</v>
      </c>
      <c r="Q467">
        <v>97.236669000000006</v>
      </c>
      <c r="R467">
        <v>0.30528499999999997</v>
      </c>
      <c r="S467" t="s">
        <v>6</v>
      </c>
      <c r="T467">
        <v>34.090065000000003</v>
      </c>
      <c r="U467">
        <v>1.9144000000000001E-2</v>
      </c>
      <c r="V467" t="s">
        <v>7</v>
      </c>
      <c r="W467">
        <v>23.71791</v>
      </c>
      <c r="X467">
        <v>4.2691E-2</v>
      </c>
      <c r="Y467" t="s">
        <v>8</v>
      </c>
      <c r="Z467">
        <v>32.315314999999998</v>
      </c>
      <c r="AA467">
        <v>0.14552499999999999</v>
      </c>
      <c r="AB467" t="s">
        <v>9</v>
      </c>
      <c r="AC467">
        <v>788.90119900000002</v>
      </c>
      <c r="AD467">
        <v>3.7236069999999999</v>
      </c>
      <c r="AE467" t="s">
        <v>10</v>
      </c>
      <c r="AF467">
        <v>7.059E-2</v>
      </c>
      <c r="AG467">
        <v>1.44E-4</v>
      </c>
      <c r="AH467" t="s">
        <v>11</v>
      </c>
      <c r="AI467">
        <v>0.93234600000000001</v>
      </c>
      <c r="AJ467">
        <v>7.6000000000000004E-5</v>
      </c>
      <c r="AK467" t="s">
        <v>12</v>
      </c>
      <c r="AL467">
        <v>0</v>
      </c>
      <c r="AM467">
        <v>0</v>
      </c>
    </row>
    <row r="468" spans="1:39" x14ac:dyDescent="0.25">
      <c r="A468" t="s">
        <v>161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1116.3708569999999</v>
      </c>
      <c r="I468">
        <v>5.4342800000000002</v>
      </c>
      <c r="J468" t="s">
        <v>3</v>
      </c>
      <c r="K468">
        <v>1114.4223629999999</v>
      </c>
      <c r="L468">
        <v>5.4151540000000002</v>
      </c>
      <c r="M468" t="s">
        <v>4</v>
      </c>
      <c r="N468">
        <v>75.117921999999993</v>
      </c>
      <c r="O468">
        <v>0.42926700000000001</v>
      </c>
      <c r="P468" t="s">
        <v>5</v>
      </c>
      <c r="Q468">
        <v>113.441181</v>
      </c>
      <c r="R468">
        <v>0.40453600000000001</v>
      </c>
      <c r="S468" t="s">
        <v>6</v>
      </c>
      <c r="T468">
        <v>39.787325000000003</v>
      </c>
      <c r="U468">
        <v>2.1624999999999998E-2</v>
      </c>
      <c r="V468" t="s">
        <v>7</v>
      </c>
      <c r="W468">
        <v>27.681927000000002</v>
      </c>
      <c r="X468">
        <v>5.5333E-2</v>
      </c>
      <c r="Y468" t="s">
        <v>8</v>
      </c>
      <c r="Z468">
        <v>37.692270999999998</v>
      </c>
      <c r="AA468">
        <v>0.20056399999999999</v>
      </c>
      <c r="AB468" t="s">
        <v>9</v>
      </c>
      <c r="AC468">
        <v>920.15278599999999</v>
      </c>
      <c r="AD468">
        <v>3.700971</v>
      </c>
      <c r="AE468" t="s">
        <v>10</v>
      </c>
      <c r="AF468">
        <v>6.9726999999999997E-2</v>
      </c>
      <c r="AG468">
        <v>1.5100000000000001E-4</v>
      </c>
      <c r="AH468" t="s">
        <v>11</v>
      </c>
      <c r="AI468">
        <v>0.93259899999999996</v>
      </c>
      <c r="AJ468">
        <v>7.2999999999999999E-5</v>
      </c>
      <c r="AK468" t="s">
        <v>12</v>
      </c>
      <c r="AL468">
        <v>0</v>
      </c>
      <c r="AM468">
        <v>0</v>
      </c>
    </row>
    <row r="469" spans="1:39" x14ac:dyDescent="0.25">
      <c r="A469" t="s">
        <v>161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1275.7179659999999</v>
      </c>
      <c r="I469">
        <v>5.7842289999999998</v>
      </c>
      <c r="J469" t="s">
        <v>3</v>
      </c>
      <c r="K469">
        <v>1273.492598</v>
      </c>
      <c r="L469">
        <v>5.7689069999999996</v>
      </c>
      <c r="M469" t="s">
        <v>4</v>
      </c>
      <c r="N469">
        <v>85.840553</v>
      </c>
      <c r="O469">
        <v>0.54692300000000005</v>
      </c>
      <c r="P469" t="s">
        <v>5</v>
      </c>
      <c r="Q469">
        <v>129.63453100000001</v>
      </c>
      <c r="R469">
        <v>0.48439100000000002</v>
      </c>
      <c r="S469" t="s">
        <v>6</v>
      </c>
      <c r="T469">
        <v>45.464100000000002</v>
      </c>
      <c r="U469">
        <v>2.3803999999999999E-2</v>
      </c>
      <c r="V469" t="s">
        <v>7</v>
      </c>
      <c r="W469">
        <v>31.650024999999999</v>
      </c>
      <c r="X469">
        <v>7.1857000000000004E-2</v>
      </c>
      <c r="Y469" t="s">
        <v>8</v>
      </c>
      <c r="Z469">
        <v>43.074388999999996</v>
      </c>
      <c r="AA469">
        <v>0.235628</v>
      </c>
      <c r="AB469" t="s">
        <v>9</v>
      </c>
      <c r="AC469">
        <v>1051.465535</v>
      </c>
      <c r="AD469">
        <v>4.1953370000000003</v>
      </c>
      <c r="AE469" t="s">
        <v>10</v>
      </c>
      <c r="AF469">
        <v>6.8758E-2</v>
      </c>
      <c r="AG469">
        <v>1.4799999999999999E-4</v>
      </c>
      <c r="AH469" t="s">
        <v>11</v>
      </c>
      <c r="AI469">
        <v>0.93337300000000001</v>
      </c>
      <c r="AJ469">
        <v>5.5999999999999999E-5</v>
      </c>
      <c r="AK469" t="s">
        <v>12</v>
      </c>
      <c r="AL469">
        <v>0</v>
      </c>
      <c r="AM469">
        <v>0</v>
      </c>
    </row>
    <row r="470" spans="1:39" x14ac:dyDescent="0.25">
      <c r="A470" t="s">
        <v>161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1434.948306</v>
      </c>
      <c r="I470">
        <v>8.0215409999999991</v>
      </c>
      <c r="J470" t="s">
        <v>3</v>
      </c>
      <c r="K470">
        <v>1432.4442260000001</v>
      </c>
      <c r="L470">
        <v>7.99404</v>
      </c>
      <c r="M470" t="s">
        <v>4</v>
      </c>
      <c r="N470">
        <v>96.580285000000003</v>
      </c>
      <c r="O470">
        <v>0.71539799999999998</v>
      </c>
      <c r="P470" t="s">
        <v>5</v>
      </c>
      <c r="Q470">
        <v>145.79808199999999</v>
      </c>
      <c r="R470">
        <v>0.555948</v>
      </c>
      <c r="S470" t="s">
        <v>6</v>
      </c>
      <c r="T470">
        <v>51.147772000000003</v>
      </c>
      <c r="U470">
        <v>3.1947000000000003E-2</v>
      </c>
      <c r="V470" t="s">
        <v>7</v>
      </c>
      <c r="W470">
        <v>35.603413000000003</v>
      </c>
      <c r="X470">
        <v>7.2954000000000005E-2</v>
      </c>
      <c r="Y470" t="s">
        <v>8</v>
      </c>
      <c r="Z470">
        <v>48.430256999999997</v>
      </c>
      <c r="AA470">
        <v>0.24743899999999999</v>
      </c>
      <c r="AB470" t="s">
        <v>9</v>
      </c>
      <c r="AC470">
        <v>1182.7496140000001</v>
      </c>
      <c r="AD470">
        <v>5.2884250000000002</v>
      </c>
      <c r="AE470" t="s">
        <v>10</v>
      </c>
      <c r="AF470">
        <v>6.8034999999999998E-2</v>
      </c>
      <c r="AG470">
        <v>1.46E-4</v>
      </c>
      <c r="AH470" t="s">
        <v>11</v>
      </c>
      <c r="AI470">
        <v>0.93401100000000004</v>
      </c>
      <c r="AJ470">
        <v>6.7999999999999999E-5</v>
      </c>
      <c r="AK470" t="s">
        <v>12</v>
      </c>
      <c r="AL470">
        <v>0</v>
      </c>
      <c r="AM470">
        <v>0</v>
      </c>
    </row>
    <row r="471" spans="1:39" x14ac:dyDescent="0.25">
      <c r="A471" t="s">
        <v>161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1594.3420510000001</v>
      </c>
      <c r="I471">
        <v>9.003914</v>
      </c>
      <c r="J471" t="s">
        <v>3</v>
      </c>
      <c r="K471">
        <v>1591.560356</v>
      </c>
      <c r="L471">
        <v>8.9722950000000008</v>
      </c>
      <c r="M471" t="s">
        <v>4</v>
      </c>
      <c r="N471">
        <v>107.310051</v>
      </c>
      <c r="O471">
        <v>0.89191500000000001</v>
      </c>
      <c r="P471" t="s">
        <v>5</v>
      </c>
      <c r="Q471">
        <v>161.98779099999999</v>
      </c>
      <c r="R471">
        <v>0.67410999999999999</v>
      </c>
      <c r="S471" t="s">
        <v>6</v>
      </c>
      <c r="T471">
        <v>56.824112999999997</v>
      </c>
      <c r="U471">
        <v>3.5145000000000003E-2</v>
      </c>
      <c r="V471" t="s">
        <v>7</v>
      </c>
      <c r="W471">
        <v>39.570214999999997</v>
      </c>
      <c r="X471">
        <v>8.2541000000000003E-2</v>
      </c>
      <c r="Y471" t="s">
        <v>8</v>
      </c>
      <c r="Z471">
        <v>53.806455</v>
      </c>
      <c r="AA471">
        <v>0.29287000000000002</v>
      </c>
      <c r="AB471" t="s">
        <v>9</v>
      </c>
      <c r="AC471">
        <v>1314.1819869999999</v>
      </c>
      <c r="AD471">
        <v>5.9484870000000001</v>
      </c>
      <c r="AE471" t="s">
        <v>10</v>
      </c>
      <c r="AF471">
        <v>6.7931000000000005E-2</v>
      </c>
      <c r="AG471">
        <v>1.4799999999999999E-4</v>
      </c>
      <c r="AH471" t="s">
        <v>11</v>
      </c>
      <c r="AI471">
        <v>0.93403499999999995</v>
      </c>
      <c r="AJ471">
        <v>6.7999999999999999E-5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161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1753.6962550000001</v>
      </c>
      <c r="I472">
        <v>10.976566999999999</v>
      </c>
      <c r="J472" t="s">
        <v>3</v>
      </c>
      <c r="K472">
        <v>1750.6365430000001</v>
      </c>
      <c r="L472">
        <v>10.922021000000001</v>
      </c>
      <c r="M472" t="s">
        <v>4</v>
      </c>
      <c r="N472">
        <v>118.055825</v>
      </c>
      <c r="O472">
        <v>1.070975</v>
      </c>
      <c r="P472" t="s">
        <v>5</v>
      </c>
      <c r="Q472">
        <v>178.16083</v>
      </c>
      <c r="R472">
        <v>0.88525299999999996</v>
      </c>
      <c r="S472" t="s">
        <v>6</v>
      </c>
      <c r="T472">
        <v>62.507796999999997</v>
      </c>
      <c r="U472">
        <v>5.1577999999999999E-2</v>
      </c>
      <c r="V472" t="s">
        <v>7</v>
      </c>
      <c r="W472">
        <v>43.534584000000002</v>
      </c>
      <c r="X472">
        <v>9.7418000000000005E-2</v>
      </c>
      <c r="Y472" t="s">
        <v>8</v>
      </c>
      <c r="Z472">
        <v>59.161994999999997</v>
      </c>
      <c r="AA472">
        <v>0.390677</v>
      </c>
      <c r="AB472" t="s">
        <v>9</v>
      </c>
      <c r="AC472">
        <v>1445.5773240000001</v>
      </c>
      <c r="AD472">
        <v>6.7134809999999998</v>
      </c>
      <c r="AE472" t="s">
        <v>10</v>
      </c>
      <c r="AF472">
        <v>6.6548999999999997E-2</v>
      </c>
      <c r="AG472">
        <v>1.46E-4</v>
      </c>
      <c r="AH472" t="s">
        <v>11</v>
      </c>
      <c r="AI472">
        <v>0.934222</v>
      </c>
      <c r="AJ472">
        <v>6.7999999999999999E-5</v>
      </c>
      <c r="AK472" t="s">
        <v>12</v>
      </c>
      <c r="AL472">
        <v>0</v>
      </c>
      <c r="AM472">
        <v>0</v>
      </c>
    </row>
    <row r="473" spans="1:39" x14ac:dyDescent="0.25">
      <c r="A473" t="s">
        <v>161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1913.138645</v>
      </c>
      <c r="I473">
        <v>11.214537</v>
      </c>
      <c r="J473" t="s">
        <v>3</v>
      </c>
      <c r="K473">
        <v>1909.800984</v>
      </c>
      <c r="L473">
        <v>11.155589000000001</v>
      </c>
      <c r="M473" t="s">
        <v>4</v>
      </c>
      <c r="N473">
        <v>128.79671500000001</v>
      </c>
      <c r="O473">
        <v>1.297045</v>
      </c>
      <c r="P473" t="s">
        <v>5</v>
      </c>
      <c r="Q473">
        <v>194.375596</v>
      </c>
      <c r="R473">
        <v>0.98002400000000001</v>
      </c>
      <c r="S473" t="s">
        <v>6</v>
      </c>
      <c r="T473">
        <v>68.196113999999994</v>
      </c>
      <c r="U473">
        <v>5.638E-2</v>
      </c>
      <c r="V473" t="s">
        <v>7</v>
      </c>
      <c r="W473">
        <v>47.510288000000003</v>
      </c>
      <c r="X473">
        <v>0.11121399999999999</v>
      </c>
      <c r="Y473" t="s">
        <v>8</v>
      </c>
      <c r="Z473">
        <v>64.542942999999994</v>
      </c>
      <c r="AA473">
        <v>0.42667300000000002</v>
      </c>
      <c r="AB473" t="s">
        <v>9</v>
      </c>
      <c r="AC473">
        <v>1577.015457</v>
      </c>
      <c r="AD473">
        <v>7.0272420000000002</v>
      </c>
      <c r="AE473" t="s">
        <v>10</v>
      </c>
      <c r="AF473">
        <v>6.6009999999999999E-2</v>
      </c>
      <c r="AG473">
        <v>1.4200000000000001E-4</v>
      </c>
      <c r="AH473" t="s">
        <v>11</v>
      </c>
      <c r="AI473">
        <v>0.93422899999999998</v>
      </c>
      <c r="AJ473">
        <v>6.7999999999999999E-5</v>
      </c>
      <c r="AK473" t="s">
        <v>12</v>
      </c>
      <c r="AL473">
        <v>0</v>
      </c>
      <c r="AM473">
        <v>0</v>
      </c>
    </row>
    <row r="474" spans="1:39" x14ac:dyDescent="0.25">
      <c r="A474" t="s">
        <v>161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2072.5732370000001</v>
      </c>
      <c r="I474">
        <v>11.883397</v>
      </c>
      <c r="J474" t="s">
        <v>3</v>
      </c>
      <c r="K474">
        <v>2068.9581929999999</v>
      </c>
      <c r="L474">
        <v>11.826725</v>
      </c>
      <c r="M474" t="s">
        <v>4</v>
      </c>
      <c r="N474">
        <v>139.52640700000001</v>
      </c>
      <c r="O474">
        <v>1.5020789999999999</v>
      </c>
      <c r="P474" t="s">
        <v>5</v>
      </c>
      <c r="Q474">
        <v>210.55928299999999</v>
      </c>
      <c r="R474">
        <v>1.0521510000000001</v>
      </c>
      <c r="S474" t="s">
        <v>6</v>
      </c>
      <c r="T474">
        <v>73.870688999999999</v>
      </c>
      <c r="U474">
        <v>5.9732E-2</v>
      </c>
      <c r="V474" t="s">
        <v>7</v>
      </c>
      <c r="W474">
        <v>51.479562999999999</v>
      </c>
      <c r="X474">
        <v>0.118294</v>
      </c>
      <c r="Y474" t="s">
        <v>8</v>
      </c>
      <c r="Z474">
        <v>69.893169</v>
      </c>
      <c r="AA474">
        <v>0.48289300000000002</v>
      </c>
      <c r="AB474" t="s">
        <v>9</v>
      </c>
      <c r="AC474">
        <v>1708.4892090000001</v>
      </c>
      <c r="AD474">
        <v>7.1721709999999996</v>
      </c>
      <c r="AE474" t="s">
        <v>10</v>
      </c>
      <c r="AF474">
        <v>6.5251000000000003E-2</v>
      </c>
      <c r="AG474">
        <v>1.2999999999999999E-4</v>
      </c>
      <c r="AH474" t="s">
        <v>11</v>
      </c>
      <c r="AI474">
        <v>0.93475699999999995</v>
      </c>
      <c r="AJ474">
        <v>7.8999999999999996E-5</v>
      </c>
      <c r="AK474" t="s">
        <v>12</v>
      </c>
      <c r="AL474">
        <v>0</v>
      </c>
      <c r="AM474">
        <v>0</v>
      </c>
    </row>
    <row r="475" spans="1:39" x14ac:dyDescent="0.25">
      <c r="A475" t="s">
        <v>161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2231.8246290000002</v>
      </c>
      <c r="I475">
        <v>12.991803000000001</v>
      </c>
      <c r="J475" t="s">
        <v>3</v>
      </c>
      <c r="K475">
        <v>2227.9335940000001</v>
      </c>
      <c r="L475">
        <v>12.932613</v>
      </c>
      <c r="M475" t="s">
        <v>4</v>
      </c>
      <c r="N475">
        <v>150.26598899999999</v>
      </c>
      <c r="O475">
        <v>1.7068300000000001</v>
      </c>
      <c r="P475" t="s">
        <v>5</v>
      </c>
      <c r="Q475">
        <v>226.690561</v>
      </c>
      <c r="R475">
        <v>1.296365</v>
      </c>
      <c r="S475" t="s">
        <v>6</v>
      </c>
      <c r="T475">
        <v>79.560497999999995</v>
      </c>
      <c r="U475">
        <v>6.2163000000000003E-2</v>
      </c>
      <c r="V475" t="s">
        <v>7</v>
      </c>
      <c r="W475">
        <v>55.429125999999997</v>
      </c>
      <c r="X475">
        <v>0.137743</v>
      </c>
      <c r="Y475" t="s">
        <v>8</v>
      </c>
      <c r="Z475">
        <v>75.193543000000005</v>
      </c>
      <c r="AA475">
        <v>0.60436599999999996</v>
      </c>
      <c r="AB475" t="s">
        <v>9</v>
      </c>
      <c r="AC475">
        <v>1839.82854</v>
      </c>
      <c r="AD475">
        <v>7.5965290000000003</v>
      </c>
      <c r="AE475" t="s">
        <v>10</v>
      </c>
      <c r="AF475">
        <v>6.3849000000000003E-2</v>
      </c>
      <c r="AG475">
        <v>1.12E-4</v>
      </c>
      <c r="AH475" t="s">
        <v>11</v>
      </c>
      <c r="AI475">
        <v>0.93475900000000001</v>
      </c>
      <c r="AJ475">
        <v>7.7999999999999999E-5</v>
      </c>
      <c r="AK475" t="s">
        <v>12</v>
      </c>
      <c r="AL475">
        <v>0</v>
      </c>
      <c r="AM475">
        <v>0</v>
      </c>
    </row>
    <row r="476" spans="1:39" x14ac:dyDescent="0.25">
      <c r="A476" t="s">
        <v>161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2391.130576</v>
      </c>
      <c r="I476">
        <v>13.65441</v>
      </c>
      <c r="J476" t="s">
        <v>3</v>
      </c>
      <c r="K476">
        <v>2386.9622610000001</v>
      </c>
      <c r="L476">
        <v>13.590094000000001</v>
      </c>
      <c r="M476" t="s">
        <v>4</v>
      </c>
      <c r="N476">
        <v>160.988947</v>
      </c>
      <c r="O476">
        <v>1.98264</v>
      </c>
      <c r="P476" t="s">
        <v>5</v>
      </c>
      <c r="Q476">
        <v>242.83959999999999</v>
      </c>
      <c r="R476">
        <v>1.388331</v>
      </c>
      <c r="S476" t="s">
        <v>6</v>
      </c>
      <c r="T476">
        <v>85.247675999999998</v>
      </c>
      <c r="U476">
        <v>7.3575000000000002E-2</v>
      </c>
      <c r="V476" t="s">
        <v>7</v>
      </c>
      <c r="W476">
        <v>59.391278</v>
      </c>
      <c r="X476">
        <v>0.142536</v>
      </c>
      <c r="Y476" t="s">
        <v>8</v>
      </c>
      <c r="Z476">
        <v>80.504180000000005</v>
      </c>
      <c r="AA476">
        <v>0.69253699999999996</v>
      </c>
      <c r="AB476" t="s">
        <v>9</v>
      </c>
      <c r="AC476">
        <v>1971.2162430000001</v>
      </c>
      <c r="AD476">
        <v>8.5281939999999992</v>
      </c>
      <c r="AE476" t="s">
        <v>10</v>
      </c>
      <c r="AF476">
        <v>6.3624E-2</v>
      </c>
      <c r="AG476">
        <v>1.15E-4</v>
      </c>
      <c r="AH476" t="s">
        <v>11</v>
      </c>
      <c r="AI476">
        <v>0.93504500000000002</v>
      </c>
      <c r="AJ476">
        <v>7.2999999999999999E-5</v>
      </c>
      <c r="AK476" t="s">
        <v>12</v>
      </c>
      <c r="AL476">
        <v>0</v>
      </c>
      <c r="AM476">
        <v>0</v>
      </c>
    </row>
    <row r="477" spans="1:39" x14ac:dyDescent="0.25">
      <c r="A477" t="s">
        <v>161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2550.4164110000002</v>
      </c>
      <c r="I477">
        <v>13.561442</v>
      </c>
      <c r="J477" t="s">
        <v>3</v>
      </c>
      <c r="K477">
        <v>2545.9717289999999</v>
      </c>
      <c r="L477">
        <v>13.506821</v>
      </c>
      <c r="M477" t="s">
        <v>4</v>
      </c>
      <c r="N477">
        <v>171.714989</v>
      </c>
      <c r="O477">
        <v>2.3225720000000001</v>
      </c>
      <c r="P477" t="s">
        <v>5</v>
      </c>
      <c r="Q477">
        <v>259.017447</v>
      </c>
      <c r="R477">
        <v>1.4998739999999999</v>
      </c>
      <c r="S477" t="s">
        <v>6</v>
      </c>
      <c r="T477">
        <v>90.946186999999995</v>
      </c>
      <c r="U477">
        <v>7.9003000000000004E-2</v>
      </c>
      <c r="V477" t="s">
        <v>7</v>
      </c>
      <c r="W477">
        <v>63.352566000000003</v>
      </c>
      <c r="X477">
        <v>0.154276</v>
      </c>
      <c r="Y477" t="s">
        <v>8</v>
      </c>
      <c r="Z477">
        <v>85.823353999999995</v>
      </c>
      <c r="AA477">
        <v>0.72673399999999999</v>
      </c>
      <c r="AB477" t="s">
        <v>9</v>
      </c>
      <c r="AC477">
        <v>2102.5629789999998</v>
      </c>
      <c r="AD477">
        <v>8.1464870000000005</v>
      </c>
      <c r="AE477" t="s">
        <v>10</v>
      </c>
      <c r="AF477">
        <v>6.2668000000000001E-2</v>
      </c>
      <c r="AG477">
        <v>9.8999999999999994E-5</v>
      </c>
      <c r="AH477" t="s">
        <v>11</v>
      </c>
      <c r="AI477">
        <v>0.93507200000000001</v>
      </c>
      <c r="AJ477">
        <v>7.2000000000000002E-5</v>
      </c>
      <c r="AK477" t="s">
        <v>12</v>
      </c>
      <c r="AL477">
        <v>0</v>
      </c>
      <c r="AM477">
        <v>0</v>
      </c>
    </row>
    <row r="478" spans="1:39" x14ac:dyDescent="0.25">
      <c r="A478" t="s">
        <v>161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2709.5332910000002</v>
      </c>
      <c r="I478">
        <v>14.022156000000001</v>
      </c>
      <c r="J478" t="s">
        <v>3</v>
      </c>
      <c r="K478">
        <v>2704.8111429999999</v>
      </c>
      <c r="L478">
        <v>13.970763</v>
      </c>
      <c r="M478" t="s">
        <v>4</v>
      </c>
      <c r="N478">
        <v>182.43932799999999</v>
      </c>
      <c r="O478">
        <v>2.6439780000000002</v>
      </c>
      <c r="P478" t="s">
        <v>5</v>
      </c>
      <c r="Q478">
        <v>275.22617300000002</v>
      </c>
      <c r="R478">
        <v>1.5717760000000001</v>
      </c>
      <c r="S478" t="s">
        <v>6</v>
      </c>
      <c r="T478">
        <v>96.648229999999998</v>
      </c>
      <c r="U478">
        <v>8.3124000000000003E-2</v>
      </c>
      <c r="V478" t="s">
        <v>7</v>
      </c>
      <c r="W478">
        <v>67.272371000000007</v>
      </c>
      <c r="X478">
        <v>0.16458700000000001</v>
      </c>
      <c r="Y478" t="s">
        <v>8</v>
      </c>
      <c r="Z478">
        <v>91.124392999999998</v>
      </c>
      <c r="AA478">
        <v>0.74534</v>
      </c>
      <c r="AB478" t="s">
        <v>9</v>
      </c>
      <c r="AC478">
        <v>2233.7629390000002</v>
      </c>
      <c r="AD478">
        <v>8.0607360000000003</v>
      </c>
      <c r="AE478" t="s">
        <v>10</v>
      </c>
      <c r="AF478">
        <v>6.2311999999999999E-2</v>
      </c>
      <c r="AG478">
        <v>9.3999999999999994E-5</v>
      </c>
      <c r="AH478" t="s">
        <v>11</v>
      </c>
      <c r="AI478">
        <v>0.93542899999999995</v>
      </c>
      <c r="AJ478">
        <v>7.4999999999999993E-5</v>
      </c>
      <c r="AK478" t="s">
        <v>12</v>
      </c>
      <c r="AL478">
        <v>0</v>
      </c>
      <c r="AM478">
        <v>0</v>
      </c>
    </row>
    <row r="479" spans="1:39" x14ac:dyDescent="0.25">
      <c r="A479" t="s">
        <v>161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2868.6687889999998</v>
      </c>
      <c r="I479">
        <v>17.284281</v>
      </c>
      <c r="J479" t="s">
        <v>3</v>
      </c>
      <c r="K479">
        <v>2863.6698240000001</v>
      </c>
      <c r="L479">
        <v>17.208590000000001</v>
      </c>
      <c r="M479" t="s">
        <v>4</v>
      </c>
      <c r="N479">
        <v>193.16498799999999</v>
      </c>
      <c r="O479">
        <v>3.006618</v>
      </c>
      <c r="P479" t="s">
        <v>5</v>
      </c>
      <c r="Q479">
        <v>291.42553099999998</v>
      </c>
      <c r="R479">
        <v>1.719028</v>
      </c>
      <c r="S479" t="s">
        <v>6</v>
      </c>
      <c r="T479">
        <v>102.34148500000001</v>
      </c>
      <c r="U479">
        <v>8.8146000000000002E-2</v>
      </c>
      <c r="V479" t="s">
        <v>7</v>
      </c>
      <c r="W479">
        <v>71.187100999999998</v>
      </c>
      <c r="X479">
        <v>0.19140799999999999</v>
      </c>
      <c r="Y479" t="s">
        <v>8</v>
      </c>
      <c r="Z479">
        <v>96.422989000000001</v>
      </c>
      <c r="AA479">
        <v>0.80118</v>
      </c>
      <c r="AB479" t="s">
        <v>9</v>
      </c>
      <c r="AC479">
        <v>2364.9852639999999</v>
      </c>
      <c r="AD479">
        <v>9.7023600000000005</v>
      </c>
      <c r="AE479" t="s">
        <v>10</v>
      </c>
      <c r="AF479">
        <v>6.1211000000000002E-2</v>
      </c>
      <c r="AG479">
        <v>8.1000000000000004E-5</v>
      </c>
      <c r="AH479" t="s">
        <v>11</v>
      </c>
      <c r="AI479">
        <v>0.93546099999999999</v>
      </c>
      <c r="AJ479">
        <v>7.4999999999999993E-5</v>
      </c>
      <c r="AK479" t="s">
        <v>12</v>
      </c>
      <c r="AL479">
        <v>0</v>
      </c>
      <c r="AM479">
        <v>0</v>
      </c>
    </row>
    <row r="480" spans="1:39" x14ac:dyDescent="0.25">
      <c r="A480" t="s">
        <v>161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3027.8496089999999</v>
      </c>
      <c r="I480">
        <v>17.294440999999999</v>
      </c>
      <c r="J480" t="s">
        <v>3</v>
      </c>
      <c r="K480">
        <v>3022.573296</v>
      </c>
      <c r="L480">
        <v>17.197575000000001</v>
      </c>
      <c r="M480" t="s">
        <v>4</v>
      </c>
      <c r="N480">
        <v>203.890672</v>
      </c>
      <c r="O480">
        <v>3.3331559999999998</v>
      </c>
      <c r="P480" t="s">
        <v>5</v>
      </c>
      <c r="Q480">
        <v>307.66380900000001</v>
      </c>
      <c r="R480">
        <v>1.820932</v>
      </c>
      <c r="S480" t="s">
        <v>6</v>
      </c>
      <c r="T480">
        <v>108.031358</v>
      </c>
      <c r="U480">
        <v>9.3029000000000001E-2</v>
      </c>
      <c r="V480" t="s">
        <v>7</v>
      </c>
      <c r="W480">
        <v>75.112547000000006</v>
      </c>
      <c r="X480">
        <v>0.20003899999999999</v>
      </c>
      <c r="Y480" t="s">
        <v>8</v>
      </c>
      <c r="Z480">
        <v>101.75508499999999</v>
      </c>
      <c r="AA480">
        <v>0.83326199999999995</v>
      </c>
      <c r="AB480" t="s">
        <v>9</v>
      </c>
      <c r="AC480">
        <v>2496.2147660000001</v>
      </c>
      <c r="AD480">
        <v>9.6232360000000003</v>
      </c>
      <c r="AE480" t="s">
        <v>10</v>
      </c>
      <c r="AF480">
        <v>6.0946E-2</v>
      </c>
      <c r="AG480">
        <v>8.2000000000000001E-5</v>
      </c>
      <c r="AH480" t="s">
        <v>11</v>
      </c>
      <c r="AI480">
        <v>0.93572200000000005</v>
      </c>
      <c r="AJ480">
        <v>8.0000000000000007E-5</v>
      </c>
      <c r="AK480" t="s">
        <v>12</v>
      </c>
      <c r="AL480">
        <v>0</v>
      </c>
      <c r="AM480">
        <v>0</v>
      </c>
    </row>
    <row r="481" spans="1:39" x14ac:dyDescent="0.25">
      <c r="A481" t="s">
        <v>161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3187.1286519999999</v>
      </c>
      <c r="I481">
        <v>18.419855999999999</v>
      </c>
      <c r="J481" t="s">
        <v>3</v>
      </c>
      <c r="K481">
        <v>3181.5761379999999</v>
      </c>
      <c r="L481">
        <v>18.324777999999998</v>
      </c>
      <c r="M481" t="s">
        <v>4</v>
      </c>
      <c r="N481">
        <v>214.62033700000001</v>
      </c>
      <c r="O481">
        <v>3.7415799999999999</v>
      </c>
      <c r="P481" t="s">
        <v>5</v>
      </c>
      <c r="Q481">
        <v>323.86910899999998</v>
      </c>
      <c r="R481">
        <v>1.9876020000000001</v>
      </c>
      <c r="S481" t="s">
        <v>6</v>
      </c>
      <c r="T481">
        <v>113.724971</v>
      </c>
      <c r="U481">
        <v>0.102586</v>
      </c>
      <c r="V481" t="s">
        <v>7</v>
      </c>
      <c r="W481">
        <v>79.026082000000002</v>
      </c>
      <c r="X481">
        <v>0.20757900000000001</v>
      </c>
      <c r="Y481" t="s">
        <v>8</v>
      </c>
      <c r="Z481">
        <v>107.06198500000001</v>
      </c>
      <c r="AA481">
        <v>0.91334700000000002</v>
      </c>
      <c r="AB481" t="s">
        <v>9</v>
      </c>
      <c r="AC481">
        <v>2627.5660010000001</v>
      </c>
      <c r="AD481">
        <v>10.432747000000001</v>
      </c>
      <c r="AE481" t="s">
        <v>10</v>
      </c>
      <c r="AF481">
        <v>6.0264999999999999E-2</v>
      </c>
      <c r="AG481">
        <v>7.2999999999999999E-5</v>
      </c>
      <c r="AH481" t="s">
        <v>11</v>
      </c>
      <c r="AI481">
        <v>0.93625999999999998</v>
      </c>
      <c r="AJ481">
        <v>9.0000000000000006E-5</v>
      </c>
      <c r="AK481" t="s">
        <v>12</v>
      </c>
      <c r="AL481">
        <v>0</v>
      </c>
      <c r="AM481">
        <v>0</v>
      </c>
    </row>
    <row r="482" spans="1:39" x14ac:dyDescent="0.25">
      <c r="A482" t="s">
        <v>162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162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162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162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162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162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162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162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162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162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162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162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162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162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162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162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162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162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162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162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163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148.708867</v>
      </c>
      <c r="I502">
        <v>1.508429</v>
      </c>
      <c r="J502" t="s">
        <v>3</v>
      </c>
      <c r="K502">
        <v>148.42886100000001</v>
      </c>
      <c r="L502">
        <v>1.5011369999999999</v>
      </c>
      <c r="M502" t="s">
        <v>4</v>
      </c>
      <c r="N502">
        <v>10.681606</v>
      </c>
      <c r="O502">
        <v>1.9066E-2</v>
      </c>
      <c r="P502" t="s">
        <v>5</v>
      </c>
      <c r="Q502">
        <v>0</v>
      </c>
      <c r="R502">
        <v>0</v>
      </c>
      <c r="S502" t="s">
        <v>6</v>
      </c>
      <c r="T502">
        <v>5.6817070000000003</v>
      </c>
      <c r="U502">
        <v>7.9399999999999991E-3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8.4641999999999995E-2</v>
      </c>
      <c r="AD502">
        <v>1.05E-4</v>
      </c>
      <c r="AE502" t="s">
        <v>10</v>
      </c>
      <c r="AF502">
        <v>0</v>
      </c>
      <c r="AG502">
        <v>0</v>
      </c>
      <c r="AH502" t="s">
        <v>11</v>
      </c>
      <c r="AI502">
        <v>0.91238699999999995</v>
      </c>
      <c r="AJ502">
        <v>1.6100000000000001E-4</v>
      </c>
      <c r="AK502" t="s">
        <v>12</v>
      </c>
      <c r="AL502">
        <v>0</v>
      </c>
      <c r="AM502">
        <v>0</v>
      </c>
    </row>
    <row r="503" spans="1:39" x14ac:dyDescent="0.25">
      <c r="A503" t="s">
        <v>163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296.98495700000001</v>
      </c>
      <c r="I503">
        <v>3.4969540000000001</v>
      </c>
      <c r="J503" t="s">
        <v>3</v>
      </c>
      <c r="K503">
        <v>296.43095299999999</v>
      </c>
      <c r="L503">
        <v>3.4786769999999998</v>
      </c>
      <c r="M503" t="s">
        <v>4</v>
      </c>
      <c r="N503">
        <v>21.348851</v>
      </c>
      <c r="O503">
        <v>6.0311999999999998E-2</v>
      </c>
      <c r="P503" t="s">
        <v>5</v>
      </c>
      <c r="Q503">
        <v>0</v>
      </c>
      <c r="R503">
        <v>0</v>
      </c>
      <c r="S503" t="s">
        <v>6</v>
      </c>
      <c r="T503">
        <v>11.383366000000001</v>
      </c>
      <c r="U503">
        <v>1.7215999999999999E-2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8.0227000000000007E-2</v>
      </c>
      <c r="AD503">
        <v>9.6000000000000002E-5</v>
      </c>
      <c r="AE503" t="s">
        <v>10</v>
      </c>
      <c r="AF503">
        <v>0</v>
      </c>
      <c r="AG503">
        <v>0</v>
      </c>
      <c r="AH503" t="s">
        <v>11</v>
      </c>
      <c r="AI503">
        <v>0.92085300000000003</v>
      </c>
      <c r="AJ503">
        <v>1.4799999999999999E-4</v>
      </c>
      <c r="AK503" t="s">
        <v>12</v>
      </c>
      <c r="AL503">
        <v>0</v>
      </c>
      <c r="AM503">
        <v>0</v>
      </c>
    </row>
    <row r="504" spans="1:39" x14ac:dyDescent="0.25">
      <c r="A504" t="s">
        <v>163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445.24400000000003</v>
      </c>
      <c r="I504">
        <v>5.9506420000000002</v>
      </c>
      <c r="J504" t="s">
        <v>3</v>
      </c>
      <c r="K504">
        <v>444.41252200000002</v>
      </c>
      <c r="L504">
        <v>5.9255409999999999</v>
      </c>
      <c r="M504" t="s">
        <v>4</v>
      </c>
      <c r="N504">
        <v>32.015452000000003</v>
      </c>
      <c r="O504">
        <v>0.12241</v>
      </c>
      <c r="P504" t="s">
        <v>5</v>
      </c>
      <c r="Q504">
        <v>0</v>
      </c>
      <c r="R504">
        <v>0</v>
      </c>
      <c r="S504" t="s">
        <v>6</v>
      </c>
      <c r="T504">
        <v>17.059359000000001</v>
      </c>
      <c r="U504">
        <v>2.5690999999999999E-2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7.6691999999999996E-2</v>
      </c>
      <c r="AD504">
        <v>1.27E-4</v>
      </c>
      <c r="AE504" t="s">
        <v>10</v>
      </c>
      <c r="AF504">
        <v>0</v>
      </c>
      <c r="AG504">
        <v>0</v>
      </c>
      <c r="AH504" t="s">
        <v>11</v>
      </c>
      <c r="AI504">
        <v>0.92488199999999998</v>
      </c>
      <c r="AJ504">
        <v>9.5000000000000005E-5</v>
      </c>
      <c r="AK504" t="s">
        <v>12</v>
      </c>
      <c r="AL504">
        <v>0</v>
      </c>
      <c r="AM504">
        <v>0</v>
      </c>
    </row>
    <row r="505" spans="1:39" x14ac:dyDescent="0.25">
      <c r="A505" t="s">
        <v>163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593.66303100000005</v>
      </c>
      <c r="I505">
        <v>9.8950610000000001</v>
      </c>
      <c r="J505" t="s">
        <v>3</v>
      </c>
      <c r="K505">
        <v>592.55471699999998</v>
      </c>
      <c r="L505">
        <v>9.8330330000000004</v>
      </c>
      <c r="M505" t="s">
        <v>4</v>
      </c>
      <c r="N505">
        <v>42.711345000000001</v>
      </c>
      <c r="O505">
        <v>0.22654199999999999</v>
      </c>
      <c r="P505" t="s">
        <v>5</v>
      </c>
      <c r="Q505">
        <v>0</v>
      </c>
      <c r="R505">
        <v>0</v>
      </c>
      <c r="S505" t="s">
        <v>6</v>
      </c>
      <c r="T505">
        <v>22.766921</v>
      </c>
      <c r="U505">
        <v>4.1929000000000001E-2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7.5620000000000007E-2</v>
      </c>
      <c r="AD505">
        <v>1.34E-4</v>
      </c>
      <c r="AE505" t="s">
        <v>10</v>
      </c>
      <c r="AF505">
        <v>0</v>
      </c>
      <c r="AG505">
        <v>0</v>
      </c>
      <c r="AH505" t="s">
        <v>11</v>
      </c>
      <c r="AI505">
        <v>0.92750299999999997</v>
      </c>
      <c r="AJ505">
        <v>1.03E-4</v>
      </c>
      <c r="AK505" t="s">
        <v>12</v>
      </c>
      <c r="AL505">
        <v>0</v>
      </c>
      <c r="AM505">
        <v>0</v>
      </c>
    </row>
    <row r="506" spans="1:39" x14ac:dyDescent="0.25">
      <c r="A506" t="s">
        <v>163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742.46970899999997</v>
      </c>
      <c r="I506">
        <v>23.431909000000001</v>
      </c>
      <c r="J506" t="s">
        <v>3</v>
      </c>
      <c r="K506">
        <v>741.08472300000005</v>
      </c>
      <c r="L506">
        <v>23.24588</v>
      </c>
      <c r="M506" t="s">
        <v>4</v>
      </c>
      <c r="N506">
        <v>53.429597999999999</v>
      </c>
      <c r="O506">
        <v>0.44114399999999998</v>
      </c>
      <c r="P506" t="s">
        <v>5</v>
      </c>
      <c r="Q506">
        <v>0</v>
      </c>
      <c r="R506">
        <v>0</v>
      </c>
      <c r="S506" t="s">
        <v>6</v>
      </c>
      <c r="T506">
        <v>28.491157999999999</v>
      </c>
      <c r="U506">
        <v>8.9484999999999995E-2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7.424E-2</v>
      </c>
      <c r="AD506">
        <v>1.3799999999999999E-4</v>
      </c>
      <c r="AE506" t="s">
        <v>10</v>
      </c>
      <c r="AF506">
        <v>0</v>
      </c>
      <c r="AG506">
        <v>0</v>
      </c>
      <c r="AH506" t="s">
        <v>11</v>
      </c>
      <c r="AI506">
        <v>0.92884699999999998</v>
      </c>
      <c r="AJ506">
        <v>1.3100000000000001E-4</v>
      </c>
      <c r="AK506" t="s">
        <v>12</v>
      </c>
      <c r="AL506">
        <v>0</v>
      </c>
      <c r="AM506">
        <v>0</v>
      </c>
    </row>
    <row r="507" spans="1:39" x14ac:dyDescent="0.25">
      <c r="A507" t="s">
        <v>163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890.81799699999999</v>
      </c>
      <c r="I507">
        <v>31.092362999999999</v>
      </c>
      <c r="J507" t="s">
        <v>3</v>
      </c>
      <c r="K507">
        <v>889.15686000000005</v>
      </c>
      <c r="L507">
        <v>30.837751999999998</v>
      </c>
      <c r="M507" t="s">
        <v>4</v>
      </c>
      <c r="N507">
        <v>64.135356000000002</v>
      </c>
      <c r="O507">
        <v>0.65933900000000001</v>
      </c>
      <c r="P507" t="s">
        <v>5</v>
      </c>
      <c r="Q507">
        <v>0</v>
      </c>
      <c r="R507">
        <v>0</v>
      </c>
      <c r="S507" t="s">
        <v>6</v>
      </c>
      <c r="T507">
        <v>34.197961999999997</v>
      </c>
      <c r="U507">
        <v>0.12576799999999999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7.2077000000000002E-2</v>
      </c>
      <c r="AD507">
        <v>1.54E-4</v>
      </c>
      <c r="AE507" t="s">
        <v>10</v>
      </c>
      <c r="AF507">
        <v>0</v>
      </c>
      <c r="AG507">
        <v>0</v>
      </c>
      <c r="AH507" t="s">
        <v>11</v>
      </c>
      <c r="AI507">
        <v>0.929956</v>
      </c>
      <c r="AJ507">
        <v>1.02E-4</v>
      </c>
      <c r="AK507" t="s">
        <v>12</v>
      </c>
      <c r="AL507">
        <v>0</v>
      </c>
      <c r="AM507">
        <v>0</v>
      </c>
    </row>
    <row r="508" spans="1:39" x14ac:dyDescent="0.25">
      <c r="A508" t="s">
        <v>163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1039.2881130000001</v>
      </c>
      <c r="I508">
        <v>34.547179999999997</v>
      </c>
      <c r="J508" t="s">
        <v>3</v>
      </c>
      <c r="K508">
        <v>1037.3499730000001</v>
      </c>
      <c r="L508">
        <v>34.261681000000003</v>
      </c>
      <c r="M508" t="s">
        <v>4</v>
      </c>
      <c r="N508">
        <v>74.815240000000003</v>
      </c>
      <c r="O508">
        <v>0.83632600000000001</v>
      </c>
      <c r="P508" t="s">
        <v>5</v>
      </c>
      <c r="Q508">
        <v>0</v>
      </c>
      <c r="R508">
        <v>0</v>
      </c>
      <c r="S508" t="s">
        <v>6</v>
      </c>
      <c r="T508">
        <v>39.884430000000002</v>
      </c>
      <c r="U508">
        <v>0.13328300000000001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7.1606000000000003E-2</v>
      </c>
      <c r="AD508">
        <v>1.55E-4</v>
      </c>
      <c r="AE508" t="s">
        <v>10</v>
      </c>
      <c r="AF508">
        <v>0</v>
      </c>
      <c r="AG508">
        <v>0</v>
      </c>
      <c r="AH508" t="s">
        <v>11</v>
      </c>
      <c r="AI508">
        <v>0.93008400000000002</v>
      </c>
      <c r="AJ508">
        <v>1.02E-4</v>
      </c>
      <c r="AK508" t="s">
        <v>12</v>
      </c>
      <c r="AL508">
        <v>0</v>
      </c>
      <c r="AM508">
        <v>0</v>
      </c>
    </row>
    <row r="509" spans="1:39" x14ac:dyDescent="0.25">
      <c r="A509" t="s">
        <v>163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1187.934434</v>
      </c>
      <c r="I509">
        <v>36.026237000000002</v>
      </c>
      <c r="J509" t="s">
        <v>3</v>
      </c>
      <c r="K509">
        <v>1185.7187080000001</v>
      </c>
      <c r="L509">
        <v>35.731713999999997</v>
      </c>
      <c r="M509" t="s">
        <v>4</v>
      </c>
      <c r="N509">
        <v>85.535300000000007</v>
      </c>
      <c r="O509">
        <v>1.013496</v>
      </c>
      <c r="P509" t="s">
        <v>5</v>
      </c>
      <c r="Q509">
        <v>0</v>
      </c>
      <c r="R509">
        <v>0</v>
      </c>
      <c r="S509" t="s">
        <v>6</v>
      </c>
      <c r="T509">
        <v>45.610140000000001</v>
      </c>
      <c r="U509">
        <v>0.138764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7.0808999999999997E-2</v>
      </c>
      <c r="AD509">
        <v>1.5300000000000001E-4</v>
      </c>
      <c r="AE509" t="s">
        <v>10</v>
      </c>
      <c r="AF509">
        <v>0</v>
      </c>
      <c r="AG509">
        <v>0</v>
      </c>
      <c r="AH509" t="s">
        <v>11</v>
      </c>
      <c r="AI509">
        <v>0.93182600000000004</v>
      </c>
      <c r="AJ509">
        <v>5.8999999999999998E-5</v>
      </c>
      <c r="AK509" t="s">
        <v>12</v>
      </c>
      <c r="AL509">
        <v>0</v>
      </c>
      <c r="AM509">
        <v>0</v>
      </c>
    </row>
    <row r="510" spans="1:39" x14ac:dyDescent="0.25">
      <c r="A510" t="s">
        <v>163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1336.1915750000001</v>
      </c>
      <c r="I510">
        <v>43.152327</v>
      </c>
      <c r="J510" t="s">
        <v>3</v>
      </c>
      <c r="K510">
        <v>1333.698877</v>
      </c>
      <c r="L510">
        <v>42.766649000000001</v>
      </c>
      <c r="M510" t="s">
        <v>4</v>
      </c>
      <c r="N510">
        <v>96.227618000000007</v>
      </c>
      <c r="O510">
        <v>1.310057</v>
      </c>
      <c r="P510" t="s">
        <v>5</v>
      </c>
      <c r="Q510">
        <v>0</v>
      </c>
      <c r="R510">
        <v>0</v>
      </c>
      <c r="S510" t="s">
        <v>6</v>
      </c>
      <c r="T510">
        <v>51.329109000000003</v>
      </c>
      <c r="U510">
        <v>0.16963200000000001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6.9062999999999999E-2</v>
      </c>
      <c r="AD510">
        <v>1.5300000000000001E-4</v>
      </c>
      <c r="AE510" t="s">
        <v>10</v>
      </c>
      <c r="AF510">
        <v>0</v>
      </c>
      <c r="AG510">
        <v>0</v>
      </c>
      <c r="AH510" t="s">
        <v>11</v>
      </c>
      <c r="AI510">
        <v>0.93197799999999997</v>
      </c>
      <c r="AJ510">
        <v>5.5000000000000002E-5</v>
      </c>
      <c r="AK510" t="s">
        <v>12</v>
      </c>
      <c r="AL510">
        <v>0</v>
      </c>
      <c r="AM510">
        <v>0</v>
      </c>
    </row>
    <row r="511" spans="1:39" x14ac:dyDescent="0.25">
      <c r="A511" t="s">
        <v>163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1484.593408</v>
      </c>
      <c r="I511">
        <v>44.204428</v>
      </c>
      <c r="J511" t="s">
        <v>3</v>
      </c>
      <c r="K511">
        <v>1481.824568</v>
      </c>
      <c r="L511">
        <v>43.777279</v>
      </c>
      <c r="M511" t="s">
        <v>4</v>
      </c>
      <c r="N511">
        <v>106.910848</v>
      </c>
      <c r="O511">
        <v>1.5715779999999999</v>
      </c>
      <c r="P511" t="s">
        <v>5</v>
      </c>
      <c r="Q511">
        <v>0</v>
      </c>
      <c r="R511">
        <v>0</v>
      </c>
      <c r="S511" t="s">
        <v>6</v>
      </c>
      <c r="T511">
        <v>57.031967999999999</v>
      </c>
      <c r="U511">
        <v>0.185559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6.8598000000000006E-2</v>
      </c>
      <c r="AD511">
        <v>1.5100000000000001E-4</v>
      </c>
      <c r="AE511" t="s">
        <v>10</v>
      </c>
      <c r="AF511">
        <v>0</v>
      </c>
      <c r="AG511">
        <v>0</v>
      </c>
      <c r="AH511" t="s">
        <v>11</v>
      </c>
      <c r="AI511">
        <v>0.932257</v>
      </c>
      <c r="AJ511">
        <v>5.3000000000000001E-5</v>
      </c>
      <c r="AK511" t="s">
        <v>12</v>
      </c>
      <c r="AL511">
        <v>0</v>
      </c>
      <c r="AM511">
        <v>0</v>
      </c>
    </row>
    <row r="512" spans="1:39" x14ac:dyDescent="0.25">
      <c r="A512" t="s">
        <v>163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1632.7117069999999</v>
      </c>
      <c r="I512">
        <v>51.963965000000002</v>
      </c>
      <c r="J512" t="s">
        <v>3</v>
      </c>
      <c r="K512">
        <v>1629.66731</v>
      </c>
      <c r="L512">
        <v>51.483262000000003</v>
      </c>
      <c r="M512" t="s">
        <v>4</v>
      </c>
      <c r="N512">
        <v>117.577445</v>
      </c>
      <c r="O512">
        <v>1.8755029999999999</v>
      </c>
      <c r="P512" t="s">
        <v>5</v>
      </c>
      <c r="Q512">
        <v>0</v>
      </c>
      <c r="R512">
        <v>0</v>
      </c>
      <c r="S512" t="s">
        <v>6</v>
      </c>
      <c r="T512">
        <v>62.718333999999999</v>
      </c>
      <c r="U512">
        <v>0.194434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6.8382999999999999E-2</v>
      </c>
      <c r="AD512">
        <v>1.4899999999999999E-4</v>
      </c>
      <c r="AE512" t="s">
        <v>10</v>
      </c>
      <c r="AF512">
        <v>0</v>
      </c>
      <c r="AG512">
        <v>0</v>
      </c>
      <c r="AH512" t="s">
        <v>11</v>
      </c>
      <c r="AI512">
        <v>0.93274800000000002</v>
      </c>
      <c r="AJ512">
        <v>4.6E-5</v>
      </c>
      <c r="AK512" t="s">
        <v>12</v>
      </c>
      <c r="AL512">
        <v>0</v>
      </c>
      <c r="AM512">
        <v>0</v>
      </c>
    </row>
    <row r="513" spans="1:39" x14ac:dyDescent="0.25">
      <c r="A513" t="s">
        <v>163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1781.0679709999999</v>
      </c>
      <c r="I513">
        <v>69.271128000000004</v>
      </c>
      <c r="J513" t="s">
        <v>3</v>
      </c>
      <c r="K513">
        <v>1777.7476200000001</v>
      </c>
      <c r="L513">
        <v>68.633104000000003</v>
      </c>
      <c r="M513" t="s">
        <v>4</v>
      </c>
      <c r="N513">
        <v>128.28509500000001</v>
      </c>
      <c r="O513">
        <v>2.2930730000000001</v>
      </c>
      <c r="P513" t="s">
        <v>5</v>
      </c>
      <c r="Q513">
        <v>0</v>
      </c>
      <c r="R513">
        <v>0</v>
      </c>
      <c r="S513" t="s">
        <v>6</v>
      </c>
      <c r="T513">
        <v>68.450477000000006</v>
      </c>
      <c r="U513">
        <v>0.26294800000000002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6.7163E-2</v>
      </c>
      <c r="AD513">
        <v>1.4200000000000001E-4</v>
      </c>
      <c r="AE513" t="s">
        <v>10</v>
      </c>
      <c r="AF513">
        <v>0</v>
      </c>
      <c r="AG513">
        <v>0</v>
      </c>
      <c r="AH513" t="s">
        <v>11</v>
      </c>
      <c r="AI513">
        <v>0.93365500000000001</v>
      </c>
      <c r="AJ513">
        <v>5.3999999999999998E-5</v>
      </c>
      <c r="AK513" t="s">
        <v>12</v>
      </c>
      <c r="AL513">
        <v>0</v>
      </c>
      <c r="AM513">
        <v>0</v>
      </c>
    </row>
    <row r="514" spans="1:39" x14ac:dyDescent="0.25">
      <c r="A514" t="s">
        <v>163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1929.257366</v>
      </c>
      <c r="I514">
        <v>75.825952999999998</v>
      </c>
      <c r="J514" t="s">
        <v>3</v>
      </c>
      <c r="K514">
        <v>1925.6627269999999</v>
      </c>
      <c r="L514">
        <v>75.118322000000006</v>
      </c>
      <c r="M514" t="s">
        <v>4</v>
      </c>
      <c r="N514">
        <v>138.96489299999999</v>
      </c>
      <c r="O514">
        <v>2.681025</v>
      </c>
      <c r="P514" t="s">
        <v>5</v>
      </c>
      <c r="Q514">
        <v>0</v>
      </c>
      <c r="R514">
        <v>0</v>
      </c>
      <c r="S514" t="s">
        <v>6</v>
      </c>
      <c r="T514">
        <v>74.160556</v>
      </c>
      <c r="U514">
        <v>0.31680000000000003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6.5486000000000003E-2</v>
      </c>
      <c r="AD514">
        <v>1.26E-4</v>
      </c>
      <c r="AE514" t="s">
        <v>10</v>
      </c>
      <c r="AF514">
        <v>0</v>
      </c>
      <c r="AG514">
        <v>0</v>
      </c>
      <c r="AH514" t="s">
        <v>11</v>
      </c>
      <c r="AI514">
        <v>0.9345</v>
      </c>
      <c r="AJ514">
        <v>6.7000000000000002E-5</v>
      </c>
      <c r="AK514" t="s">
        <v>12</v>
      </c>
      <c r="AL514">
        <v>0</v>
      </c>
      <c r="AM514">
        <v>0</v>
      </c>
    </row>
    <row r="515" spans="1:39" x14ac:dyDescent="0.25">
      <c r="A515" t="s">
        <v>163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2077.3762259999999</v>
      </c>
      <c r="I515">
        <v>90.125755999999996</v>
      </c>
      <c r="J515" t="s">
        <v>3</v>
      </c>
      <c r="K515">
        <v>2073.5057860000002</v>
      </c>
      <c r="L515">
        <v>89.315061</v>
      </c>
      <c r="M515" t="s">
        <v>4</v>
      </c>
      <c r="N515">
        <v>149.63365200000001</v>
      </c>
      <c r="O515">
        <v>3.096562</v>
      </c>
      <c r="P515" t="s">
        <v>5</v>
      </c>
      <c r="Q515">
        <v>0</v>
      </c>
      <c r="R515">
        <v>0</v>
      </c>
      <c r="S515" t="s">
        <v>6</v>
      </c>
      <c r="T515">
        <v>79.868465</v>
      </c>
      <c r="U515">
        <v>0.34978799999999999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6.5058000000000005E-2</v>
      </c>
      <c r="AD515">
        <v>1.25E-4</v>
      </c>
      <c r="AE515" t="s">
        <v>10</v>
      </c>
      <c r="AF515">
        <v>0</v>
      </c>
      <c r="AG515">
        <v>0</v>
      </c>
      <c r="AH515" t="s">
        <v>11</v>
      </c>
      <c r="AI515">
        <v>0.93492200000000003</v>
      </c>
      <c r="AJ515">
        <v>6.7999999999999999E-5</v>
      </c>
      <c r="AK515" t="s">
        <v>12</v>
      </c>
      <c r="AL515">
        <v>0</v>
      </c>
      <c r="AM515">
        <v>0</v>
      </c>
    </row>
    <row r="516" spans="1:39" x14ac:dyDescent="0.25">
      <c r="A516" t="s">
        <v>163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2225.5912790000002</v>
      </c>
      <c r="I516">
        <v>100.465974</v>
      </c>
      <c r="J516" t="s">
        <v>3</v>
      </c>
      <c r="K516">
        <v>2221.4443209999999</v>
      </c>
      <c r="L516">
        <v>99.560040000000001</v>
      </c>
      <c r="M516" t="s">
        <v>4</v>
      </c>
      <c r="N516">
        <v>160.32863499999999</v>
      </c>
      <c r="O516">
        <v>3.4449519999999998</v>
      </c>
      <c r="P516" t="s">
        <v>5</v>
      </c>
      <c r="Q516">
        <v>0</v>
      </c>
      <c r="R516">
        <v>0</v>
      </c>
      <c r="S516" t="s">
        <v>6</v>
      </c>
      <c r="T516">
        <v>85.587766000000002</v>
      </c>
      <c r="U516">
        <v>0.40319899999999997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6.4956E-2</v>
      </c>
      <c r="AD516">
        <v>1.26E-4</v>
      </c>
      <c r="AE516" t="s">
        <v>10</v>
      </c>
      <c r="AF516">
        <v>0</v>
      </c>
      <c r="AG516">
        <v>0</v>
      </c>
      <c r="AH516" t="s">
        <v>11</v>
      </c>
      <c r="AI516">
        <v>0.93494299999999997</v>
      </c>
      <c r="AJ516">
        <v>6.7000000000000002E-5</v>
      </c>
      <c r="AK516" t="s">
        <v>12</v>
      </c>
      <c r="AL516">
        <v>0</v>
      </c>
      <c r="AM516">
        <v>0</v>
      </c>
    </row>
    <row r="517" spans="1:39" x14ac:dyDescent="0.25">
      <c r="A517" t="s">
        <v>163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2373.5174710000001</v>
      </c>
      <c r="I517">
        <v>104.912913</v>
      </c>
      <c r="J517" t="s">
        <v>3</v>
      </c>
      <c r="K517">
        <v>2369.0955130000002</v>
      </c>
      <c r="L517">
        <v>103.90441199999999</v>
      </c>
      <c r="M517" t="s">
        <v>4</v>
      </c>
      <c r="N517">
        <v>170.99067400000001</v>
      </c>
      <c r="O517">
        <v>3.7918029999999998</v>
      </c>
      <c r="P517" t="s">
        <v>5</v>
      </c>
      <c r="Q517">
        <v>0</v>
      </c>
      <c r="R517">
        <v>0</v>
      </c>
      <c r="S517" t="s">
        <v>6</v>
      </c>
      <c r="T517">
        <v>91.294889999999995</v>
      </c>
      <c r="U517">
        <v>0.43576300000000001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6.4935999999999994E-2</v>
      </c>
      <c r="AD517">
        <v>1.26E-4</v>
      </c>
      <c r="AE517" t="s">
        <v>10</v>
      </c>
      <c r="AF517">
        <v>0</v>
      </c>
      <c r="AG517">
        <v>0</v>
      </c>
      <c r="AH517" t="s">
        <v>11</v>
      </c>
      <c r="AI517">
        <v>0.93495200000000001</v>
      </c>
      <c r="AJ517">
        <v>6.7000000000000002E-5</v>
      </c>
      <c r="AK517" t="s">
        <v>12</v>
      </c>
      <c r="AL517">
        <v>0</v>
      </c>
      <c r="AM517">
        <v>0</v>
      </c>
    </row>
    <row r="518" spans="1:39" x14ac:dyDescent="0.25">
      <c r="A518" t="s">
        <v>163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2521.765269</v>
      </c>
      <c r="I518">
        <v>112.63685700000001</v>
      </c>
      <c r="J518" t="s">
        <v>3</v>
      </c>
      <c r="K518">
        <v>2517.0672119999999</v>
      </c>
      <c r="L518">
        <v>111.54450300000001</v>
      </c>
      <c r="M518" t="s">
        <v>4</v>
      </c>
      <c r="N518">
        <v>181.66259700000001</v>
      </c>
      <c r="O518">
        <v>4.2064700000000004</v>
      </c>
      <c r="P518" t="s">
        <v>5</v>
      </c>
      <c r="Q518">
        <v>0</v>
      </c>
      <c r="R518">
        <v>0</v>
      </c>
      <c r="S518" t="s">
        <v>6</v>
      </c>
      <c r="T518">
        <v>96.980718999999993</v>
      </c>
      <c r="U518">
        <v>0.48397800000000002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6.4170000000000005E-2</v>
      </c>
      <c r="AD518">
        <v>1.2E-4</v>
      </c>
      <c r="AE518" t="s">
        <v>10</v>
      </c>
      <c r="AF518">
        <v>0</v>
      </c>
      <c r="AG518">
        <v>0</v>
      </c>
      <c r="AH518" t="s">
        <v>11</v>
      </c>
      <c r="AI518">
        <v>0.93498999999999999</v>
      </c>
      <c r="AJ518">
        <v>6.7000000000000002E-5</v>
      </c>
      <c r="AK518" t="s">
        <v>12</v>
      </c>
      <c r="AL518">
        <v>0</v>
      </c>
      <c r="AM518">
        <v>0</v>
      </c>
    </row>
    <row r="519" spans="1:39" x14ac:dyDescent="0.25">
      <c r="A519" t="s">
        <v>163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2669.9069479999998</v>
      </c>
      <c r="I519">
        <v>122.405744</v>
      </c>
      <c r="J519" t="s">
        <v>3</v>
      </c>
      <c r="K519">
        <v>2664.9336469999998</v>
      </c>
      <c r="L519">
        <v>121.21628800000001</v>
      </c>
      <c r="M519" t="s">
        <v>4</v>
      </c>
      <c r="N519">
        <v>192.34520599999999</v>
      </c>
      <c r="O519">
        <v>4.7077150000000003</v>
      </c>
      <c r="P519" t="s">
        <v>5</v>
      </c>
      <c r="Q519">
        <v>0</v>
      </c>
      <c r="R519">
        <v>0</v>
      </c>
      <c r="S519" t="s">
        <v>6</v>
      </c>
      <c r="T519">
        <v>102.694238</v>
      </c>
      <c r="U519">
        <v>0.53682399999999997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6.3755999999999993E-2</v>
      </c>
      <c r="AD519">
        <v>1.1900000000000001E-4</v>
      </c>
      <c r="AE519" t="s">
        <v>10</v>
      </c>
      <c r="AF519">
        <v>0</v>
      </c>
      <c r="AG519">
        <v>0</v>
      </c>
      <c r="AH519" t="s">
        <v>11</v>
      </c>
      <c r="AI519">
        <v>0.93499600000000005</v>
      </c>
      <c r="AJ519">
        <v>6.7000000000000002E-5</v>
      </c>
      <c r="AK519" t="s">
        <v>12</v>
      </c>
      <c r="AL519">
        <v>0</v>
      </c>
      <c r="AM519">
        <v>0</v>
      </c>
    </row>
    <row r="520" spans="1:39" x14ac:dyDescent="0.25">
      <c r="A520" t="s">
        <v>163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2818.0788670000002</v>
      </c>
      <c r="I520">
        <v>137.54071099999999</v>
      </c>
      <c r="J520" t="s">
        <v>3</v>
      </c>
      <c r="K520">
        <v>2812.8296829999999</v>
      </c>
      <c r="L520">
        <v>136.18824900000001</v>
      </c>
      <c r="M520" t="s">
        <v>4</v>
      </c>
      <c r="N520">
        <v>203.01224099999999</v>
      </c>
      <c r="O520">
        <v>5.1921280000000003</v>
      </c>
      <c r="P520" t="s">
        <v>5</v>
      </c>
      <c r="Q520">
        <v>0</v>
      </c>
      <c r="R520">
        <v>0</v>
      </c>
      <c r="S520" t="s">
        <v>6</v>
      </c>
      <c r="T520">
        <v>108.42617</v>
      </c>
      <c r="U520">
        <v>0.61549500000000001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6.3755999999999993E-2</v>
      </c>
      <c r="AD520">
        <v>1.1900000000000001E-4</v>
      </c>
      <c r="AE520" t="s">
        <v>10</v>
      </c>
      <c r="AF520">
        <v>0</v>
      </c>
      <c r="AG520">
        <v>0</v>
      </c>
      <c r="AH520" t="s">
        <v>11</v>
      </c>
      <c r="AI520">
        <v>0.93500899999999998</v>
      </c>
      <c r="AJ520">
        <v>6.7000000000000002E-5</v>
      </c>
      <c r="AK520" t="s">
        <v>12</v>
      </c>
      <c r="AL520">
        <v>0</v>
      </c>
      <c r="AM520">
        <v>0</v>
      </c>
    </row>
    <row r="521" spans="1:39" x14ac:dyDescent="0.25">
      <c r="A521" t="s">
        <v>163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2966.3892770000002</v>
      </c>
      <c r="I521">
        <v>159.32337999999999</v>
      </c>
      <c r="J521" t="s">
        <v>3</v>
      </c>
      <c r="K521">
        <v>2960.864419</v>
      </c>
      <c r="L521">
        <v>157.74958000000001</v>
      </c>
      <c r="M521" t="s">
        <v>4</v>
      </c>
      <c r="N521">
        <v>213.691339</v>
      </c>
      <c r="O521">
        <v>5.811979</v>
      </c>
      <c r="P521" t="s">
        <v>5</v>
      </c>
      <c r="Q521">
        <v>0</v>
      </c>
      <c r="R521">
        <v>0</v>
      </c>
      <c r="S521" t="s">
        <v>6</v>
      </c>
      <c r="T521">
        <v>114.120428</v>
      </c>
      <c r="U521">
        <v>0.727993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6.2673000000000006E-2</v>
      </c>
      <c r="AD521">
        <v>1.08E-4</v>
      </c>
      <c r="AE521" t="s">
        <v>10</v>
      </c>
      <c r="AF521">
        <v>0</v>
      </c>
      <c r="AG521">
        <v>0</v>
      </c>
      <c r="AH521" t="s">
        <v>11</v>
      </c>
      <c r="AI521">
        <v>0.93501100000000004</v>
      </c>
      <c r="AJ521">
        <v>6.7000000000000002E-5</v>
      </c>
      <c r="AK521" t="s">
        <v>12</v>
      </c>
      <c r="AL521">
        <v>0</v>
      </c>
      <c r="AM521">
        <v>0</v>
      </c>
    </row>
    <row r="522" spans="1:39" x14ac:dyDescent="0.25">
      <c r="A522" t="s">
        <v>164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161.574915</v>
      </c>
      <c r="I522">
        <v>0.80492300000000006</v>
      </c>
      <c r="J522" t="s">
        <v>3</v>
      </c>
      <c r="K522">
        <v>161.33533299999999</v>
      </c>
      <c r="L522">
        <v>0.80256000000000005</v>
      </c>
      <c r="M522" t="s">
        <v>4</v>
      </c>
      <c r="N522">
        <v>11.098286</v>
      </c>
      <c r="O522">
        <v>8.7089999999999997E-3</v>
      </c>
      <c r="P522" t="s">
        <v>5</v>
      </c>
      <c r="Q522">
        <v>17.478859</v>
      </c>
      <c r="R522">
        <v>4.9918999999999998E-2</v>
      </c>
      <c r="S522" t="s">
        <v>6</v>
      </c>
      <c r="T522">
        <v>6.8452729999999997</v>
      </c>
      <c r="U522">
        <v>4.1790000000000004E-3</v>
      </c>
      <c r="V522" t="s">
        <v>7</v>
      </c>
      <c r="W522">
        <v>3.9758619999999998</v>
      </c>
      <c r="X522">
        <v>9.7699999999999992E-3</v>
      </c>
      <c r="Y522" t="s">
        <v>8</v>
      </c>
      <c r="Z522">
        <v>5.4659380000000004</v>
      </c>
      <c r="AA522">
        <v>1.4737E-2</v>
      </c>
      <c r="AB522" t="s">
        <v>9</v>
      </c>
      <c r="AC522">
        <v>131.96288200000001</v>
      </c>
      <c r="AD522">
        <v>0.77924199999999999</v>
      </c>
      <c r="AE522" t="s">
        <v>10</v>
      </c>
      <c r="AF522">
        <v>8.0749000000000001E-2</v>
      </c>
      <c r="AG522">
        <v>1.1E-4</v>
      </c>
      <c r="AH522" t="s">
        <v>11</v>
      </c>
      <c r="AI522">
        <v>0.917242</v>
      </c>
      <c r="AJ522">
        <v>1.74E-4</v>
      </c>
      <c r="AK522" t="s">
        <v>12</v>
      </c>
      <c r="AL522">
        <v>0</v>
      </c>
      <c r="AM522">
        <v>0</v>
      </c>
    </row>
    <row r="523" spans="1:39" x14ac:dyDescent="0.25">
      <c r="A523" t="s">
        <v>164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323.02923099999998</v>
      </c>
      <c r="I523">
        <v>1.9000509999999999</v>
      </c>
      <c r="J523" t="s">
        <v>3</v>
      </c>
      <c r="K523">
        <v>322.55432400000001</v>
      </c>
      <c r="L523">
        <v>1.891877</v>
      </c>
      <c r="M523" t="s">
        <v>4</v>
      </c>
      <c r="N523">
        <v>22.211779</v>
      </c>
      <c r="O523">
        <v>3.6234000000000002E-2</v>
      </c>
      <c r="P523" t="s">
        <v>5</v>
      </c>
      <c r="Q523">
        <v>34.856597000000001</v>
      </c>
      <c r="R523">
        <v>0.13686499999999999</v>
      </c>
      <c r="S523" t="s">
        <v>6</v>
      </c>
      <c r="T523">
        <v>13.694348</v>
      </c>
      <c r="U523">
        <v>1.0553999999999999E-2</v>
      </c>
      <c r="V523" t="s">
        <v>7</v>
      </c>
      <c r="W523">
        <v>7.9325900000000003</v>
      </c>
      <c r="X523">
        <v>2.1676999999999998E-2</v>
      </c>
      <c r="Y523" t="s">
        <v>8</v>
      </c>
      <c r="Z523">
        <v>10.842480999999999</v>
      </c>
      <c r="AA523">
        <v>4.1835999999999998E-2</v>
      </c>
      <c r="AB523" t="s">
        <v>9</v>
      </c>
      <c r="AC523">
        <v>263.89364</v>
      </c>
      <c r="AD523">
        <v>1.6700630000000001</v>
      </c>
      <c r="AE523" t="s">
        <v>10</v>
      </c>
      <c r="AF523">
        <v>7.8227000000000005E-2</v>
      </c>
      <c r="AG523">
        <v>1.01E-4</v>
      </c>
      <c r="AH523" t="s">
        <v>11</v>
      </c>
      <c r="AI523">
        <v>0.92209200000000002</v>
      </c>
      <c r="AJ523">
        <v>1.4100000000000001E-4</v>
      </c>
      <c r="AK523" t="s">
        <v>12</v>
      </c>
      <c r="AL523">
        <v>0</v>
      </c>
      <c r="AM523">
        <v>0</v>
      </c>
    </row>
    <row r="524" spans="1:39" x14ac:dyDescent="0.25">
      <c r="A524" t="s">
        <v>164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484.190451</v>
      </c>
      <c r="I524">
        <v>2.5281470000000001</v>
      </c>
      <c r="J524" t="s">
        <v>3</v>
      </c>
      <c r="K524">
        <v>483.48307899999998</v>
      </c>
      <c r="L524">
        <v>2.5248249999999999</v>
      </c>
      <c r="M524" t="s">
        <v>4</v>
      </c>
      <c r="N524">
        <v>33.303100999999998</v>
      </c>
      <c r="O524">
        <v>7.1853E-2</v>
      </c>
      <c r="P524" t="s">
        <v>5</v>
      </c>
      <c r="Q524">
        <v>52.172885999999998</v>
      </c>
      <c r="R524">
        <v>0.22365199999999999</v>
      </c>
      <c r="S524" t="s">
        <v>6</v>
      </c>
      <c r="T524">
        <v>20.539936000000001</v>
      </c>
      <c r="U524">
        <v>2.163E-2</v>
      </c>
      <c r="V524" t="s">
        <v>7</v>
      </c>
      <c r="W524">
        <v>11.885163</v>
      </c>
      <c r="X524">
        <v>3.4020000000000002E-2</v>
      </c>
      <c r="Y524" t="s">
        <v>8</v>
      </c>
      <c r="Z524">
        <v>16.167560999999999</v>
      </c>
      <c r="AA524">
        <v>7.1435999999999999E-2</v>
      </c>
      <c r="AB524" t="s">
        <v>9</v>
      </c>
      <c r="AC524">
        <v>395.63957599999998</v>
      </c>
      <c r="AD524">
        <v>2.33928</v>
      </c>
      <c r="AE524" t="s">
        <v>10</v>
      </c>
      <c r="AF524">
        <v>7.6269000000000003E-2</v>
      </c>
      <c r="AG524">
        <v>1.2400000000000001E-4</v>
      </c>
      <c r="AH524" t="s">
        <v>11</v>
      </c>
      <c r="AI524">
        <v>0.92663200000000001</v>
      </c>
      <c r="AJ524">
        <v>9.7E-5</v>
      </c>
      <c r="AK524" t="s">
        <v>12</v>
      </c>
      <c r="AL524">
        <v>0</v>
      </c>
      <c r="AM524">
        <v>0</v>
      </c>
    </row>
    <row r="525" spans="1:39" x14ac:dyDescent="0.25">
      <c r="A525" t="s">
        <v>164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645.40050199999996</v>
      </c>
      <c r="I525">
        <v>3.7566549999999999</v>
      </c>
      <c r="J525" t="s">
        <v>3</v>
      </c>
      <c r="K525">
        <v>644.45872199999997</v>
      </c>
      <c r="L525">
        <v>3.74057</v>
      </c>
      <c r="M525" t="s">
        <v>4</v>
      </c>
      <c r="N525">
        <v>44.427481</v>
      </c>
      <c r="O525">
        <v>0.123793</v>
      </c>
      <c r="P525" t="s">
        <v>5</v>
      </c>
      <c r="Q525">
        <v>69.545942999999994</v>
      </c>
      <c r="R525">
        <v>0.31884899999999999</v>
      </c>
      <c r="S525" t="s">
        <v>6</v>
      </c>
      <c r="T525">
        <v>27.405538</v>
      </c>
      <c r="U525">
        <v>3.4993000000000003E-2</v>
      </c>
      <c r="V525" t="s">
        <v>7</v>
      </c>
      <c r="W525">
        <v>15.847246</v>
      </c>
      <c r="X525">
        <v>4.1320999999999997E-2</v>
      </c>
      <c r="Y525" t="s">
        <v>8</v>
      </c>
      <c r="Z525">
        <v>21.523011</v>
      </c>
      <c r="AA525">
        <v>0.10723100000000001</v>
      </c>
      <c r="AB525" t="s">
        <v>9</v>
      </c>
      <c r="AC525">
        <v>527.340688</v>
      </c>
      <c r="AD525">
        <v>2.9474089999999999</v>
      </c>
      <c r="AE525" t="s">
        <v>10</v>
      </c>
      <c r="AF525">
        <v>7.4776999999999996E-2</v>
      </c>
      <c r="AG525">
        <v>1.35E-4</v>
      </c>
      <c r="AH525" t="s">
        <v>11</v>
      </c>
      <c r="AI525">
        <v>0.92759000000000003</v>
      </c>
      <c r="AJ525">
        <v>8.6000000000000003E-5</v>
      </c>
      <c r="AK525" t="s">
        <v>12</v>
      </c>
      <c r="AL525">
        <v>0</v>
      </c>
      <c r="AM525">
        <v>0</v>
      </c>
    </row>
    <row r="526" spans="1:39" x14ac:dyDescent="0.25">
      <c r="A526" t="s">
        <v>164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806.34657800000002</v>
      </c>
      <c r="I526">
        <v>4.2039920000000004</v>
      </c>
      <c r="J526" t="s">
        <v>3</v>
      </c>
      <c r="K526">
        <v>805.17120199999999</v>
      </c>
      <c r="L526">
        <v>4.1834870000000004</v>
      </c>
      <c r="M526" t="s">
        <v>4</v>
      </c>
      <c r="N526">
        <v>55.538314</v>
      </c>
      <c r="O526">
        <v>0.185444</v>
      </c>
      <c r="P526" t="s">
        <v>5</v>
      </c>
      <c r="Q526">
        <v>86.920062000000001</v>
      </c>
      <c r="R526">
        <v>0.47018599999999999</v>
      </c>
      <c r="S526" t="s">
        <v>6</v>
      </c>
      <c r="T526">
        <v>34.267924000000001</v>
      </c>
      <c r="U526">
        <v>5.1263000000000003E-2</v>
      </c>
      <c r="V526" t="s">
        <v>7</v>
      </c>
      <c r="W526">
        <v>19.809545</v>
      </c>
      <c r="X526">
        <v>5.425E-2</v>
      </c>
      <c r="Y526" t="s">
        <v>8</v>
      </c>
      <c r="Z526">
        <v>26.867507</v>
      </c>
      <c r="AA526">
        <v>0.153752</v>
      </c>
      <c r="AB526" t="s">
        <v>9</v>
      </c>
      <c r="AC526">
        <v>658.74768800000004</v>
      </c>
      <c r="AD526">
        <v>3.212399</v>
      </c>
      <c r="AE526" t="s">
        <v>10</v>
      </c>
      <c r="AF526">
        <v>7.3399000000000006E-2</v>
      </c>
      <c r="AG526">
        <v>1.4899999999999999E-4</v>
      </c>
      <c r="AH526" t="s">
        <v>11</v>
      </c>
      <c r="AI526">
        <v>0.92919799999999997</v>
      </c>
      <c r="AJ526">
        <v>8.1000000000000004E-5</v>
      </c>
      <c r="AK526" t="s">
        <v>12</v>
      </c>
      <c r="AL526">
        <v>0</v>
      </c>
      <c r="AM526">
        <v>0</v>
      </c>
    </row>
    <row r="527" spans="1:39" x14ac:dyDescent="0.25">
      <c r="A527" t="s">
        <v>164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967.37845900000002</v>
      </c>
      <c r="I527">
        <v>5.1730499999999999</v>
      </c>
      <c r="J527" t="s">
        <v>3</v>
      </c>
      <c r="K527">
        <v>965.96814800000004</v>
      </c>
      <c r="L527">
        <v>5.1528980000000004</v>
      </c>
      <c r="M527" t="s">
        <v>4</v>
      </c>
      <c r="N527">
        <v>66.641013000000001</v>
      </c>
      <c r="O527">
        <v>0.24499000000000001</v>
      </c>
      <c r="P527" t="s">
        <v>5</v>
      </c>
      <c r="Q527">
        <v>104.331056</v>
      </c>
      <c r="R527">
        <v>0.59145099999999995</v>
      </c>
      <c r="S527" t="s">
        <v>6</v>
      </c>
      <c r="T527">
        <v>41.117995000000001</v>
      </c>
      <c r="U527">
        <v>5.8782000000000001E-2</v>
      </c>
      <c r="V527" t="s">
        <v>7</v>
      </c>
      <c r="W527">
        <v>23.772400000000001</v>
      </c>
      <c r="X527">
        <v>7.6198000000000002E-2</v>
      </c>
      <c r="Y527" t="s">
        <v>8</v>
      </c>
      <c r="Z527">
        <v>32.251328999999998</v>
      </c>
      <c r="AA527">
        <v>0.19545000000000001</v>
      </c>
      <c r="AB527" t="s">
        <v>9</v>
      </c>
      <c r="AC527">
        <v>790.20606099999998</v>
      </c>
      <c r="AD527">
        <v>4.316681</v>
      </c>
      <c r="AE527" t="s">
        <v>10</v>
      </c>
      <c r="AF527">
        <v>7.3386000000000007E-2</v>
      </c>
      <c r="AG527">
        <v>1.4899999999999999E-4</v>
      </c>
      <c r="AH527" t="s">
        <v>11</v>
      </c>
      <c r="AI527">
        <v>0.93079199999999995</v>
      </c>
      <c r="AJ527">
        <v>4.1999999999999998E-5</v>
      </c>
      <c r="AK527" t="s">
        <v>12</v>
      </c>
      <c r="AL527">
        <v>0</v>
      </c>
      <c r="AM527">
        <v>0</v>
      </c>
    </row>
    <row r="528" spans="1:39" x14ac:dyDescent="0.25">
      <c r="A528" t="s">
        <v>164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1128.375378</v>
      </c>
      <c r="I528">
        <v>6.3025890000000002</v>
      </c>
      <c r="J528" t="s">
        <v>3</v>
      </c>
      <c r="K528">
        <v>1126.7322340000001</v>
      </c>
      <c r="L528">
        <v>6.2723339999999999</v>
      </c>
      <c r="M528" t="s">
        <v>4</v>
      </c>
      <c r="N528">
        <v>77.743184999999997</v>
      </c>
      <c r="O528">
        <v>0.321932</v>
      </c>
      <c r="P528" t="s">
        <v>5</v>
      </c>
      <c r="Q528">
        <v>121.736508</v>
      </c>
      <c r="R528">
        <v>0.703955</v>
      </c>
      <c r="S528" t="s">
        <v>6</v>
      </c>
      <c r="T528">
        <v>47.968608000000003</v>
      </c>
      <c r="U528">
        <v>7.2842000000000004E-2</v>
      </c>
      <c r="V528" t="s">
        <v>7</v>
      </c>
      <c r="W528">
        <v>27.742595000000001</v>
      </c>
      <c r="X528">
        <v>8.5946999999999996E-2</v>
      </c>
      <c r="Y528" t="s">
        <v>8</v>
      </c>
      <c r="Z528">
        <v>37.625340000000001</v>
      </c>
      <c r="AA528">
        <v>0.24496100000000001</v>
      </c>
      <c r="AB528" t="s">
        <v>9</v>
      </c>
      <c r="AC528">
        <v>921.63456299999996</v>
      </c>
      <c r="AD528">
        <v>4.9811730000000001</v>
      </c>
      <c r="AE528" t="s">
        <v>10</v>
      </c>
      <c r="AF528">
        <v>7.3139999999999997E-2</v>
      </c>
      <c r="AG528">
        <v>1.47E-4</v>
      </c>
      <c r="AH528" t="s">
        <v>11</v>
      </c>
      <c r="AI528">
        <v>0.93142400000000003</v>
      </c>
      <c r="AJ528">
        <v>4.6E-5</v>
      </c>
      <c r="AK528" t="s">
        <v>12</v>
      </c>
      <c r="AL528">
        <v>0</v>
      </c>
      <c r="AM528">
        <v>0</v>
      </c>
    </row>
    <row r="529" spans="1:39" x14ac:dyDescent="0.25">
      <c r="A529" t="s">
        <v>164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1289.543989</v>
      </c>
      <c r="I529">
        <v>7.5208810000000001</v>
      </c>
      <c r="J529" t="s">
        <v>3</v>
      </c>
      <c r="K529">
        <v>1287.666643</v>
      </c>
      <c r="L529">
        <v>7.490691</v>
      </c>
      <c r="M529" t="s">
        <v>4</v>
      </c>
      <c r="N529">
        <v>88.847363999999999</v>
      </c>
      <c r="O529">
        <v>0.40554200000000001</v>
      </c>
      <c r="P529" t="s">
        <v>5</v>
      </c>
      <c r="Q529">
        <v>139.10688500000001</v>
      </c>
      <c r="R529">
        <v>0.69905700000000004</v>
      </c>
      <c r="S529" t="s">
        <v>6</v>
      </c>
      <c r="T529">
        <v>54.816074</v>
      </c>
      <c r="U529">
        <v>8.8299000000000002E-2</v>
      </c>
      <c r="V529" t="s">
        <v>7</v>
      </c>
      <c r="W529">
        <v>31.699698000000001</v>
      </c>
      <c r="X529">
        <v>8.5413000000000003E-2</v>
      </c>
      <c r="Y529" t="s">
        <v>8</v>
      </c>
      <c r="Z529">
        <v>42.982914000000001</v>
      </c>
      <c r="AA529">
        <v>0.250135</v>
      </c>
      <c r="AB529" t="s">
        <v>9</v>
      </c>
      <c r="AC529">
        <v>1053.28314</v>
      </c>
      <c r="AD529">
        <v>6.0122470000000003</v>
      </c>
      <c r="AE529" t="s">
        <v>10</v>
      </c>
      <c r="AF529">
        <v>7.1972999999999995E-2</v>
      </c>
      <c r="AG529">
        <v>1.56E-4</v>
      </c>
      <c r="AH529" t="s">
        <v>11</v>
      </c>
      <c r="AI529">
        <v>0.932118</v>
      </c>
      <c r="AJ529">
        <v>2.6999999999999999E-5</v>
      </c>
      <c r="AK529" t="s">
        <v>12</v>
      </c>
      <c r="AL529">
        <v>0</v>
      </c>
      <c r="AM529">
        <v>0</v>
      </c>
    </row>
    <row r="530" spans="1:39" x14ac:dyDescent="0.25">
      <c r="A530" t="s">
        <v>164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1450.352234</v>
      </c>
      <c r="I530">
        <v>7.7271559999999999</v>
      </c>
      <c r="J530" t="s">
        <v>3</v>
      </c>
      <c r="K530">
        <v>1448.2418290000001</v>
      </c>
      <c r="L530">
        <v>7.6939089999999997</v>
      </c>
      <c r="M530" t="s">
        <v>4</v>
      </c>
      <c r="N530">
        <v>99.954023000000007</v>
      </c>
      <c r="O530">
        <v>0.51149199999999995</v>
      </c>
      <c r="P530" t="s">
        <v>5</v>
      </c>
      <c r="Q530">
        <v>156.45607699999999</v>
      </c>
      <c r="R530">
        <v>0.73992800000000003</v>
      </c>
      <c r="S530" t="s">
        <v>6</v>
      </c>
      <c r="T530">
        <v>61.688786999999998</v>
      </c>
      <c r="U530">
        <v>0.109291</v>
      </c>
      <c r="V530" t="s">
        <v>7</v>
      </c>
      <c r="W530">
        <v>35.666494</v>
      </c>
      <c r="X530">
        <v>9.5269000000000006E-2</v>
      </c>
      <c r="Y530" t="s">
        <v>8</v>
      </c>
      <c r="Z530">
        <v>48.300286999999997</v>
      </c>
      <c r="AA530">
        <v>0.27124100000000001</v>
      </c>
      <c r="AB530" t="s">
        <v>9</v>
      </c>
      <c r="AC530">
        <v>1184.6511519999999</v>
      </c>
      <c r="AD530">
        <v>6.2280389999999999</v>
      </c>
      <c r="AE530" t="s">
        <v>10</v>
      </c>
      <c r="AF530">
        <v>7.0364999999999997E-2</v>
      </c>
      <c r="AG530">
        <v>1.6000000000000001E-4</v>
      </c>
      <c r="AH530" t="s">
        <v>11</v>
      </c>
      <c r="AI530">
        <v>0.93234799999999995</v>
      </c>
      <c r="AJ530">
        <v>2.8E-5</v>
      </c>
      <c r="AK530" t="s">
        <v>12</v>
      </c>
      <c r="AL530">
        <v>0</v>
      </c>
      <c r="AM530">
        <v>0</v>
      </c>
    </row>
    <row r="531" spans="1:39" x14ac:dyDescent="0.25">
      <c r="A531" t="s">
        <v>164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1611.7475440000001</v>
      </c>
      <c r="I531">
        <v>9.4744130000000002</v>
      </c>
      <c r="J531" t="s">
        <v>3</v>
      </c>
      <c r="K531">
        <v>1609.403767</v>
      </c>
      <c r="L531">
        <v>9.4419339999999998</v>
      </c>
      <c r="M531" t="s">
        <v>4</v>
      </c>
      <c r="N531">
        <v>111.06555</v>
      </c>
      <c r="O531">
        <v>0.64768599999999998</v>
      </c>
      <c r="P531" t="s">
        <v>5</v>
      </c>
      <c r="Q531">
        <v>173.81703200000001</v>
      </c>
      <c r="R531">
        <v>0.80996599999999996</v>
      </c>
      <c r="S531" t="s">
        <v>6</v>
      </c>
      <c r="T531">
        <v>68.562793999999997</v>
      </c>
      <c r="U531">
        <v>0.13609099999999999</v>
      </c>
      <c r="V531" t="s">
        <v>7</v>
      </c>
      <c r="W531">
        <v>39.643115999999999</v>
      </c>
      <c r="X531">
        <v>0.101922</v>
      </c>
      <c r="Y531" t="s">
        <v>8</v>
      </c>
      <c r="Z531">
        <v>53.653374999999997</v>
      </c>
      <c r="AA531">
        <v>0.26445800000000003</v>
      </c>
      <c r="AB531" t="s">
        <v>9</v>
      </c>
      <c r="AC531">
        <v>1316.5775289999999</v>
      </c>
      <c r="AD531">
        <v>7.3168069999999998</v>
      </c>
      <c r="AE531" t="s">
        <v>10</v>
      </c>
      <c r="AF531">
        <v>6.9193000000000005E-2</v>
      </c>
      <c r="AG531">
        <v>1.54E-4</v>
      </c>
      <c r="AH531" t="s">
        <v>11</v>
      </c>
      <c r="AI531">
        <v>0.93303599999999998</v>
      </c>
      <c r="AJ531">
        <v>4.1E-5</v>
      </c>
      <c r="AK531" t="s">
        <v>12</v>
      </c>
      <c r="AL531">
        <v>0</v>
      </c>
      <c r="AM531">
        <v>0</v>
      </c>
    </row>
    <row r="532" spans="1:39" x14ac:dyDescent="0.25">
      <c r="A532" t="s">
        <v>164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1772.709443</v>
      </c>
      <c r="I532">
        <v>8.9917429999999996</v>
      </c>
      <c r="J532" t="s">
        <v>3</v>
      </c>
      <c r="K532">
        <v>1770.1319599999999</v>
      </c>
      <c r="L532">
        <v>8.9475719999999992</v>
      </c>
      <c r="M532" t="s">
        <v>4</v>
      </c>
      <c r="N532">
        <v>122.181059</v>
      </c>
      <c r="O532">
        <v>0.762374</v>
      </c>
      <c r="P532" t="s">
        <v>5</v>
      </c>
      <c r="Q532">
        <v>191.16627199999999</v>
      </c>
      <c r="R532">
        <v>0.89398</v>
      </c>
      <c r="S532" t="s">
        <v>6</v>
      </c>
      <c r="T532">
        <v>75.458718000000005</v>
      </c>
      <c r="U532">
        <v>0.15377299999999999</v>
      </c>
      <c r="V532" t="s">
        <v>7</v>
      </c>
      <c r="W532">
        <v>43.617455</v>
      </c>
      <c r="X532">
        <v>0.103212</v>
      </c>
      <c r="Y532" t="s">
        <v>8</v>
      </c>
      <c r="Z532">
        <v>58.990678000000003</v>
      </c>
      <c r="AA532">
        <v>0.27236300000000002</v>
      </c>
      <c r="AB532" t="s">
        <v>9</v>
      </c>
      <c r="AC532">
        <v>1448.0843190000001</v>
      </c>
      <c r="AD532">
        <v>7.4678979999999999</v>
      </c>
      <c r="AE532" t="s">
        <v>10</v>
      </c>
      <c r="AF532">
        <v>6.8209000000000006E-2</v>
      </c>
      <c r="AG532">
        <v>1.63E-4</v>
      </c>
      <c r="AH532" t="s">
        <v>11</v>
      </c>
      <c r="AI532">
        <v>0.93305400000000005</v>
      </c>
      <c r="AJ532">
        <v>4.1E-5</v>
      </c>
      <c r="AK532" t="s">
        <v>12</v>
      </c>
      <c r="AL532">
        <v>0</v>
      </c>
      <c r="AM532">
        <v>0</v>
      </c>
    </row>
    <row r="533" spans="1:39" x14ac:dyDescent="0.25">
      <c r="A533" t="s">
        <v>164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1933.8772530000001</v>
      </c>
      <c r="I533">
        <v>9.2834920000000007</v>
      </c>
      <c r="J533" t="s">
        <v>3</v>
      </c>
      <c r="K533">
        <v>1931.066448</v>
      </c>
      <c r="L533">
        <v>9.2538389999999993</v>
      </c>
      <c r="M533" t="s">
        <v>4</v>
      </c>
      <c r="N533">
        <v>133.28564499999999</v>
      </c>
      <c r="O533">
        <v>0.92222700000000002</v>
      </c>
      <c r="P533" t="s">
        <v>5</v>
      </c>
      <c r="Q533">
        <v>208.500674</v>
      </c>
      <c r="R533">
        <v>0.94349499999999997</v>
      </c>
      <c r="S533" t="s">
        <v>6</v>
      </c>
      <c r="T533">
        <v>82.352435999999997</v>
      </c>
      <c r="U533">
        <v>0.17796699999999999</v>
      </c>
      <c r="V533" t="s">
        <v>7</v>
      </c>
      <c r="W533">
        <v>47.579405999999999</v>
      </c>
      <c r="X533">
        <v>0.10674500000000001</v>
      </c>
      <c r="Y533" t="s">
        <v>8</v>
      </c>
      <c r="Z533">
        <v>64.324695000000006</v>
      </c>
      <c r="AA533">
        <v>0.29619800000000002</v>
      </c>
      <c r="AB533" t="s">
        <v>9</v>
      </c>
      <c r="AC533">
        <v>1579.8147269999999</v>
      </c>
      <c r="AD533">
        <v>7.6524989999999997</v>
      </c>
      <c r="AE533" t="s">
        <v>10</v>
      </c>
      <c r="AF533">
        <v>6.7731E-2</v>
      </c>
      <c r="AG533">
        <v>1.66E-4</v>
      </c>
      <c r="AH533" t="s">
        <v>11</v>
      </c>
      <c r="AI533">
        <v>0.93308999999999997</v>
      </c>
      <c r="AJ533">
        <v>4.1E-5</v>
      </c>
      <c r="AK533" t="s">
        <v>12</v>
      </c>
      <c r="AL533">
        <v>0</v>
      </c>
      <c r="AM533">
        <v>0</v>
      </c>
    </row>
    <row r="534" spans="1:39" x14ac:dyDescent="0.25">
      <c r="A534" t="s">
        <v>164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2095.0078560000002</v>
      </c>
      <c r="I534">
        <v>10.264559999999999</v>
      </c>
      <c r="J534" t="s">
        <v>3</v>
      </c>
      <c r="K534">
        <v>2091.9640479999998</v>
      </c>
      <c r="L534">
        <v>10.218277</v>
      </c>
      <c r="M534" t="s">
        <v>4</v>
      </c>
      <c r="N534">
        <v>144.37263899999999</v>
      </c>
      <c r="O534">
        <v>1.0958000000000001</v>
      </c>
      <c r="P534" t="s">
        <v>5</v>
      </c>
      <c r="Q534">
        <v>225.86942099999999</v>
      </c>
      <c r="R534">
        <v>0.99080199999999996</v>
      </c>
      <c r="S534" t="s">
        <v>6</v>
      </c>
      <c r="T534">
        <v>89.243837999999997</v>
      </c>
      <c r="U534">
        <v>0.20868300000000001</v>
      </c>
      <c r="V534" t="s">
        <v>7</v>
      </c>
      <c r="W534">
        <v>51.560079999999999</v>
      </c>
      <c r="X534">
        <v>0.110666</v>
      </c>
      <c r="Y534" t="s">
        <v>8</v>
      </c>
      <c r="Z534">
        <v>69.658365000000003</v>
      </c>
      <c r="AA534">
        <v>0.32518799999999998</v>
      </c>
      <c r="AB534" t="s">
        <v>9</v>
      </c>
      <c r="AC534">
        <v>1711.493958</v>
      </c>
      <c r="AD534">
        <v>8.5290440000000007</v>
      </c>
      <c r="AE534" t="s">
        <v>10</v>
      </c>
      <c r="AF534">
        <v>6.6703999999999999E-2</v>
      </c>
      <c r="AG534">
        <v>1.5799999999999999E-4</v>
      </c>
      <c r="AH534" t="s">
        <v>11</v>
      </c>
      <c r="AI534">
        <v>0.93366899999999997</v>
      </c>
      <c r="AJ534">
        <v>4.3999999999999999E-5</v>
      </c>
      <c r="AK534" t="s">
        <v>12</v>
      </c>
      <c r="AL534">
        <v>0</v>
      </c>
      <c r="AM534">
        <v>0</v>
      </c>
    </row>
    <row r="535" spans="1:39" x14ac:dyDescent="0.25">
      <c r="A535" t="s">
        <v>164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2256.2005760000002</v>
      </c>
      <c r="I535">
        <v>9.7674679999999992</v>
      </c>
      <c r="J535" t="s">
        <v>3</v>
      </c>
      <c r="K535">
        <v>2252.9222709999999</v>
      </c>
      <c r="L535">
        <v>9.7388499999999993</v>
      </c>
      <c r="M535" t="s">
        <v>4</v>
      </c>
      <c r="N535">
        <v>155.47867600000001</v>
      </c>
      <c r="O535">
        <v>1.305706</v>
      </c>
      <c r="P535" t="s">
        <v>5</v>
      </c>
      <c r="Q535">
        <v>243.24052499999999</v>
      </c>
      <c r="R535">
        <v>1.1182589999999999</v>
      </c>
      <c r="S535" t="s">
        <v>6</v>
      </c>
      <c r="T535">
        <v>96.141060999999993</v>
      </c>
      <c r="U535">
        <v>0.23499300000000001</v>
      </c>
      <c r="V535" t="s">
        <v>7</v>
      </c>
      <c r="W535">
        <v>55.545108999999997</v>
      </c>
      <c r="X535">
        <v>0.12739500000000001</v>
      </c>
      <c r="Y535" t="s">
        <v>8</v>
      </c>
      <c r="Z535">
        <v>74.978498000000002</v>
      </c>
      <c r="AA535">
        <v>0.35338000000000003</v>
      </c>
      <c r="AB535" t="s">
        <v>9</v>
      </c>
      <c r="AC535">
        <v>1843.216189</v>
      </c>
      <c r="AD535">
        <v>8.342511</v>
      </c>
      <c r="AE535" t="s">
        <v>10</v>
      </c>
      <c r="AF535">
        <v>6.6429000000000002E-2</v>
      </c>
      <c r="AG535">
        <v>1.6200000000000001E-4</v>
      </c>
      <c r="AH535" t="s">
        <v>11</v>
      </c>
      <c r="AI535">
        <v>0.93374199999999996</v>
      </c>
      <c r="AJ535">
        <v>4.3000000000000002E-5</v>
      </c>
      <c r="AK535" t="s">
        <v>12</v>
      </c>
      <c r="AL535">
        <v>0</v>
      </c>
      <c r="AM535">
        <v>0</v>
      </c>
    </row>
    <row r="536" spans="1:39" x14ac:dyDescent="0.25">
      <c r="A536" t="s">
        <v>164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2417.1611670000002</v>
      </c>
      <c r="I536">
        <v>8.9738059999999997</v>
      </c>
      <c r="J536" t="s">
        <v>3</v>
      </c>
      <c r="K536">
        <v>2413.6500780000001</v>
      </c>
      <c r="L536">
        <v>8.9390909999999995</v>
      </c>
      <c r="M536" t="s">
        <v>4</v>
      </c>
      <c r="N536">
        <v>166.57668100000001</v>
      </c>
      <c r="O536">
        <v>1.5068140000000001</v>
      </c>
      <c r="P536" t="s">
        <v>5</v>
      </c>
      <c r="Q536">
        <v>260.64264900000001</v>
      </c>
      <c r="R536">
        <v>1.1761520000000001</v>
      </c>
      <c r="S536" t="s">
        <v>6</v>
      </c>
      <c r="T536">
        <v>103.051475</v>
      </c>
      <c r="U536">
        <v>0.28138800000000003</v>
      </c>
      <c r="V536" t="s">
        <v>7</v>
      </c>
      <c r="W536">
        <v>59.529359999999997</v>
      </c>
      <c r="X536">
        <v>0.133606</v>
      </c>
      <c r="Y536" t="s">
        <v>8</v>
      </c>
      <c r="Z536">
        <v>80.303075000000007</v>
      </c>
      <c r="AA536">
        <v>0.36976799999999999</v>
      </c>
      <c r="AB536" t="s">
        <v>9</v>
      </c>
      <c r="AC536">
        <v>1974.6971289999999</v>
      </c>
      <c r="AD536">
        <v>8.1194509999999998</v>
      </c>
      <c r="AE536" t="s">
        <v>10</v>
      </c>
      <c r="AF536">
        <v>6.4384999999999998E-2</v>
      </c>
      <c r="AG536">
        <v>1.5200000000000001E-4</v>
      </c>
      <c r="AH536" t="s">
        <v>11</v>
      </c>
      <c r="AI536">
        <v>0.934307</v>
      </c>
      <c r="AJ536">
        <v>5.5999999999999999E-5</v>
      </c>
      <c r="AK536" t="s">
        <v>12</v>
      </c>
      <c r="AL536">
        <v>0</v>
      </c>
      <c r="AM536">
        <v>0</v>
      </c>
    </row>
    <row r="537" spans="1:39" x14ac:dyDescent="0.25">
      <c r="A537" t="s">
        <v>164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2578.1968849999998</v>
      </c>
      <c r="I537">
        <v>10.396353</v>
      </c>
      <c r="J537" t="s">
        <v>3</v>
      </c>
      <c r="K537">
        <v>2574.452949</v>
      </c>
      <c r="L537">
        <v>10.362085</v>
      </c>
      <c r="M537" t="s">
        <v>4</v>
      </c>
      <c r="N537">
        <v>177.677907</v>
      </c>
      <c r="O537">
        <v>1.740432</v>
      </c>
      <c r="P537" t="s">
        <v>5</v>
      </c>
      <c r="Q537">
        <v>278.0702</v>
      </c>
      <c r="R537">
        <v>1.2773620000000001</v>
      </c>
      <c r="S537" t="s">
        <v>6</v>
      </c>
      <c r="T537">
        <v>109.96065900000001</v>
      </c>
      <c r="U537">
        <v>0.31050100000000003</v>
      </c>
      <c r="V537" t="s">
        <v>7</v>
      </c>
      <c r="W537">
        <v>63.512647999999999</v>
      </c>
      <c r="X537">
        <v>0.15042800000000001</v>
      </c>
      <c r="Y537" t="s">
        <v>8</v>
      </c>
      <c r="Z537">
        <v>85.621951999999993</v>
      </c>
      <c r="AA537">
        <v>0.393206</v>
      </c>
      <c r="AB537" t="s">
        <v>9</v>
      </c>
      <c r="AC537">
        <v>2106.2615139999998</v>
      </c>
      <c r="AD537">
        <v>8.6898020000000002</v>
      </c>
      <c r="AE537" t="s">
        <v>10</v>
      </c>
      <c r="AF537">
        <v>6.3398999999999997E-2</v>
      </c>
      <c r="AG537">
        <v>1.3899999999999999E-4</v>
      </c>
      <c r="AH537" t="s">
        <v>11</v>
      </c>
      <c r="AI537">
        <v>0.93465900000000002</v>
      </c>
      <c r="AJ537">
        <v>6.0000000000000002E-5</v>
      </c>
      <c r="AK537" t="s">
        <v>12</v>
      </c>
      <c r="AL537">
        <v>0</v>
      </c>
      <c r="AM537">
        <v>0</v>
      </c>
    </row>
    <row r="538" spans="1:39" x14ac:dyDescent="0.25">
      <c r="A538" t="s">
        <v>164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2739.5163130000001</v>
      </c>
      <c r="I538">
        <v>11.604968</v>
      </c>
      <c r="J538" t="s">
        <v>3</v>
      </c>
      <c r="K538">
        <v>2735.539248</v>
      </c>
      <c r="L538">
        <v>11.569592999999999</v>
      </c>
      <c r="M538" t="s">
        <v>4</v>
      </c>
      <c r="N538">
        <v>188.78005400000001</v>
      </c>
      <c r="O538">
        <v>1.9683999999999999</v>
      </c>
      <c r="P538" t="s">
        <v>5</v>
      </c>
      <c r="Q538">
        <v>295.52050600000001</v>
      </c>
      <c r="R538">
        <v>1.40438</v>
      </c>
      <c r="S538" t="s">
        <v>6</v>
      </c>
      <c r="T538">
        <v>116.859334</v>
      </c>
      <c r="U538">
        <v>0.32654899999999998</v>
      </c>
      <c r="V538" t="s">
        <v>7</v>
      </c>
      <c r="W538">
        <v>67.461949000000004</v>
      </c>
      <c r="X538">
        <v>0.164662</v>
      </c>
      <c r="Y538" t="s">
        <v>8</v>
      </c>
      <c r="Z538">
        <v>90.964085999999995</v>
      </c>
      <c r="AA538">
        <v>0.41116200000000003</v>
      </c>
      <c r="AB538" t="s">
        <v>9</v>
      </c>
      <c r="AC538">
        <v>2238.0816060000002</v>
      </c>
      <c r="AD538">
        <v>9.566865</v>
      </c>
      <c r="AE538" t="s">
        <v>10</v>
      </c>
      <c r="AF538">
        <v>6.2672000000000005E-2</v>
      </c>
      <c r="AG538">
        <v>1.2E-4</v>
      </c>
      <c r="AH538" t="s">
        <v>11</v>
      </c>
      <c r="AI538">
        <v>0.93477200000000005</v>
      </c>
      <c r="AJ538">
        <v>5.8999999999999998E-5</v>
      </c>
      <c r="AK538" t="s">
        <v>12</v>
      </c>
      <c r="AL538">
        <v>0</v>
      </c>
      <c r="AM538">
        <v>0</v>
      </c>
    </row>
    <row r="539" spans="1:39" x14ac:dyDescent="0.25">
      <c r="A539" t="s">
        <v>164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2900.5070999999998</v>
      </c>
      <c r="I539">
        <v>11.844315</v>
      </c>
      <c r="J539" t="s">
        <v>3</v>
      </c>
      <c r="K539">
        <v>2896.296953</v>
      </c>
      <c r="L539">
        <v>11.798425999999999</v>
      </c>
      <c r="M539" t="s">
        <v>4</v>
      </c>
      <c r="N539">
        <v>199.888251</v>
      </c>
      <c r="O539">
        <v>2.2875969999999999</v>
      </c>
      <c r="P539" t="s">
        <v>5</v>
      </c>
      <c r="Q539">
        <v>312.93619000000001</v>
      </c>
      <c r="R539">
        <v>1.460278</v>
      </c>
      <c r="S539" t="s">
        <v>6</v>
      </c>
      <c r="T539">
        <v>123.754975</v>
      </c>
      <c r="U539">
        <v>0.34317799999999998</v>
      </c>
      <c r="V539" t="s">
        <v>7</v>
      </c>
      <c r="W539">
        <v>71.389452000000006</v>
      </c>
      <c r="X539">
        <v>0.16559099999999999</v>
      </c>
      <c r="Y539" t="s">
        <v>8</v>
      </c>
      <c r="Z539">
        <v>96.293993999999998</v>
      </c>
      <c r="AA539">
        <v>0.42255199999999998</v>
      </c>
      <c r="AB539" t="s">
        <v>9</v>
      </c>
      <c r="AC539">
        <v>2369.596274</v>
      </c>
      <c r="AD539">
        <v>9.4949929999999991</v>
      </c>
      <c r="AE539" t="s">
        <v>10</v>
      </c>
      <c r="AF539">
        <v>6.2433000000000002E-2</v>
      </c>
      <c r="AG539">
        <v>1.13E-4</v>
      </c>
      <c r="AH539" t="s">
        <v>11</v>
      </c>
      <c r="AI539">
        <v>0.935083</v>
      </c>
      <c r="AJ539">
        <v>6.0000000000000002E-5</v>
      </c>
      <c r="AK539" t="s">
        <v>12</v>
      </c>
      <c r="AL539">
        <v>0</v>
      </c>
      <c r="AM539">
        <v>0</v>
      </c>
    </row>
    <row r="540" spans="1:39" x14ac:dyDescent="0.25">
      <c r="A540" t="s">
        <v>164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3061.6117089999998</v>
      </c>
      <c r="I540">
        <v>12.062525000000001</v>
      </c>
      <c r="J540" t="s">
        <v>3</v>
      </c>
      <c r="K540">
        <v>3057.1674509999998</v>
      </c>
      <c r="L540">
        <v>12.020275</v>
      </c>
      <c r="M540" t="s">
        <v>4</v>
      </c>
      <c r="N540">
        <v>211.00586999999999</v>
      </c>
      <c r="O540">
        <v>2.5103300000000002</v>
      </c>
      <c r="P540" t="s">
        <v>5</v>
      </c>
      <c r="Q540">
        <v>330.34996699999999</v>
      </c>
      <c r="R540">
        <v>1.5600480000000001</v>
      </c>
      <c r="S540" t="s">
        <v>6</v>
      </c>
      <c r="T540">
        <v>130.64218099999999</v>
      </c>
      <c r="U540">
        <v>0.37146899999999999</v>
      </c>
      <c r="V540" t="s">
        <v>7</v>
      </c>
      <c r="W540">
        <v>75.322023999999999</v>
      </c>
      <c r="X540">
        <v>0.18285399999999999</v>
      </c>
      <c r="Y540" t="s">
        <v>8</v>
      </c>
      <c r="Z540">
        <v>101.60848900000001</v>
      </c>
      <c r="AA540">
        <v>0.44209900000000002</v>
      </c>
      <c r="AB540" t="s">
        <v>9</v>
      </c>
      <c r="AC540">
        <v>2501.22019</v>
      </c>
      <c r="AD540">
        <v>9.3702590000000008</v>
      </c>
      <c r="AE540" t="s">
        <v>10</v>
      </c>
      <c r="AF540">
        <v>6.2213999999999998E-2</v>
      </c>
      <c r="AG540">
        <v>1.1E-4</v>
      </c>
      <c r="AH540" t="s">
        <v>11</v>
      </c>
      <c r="AI540">
        <v>0.93509200000000003</v>
      </c>
      <c r="AJ540">
        <v>6.0000000000000002E-5</v>
      </c>
      <c r="AK540" t="s">
        <v>12</v>
      </c>
      <c r="AL540">
        <v>0</v>
      </c>
      <c r="AM540">
        <v>0</v>
      </c>
    </row>
    <row r="541" spans="1:39" x14ac:dyDescent="0.25">
      <c r="A541" t="s">
        <v>164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3222.8726900000001</v>
      </c>
      <c r="I541">
        <v>12.892338000000001</v>
      </c>
      <c r="J541" t="s">
        <v>3</v>
      </c>
      <c r="K541">
        <v>3218.1932080000001</v>
      </c>
      <c r="L541">
        <v>12.842263000000001</v>
      </c>
      <c r="M541" t="s">
        <v>4</v>
      </c>
      <c r="N541">
        <v>222.131563</v>
      </c>
      <c r="O541">
        <v>2.8289930000000001</v>
      </c>
      <c r="P541" t="s">
        <v>5</v>
      </c>
      <c r="Q541">
        <v>347.76040699999999</v>
      </c>
      <c r="R541">
        <v>1.678946</v>
      </c>
      <c r="S541" t="s">
        <v>6</v>
      </c>
      <c r="T541">
        <v>137.49972</v>
      </c>
      <c r="U541">
        <v>0.398733</v>
      </c>
      <c r="V541" t="s">
        <v>7</v>
      </c>
      <c r="W541">
        <v>79.249358000000001</v>
      </c>
      <c r="X541">
        <v>0.19158</v>
      </c>
      <c r="Y541" t="s">
        <v>8</v>
      </c>
      <c r="Z541">
        <v>106.929295</v>
      </c>
      <c r="AA541">
        <v>0.46436500000000003</v>
      </c>
      <c r="AB541" t="s">
        <v>9</v>
      </c>
      <c r="AC541">
        <v>2632.9959909999998</v>
      </c>
      <c r="AD541">
        <v>10.148078</v>
      </c>
      <c r="AE541" t="s">
        <v>10</v>
      </c>
      <c r="AF541">
        <v>6.1862E-2</v>
      </c>
      <c r="AG541">
        <v>1.12E-4</v>
      </c>
      <c r="AH541" t="s">
        <v>11</v>
      </c>
      <c r="AI541">
        <v>0.93509200000000003</v>
      </c>
      <c r="AJ541">
        <v>6.0000000000000002E-5</v>
      </c>
      <c r="AK541" t="s">
        <v>12</v>
      </c>
      <c r="AL541">
        <v>0</v>
      </c>
      <c r="AM541">
        <v>0</v>
      </c>
    </row>
    <row r="542" spans="1:39" x14ac:dyDescent="0.25">
      <c r="A542" t="s">
        <v>165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150.36246499999999</v>
      </c>
      <c r="I562">
        <v>0.89771599999999996</v>
      </c>
      <c r="J562" t="s">
        <v>3</v>
      </c>
      <c r="K562">
        <v>150.12085500000001</v>
      </c>
      <c r="L562">
        <v>0.89012400000000003</v>
      </c>
      <c r="M562" t="s">
        <v>4</v>
      </c>
      <c r="N562">
        <v>11.21031</v>
      </c>
      <c r="O562">
        <v>1.6968E-2</v>
      </c>
      <c r="P562" t="s">
        <v>5</v>
      </c>
      <c r="Q562">
        <v>0</v>
      </c>
      <c r="R562">
        <v>0</v>
      </c>
      <c r="S562" t="s">
        <v>6</v>
      </c>
      <c r="T562">
        <v>6.8195490000000003</v>
      </c>
      <c r="U562">
        <v>5.934E-3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8.5773000000000002E-2</v>
      </c>
      <c r="AD562">
        <v>6.9999999999999994E-5</v>
      </c>
      <c r="AE562" t="s">
        <v>10</v>
      </c>
      <c r="AF562">
        <v>0</v>
      </c>
      <c r="AG562">
        <v>0</v>
      </c>
      <c r="AH562" t="s">
        <v>11</v>
      </c>
      <c r="AI562">
        <v>0.91417199999999998</v>
      </c>
      <c r="AJ562">
        <v>1.7000000000000001E-4</v>
      </c>
      <c r="AK562" t="s">
        <v>12</v>
      </c>
      <c r="AL562">
        <v>0</v>
      </c>
      <c r="AM562">
        <v>0</v>
      </c>
    </row>
    <row r="563" spans="1:39" x14ac:dyDescent="0.25">
      <c r="A563" t="s">
        <v>166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300.22120699999999</v>
      </c>
      <c r="I563">
        <v>1.8675379999999999</v>
      </c>
      <c r="J563" t="s">
        <v>3</v>
      </c>
      <c r="K563">
        <v>299.74811799999998</v>
      </c>
      <c r="L563">
        <v>1.856093</v>
      </c>
      <c r="M563" t="s">
        <v>4</v>
      </c>
      <c r="N563">
        <v>22.435314000000002</v>
      </c>
      <c r="O563">
        <v>5.3852999999999998E-2</v>
      </c>
      <c r="P563" t="s">
        <v>5</v>
      </c>
      <c r="Q563">
        <v>0</v>
      </c>
      <c r="R563">
        <v>0</v>
      </c>
      <c r="S563" t="s">
        <v>6</v>
      </c>
      <c r="T563">
        <v>13.637378</v>
      </c>
      <c r="U563">
        <v>7.5459999999999998E-3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7.9514000000000001E-2</v>
      </c>
      <c r="AD563">
        <v>9.1000000000000003E-5</v>
      </c>
      <c r="AE563" t="s">
        <v>10</v>
      </c>
      <c r="AF563">
        <v>0</v>
      </c>
      <c r="AG563">
        <v>0</v>
      </c>
      <c r="AH563" t="s">
        <v>11</v>
      </c>
      <c r="AI563">
        <v>0.92371599999999998</v>
      </c>
      <c r="AJ563">
        <v>1.26E-4</v>
      </c>
      <c r="AK563" t="s">
        <v>12</v>
      </c>
      <c r="AL563">
        <v>0</v>
      </c>
      <c r="AM563">
        <v>0</v>
      </c>
    </row>
    <row r="564" spans="1:39" x14ac:dyDescent="0.25">
      <c r="A564" t="s">
        <v>166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450.113675</v>
      </c>
      <c r="I564">
        <v>2.512651</v>
      </c>
      <c r="J564" t="s">
        <v>3</v>
      </c>
      <c r="K564">
        <v>449.40812499999998</v>
      </c>
      <c r="L564">
        <v>2.5024229999999998</v>
      </c>
      <c r="M564" t="s">
        <v>4</v>
      </c>
      <c r="N564">
        <v>33.673724</v>
      </c>
      <c r="O564">
        <v>0.123574</v>
      </c>
      <c r="P564" t="s">
        <v>5</v>
      </c>
      <c r="Q564">
        <v>0</v>
      </c>
      <c r="R564">
        <v>0</v>
      </c>
      <c r="S564" t="s">
        <v>6</v>
      </c>
      <c r="T564">
        <v>20.457014000000001</v>
      </c>
      <c r="U564">
        <v>1.2109E-2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7.6846999999999999E-2</v>
      </c>
      <c r="AD564">
        <v>1.3100000000000001E-4</v>
      </c>
      <c r="AE564" t="s">
        <v>10</v>
      </c>
      <c r="AF564">
        <v>0</v>
      </c>
      <c r="AG564">
        <v>0</v>
      </c>
      <c r="AH564" t="s">
        <v>11</v>
      </c>
      <c r="AI564">
        <v>0.92591500000000004</v>
      </c>
      <c r="AJ564">
        <v>9.2E-5</v>
      </c>
      <c r="AK564" t="s">
        <v>12</v>
      </c>
      <c r="AL564">
        <v>0</v>
      </c>
      <c r="AM564">
        <v>0</v>
      </c>
    </row>
    <row r="565" spans="1:39" x14ac:dyDescent="0.25">
      <c r="A565" t="s">
        <v>166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600.305474</v>
      </c>
      <c r="I565">
        <v>5.1483780000000001</v>
      </c>
      <c r="J565" t="s">
        <v>3</v>
      </c>
      <c r="K565">
        <v>599.36602800000003</v>
      </c>
      <c r="L565">
        <v>5.1201670000000004</v>
      </c>
      <c r="M565" t="s">
        <v>4</v>
      </c>
      <c r="N565">
        <v>44.907725999999997</v>
      </c>
      <c r="O565">
        <v>0.208708</v>
      </c>
      <c r="P565" t="s">
        <v>5</v>
      </c>
      <c r="Q565">
        <v>0</v>
      </c>
      <c r="R565">
        <v>0</v>
      </c>
      <c r="S565" t="s">
        <v>6</v>
      </c>
      <c r="T565">
        <v>27.279401</v>
      </c>
      <c r="U565">
        <v>2.6332000000000001E-2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7.6250999999999999E-2</v>
      </c>
      <c r="AD565">
        <v>1.3799999999999999E-4</v>
      </c>
      <c r="AE565" t="s">
        <v>10</v>
      </c>
      <c r="AF565">
        <v>0</v>
      </c>
      <c r="AG565">
        <v>0</v>
      </c>
      <c r="AH565" t="s">
        <v>11</v>
      </c>
      <c r="AI565">
        <v>0.928234</v>
      </c>
      <c r="AJ565">
        <v>5.8E-5</v>
      </c>
      <c r="AK565" t="s">
        <v>12</v>
      </c>
      <c r="AL565">
        <v>0</v>
      </c>
      <c r="AM565">
        <v>0</v>
      </c>
    </row>
    <row r="566" spans="1:39" x14ac:dyDescent="0.25">
      <c r="A566" t="s">
        <v>166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750.35623999999996</v>
      </c>
      <c r="I566">
        <v>7.4341970000000002</v>
      </c>
      <c r="J566" t="s">
        <v>3</v>
      </c>
      <c r="K566">
        <v>749.183314</v>
      </c>
      <c r="L566">
        <v>7.3833349999999998</v>
      </c>
      <c r="M566" t="s">
        <v>4</v>
      </c>
      <c r="N566">
        <v>56.187953999999998</v>
      </c>
      <c r="O566">
        <v>0.32560800000000001</v>
      </c>
      <c r="P566" t="s">
        <v>5</v>
      </c>
      <c r="Q566">
        <v>0</v>
      </c>
      <c r="R566">
        <v>0</v>
      </c>
      <c r="S566" t="s">
        <v>6</v>
      </c>
      <c r="T566">
        <v>34.099881000000003</v>
      </c>
      <c r="U566">
        <v>3.6770999999999998E-2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7.5003E-2</v>
      </c>
      <c r="AD566">
        <v>1.5200000000000001E-4</v>
      </c>
      <c r="AE566" t="s">
        <v>10</v>
      </c>
      <c r="AF566">
        <v>0</v>
      </c>
      <c r="AG566">
        <v>0</v>
      </c>
      <c r="AH566" t="s">
        <v>11</v>
      </c>
      <c r="AI566">
        <v>0.93005700000000002</v>
      </c>
      <c r="AJ566">
        <v>2.9E-5</v>
      </c>
      <c r="AK566" t="s">
        <v>12</v>
      </c>
      <c r="AL566">
        <v>0</v>
      </c>
      <c r="AM566">
        <v>0</v>
      </c>
    </row>
    <row r="567" spans="1:39" x14ac:dyDescent="0.25">
      <c r="A567" t="s">
        <v>166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900.51614900000004</v>
      </c>
      <c r="I567">
        <v>9.3811879999999999</v>
      </c>
      <c r="J567" t="s">
        <v>3</v>
      </c>
      <c r="K567">
        <v>899.10918200000003</v>
      </c>
      <c r="L567">
        <v>9.3133680000000005</v>
      </c>
      <c r="M567" t="s">
        <v>4</v>
      </c>
      <c r="N567">
        <v>67.426218000000006</v>
      </c>
      <c r="O567">
        <v>0.47812100000000002</v>
      </c>
      <c r="P567" t="s">
        <v>5</v>
      </c>
      <c r="Q567">
        <v>0</v>
      </c>
      <c r="R567">
        <v>0</v>
      </c>
      <c r="S567" t="s">
        <v>6</v>
      </c>
      <c r="T567">
        <v>40.899838000000003</v>
      </c>
      <c r="U567">
        <v>4.5906000000000002E-2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7.3880000000000001E-2</v>
      </c>
      <c r="AD567">
        <v>1.6200000000000001E-4</v>
      </c>
      <c r="AE567" t="s">
        <v>10</v>
      </c>
      <c r="AF567">
        <v>0</v>
      </c>
      <c r="AG567">
        <v>0</v>
      </c>
      <c r="AH567" t="s">
        <v>11</v>
      </c>
      <c r="AI567">
        <v>0.93085099999999998</v>
      </c>
      <c r="AJ567">
        <v>2.1999999999999999E-5</v>
      </c>
      <c r="AK567" t="s">
        <v>12</v>
      </c>
      <c r="AL567">
        <v>0</v>
      </c>
      <c r="AM567">
        <v>0</v>
      </c>
    </row>
    <row r="568" spans="1:39" x14ac:dyDescent="0.25">
      <c r="A568" t="s">
        <v>166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1050.481311</v>
      </c>
      <c r="I568">
        <v>10.034796999999999</v>
      </c>
      <c r="J568" t="s">
        <v>3</v>
      </c>
      <c r="K568">
        <v>1048.841165</v>
      </c>
      <c r="L568">
        <v>9.9570830000000008</v>
      </c>
      <c r="M568" t="s">
        <v>4</v>
      </c>
      <c r="N568">
        <v>78.657933</v>
      </c>
      <c r="O568">
        <v>0.61963400000000002</v>
      </c>
      <c r="P568" t="s">
        <v>5</v>
      </c>
      <c r="Q568">
        <v>0</v>
      </c>
      <c r="R568">
        <v>0</v>
      </c>
      <c r="S568" t="s">
        <v>6</v>
      </c>
      <c r="T568">
        <v>47.703045000000003</v>
      </c>
      <c r="U568">
        <v>4.7842999999999997E-2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7.2147000000000003E-2</v>
      </c>
      <c r="AD568">
        <v>1.6899999999999999E-4</v>
      </c>
      <c r="AE568" t="s">
        <v>10</v>
      </c>
      <c r="AF568">
        <v>0</v>
      </c>
      <c r="AG568">
        <v>0</v>
      </c>
      <c r="AH568" t="s">
        <v>11</v>
      </c>
      <c r="AI568">
        <v>0.93104100000000001</v>
      </c>
      <c r="AJ568">
        <v>2.1999999999999999E-5</v>
      </c>
      <c r="AK568" t="s">
        <v>12</v>
      </c>
      <c r="AL568">
        <v>0</v>
      </c>
      <c r="AM568">
        <v>0</v>
      </c>
    </row>
    <row r="569" spans="1:39" x14ac:dyDescent="0.25">
      <c r="A569" t="s">
        <v>166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1200.50116</v>
      </c>
      <c r="I569">
        <v>10.71007</v>
      </c>
      <c r="J569" t="s">
        <v>3</v>
      </c>
      <c r="K569">
        <v>1198.628105</v>
      </c>
      <c r="L569">
        <v>10.624316</v>
      </c>
      <c r="M569" t="s">
        <v>4</v>
      </c>
      <c r="N569">
        <v>89.896842000000007</v>
      </c>
      <c r="O569">
        <v>0.79616699999999996</v>
      </c>
      <c r="P569" t="s">
        <v>5</v>
      </c>
      <c r="Q569">
        <v>0</v>
      </c>
      <c r="R569">
        <v>0</v>
      </c>
      <c r="S569" t="s">
        <v>6</v>
      </c>
      <c r="T569">
        <v>54.514536</v>
      </c>
      <c r="U569">
        <v>5.6175000000000003E-2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7.0730000000000001E-2</v>
      </c>
      <c r="AD569">
        <v>1.6899999999999999E-4</v>
      </c>
      <c r="AE569" t="s">
        <v>10</v>
      </c>
      <c r="AF569">
        <v>0</v>
      </c>
      <c r="AG569">
        <v>0</v>
      </c>
      <c r="AH569" t="s">
        <v>11</v>
      </c>
      <c r="AI569">
        <v>0.93130500000000005</v>
      </c>
      <c r="AJ569">
        <v>2.0999999999999999E-5</v>
      </c>
      <c r="AK569" t="s">
        <v>12</v>
      </c>
      <c r="AL569">
        <v>0</v>
      </c>
      <c r="AM569">
        <v>0</v>
      </c>
    </row>
    <row r="570" spans="1:39" x14ac:dyDescent="0.25">
      <c r="A570" t="s">
        <v>166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1350.412212</v>
      </c>
      <c r="I570">
        <v>11.441307</v>
      </c>
      <c r="J570" t="s">
        <v>3</v>
      </c>
      <c r="K570">
        <v>1348.3068290000001</v>
      </c>
      <c r="L570">
        <v>11.350415</v>
      </c>
      <c r="M570" t="s">
        <v>4</v>
      </c>
      <c r="N570">
        <v>101.13310300000001</v>
      </c>
      <c r="O570">
        <v>1.014167</v>
      </c>
      <c r="P570" t="s">
        <v>5</v>
      </c>
      <c r="Q570">
        <v>0</v>
      </c>
      <c r="R570">
        <v>0</v>
      </c>
      <c r="S570" t="s">
        <v>6</v>
      </c>
      <c r="T570">
        <v>61.318483000000001</v>
      </c>
      <c r="U570">
        <v>5.6822999999999999E-2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7.0139999999999994E-2</v>
      </c>
      <c r="AD570">
        <v>1.7100000000000001E-4</v>
      </c>
      <c r="AE570" t="s">
        <v>10</v>
      </c>
      <c r="AF570">
        <v>0</v>
      </c>
      <c r="AG570">
        <v>0</v>
      </c>
      <c r="AH570" t="s">
        <v>11</v>
      </c>
      <c r="AI570">
        <v>0.93132800000000004</v>
      </c>
      <c r="AJ570">
        <v>2.0999999999999999E-5</v>
      </c>
      <c r="AK570" t="s">
        <v>12</v>
      </c>
      <c r="AL570">
        <v>0</v>
      </c>
      <c r="AM570">
        <v>0</v>
      </c>
    </row>
    <row r="571" spans="1:39" x14ac:dyDescent="0.25">
      <c r="A571" t="s">
        <v>166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1500.3775659999999</v>
      </c>
      <c r="I571">
        <v>13.524058</v>
      </c>
      <c r="J571" t="s">
        <v>3</v>
      </c>
      <c r="K571">
        <v>1498.0402730000001</v>
      </c>
      <c r="L571">
        <v>13.425110999999999</v>
      </c>
      <c r="M571" t="s">
        <v>4</v>
      </c>
      <c r="N571">
        <v>112.35307</v>
      </c>
      <c r="O571">
        <v>1.2498959999999999</v>
      </c>
      <c r="P571" t="s">
        <v>5</v>
      </c>
      <c r="Q571">
        <v>0</v>
      </c>
      <c r="R571">
        <v>0</v>
      </c>
      <c r="S571" t="s">
        <v>6</v>
      </c>
      <c r="T571">
        <v>68.158202000000003</v>
      </c>
      <c r="U571">
        <v>7.4616000000000002E-2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6.9077E-2</v>
      </c>
      <c r="AD571">
        <v>1.74E-4</v>
      </c>
      <c r="AE571" t="s">
        <v>10</v>
      </c>
      <c r="AF571">
        <v>0</v>
      </c>
      <c r="AG571">
        <v>0</v>
      </c>
      <c r="AH571" t="s">
        <v>11</v>
      </c>
      <c r="AI571">
        <v>0.93141499999999999</v>
      </c>
      <c r="AJ571">
        <v>2.0999999999999999E-5</v>
      </c>
      <c r="AK571" t="s">
        <v>12</v>
      </c>
      <c r="AL571">
        <v>0</v>
      </c>
      <c r="AM571">
        <v>0</v>
      </c>
    </row>
    <row r="572" spans="1:39" x14ac:dyDescent="0.25">
      <c r="A572" t="s">
        <v>166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1650.327417</v>
      </c>
      <c r="I572">
        <v>15.028585</v>
      </c>
      <c r="J572" t="s">
        <v>3</v>
      </c>
      <c r="K572">
        <v>1647.755566</v>
      </c>
      <c r="L572">
        <v>14.937214000000001</v>
      </c>
      <c r="M572" t="s">
        <v>4</v>
      </c>
      <c r="N572">
        <v>123.56092</v>
      </c>
      <c r="O572">
        <v>1.458941</v>
      </c>
      <c r="P572" t="s">
        <v>5</v>
      </c>
      <c r="Q572">
        <v>0</v>
      </c>
      <c r="R572">
        <v>0</v>
      </c>
      <c r="S572" t="s">
        <v>6</v>
      </c>
      <c r="T572">
        <v>74.996776999999994</v>
      </c>
      <c r="U572">
        <v>8.2039000000000001E-2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6.7281999999999995E-2</v>
      </c>
      <c r="AD572">
        <v>1.65E-4</v>
      </c>
      <c r="AE572" t="s">
        <v>10</v>
      </c>
      <c r="AF572">
        <v>0</v>
      </c>
      <c r="AG572">
        <v>0</v>
      </c>
      <c r="AH572" t="s">
        <v>11</v>
      </c>
      <c r="AI572">
        <v>0.93154599999999999</v>
      </c>
      <c r="AJ572">
        <v>2.0000000000000002E-5</v>
      </c>
      <c r="AK572" t="s">
        <v>12</v>
      </c>
      <c r="AL572">
        <v>0</v>
      </c>
      <c r="AM572">
        <v>0</v>
      </c>
    </row>
    <row r="573" spans="1:39" x14ac:dyDescent="0.25">
      <c r="A573" t="s">
        <v>166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1800.3458639999999</v>
      </c>
      <c r="I573">
        <v>15.289735</v>
      </c>
      <c r="J573" t="s">
        <v>3</v>
      </c>
      <c r="K573">
        <v>1797.5420610000001</v>
      </c>
      <c r="L573">
        <v>15.213081000000001</v>
      </c>
      <c r="M573" t="s">
        <v>4</v>
      </c>
      <c r="N573">
        <v>134.78114500000001</v>
      </c>
      <c r="O573">
        <v>1.706566</v>
      </c>
      <c r="P573" t="s">
        <v>5</v>
      </c>
      <c r="Q573">
        <v>0</v>
      </c>
      <c r="R573">
        <v>0</v>
      </c>
      <c r="S573" t="s">
        <v>6</v>
      </c>
      <c r="T573">
        <v>81.846977999999993</v>
      </c>
      <c r="U573">
        <v>9.0466000000000005E-2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6.6639000000000004E-2</v>
      </c>
      <c r="AD573">
        <v>1.5899999999999999E-4</v>
      </c>
      <c r="AE573" t="s">
        <v>10</v>
      </c>
      <c r="AF573">
        <v>0</v>
      </c>
      <c r="AG573">
        <v>0</v>
      </c>
      <c r="AH573" t="s">
        <v>11</v>
      </c>
      <c r="AI573">
        <v>0.93154899999999996</v>
      </c>
      <c r="AJ573">
        <v>2.0000000000000002E-5</v>
      </c>
      <c r="AK573" t="s">
        <v>12</v>
      </c>
      <c r="AL573">
        <v>0</v>
      </c>
      <c r="AM573">
        <v>0</v>
      </c>
    </row>
    <row r="574" spans="1:39" x14ac:dyDescent="0.25">
      <c r="A574" t="s">
        <v>166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1950.5631619999999</v>
      </c>
      <c r="I574">
        <v>17.622140000000002</v>
      </c>
      <c r="J574" t="s">
        <v>3</v>
      </c>
      <c r="K574">
        <v>1947.526323</v>
      </c>
      <c r="L574">
        <v>17.537185999999998</v>
      </c>
      <c r="M574" t="s">
        <v>4</v>
      </c>
      <c r="N574">
        <v>146.00613100000001</v>
      </c>
      <c r="O574">
        <v>1.9737180000000001</v>
      </c>
      <c r="P574" t="s">
        <v>5</v>
      </c>
      <c r="Q574">
        <v>0</v>
      </c>
      <c r="R574">
        <v>0</v>
      </c>
      <c r="S574" t="s">
        <v>6</v>
      </c>
      <c r="T574">
        <v>88.707783000000006</v>
      </c>
      <c r="U574">
        <v>9.7231999999999999E-2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6.6488000000000005E-2</v>
      </c>
      <c r="AD574">
        <v>1.6100000000000001E-4</v>
      </c>
      <c r="AE574" t="s">
        <v>10</v>
      </c>
      <c r="AF574">
        <v>0</v>
      </c>
      <c r="AG574">
        <v>0</v>
      </c>
      <c r="AH574" t="s">
        <v>11</v>
      </c>
      <c r="AI574">
        <v>0.93206699999999998</v>
      </c>
      <c r="AJ574">
        <v>2.5999999999999998E-5</v>
      </c>
      <c r="AK574" t="s">
        <v>12</v>
      </c>
      <c r="AL574">
        <v>0</v>
      </c>
      <c r="AM574">
        <v>0</v>
      </c>
    </row>
    <row r="575" spans="1:39" x14ac:dyDescent="0.25">
      <c r="A575" t="s">
        <v>166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2100.4278370000002</v>
      </c>
      <c r="I575">
        <v>18.203586999999999</v>
      </c>
      <c r="J575" t="s">
        <v>3</v>
      </c>
      <c r="K575">
        <v>2097.1580370000001</v>
      </c>
      <c r="L575">
        <v>18.129245999999998</v>
      </c>
      <c r="M575" t="s">
        <v>4</v>
      </c>
      <c r="N575">
        <v>157.24988300000001</v>
      </c>
      <c r="O575">
        <v>2.236462</v>
      </c>
      <c r="P575" t="s">
        <v>5</v>
      </c>
      <c r="Q575">
        <v>0</v>
      </c>
      <c r="R575">
        <v>0</v>
      </c>
      <c r="S575" t="s">
        <v>6</v>
      </c>
      <c r="T575">
        <v>95.550732999999994</v>
      </c>
      <c r="U575">
        <v>0.11185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6.5711000000000006E-2</v>
      </c>
      <c r="AD575">
        <v>1.63E-4</v>
      </c>
      <c r="AE575" t="s">
        <v>10</v>
      </c>
      <c r="AF575">
        <v>0</v>
      </c>
      <c r="AG575">
        <v>0</v>
      </c>
      <c r="AH575" t="s">
        <v>11</v>
      </c>
      <c r="AI575">
        <v>0.93217899999999998</v>
      </c>
      <c r="AJ575">
        <v>2.5000000000000001E-5</v>
      </c>
      <c r="AK575" t="s">
        <v>12</v>
      </c>
      <c r="AL575">
        <v>0</v>
      </c>
      <c r="AM575">
        <v>0</v>
      </c>
    </row>
    <row r="576" spans="1:39" x14ac:dyDescent="0.25">
      <c r="A576" t="s">
        <v>166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2250.3260300000002</v>
      </c>
      <c r="I576">
        <v>20.192655999999999</v>
      </c>
      <c r="J576" t="s">
        <v>3</v>
      </c>
      <c r="K576">
        <v>2246.8238379999998</v>
      </c>
      <c r="L576">
        <v>20.11036</v>
      </c>
      <c r="M576" t="s">
        <v>4</v>
      </c>
      <c r="N576">
        <v>168.47074900000001</v>
      </c>
      <c r="O576">
        <v>2.5236079999999999</v>
      </c>
      <c r="P576" t="s">
        <v>5</v>
      </c>
      <c r="Q576">
        <v>0</v>
      </c>
      <c r="R576">
        <v>0</v>
      </c>
      <c r="S576" t="s">
        <v>6</v>
      </c>
      <c r="T576">
        <v>102.413269</v>
      </c>
      <c r="U576">
        <v>0.120698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6.5369999999999998E-2</v>
      </c>
      <c r="AD576">
        <v>1.5699999999999999E-4</v>
      </c>
      <c r="AE576" t="s">
        <v>10</v>
      </c>
      <c r="AF576">
        <v>0</v>
      </c>
      <c r="AG576">
        <v>0</v>
      </c>
      <c r="AH576" t="s">
        <v>11</v>
      </c>
      <c r="AI576">
        <v>0.93303999999999998</v>
      </c>
      <c r="AJ576">
        <v>3.1000000000000001E-5</v>
      </c>
      <c r="AK576" t="s">
        <v>12</v>
      </c>
      <c r="AL576">
        <v>0</v>
      </c>
      <c r="AM576">
        <v>0</v>
      </c>
    </row>
    <row r="577" spans="1:39" x14ac:dyDescent="0.25">
      <c r="A577" t="s">
        <v>166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2400.4075339999999</v>
      </c>
      <c r="I577">
        <v>19.476047999999999</v>
      </c>
      <c r="J577" t="s">
        <v>3</v>
      </c>
      <c r="K577">
        <v>2396.6719579999999</v>
      </c>
      <c r="L577">
        <v>19.389673999999999</v>
      </c>
      <c r="M577" t="s">
        <v>4</v>
      </c>
      <c r="N577">
        <v>179.721307</v>
      </c>
      <c r="O577">
        <v>2.928709</v>
      </c>
      <c r="P577" t="s">
        <v>5</v>
      </c>
      <c r="Q577">
        <v>0</v>
      </c>
      <c r="R577">
        <v>0</v>
      </c>
      <c r="S577" t="s">
        <v>6</v>
      </c>
      <c r="T577">
        <v>109.27843300000001</v>
      </c>
      <c r="U577">
        <v>0.12523300000000001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6.4264000000000002E-2</v>
      </c>
      <c r="AD577">
        <v>1.4100000000000001E-4</v>
      </c>
      <c r="AE577" t="s">
        <v>10</v>
      </c>
      <c r="AF577">
        <v>0</v>
      </c>
      <c r="AG577">
        <v>0</v>
      </c>
      <c r="AH577" t="s">
        <v>11</v>
      </c>
      <c r="AI577">
        <v>0.933064</v>
      </c>
      <c r="AJ577">
        <v>3.1000000000000001E-5</v>
      </c>
      <c r="AK577" t="s">
        <v>12</v>
      </c>
      <c r="AL577">
        <v>0</v>
      </c>
      <c r="AM577">
        <v>0</v>
      </c>
    </row>
    <row r="578" spans="1:39" x14ac:dyDescent="0.25">
      <c r="A578" t="s">
        <v>166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2550.2036670000002</v>
      </c>
      <c r="I578">
        <v>21.536635</v>
      </c>
      <c r="J578" t="s">
        <v>3</v>
      </c>
      <c r="K578">
        <v>2546.2362210000001</v>
      </c>
      <c r="L578">
        <v>21.430026999999999</v>
      </c>
      <c r="M578" t="s">
        <v>4</v>
      </c>
      <c r="N578">
        <v>190.93473900000001</v>
      </c>
      <c r="O578">
        <v>3.322111</v>
      </c>
      <c r="P578" t="s">
        <v>5</v>
      </c>
      <c r="Q578">
        <v>0</v>
      </c>
      <c r="R578">
        <v>0</v>
      </c>
      <c r="S578" t="s">
        <v>6</v>
      </c>
      <c r="T578">
        <v>116.125553</v>
      </c>
      <c r="U578">
        <v>0.123156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6.3797000000000006E-2</v>
      </c>
      <c r="AD578">
        <v>1.34E-4</v>
      </c>
      <c r="AE578" t="s">
        <v>10</v>
      </c>
      <c r="AF578">
        <v>0</v>
      </c>
      <c r="AG578">
        <v>0</v>
      </c>
      <c r="AH578" t="s">
        <v>11</v>
      </c>
      <c r="AI578">
        <v>0.93396599999999996</v>
      </c>
      <c r="AJ578">
        <v>4.8000000000000001E-5</v>
      </c>
      <c r="AK578" t="s">
        <v>12</v>
      </c>
      <c r="AL578">
        <v>0</v>
      </c>
      <c r="AM578">
        <v>0</v>
      </c>
    </row>
    <row r="579" spans="1:39" x14ac:dyDescent="0.25">
      <c r="A579" t="s">
        <v>166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2700.4158940000002</v>
      </c>
      <c r="I579">
        <v>24.755915000000002</v>
      </c>
      <c r="J579" t="s">
        <v>3</v>
      </c>
      <c r="K579">
        <v>2696.215698</v>
      </c>
      <c r="L579">
        <v>24.628824999999999</v>
      </c>
      <c r="M579" t="s">
        <v>4</v>
      </c>
      <c r="N579">
        <v>202.15568200000001</v>
      </c>
      <c r="O579">
        <v>3.7040410000000001</v>
      </c>
      <c r="P579" t="s">
        <v>5</v>
      </c>
      <c r="Q579">
        <v>0</v>
      </c>
      <c r="R579">
        <v>0</v>
      </c>
      <c r="S579" t="s">
        <v>6</v>
      </c>
      <c r="T579">
        <v>122.979613</v>
      </c>
      <c r="U579">
        <v>0.14024600000000001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6.3148999999999997E-2</v>
      </c>
      <c r="AD579">
        <v>1.2899999999999999E-4</v>
      </c>
      <c r="AE579" t="s">
        <v>10</v>
      </c>
      <c r="AF579">
        <v>0</v>
      </c>
      <c r="AG579">
        <v>0</v>
      </c>
      <c r="AH579" t="s">
        <v>11</v>
      </c>
      <c r="AI579">
        <v>0.93398899999999996</v>
      </c>
      <c r="AJ579">
        <v>4.8000000000000001E-5</v>
      </c>
      <c r="AK579" t="s">
        <v>12</v>
      </c>
      <c r="AL579">
        <v>0</v>
      </c>
      <c r="AM579">
        <v>0</v>
      </c>
    </row>
    <row r="580" spans="1:39" x14ac:dyDescent="0.25">
      <c r="A580" t="s">
        <v>166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2850.2571779999998</v>
      </c>
      <c r="I580">
        <v>27.639754</v>
      </c>
      <c r="J580" t="s">
        <v>3</v>
      </c>
      <c r="K580">
        <v>2845.825225</v>
      </c>
      <c r="L580">
        <v>27.481525999999999</v>
      </c>
      <c r="M580" t="s">
        <v>4</v>
      </c>
      <c r="N580">
        <v>213.40491499999999</v>
      </c>
      <c r="O580">
        <v>4.1842199999999998</v>
      </c>
      <c r="P580" t="s">
        <v>5</v>
      </c>
      <c r="Q580">
        <v>0</v>
      </c>
      <c r="R580">
        <v>0</v>
      </c>
      <c r="S580" t="s">
        <v>6</v>
      </c>
      <c r="T580">
        <v>129.82687899999999</v>
      </c>
      <c r="U580">
        <v>0.15946099999999999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6.3148999999999997E-2</v>
      </c>
      <c r="AD580">
        <v>1.2899999999999999E-4</v>
      </c>
      <c r="AE580" t="s">
        <v>10</v>
      </c>
      <c r="AF580">
        <v>0</v>
      </c>
      <c r="AG580">
        <v>0</v>
      </c>
      <c r="AH580" t="s">
        <v>11</v>
      </c>
      <c r="AI580">
        <v>0.93399500000000002</v>
      </c>
      <c r="AJ580">
        <v>4.8000000000000001E-5</v>
      </c>
      <c r="AK580" t="s">
        <v>12</v>
      </c>
      <c r="AL580">
        <v>0</v>
      </c>
      <c r="AM580">
        <v>0</v>
      </c>
    </row>
    <row r="581" spans="1:39" x14ac:dyDescent="0.25">
      <c r="A581" t="s">
        <v>166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3000.1306789999999</v>
      </c>
      <c r="I581">
        <v>27.974564000000001</v>
      </c>
      <c r="J581" t="s">
        <v>3</v>
      </c>
      <c r="K581">
        <v>2995.466602</v>
      </c>
      <c r="L581">
        <v>27.811215000000001</v>
      </c>
      <c r="M581" t="s">
        <v>4</v>
      </c>
      <c r="N581">
        <v>224.62112099999999</v>
      </c>
      <c r="O581">
        <v>4.5345139999999997</v>
      </c>
      <c r="P581" t="s">
        <v>5</v>
      </c>
      <c r="Q581">
        <v>0</v>
      </c>
      <c r="R581">
        <v>0</v>
      </c>
      <c r="S581" t="s">
        <v>6</v>
      </c>
      <c r="T581">
        <v>136.63664700000001</v>
      </c>
      <c r="U581">
        <v>0.16973199999999999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6.2461000000000003E-2</v>
      </c>
      <c r="AD581">
        <v>1.2300000000000001E-4</v>
      </c>
      <c r="AE581" t="s">
        <v>10</v>
      </c>
      <c r="AF581">
        <v>0</v>
      </c>
      <c r="AG581">
        <v>0</v>
      </c>
      <c r="AH581" t="s">
        <v>11</v>
      </c>
      <c r="AI581">
        <v>0.93405899999999997</v>
      </c>
      <c r="AJ581">
        <v>4.6999999999999997E-5</v>
      </c>
      <c r="AK581" t="s">
        <v>12</v>
      </c>
      <c r="AL581">
        <v>0</v>
      </c>
      <c r="AM581">
        <v>0</v>
      </c>
    </row>
    <row r="582" spans="1:39" x14ac:dyDescent="0.25">
      <c r="A582" t="s">
        <v>167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161.35629700000001</v>
      </c>
      <c r="I582">
        <v>0.99524599999999996</v>
      </c>
      <c r="J582" t="s">
        <v>3</v>
      </c>
      <c r="K582">
        <v>161.12358699999999</v>
      </c>
      <c r="L582">
        <v>0.99467399999999995</v>
      </c>
      <c r="M582" t="s">
        <v>4</v>
      </c>
      <c r="N582">
        <v>11.117342000000001</v>
      </c>
      <c r="O582">
        <v>8.7399999999999995E-3</v>
      </c>
      <c r="P582" t="s">
        <v>5</v>
      </c>
      <c r="Q582">
        <v>17.449887</v>
      </c>
      <c r="R582">
        <v>4.6564000000000001E-2</v>
      </c>
      <c r="S582" t="s">
        <v>6</v>
      </c>
      <c r="T582">
        <v>6.8425799999999999</v>
      </c>
      <c r="U582">
        <v>5.3270000000000001E-3</v>
      </c>
      <c r="V582" t="s">
        <v>7</v>
      </c>
      <c r="W582">
        <v>3.963527</v>
      </c>
      <c r="X582">
        <v>6.8199999999999997E-3</v>
      </c>
      <c r="Y582" t="s">
        <v>8</v>
      </c>
      <c r="Z582">
        <v>5.454364</v>
      </c>
      <c r="AA582">
        <v>1.7944000000000002E-2</v>
      </c>
      <c r="AB582" t="s">
        <v>9</v>
      </c>
      <c r="AC582">
        <v>131.76117199999999</v>
      </c>
      <c r="AD582">
        <v>0.79155699999999996</v>
      </c>
      <c r="AE582" t="s">
        <v>10</v>
      </c>
      <c r="AF582">
        <v>8.1042000000000003E-2</v>
      </c>
      <c r="AG582">
        <v>1.18E-4</v>
      </c>
      <c r="AH582" t="s">
        <v>11</v>
      </c>
      <c r="AI582">
        <v>0.91234199999999999</v>
      </c>
      <c r="AJ582">
        <v>1.6000000000000001E-4</v>
      </c>
      <c r="AK582" t="s">
        <v>12</v>
      </c>
      <c r="AL582">
        <v>0</v>
      </c>
      <c r="AM582">
        <v>0</v>
      </c>
    </row>
    <row r="583" spans="1:39" x14ac:dyDescent="0.25">
      <c r="A583" t="s">
        <v>167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322.71699599999999</v>
      </c>
      <c r="I583">
        <v>1.5401720000000001</v>
      </c>
      <c r="J583" t="s">
        <v>3</v>
      </c>
      <c r="K583">
        <v>322.25576899999999</v>
      </c>
      <c r="L583">
        <v>1.536624</v>
      </c>
      <c r="M583" t="s">
        <v>4</v>
      </c>
      <c r="N583">
        <v>22.238602</v>
      </c>
      <c r="O583">
        <v>4.1002999999999998E-2</v>
      </c>
      <c r="P583" t="s">
        <v>5</v>
      </c>
      <c r="Q583">
        <v>34.812888999999998</v>
      </c>
      <c r="R583">
        <v>0.11002099999999999</v>
      </c>
      <c r="S583" t="s">
        <v>6</v>
      </c>
      <c r="T583">
        <v>13.687597999999999</v>
      </c>
      <c r="U583">
        <v>1.0071E-2</v>
      </c>
      <c r="V583" t="s">
        <v>7</v>
      </c>
      <c r="W583">
        <v>7.9278449999999996</v>
      </c>
      <c r="X583">
        <v>1.9642E-2</v>
      </c>
      <c r="Y583" t="s">
        <v>8</v>
      </c>
      <c r="Z583">
        <v>10.807992</v>
      </c>
      <c r="AA583">
        <v>4.4684000000000001E-2</v>
      </c>
      <c r="AB583" t="s">
        <v>9</v>
      </c>
      <c r="AC583">
        <v>263.60933799999998</v>
      </c>
      <c r="AD583">
        <v>1.1452169999999999</v>
      </c>
      <c r="AE583" t="s">
        <v>10</v>
      </c>
      <c r="AF583">
        <v>7.6616000000000004E-2</v>
      </c>
      <c r="AG583">
        <v>1.2899999999999999E-4</v>
      </c>
      <c r="AH583" t="s">
        <v>11</v>
      </c>
      <c r="AI583">
        <v>0.91841399999999995</v>
      </c>
      <c r="AJ583">
        <v>1.66E-4</v>
      </c>
      <c r="AK583" t="s">
        <v>12</v>
      </c>
      <c r="AL583">
        <v>0</v>
      </c>
      <c r="AM583">
        <v>0</v>
      </c>
    </row>
    <row r="584" spans="1:39" x14ac:dyDescent="0.25">
      <c r="A584" t="s">
        <v>167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483.81964699999997</v>
      </c>
      <c r="I584">
        <v>2.5531429999999999</v>
      </c>
      <c r="J584" t="s">
        <v>3</v>
      </c>
      <c r="K584">
        <v>483.13227799999999</v>
      </c>
      <c r="L584">
        <v>2.5458569999999998</v>
      </c>
      <c r="M584" t="s">
        <v>4</v>
      </c>
      <c r="N584">
        <v>33.354636999999997</v>
      </c>
      <c r="O584">
        <v>8.2282999999999995E-2</v>
      </c>
      <c r="P584" t="s">
        <v>5</v>
      </c>
      <c r="Q584">
        <v>52.172992999999998</v>
      </c>
      <c r="R584">
        <v>0.17583599999999999</v>
      </c>
      <c r="S584" t="s">
        <v>6</v>
      </c>
      <c r="T584">
        <v>20.555911999999999</v>
      </c>
      <c r="U584">
        <v>1.9567999999999999E-2</v>
      </c>
      <c r="V584" t="s">
        <v>7</v>
      </c>
      <c r="W584">
        <v>11.894352</v>
      </c>
      <c r="X584">
        <v>3.0703999999999999E-2</v>
      </c>
      <c r="Y584" t="s">
        <v>8</v>
      </c>
      <c r="Z584">
        <v>16.137858000000001</v>
      </c>
      <c r="AA584">
        <v>6.9568000000000005E-2</v>
      </c>
      <c r="AB584" t="s">
        <v>9</v>
      </c>
      <c r="AC584">
        <v>395.23897399999998</v>
      </c>
      <c r="AD584">
        <v>1.7804519999999999</v>
      </c>
      <c r="AE584" t="s">
        <v>10</v>
      </c>
      <c r="AF584">
        <v>7.6413999999999996E-2</v>
      </c>
      <c r="AG584">
        <v>1.26E-4</v>
      </c>
      <c r="AH584" t="s">
        <v>11</v>
      </c>
      <c r="AI584">
        <v>0.92140100000000003</v>
      </c>
      <c r="AJ584">
        <v>1.74E-4</v>
      </c>
      <c r="AK584" t="s">
        <v>12</v>
      </c>
      <c r="AL584">
        <v>0</v>
      </c>
      <c r="AM584">
        <v>0</v>
      </c>
    </row>
    <row r="585" spans="1:39" x14ac:dyDescent="0.25">
      <c r="A585" t="s">
        <v>167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644.80145100000004</v>
      </c>
      <c r="I585">
        <v>2.9359459999999999</v>
      </c>
      <c r="J585" t="s">
        <v>3</v>
      </c>
      <c r="K585">
        <v>643.88564799999995</v>
      </c>
      <c r="L585">
        <v>2.9261240000000002</v>
      </c>
      <c r="M585" t="s">
        <v>4</v>
      </c>
      <c r="N585">
        <v>44.469051</v>
      </c>
      <c r="O585">
        <v>0.13437299999999999</v>
      </c>
      <c r="P585" t="s">
        <v>5</v>
      </c>
      <c r="Q585">
        <v>69.444918000000001</v>
      </c>
      <c r="R585">
        <v>0.192027</v>
      </c>
      <c r="S585" t="s">
        <v>6</v>
      </c>
      <c r="T585">
        <v>27.402183000000001</v>
      </c>
      <c r="U585">
        <v>3.7031000000000001E-2</v>
      </c>
      <c r="V585" t="s">
        <v>7</v>
      </c>
      <c r="W585">
        <v>15.822661</v>
      </c>
      <c r="X585">
        <v>2.8412E-2</v>
      </c>
      <c r="Y585" t="s">
        <v>8</v>
      </c>
      <c r="Z585">
        <v>21.446736999999999</v>
      </c>
      <c r="AA585">
        <v>8.8257000000000002E-2</v>
      </c>
      <c r="AB585" t="s">
        <v>9</v>
      </c>
      <c r="AC585">
        <v>526.827496</v>
      </c>
      <c r="AD585">
        <v>2.084136</v>
      </c>
      <c r="AE585" t="s">
        <v>10</v>
      </c>
      <c r="AF585">
        <v>7.5757000000000005E-2</v>
      </c>
      <c r="AG585">
        <v>1.25E-4</v>
      </c>
      <c r="AH585" t="s">
        <v>11</v>
      </c>
      <c r="AI585">
        <v>0.92351099999999997</v>
      </c>
      <c r="AJ585">
        <v>1.45E-4</v>
      </c>
      <c r="AK585" t="s">
        <v>12</v>
      </c>
      <c r="AL585">
        <v>0</v>
      </c>
      <c r="AM585">
        <v>0</v>
      </c>
    </row>
    <row r="586" spans="1:39" x14ac:dyDescent="0.25">
      <c r="A586" t="s">
        <v>167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805.70143700000006</v>
      </c>
      <c r="I586">
        <v>4.0154719999999999</v>
      </c>
      <c r="J586" t="s">
        <v>3</v>
      </c>
      <c r="K586">
        <v>804.55726800000002</v>
      </c>
      <c r="L586">
        <v>4.0113180000000002</v>
      </c>
      <c r="M586" t="s">
        <v>4</v>
      </c>
      <c r="N586">
        <v>55.592770999999999</v>
      </c>
      <c r="O586">
        <v>0.192691</v>
      </c>
      <c r="P586" t="s">
        <v>5</v>
      </c>
      <c r="Q586">
        <v>86.795703000000003</v>
      </c>
      <c r="R586">
        <v>0.243951</v>
      </c>
      <c r="S586" t="s">
        <v>6</v>
      </c>
      <c r="T586">
        <v>34.26632</v>
      </c>
      <c r="U586">
        <v>5.4269999999999999E-2</v>
      </c>
      <c r="V586" t="s">
        <v>7</v>
      </c>
      <c r="W586">
        <v>19.765363000000001</v>
      </c>
      <c r="X586">
        <v>3.4914000000000001E-2</v>
      </c>
      <c r="Y586" t="s">
        <v>8</v>
      </c>
      <c r="Z586">
        <v>26.783372</v>
      </c>
      <c r="AA586">
        <v>0.10634200000000001</v>
      </c>
      <c r="AB586" t="s">
        <v>9</v>
      </c>
      <c r="AC586">
        <v>658.20369900000003</v>
      </c>
      <c r="AD586">
        <v>3.1340219999999999</v>
      </c>
      <c r="AE586" t="s">
        <v>10</v>
      </c>
      <c r="AF586">
        <v>7.4182999999999999E-2</v>
      </c>
      <c r="AG586">
        <v>1.3999999999999999E-4</v>
      </c>
      <c r="AH586" t="s">
        <v>11</v>
      </c>
      <c r="AI586">
        <v>0.92774000000000001</v>
      </c>
      <c r="AJ586">
        <v>9.3999999999999994E-5</v>
      </c>
      <c r="AK586" t="s">
        <v>12</v>
      </c>
      <c r="AL586">
        <v>0</v>
      </c>
      <c r="AM586">
        <v>0</v>
      </c>
    </row>
    <row r="587" spans="1:39" x14ac:dyDescent="0.25">
      <c r="A587" t="s">
        <v>167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966.77687700000001</v>
      </c>
      <c r="I587">
        <v>4.8252220000000001</v>
      </c>
      <c r="J587" t="s">
        <v>3</v>
      </c>
      <c r="K587">
        <v>965.40625</v>
      </c>
      <c r="L587">
        <v>4.8181029999999998</v>
      </c>
      <c r="M587" t="s">
        <v>4</v>
      </c>
      <c r="N587">
        <v>66.716615000000004</v>
      </c>
      <c r="O587">
        <v>0.26361299999999999</v>
      </c>
      <c r="P587" t="s">
        <v>5</v>
      </c>
      <c r="Q587">
        <v>104.082401</v>
      </c>
      <c r="R587">
        <v>0.299568</v>
      </c>
      <c r="S587" t="s">
        <v>6</v>
      </c>
      <c r="T587">
        <v>41.101917</v>
      </c>
      <c r="U587">
        <v>7.5565999999999994E-2</v>
      </c>
      <c r="V587" t="s">
        <v>7</v>
      </c>
      <c r="W587">
        <v>23.687787</v>
      </c>
      <c r="X587">
        <v>4.2707000000000002E-2</v>
      </c>
      <c r="Y587" t="s">
        <v>8</v>
      </c>
      <c r="Z587">
        <v>32.100366000000001</v>
      </c>
      <c r="AA587">
        <v>0.12021800000000001</v>
      </c>
      <c r="AB587" t="s">
        <v>9</v>
      </c>
      <c r="AC587">
        <v>789.82064300000002</v>
      </c>
      <c r="AD587">
        <v>3.9654850000000001</v>
      </c>
      <c r="AE587" t="s">
        <v>10</v>
      </c>
      <c r="AF587">
        <v>7.3130000000000001E-2</v>
      </c>
      <c r="AG587">
        <v>1.47E-4</v>
      </c>
      <c r="AH587" t="s">
        <v>11</v>
      </c>
      <c r="AI587">
        <v>0.92805400000000005</v>
      </c>
      <c r="AJ587">
        <v>8.7000000000000001E-5</v>
      </c>
      <c r="AK587" t="s">
        <v>12</v>
      </c>
      <c r="AL587">
        <v>0</v>
      </c>
      <c r="AM587">
        <v>0</v>
      </c>
    </row>
    <row r="588" spans="1:39" x14ac:dyDescent="0.25">
      <c r="A588" t="s">
        <v>167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1127.687966</v>
      </c>
      <c r="I588">
        <v>6.2840610000000003</v>
      </c>
      <c r="J588" t="s">
        <v>3</v>
      </c>
      <c r="K588">
        <v>1126.089524</v>
      </c>
      <c r="L588">
        <v>6.2805400000000002</v>
      </c>
      <c r="M588" t="s">
        <v>4</v>
      </c>
      <c r="N588">
        <v>77.830849999999998</v>
      </c>
      <c r="O588">
        <v>0.340557</v>
      </c>
      <c r="P588" t="s">
        <v>5</v>
      </c>
      <c r="Q588">
        <v>121.44708900000001</v>
      </c>
      <c r="R588">
        <v>0.379139</v>
      </c>
      <c r="S588" t="s">
        <v>6</v>
      </c>
      <c r="T588">
        <v>47.964858999999997</v>
      </c>
      <c r="U588">
        <v>9.7011E-2</v>
      </c>
      <c r="V588" t="s">
        <v>7</v>
      </c>
      <c r="W588">
        <v>27.639863999999999</v>
      </c>
      <c r="X588">
        <v>5.1805999999999998E-2</v>
      </c>
      <c r="Y588" t="s">
        <v>8</v>
      </c>
      <c r="Z588">
        <v>37.434156999999999</v>
      </c>
      <c r="AA588">
        <v>0.12292</v>
      </c>
      <c r="AB588" t="s">
        <v>9</v>
      </c>
      <c r="AC588">
        <v>921.20027800000003</v>
      </c>
      <c r="AD588">
        <v>5.0745740000000001</v>
      </c>
      <c r="AE588" t="s">
        <v>10</v>
      </c>
      <c r="AF588">
        <v>7.2069999999999995E-2</v>
      </c>
      <c r="AG588">
        <v>1.44E-4</v>
      </c>
      <c r="AH588" t="s">
        <v>11</v>
      </c>
      <c r="AI588">
        <v>0.93002099999999999</v>
      </c>
      <c r="AJ588">
        <v>8.0000000000000007E-5</v>
      </c>
      <c r="AK588" t="s">
        <v>12</v>
      </c>
      <c r="AL588">
        <v>0</v>
      </c>
      <c r="AM588">
        <v>0</v>
      </c>
    </row>
    <row r="589" spans="1:39" x14ac:dyDescent="0.25">
      <c r="A589" t="s">
        <v>167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1288.7753319999999</v>
      </c>
      <c r="I589">
        <v>7.4804849999999998</v>
      </c>
      <c r="J589" t="s">
        <v>3</v>
      </c>
      <c r="K589">
        <v>1286.9502150000001</v>
      </c>
      <c r="L589">
        <v>7.4700090000000001</v>
      </c>
      <c r="M589" t="s">
        <v>4</v>
      </c>
      <c r="N589">
        <v>88.951904999999996</v>
      </c>
      <c r="O589">
        <v>0.43178899999999998</v>
      </c>
      <c r="P589" t="s">
        <v>5</v>
      </c>
      <c r="Q589">
        <v>138.772819</v>
      </c>
      <c r="R589">
        <v>0.47804099999999999</v>
      </c>
      <c r="S589" t="s">
        <v>6</v>
      </c>
      <c r="T589">
        <v>54.801547999999997</v>
      </c>
      <c r="U589">
        <v>0.112651</v>
      </c>
      <c r="V589" t="s">
        <v>7</v>
      </c>
      <c r="W589">
        <v>31.585096</v>
      </c>
      <c r="X589">
        <v>5.9374999999999997E-2</v>
      </c>
      <c r="Y589" t="s">
        <v>8</v>
      </c>
      <c r="Z589">
        <v>42.765841000000002</v>
      </c>
      <c r="AA589">
        <v>0.147428</v>
      </c>
      <c r="AB589" t="s">
        <v>9</v>
      </c>
      <c r="AC589">
        <v>1052.799321</v>
      </c>
      <c r="AD589">
        <v>5.9346969999999999</v>
      </c>
      <c r="AE589" t="s">
        <v>10</v>
      </c>
      <c r="AF589">
        <v>7.1288000000000004E-2</v>
      </c>
      <c r="AG589">
        <v>1.47E-4</v>
      </c>
      <c r="AH589" t="s">
        <v>11</v>
      </c>
      <c r="AI589">
        <v>0.93117799999999995</v>
      </c>
      <c r="AJ589">
        <v>6.3E-5</v>
      </c>
      <c r="AK589" t="s">
        <v>12</v>
      </c>
      <c r="AL589">
        <v>0</v>
      </c>
      <c r="AM589">
        <v>0</v>
      </c>
    </row>
    <row r="590" spans="1:39" x14ac:dyDescent="0.25">
      <c r="A590" t="s">
        <v>167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1449.9499510000001</v>
      </c>
      <c r="I590">
        <v>9.6313309999999994</v>
      </c>
      <c r="J590" t="s">
        <v>3</v>
      </c>
      <c r="K590">
        <v>1447.8982639999999</v>
      </c>
      <c r="L590">
        <v>9.6108829999999994</v>
      </c>
      <c r="M590" t="s">
        <v>4</v>
      </c>
      <c r="N590">
        <v>100.063838</v>
      </c>
      <c r="O590">
        <v>0.53883000000000003</v>
      </c>
      <c r="P590" t="s">
        <v>5</v>
      </c>
      <c r="Q590">
        <v>156.10223999999999</v>
      </c>
      <c r="R590">
        <v>0.58945899999999996</v>
      </c>
      <c r="S590" t="s">
        <v>6</v>
      </c>
      <c r="T590">
        <v>61.640276999999998</v>
      </c>
      <c r="U590">
        <v>0.13495099999999999</v>
      </c>
      <c r="V590" t="s">
        <v>7</v>
      </c>
      <c r="W590">
        <v>35.542292000000003</v>
      </c>
      <c r="X590">
        <v>6.4766000000000004E-2</v>
      </c>
      <c r="Y590" t="s">
        <v>8</v>
      </c>
      <c r="Z590">
        <v>48.109457999999997</v>
      </c>
      <c r="AA590">
        <v>0.187393</v>
      </c>
      <c r="AB590" t="s">
        <v>9</v>
      </c>
      <c r="AC590">
        <v>1184.541841</v>
      </c>
      <c r="AD590">
        <v>7.6649419999999999</v>
      </c>
      <c r="AE590" t="s">
        <v>10</v>
      </c>
      <c r="AF590">
        <v>7.0303000000000004E-2</v>
      </c>
      <c r="AG590">
        <v>1.4899999999999999E-4</v>
      </c>
      <c r="AH590" t="s">
        <v>11</v>
      </c>
      <c r="AI590">
        <v>0.93260200000000004</v>
      </c>
      <c r="AJ590">
        <v>5.5000000000000002E-5</v>
      </c>
      <c r="AK590" t="s">
        <v>12</v>
      </c>
      <c r="AL590">
        <v>0</v>
      </c>
      <c r="AM590">
        <v>0</v>
      </c>
    </row>
    <row r="591" spans="1:39" x14ac:dyDescent="0.25">
      <c r="A591" t="s">
        <v>167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1611.0288820000001</v>
      </c>
      <c r="I591">
        <v>11.421685</v>
      </c>
      <c r="J591" t="s">
        <v>3</v>
      </c>
      <c r="K591">
        <v>1608.749744</v>
      </c>
      <c r="L591">
        <v>11.383091</v>
      </c>
      <c r="M591" t="s">
        <v>4</v>
      </c>
      <c r="N591">
        <v>111.183447</v>
      </c>
      <c r="O591">
        <v>0.67803500000000005</v>
      </c>
      <c r="P591" t="s">
        <v>5</v>
      </c>
      <c r="Q591">
        <v>173.44090800000001</v>
      </c>
      <c r="R591">
        <v>0.64374799999999999</v>
      </c>
      <c r="S591" t="s">
        <v>6</v>
      </c>
      <c r="T591">
        <v>68.510762</v>
      </c>
      <c r="U591">
        <v>0.17088800000000001</v>
      </c>
      <c r="V591" t="s">
        <v>7</v>
      </c>
      <c r="W591">
        <v>39.504336000000002</v>
      </c>
      <c r="X591">
        <v>6.9040000000000004E-2</v>
      </c>
      <c r="Y591" t="s">
        <v>8</v>
      </c>
      <c r="Z591">
        <v>53.457780999999997</v>
      </c>
      <c r="AA591">
        <v>0.22061900000000001</v>
      </c>
      <c r="AB591" t="s">
        <v>9</v>
      </c>
      <c r="AC591">
        <v>1316.178435</v>
      </c>
      <c r="AD591">
        <v>8.7043610000000005</v>
      </c>
      <c r="AE591" t="s">
        <v>10</v>
      </c>
      <c r="AF591">
        <v>6.9793999999999995E-2</v>
      </c>
      <c r="AG591">
        <v>1.4899999999999999E-4</v>
      </c>
      <c r="AH591" t="s">
        <v>11</v>
      </c>
      <c r="AI591">
        <v>0.93390399999999996</v>
      </c>
      <c r="AJ591">
        <v>6.7999999999999999E-5</v>
      </c>
      <c r="AK591" t="s">
        <v>12</v>
      </c>
      <c r="AL591">
        <v>0</v>
      </c>
      <c r="AM591">
        <v>0</v>
      </c>
    </row>
    <row r="592" spans="1:39" x14ac:dyDescent="0.25">
      <c r="A592" t="s">
        <v>167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1772.063899</v>
      </c>
      <c r="I592">
        <v>12.077082000000001</v>
      </c>
      <c r="J592" t="s">
        <v>3</v>
      </c>
      <c r="K592">
        <v>1769.5580199999999</v>
      </c>
      <c r="L592">
        <v>12.039515</v>
      </c>
      <c r="M592" t="s">
        <v>4</v>
      </c>
      <c r="N592">
        <v>122.31191</v>
      </c>
      <c r="O592">
        <v>0.84524200000000005</v>
      </c>
      <c r="P592" t="s">
        <v>5</v>
      </c>
      <c r="Q592">
        <v>190.78963899999999</v>
      </c>
      <c r="R592">
        <v>0.72349300000000005</v>
      </c>
      <c r="S592" t="s">
        <v>6</v>
      </c>
      <c r="T592">
        <v>75.414027000000004</v>
      </c>
      <c r="U592">
        <v>0.1918</v>
      </c>
      <c r="V592" t="s">
        <v>7</v>
      </c>
      <c r="W592">
        <v>43.477739</v>
      </c>
      <c r="X592">
        <v>8.3152000000000004E-2</v>
      </c>
      <c r="Y592" t="s">
        <v>8</v>
      </c>
      <c r="Z592">
        <v>58.787018000000003</v>
      </c>
      <c r="AA592">
        <v>0.23961199999999999</v>
      </c>
      <c r="AB592" t="s">
        <v>9</v>
      </c>
      <c r="AC592">
        <v>1447.7526069999999</v>
      </c>
      <c r="AD592">
        <v>9.1310680000000009</v>
      </c>
      <c r="AE592" t="s">
        <v>10</v>
      </c>
      <c r="AF592">
        <v>6.8685999999999997E-2</v>
      </c>
      <c r="AG592">
        <v>1.54E-4</v>
      </c>
      <c r="AH592" t="s">
        <v>11</v>
      </c>
      <c r="AI592">
        <v>0.93391599999999997</v>
      </c>
      <c r="AJ592">
        <v>6.7999999999999999E-5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167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1933.2361989999999</v>
      </c>
      <c r="I593">
        <v>14.616868999999999</v>
      </c>
      <c r="J593" t="s">
        <v>3</v>
      </c>
      <c r="K593">
        <v>1930.5029959999999</v>
      </c>
      <c r="L593">
        <v>14.583225000000001</v>
      </c>
      <c r="M593" t="s">
        <v>4</v>
      </c>
      <c r="N593">
        <v>133.430612</v>
      </c>
      <c r="O593">
        <v>1.0056689999999999</v>
      </c>
      <c r="P593" t="s">
        <v>5</v>
      </c>
      <c r="Q593">
        <v>208.12985399999999</v>
      </c>
      <c r="R593">
        <v>0.82844600000000002</v>
      </c>
      <c r="S593" t="s">
        <v>6</v>
      </c>
      <c r="T593">
        <v>82.301886999999994</v>
      </c>
      <c r="U593">
        <v>0.21635099999999999</v>
      </c>
      <c r="V593" t="s">
        <v>7</v>
      </c>
      <c r="W593">
        <v>47.440994000000003</v>
      </c>
      <c r="X593">
        <v>9.4521999999999995E-2</v>
      </c>
      <c r="Y593" t="s">
        <v>8</v>
      </c>
      <c r="Z593">
        <v>64.134110000000007</v>
      </c>
      <c r="AA593">
        <v>0.26384200000000002</v>
      </c>
      <c r="AB593" t="s">
        <v>9</v>
      </c>
      <c r="AC593">
        <v>1579.47623</v>
      </c>
      <c r="AD593">
        <v>10.812321000000001</v>
      </c>
      <c r="AE593" t="s">
        <v>10</v>
      </c>
      <c r="AF593">
        <v>6.8170999999999995E-2</v>
      </c>
      <c r="AG593">
        <v>1.65E-4</v>
      </c>
      <c r="AH593" t="s">
        <v>11</v>
      </c>
      <c r="AI593">
        <v>0.93449199999999999</v>
      </c>
      <c r="AJ593">
        <v>7.8999999999999996E-5</v>
      </c>
      <c r="AK593" t="s">
        <v>12</v>
      </c>
      <c r="AL593">
        <v>0</v>
      </c>
      <c r="AM593">
        <v>0</v>
      </c>
    </row>
    <row r="594" spans="1:39" x14ac:dyDescent="0.25">
      <c r="A594" t="s">
        <v>167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2094.5176070000002</v>
      </c>
      <c r="I594">
        <v>14.884651</v>
      </c>
      <c r="J594" t="s">
        <v>3</v>
      </c>
      <c r="K594">
        <v>2091.5556879999999</v>
      </c>
      <c r="L594">
        <v>14.855130000000001</v>
      </c>
      <c r="M594" t="s">
        <v>4</v>
      </c>
      <c r="N594">
        <v>144.565493</v>
      </c>
      <c r="O594">
        <v>1.1657109999999999</v>
      </c>
      <c r="P594" t="s">
        <v>5</v>
      </c>
      <c r="Q594">
        <v>225.491559</v>
      </c>
      <c r="R594">
        <v>0.90480400000000005</v>
      </c>
      <c r="S594" t="s">
        <v>6</v>
      </c>
      <c r="T594">
        <v>89.188327000000001</v>
      </c>
      <c r="U594">
        <v>0.24918999999999999</v>
      </c>
      <c r="V594" t="s">
        <v>7</v>
      </c>
      <c r="W594">
        <v>51.406219</v>
      </c>
      <c r="X594">
        <v>0.107155</v>
      </c>
      <c r="Y594" t="s">
        <v>8</v>
      </c>
      <c r="Z594">
        <v>69.478217000000001</v>
      </c>
      <c r="AA594">
        <v>0.31271199999999999</v>
      </c>
      <c r="AB594" t="s">
        <v>9</v>
      </c>
      <c r="AC594">
        <v>1711.2707230000001</v>
      </c>
      <c r="AD594">
        <v>10.700659</v>
      </c>
      <c r="AE594" t="s">
        <v>10</v>
      </c>
      <c r="AF594">
        <v>6.6299999999999998E-2</v>
      </c>
      <c r="AG594">
        <v>1.8000000000000001E-4</v>
      </c>
      <c r="AH594" t="s">
        <v>11</v>
      </c>
      <c r="AI594">
        <v>0.93476199999999998</v>
      </c>
      <c r="AJ594">
        <v>7.7000000000000001E-5</v>
      </c>
      <c r="AK594" t="s">
        <v>12</v>
      </c>
      <c r="AL594">
        <v>0</v>
      </c>
      <c r="AM594">
        <v>0</v>
      </c>
    </row>
    <row r="595" spans="1:39" x14ac:dyDescent="0.25">
      <c r="A595" t="s">
        <v>167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2255.7735160000002</v>
      </c>
      <c r="I595">
        <v>16.537769999999998</v>
      </c>
      <c r="J595" t="s">
        <v>3</v>
      </c>
      <c r="K595">
        <v>2252.5836770000001</v>
      </c>
      <c r="L595">
        <v>16.483315000000001</v>
      </c>
      <c r="M595" t="s">
        <v>4</v>
      </c>
      <c r="N595">
        <v>155.69445099999999</v>
      </c>
      <c r="O595">
        <v>1.338797</v>
      </c>
      <c r="P595" t="s">
        <v>5</v>
      </c>
      <c r="Q595">
        <v>242.80658399999999</v>
      </c>
      <c r="R595">
        <v>0.98813899999999999</v>
      </c>
      <c r="S595" t="s">
        <v>6</v>
      </c>
      <c r="T595">
        <v>96.083222000000006</v>
      </c>
      <c r="U595">
        <v>0.29117999999999999</v>
      </c>
      <c r="V595" t="s">
        <v>7</v>
      </c>
      <c r="W595">
        <v>55.360205999999998</v>
      </c>
      <c r="X595">
        <v>0.10721</v>
      </c>
      <c r="Y595" t="s">
        <v>8</v>
      </c>
      <c r="Z595">
        <v>74.775930000000002</v>
      </c>
      <c r="AA595">
        <v>0.35769600000000001</v>
      </c>
      <c r="AB595" t="s">
        <v>9</v>
      </c>
      <c r="AC595">
        <v>1843.0968800000001</v>
      </c>
      <c r="AD595">
        <v>11.549379</v>
      </c>
      <c r="AE595" t="s">
        <v>10</v>
      </c>
      <c r="AF595">
        <v>6.6272999999999999E-2</v>
      </c>
      <c r="AG595">
        <v>1.8000000000000001E-4</v>
      </c>
      <c r="AH595" t="s">
        <v>11</v>
      </c>
      <c r="AI595">
        <v>0.93493400000000004</v>
      </c>
      <c r="AJ595">
        <v>7.7000000000000001E-5</v>
      </c>
      <c r="AK595" t="s">
        <v>12</v>
      </c>
      <c r="AL595">
        <v>0</v>
      </c>
      <c r="AM595">
        <v>0</v>
      </c>
    </row>
    <row r="596" spans="1:39" x14ac:dyDescent="0.25">
      <c r="A596" t="s">
        <v>167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2416.7781540000001</v>
      </c>
      <c r="I596">
        <v>17.799078999999999</v>
      </c>
      <c r="J596" t="s">
        <v>3</v>
      </c>
      <c r="K596">
        <v>2413.361382</v>
      </c>
      <c r="L596">
        <v>17.739160999999999</v>
      </c>
      <c r="M596" t="s">
        <v>4</v>
      </c>
      <c r="N596">
        <v>166.818038</v>
      </c>
      <c r="O596">
        <v>1.5372060000000001</v>
      </c>
      <c r="P596" t="s">
        <v>5</v>
      </c>
      <c r="Q596">
        <v>260.16768500000001</v>
      </c>
      <c r="R596">
        <v>1.1402099999999999</v>
      </c>
      <c r="S596" t="s">
        <v>6</v>
      </c>
      <c r="T596">
        <v>102.98394</v>
      </c>
      <c r="U596">
        <v>0.31159399999999998</v>
      </c>
      <c r="V596" t="s">
        <v>7</v>
      </c>
      <c r="W596">
        <v>59.327139000000003</v>
      </c>
      <c r="X596">
        <v>0.11077099999999999</v>
      </c>
      <c r="Y596" t="s">
        <v>8</v>
      </c>
      <c r="Z596">
        <v>80.087768999999994</v>
      </c>
      <c r="AA596">
        <v>0.39200699999999999</v>
      </c>
      <c r="AB596" t="s">
        <v>9</v>
      </c>
      <c r="AC596">
        <v>1974.6428490000001</v>
      </c>
      <c r="AD596">
        <v>12.123817000000001</v>
      </c>
      <c r="AE596" t="s">
        <v>10</v>
      </c>
      <c r="AF596">
        <v>6.5684999999999993E-2</v>
      </c>
      <c r="AG596">
        <v>1.76E-4</v>
      </c>
      <c r="AH596" t="s">
        <v>11</v>
      </c>
      <c r="AI596">
        <v>0.93497200000000003</v>
      </c>
      <c r="AJ596">
        <v>7.7000000000000001E-5</v>
      </c>
      <c r="AK596" t="s">
        <v>12</v>
      </c>
      <c r="AL596">
        <v>0</v>
      </c>
      <c r="AM596">
        <v>0</v>
      </c>
    </row>
    <row r="597" spans="1:39" x14ac:dyDescent="0.25">
      <c r="A597" t="s">
        <v>167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2577.9806149999999</v>
      </c>
      <c r="I597">
        <v>17.1617</v>
      </c>
      <c r="J597" t="s">
        <v>3</v>
      </c>
      <c r="K597">
        <v>2574.3359180000002</v>
      </c>
      <c r="L597">
        <v>17.110537000000001</v>
      </c>
      <c r="M597" t="s">
        <v>4</v>
      </c>
      <c r="N597">
        <v>177.94549900000001</v>
      </c>
      <c r="O597">
        <v>1.7410399999999999</v>
      </c>
      <c r="P597" t="s">
        <v>5</v>
      </c>
      <c r="Q597">
        <v>277.57180799999998</v>
      </c>
      <c r="R597">
        <v>1.22007</v>
      </c>
      <c r="S597" t="s">
        <v>6</v>
      </c>
      <c r="T597">
        <v>109.866906</v>
      </c>
      <c r="U597">
        <v>0.32565</v>
      </c>
      <c r="V597" t="s">
        <v>7</v>
      </c>
      <c r="W597">
        <v>63.305238000000003</v>
      </c>
      <c r="X597">
        <v>0.12106500000000001</v>
      </c>
      <c r="Y597" t="s">
        <v>8</v>
      </c>
      <c r="Z597">
        <v>85.411377000000002</v>
      </c>
      <c r="AA597">
        <v>0.39039400000000002</v>
      </c>
      <c r="AB597" t="s">
        <v>9</v>
      </c>
      <c r="AC597">
        <v>2106.3743460000001</v>
      </c>
      <c r="AD597">
        <v>11.906948</v>
      </c>
      <c r="AE597" t="s">
        <v>10</v>
      </c>
      <c r="AF597">
        <v>6.4962000000000006E-2</v>
      </c>
      <c r="AG597">
        <v>1.6699999999999999E-4</v>
      </c>
      <c r="AH597" t="s">
        <v>11</v>
      </c>
      <c r="AI597">
        <v>0.93497799999999998</v>
      </c>
      <c r="AJ597">
        <v>7.6000000000000004E-5</v>
      </c>
      <c r="AK597" t="s">
        <v>12</v>
      </c>
      <c r="AL597">
        <v>0</v>
      </c>
      <c r="AM597">
        <v>0</v>
      </c>
    </row>
    <row r="598" spans="1:39" x14ac:dyDescent="0.25">
      <c r="A598" t="s">
        <v>167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2738.9328609999998</v>
      </c>
      <c r="I598">
        <v>17.569438999999999</v>
      </c>
      <c r="J598" t="s">
        <v>3</v>
      </c>
      <c r="K598">
        <v>2735.0612449999999</v>
      </c>
      <c r="L598">
        <v>17.515976999999999</v>
      </c>
      <c r="M598" t="s">
        <v>4</v>
      </c>
      <c r="N598">
        <v>189.07442699999999</v>
      </c>
      <c r="O598">
        <v>1.981717</v>
      </c>
      <c r="P598" t="s">
        <v>5</v>
      </c>
      <c r="Q598">
        <v>294.91444000000001</v>
      </c>
      <c r="R598">
        <v>1.330951</v>
      </c>
      <c r="S598" t="s">
        <v>6</v>
      </c>
      <c r="T598">
        <v>116.758392</v>
      </c>
      <c r="U598">
        <v>0.35449900000000001</v>
      </c>
      <c r="V598" t="s">
        <v>7</v>
      </c>
      <c r="W598">
        <v>67.220499000000004</v>
      </c>
      <c r="X598">
        <v>0.128278</v>
      </c>
      <c r="Y598" t="s">
        <v>8</v>
      </c>
      <c r="Z598">
        <v>90.690112999999997</v>
      </c>
      <c r="AA598">
        <v>0.42951899999999998</v>
      </c>
      <c r="AB598" t="s">
        <v>9</v>
      </c>
      <c r="AC598">
        <v>2237.9151510000002</v>
      </c>
      <c r="AD598">
        <v>11.931668999999999</v>
      </c>
      <c r="AE598" t="s">
        <v>10</v>
      </c>
      <c r="AF598">
        <v>6.3225000000000003E-2</v>
      </c>
      <c r="AG598">
        <v>1.47E-4</v>
      </c>
      <c r="AH598" t="s">
        <v>11</v>
      </c>
      <c r="AI598">
        <v>0.93506699999999998</v>
      </c>
      <c r="AJ598">
        <v>7.6000000000000004E-5</v>
      </c>
      <c r="AK598" t="s">
        <v>12</v>
      </c>
      <c r="AL598">
        <v>0</v>
      </c>
      <c r="AM598">
        <v>0</v>
      </c>
    </row>
    <row r="599" spans="1:39" x14ac:dyDescent="0.25">
      <c r="A599" t="s">
        <v>167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2899.9622509999999</v>
      </c>
      <c r="I599">
        <v>19.300250999999999</v>
      </c>
      <c r="J599" t="s">
        <v>3</v>
      </c>
      <c r="K599">
        <v>2895.862529</v>
      </c>
      <c r="L599">
        <v>19.241060000000001</v>
      </c>
      <c r="M599" t="s">
        <v>4</v>
      </c>
      <c r="N599">
        <v>200.18958900000001</v>
      </c>
      <c r="O599">
        <v>2.2304240000000002</v>
      </c>
      <c r="P599" t="s">
        <v>5</v>
      </c>
      <c r="Q599">
        <v>312.32632899999999</v>
      </c>
      <c r="R599">
        <v>1.3794439999999999</v>
      </c>
      <c r="S599" t="s">
        <v>6</v>
      </c>
      <c r="T599">
        <v>123.66046299999999</v>
      </c>
      <c r="U599">
        <v>0.40790700000000002</v>
      </c>
      <c r="V599" t="s">
        <v>7</v>
      </c>
      <c r="W599">
        <v>71.145252999999997</v>
      </c>
      <c r="X599">
        <v>0.13076199999999999</v>
      </c>
      <c r="Y599" t="s">
        <v>8</v>
      </c>
      <c r="Z599">
        <v>96.011700000000005</v>
      </c>
      <c r="AA599">
        <v>0.426145</v>
      </c>
      <c r="AB599" t="s">
        <v>9</v>
      </c>
      <c r="AC599">
        <v>2369.4803609999999</v>
      </c>
      <c r="AD599">
        <v>12.855302999999999</v>
      </c>
      <c r="AE599" t="s">
        <v>10</v>
      </c>
      <c r="AF599">
        <v>6.3159999999999994E-2</v>
      </c>
      <c r="AG599">
        <v>1.45E-4</v>
      </c>
      <c r="AH599" t="s">
        <v>11</v>
      </c>
      <c r="AI599">
        <v>0.93529099999999998</v>
      </c>
      <c r="AJ599">
        <v>7.7000000000000001E-5</v>
      </c>
      <c r="AK599" t="s">
        <v>12</v>
      </c>
      <c r="AL599">
        <v>0</v>
      </c>
      <c r="AM599">
        <v>0</v>
      </c>
    </row>
    <row r="600" spans="1:39" x14ac:dyDescent="0.25">
      <c r="A600" t="s">
        <v>167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3061.0591410000002</v>
      </c>
      <c r="I600">
        <v>21.707709000000001</v>
      </c>
      <c r="J600" t="s">
        <v>3</v>
      </c>
      <c r="K600">
        <v>3056.7314310000002</v>
      </c>
      <c r="L600">
        <v>21.638206</v>
      </c>
      <c r="M600" t="s">
        <v>4</v>
      </c>
      <c r="N600">
        <v>211.31026199999999</v>
      </c>
      <c r="O600">
        <v>2.461052</v>
      </c>
      <c r="P600" t="s">
        <v>5</v>
      </c>
      <c r="Q600">
        <v>329.70813199999998</v>
      </c>
      <c r="R600">
        <v>1.440618</v>
      </c>
      <c r="S600" t="s">
        <v>6</v>
      </c>
      <c r="T600">
        <v>130.548675</v>
      </c>
      <c r="U600">
        <v>0.41248899999999999</v>
      </c>
      <c r="V600" t="s">
        <v>7</v>
      </c>
      <c r="W600">
        <v>75.069232999999997</v>
      </c>
      <c r="X600">
        <v>0.139622</v>
      </c>
      <c r="Y600" t="s">
        <v>8</v>
      </c>
      <c r="Z600">
        <v>101.295969</v>
      </c>
      <c r="AA600">
        <v>0.46892600000000001</v>
      </c>
      <c r="AB600" t="s">
        <v>9</v>
      </c>
      <c r="AC600">
        <v>2501.1389359999998</v>
      </c>
      <c r="AD600">
        <v>14.701644</v>
      </c>
      <c r="AE600" t="s">
        <v>10</v>
      </c>
      <c r="AF600">
        <v>6.3159999999999994E-2</v>
      </c>
      <c r="AG600">
        <v>1.45E-4</v>
      </c>
      <c r="AH600" t="s">
        <v>11</v>
      </c>
      <c r="AI600">
        <v>0.93546700000000005</v>
      </c>
      <c r="AJ600">
        <v>7.7000000000000001E-5</v>
      </c>
      <c r="AK600" t="s">
        <v>12</v>
      </c>
      <c r="AL600">
        <v>0</v>
      </c>
      <c r="AM600">
        <v>0</v>
      </c>
    </row>
    <row r="601" spans="1:39" x14ac:dyDescent="0.25">
      <c r="A601" t="s">
        <v>167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3222.0375389999999</v>
      </c>
      <c r="I601">
        <v>22.770123999999999</v>
      </c>
      <c r="J601" t="s">
        <v>3</v>
      </c>
      <c r="K601">
        <v>3217.481992</v>
      </c>
      <c r="L601">
        <v>22.723113999999999</v>
      </c>
      <c r="M601" t="s">
        <v>4</v>
      </c>
      <c r="N601">
        <v>222.43252699999999</v>
      </c>
      <c r="O601">
        <v>2.7274590000000001</v>
      </c>
      <c r="P601" t="s">
        <v>5</v>
      </c>
      <c r="Q601">
        <v>347.02210200000002</v>
      </c>
      <c r="R601">
        <v>1.4672719999999999</v>
      </c>
      <c r="S601" t="s">
        <v>6</v>
      </c>
      <c r="T601">
        <v>137.390197</v>
      </c>
      <c r="U601">
        <v>0.44068200000000002</v>
      </c>
      <c r="V601" t="s">
        <v>7</v>
      </c>
      <c r="W601">
        <v>78.961865000000003</v>
      </c>
      <c r="X601">
        <v>0.14601700000000001</v>
      </c>
      <c r="Y601" t="s">
        <v>8</v>
      </c>
      <c r="Z601">
        <v>106.567864</v>
      </c>
      <c r="AA601">
        <v>0.46016000000000001</v>
      </c>
      <c r="AB601" t="s">
        <v>9</v>
      </c>
      <c r="AC601">
        <v>2632.7437599999998</v>
      </c>
      <c r="AD601">
        <v>15.102978999999999</v>
      </c>
      <c r="AE601" t="s">
        <v>10</v>
      </c>
      <c r="AF601">
        <v>6.2597E-2</v>
      </c>
      <c r="AG601">
        <v>1.47E-4</v>
      </c>
      <c r="AH601" t="s">
        <v>11</v>
      </c>
      <c r="AI601">
        <v>0.93546700000000005</v>
      </c>
      <c r="AJ601">
        <v>7.7000000000000001E-5</v>
      </c>
      <c r="AK601" t="s">
        <v>12</v>
      </c>
      <c r="AL601">
        <v>0</v>
      </c>
      <c r="AM601">
        <v>0</v>
      </c>
    </row>
    <row r="602" spans="1:39" x14ac:dyDescent="0.25">
      <c r="A602" t="s">
        <v>168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150.40419399999999</v>
      </c>
      <c r="I622">
        <v>0.923848</v>
      </c>
      <c r="J622" t="s">
        <v>3</v>
      </c>
      <c r="K622">
        <v>150.175094</v>
      </c>
      <c r="L622">
        <v>0.92180899999999999</v>
      </c>
      <c r="M622" t="s">
        <v>4</v>
      </c>
      <c r="N622">
        <v>11.265978</v>
      </c>
      <c r="O622">
        <v>2.8367E-2</v>
      </c>
      <c r="P622" t="s">
        <v>5</v>
      </c>
      <c r="Q622">
        <v>0</v>
      </c>
      <c r="R622">
        <v>0</v>
      </c>
      <c r="S622" t="s">
        <v>6</v>
      </c>
      <c r="T622">
        <v>6.7997519999999998</v>
      </c>
      <c r="U622">
        <v>3.5729999999999998E-3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8.4095000000000003E-2</v>
      </c>
      <c r="AD622">
        <v>5.5999999999999999E-5</v>
      </c>
      <c r="AE622" t="s">
        <v>10</v>
      </c>
      <c r="AF622">
        <v>0</v>
      </c>
      <c r="AG622">
        <v>0</v>
      </c>
      <c r="AH622" t="s">
        <v>11</v>
      </c>
      <c r="AI622">
        <v>0.91287099999999999</v>
      </c>
      <c r="AJ622">
        <v>1.6899999999999999E-4</v>
      </c>
      <c r="AK622" t="s">
        <v>12</v>
      </c>
      <c r="AL622">
        <v>0</v>
      </c>
      <c r="AM622">
        <v>0</v>
      </c>
    </row>
    <row r="623" spans="1:39" x14ac:dyDescent="0.25">
      <c r="A623" t="s">
        <v>169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300.22496899999999</v>
      </c>
      <c r="I623">
        <v>1.2228000000000001</v>
      </c>
      <c r="J623" t="s">
        <v>3</v>
      </c>
      <c r="K623">
        <v>299.7722</v>
      </c>
      <c r="L623">
        <v>1.219204</v>
      </c>
      <c r="M623" t="s">
        <v>4</v>
      </c>
      <c r="N623">
        <v>22.551825999999998</v>
      </c>
      <c r="O623">
        <v>0.10099900000000001</v>
      </c>
      <c r="P623" t="s">
        <v>5</v>
      </c>
      <c r="Q623">
        <v>0</v>
      </c>
      <c r="R623">
        <v>0</v>
      </c>
      <c r="S623" t="s">
        <v>6</v>
      </c>
      <c r="T623">
        <v>13.60389</v>
      </c>
      <c r="U623">
        <v>5.764E-3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7.9951999999999995E-2</v>
      </c>
      <c r="AD623">
        <v>8.1000000000000004E-5</v>
      </c>
      <c r="AE623" t="s">
        <v>10</v>
      </c>
      <c r="AF623">
        <v>0</v>
      </c>
      <c r="AG623">
        <v>0</v>
      </c>
      <c r="AH623" t="s">
        <v>11</v>
      </c>
      <c r="AI623">
        <v>0.92139700000000002</v>
      </c>
      <c r="AJ623">
        <v>1.2899999999999999E-4</v>
      </c>
      <c r="AK623" t="s">
        <v>12</v>
      </c>
      <c r="AL623">
        <v>0</v>
      </c>
      <c r="AM623">
        <v>0</v>
      </c>
    </row>
    <row r="624" spans="1:39" x14ac:dyDescent="0.25">
      <c r="A624" t="s">
        <v>169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450.17753900000002</v>
      </c>
      <c r="I624">
        <v>1.8927069999999999</v>
      </c>
      <c r="J624" t="s">
        <v>3</v>
      </c>
      <c r="K624">
        <v>449.50170400000002</v>
      </c>
      <c r="L624">
        <v>1.8915139999999999</v>
      </c>
      <c r="M624" t="s">
        <v>4</v>
      </c>
      <c r="N624">
        <v>33.832121999999998</v>
      </c>
      <c r="O624">
        <v>0.215693</v>
      </c>
      <c r="P624" t="s">
        <v>5</v>
      </c>
      <c r="Q624">
        <v>0</v>
      </c>
      <c r="R624">
        <v>0</v>
      </c>
      <c r="S624" t="s">
        <v>6</v>
      </c>
      <c r="T624">
        <v>20.407202999999999</v>
      </c>
      <c r="U624">
        <v>1.3171E-2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7.7501E-2</v>
      </c>
      <c r="AD624">
        <v>1.13E-4</v>
      </c>
      <c r="AE624" t="s">
        <v>10</v>
      </c>
      <c r="AF624">
        <v>0</v>
      </c>
      <c r="AG624">
        <v>0</v>
      </c>
      <c r="AH624" t="s">
        <v>11</v>
      </c>
      <c r="AI624">
        <v>0.92362299999999997</v>
      </c>
      <c r="AJ624">
        <v>1.13E-4</v>
      </c>
      <c r="AK624" t="s">
        <v>12</v>
      </c>
      <c r="AL624">
        <v>0</v>
      </c>
      <c r="AM624">
        <v>0</v>
      </c>
    </row>
    <row r="625" spans="1:39" x14ac:dyDescent="0.25">
      <c r="A625" t="s">
        <v>169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600.10128799999995</v>
      </c>
      <c r="I625">
        <v>2.620946</v>
      </c>
      <c r="J625" t="s">
        <v>3</v>
      </c>
      <c r="K625">
        <v>599.20127000000002</v>
      </c>
      <c r="L625">
        <v>2.6214590000000002</v>
      </c>
      <c r="M625" t="s">
        <v>4</v>
      </c>
      <c r="N625">
        <v>45.102400000000003</v>
      </c>
      <c r="O625">
        <v>0.36538700000000002</v>
      </c>
      <c r="P625" t="s">
        <v>5</v>
      </c>
      <c r="Q625">
        <v>0</v>
      </c>
      <c r="R625">
        <v>0</v>
      </c>
      <c r="S625" t="s">
        <v>6</v>
      </c>
      <c r="T625">
        <v>27.209945999999999</v>
      </c>
      <c r="U625">
        <v>2.1031000000000001E-2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7.5517000000000001E-2</v>
      </c>
      <c r="AD625">
        <v>1.27E-4</v>
      </c>
      <c r="AE625" t="s">
        <v>10</v>
      </c>
      <c r="AF625">
        <v>0</v>
      </c>
      <c r="AG625">
        <v>0</v>
      </c>
      <c r="AH625" t="s">
        <v>11</v>
      </c>
      <c r="AI625">
        <v>0.92610400000000004</v>
      </c>
      <c r="AJ625">
        <v>9.2E-5</v>
      </c>
      <c r="AK625" t="s">
        <v>12</v>
      </c>
      <c r="AL625">
        <v>0</v>
      </c>
      <c r="AM625">
        <v>0</v>
      </c>
    </row>
    <row r="626" spans="1:39" x14ac:dyDescent="0.25">
      <c r="A626" t="s">
        <v>169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750.18811900000003</v>
      </c>
      <c r="I626">
        <v>3.9177249999999999</v>
      </c>
      <c r="J626" t="s">
        <v>3</v>
      </c>
      <c r="K626">
        <v>749.06213600000001</v>
      </c>
      <c r="L626">
        <v>3.9160599999999999</v>
      </c>
      <c r="M626" t="s">
        <v>4</v>
      </c>
      <c r="N626">
        <v>56.389637</v>
      </c>
      <c r="O626">
        <v>0.58486199999999999</v>
      </c>
      <c r="P626" t="s">
        <v>5</v>
      </c>
      <c r="Q626">
        <v>0</v>
      </c>
      <c r="R626">
        <v>0</v>
      </c>
      <c r="S626" t="s">
        <v>6</v>
      </c>
      <c r="T626">
        <v>34.030740999999999</v>
      </c>
      <c r="U626">
        <v>3.1248000000000001E-2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7.4482000000000007E-2</v>
      </c>
      <c r="AD626">
        <v>1.2999999999999999E-4</v>
      </c>
      <c r="AE626" t="s">
        <v>10</v>
      </c>
      <c r="AF626">
        <v>0</v>
      </c>
      <c r="AG626">
        <v>0</v>
      </c>
      <c r="AH626" t="s">
        <v>11</v>
      </c>
      <c r="AI626">
        <v>0.92801500000000003</v>
      </c>
      <c r="AJ626">
        <v>5.8999999999999998E-5</v>
      </c>
      <c r="AK626" t="s">
        <v>12</v>
      </c>
      <c r="AL626">
        <v>0</v>
      </c>
      <c r="AM626">
        <v>0</v>
      </c>
    </row>
    <row r="627" spans="1:39" x14ac:dyDescent="0.25">
      <c r="A627" t="s">
        <v>169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900.36922100000004</v>
      </c>
      <c r="I627">
        <v>9.3264630000000004</v>
      </c>
      <c r="J627" t="s">
        <v>3</v>
      </c>
      <c r="K627">
        <v>899.01787999999999</v>
      </c>
      <c r="L627">
        <v>9.2823259999999994</v>
      </c>
      <c r="M627" t="s">
        <v>4</v>
      </c>
      <c r="N627">
        <v>67.684837999999999</v>
      </c>
      <c r="O627">
        <v>0.82562500000000005</v>
      </c>
      <c r="P627" t="s">
        <v>5</v>
      </c>
      <c r="Q627">
        <v>0</v>
      </c>
      <c r="R627">
        <v>0</v>
      </c>
      <c r="S627" t="s">
        <v>6</v>
      </c>
      <c r="T627">
        <v>40.847219000000003</v>
      </c>
      <c r="U627">
        <v>4.8069000000000001E-2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7.2652999999999995E-2</v>
      </c>
      <c r="AD627">
        <v>1.45E-4</v>
      </c>
      <c r="AE627" t="s">
        <v>10</v>
      </c>
      <c r="AF627">
        <v>0</v>
      </c>
      <c r="AG627">
        <v>0</v>
      </c>
      <c r="AH627" t="s">
        <v>11</v>
      </c>
      <c r="AI627">
        <v>0.92844599999999999</v>
      </c>
      <c r="AJ627">
        <v>5.8E-5</v>
      </c>
      <c r="AK627" t="s">
        <v>12</v>
      </c>
      <c r="AL627">
        <v>0</v>
      </c>
      <c r="AM627">
        <v>0</v>
      </c>
    </row>
    <row r="628" spans="1:39" x14ac:dyDescent="0.25">
      <c r="A628" t="s">
        <v>169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1050.375845</v>
      </c>
      <c r="I628">
        <v>10.300547</v>
      </c>
      <c r="J628" t="s">
        <v>3</v>
      </c>
      <c r="K628">
        <v>1048.799197</v>
      </c>
      <c r="L628">
        <v>10.254538999999999</v>
      </c>
      <c r="M628" t="s">
        <v>4</v>
      </c>
      <c r="N628">
        <v>78.984717000000003</v>
      </c>
      <c r="O628">
        <v>1.137904</v>
      </c>
      <c r="P628" t="s">
        <v>5</v>
      </c>
      <c r="Q628">
        <v>0</v>
      </c>
      <c r="R628">
        <v>0</v>
      </c>
      <c r="S628" t="s">
        <v>6</v>
      </c>
      <c r="T628">
        <v>47.655667999999999</v>
      </c>
      <c r="U628">
        <v>6.1318999999999999E-2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7.1233000000000005E-2</v>
      </c>
      <c r="AD628">
        <v>1.46E-4</v>
      </c>
      <c r="AE628" t="s">
        <v>10</v>
      </c>
      <c r="AF628">
        <v>0</v>
      </c>
      <c r="AG628">
        <v>0</v>
      </c>
      <c r="AH628" t="s">
        <v>11</v>
      </c>
      <c r="AI628">
        <v>0.92944400000000005</v>
      </c>
      <c r="AJ628">
        <v>3.0000000000000001E-5</v>
      </c>
      <c r="AK628" t="s">
        <v>12</v>
      </c>
      <c r="AL628">
        <v>0</v>
      </c>
      <c r="AM628">
        <v>0</v>
      </c>
    </row>
    <row r="629" spans="1:39" x14ac:dyDescent="0.25">
      <c r="A629" t="s">
        <v>169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1200.4813670000001</v>
      </c>
      <c r="I629">
        <v>12.128632</v>
      </c>
      <c r="J629" t="s">
        <v>3</v>
      </c>
      <c r="K629">
        <v>1198.678398</v>
      </c>
      <c r="L629">
        <v>12.071683</v>
      </c>
      <c r="M629" t="s">
        <v>4</v>
      </c>
      <c r="N629">
        <v>90.266177999999996</v>
      </c>
      <c r="O629">
        <v>1.450572</v>
      </c>
      <c r="P629" t="s">
        <v>5</v>
      </c>
      <c r="Q629">
        <v>0</v>
      </c>
      <c r="R629">
        <v>0</v>
      </c>
      <c r="S629" t="s">
        <v>6</v>
      </c>
      <c r="T629">
        <v>54.478377000000002</v>
      </c>
      <c r="U629">
        <v>7.1487999999999996E-2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7.0121000000000003E-2</v>
      </c>
      <c r="AD629">
        <v>1.45E-4</v>
      </c>
      <c r="AE629" t="s">
        <v>10</v>
      </c>
      <c r="AF629">
        <v>0</v>
      </c>
      <c r="AG629">
        <v>0</v>
      </c>
      <c r="AH629" t="s">
        <v>11</v>
      </c>
      <c r="AI629">
        <v>0.93015899999999996</v>
      </c>
      <c r="AJ629">
        <v>3.4999999999999997E-5</v>
      </c>
      <c r="AK629" t="s">
        <v>12</v>
      </c>
      <c r="AL629">
        <v>0</v>
      </c>
      <c r="AM629">
        <v>0</v>
      </c>
    </row>
    <row r="630" spans="1:39" x14ac:dyDescent="0.25">
      <c r="A630" t="s">
        <v>169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1350.4138989999999</v>
      </c>
      <c r="I630">
        <v>12.596234000000001</v>
      </c>
      <c r="J630" t="s">
        <v>3</v>
      </c>
      <c r="K630">
        <v>1348.386035</v>
      </c>
      <c r="L630">
        <v>12.539205000000001</v>
      </c>
      <c r="M630" t="s">
        <v>4</v>
      </c>
      <c r="N630">
        <v>101.54969</v>
      </c>
      <c r="O630">
        <v>1.8846909999999999</v>
      </c>
      <c r="P630" t="s">
        <v>5</v>
      </c>
      <c r="Q630">
        <v>0</v>
      </c>
      <c r="R630">
        <v>0</v>
      </c>
      <c r="S630" t="s">
        <v>6</v>
      </c>
      <c r="T630">
        <v>61.282330999999999</v>
      </c>
      <c r="U630">
        <v>7.7158000000000004E-2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6.8437999999999999E-2</v>
      </c>
      <c r="AD630">
        <v>1.4200000000000001E-4</v>
      </c>
      <c r="AE630" t="s">
        <v>10</v>
      </c>
      <c r="AF630">
        <v>0</v>
      </c>
      <c r="AG630">
        <v>0</v>
      </c>
      <c r="AH630" t="s">
        <v>11</v>
      </c>
      <c r="AI630">
        <v>0.93061099999999997</v>
      </c>
      <c r="AJ630">
        <v>2.6999999999999999E-5</v>
      </c>
      <c r="AK630" t="s">
        <v>12</v>
      </c>
      <c r="AL630">
        <v>0</v>
      </c>
      <c r="AM630">
        <v>0</v>
      </c>
    </row>
    <row r="631" spans="1:39" x14ac:dyDescent="0.25">
      <c r="A631" t="s">
        <v>169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1500.3982229999999</v>
      </c>
      <c r="I631">
        <v>13.701955</v>
      </c>
      <c r="J631" t="s">
        <v>3</v>
      </c>
      <c r="K631">
        <v>1498.145405</v>
      </c>
      <c r="L631">
        <v>13.640988999999999</v>
      </c>
      <c r="M631" t="s">
        <v>4</v>
      </c>
      <c r="N631">
        <v>112.825188</v>
      </c>
      <c r="O631">
        <v>2.3031670000000002</v>
      </c>
      <c r="P631" t="s">
        <v>5</v>
      </c>
      <c r="Q631">
        <v>0</v>
      </c>
      <c r="R631">
        <v>0</v>
      </c>
      <c r="S631" t="s">
        <v>6</v>
      </c>
      <c r="T631">
        <v>68.116646000000003</v>
      </c>
      <c r="U631">
        <v>8.2992999999999997E-2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6.7954000000000001E-2</v>
      </c>
      <c r="AD631">
        <v>1.3899999999999999E-4</v>
      </c>
      <c r="AE631" t="s">
        <v>10</v>
      </c>
      <c r="AF631">
        <v>0</v>
      </c>
      <c r="AG631">
        <v>0</v>
      </c>
      <c r="AH631" t="s">
        <v>11</v>
      </c>
      <c r="AI631">
        <v>0.93127899999999997</v>
      </c>
      <c r="AJ631">
        <v>2.4000000000000001E-5</v>
      </c>
      <c r="AK631" t="s">
        <v>12</v>
      </c>
      <c r="AL631">
        <v>0</v>
      </c>
      <c r="AM631">
        <v>0</v>
      </c>
    </row>
    <row r="632" spans="1:39" x14ac:dyDescent="0.25">
      <c r="A632" t="s">
        <v>169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1650.2309299999999</v>
      </c>
      <c r="I632">
        <v>14.777237</v>
      </c>
      <c r="J632" t="s">
        <v>3</v>
      </c>
      <c r="K632">
        <v>1647.752397</v>
      </c>
      <c r="L632">
        <v>14.719602999999999</v>
      </c>
      <c r="M632" t="s">
        <v>4</v>
      </c>
      <c r="N632">
        <v>124.117402</v>
      </c>
      <c r="O632">
        <v>2.7543280000000001</v>
      </c>
      <c r="P632" t="s">
        <v>5</v>
      </c>
      <c r="Q632">
        <v>0</v>
      </c>
      <c r="R632">
        <v>0</v>
      </c>
      <c r="S632" t="s">
        <v>6</v>
      </c>
      <c r="T632">
        <v>74.967326999999997</v>
      </c>
      <c r="U632">
        <v>8.7932999999999997E-2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6.6309999999999994E-2</v>
      </c>
      <c r="AD632">
        <v>1.37E-4</v>
      </c>
      <c r="AE632" t="s">
        <v>10</v>
      </c>
      <c r="AF632">
        <v>0</v>
      </c>
      <c r="AG632">
        <v>0</v>
      </c>
      <c r="AH632" t="s">
        <v>11</v>
      </c>
      <c r="AI632">
        <v>0.93191400000000002</v>
      </c>
      <c r="AJ632">
        <v>2.0999999999999999E-5</v>
      </c>
      <c r="AK632" t="s">
        <v>12</v>
      </c>
      <c r="AL632">
        <v>0</v>
      </c>
      <c r="AM632">
        <v>0</v>
      </c>
    </row>
    <row r="633" spans="1:39" x14ac:dyDescent="0.25">
      <c r="A633" t="s">
        <v>169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1800.434446</v>
      </c>
      <c r="I633">
        <v>17.275991000000001</v>
      </c>
      <c r="J633" t="s">
        <v>3</v>
      </c>
      <c r="K633">
        <v>1797.7290969999999</v>
      </c>
      <c r="L633">
        <v>17.169661000000001</v>
      </c>
      <c r="M633" t="s">
        <v>4</v>
      </c>
      <c r="N633">
        <v>135.420987</v>
      </c>
      <c r="O633">
        <v>3.4405709999999998</v>
      </c>
      <c r="P633" t="s">
        <v>5</v>
      </c>
      <c r="Q633">
        <v>0</v>
      </c>
      <c r="R633">
        <v>0</v>
      </c>
      <c r="S633" t="s">
        <v>6</v>
      </c>
      <c r="T633">
        <v>81.834924999999998</v>
      </c>
      <c r="U633">
        <v>9.8836999999999994E-2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6.6028000000000003E-2</v>
      </c>
      <c r="AD633">
        <v>1.35E-4</v>
      </c>
      <c r="AE633" t="s">
        <v>10</v>
      </c>
      <c r="AF633">
        <v>0</v>
      </c>
      <c r="AG633">
        <v>0</v>
      </c>
      <c r="AH633" t="s">
        <v>11</v>
      </c>
      <c r="AI633">
        <v>0.93220499999999995</v>
      </c>
      <c r="AJ633">
        <v>1.7E-5</v>
      </c>
      <c r="AK633" t="s">
        <v>12</v>
      </c>
      <c r="AL633">
        <v>0</v>
      </c>
      <c r="AM633">
        <v>0</v>
      </c>
    </row>
    <row r="634" spans="1:39" x14ac:dyDescent="0.25">
      <c r="A634" t="s">
        <v>169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1950.4337599999999</v>
      </c>
      <c r="I634">
        <v>19.658062999999999</v>
      </c>
      <c r="J634" t="s">
        <v>3</v>
      </c>
      <c r="K634">
        <v>1947.502866</v>
      </c>
      <c r="L634">
        <v>19.552356</v>
      </c>
      <c r="M634" t="s">
        <v>4</v>
      </c>
      <c r="N634">
        <v>146.716172</v>
      </c>
      <c r="O634">
        <v>4.0763119999999997</v>
      </c>
      <c r="P634" t="s">
        <v>5</v>
      </c>
      <c r="Q634">
        <v>0</v>
      </c>
      <c r="R634">
        <v>0</v>
      </c>
      <c r="S634" t="s">
        <v>6</v>
      </c>
      <c r="T634">
        <v>88.673524999999998</v>
      </c>
      <c r="U634">
        <v>9.8643999999999996E-2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6.4901E-2</v>
      </c>
      <c r="AD634">
        <v>1.27E-4</v>
      </c>
      <c r="AE634" t="s">
        <v>10</v>
      </c>
      <c r="AF634">
        <v>0</v>
      </c>
      <c r="AG634">
        <v>0</v>
      </c>
      <c r="AH634" t="s">
        <v>11</v>
      </c>
      <c r="AI634">
        <v>0.93274199999999996</v>
      </c>
      <c r="AJ634">
        <v>2.6999999999999999E-5</v>
      </c>
      <c r="AK634" t="s">
        <v>12</v>
      </c>
      <c r="AL634">
        <v>0</v>
      </c>
      <c r="AM634">
        <v>0</v>
      </c>
    </row>
    <row r="635" spans="1:39" x14ac:dyDescent="0.25">
      <c r="A635" t="s">
        <v>169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2100.4508059999998</v>
      </c>
      <c r="I635">
        <v>19.275766999999998</v>
      </c>
      <c r="J635" t="s">
        <v>3</v>
      </c>
      <c r="K635">
        <v>2097.2943409999998</v>
      </c>
      <c r="L635">
        <v>19.171054000000002</v>
      </c>
      <c r="M635" t="s">
        <v>4</v>
      </c>
      <c r="N635">
        <v>157.99556699999999</v>
      </c>
      <c r="O635">
        <v>4.6626260000000004</v>
      </c>
      <c r="P635" t="s">
        <v>5</v>
      </c>
      <c r="Q635">
        <v>0</v>
      </c>
      <c r="R635">
        <v>0</v>
      </c>
      <c r="S635" t="s">
        <v>6</v>
      </c>
      <c r="T635">
        <v>95.518073999999999</v>
      </c>
      <c r="U635">
        <v>0.11809699999999999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6.3557000000000002E-2</v>
      </c>
      <c r="AD635">
        <v>1.13E-4</v>
      </c>
      <c r="AE635" t="s">
        <v>10</v>
      </c>
      <c r="AF635">
        <v>0</v>
      </c>
      <c r="AG635">
        <v>0</v>
      </c>
      <c r="AH635" t="s">
        <v>11</v>
      </c>
      <c r="AI635">
        <v>0.93282200000000004</v>
      </c>
      <c r="AJ635">
        <v>2.6999999999999999E-5</v>
      </c>
      <c r="AK635" t="s">
        <v>12</v>
      </c>
      <c r="AL635">
        <v>0</v>
      </c>
      <c r="AM635">
        <v>0</v>
      </c>
    </row>
    <row r="636" spans="1:39" x14ac:dyDescent="0.25">
      <c r="A636" t="s">
        <v>169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2250.39543</v>
      </c>
      <c r="I636">
        <v>20.542842</v>
      </c>
      <c r="J636" t="s">
        <v>3</v>
      </c>
      <c r="K636">
        <v>2247.013794</v>
      </c>
      <c r="L636">
        <v>20.443099</v>
      </c>
      <c r="M636" t="s">
        <v>4</v>
      </c>
      <c r="N636">
        <v>169.282174</v>
      </c>
      <c r="O636">
        <v>5.3475239999999999</v>
      </c>
      <c r="P636" t="s">
        <v>5</v>
      </c>
      <c r="Q636">
        <v>0</v>
      </c>
      <c r="R636">
        <v>0</v>
      </c>
      <c r="S636" t="s">
        <v>6</v>
      </c>
      <c r="T636">
        <v>102.373374</v>
      </c>
      <c r="U636">
        <v>0.12284100000000001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6.2946000000000002E-2</v>
      </c>
      <c r="AD636">
        <v>1.11E-4</v>
      </c>
      <c r="AE636" t="s">
        <v>10</v>
      </c>
      <c r="AF636">
        <v>0</v>
      </c>
      <c r="AG636">
        <v>0</v>
      </c>
      <c r="AH636" t="s">
        <v>11</v>
      </c>
      <c r="AI636">
        <v>0.933751</v>
      </c>
      <c r="AJ636">
        <v>4.3999999999999999E-5</v>
      </c>
      <c r="AK636" t="s">
        <v>12</v>
      </c>
      <c r="AL636">
        <v>0</v>
      </c>
      <c r="AM636">
        <v>0</v>
      </c>
    </row>
    <row r="637" spans="1:39" x14ac:dyDescent="0.25">
      <c r="A637" t="s">
        <v>169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2400.5022309999999</v>
      </c>
      <c r="I637">
        <v>24.495039999999999</v>
      </c>
      <c r="J637" t="s">
        <v>3</v>
      </c>
      <c r="K637">
        <v>2396.8947170000001</v>
      </c>
      <c r="L637">
        <v>24.353241000000001</v>
      </c>
      <c r="M637" t="s">
        <v>4</v>
      </c>
      <c r="N637">
        <v>180.55779000000001</v>
      </c>
      <c r="O637">
        <v>6.2229960000000002</v>
      </c>
      <c r="P637" t="s">
        <v>5</v>
      </c>
      <c r="Q637">
        <v>0</v>
      </c>
      <c r="R637">
        <v>0</v>
      </c>
      <c r="S637" t="s">
        <v>6</v>
      </c>
      <c r="T637">
        <v>109.209064</v>
      </c>
      <c r="U637">
        <v>0.151694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6.2757999999999994E-2</v>
      </c>
      <c r="AD637">
        <v>1.13E-4</v>
      </c>
      <c r="AE637" t="s">
        <v>10</v>
      </c>
      <c r="AF637">
        <v>0</v>
      </c>
      <c r="AG637">
        <v>0</v>
      </c>
      <c r="AH637" t="s">
        <v>11</v>
      </c>
      <c r="AI637">
        <v>0.93379400000000001</v>
      </c>
      <c r="AJ637">
        <v>4.3999999999999999E-5</v>
      </c>
      <c r="AK637" t="s">
        <v>12</v>
      </c>
      <c r="AL637">
        <v>0</v>
      </c>
      <c r="AM637">
        <v>0</v>
      </c>
    </row>
    <row r="638" spans="1:39" x14ac:dyDescent="0.25">
      <c r="A638" t="s">
        <v>169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2550.3665580000002</v>
      </c>
      <c r="I638">
        <v>26.790956999999999</v>
      </c>
      <c r="J638" t="s">
        <v>3</v>
      </c>
      <c r="K638">
        <v>2546.5338230000002</v>
      </c>
      <c r="L638">
        <v>26.659077</v>
      </c>
      <c r="M638" t="s">
        <v>4</v>
      </c>
      <c r="N638">
        <v>191.85648699999999</v>
      </c>
      <c r="O638">
        <v>6.9373940000000003</v>
      </c>
      <c r="P638" t="s">
        <v>5</v>
      </c>
      <c r="Q638">
        <v>0</v>
      </c>
      <c r="R638">
        <v>0</v>
      </c>
      <c r="S638" t="s">
        <v>6</v>
      </c>
      <c r="T638">
        <v>116.045289</v>
      </c>
      <c r="U638">
        <v>0.16265499999999999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6.2665999999999999E-2</v>
      </c>
      <c r="AD638">
        <v>1.1400000000000001E-4</v>
      </c>
      <c r="AE638" t="s">
        <v>10</v>
      </c>
      <c r="AF638">
        <v>0</v>
      </c>
      <c r="AG638">
        <v>0</v>
      </c>
      <c r="AH638" t="s">
        <v>11</v>
      </c>
      <c r="AI638">
        <v>0.93382100000000001</v>
      </c>
      <c r="AJ638">
        <v>4.3000000000000002E-5</v>
      </c>
      <c r="AK638" t="s">
        <v>12</v>
      </c>
      <c r="AL638">
        <v>0</v>
      </c>
      <c r="AM638">
        <v>0</v>
      </c>
    </row>
    <row r="639" spans="1:39" x14ac:dyDescent="0.25">
      <c r="A639" t="s">
        <v>169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2700.322075</v>
      </c>
      <c r="I639">
        <v>31.815968000000002</v>
      </c>
      <c r="J639" t="s">
        <v>3</v>
      </c>
      <c r="K639">
        <v>2696.2612300000001</v>
      </c>
      <c r="L639">
        <v>31.683211</v>
      </c>
      <c r="M639" t="s">
        <v>4</v>
      </c>
      <c r="N639">
        <v>203.14936499999999</v>
      </c>
      <c r="O639">
        <v>7.7422089999999999</v>
      </c>
      <c r="P639" t="s">
        <v>5</v>
      </c>
      <c r="Q639">
        <v>0</v>
      </c>
      <c r="R639">
        <v>0</v>
      </c>
      <c r="S639" t="s">
        <v>6</v>
      </c>
      <c r="T639">
        <v>122.89909900000001</v>
      </c>
      <c r="U639">
        <v>0.17463899999999999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6.2665999999999999E-2</v>
      </c>
      <c r="AD639">
        <v>1.1400000000000001E-4</v>
      </c>
      <c r="AE639" t="s">
        <v>10</v>
      </c>
      <c r="AF639">
        <v>0</v>
      </c>
      <c r="AG639">
        <v>0</v>
      </c>
      <c r="AH639" t="s">
        <v>11</v>
      </c>
      <c r="AI639">
        <v>0.93494699999999997</v>
      </c>
      <c r="AJ639">
        <v>6.4999999999999994E-5</v>
      </c>
      <c r="AK639" t="s">
        <v>12</v>
      </c>
      <c r="AL639">
        <v>0</v>
      </c>
      <c r="AM639">
        <v>0</v>
      </c>
    </row>
    <row r="640" spans="1:39" x14ac:dyDescent="0.25">
      <c r="A640" t="s">
        <v>169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2850.4322560000001</v>
      </c>
      <c r="I640">
        <v>35.673755999999997</v>
      </c>
      <c r="J640" t="s">
        <v>3</v>
      </c>
      <c r="K640">
        <v>2846.1454979999999</v>
      </c>
      <c r="L640">
        <v>35.522570999999999</v>
      </c>
      <c r="M640" t="s">
        <v>4</v>
      </c>
      <c r="N640">
        <v>214.440032</v>
      </c>
      <c r="O640">
        <v>8.5733610000000002</v>
      </c>
      <c r="P640" t="s">
        <v>5</v>
      </c>
      <c r="Q640">
        <v>0</v>
      </c>
      <c r="R640">
        <v>0</v>
      </c>
      <c r="S640" t="s">
        <v>6</v>
      </c>
      <c r="T640">
        <v>129.75065599999999</v>
      </c>
      <c r="U640">
        <v>0.17474999999999999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6.2625E-2</v>
      </c>
      <c r="AD640">
        <v>1.15E-4</v>
      </c>
      <c r="AE640" t="s">
        <v>10</v>
      </c>
      <c r="AF640">
        <v>0</v>
      </c>
      <c r="AG640">
        <v>0</v>
      </c>
      <c r="AH640" t="s">
        <v>11</v>
      </c>
      <c r="AI640">
        <v>0.93494699999999997</v>
      </c>
      <c r="AJ640">
        <v>6.4999999999999994E-5</v>
      </c>
      <c r="AK640" t="s">
        <v>12</v>
      </c>
      <c r="AL640">
        <v>0</v>
      </c>
      <c r="AM640">
        <v>0</v>
      </c>
    </row>
    <row r="641" spans="1:39" x14ac:dyDescent="0.25">
      <c r="A641" t="s">
        <v>169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3000.7609080000002</v>
      </c>
      <c r="I641">
        <v>44.945383999999997</v>
      </c>
      <c r="J641" t="s">
        <v>3</v>
      </c>
      <c r="K641">
        <v>2996.2472269999998</v>
      </c>
      <c r="L641">
        <v>44.766252999999999</v>
      </c>
      <c r="M641" t="s">
        <v>4</v>
      </c>
      <c r="N641">
        <v>225.76058599999999</v>
      </c>
      <c r="O641">
        <v>9.7399149999999999</v>
      </c>
      <c r="P641" t="s">
        <v>5</v>
      </c>
      <c r="Q641">
        <v>0</v>
      </c>
      <c r="R641">
        <v>0</v>
      </c>
      <c r="S641" t="s">
        <v>6</v>
      </c>
      <c r="T641">
        <v>136.552256</v>
      </c>
      <c r="U641">
        <v>0.16194600000000001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6.1789999999999998E-2</v>
      </c>
      <c r="AD641">
        <v>1.11E-4</v>
      </c>
      <c r="AE641" t="s">
        <v>10</v>
      </c>
      <c r="AF641">
        <v>0</v>
      </c>
      <c r="AG641">
        <v>0</v>
      </c>
      <c r="AH641" t="s">
        <v>11</v>
      </c>
      <c r="AI641">
        <v>0.93521299999999996</v>
      </c>
      <c r="AJ641">
        <v>6.7000000000000002E-5</v>
      </c>
      <c r="AK641" t="s">
        <v>12</v>
      </c>
      <c r="AL641">
        <v>0</v>
      </c>
      <c r="AM641">
        <v>0</v>
      </c>
    </row>
    <row r="642" spans="1:39" x14ac:dyDescent="0.25">
      <c r="A642" t="s">
        <v>170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102.70657300000001</v>
      </c>
      <c r="I642">
        <v>1.183449</v>
      </c>
      <c r="J642" t="s">
        <v>3</v>
      </c>
      <c r="K642">
        <v>102.454519</v>
      </c>
      <c r="L642">
        <v>1.187573</v>
      </c>
      <c r="M642" t="s">
        <v>4</v>
      </c>
      <c r="N642">
        <v>11.658963999999999</v>
      </c>
      <c r="O642">
        <v>4.0502000000000003E-2</v>
      </c>
      <c r="P642" t="s">
        <v>5</v>
      </c>
      <c r="Q642">
        <v>0.23969599999999999</v>
      </c>
      <c r="R642">
        <v>3.1000000000000001E-5</v>
      </c>
      <c r="S642" t="s">
        <v>6</v>
      </c>
      <c r="T642">
        <v>83.011274</v>
      </c>
      <c r="U642">
        <v>1.0474209999999999</v>
      </c>
      <c r="V642" t="s">
        <v>7</v>
      </c>
      <c r="W642">
        <v>5.3693999999999999E-2</v>
      </c>
      <c r="X642">
        <v>1.2E-5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8.3893999999999996E-2</v>
      </c>
      <c r="AG642">
        <v>8.1000000000000004E-5</v>
      </c>
      <c r="AH642" t="s">
        <v>11</v>
      </c>
      <c r="AI642">
        <v>0.91680899999999999</v>
      </c>
      <c r="AJ642">
        <v>1.6799999999999999E-4</v>
      </c>
      <c r="AK642" t="s">
        <v>12</v>
      </c>
      <c r="AL642">
        <v>0</v>
      </c>
      <c r="AM642">
        <v>0</v>
      </c>
    </row>
    <row r="643" spans="1:39" x14ac:dyDescent="0.25">
      <c r="A643" t="s">
        <v>170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204.93212700000001</v>
      </c>
      <c r="I643">
        <v>1.75682</v>
      </c>
      <c r="J643" t="s">
        <v>3</v>
      </c>
      <c r="K643">
        <v>204.43733499999999</v>
      </c>
      <c r="L643">
        <v>1.720029</v>
      </c>
      <c r="M643" t="s">
        <v>4</v>
      </c>
      <c r="N643">
        <v>23.321581999999999</v>
      </c>
      <c r="O643">
        <v>0.14910399999999999</v>
      </c>
      <c r="P643" t="s">
        <v>5</v>
      </c>
      <c r="Q643">
        <v>0.47204600000000002</v>
      </c>
      <c r="R643">
        <v>5.3000000000000001E-5</v>
      </c>
      <c r="S643" t="s">
        <v>6</v>
      </c>
      <c r="T643">
        <v>165.54423700000001</v>
      </c>
      <c r="U643">
        <v>1.9085939999999999</v>
      </c>
      <c r="V643" t="s">
        <v>7</v>
      </c>
      <c r="W643">
        <v>0.101408</v>
      </c>
      <c r="X643">
        <v>2.4000000000000001E-5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8.0332000000000001E-2</v>
      </c>
      <c r="AG643">
        <v>1.02E-4</v>
      </c>
      <c r="AH643" t="s">
        <v>11</v>
      </c>
      <c r="AI643">
        <v>0.92158300000000004</v>
      </c>
      <c r="AJ643">
        <v>1.3999999999999999E-4</v>
      </c>
      <c r="AK643" t="s">
        <v>12</v>
      </c>
      <c r="AL643">
        <v>0</v>
      </c>
      <c r="AM643">
        <v>0</v>
      </c>
    </row>
    <row r="644" spans="1:39" x14ac:dyDescent="0.25">
      <c r="A644" t="s">
        <v>170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306.27262500000001</v>
      </c>
      <c r="I644">
        <v>2.198801</v>
      </c>
      <c r="J644" t="s">
        <v>3</v>
      </c>
      <c r="K644">
        <v>305.53544399999998</v>
      </c>
      <c r="L644">
        <v>2.172812</v>
      </c>
      <c r="M644" t="s">
        <v>4</v>
      </c>
      <c r="N644">
        <v>34.933746999999997</v>
      </c>
      <c r="O644">
        <v>0.27016699999999999</v>
      </c>
      <c r="P644" t="s">
        <v>5</v>
      </c>
      <c r="Q644">
        <v>0.701712</v>
      </c>
      <c r="R644">
        <v>9.3999999999999994E-5</v>
      </c>
      <c r="S644" t="s">
        <v>6</v>
      </c>
      <c r="T644">
        <v>247.36381700000001</v>
      </c>
      <c r="U644">
        <v>2.6018180000000002</v>
      </c>
      <c r="V644" t="s">
        <v>7</v>
      </c>
      <c r="W644">
        <v>0.14721799999999999</v>
      </c>
      <c r="X644">
        <v>3.6000000000000001E-5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7.9142000000000004E-2</v>
      </c>
      <c r="AG644">
        <v>7.6000000000000004E-5</v>
      </c>
      <c r="AH644" t="s">
        <v>11</v>
      </c>
      <c r="AI644">
        <v>0.92660299999999995</v>
      </c>
      <c r="AJ644">
        <v>1.07E-4</v>
      </c>
      <c r="AK644" t="s">
        <v>12</v>
      </c>
      <c r="AL644">
        <v>0</v>
      </c>
      <c r="AM644">
        <v>0</v>
      </c>
    </row>
    <row r="645" spans="1:39" x14ac:dyDescent="0.25">
      <c r="A645" t="s">
        <v>170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408.31198999999998</v>
      </c>
      <c r="I645">
        <v>4.9240320000000004</v>
      </c>
      <c r="J645" t="s">
        <v>3</v>
      </c>
      <c r="K645">
        <v>407.31822899999997</v>
      </c>
      <c r="L645">
        <v>4.8863139999999996</v>
      </c>
      <c r="M645" t="s">
        <v>4</v>
      </c>
      <c r="N645">
        <v>46.573867</v>
      </c>
      <c r="O645">
        <v>0.44139299999999998</v>
      </c>
      <c r="P645" t="s">
        <v>5</v>
      </c>
      <c r="Q645">
        <v>0.934168</v>
      </c>
      <c r="R645">
        <v>1.4200000000000001E-4</v>
      </c>
      <c r="S645" t="s">
        <v>6</v>
      </c>
      <c r="T645">
        <v>329.812545</v>
      </c>
      <c r="U645">
        <v>5.3346470000000004</v>
      </c>
      <c r="V645" t="s">
        <v>7</v>
      </c>
      <c r="W645">
        <v>0.193994</v>
      </c>
      <c r="X645">
        <v>4.6E-5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7.6799999999999993E-2</v>
      </c>
      <c r="AG645">
        <v>1.08E-4</v>
      </c>
      <c r="AH645" t="s">
        <v>11</v>
      </c>
      <c r="AI645">
        <v>0.92783499999999997</v>
      </c>
      <c r="AJ645">
        <v>8.3999999999999995E-5</v>
      </c>
      <c r="AK645" t="s">
        <v>12</v>
      </c>
      <c r="AL645">
        <v>0</v>
      </c>
      <c r="AM645">
        <v>0</v>
      </c>
    </row>
    <row r="646" spans="1:39" x14ac:dyDescent="0.25">
      <c r="A646" t="s">
        <v>170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509.89247999999998</v>
      </c>
      <c r="I646">
        <v>5.8955219999999997</v>
      </c>
      <c r="J646" t="s">
        <v>3</v>
      </c>
      <c r="K646">
        <v>508.65198900000001</v>
      </c>
      <c r="L646">
        <v>5.8933739999999997</v>
      </c>
      <c r="M646" t="s">
        <v>4</v>
      </c>
      <c r="N646">
        <v>58.162038000000003</v>
      </c>
      <c r="O646">
        <v>0.66410400000000003</v>
      </c>
      <c r="P646" t="s">
        <v>5</v>
      </c>
      <c r="Q646">
        <v>1.1638219999999999</v>
      </c>
      <c r="R646">
        <v>2.0699999999999999E-4</v>
      </c>
      <c r="S646" t="s">
        <v>6</v>
      </c>
      <c r="T646">
        <v>411.89383900000001</v>
      </c>
      <c r="U646">
        <v>6.361993</v>
      </c>
      <c r="V646" t="s">
        <v>7</v>
      </c>
      <c r="W646">
        <v>0.23966999999999999</v>
      </c>
      <c r="X646">
        <v>6.2000000000000003E-5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7.6316999999999996E-2</v>
      </c>
      <c r="AG646">
        <v>1.06E-4</v>
      </c>
      <c r="AH646" t="s">
        <v>11</v>
      </c>
      <c r="AI646">
        <v>0.92902399999999996</v>
      </c>
      <c r="AJ646">
        <v>6.0999999999999999E-5</v>
      </c>
      <c r="AK646" t="s">
        <v>12</v>
      </c>
      <c r="AL646">
        <v>0</v>
      </c>
      <c r="AM646">
        <v>0</v>
      </c>
    </row>
    <row r="647" spans="1:39" x14ac:dyDescent="0.25">
      <c r="A647" t="s">
        <v>170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612.22222399999998</v>
      </c>
      <c r="I647">
        <v>9.1640920000000001</v>
      </c>
      <c r="J647" t="s">
        <v>3</v>
      </c>
      <c r="K647">
        <v>610.73354200000006</v>
      </c>
      <c r="L647">
        <v>9.1711519999999993</v>
      </c>
      <c r="M647" t="s">
        <v>4</v>
      </c>
      <c r="N647">
        <v>69.807862</v>
      </c>
      <c r="O647">
        <v>0.98331000000000002</v>
      </c>
      <c r="P647" t="s">
        <v>5</v>
      </c>
      <c r="Q647">
        <v>1.3961939999999999</v>
      </c>
      <c r="R647">
        <v>2.52E-4</v>
      </c>
      <c r="S647" t="s">
        <v>6</v>
      </c>
      <c r="T647">
        <v>494.59441299999997</v>
      </c>
      <c r="U647">
        <v>10.119911999999999</v>
      </c>
      <c r="V647" t="s">
        <v>7</v>
      </c>
      <c r="W647">
        <v>0.28667799999999999</v>
      </c>
      <c r="X647">
        <v>8.3999999999999995E-5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7.4548000000000003E-2</v>
      </c>
      <c r="AG647">
        <v>1.15E-4</v>
      </c>
      <c r="AH647" t="s">
        <v>11</v>
      </c>
      <c r="AI647">
        <v>0.93013299999999999</v>
      </c>
      <c r="AJ647">
        <v>5.1999999999999997E-5</v>
      </c>
      <c r="AK647" t="s">
        <v>12</v>
      </c>
      <c r="AL647">
        <v>0</v>
      </c>
      <c r="AM647">
        <v>0</v>
      </c>
    </row>
    <row r="648" spans="1:39" x14ac:dyDescent="0.25">
      <c r="A648" t="s">
        <v>170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713.79319899999996</v>
      </c>
      <c r="I648">
        <v>10.069125</v>
      </c>
      <c r="J648" t="s">
        <v>3</v>
      </c>
      <c r="K648">
        <v>712.06837299999995</v>
      </c>
      <c r="L648">
        <v>10.100569999999999</v>
      </c>
      <c r="M648" t="s">
        <v>4</v>
      </c>
      <c r="N648">
        <v>81.403414999999995</v>
      </c>
      <c r="O648">
        <v>1.2967</v>
      </c>
      <c r="P648" t="s">
        <v>5</v>
      </c>
      <c r="Q648">
        <v>1.6255539999999999</v>
      </c>
      <c r="R648">
        <v>2.7E-4</v>
      </c>
      <c r="S648" t="s">
        <v>6</v>
      </c>
      <c r="T648">
        <v>576.62920799999995</v>
      </c>
      <c r="U648">
        <v>11.596792000000001</v>
      </c>
      <c r="V648" t="s">
        <v>7</v>
      </c>
      <c r="W648">
        <v>0.33255000000000001</v>
      </c>
      <c r="X648">
        <v>9.3999999999999994E-5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7.2632000000000002E-2</v>
      </c>
      <c r="AG648">
        <v>1.3200000000000001E-4</v>
      </c>
      <c r="AH648" t="s">
        <v>11</v>
      </c>
      <c r="AI648">
        <v>0.93086800000000003</v>
      </c>
      <c r="AJ648">
        <v>4.0000000000000003E-5</v>
      </c>
      <c r="AK648" t="s">
        <v>12</v>
      </c>
      <c r="AL648">
        <v>0</v>
      </c>
      <c r="AM648">
        <v>0</v>
      </c>
    </row>
    <row r="649" spans="1:39" x14ac:dyDescent="0.25">
      <c r="A649" t="s">
        <v>170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815.99128399999995</v>
      </c>
      <c r="I649">
        <v>13.615625</v>
      </c>
      <c r="J649" t="s">
        <v>3</v>
      </c>
      <c r="K649">
        <v>814.01199199999996</v>
      </c>
      <c r="L649">
        <v>13.725447000000001</v>
      </c>
      <c r="M649" t="s">
        <v>4</v>
      </c>
      <c r="N649">
        <v>93.045445000000001</v>
      </c>
      <c r="O649">
        <v>1.6203479999999999</v>
      </c>
      <c r="P649" t="s">
        <v>5</v>
      </c>
      <c r="Q649">
        <v>1.8571610000000001</v>
      </c>
      <c r="R649">
        <v>3.3199999999999999E-4</v>
      </c>
      <c r="S649" t="s">
        <v>6</v>
      </c>
      <c r="T649">
        <v>659.17452900000001</v>
      </c>
      <c r="U649">
        <v>16.526944</v>
      </c>
      <c r="V649" t="s">
        <v>7</v>
      </c>
      <c r="W649">
        <v>0.38004399999999999</v>
      </c>
      <c r="X649">
        <v>1.34E-4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7.177E-2</v>
      </c>
      <c r="AG649">
        <v>1.3100000000000001E-4</v>
      </c>
      <c r="AH649" t="s">
        <v>11</v>
      </c>
      <c r="AI649">
        <v>0.93159999999999998</v>
      </c>
      <c r="AJ649">
        <v>3.1000000000000001E-5</v>
      </c>
      <c r="AK649" t="s">
        <v>12</v>
      </c>
      <c r="AL649">
        <v>0</v>
      </c>
      <c r="AM649">
        <v>0</v>
      </c>
    </row>
    <row r="650" spans="1:39" x14ac:dyDescent="0.25">
      <c r="A650" t="s">
        <v>170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917.59479699999997</v>
      </c>
      <c r="I650">
        <v>15.289731</v>
      </c>
      <c r="J650" t="s">
        <v>3</v>
      </c>
      <c r="K650">
        <v>915.36602800000003</v>
      </c>
      <c r="L650">
        <v>15.505872999999999</v>
      </c>
      <c r="M650" t="s">
        <v>4</v>
      </c>
      <c r="N650">
        <v>104.659897</v>
      </c>
      <c r="O650">
        <v>1.9892829999999999</v>
      </c>
      <c r="P650" t="s">
        <v>5</v>
      </c>
      <c r="Q650">
        <v>2.0870470000000001</v>
      </c>
      <c r="R650">
        <v>4.0299999999999998E-4</v>
      </c>
      <c r="S650" t="s">
        <v>6</v>
      </c>
      <c r="T650">
        <v>741.20807300000001</v>
      </c>
      <c r="U650">
        <v>19.142590999999999</v>
      </c>
      <c r="V650" t="s">
        <v>7</v>
      </c>
      <c r="W650">
        <v>0.42600399999999999</v>
      </c>
      <c r="X650">
        <v>1.4200000000000001E-4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7.0271E-2</v>
      </c>
      <c r="AG650">
        <v>1.37E-4</v>
      </c>
      <c r="AH650" t="s">
        <v>11</v>
      </c>
      <c r="AI650">
        <v>0.93199500000000002</v>
      </c>
      <c r="AJ650">
        <v>2.8E-5</v>
      </c>
      <c r="AK650" t="s">
        <v>12</v>
      </c>
      <c r="AL650">
        <v>0</v>
      </c>
      <c r="AM650">
        <v>0</v>
      </c>
    </row>
    <row r="651" spans="1:39" x14ac:dyDescent="0.25">
      <c r="A651" t="s">
        <v>170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1019.727557</v>
      </c>
      <c r="I651">
        <v>19.925357999999999</v>
      </c>
      <c r="J651" t="s">
        <v>3</v>
      </c>
      <c r="K651">
        <v>1017.252756</v>
      </c>
      <c r="L651">
        <v>20.163772000000002</v>
      </c>
      <c r="M651" t="s">
        <v>4</v>
      </c>
      <c r="N651">
        <v>116.30135799999999</v>
      </c>
      <c r="O651">
        <v>2.42693</v>
      </c>
      <c r="P651" t="s">
        <v>5</v>
      </c>
      <c r="Q651">
        <v>2.3186770000000001</v>
      </c>
      <c r="R651">
        <v>5.13E-4</v>
      </c>
      <c r="S651" t="s">
        <v>6</v>
      </c>
      <c r="T651">
        <v>823.68167600000004</v>
      </c>
      <c r="U651">
        <v>24.467597999999999</v>
      </c>
      <c r="V651" t="s">
        <v>7</v>
      </c>
      <c r="W651">
        <v>0.47388000000000002</v>
      </c>
      <c r="X651">
        <v>2.02E-4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6.8321999999999994E-2</v>
      </c>
      <c r="AG651">
        <v>1.44E-4</v>
      </c>
      <c r="AH651" t="s">
        <v>11</v>
      </c>
      <c r="AI651">
        <v>0.93213000000000001</v>
      </c>
      <c r="AJ651">
        <v>2.8E-5</v>
      </c>
      <c r="AK651" t="s">
        <v>12</v>
      </c>
      <c r="AL651">
        <v>0</v>
      </c>
      <c r="AM651">
        <v>0</v>
      </c>
    </row>
    <row r="652" spans="1:39" x14ac:dyDescent="0.25">
      <c r="A652" t="s">
        <v>170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1121.3502980000001</v>
      </c>
      <c r="I652">
        <v>19.868193999999999</v>
      </c>
      <c r="J652" t="s">
        <v>3</v>
      </c>
      <c r="K652">
        <v>1118.628062</v>
      </c>
      <c r="L652">
        <v>20.161035999999999</v>
      </c>
      <c r="M652" t="s">
        <v>4</v>
      </c>
      <c r="N652">
        <v>127.902187</v>
      </c>
      <c r="O652">
        <v>2.9585029999999999</v>
      </c>
      <c r="P652" t="s">
        <v>5</v>
      </c>
      <c r="Q652">
        <v>2.5477590000000001</v>
      </c>
      <c r="R652">
        <v>5.6700000000000001E-4</v>
      </c>
      <c r="S652" t="s">
        <v>6</v>
      </c>
      <c r="T652">
        <v>905.79450699999995</v>
      </c>
      <c r="U652">
        <v>24.621212</v>
      </c>
      <c r="V652" t="s">
        <v>7</v>
      </c>
      <c r="W652">
        <v>0.51930600000000005</v>
      </c>
      <c r="X652">
        <v>2.1599999999999999E-4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6.7811999999999997E-2</v>
      </c>
      <c r="AG652">
        <v>1.4300000000000001E-4</v>
      </c>
      <c r="AH652" t="s">
        <v>11</v>
      </c>
      <c r="AI652">
        <v>0.93353900000000001</v>
      </c>
      <c r="AJ652">
        <v>4.0000000000000003E-5</v>
      </c>
      <c r="AK652" t="s">
        <v>12</v>
      </c>
      <c r="AL652">
        <v>0</v>
      </c>
      <c r="AM652">
        <v>0</v>
      </c>
    </row>
    <row r="653" spans="1:39" x14ac:dyDescent="0.25">
      <c r="A653" t="s">
        <v>170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1223.771716</v>
      </c>
      <c r="I653">
        <v>26.340592000000001</v>
      </c>
      <c r="J653" t="s">
        <v>3</v>
      </c>
      <c r="K653">
        <v>1220.807039</v>
      </c>
      <c r="L653">
        <v>26.571484000000002</v>
      </c>
      <c r="M653" t="s">
        <v>4</v>
      </c>
      <c r="N653">
        <v>139.526657</v>
      </c>
      <c r="O653">
        <v>3.4819810000000002</v>
      </c>
      <c r="P653" t="s">
        <v>5</v>
      </c>
      <c r="Q653">
        <v>2.778203</v>
      </c>
      <c r="R653">
        <v>6.0599999999999998E-4</v>
      </c>
      <c r="S653" t="s">
        <v>6</v>
      </c>
      <c r="T653">
        <v>988.541248</v>
      </c>
      <c r="U653">
        <v>31.168039</v>
      </c>
      <c r="V653" t="s">
        <v>7</v>
      </c>
      <c r="W653">
        <v>0.56601599999999996</v>
      </c>
      <c r="X653">
        <v>2.4699999999999999E-4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6.6917000000000004E-2</v>
      </c>
      <c r="AG653">
        <v>1.4300000000000001E-4</v>
      </c>
      <c r="AH653" t="s">
        <v>11</v>
      </c>
      <c r="AI653">
        <v>0.93564099999999994</v>
      </c>
      <c r="AJ653">
        <v>7.1000000000000005E-5</v>
      </c>
      <c r="AK653" t="s">
        <v>12</v>
      </c>
      <c r="AL653">
        <v>0</v>
      </c>
      <c r="AM653">
        <v>0</v>
      </c>
    </row>
    <row r="654" spans="1:39" x14ac:dyDescent="0.25">
      <c r="A654" t="s">
        <v>170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1325.5671090000001</v>
      </c>
      <c r="I654">
        <v>25.658223</v>
      </c>
      <c r="J654" t="s">
        <v>3</v>
      </c>
      <c r="K654">
        <v>1322.354126</v>
      </c>
      <c r="L654">
        <v>25.858056999999999</v>
      </c>
      <c r="M654" t="s">
        <v>4</v>
      </c>
      <c r="N654">
        <v>151.132924</v>
      </c>
      <c r="O654">
        <v>4.0151940000000002</v>
      </c>
      <c r="P654" t="s">
        <v>5</v>
      </c>
      <c r="Q654">
        <v>3.0079929999999999</v>
      </c>
      <c r="R654">
        <v>7.1699999999999997E-4</v>
      </c>
      <c r="S654" t="s">
        <v>6</v>
      </c>
      <c r="T654">
        <v>1070.8017110000001</v>
      </c>
      <c r="U654">
        <v>31.428117</v>
      </c>
      <c r="V654" t="s">
        <v>7</v>
      </c>
      <c r="W654">
        <v>0.61397000000000002</v>
      </c>
      <c r="X654">
        <v>4.2999999999999999E-4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6.5642000000000006E-2</v>
      </c>
      <c r="AG654">
        <v>1.34E-4</v>
      </c>
      <c r="AH654" t="s">
        <v>11</v>
      </c>
      <c r="AI654">
        <v>0.93566400000000005</v>
      </c>
      <c r="AJ654">
        <v>7.1000000000000005E-5</v>
      </c>
      <c r="AK654" t="s">
        <v>12</v>
      </c>
      <c r="AL654">
        <v>0</v>
      </c>
      <c r="AM654">
        <v>0</v>
      </c>
    </row>
    <row r="655" spans="1:39" x14ac:dyDescent="0.25">
      <c r="A655" t="s">
        <v>170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1427.9588839999999</v>
      </c>
      <c r="I655">
        <v>32.332414999999997</v>
      </c>
      <c r="J655" t="s">
        <v>3</v>
      </c>
      <c r="K655">
        <v>1424.5040770000001</v>
      </c>
      <c r="L655">
        <v>32.399565000000003</v>
      </c>
      <c r="M655" t="s">
        <v>4</v>
      </c>
      <c r="N655">
        <v>162.77266499999999</v>
      </c>
      <c r="O655">
        <v>4.6384449999999999</v>
      </c>
      <c r="P655" t="s">
        <v>5</v>
      </c>
      <c r="Q655">
        <v>3.239547</v>
      </c>
      <c r="R655">
        <v>8.1400000000000005E-4</v>
      </c>
      <c r="S655" t="s">
        <v>6</v>
      </c>
      <c r="T655">
        <v>1153.566165</v>
      </c>
      <c r="U655">
        <v>38.390298999999999</v>
      </c>
      <c r="V655" t="s">
        <v>7</v>
      </c>
      <c r="W655">
        <v>0.66088199999999997</v>
      </c>
      <c r="X655">
        <v>4.26E-4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6.5209000000000003E-2</v>
      </c>
      <c r="AG655">
        <v>1.2799999999999999E-4</v>
      </c>
      <c r="AH655" t="s">
        <v>11</v>
      </c>
      <c r="AI655">
        <v>0.93570900000000001</v>
      </c>
      <c r="AJ655">
        <v>7.1000000000000005E-5</v>
      </c>
      <c r="AK655" t="s">
        <v>12</v>
      </c>
      <c r="AL655">
        <v>0</v>
      </c>
      <c r="AM655">
        <v>0</v>
      </c>
    </row>
    <row r="656" spans="1:39" x14ac:dyDescent="0.25">
      <c r="A656" t="s">
        <v>170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1529.574666</v>
      </c>
      <c r="I656">
        <v>31.059228000000001</v>
      </c>
      <c r="J656" t="s">
        <v>3</v>
      </c>
      <c r="K656">
        <v>1525.873914</v>
      </c>
      <c r="L656">
        <v>31.172234</v>
      </c>
      <c r="M656" t="s">
        <v>4</v>
      </c>
      <c r="N656">
        <v>174.380224</v>
      </c>
      <c r="O656">
        <v>5.4728709999999996</v>
      </c>
      <c r="P656" t="s">
        <v>5</v>
      </c>
      <c r="Q656">
        <v>3.4686569999999999</v>
      </c>
      <c r="R656">
        <v>9.0300000000000005E-4</v>
      </c>
      <c r="S656" t="s">
        <v>6</v>
      </c>
      <c r="T656">
        <v>1235.6834739999999</v>
      </c>
      <c r="U656">
        <v>37.921422999999997</v>
      </c>
      <c r="V656" t="s">
        <v>7</v>
      </c>
      <c r="W656">
        <v>0.70664800000000005</v>
      </c>
      <c r="X656">
        <v>4.46E-4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6.4957000000000001E-2</v>
      </c>
      <c r="AG656">
        <v>1.26E-4</v>
      </c>
      <c r="AH656" t="s">
        <v>11</v>
      </c>
      <c r="AI656">
        <v>0.935747</v>
      </c>
      <c r="AJ656">
        <v>6.9999999999999994E-5</v>
      </c>
      <c r="AK656" t="s">
        <v>12</v>
      </c>
      <c r="AL656">
        <v>0</v>
      </c>
      <c r="AM656">
        <v>0</v>
      </c>
    </row>
    <row r="657" spans="1:39" x14ac:dyDescent="0.25">
      <c r="A657" t="s">
        <v>170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1631.687903</v>
      </c>
      <c r="I657">
        <v>36.901352000000003</v>
      </c>
      <c r="J657" t="s">
        <v>3</v>
      </c>
      <c r="K657">
        <v>1627.736582</v>
      </c>
      <c r="L657">
        <v>36.904037000000002</v>
      </c>
      <c r="M657" t="s">
        <v>4</v>
      </c>
      <c r="N657">
        <v>185.99364700000001</v>
      </c>
      <c r="O657">
        <v>6.2641809999999998</v>
      </c>
      <c r="P657" t="s">
        <v>5</v>
      </c>
      <c r="Q657">
        <v>3.7001590000000002</v>
      </c>
      <c r="R657">
        <v>1.0269999999999999E-3</v>
      </c>
      <c r="S657" t="s">
        <v>6</v>
      </c>
      <c r="T657">
        <v>1318.2073849999999</v>
      </c>
      <c r="U657">
        <v>44.900607000000001</v>
      </c>
      <c r="V657" t="s">
        <v>7</v>
      </c>
      <c r="W657">
        <v>0.75330799999999998</v>
      </c>
      <c r="X657">
        <v>4.6900000000000002E-4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6.4366999999999994E-2</v>
      </c>
      <c r="AG657">
        <v>1.1400000000000001E-4</v>
      </c>
      <c r="AH657" t="s">
        <v>11</v>
      </c>
      <c r="AI657">
        <v>0.93579800000000002</v>
      </c>
      <c r="AJ657">
        <v>6.9999999999999994E-5</v>
      </c>
      <c r="AK657" t="s">
        <v>12</v>
      </c>
      <c r="AL657">
        <v>0</v>
      </c>
      <c r="AM657">
        <v>0</v>
      </c>
    </row>
    <row r="658" spans="1:39" x14ac:dyDescent="0.25">
      <c r="A658" t="s">
        <v>170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1733.262412</v>
      </c>
      <c r="I658">
        <v>36.998311000000001</v>
      </c>
      <c r="J658" t="s">
        <v>3</v>
      </c>
      <c r="K658">
        <v>1729.0680219999999</v>
      </c>
      <c r="L658">
        <v>37.062883999999997</v>
      </c>
      <c r="M658" t="s">
        <v>4</v>
      </c>
      <c r="N658">
        <v>197.60538099999999</v>
      </c>
      <c r="O658">
        <v>7.1594009999999999</v>
      </c>
      <c r="P658" t="s">
        <v>5</v>
      </c>
      <c r="Q658">
        <v>3.9285969999999999</v>
      </c>
      <c r="R658">
        <v>1.111E-3</v>
      </c>
      <c r="S658" t="s">
        <v>6</v>
      </c>
      <c r="T658">
        <v>1400.2289969999999</v>
      </c>
      <c r="U658">
        <v>46.460628999999997</v>
      </c>
      <c r="V658" t="s">
        <v>7</v>
      </c>
      <c r="W658">
        <v>0.79894600000000005</v>
      </c>
      <c r="X658">
        <v>5.31E-4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6.3858999999999999E-2</v>
      </c>
      <c r="AG658">
        <v>1.15E-4</v>
      </c>
      <c r="AH658" t="s">
        <v>11</v>
      </c>
      <c r="AI658">
        <v>0.936168</v>
      </c>
      <c r="AJ658">
        <v>7.2999999999999999E-5</v>
      </c>
      <c r="AK658" t="s">
        <v>12</v>
      </c>
      <c r="AL658">
        <v>0</v>
      </c>
      <c r="AM658">
        <v>0</v>
      </c>
    </row>
    <row r="659" spans="1:39" x14ac:dyDescent="0.25">
      <c r="A659" t="s">
        <v>170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1836.0049879999999</v>
      </c>
      <c r="I659">
        <v>41.875269000000003</v>
      </c>
      <c r="J659" t="s">
        <v>3</v>
      </c>
      <c r="K659">
        <v>1831.5543950000001</v>
      </c>
      <c r="L659">
        <v>41.946575000000003</v>
      </c>
      <c r="M659" t="s">
        <v>4</v>
      </c>
      <c r="N659">
        <v>209.24739</v>
      </c>
      <c r="O659">
        <v>8.1083630000000007</v>
      </c>
      <c r="P659" t="s">
        <v>5</v>
      </c>
      <c r="Q659">
        <v>4.160641</v>
      </c>
      <c r="R659">
        <v>1.291E-3</v>
      </c>
      <c r="S659" t="s">
        <v>6</v>
      </c>
      <c r="T659">
        <v>1483.259783</v>
      </c>
      <c r="U659">
        <v>51.605519999999999</v>
      </c>
      <c r="V659" t="s">
        <v>7</v>
      </c>
      <c r="W659">
        <v>0.84766799999999998</v>
      </c>
      <c r="X659">
        <v>6.11E-4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6.2357000000000003E-2</v>
      </c>
      <c r="AG659">
        <v>1.0399999999999999E-4</v>
      </c>
      <c r="AH659" t="s">
        <v>11</v>
      </c>
      <c r="AI659">
        <v>0.93638299999999997</v>
      </c>
      <c r="AJ659">
        <v>7.3999999999999996E-5</v>
      </c>
      <c r="AK659" t="s">
        <v>12</v>
      </c>
      <c r="AL659">
        <v>0</v>
      </c>
      <c r="AM659">
        <v>0</v>
      </c>
    </row>
    <row r="660" spans="1:39" x14ac:dyDescent="0.25">
      <c r="A660" t="s">
        <v>170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1937.745271</v>
      </c>
      <c r="I660">
        <v>42.117789999999999</v>
      </c>
      <c r="J660" t="s">
        <v>3</v>
      </c>
      <c r="K660">
        <v>1933.0508110000001</v>
      </c>
      <c r="L660">
        <v>42.325102000000001</v>
      </c>
      <c r="M660" t="s">
        <v>4</v>
      </c>
      <c r="N660">
        <v>220.845528</v>
      </c>
      <c r="O660">
        <v>8.8482730000000007</v>
      </c>
      <c r="P660" t="s">
        <v>5</v>
      </c>
      <c r="Q660">
        <v>4.3903420000000004</v>
      </c>
      <c r="R660">
        <v>1.407E-3</v>
      </c>
      <c r="S660" t="s">
        <v>6</v>
      </c>
      <c r="T660">
        <v>1565.4375150000001</v>
      </c>
      <c r="U660">
        <v>53.326331000000003</v>
      </c>
      <c r="V660" t="s">
        <v>7</v>
      </c>
      <c r="W660">
        <v>0.89415800000000001</v>
      </c>
      <c r="X660">
        <v>6.6E-4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6.2195E-2</v>
      </c>
      <c r="AG660">
        <v>1.0399999999999999E-4</v>
      </c>
      <c r="AH660" t="s">
        <v>11</v>
      </c>
      <c r="AI660">
        <v>0.93673200000000001</v>
      </c>
      <c r="AJ660">
        <v>7.4999999999999993E-5</v>
      </c>
      <c r="AK660" t="s">
        <v>12</v>
      </c>
      <c r="AL660">
        <v>0</v>
      </c>
      <c r="AM660">
        <v>0</v>
      </c>
    </row>
    <row r="661" spans="1:39" x14ac:dyDescent="0.25">
      <c r="A661" t="s">
        <v>170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2040.088025</v>
      </c>
      <c r="I661">
        <v>48.397630999999997</v>
      </c>
      <c r="J661" t="s">
        <v>3</v>
      </c>
      <c r="K661">
        <v>2035.144004</v>
      </c>
      <c r="L661">
        <v>48.491787000000002</v>
      </c>
      <c r="M661" t="s">
        <v>4</v>
      </c>
      <c r="N661">
        <v>232.471913</v>
      </c>
      <c r="O661">
        <v>9.6967730000000003</v>
      </c>
      <c r="P661" t="s">
        <v>5</v>
      </c>
      <c r="Q661">
        <v>4.6216220000000003</v>
      </c>
      <c r="R661">
        <v>1.537E-3</v>
      </c>
      <c r="S661" t="s">
        <v>6</v>
      </c>
      <c r="T661">
        <v>1648.1334569999999</v>
      </c>
      <c r="U661">
        <v>59.693750999999999</v>
      </c>
      <c r="V661" t="s">
        <v>7</v>
      </c>
      <c r="W661">
        <v>0.94061600000000001</v>
      </c>
      <c r="X661">
        <v>6.7900000000000002E-4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6.2065000000000002E-2</v>
      </c>
      <c r="AG661">
        <v>1.05E-4</v>
      </c>
      <c r="AH661" t="s">
        <v>11</v>
      </c>
      <c r="AI661">
        <v>0.93687900000000002</v>
      </c>
      <c r="AJ661">
        <v>7.2999999999999999E-5</v>
      </c>
      <c r="AK661" t="s">
        <v>12</v>
      </c>
      <c r="AL661">
        <v>0</v>
      </c>
      <c r="AM661">
        <v>0</v>
      </c>
    </row>
    <row r="662" spans="1:39" x14ac:dyDescent="0.25">
      <c r="A662" t="s">
        <v>171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171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171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171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171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171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171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171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171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171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171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171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171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171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171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171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171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171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171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171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890" workbookViewId="0">
      <selection sqref="A1:Q1905"/>
    </sheetView>
  </sheetViews>
  <sheetFormatPr defaultRowHeight="15" x14ac:dyDescent="0.25"/>
  <cols>
    <col min="1" max="1" width="26" customWidth="1"/>
  </cols>
  <sheetData>
    <row r="1" spans="1:17" x14ac:dyDescent="0.25">
      <c r="A1" t="s">
        <v>192</v>
      </c>
      <c r="B1" t="s">
        <v>109</v>
      </c>
      <c r="C1" t="s">
        <v>110</v>
      </c>
      <c r="D1" t="s">
        <v>111</v>
      </c>
      <c r="E1" t="s">
        <v>53</v>
      </c>
      <c r="F1" t="s">
        <v>25</v>
      </c>
      <c r="G1" t="s">
        <v>54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9200.11</v>
      </c>
      <c r="C2">
        <v>9197.19</v>
      </c>
      <c r="D2">
        <v>9094.65</v>
      </c>
      <c r="E2">
        <v>9071.35</v>
      </c>
      <c r="F2">
        <v>385.13200000000001</v>
      </c>
      <c r="G2">
        <v>0</v>
      </c>
      <c r="H2">
        <v>385.13200000000001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8778.92</v>
      </c>
      <c r="C3">
        <v>8775.82</v>
      </c>
      <c r="D3">
        <v>8633.7800000000007</v>
      </c>
      <c r="E3">
        <v>8610.2800000000007</v>
      </c>
      <c r="F3">
        <v>372.03800000000001</v>
      </c>
      <c r="G3">
        <v>0</v>
      </c>
      <c r="H3">
        <v>372.03800000000001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8723.08</v>
      </c>
      <c r="C4">
        <v>8720.25</v>
      </c>
      <c r="D4">
        <v>8576.9</v>
      </c>
      <c r="E4">
        <v>8553.58</v>
      </c>
      <c r="F4">
        <v>368.18799999999999</v>
      </c>
      <c r="G4">
        <v>0</v>
      </c>
      <c r="H4">
        <v>368.18799999999999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8689.42</v>
      </c>
      <c r="C5">
        <v>8686.7900000000009</v>
      </c>
      <c r="D5">
        <v>8550.81</v>
      </c>
      <c r="E5">
        <v>8527.58</v>
      </c>
      <c r="F5">
        <v>368.30599999999998</v>
      </c>
      <c r="G5">
        <v>0</v>
      </c>
      <c r="H5">
        <v>368.30599999999998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8711.98</v>
      </c>
      <c r="C6">
        <v>8709.26</v>
      </c>
      <c r="D6">
        <v>8564.4699999999993</v>
      </c>
      <c r="E6">
        <v>8541.23</v>
      </c>
      <c r="F6">
        <v>368.49900000000002</v>
      </c>
      <c r="G6">
        <v>0</v>
      </c>
      <c r="H6">
        <v>368.49900000000002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8738.24</v>
      </c>
      <c r="C7">
        <v>8735.7099999999991</v>
      </c>
      <c r="D7">
        <v>8593.1299999999992</v>
      </c>
      <c r="E7">
        <v>8569.7900000000009</v>
      </c>
      <c r="F7">
        <v>369.96800000000002</v>
      </c>
      <c r="G7">
        <v>0</v>
      </c>
      <c r="H7">
        <v>369.96800000000002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8729.57</v>
      </c>
      <c r="C8">
        <v>8726.99</v>
      </c>
      <c r="D8">
        <v>8585.2000000000007</v>
      </c>
      <c r="E8">
        <v>8561.8799999999992</v>
      </c>
      <c r="F8">
        <v>368.28800000000001</v>
      </c>
      <c r="G8">
        <v>0</v>
      </c>
      <c r="H8">
        <v>368.28800000000001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8755.98</v>
      </c>
      <c r="C9">
        <v>8753.1299999999992</v>
      </c>
      <c r="D9">
        <v>8608.8700000000008</v>
      </c>
      <c r="E9">
        <v>8585.4599999999991</v>
      </c>
      <c r="F9">
        <v>369.28300000000002</v>
      </c>
      <c r="G9">
        <v>0</v>
      </c>
      <c r="H9">
        <v>369.28300000000002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8799.26</v>
      </c>
      <c r="C10">
        <v>8796.59</v>
      </c>
      <c r="D10">
        <v>8651.4699999999993</v>
      </c>
      <c r="E10">
        <v>8627.9699999999993</v>
      </c>
      <c r="F10">
        <v>372.89400000000001</v>
      </c>
      <c r="G10">
        <v>0</v>
      </c>
      <c r="H10">
        <v>372.89400000000001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8785.82</v>
      </c>
      <c r="C11">
        <v>8783.07</v>
      </c>
      <c r="D11">
        <v>8637.99</v>
      </c>
      <c r="E11">
        <v>8614.49</v>
      </c>
      <c r="F11">
        <v>372.07100000000003</v>
      </c>
      <c r="G11">
        <v>0</v>
      </c>
      <c r="H11">
        <v>372.07100000000003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8767.5400000000009</v>
      </c>
      <c r="C12">
        <v>8764.92</v>
      </c>
      <c r="D12">
        <v>8620.75</v>
      </c>
      <c r="E12">
        <v>8597.32</v>
      </c>
      <c r="F12">
        <v>371.45600000000002</v>
      </c>
      <c r="G12">
        <v>0</v>
      </c>
      <c r="H12">
        <v>371.45600000000002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8747.52</v>
      </c>
      <c r="C13">
        <v>8744.51</v>
      </c>
      <c r="D13">
        <v>8599.67</v>
      </c>
      <c r="E13">
        <v>8576.33</v>
      </c>
      <c r="F13">
        <v>369.55200000000002</v>
      </c>
      <c r="G13">
        <v>0</v>
      </c>
      <c r="H13">
        <v>369.55200000000002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8733.2800000000007</v>
      </c>
      <c r="C14">
        <v>8730.18</v>
      </c>
      <c r="D14">
        <v>8587.1</v>
      </c>
      <c r="E14">
        <v>8563.75</v>
      </c>
      <c r="F14">
        <v>370.07499999999999</v>
      </c>
      <c r="G14">
        <v>0</v>
      </c>
      <c r="H14">
        <v>370.07499999999999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8692.89</v>
      </c>
      <c r="C15">
        <v>8689.76</v>
      </c>
      <c r="D15">
        <v>8546.7099999999991</v>
      </c>
      <c r="E15">
        <v>8523.48</v>
      </c>
      <c r="F15">
        <v>367.303</v>
      </c>
      <c r="G15">
        <v>0</v>
      </c>
      <c r="H15">
        <v>367.303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8692.94</v>
      </c>
      <c r="C16">
        <v>8690.2800000000007</v>
      </c>
      <c r="D16">
        <v>8549.25</v>
      </c>
      <c r="E16">
        <v>8526</v>
      </c>
      <c r="F16">
        <v>367.96199999999999</v>
      </c>
      <c r="G16">
        <v>0</v>
      </c>
      <c r="H16">
        <v>367.96199999999999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8699.98</v>
      </c>
      <c r="C17">
        <v>8697.3799999999992</v>
      </c>
      <c r="D17">
        <v>8553.9599999999991</v>
      </c>
      <c r="E17">
        <v>8530.7099999999991</v>
      </c>
      <c r="F17">
        <v>368.74900000000002</v>
      </c>
      <c r="G17">
        <v>0</v>
      </c>
      <c r="H17">
        <v>368.74900000000002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8686.56</v>
      </c>
      <c r="C18">
        <v>8684.33</v>
      </c>
      <c r="D18">
        <v>8545.68</v>
      </c>
      <c r="E18">
        <v>8522.4599999999991</v>
      </c>
      <c r="F18">
        <v>368.70499999999998</v>
      </c>
      <c r="G18">
        <v>0</v>
      </c>
      <c r="H18">
        <v>368.70499999999998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8686.19</v>
      </c>
      <c r="C19">
        <v>8683.6200000000008</v>
      </c>
      <c r="D19">
        <v>8539.61</v>
      </c>
      <c r="E19">
        <v>8516.36</v>
      </c>
      <c r="F19">
        <v>365.85300000000001</v>
      </c>
      <c r="G19">
        <v>0</v>
      </c>
      <c r="H19">
        <v>365.85300000000001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8795.75</v>
      </c>
      <c r="C20">
        <v>8793.3799999999992</v>
      </c>
      <c r="D20">
        <v>8651.4699999999993</v>
      </c>
      <c r="E20">
        <v>8628.01</v>
      </c>
      <c r="F20">
        <v>372.197</v>
      </c>
      <c r="G20">
        <v>0</v>
      </c>
      <c r="H20">
        <v>372.197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8772.92</v>
      </c>
      <c r="C21">
        <v>8770.2900000000009</v>
      </c>
      <c r="D21">
        <v>8627.43</v>
      </c>
      <c r="E21">
        <v>8603.92</v>
      </c>
      <c r="F21">
        <v>370.10700000000003</v>
      </c>
      <c r="G21">
        <v>0</v>
      </c>
      <c r="H21">
        <v>370.10700000000003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8776.56</v>
      </c>
      <c r="C22">
        <v>8773.56</v>
      </c>
      <c r="D22">
        <v>8628.5499999999993</v>
      </c>
      <c r="E22">
        <v>8605.08</v>
      </c>
      <c r="F22">
        <v>369.94600000000003</v>
      </c>
      <c r="G22">
        <v>0</v>
      </c>
      <c r="H22">
        <v>369.94600000000003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8779.26</v>
      </c>
      <c r="C23">
        <v>8776.65</v>
      </c>
      <c r="D23">
        <v>8629.86</v>
      </c>
      <c r="E23">
        <v>8606.3799999999992</v>
      </c>
      <c r="F23">
        <v>372.06</v>
      </c>
      <c r="G23">
        <v>0</v>
      </c>
      <c r="H23">
        <v>372.06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8781.57</v>
      </c>
      <c r="C24">
        <v>8778.7999999999993</v>
      </c>
      <c r="D24">
        <v>8634.75</v>
      </c>
      <c r="E24">
        <v>8611.27</v>
      </c>
      <c r="F24">
        <v>371.43900000000002</v>
      </c>
      <c r="G24">
        <v>0</v>
      </c>
      <c r="H24">
        <v>371.43900000000002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8785.43</v>
      </c>
      <c r="C25">
        <v>8782.7800000000007</v>
      </c>
      <c r="D25">
        <v>8639.56</v>
      </c>
      <c r="E25">
        <v>8616.07</v>
      </c>
      <c r="F25">
        <v>370.43700000000001</v>
      </c>
      <c r="G25">
        <v>0</v>
      </c>
      <c r="H25">
        <v>370.43700000000001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8783.7900000000009</v>
      </c>
      <c r="C26">
        <v>8781.4</v>
      </c>
      <c r="D26">
        <v>8636.24</v>
      </c>
      <c r="E26">
        <v>8612.77</v>
      </c>
      <c r="F26">
        <v>370.70400000000001</v>
      </c>
      <c r="G26">
        <v>0</v>
      </c>
      <c r="H26">
        <v>370.70400000000001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8792.89</v>
      </c>
      <c r="C27">
        <v>8790.24</v>
      </c>
      <c r="D27">
        <v>8647.31</v>
      </c>
      <c r="E27">
        <v>8623.84</v>
      </c>
      <c r="F27">
        <v>371.43299999999999</v>
      </c>
      <c r="G27">
        <v>0</v>
      </c>
      <c r="H27">
        <v>371.43299999999999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8783</v>
      </c>
      <c r="C28">
        <v>8780.39</v>
      </c>
      <c r="D28">
        <v>8635.16</v>
      </c>
      <c r="E28">
        <v>8611.68</v>
      </c>
      <c r="F28">
        <v>372.42399999999998</v>
      </c>
      <c r="G28">
        <v>0</v>
      </c>
      <c r="H28">
        <v>372.42399999999998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8791.01</v>
      </c>
      <c r="C29">
        <v>8788.3799999999992</v>
      </c>
      <c r="D29">
        <v>8645.65</v>
      </c>
      <c r="E29">
        <v>8622.2000000000007</v>
      </c>
      <c r="F29">
        <v>371.39299999999997</v>
      </c>
      <c r="G29">
        <v>0</v>
      </c>
      <c r="H29">
        <v>371.39299999999997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8780.3799999999992</v>
      </c>
      <c r="C30">
        <v>8778.2999999999993</v>
      </c>
      <c r="D30">
        <v>8636.4699999999993</v>
      </c>
      <c r="E30">
        <v>8613</v>
      </c>
      <c r="F30">
        <v>372.00799999999998</v>
      </c>
      <c r="G30">
        <v>0</v>
      </c>
      <c r="H30">
        <v>372.00799999999998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8793.25</v>
      </c>
      <c r="C31">
        <v>8790.74</v>
      </c>
      <c r="D31">
        <v>8647.58</v>
      </c>
      <c r="E31">
        <v>8624.1</v>
      </c>
      <c r="F31">
        <v>370.70600000000002</v>
      </c>
      <c r="G31">
        <v>0</v>
      </c>
      <c r="H31">
        <v>370.70600000000002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8781.19</v>
      </c>
      <c r="C32">
        <v>8778.56</v>
      </c>
      <c r="D32">
        <v>8637.9</v>
      </c>
      <c r="E32">
        <v>8614.39</v>
      </c>
      <c r="F32">
        <v>370.92200000000003</v>
      </c>
      <c r="G32">
        <v>0</v>
      </c>
      <c r="H32">
        <v>370.92200000000003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8789.5300000000007</v>
      </c>
      <c r="C33">
        <v>8786.7800000000007</v>
      </c>
      <c r="D33">
        <v>8641.08</v>
      </c>
      <c r="E33">
        <v>8617.59</v>
      </c>
      <c r="F33">
        <v>370.46699999999998</v>
      </c>
      <c r="G33">
        <v>0</v>
      </c>
      <c r="H33">
        <v>370.46699999999998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8781.7800000000007</v>
      </c>
      <c r="C34">
        <v>8779.02</v>
      </c>
      <c r="D34">
        <v>8635.7800000000007</v>
      </c>
      <c r="E34">
        <v>8612.33</v>
      </c>
      <c r="F34">
        <v>369.04899999999998</v>
      </c>
      <c r="G34">
        <v>0</v>
      </c>
      <c r="H34">
        <v>369.04899999999998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8793.76</v>
      </c>
      <c r="C35">
        <v>8790.5300000000007</v>
      </c>
      <c r="D35">
        <v>8647.93</v>
      </c>
      <c r="E35">
        <v>8624.4500000000007</v>
      </c>
      <c r="F35">
        <v>371.959</v>
      </c>
      <c r="G35">
        <v>0</v>
      </c>
      <c r="H35">
        <v>371.959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8781.9</v>
      </c>
      <c r="C36">
        <v>8779.18</v>
      </c>
      <c r="D36">
        <v>8634.59</v>
      </c>
      <c r="E36">
        <v>8611.11</v>
      </c>
      <c r="F36">
        <v>370.53</v>
      </c>
      <c r="G36">
        <v>0</v>
      </c>
      <c r="H36">
        <v>370.53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8783.3799999999992</v>
      </c>
      <c r="C37">
        <v>8780.5300000000007</v>
      </c>
      <c r="D37">
        <v>8638.83</v>
      </c>
      <c r="E37">
        <v>8615.34</v>
      </c>
      <c r="F37">
        <v>371.108</v>
      </c>
      <c r="G37">
        <v>0</v>
      </c>
      <c r="H37">
        <v>371.108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8787.3700000000008</v>
      </c>
      <c r="C38">
        <v>8783.94</v>
      </c>
      <c r="D38">
        <v>8638.1200000000008</v>
      </c>
      <c r="E38">
        <v>8614.65</v>
      </c>
      <c r="F38">
        <v>370.96300000000002</v>
      </c>
      <c r="G38">
        <v>0</v>
      </c>
      <c r="H38">
        <v>370.96300000000002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8783.57</v>
      </c>
      <c r="C39">
        <v>8780.68</v>
      </c>
      <c r="D39">
        <v>8634.11</v>
      </c>
      <c r="E39">
        <v>8610.6200000000008</v>
      </c>
      <c r="F39">
        <v>370.27699999999999</v>
      </c>
      <c r="G39">
        <v>0</v>
      </c>
      <c r="H39">
        <v>370.27699999999999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8775.31</v>
      </c>
      <c r="C40">
        <v>8772.64</v>
      </c>
      <c r="D40">
        <v>8626.51</v>
      </c>
      <c r="E40">
        <v>8603.0300000000007</v>
      </c>
      <c r="F40">
        <v>370.65699999999998</v>
      </c>
      <c r="G40">
        <v>0</v>
      </c>
      <c r="H40">
        <v>370.65699999999998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8784.1200000000008</v>
      </c>
      <c r="C41">
        <v>8782.06</v>
      </c>
      <c r="D41">
        <v>8638.32</v>
      </c>
      <c r="E41">
        <v>8614.86</v>
      </c>
      <c r="F41">
        <v>371.82</v>
      </c>
      <c r="G41">
        <v>0</v>
      </c>
      <c r="H41">
        <v>371.82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8783.06</v>
      </c>
      <c r="C42">
        <v>8780.4599999999991</v>
      </c>
      <c r="D42">
        <v>8637.59</v>
      </c>
      <c r="E42">
        <v>8614.11</v>
      </c>
      <c r="F42">
        <v>370.7</v>
      </c>
      <c r="G42">
        <v>0</v>
      </c>
      <c r="H42">
        <v>370.7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8784.7999999999993</v>
      </c>
      <c r="C43">
        <v>8782.75</v>
      </c>
      <c r="D43">
        <v>8638.3799999999992</v>
      </c>
      <c r="E43">
        <v>8614.9</v>
      </c>
      <c r="F43">
        <v>370.959</v>
      </c>
      <c r="G43">
        <v>0</v>
      </c>
      <c r="H43">
        <v>370.959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8781.4699999999993</v>
      </c>
      <c r="C44">
        <v>8778.99</v>
      </c>
      <c r="D44">
        <v>8634.7999999999993</v>
      </c>
      <c r="E44">
        <v>8611.34</v>
      </c>
      <c r="F44">
        <v>372.286</v>
      </c>
      <c r="G44">
        <v>0</v>
      </c>
      <c r="H44">
        <v>372.286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8793.15</v>
      </c>
      <c r="C45">
        <v>8790.27</v>
      </c>
      <c r="D45">
        <v>8645.2900000000009</v>
      </c>
      <c r="E45">
        <v>8621.82</v>
      </c>
      <c r="F45">
        <v>370.98599999999999</v>
      </c>
      <c r="G45">
        <v>0</v>
      </c>
      <c r="H45">
        <v>370.98599999999999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8787.61</v>
      </c>
      <c r="C46">
        <v>8785.4500000000007</v>
      </c>
      <c r="D46">
        <v>8645.42</v>
      </c>
      <c r="E46">
        <v>8621.93</v>
      </c>
      <c r="F46">
        <v>373.69200000000001</v>
      </c>
      <c r="G46">
        <v>0</v>
      </c>
      <c r="H46">
        <v>373.69200000000001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8782.83</v>
      </c>
      <c r="C47">
        <v>8780.4599999999991</v>
      </c>
      <c r="D47">
        <v>8639.8700000000008</v>
      </c>
      <c r="E47">
        <v>8616.3700000000008</v>
      </c>
      <c r="F47">
        <v>370.36599999999999</v>
      </c>
      <c r="G47">
        <v>0</v>
      </c>
      <c r="H47">
        <v>370.36599999999999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8788.65</v>
      </c>
      <c r="C48">
        <v>8786.0400000000009</v>
      </c>
      <c r="D48">
        <v>8641.19</v>
      </c>
      <c r="E48">
        <v>8617.7000000000007</v>
      </c>
      <c r="F48">
        <v>372.17399999999998</v>
      </c>
      <c r="G48">
        <v>0</v>
      </c>
      <c r="H48">
        <v>372.17399999999998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8780.43</v>
      </c>
      <c r="C49">
        <v>8777.5300000000007</v>
      </c>
      <c r="D49">
        <v>8632.9500000000007</v>
      </c>
      <c r="E49">
        <v>8609.4599999999991</v>
      </c>
      <c r="F49">
        <v>370.04</v>
      </c>
      <c r="G49">
        <v>0</v>
      </c>
      <c r="H49">
        <v>370.04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8787.31</v>
      </c>
      <c r="C50">
        <v>8784.9</v>
      </c>
      <c r="D50">
        <v>8640.25</v>
      </c>
      <c r="E50">
        <v>8616.7800000000007</v>
      </c>
      <c r="F50">
        <v>371.22</v>
      </c>
      <c r="G50">
        <v>0</v>
      </c>
      <c r="H50">
        <v>371.22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8790.25</v>
      </c>
      <c r="C51">
        <v>8788.35</v>
      </c>
      <c r="D51">
        <v>8642.69</v>
      </c>
      <c r="E51">
        <v>8619.19</v>
      </c>
      <c r="F51">
        <v>372.10599999999999</v>
      </c>
      <c r="G51">
        <v>0</v>
      </c>
      <c r="H51">
        <v>372.10599999999999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8771.14</v>
      </c>
      <c r="C52">
        <v>8768.5300000000007</v>
      </c>
      <c r="D52">
        <v>8624.4</v>
      </c>
      <c r="E52">
        <v>8600.9</v>
      </c>
      <c r="F52">
        <v>370.505</v>
      </c>
      <c r="G52">
        <v>0</v>
      </c>
      <c r="H52">
        <v>370.505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8785.11</v>
      </c>
      <c r="C53">
        <v>8782.99</v>
      </c>
      <c r="D53">
        <v>8637.35</v>
      </c>
      <c r="E53">
        <v>8613.85</v>
      </c>
      <c r="F53">
        <v>372.64699999999999</v>
      </c>
      <c r="G53">
        <v>0</v>
      </c>
      <c r="H53">
        <v>372.64699999999999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8778.01</v>
      </c>
      <c r="C54">
        <v>8775.52</v>
      </c>
      <c r="D54">
        <v>8628.9699999999993</v>
      </c>
      <c r="E54">
        <v>8605.4699999999993</v>
      </c>
      <c r="F54">
        <v>371.77800000000002</v>
      </c>
      <c r="G54">
        <v>0</v>
      </c>
      <c r="H54">
        <v>371.77800000000002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8793.68</v>
      </c>
      <c r="C55">
        <v>8791.2199999999993</v>
      </c>
      <c r="D55">
        <v>8647.17</v>
      </c>
      <c r="E55">
        <v>8623.69</v>
      </c>
      <c r="F55">
        <v>374.44499999999999</v>
      </c>
      <c r="G55">
        <v>0</v>
      </c>
      <c r="H55">
        <v>374.44499999999999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8788.0499999999993</v>
      </c>
      <c r="C56">
        <v>8785.2900000000009</v>
      </c>
      <c r="D56">
        <v>8642.69</v>
      </c>
      <c r="E56">
        <v>8619.2099999999991</v>
      </c>
      <c r="F56">
        <v>369.87900000000002</v>
      </c>
      <c r="G56">
        <v>0</v>
      </c>
      <c r="H56">
        <v>369.87900000000002</v>
      </c>
      <c r="I56">
        <v>1</v>
      </c>
      <c r="J56">
        <v>1</v>
      </c>
      <c r="K56">
        <v>0</v>
      </c>
      <c r="R56">
        <f>AVERAGE(B7:B56)</f>
        <v>8770.9808000000012</v>
      </c>
      <c r="S56">
        <f>AVERAGE(C7:C56)</f>
        <v>8768.3610000000008</v>
      </c>
      <c r="U56">
        <f>_xlfn.VAR.P(B7:B56)</f>
        <v>915.97748336000086</v>
      </c>
      <c r="V56">
        <f>_xlfn.VAR.P(C7:C56)</f>
        <v>917.91222499999787</v>
      </c>
      <c r="X56">
        <f>1.96*SQRT(U56)/50</f>
        <v>1.1863927005971977</v>
      </c>
      <c r="Y56">
        <f>1.96*SQRT(V56)/50</f>
        <v>1.187644998062972</v>
      </c>
    </row>
    <row r="57" spans="1:25" x14ac:dyDescent="0.25">
      <c r="A57" t="s">
        <v>112</v>
      </c>
      <c r="B57">
        <v>438997.57539999997</v>
      </c>
      <c r="C57" t="s">
        <v>37</v>
      </c>
    </row>
    <row r="58" spans="1:25" x14ac:dyDescent="0.25">
      <c r="A58" t="s">
        <v>36</v>
      </c>
      <c r="B58">
        <v>8805.74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8828.8700000000008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8815.57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8806.91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8819.76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8812.18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8808.73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8806.83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8812.17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8812.7000000000007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8817.26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8814.31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8811.58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8812.73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8811.07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8822.81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8807.2199999999993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8819.93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8807.73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8812.1299999999992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8810.49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8814.1200000000008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8807.48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8809.93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8804.06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8803.51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8822.75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8821.66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8817.43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8807.6200000000008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8819.18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8805.7800000000007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8802.24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8814.36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8812.52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8810.49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8818.94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8814.06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8807.6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8813.77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8811.5300000000007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8808.56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8819.0400000000009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8808.82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8820.49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8814.24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8819.84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8813.3700000000008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8811.93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8813.33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8817.76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8819.1200000000008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8800.51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8813.9699999999993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8811.01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8812.6178</v>
      </c>
      <c r="S112">
        <f>AVERAGE(C63:C112)</f>
        <v>0</v>
      </c>
      <c r="U112">
        <f>_xlfn.VAR.P(B63:B112)</f>
        <v>28.033629160000782</v>
      </c>
      <c r="V112">
        <f>_xlfn.VAR.P(C63:C112)</f>
        <v>0</v>
      </c>
      <c r="X112">
        <f>1.96*SQRT(U112)/50</f>
        <v>0.20755142956005773</v>
      </c>
      <c r="Y112">
        <f>1.96*SQRT(V112)/50</f>
        <v>0</v>
      </c>
    </row>
    <row r="113" spans="1:9" x14ac:dyDescent="0.25">
      <c r="A113" t="s">
        <v>36</v>
      </c>
      <c r="B113">
        <v>441069.49920000002</v>
      </c>
      <c r="C113" t="s">
        <v>37</v>
      </c>
    </row>
    <row r="114" spans="1:9" x14ac:dyDescent="0.25">
      <c r="A114" t="s">
        <v>38</v>
      </c>
      <c r="B114">
        <v>4350.3999999999996</v>
      </c>
      <c r="C114">
        <v>4349.33</v>
      </c>
      <c r="D114">
        <v>2772.39</v>
      </c>
      <c r="E114">
        <v>2749.27</v>
      </c>
      <c r="F114">
        <v>372.39800000000002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4366.25</v>
      </c>
      <c r="C115">
        <v>4365.1400000000003</v>
      </c>
      <c r="D115">
        <v>2779.44</v>
      </c>
      <c r="E115">
        <v>2756.09</v>
      </c>
      <c r="F115">
        <v>371.88099999999997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4346.3999999999996</v>
      </c>
      <c r="C116">
        <v>4345.3100000000004</v>
      </c>
      <c r="D116">
        <v>2766.57</v>
      </c>
      <c r="E116">
        <v>2743.33</v>
      </c>
      <c r="F116">
        <v>372.03199999999998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4359.0600000000004</v>
      </c>
      <c r="C117">
        <v>4357.8599999999997</v>
      </c>
      <c r="D117">
        <v>2779.28</v>
      </c>
      <c r="E117">
        <v>2756.11</v>
      </c>
      <c r="F117">
        <v>374.82600000000002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4353.88</v>
      </c>
      <c r="C118">
        <v>4352.7299999999996</v>
      </c>
      <c r="D118">
        <v>2777.79</v>
      </c>
      <c r="E118">
        <v>2754.5</v>
      </c>
      <c r="F118">
        <v>374.65699999999998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4338.1499999999996</v>
      </c>
      <c r="C119">
        <v>4336.71</v>
      </c>
      <c r="D119">
        <v>2761.74</v>
      </c>
      <c r="E119">
        <v>2738.41</v>
      </c>
      <c r="F119">
        <v>370.26400000000001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4342.59</v>
      </c>
      <c r="C120">
        <v>4341.53</v>
      </c>
      <c r="D120">
        <v>2767.76</v>
      </c>
      <c r="E120">
        <v>2744.43</v>
      </c>
      <c r="F120">
        <v>372.54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4358.91</v>
      </c>
      <c r="C121">
        <v>4357.63</v>
      </c>
      <c r="D121">
        <v>2778.82</v>
      </c>
      <c r="E121">
        <v>2755.51</v>
      </c>
      <c r="F121">
        <v>374.41899999999998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4347.3100000000004</v>
      </c>
      <c r="C122">
        <v>4346.37</v>
      </c>
      <c r="D122">
        <v>2770.93</v>
      </c>
      <c r="E122">
        <v>2747.6</v>
      </c>
      <c r="F122">
        <v>373.80500000000001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4346.96</v>
      </c>
      <c r="C123">
        <v>4345.9399999999996</v>
      </c>
      <c r="D123">
        <v>2768.6</v>
      </c>
      <c r="E123">
        <v>2745.28</v>
      </c>
      <c r="F123">
        <v>372.77699999999999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4349.18</v>
      </c>
      <c r="C124">
        <v>4347.6899999999996</v>
      </c>
      <c r="D124">
        <v>2773.48</v>
      </c>
      <c r="E124">
        <v>2750.12</v>
      </c>
      <c r="F124">
        <v>372.04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4348.34</v>
      </c>
      <c r="C125">
        <v>4347.1000000000004</v>
      </c>
      <c r="D125">
        <v>2770.39</v>
      </c>
      <c r="E125">
        <v>2747.03</v>
      </c>
      <c r="F125">
        <v>371.709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4351.83</v>
      </c>
      <c r="C126">
        <v>4350.75</v>
      </c>
      <c r="D126">
        <v>2772.85</v>
      </c>
      <c r="E126">
        <v>2749.49</v>
      </c>
      <c r="F126">
        <v>371.15899999999999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4343.12</v>
      </c>
      <c r="C127">
        <v>4341.97</v>
      </c>
      <c r="D127">
        <v>2768.66</v>
      </c>
      <c r="E127">
        <v>2745.31</v>
      </c>
      <c r="F127">
        <v>373.58800000000002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4359.49</v>
      </c>
      <c r="C128">
        <v>4358.5</v>
      </c>
      <c r="D128">
        <v>2774.49</v>
      </c>
      <c r="E128">
        <v>2751.13</v>
      </c>
      <c r="F128">
        <v>372.28199999999998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4342.12</v>
      </c>
      <c r="C129">
        <v>4341.13</v>
      </c>
      <c r="D129">
        <v>2769.51</v>
      </c>
      <c r="E129">
        <v>2746.12</v>
      </c>
      <c r="F129">
        <v>372.87400000000002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4342.63</v>
      </c>
      <c r="C130">
        <v>4341.58</v>
      </c>
      <c r="D130">
        <v>2767.13</v>
      </c>
      <c r="E130">
        <v>2743.76</v>
      </c>
      <c r="F130">
        <v>370.46800000000002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4346.71</v>
      </c>
      <c r="C131">
        <v>4345.66</v>
      </c>
      <c r="D131">
        <v>2771.06</v>
      </c>
      <c r="E131">
        <v>2747.68</v>
      </c>
      <c r="F131">
        <v>371.31299999999999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4353.37</v>
      </c>
      <c r="C132">
        <v>4352.2299999999996</v>
      </c>
      <c r="D132">
        <v>2769.74</v>
      </c>
      <c r="E132">
        <v>2746.42</v>
      </c>
      <c r="F132">
        <v>373.20400000000001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4339.8100000000004</v>
      </c>
      <c r="C133">
        <v>4338.1899999999996</v>
      </c>
      <c r="D133">
        <v>2771.06</v>
      </c>
      <c r="E133">
        <v>2747.73</v>
      </c>
      <c r="F133">
        <v>372.32299999999998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4354.97</v>
      </c>
      <c r="C134">
        <v>4353.93</v>
      </c>
      <c r="D134">
        <v>2773.9</v>
      </c>
      <c r="E134">
        <v>2750.59</v>
      </c>
      <c r="F134">
        <v>370.892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4351.1899999999996</v>
      </c>
      <c r="C135">
        <v>4349.8100000000004</v>
      </c>
      <c r="D135">
        <v>2772.83</v>
      </c>
      <c r="E135">
        <v>2749.45</v>
      </c>
      <c r="F135">
        <v>371.02800000000002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4343.3500000000004</v>
      </c>
      <c r="C136">
        <v>4342.3100000000004</v>
      </c>
      <c r="D136">
        <v>2772.55</v>
      </c>
      <c r="E136">
        <v>2749.19</v>
      </c>
      <c r="F136">
        <v>372.69499999999999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4349.3999999999996</v>
      </c>
      <c r="C137">
        <v>4348.43</v>
      </c>
      <c r="D137">
        <v>2771.07</v>
      </c>
      <c r="E137">
        <v>2747.71</v>
      </c>
      <c r="F137">
        <v>374.00400000000002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4350.74</v>
      </c>
      <c r="C138">
        <v>4349.33</v>
      </c>
      <c r="D138">
        <v>2771.99</v>
      </c>
      <c r="E138">
        <v>2748.63</v>
      </c>
      <c r="F138">
        <v>372.63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4348.49</v>
      </c>
      <c r="C139">
        <v>4347.41</v>
      </c>
      <c r="D139">
        <v>2772.2</v>
      </c>
      <c r="E139">
        <v>2748.83</v>
      </c>
      <c r="F139">
        <v>373.137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4335.9799999999996</v>
      </c>
      <c r="C140">
        <v>4334.79</v>
      </c>
      <c r="D140">
        <v>2755.37</v>
      </c>
      <c r="E140">
        <v>2732.14</v>
      </c>
      <c r="F140">
        <v>370.04199999999997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4324.8599999999997</v>
      </c>
      <c r="C141">
        <v>4323.7</v>
      </c>
      <c r="D141">
        <v>2751.96</v>
      </c>
      <c r="E141">
        <v>2728.79</v>
      </c>
      <c r="F141">
        <v>368.80900000000003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4323.24</v>
      </c>
      <c r="C142">
        <v>4322.13</v>
      </c>
      <c r="D142">
        <v>2750.58</v>
      </c>
      <c r="E142">
        <v>2727.37</v>
      </c>
      <c r="F142">
        <v>369.80799999999999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4326.91</v>
      </c>
      <c r="C143">
        <v>4325.79</v>
      </c>
      <c r="D143">
        <v>2751.65</v>
      </c>
      <c r="E143">
        <v>2728.46</v>
      </c>
      <c r="F143">
        <v>368.76499999999999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4328.2</v>
      </c>
      <c r="C144">
        <v>4327.1099999999997</v>
      </c>
      <c r="D144">
        <v>2753.23</v>
      </c>
      <c r="E144">
        <v>2730.06</v>
      </c>
      <c r="F144">
        <v>372.29899999999998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4334.22</v>
      </c>
      <c r="C145">
        <v>4333.2</v>
      </c>
      <c r="D145">
        <v>2758.08</v>
      </c>
      <c r="E145">
        <v>2734.86</v>
      </c>
      <c r="F145">
        <v>369.73099999999999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4331.71</v>
      </c>
      <c r="C146">
        <v>4330.59</v>
      </c>
      <c r="D146">
        <v>2753.35</v>
      </c>
      <c r="E146">
        <v>2730.15</v>
      </c>
      <c r="F146">
        <v>370.80500000000001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4327.8500000000004</v>
      </c>
      <c r="C147">
        <v>4326.58</v>
      </c>
      <c r="D147">
        <v>2755.37</v>
      </c>
      <c r="E147">
        <v>2732.19</v>
      </c>
      <c r="F147">
        <v>372.40600000000001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4329.18</v>
      </c>
      <c r="C148">
        <v>4328.2</v>
      </c>
      <c r="D148">
        <v>2752.23</v>
      </c>
      <c r="E148">
        <v>2729.02</v>
      </c>
      <c r="F148">
        <v>368.41800000000001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4331.72</v>
      </c>
      <c r="C149">
        <v>4330.6000000000004</v>
      </c>
      <c r="D149">
        <v>2754.41</v>
      </c>
      <c r="E149">
        <v>2731.21</v>
      </c>
      <c r="F149">
        <v>368.91699999999997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4336.7700000000004</v>
      </c>
      <c r="C150">
        <v>4335.59</v>
      </c>
      <c r="D150">
        <v>2761.72</v>
      </c>
      <c r="E150">
        <v>2738.54</v>
      </c>
      <c r="F150">
        <v>371.19099999999997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4320.87</v>
      </c>
      <c r="C151">
        <v>4319.78</v>
      </c>
      <c r="D151">
        <v>2745.65</v>
      </c>
      <c r="E151">
        <v>2722.4</v>
      </c>
      <c r="F151">
        <v>368.46600000000001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4345.83</v>
      </c>
      <c r="C152">
        <v>4344.4799999999996</v>
      </c>
      <c r="D152">
        <v>2765.47</v>
      </c>
      <c r="E152">
        <v>2742.24</v>
      </c>
      <c r="F152">
        <v>371.21300000000002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4326.9799999999996</v>
      </c>
      <c r="C153">
        <v>4325.93</v>
      </c>
      <c r="D153">
        <v>2749.35</v>
      </c>
      <c r="E153">
        <v>2726.14</v>
      </c>
      <c r="F153">
        <v>369.06900000000002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4316.71</v>
      </c>
      <c r="C154">
        <v>4315.28</v>
      </c>
      <c r="D154">
        <v>2746.05</v>
      </c>
      <c r="E154">
        <v>2722.84</v>
      </c>
      <c r="F154">
        <v>368.99099999999999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4326.12</v>
      </c>
      <c r="C155">
        <v>4325.12</v>
      </c>
      <c r="D155">
        <v>2749.91</v>
      </c>
      <c r="E155">
        <v>2726.71</v>
      </c>
      <c r="F155">
        <v>368.76299999999998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4333.1000000000004</v>
      </c>
      <c r="C156">
        <v>4332.03</v>
      </c>
      <c r="D156">
        <v>2752.74</v>
      </c>
      <c r="E156">
        <v>2729.55</v>
      </c>
      <c r="F156">
        <v>369.30399999999997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4343.9399999999996</v>
      </c>
      <c r="C157">
        <v>4342.6400000000003</v>
      </c>
      <c r="D157">
        <v>2762.48</v>
      </c>
      <c r="E157">
        <v>2739.3</v>
      </c>
      <c r="F157">
        <v>369.11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4333.66</v>
      </c>
      <c r="C158">
        <v>4332.1499999999996</v>
      </c>
      <c r="D158">
        <v>2753.64</v>
      </c>
      <c r="E158">
        <v>2730.42</v>
      </c>
      <c r="F158">
        <v>369.733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4328.8500000000004</v>
      </c>
      <c r="C159">
        <v>4327.29</v>
      </c>
      <c r="D159">
        <v>2756</v>
      </c>
      <c r="E159">
        <v>2732.85</v>
      </c>
      <c r="F159">
        <v>369.37099999999998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4315.96</v>
      </c>
      <c r="C160">
        <v>4314.9799999999996</v>
      </c>
      <c r="D160">
        <v>2743.74</v>
      </c>
      <c r="E160">
        <v>2720.54</v>
      </c>
      <c r="F160">
        <v>367.91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4340.45</v>
      </c>
      <c r="C161">
        <v>4339.1899999999996</v>
      </c>
      <c r="D161">
        <v>2763.98</v>
      </c>
      <c r="E161">
        <v>2740.75</v>
      </c>
      <c r="F161">
        <v>370.41899999999998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4332.34</v>
      </c>
      <c r="C162">
        <v>4331.3900000000003</v>
      </c>
      <c r="D162">
        <v>2757.31</v>
      </c>
      <c r="E162">
        <v>2734.16</v>
      </c>
      <c r="F162">
        <v>370.45400000000001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4345.25</v>
      </c>
      <c r="C163">
        <v>4343.74</v>
      </c>
      <c r="D163">
        <v>2759.4</v>
      </c>
      <c r="E163">
        <v>2736.17</v>
      </c>
      <c r="F163">
        <v>370.64800000000002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4335.1400000000003</v>
      </c>
      <c r="C164">
        <v>4334.01</v>
      </c>
      <c r="D164">
        <v>2759.56</v>
      </c>
      <c r="E164">
        <v>2736.35</v>
      </c>
      <c r="F164">
        <v>370.94900000000001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4332.93</v>
      </c>
      <c r="C165">
        <v>4331.99</v>
      </c>
      <c r="D165">
        <v>2754.27</v>
      </c>
      <c r="E165">
        <v>2731.03</v>
      </c>
      <c r="F165">
        <v>370.83199999999999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4339.53</v>
      </c>
      <c r="C166">
        <v>4338.51</v>
      </c>
      <c r="D166">
        <v>2760.82</v>
      </c>
      <c r="E166">
        <v>2737.61</v>
      </c>
      <c r="F166">
        <v>370.267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4327.99</v>
      </c>
      <c r="C167">
        <v>4326.91</v>
      </c>
      <c r="D167">
        <v>2755.41</v>
      </c>
      <c r="E167">
        <v>2732.23</v>
      </c>
      <c r="F167">
        <v>370.56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4331.54</v>
      </c>
      <c r="C168">
        <v>4330.45</v>
      </c>
      <c r="D168">
        <v>2753.84</v>
      </c>
      <c r="E168">
        <v>2730.69</v>
      </c>
      <c r="F168">
        <v>368.71499999999997</v>
      </c>
      <c r="G168">
        <v>1</v>
      </c>
      <c r="H168">
        <v>1</v>
      </c>
      <c r="I168">
        <v>0</v>
      </c>
      <c r="R168">
        <f>AVERAGE(B119:B168)</f>
        <v>4338.3298000000004</v>
      </c>
      <c r="S168">
        <f>AVERAGE(C119:C168)</f>
        <v>4337.1670000000004</v>
      </c>
      <c r="U168">
        <f>_xlfn.VAR.P(B119:B168)</f>
        <v>113.07850195999964</v>
      </c>
      <c r="V168">
        <f>_xlfn.VAR.P(C119:C168)</f>
        <v>112.83769700000101</v>
      </c>
      <c r="X168">
        <f>1.96*SQRT(U168)/50</f>
        <v>0.41684643365610541</v>
      </c>
      <c r="Y168">
        <f>1.96*SQRT(V168)/50</f>
        <v>0.41640235196031439</v>
      </c>
    </row>
    <row r="169" spans="1:25" x14ac:dyDescent="0.25">
      <c r="A169" t="s">
        <v>38</v>
      </c>
      <c r="B169">
        <v>217172.77789999999</v>
      </c>
      <c r="C169" t="s">
        <v>37</v>
      </c>
    </row>
    <row r="170" spans="1:25" x14ac:dyDescent="0.25">
      <c r="A170" t="s">
        <v>97</v>
      </c>
      <c r="B170">
        <v>2215.9499999999998</v>
      </c>
      <c r="C170">
        <v>2213.33</v>
      </c>
      <c r="D170">
        <v>2143.9299999999998</v>
      </c>
      <c r="E170">
        <v>2120.16</v>
      </c>
      <c r="F170">
        <v>467.23</v>
      </c>
      <c r="G170">
        <v>5.5414100000000001E-2</v>
      </c>
      <c r="H170">
        <v>0.93834300000000004</v>
      </c>
      <c r="I170">
        <v>0</v>
      </c>
    </row>
    <row r="171" spans="1:25" x14ac:dyDescent="0.25">
      <c r="A171" t="s">
        <v>97</v>
      </c>
      <c r="B171">
        <v>2212.14</v>
      </c>
      <c r="C171">
        <v>2209.59</v>
      </c>
      <c r="D171">
        <v>2142.5500000000002</v>
      </c>
      <c r="E171">
        <v>2118.92</v>
      </c>
      <c r="F171">
        <v>463.30099999999999</v>
      </c>
      <c r="G171">
        <v>5.8639400000000001E-2</v>
      </c>
      <c r="H171">
        <v>0.93183300000000002</v>
      </c>
      <c r="I171">
        <v>0</v>
      </c>
    </row>
    <row r="172" spans="1:25" x14ac:dyDescent="0.25">
      <c r="A172" t="s">
        <v>97</v>
      </c>
      <c r="B172">
        <v>2211.7199999999998</v>
      </c>
      <c r="C172">
        <v>2208.44</v>
      </c>
      <c r="D172">
        <v>2139.3200000000002</v>
      </c>
      <c r="E172">
        <v>2115.5500000000002</v>
      </c>
      <c r="F172">
        <v>463.685</v>
      </c>
      <c r="G172">
        <v>5.8791200000000002E-2</v>
      </c>
      <c r="H172">
        <v>0.93179900000000004</v>
      </c>
      <c r="I172">
        <v>0</v>
      </c>
    </row>
    <row r="173" spans="1:25" x14ac:dyDescent="0.25">
      <c r="A173" t="s">
        <v>97</v>
      </c>
      <c r="B173">
        <v>2215.27</v>
      </c>
      <c r="C173">
        <v>2212.89</v>
      </c>
      <c r="D173">
        <v>2143.91</v>
      </c>
      <c r="E173">
        <v>2120.2600000000002</v>
      </c>
      <c r="F173">
        <v>467.04500000000002</v>
      </c>
      <c r="G173">
        <v>6.9084900000000005E-2</v>
      </c>
      <c r="H173">
        <v>0.931836</v>
      </c>
      <c r="I173">
        <v>0</v>
      </c>
    </row>
    <row r="174" spans="1:25" x14ac:dyDescent="0.25">
      <c r="A174" t="s">
        <v>97</v>
      </c>
      <c r="B174">
        <v>2209.54</v>
      </c>
      <c r="C174">
        <v>2207.06</v>
      </c>
      <c r="D174">
        <v>2140</v>
      </c>
      <c r="E174">
        <v>2116.21</v>
      </c>
      <c r="F174">
        <v>463.827</v>
      </c>
      <c r="G174">
        <v>7.4265200000000003E-2</v>
      </c>
      <c r="H174">
        <v>0.93183099999999996</v>
      </c>
      <c r="I174">
        <v>0</v>
      </c>
    </row>
    <row r="175" spans="1:25" x14ac:dyDescent="0.25">
      <c r="A175" t="s">
        <v>97</v>
      </c>
      <c r="B175">
        <v>2214.8200000000002</v>
      </c>
      <c r="C175">
        <v>2212.6</v>
      </c>
      <c r="D175">
        <v>2143.88</v>
      </c>
      <c r="E175">
        <v>2120.58</v>
      </c>
      <c r="F175">
        <v>467.608</v>
      </c>
      <c r="G175">
        <v>8.3262699999999995E-2</v>
      </c>
      <c r="H175">
        <v>0.93117700000000003</v>
      </c>
      <c r="I175">
        <v>0</v>
      </c>
    </row>
    <row r="176" spans="1:25" x14ac:dyDescent="0.25">
      <c r="A176" t="s">
        <v>97</v>
      </c>
      <c r="B176">
        <v>2214.98</v>
      </c>
      <c r="C176">
        <v>2211.9299999999998</v>
      </c>
      <c r="D176">
        <v>2142.08</v>
      </c>
      <c r="E176">
        <v>2118.44</v>
      </c>
      <c r="F176">
        <v>464.31200000000001</v>
      </c>
      <c r="G176">
        <v>5.8561700000000001E-2</v>
      </c>
      <c r="H176">
        <v>0.93176199999999998</v>
      </c>
      <c r="I176">
        <v>0</v>
      </c>
    </row>
    <row r="177" spans="1:9" x14ac:dyDescent="0.25">
      <c r="A177" t="s">
        <v>97</v>
      </c>
      <c r="B177">
        <v>2203.98</v>
      </c>
      <c r="C177">
        <v>2200.9299999999998</v>
      </c>
      <c r="D177">
        <v>2134.6</v>
      </c>
      <c r="E177">
        <v>2110.8200000000002</v>
      </c>
      <c r="F177">
        <v>462.89100000000002</v>
      </c>
      <c r="G177">
        <v>8.3257300000000006E-2</v>
      </c>
      <c r="H177">
        <v>0.93149499999999996</v>
      </c>
      <c r="I177">
        <v>0</v>
      </c>
    </row>
    <row r="178" spans="1:9" x14ac:dyDescent="0.25">
      <c r="A178" t="s">
        <v>97</v>
      </c>
      <c r="B178">
        <v>2204.87</v>
      </c>
      <c r="C178">
        <v>2202.2399999999998</v>
      </c>
      <c r="D178">
        <v>2136.16</v>
      </c>
      <c r="E178">
        <v>2112.54</v>
      </c>
      <c r="F178">
        <v>462.14</v>
      </c>
      <c r="G178">
        <v>5.6040899999999998E-2</v>
      </c>
      <c r="H178">
        <v>0.93177299999999996</v>
      </c>
      <c r="I178">
        <v>0</v>
      </c>
    </row>
    <row r="179" spans="1:9" x14ac:dyDescent="0.25">
      <c r="A179" t="s">
        <v>97</v>
      </c>
      <c r="B179">
        <v>2216.06</v>
      </c>
      <c r="C179">
        <v>2213.64</v>
      </c>
      <c r="D179">
        <v>2145.11</v>
      </c>
      <c r="E179">
        <v>2121.35</v>
      </c>
      <c r="F179">
        <v>465.14600000000002</v>
      </c>
      <c r="G179">
        <v>5.39105E-2</v>
      </c>
      <c r="H179">
        <v>0.93183400000000005</v>
      </c>
      <c r="I179">
        <v>0</v>
      </c>
    </row>
    <row r="180" spans="1:9" x14ac:dyDescent="0.25">
      <c r="A180" t="s">
        <v>97</v>
      </c>
      <c r="B180">
        <v>2211.8000000000002</v>
      </c>
      <c r="C180">
        <v>2209.48</v>
      </c>
      <c r="D180">
        <v>2140.9299999999998</v>
      </c>
      <c r="E180">
        <v>2117.31</v>
      </c>
      <c r="F180">
        <v>462.12099999999998</v>
      </c>
      <c r="G180">
        <v>6.2558600000000006E-2</v>
      </c>
      <c r="H180">
        <v>0.94721500000000003</v>
      </c>
      <c r="I180">
        <v>0</v>
      </c>
    </row>
    <row r="181" spans="1:9" x14ac:dyDescent="0.25">
      <c r="A181" t="s">
        <v>97</v>
      </c>
      <c r="B181">
        <v>2220.64</v>
      </c>
      <c r="C181">
        <v>2218.27</v>
      </c>
      <c r="D181">
        <v>2146.38</v>
      </c>
      <c r="E181">
        <v>2123.0500000000002</v>
      </c>
      <c r="F181">
        <v>467.39400000000001</v>
      </c>
      <c r="G181">
        <v>6.09093E-2</v>
      </c>
      <c r="H181">
        <v>0.93145699999999998</v>
      </c>
      <c r="I181">
        <v>0</v>
      </c>
    </row>
    <row r="182" spans="1:9" x14ac:dyDescent="0.25">
      <c r="A182" t="s">
        <v>97</v>
      </c>
      <c r="B182">
        <v>2206.46</v>
      </c>
      <c r="C182">
        <v>2203.88</v>
      </c>
      <c r="D182">
        <v>2137.29</v>
      </c>
      <c r="E182">
        <v>2113.67</v>
      </c>
      <c r="F182">
        <v>462.75200000000001</v>
      </c>
      <c r="G182">
        <v>5.3912599999999998E-2</v>
      </c>
      <c r="H182">
        <v>0.93182600000000004</v>
      </c>
      <c r="I182">
        <v>0</v>
      </c>
    </row>
    <row r="183" spans="1:9" x14ac:dyDescent="0.25">
      <c r="A183" t="s">
        <v>97</v>
      </c>
      <c r="B183">
        <v>2216.0500000000002</v>
      </c>
      <c r="C183">
        <v>2213.59</v>
      </c>
      <c r="D183">
        <v>2144.37</v>
      </c>
      <c r="E183">
        <v>2120.61</v>
      </c>
      <c r="F183">
        <v>462.89400000000001</v>
      </c>
      <c r="G183">
        <v>6.0513699999999997E-2</v>
      </c>
      <c r="H183">
        <v>0.93164999999999998</v>
      </c>
      <c r="I183">
        <v>0</v>
      </c>
    </row>
    <row r="184" spans="1:9" x14ac:dyDescent="0.25">
      <c r="A184" t="s">
        <v>97</v>
      </c>
      <c r="B184">
        <v>2210.3200000000002</v>
      </c>
      <c r="C184">
        <v>2207.91</v>
      </c>
      <c r="D184">
        <v>2140.91</v>
      </c>
      <c r="E184">
        <v>2117.29</v>
      </c>
      <c r="F184">
        <v>464.83800000000002</v>
      </c>
      <c r="G184">
        <v>5.9218399999999997E-2</v>
      </c>
      <c r="H184">
        <v>0.93387799999999999</v>
      </c>
      <c r="I184">
        <v>0</v>
      </c>
    </row>
    <row r="185" spans="1:9" x14ac:dyDescent="0.25">
      <c r="A185" t="s">
        <v>97</v>
      </c>
      <c r="B185">
        <v>2222.69</v>
      </c>
      <c r="C185">
        <v>2219.3200000000002</v>
      </c>
      <c r="D185">
        <v>2149.7600000000002</v>
      </c>
      <c r="E185">
        <v>2126.34</v>
      </c>
      <c r="F185">
        <v>465.75900000000001</v>
      </c>
      <c r="G185">
        <v>5.4402600000000002E-2</v>
      </c>
      <c r="H185">
        <v>0.93170600000000003</v>
      </c>
      <c r="I185">
        <v>0</v>
      </c>
    </row>
    <row r="186" spans="1:9" x14ac:dyDescent="0.25">
      <c r="A186" t="s">
        <v>97</v>
      </c>
      <c r="B186">
        <v>2229.16</v>
      </c>
      <c r="C186">
        <v>2226.61</v>
      </c>
      <c r="D186">
        <v>2155.9</v>
      </c>
      <c r="E186">
        <v>2132.41</v>
      </c>
      <c r="F186">
        <v>468.197</v>
      </c>
      <c r="G186">
        <v>7.1455900000000003E-2</v>
      </c>
      <c r="H186">
        <v>0.93172100000000002</v>
      </c>
      <c r="I186">
        <v>0</v>
      </c>
    </row>
    <row r="187" spans="1:9" x14ac:dyDescent="0.25">
      <c r="A187" t="s">
        <v>97</v>
      </c>
      <c r="B187">
        <v>2223.5700000000002</v>
      </c>
      <c r="C187">
        <v>2221.0700000000002</v>
      </c>
      <c r="D187">
        <v>2150.06</v>
      </c>
      <c r="E187">
        <v>2126.27</v>
      </c>
      <c r="F187">
        <v>466.24</v>
      </c>
      <c r="G187">
        <v>8.3305199999999996E-2</v>
      </c>
      <c r="H187">
        <v>0.93119300000000005</v>
      </c>
      <c r="I187">
        <v>0</v>
      </c>
    </row>
    <row r="188" spans="1:9" x14ac:dyDescent="0.25">
      <c r="A188" t="s">
        <v>97</v>
      </c>
      <c r="B188">
        <v>2225.86</v>
      </c>
      <c r="C188">
        <v>2222.7600000000002</v>
      </c>
      <c r="D188">
        <v>2153.37</v>
      </c>
      <c r="E188">
        <v>2129.42</v>
      </c>
      <c r="F188">
        <v>466.39499999999998</v>
      </c>
      <c r="G188">
        <v>5.4204599999999999E-2</v>
      </c>
      <c r="H188">
        <v>0.931836</v>
      </c>
      <c r="I188">
        <v>0</v>
      </c>
    </row>
    <row r="189" spans="1:9" x14ac:dyDescent="0.25">
      <c r="A189" t="s">
        <v>97</v>
      </c>
      <c r="B189">
        <v>2227.5100000000002</v>
      </c>
      <c r="C189">
        <v>2224.6</v>
      </c>
      <c r="D189">
        <v>2154.08</v>
      </c>
      <c r="E189">
        <v>2130.3000000000002</v>
      </c>
      <c r="F189">
        <v>467.28100000000001</v>
      </c>
      <c r="G189">
        <v>5.5336999999999997E-2</v>
      </c>
      <c r="H189">
        <v>0.93180300000000005</v>
      </c>
      <c r="I189">
        <v>0</v>
      </c>
    </row>
    <row r="190" spans="1:9" x14ac:dyDescent="0.25">
      <c r="A190" t="s">
        <v>97</v>
      </c>
      <c r="B190">
        <v>2225.71</v>
      </c>
      <c r="C190">
        <v>2223.25</v>
      </c>
      <c r="D190">
        <v>2153.85</v>
      </c>
      <c r="E190">
        <v>2129.9</v>
      </c>
      <c r="F190">
        <v>467.88299999999998</v>
      </c>
      <c r="G190">
        <v>8.3260500000000001E-2</v>
      </c>
      <c r="H190">
        <v>0.93181999999999998</v>
      </c>
      <c r="I190">
        <v>0</v>
      </c>
    </row>
    <row r="191" spans="1:9" x14ac:dyDescent="0.25">
      <c r="A191" t="s">
        <v>97</v>
      </c>
      <c r="B191">
        <v>2228.63</v>
      </c>
      <c r="C191">
        <v>2226.27</v>
      </c>
      <c r="D191">
        <v>2157.31</v>
      </c>
      <c r="E191">
        <v>2133.5500000000002</v>
      </c>
      <c r="F191">
        <v>466.22899999999998</v>
      </c>
      <c r="G191">
        <v>5.5854099999999997E-2</v>
      </c>
      <c r="H191">
        <v>0.93182799999999999</v>
      </c>
      <c r="I191">
        <v>0</v>
      </c>
    </row>
    <row r="192" spans="1:9" x14ac:dyDescent="0.25">
      <c r="A192" t="s">
        <v>97</v>
      </c>
      <c r="B192">
        <v>2215.25</v>
      </c>
      <c r="C192">
        <v>2212.54</v>
      </c>
      <c r="D192">
        <v>2146.34</v>
      </c>
      <c r="E192">
        <v>2122.42</v>
      </c>
      <c r="F192">
        <v>463.565</v>
      </c>
      <c r="G192">
        <v>5.9245399999999997E-2</v>
      </c>
      <c r="H192">
        <v>0.93172900000000003</v>
      </c>
      <c r="I192">
        <v>0</v>
      </c>
    </row>
    <row r="193" spans="1:9" x14ac:dyDescent="0.25">
      <c r="A193" t="s">
        <v>97</v>
      </c>
      <c r="B193">
        <v>2234.16</v>
      </c>
      <c r="C193">
        <v>2231.46</v>
      </c>
      <c r="D193">
        <v>2158.64</v>
      </c>
      <c r="E193">
        <v>2134.83</v>
      </c>
      <c r="F193">
        <v>467.99900000000002</v>
      </c>
      <c r="G193">
        <v>5.5062100000000003E-2</v>
      </c>
      <c r="H193">
        <v>0.95138800000000001</v>
      </c>
      <c r="I193">
        <v>0</v>
      </c>
    </row>
    <row r="194" spans="1:9" x14ac:dyDescent="0.25">
      <c r="A194" t="s">
        <v>97</v>
      </c>
      <c r="B194">
        <v>2230.67</v>
      </c>
      <c r="C194">
        <v>2227.44</v>
      </c>
      <c r="D194">
        <v>2160.38</v>
      </c>
      <c r="E194">
        <v>2136.92</v>
      </c>
      <c r="F194">
        <v>464.54599999999999</v>
      </c>
      <c r="G194">
        <v>8.3255800000000005E-2</v>
      </c>
      <c r="H194">
        <v>0.93181199999999997</v>
      </c>
      <c r="I194">
        <v>0</v>
      </c>
    </row>
    <row r="195" spans="1:9" x14ac:dyDescent="0.25">
      <c r="A195" t="s">
        <v>97</v>
      </c>
      <c r="B195">
        <v>2222.0700000000002</v>
      </c>
      <c r="C195">
        <v>2219.35</v>
      </c>
      <c r="D195">
        <v>2150.9699999999998</v>
      </c>
      <c r="E195">
        <v>2127.46</v>
      </c>
      <c r="F195">
        <v>462.75400000000002</v>
      </c>
      <c r="G195">
        <v>6.2726900000000002E-2</v>
      </c>
      <c r="H195">
        <v>0.93169100000000005</v>
      </c>
      <c r="I195">
        <v>0</v>
      </c>
    </row>
    <row r="196" spans="1:9" x14ac:dyDescent="0.25">
      <c r="A196" t="s">
        <v>97</v>
      </c>
      <c r="B196">
        <v>2227.89</v>
      </c>
      <c r="C196">
        <v>2224.86</v>
      </c>
      <c r="D196">
        <v>2155.16</v>
      </c>
      <c r="E196">
        <v>2131.42</v>
      </c>
      <c r="F196">
        <v>463.6</v>
      </c>
      <c r="G196">
        <v>5.9881900000000002E-2</v>
      </c>
      <c r="H196">
        <v>0.93161499999999997</v>
      </c>
      <c r="I196">
        <v>0</v>
      </c>
    </row>
    <row r="197" spans="1:9" x14ac:dyDescent="0.25">
      <c r="A197" t="s">
        <v>97</v>
      </c>
      <c r="B197">
        <v>2204.3000000000002</v>
      </c>
      <c r="C197">
        <v>2201.23</v>
      </c>
      <c r="D197">
        <v>2132.02</v>
      </c>
      <c r="E197">
        <v>2108.7600000000002</v>
      </c>
      <c r="F197">
        <v>462.14499999999998</v>
      </c>
      <c r="G197">
        <v>5.46588E-2</v>
      </c>
      <c r="H197">
        <v>0.93843799999999999</v>
      </c>
      <c r="I197">
        <v>0</v>
      </c>
    </row>
    <row r="198" spans="1:9" x14ac:dyDescent="0.25">
      <c r="A198" t="s">
        <v>97</v>
      </c>
      <c r="B198">
        <v>2197.9299999999998</v>
      </c>
      <c r="C198">
        <v>2195.46</v>
      </c>
      <c r="D198">
        <v>2127.5100000000002</v>
      </c>
      <c r="E198">
        <v>2104.3000000000002</v>
      </c>
      <c r="F198">
        <v>459.67700000000002</v>
      </c>
      <c r="G198">
        <v>5.6913900000000003E-2</v>
      </c>
      <c r="H198">
        <v>0.93180099999999999</v>
      </c>
      <c r="I198">
        <v>0</v>
      </c>
    </row>
    <row r="199" spans="1:9" x14ac:dyDescent="0.25">
      <c r="A199" t="s">
        <v>97</v>
      </c>
      <c r="B199">
        <v>2200.66</v>
      </c>
      <c r="C199">
        <v>2197.2600000000002</v>
      </c>
      <c r="D199">
        <v>2130.27</v>
      </c>
      <c r="E199">
        <v>2107.0300000000002</v>
      </c>
      <c r="F199">
        <v>463.41500000000002</v>
      </c>
      <c r="G199">
        <v>5.88592E-2</v>
      </c>
      <c r="H199">
        <v>0.93176099999999995</v>
      </c>
      <c r="I199">
        <v>0</v>
      </c>
    </row>
    <row r="200" spans="1:9" x14ac:dyDescent="0.25">
      <c r="A200" t="s">
        <v>97</v>
      </c>
      <c r="B200">
        <v>2204.44</v>
      </c>
      <c r="C200">
        <v>2202.19</v>
      </c>
      <c r="D200">
        <v>2133.84</v>
      </c>
      <c r="E200">
        <v>2110.14</v>
      </c>
      <c r="F200">
        <v>463.404</v>
      </c>
      <c r="G200">
        <v>5.3944699999999998E-2</v>
      </c>
      <c r="H200">
        <v>0.93176199999999998</v>
      </c>
      <c r="I200">
        <v>0</v>
      </c>
    </row>
    <row r="201" spans="1:9" x14ac:dyDescent="0.25">
      <c r="A201" t="s">
        <v>97</v>
      </c>
      <c r="B201">
        <v>2203.37</v>
      </c>
      <c r="C201">
        <v>2200.73</v>
      </c>
      <c r="D201">
        <v>2130.8200000000002</v>
      </c>
      <c r="E201">
        <v>2107.2600000000002</v>
      </c>
      <c r="F201">
        <v>459.81400000000002</v>
      </c>
      <c r="G201">
        <v>5.4873999999999999E-2</v>
      </c>
      <c r="H201">
        <v>0.93183400000000005</v>
      </c>
      <c r="I201">
        <v>0</v>
      </c>
    </row>
    <row r="202" spans="1:9" x14ac:dyDescent="0.25">
      <c r="A202" t="s">
        <v>97</v>
      </c>
      <c r="B202">
        <v>2205.77</v>
      </c>
      <c r="C202">
        <v>2202.65</v>
      </c>
      <c r="D202">
        <v>2134.94</v>
      </c>
      <c r="E202">
        <v>2111.25</v>
      </c>
      <c r="F202">
        <v>462.71199999999999</v>
      </c>
      <c r="G202">
        <v>5.8379899999999998E-2</v>
      </c>
      <c r="H202">
        <v>0.93183400000000005</v>
      </c>
      <c r="I202">
        <v>0</v>
      </c>
    </row>
    <row r="203" spans="1:9" x14ac:dyDescent="0.25">
      <c r="A203" t="s">
        <v>97</v>
      </c>
      <c r="B203">
        <v>2206.02</v>
      </c>
      <c r="C203">
        <v>2202.89</v>
      </c>
      <c r="D203">
        <v>2136.12</v>
      </c>
      <c r="E203">
        <v>2112.54</v>
      </c>
      <c r="F203">
        <v>464.74900000000002</v>
      </c>
      <c r="G203">
        <v>6.6016199999999997E-2</v>
      </c>
      <c r="H203">
        <v>0.93166099999999996</v>
      </c>
      <c r="I203">
        <v>0</v>
      </c>
    </row>
    <row r="204" spans="1:9" x14ac:dyDescent="0.25">
      <c r="A204" t="s">
        <v>97</v>
      </c>
      <c r="B204">
        <v>2200.2800000000002</v>
      </c>
      <c r="C204">
        <v>2197.3200000000002</v>
      </c>
      <c r="D204">
        <v>2129.89</v>
      </c>
      <c r="E204">
        <v>2106.19</v>
      </c>
      <c r="F204">
        <v>461.58699999999999</v>
      </c>
      <c r="G204">
        <v>5.5023200000000001E-2</v>
      </c>
      <c r="H204">
        <v>0.93182200000000004</v>
      </c>
      <c r="I204">
        <v>0</v>
      </c>
    </row>
    <row r="205" spans="1:9" x14ac:dyDescent="0.25">
      <c r="A205" t="s">
        <v>97</v>
      </c>
      <c r="B205">
        <v>2206.52</v>
      </c>
      <c r="C205">
        <v>2203.6799999999998</v>
      </c>
      <c r="D205">
        <v>2133.08</v>
      </c>
      <c r="E205">
        <v>2109.5100000000002</v>
      </c>
      <c r="F205">
        <v>464.47399999999999</v>
      </c>
      <c r="G205">
        <v>5.5002000000000002E-2</v>
      </c>
      <c r="H205">
        <v>0.93183499999999997</v>
      </c>
      <c r="I205">
        <v>0</v>
      </c>
    </row>
    <row r="206" spans="1:9" x14ac:dyDescent="0.25">
      <c r="A206" t="s">
        <v>97</v>
      </c>
      <c r="B206">
        <v>2192.73</v>
      </c>
      <c r="C206">
        <v>2189.8000000000002</v>
      </c>
      <c r="D206">
        <v>2123.8000000000002</v>
      </c>
      <c r="E206">
        <v>2100.5</v>
      </c>
      <c r="F206">
        <v>462.64</v>
      </c>
      <c r="G206">
        <v>5.4226900000000001E-2</v>
      </c>
      <c r="H206">
        <v>0.93154800000000004</v>
      </c>
      <c r="I206">
        <v>0</v>
      </c>
    </row>
    <row r="207" spans="1:9" x14ac:dyDescent="0.25">
      <c r="A207" t="s">
        <v>97</v>
      </c>
      <c r="B207">
        <v>2203.73</v>
      </c>
      <c r="C207">
        <v>2201.04</v>
      </c>
      <c r="D207">
        <v>2131.4699999999998</v>
      </c>
      <c r="E207">
        <v>2108.2199999999998</v>
      </c>
      <c r="F207">
        <v>461.06900000000002</v>
      </c>
      <c r="G207">
        <v>5.57449E-2</v>
      </c>
      <c r="H207">
        <v>0.93140000000000001</v>
      </c>
      <c r="I207">
        <v>0</v>
      </c>
    </row>
    <row r="208" spans="1:9" x14ac:dyDescent="0.25">
      <c r="A208" t="s">
        <v>97</v>
      </c>
      <c r="B208">
        <v>2209.13</v>
      </c>
      <c r="C208">
        <v>2205.88</v>
      </c>
      <c r="D208">
        <v>2137.64</v>
      </c>
      <c r="E208">
        <v>2114.34</v>
      </c>
      <c r="F208">
        <v>460.84899999999999</v>
      </c>
      <c r="G208">
        <v>5.3927000000000003E-2</v>
      </c>
      <c r="H208">
        <v>0.95663299999999996</v>
      </c>
      <c r="I208">
        <v>0</v>
      </c>
    </row>
    <row r="209" spans="1:25" x14ac:dyDescent="0.25">
      <c r="A209" t="s">
        <v>97</v>
      </c>
      <c r="B209">
        <v>2203.98</v>
      </c>
      <c r="C209">
        <v>2201.73</v>
      </c>
      <c r="D209">
        <v>2131.2800000000002</v>
      </c>
      <c r="E209">
        <v>2108.02</v>
      </c>
      <c r="F209">
        <v>461.30599999999998</v>
      </c>
      <c r="G209">
        <v>5.59271E-2</v>
      </c>
      <c r="H209">
        <v>0.93000799999999995</v>
      </c>
      <c r="I209">
        <v>0</v>
      </c>
    </row>
    <row r="210" spans="1:25" x14ac:dyDescent="0.25">
      <c r="A210" t="s">
        <v>97</v>
      </c>
      <c r="B210">
        <v>2208.7199999999998</v>
      </c>
      <c r="C210">
        <v>2206.02</v>
      </c>
      <c r="D210">
        <v>2135.0300000000002</v>
      </c>
      <c r="E210">
        <v>2111.77</v>
      </c>
      <c r="F210">
        <v>463.94600000000003</v>
      </c>
      <c r="G210">
        <v>6.8876699999999999E-2</v>
      </c>
      <c r="H210">
        <v>0.93167900000000003</v>
      </c>
      <c r="I210">
        <v>0</v>
      </c>
    </row>
    <row r="211" spans="1:25" x14ac:dyDescent="0.25">
      <c r="A211" t="s">
        <v>97</v>
      </c>
      <c r="B211">
        <v>2219.2800000000002</v>
      </c>
      <c r="C211">
        <v>2216.61</v>
      </c>
      <c r="D211">
        <v>2143.98</v>
      </c>
      <c r="E211">
        <v>2120.65</v>
      </c>
      <c r="F211">
        <v>466.47899999999998</v>
      </c>
      <c r="G211">
        <v>8.3266499999999993E-2</v>
      </c>
      <c r="H211">
        <v>0.93183400000000005</v>
      </c>
      <c r="I211">
        <v>0</v>
      </c>
    </row>
    <row r="212" spans="1:25" x14ac:dyDescent="0.25">
      <c r="A212" t="s">
        <v>97</v>
      </c>
      <c r="B212">
        <v>2209.88</v>
      </c>
      <c r="C212">
        <v>2207.33</v>
      </c>
      <c r="D212">
        <v>2137.79</v>
      </c>
      <c r="E212">
        <v>2114.15</v>
      </c>
      <c r="F212">
        <v>462.37200000000001</v>
      </c>
      <c r="G212">
        <v>8.3313700000000004E-2</v>
      </c>
      <c r="H212">
        <v>0.95016400000000001</v>
      </c>
      <c r="I212">
        <v>0</v>
      </c>
    </row>
    <row r="213" spans="1:25" x14ac:dyDescent="0.25">
      <c r="A213" t="s">
        <v>97</v>
      </c>
      <c r="B213">
        <v>2214.54</v>
      </c>
      <c r="C213">
        <v>2212.13</v>
      </c>
      <c r="D213">
        <v>2142.88</v>
      </c>
      <c r="E213">
        <v>2119.09</v>
      </c>
      <c r="F213">
        <v>467.21699999999998</v>
      </c>
      <c r="G213">
        <v>6.4665299999999995E-2</v>
      </c>
      <c r="H213">
        <v>0.93140599999999996</v>
      </c>
      <c r="I213">
        <v>0</v>
      </c>
    </row>
    <row r="214" spans="1:25" x14ac:dyDescent="0.25">
      <c r="A214" t="s">
        <v>97</v>
      </c>
      <c r="B214">
        <v>2207.86</v>
      </c>
      <c r="C214">
        <v>2204.79</v>
      </c>
      <c r="D214">
        <v>2138.34</v>
      </c>
      <c r="E214">
        <v>2114.71</v>
      </c>
      <c r="F214">
        <v>466.08499999999998</v>
      </c>
      <c r="G214">
        <v>5.3936600000000001E-2</v>
      </c>
      <c r="H214">
        <v>0.93183099999999996</v>
      </c>
      <c r="I214">
        <v>0</v>
      </c>
    </row>
    <row r="215" spans="1:25" x14ac:dyDescent="0.25">
      <c r="A215" t="s">
        <v>97</v>
      </c>
      <c r="B215">
        <v>2213.5500000000002</v>
      </c>
      <c r="C215">
        <v>2211.25</v>
      </c>
      <c r="D215">
        <v>2141.4499999999998</v>
      </c>
      <c r="E215">
        <v>2118.1</v>
      </c>
      <c r="F215">
        <v>463.12700000000001</v>
      </c>
      <c r="G215">
        <v>8.3288399999999999E-2</v>
      </c>
      <c r="H215">
        <v>0.94739899999999999</v>
      </c>
      <c r="I215">
        <v>0</v>
      </c>
    </row>
    <row r="216" spans="1:25" x14ac:dyDescent="0.25">
      <c r="A216" t="s">
        <v>97</v>
      </c>
      <c r="B216">
        <v>2215.15</v>
      </c>
      <c r="C216">
        <v>2212.7199999999998</v>
      </c>
      <c r="D216">
        <v>2142.96</v>
      </c>
      <c r="E216">
        <v>2119.3000000000002</v>
      </c>
      <c r="F216">
        <v>466</v>
      </c>
      <c r="G216">
        <v>6.6842700000000005E-2</v>
      </c>
      <c r="H216">
        <v>0.931836</v>
      </c>
      <c r="I216">
        <v>0</v>
      </c>
    </row>
    <row r="217" spans="1:25" x14ac:dyDescent="0.25">
      <c r="A217" t="s">
        <v>97</v>
      </c>
      <c r="B217">
        <v>2216.77</v>
      </c>
      <c r="C217">
        <v>2214.38</v>
      </c>
      <c r="D217">
        <v>2142.69</v>
      </c>
      <c r="E217">
        <v>2119.37</v>
      </c>
      <c r="F217">
        <v>464.42500000000001</v>
      </c>
      <c r="G217">
        <v>5.4787799999999998E-2</v>
      </c>
      <c r="H217">
        <v>0.931809</v>
      </c>
      <c r="I217">
        <v>0</v>
      </c>
    </row>
    <row r="218" spans="1:25" x14ac:dyDescent="0.25">
      <c r="A218" t="s">
        <v>97</v>
      </c>
      <c r="B218">
        <v>2207.86</v>
      </c>
      <c r="C218">
        <v>2205.06</v>
      </c>
      <c r="D218">
        <v>2138.92</v>
      </c>
      <c r="E218">
        <v>2115.5700000000002</v>
      </c>
      <c r="F218">
        <v>466.73500000000001</v>
      </c>
      <c r="G218">
        <v>6.8079299999999995E-2</v>
      </c>
      <c r="H218">
        <v>0.931307</v>
      </c>
      <c r="I218">
        <v>0</v>
      </c>
    </row>
    <row r="219" spans="1:25" x14ac:dyDescent="0.25">
      <c r="A219" t="s">
        <v>97</v>
      </c>
      <c r="B219">
        <v>2221.5</v>
      </c>
      <c r="C219">
        <v>2218.5</v>
      </c>
      <c r="D219">
        <v>2150.29</v>
      </c>
      <c r="E219">
        <v>2126.9699999999998</v>
      </c>
      <c r="F219">
        <v>466.62700000000001</v>
      </c>
      <c r="G219">
        <v>5.3921900000000002E-2</v>
      </c>
      <c r="H219">
        <v>0.93140199999999995</v>
      </c>
      <c r="I219">
        <v>0</v>
      </c>
    </row>
    <row r="220" spans="1:25" x14ac:dyDescent="0.25">
      <c r="A220" t="s">
        <v>97</v>
      </c>
      <c r="B220">
        <v>2213.31</v>
      </c>
      <c r="C220">
        <v>2210.89</v>
      </c>
      <c r="D220">
        <v>2141.42</v>
      </c>
      <c r="E220">
        <v>2117.63</v>
      </c>
      <c r="F220">
        <v>464.37</v>
      </c>
      <c r="G220">
        <v>6.7525600000000005E-2</v>
      </c>
      <c r="H220">
        <v>0.93180200000000002</v>
      </c>
      <c r="I220">
        <v>0</v>
      </c>
    </row>
    <row r="221" spans="1:25" x14ac:dyDescent="0.25">
      <c r="A221" t="s">
        <v>97</v>
      </c>
      <c r="B221">
        <v>2209.75</v>
      </c>
      <c r="C221">
        <v>2207.0300000000002</v>
      </c>
      <c r="D221">
        <v>2140.4899999999998</v>
      </c>
      <c r="E221">
        <v>2116.84</v>
      </c>
      <c r="F221">
        <v>461.33199999999999</v>
      </c>
      <c r="G221">
        <v>6.7447900000000005E-2</v>
      </c>
      <c r="H221">
        <v>0.93166899999999997</v>
      </c>
      <c r="I221">
        <v>0</v>
      </c>
    </row>
    <row r="222" spans="1:25" x14ac:dyDescent="0.25">
      <c r="A222" t="s">
        <v>97</v>
      </c>
      <c r="B222">
        <v>2215.7399999999998</v>
      </c>
      <c r="C222">
        <v>2213.29</v>
      </c>
      <c r="D222">
        <v>2144.02</v>
      </c>
      <c r="E222">
        <v>2120.2199999999998</v>
      </c>
      <c r="F222">
        <v>465.50900000000001</v>
      </c>
      <c r="G222">
        <v>7.1013599999999996E-2</v>
      </c>
      <c r="H222">
        <v>0.93152699999999999</v>
      </c>
      <c r="I222">
        <v>0</v>
      </c>
    </row>
    <row r="223" spans="1:25" x14ac:dyDescent="0.25">
      <c r="A223" t="s">
        <v>97</v>
      </c>
      <c r="B223">
        <v>2206.21</v>
      </c>
      <c r="C223">
        <v>2203.75</v>
      </c>
      <c r="D223">
        <v>2136.61</v>
      </c>
      <c r="E223">
        <v>2112.9699999999998</v>
      </c>
      <c r="F223">
        <v>464.53399999999999</v>
      </c>
      <c r="G223">
        <v>5.4531000000000003E-2</v>
      </c>
      <c r="H223">
        <v>0.93183099999999996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2208.35</v>
      </c>
      <c r="C224">
        <v>2205.9299999999998</v>
      </c>
      <c r="D224">
        <v>2137.94</v>
      </c>
      <c r="E224">
        <v>2114.14</v>
      </c>
      <c r="F224">
        <v>463.81200000000001</v>
      </c>
      <c r="G224">
        <v>5.4440299999999997E-2</v>
      </c>
      <c r="H224">
        <v>0.93181199999999997</v>
      </c>
      <c r="I224">
        <v>0</v>
      </c>
      <c r="R224">
        <f>AVERAGE(B175:B224)</f>
        <v>2213.2096000000001</v>
      </c>
      <c r="S224">
        <f>AVERAGE(C175:C224)</f>
        <v>2210.5108</v>
      </c>
      <c r="U224">
        <f>_xlfn.VAR.P(B175:B224)</f>
        <v>88.349067840000146</v>
      </c>
      <c r="V224">
        <f>_xlfn.VAR.P(C175:C224)</f>
        <v>88.664631360000143</v>
      </c>
      <c r="X224">
        <f>1.96*SQRT(U224)/50</f>
        <v>0.36845720457830355</v>
      </c>
      <c r="Y224">
        <f>1.96*SQRT(V224)/50</f>
        <v>0.36911464226311941</v>
      </c>
    </row>
    <row r="225" spans="1:9" x14ac:dyDescent="0.25">
      <c r="A225" t="s">
        <v>97</v>
      </c>
      <c r="B225">
        <v>111137.4624</v>
      </c>
      <c r="C225" t="s">
        <v>37</v>
      </c>
    </row>
    <row r="226" spans="1:9" x14ac:dyDescent="0.25">
      <c r="A226" t="s">
        <v>113</v>
      </c>
      <c r="B226">
        <v>2200.33</v>
      </c>
      <c r="C226">
        <v>2197.0500000000002</v>
      </c>
      <c r="D226">
        <v>2129.44</v>
      </c>
      <c r="E226">
        <v>2106.14</v>
      </c>
      <c r="F226">
        <v>457.375</v>
      </c>
      <c r="G226">
        <v>8.3260200000000006E-2</v>
      </c>
      <c r="H226">
        <v>0.93146099999999998</v>
      </c>
      <c r="I226">
        <v>0</v>
      </c>
    </row>
    <row r="227" spans="1:9" x14ac:dyDescent="0.25">
      <c r="A227" t="s">
        <v>113</v>
      </c>
      <c r="B227">
        <v>2209.5700000000002</v>
      </c>
      <c r="C227">
        <v>2206.75</v>
      </c>
      <c r="D227">
        <v>2133.5100000000002</v>
      </c>
      <c r="E227">
        <v>2110.2399999999998</v>
      </c>
      <c r="F227">
        <v>455.31799999999998</v>
      </c>
      <c r="G227">
        <v>6.6580600000000004E-2</v>
      </c>
      <c r="H227">
        <v>0.93183499999999997</v>
      </c>
      <c r="I227">
        <v>0</v>
      </c>
    </row>
    <row r="228" spans="1:9" x14ac:dyDescent="0.25">
      <c r="A228" t="s">
        <v>113</v>
      </c>
      <c r="B228">
        <v>2206.42</v>
      </c>
      <c r="C228">
        <v>2203.44</v>
      </c>
      <c r="D228">
        <v>2134.2399999999998</v>
      </c>
      <c r="E228">
        <v>2110.96</v>
      </c>
      <c r="F228">
        <v>457.00900000000001</v>
      </c>
      <c r="G228">
        <v>5.40087E-2</v>
      </c>
      <c r="H228">
        <v>0.93939899999999998</v>
      </c>
      <c r="I228">
        <v>0</v>
      </c>
    </row>
    <row r="229" spans="1:9" x14ac:dyDescent="0.25">
      <c r="A229" t="s">
        <v>113</v>
      </c>
      <c r="B229">
        <v>2206.11</v>
      </c>
      <c r="C229">
        <v>2203.11</v>
      </c>
      <c r="D229">
        <v>2132.75</v>
      </c>
      <c r="E229">
        <v>2109.4499999999998</v>
      </c>
      <c r="F229">
        <v>459.15699999999998</v>
      </c>
      <c r="G229">
        <v>7.5195999999999999E-2</v>
      </c>
      <c r="H229">
        <v>0.931836</v>
      </c>
      <c r="I229">
        <v>0</v>
      </c>
    </row>
    <row r="230" spans="1:9" x14ac:dyDescent="0.25">
      <c r="A230" t="s">
        <v>113</v>
      </c>
      <c r="B230">
        <v>2211.35</v>
      </c>
      <c r="C230">
        <v>2208.29</v>
      </c>
      <c r="D230">
        <v>2140.66</v>
      </c>
      <c r="E230">
        <v>2117.25</v>
      </c>
      <c r="F230">
        <v>459.59300000000002</v>
      </c>
      <c r="G230">
        <v>6.86446E-2</v>
      </c>
      <c r="H230">
        <v>0.93179800000000002</v>
      </c>
      <c r="I230">
        <v>0</v>
      </c>
    </row>
    <row r="231" spans="1:9" x14ac:dyDescent="0.25">
      <c r="A231" t="s">
        <v>113</v>
      </c>
      <c r="B231">
        <v>2222.23</v>
      </c>
      <c r="C231">
        <v>2219.58</v>
      </c>
      <c r="D231">
        <v>2151.11</v>
      </c>
      <c r="E231">
        <v>2127.64</v>
      </c>
      <c r="F231">
        <v>464.11799999999999</v>
      </c>
      <c r="G231">
        <v>6.1528899999999997E-2</v>
      </c>
      <c r="H231">
        <v>0.93182699999999996</v>
      </c>
      <c r="I231">
        <v>0</v>
      </c>
    </row>
    <row r="232" spans="1:9" x14ac:dyDescent="0.25">
      <c r="A232" t="s">
        <v>113</v>
      </c>
      <c r="B232">
        <v>2224.09</v>
      </c>
      <c r="C232">
        <v>2220.5300000000002</v>
      </c>
      <c r="D232">
        <v>2150.9699999999998</v>
      </c>
      <c r="E232">
        <v>2127.52</v>
      </c>
      <c r="F232">
        <v>461.86500000000001</v>
      </c>
      <c r="G232">
        <v>5.6536700000000002E-2</v>
      </c>
      <c r="H232">
        <v>0.93183300000000002</v>
      </c>
      <c r="I232">
        <v>0</v>
      </c>
    </row>
    <row r="233" spans="1:9" x14ac:dyDescent="0.25">
      <c r="A233" t="s">
        <v>113</v>
      </c>
      <c r="B233">
        <v>2217.5300000000002</v>
      </c>
      <c r="C233">
        <v>2214.31</v>
      </c>
      <c r="D233">
        <v>2146.52</v>
      </c>
      <c r="E233">
        <v>2123.08</v>
      </c>
      <c r="F233">
        <v>459.42399999999998</v>
      </c>
      <c r="G233">
        <v>7.8271099999999996E-2</v>
      </c>
      <c r="H233">
        <v>0.95336699999999996</v>
      </c>
      <c r="I233">
        <v>0</v>
      </c>
    </row>
    <row r="234" spans="1:9" x14ac:dyDescent="0.25">
      <c r="A234" t="s">
        <v>113</v>
      </c>
      <c r="B234">
        <v>2222.52</v>
      </c>
      <c r="C234">
        <v>2219.81</v>
      </c>
      <c r="D234">
        <v>2151.98</v>
      </c>
      <c r="E234">
        <v>2128.5500000000002</v>
      </c>
      <c r="F234">
        <v>463.41899999999998</v>
      </c>
      <c r="G234">
        <v>5.7128100000000001E-2</v>
      </c>
      <c r="H234">
        <v>0.931647</v>
      </c>
      <c r="I234">
        <v>0</v>
      </c>
    </row>
    <row r="235" spans="1:9" x14ac:dyDescent="0.25">
      <c r="A235" t="s">
        <v>113</v>
      </c>
      <c r="B235">
        <v>2215.61</v>
      </c>
      <c r="C235">
        <v>2213.17</v>
      </c>
      <c r="D235">
        <v>2145.39</v>
      </c>
      <c r="E235">
        <v>2121.96</v>
      </c>
      <c r="F235">
        <v>461.887</v>
      </c>
      <c r="G235">
        <v>6.2587199999999996E-2</v>
      </c>
      <c r="H235">
        <v>0.93182900000000002</v>
      </c>
      <c r="I235">
        <v>0</v>
      </c>
    </row>
    <row r="236" spans="1:9" x14ac:dyDescent="0.25">
      <c r="A236" t="s">
        <v>113</v>
      </c>
      <c r="B236">
        <v>2227.88</v>
      </c>
      <c r="C236">
        <v>2225.5300000000002</v>
      </c>
      <c r="D236">
        <v>2156.37</v>
      </c>
      <c r="E236">
        <v>2132.94</v>
      </c>
      <c r="F236">
        <v>464.41199999999998</v>
      </c>
      <c r="G236">
        <v>6.0231300000000002E-2</v>
      </c>
      <c r="H236">
        <v>0.931836</v>
      </c>
      <c r="I236">
        <v>0</v>
      </c>
    </row>
    <row r="237" spans="1:9" x14ac:dyDescent="0.25">
      <c r="A237" t="s">
        <v>113</v>
      </c>
      <c r="B237">
        <v>2223.29</v>
      </c>
      <c r="C237">
        <v>2220.81</v>
      </c>
      <c r="D237">
        <v>2149.73</v>
      </c>
      <c r="E237">
        <v>2126.33</v>
      </c>
      <c r="F237">
        <v>461.15499999999997</v>
      </c>
      <c r="G237">
        <v>8.3272299999999994E-2</v>
      </c>
      <c r="H237">
        <v>0.931427</v>
      </c>
      <c r="I237">
        <v>0</v>
      </c>
    </row>
    <row r="238" spans="1:9" x14ac:dyDescent="0.25">
      <c r="A238" t="s">
        <v>113</v>
      </c>
      <c r="B238">
        <v>2219.61</v>
      </c>
      <c r="C238">
        <v>2216.33</v>
      </c>
      <c r="D238">
        <v>2147.69</v>
      </c>
      <c r="E238">
        <v>2124.2600000000002</v>
      </c>
      <c r="F238">
        <v>460.69099999999997</v>
      </c>
      <c r="G238">
        <v>5.4056E-2</v>
      </c>
      <c r="H238">
        <v>0.93162599999999995</v>
      </c>
      <c r="I238">
        <v>0</v>
      </c>
    </row>
    <row r="239" spans="1:9" x14ac:dyDescent="0.25">
      <c r="A239" t="s">
        <v>113</v>
      </c>
      <c r="B239">
        <v>2217.91</v>
      </c>
      <c r="C239">
        <v>2214.9699999999998</v>
      </c>
      <c r="D239">
        <v>2148.2399999999998</v>
      </c>
      <c r="E239">
        <v>2124.8200000000002</v>
      </c>
      <c r="F239">
        <v>461.89499999999998</v>
      </c>
      <c r="G239">
        <v>5.4096400000000003E-2</v>
      </c>
      <c r="H239">
        <v>0.93159099999999995</v>
      </c>
      <c r="I239">
        <v>0</v>
      </c>
    </row>
    <row r="240" spans="1:9" x14ac:dyDescent="0.25">
      <c r="A240" t="s">
        <v>113</v>
      </c>
      <c r="B240">
        <v>2205.7800000000002</v>
      </c>
      <c r="C240">
        <v>2203.25</v>
      </c>
      <c r="D240">
        <v>2133.83</v>
      </c>
      <c r="E240">
        <v>2110.5300000000002</v>
      </c>
      <c r="F240">
        <v>458.54199999999997</v>
      </c>
      <c r="G240">
        <v>5.4690799999999998E-2</v>
      </c>
      <c r="H240">
        <v>0.93183700000000003</v>
      </c>
      <c r="I240">
        <v>0</v>
      </c>
    </row>
    <row r="241" spans="1:9" x14ac:dyDescent="0.25">
      <c r="A241" t="s">
        <v>113</v>
      </c>
      <c r="B241">
        <v>2205.44</v>
      </c>
      <c r="C241">
        <v>2203.06</v>
      </c>
      <c r="D241">
        <v>2133.88</v>
      </c>
      <c r="E241">
        <v>2110.6</v>
      </c>
      <c r="F241">
        <v>459.35899999999998</v>
      </c>
      <c r="G241">
        <v>5.4343000000000002E-2</v>
      </c>
      <c r="H241">
        <v>0.93183199999999999</v>
      </c>
      <c r="I241">
        <v>0</v>
      </c>
    </row>
    <row r="242" spans="1:9" x14ac:dyDescent="0.25">
      <c r="A242" t="s">
        <v>113</v>
      </c>
      <c r="B242">
        <v>2209.81</v>
      </c>
      <c r="C242">
        <v>2207.35</v>
      </c>
      <c r="D242">
        <v>2140.3200000000002</v>
      </c>
      <c r="E242">
        <v>2117.0500000000002</v>
      </c>
      <c r="F242">
        <v>459.17200000000003</v>
      </c>
      <c r="G242">
        <v>6.09378E-2</v>
      </c>
      <c r="H242">
        <v>0.93168200000000001</v>
      </c>
      <c r="I242">
        <v>0</v>
      </c>
    </row>
    <row r="243" spans="1:9" x14ac:dyDescent="0.25">
      <c r="A243" t="s">
        <v>113</v>
      </c>
      <c r="B243">
        <v>2203.12</v>
      </c>
      <c r="C243">
        <v>2200.67</v>
      </c>
      <c r="D243">
        <v>2131.64</v>
      </c>
      <c r="E243">
        <v>2108.35</v>
      </c>
      <c r="F243">
        <v>460.30700000000002</v>
      </c>
      <c r="G243">
        <v>6.8561700000000003E-2</v>
      </c>
      <c r="H243">
        <v>0.931836</v>
      </c>
      <c r="I243">
        <v>0</v>
      </c>
    </row>
    <row r="244" spans="1:9" x14ac:dyDescent="0.25">
      <c r="A244" t="s">
        <v>113</v>
      </c>
      <c r="B244">
        <v>2206.38</v>
      </c>
      <c r="C244">
        <v>2203.34</v>
      </c>
      <c r="D244">
        <v>2135.19</v>
      </c>
      <c r="E244">
        <v>2111.9299999999998</v>
      </c>
      <c r="F244">
        <v>458.54700000000003</v>
      </c>
      <c r="G244">
        <v>8.32619E-2</v>
      </c>
      <c r="H244">
        <v>0.93163700000000005</v>
      </c>
      <c r="I244">
        <v>0</v>
      </c>
    </row>
    <row r="245" spans="1:9" x14ac:dyDescent="0.25">
      <c r="A245" t="s">
        <v>113</v>
      </c>
      <c r="B245">
        <v>2204.29</v>
      </c>
      <c r="C245">
        <v>2201.3200000000002</v>
      </c>
      <c r="D245">
        <v>2133.35</v>
      </c>
      <c r="E245">
        <v>2110.08</v>
      </c>
      <c r="F245">
        <v>459.88200000000001</v>
      </c>
      <c r="G245">
        <v>5.4147800000000003E-2</v>
      </c>
      <c r="H245">
        <v>0.93166099999999996</v>
      </c>
      <c r="I245">
        <v>0</v>
      </c>
    </row>
    <row r="246" spans="1:9" x14ac:dyDescent="0.25">
      <c r="A246" t="s">
        <v>113</v>
      </c>
      <c r="B246">
        <v>2198.4899999999998</v>
      </c>
      <c r="C246">
        <v>2195.7800000000002</v>
      </c>
      <c r="D246">
        <v>2127.88</v>
      </c>
      <c r="E246">
        <v>2104.6799999999998</v>
      </c>
      <c r="F246">
        <v>457.58100000000002</v>
      </c>
      <c r="G246">
        <v>5.5336900000000001E-2</v>
      </c>
      <c r="H246">
        <v>0.94206599999999996</v>
      </c>
      <c r="I246">
        <v>0</v>
      </c>
    </row>
    <row r="247" spans="1:9" x14ac:dyDescent="0.25">
      <c r="A247" t="s">
        <v>113</v>
      </c>
      <c r="B247">
        <v>2185.59</v>
      </c>
      <c r="C247">
        <v>2181.88</v>
      </c>
      <c r="D247">
        <v>2116.4899999999998</v>
      </c>
      <c r="E247">
        <v>2093.3200000000002</v>
      </c>
      <c r="F247">
        <v>455.70800000000003</v>
      </c>
      <c r="G247">
        <v>8.3265000000000006E-2</v>
      </c>
      <c r="H247">
        <v>0.93183199999999999</v>
      </c>
      <c r="I247">
        <v>0</v>
      </c>
    </row>
    <row r="248" spans="1:9" x14ac:dyDescent="0.25">
      <c r="A248" t="s">
        <v>113</v>
      </c>
      <c r="B248">
        <v>2199.7600000000002</v>
      </c>
      <c r="C248">
        <v>2197.31</v>
      </c>
      <c r="D248">
        <v>2128.5</v>
      </c>
      <c r="E248">
        <v>2105.3000000000002</v>
      </c>
      <c r="F248">
        <v>458.137</v>
      </c>
      <c r="G248">
        <v>5.6638399999999998E-2</v>
      </c>
      <c r="H248">
        <v>0.93182600000000004</v>
      </c>
      <c r="I248">
        <v>0</v>
      </c>
    </row>
    <row r="249" spans="1:9" x14ac:dyDescent="0.25">
      <c r="A249" t="s">
        <v>113</v>
      </c>
      <c r="B249">
        <v>2198.88</v>
      </c>
      <c r="C249">
        <v>2196.0500000000002</v>
      </c>
      <c r="D249">
        <v>2124.1999999999998</v>
      </c>
      <c r="E249">
        <v>2101.04</v>
      </c>
      <c r="F249">
        <v>456.96899999999999</v>
      </c>
      <c r="G249">
        <v>5.4048499999999999E-2</v>
      </c>
      <c r="H249">
        <v>0.93162</v>
      </c>
      <c r="I249">
        <v>0</v>
      </c>
    </row>
    <row r="250" spans="1:9" x14ac:dyDescent="0.25">
      <c r="A250" t="s">
        <v>113</v>
      </c>
      <c r="B250">
        <v>2203.54</v>
      </c>
      <c r="C250">
        <v>2201.15</v>
      </c>
      <c r="D250">
        <v>2131.36</v>
      </c>
      <c r="E250">
        <v>2108.1799999999998</v>
      </c>
      <c r="F250">
        <v>460.685</v>
      </c>
      <c r="G250">
        <v>5.4663400000000001E-2</v>
      </c>
      <c r="H250">
        <v>0.931755</v>
      </c>
      <c r="I250">
        <v>0</v>
      </c>
    </row>
    <row r="251" spans="1:9" x14ac:dyDescent="0.25">
      <c r="A251" t="s">
        <v>113</v>
      </c>
      <c r="B251">
        <v>2194.9499999999998</v>
      </c>
      <c r="C251">
        <v>2192.52</v>
      </c>
      <c r="D251">
        <v>2122.11</v>
      </c>
      <c r="E251">
        <v>2098.9499999999998</v>
      </c>
      <c r="F251">
        <v>458.02600000000001</v>
      </c>
      <c r="G251">
        <v>5.4708899999999998E-2</v>
      </c>
      <c r="H251">
        <v>0.93077299999999996</v>
      </c>
      <c r="I251">
        <v>0</v>
      </c>
    </row>
    <row r="252" spans="1:9" x14ac:dyDescent="0.25">
      <c r="A252" t="s">
        <v>113</v>
      </c>
      <c r="B252">
        <v>2202.12</v>
      </c>
      <c r="C252">
        <v>2199.85</v>
      </c>
      <c r="D252">
        <v>2128.9299999999998</v>
      </c>
      <c r="E252">
        <v>2105.75</v>
      </c>
      <c r="F252">
        <v>458.40100000000001</v>
      </c>
      <c r="G252">
        <v>5.42932E-2</v>
      </c>
      <c r="H252">
        <v>0.931616</v>
      </c>
      <c r="I252">
        <v>0</v>
      </c>
    </row>
    <row r="253" spans="1:9" x14ac:dyDescent="0.25">
      <c r="A253" t="s">
        <v>113</v>
      </c>
      <c r="B253">
        <v>2198.63</v>
      </c>
      <c r="C253">
        <v>2195.81</v>
      </c>
      <c r="D253">
        <v>2126.98</v>
      </c>
      <c r="E253">
        <v>2103.81</v>
      </c>
      <c r="F253">
        <v>459.28100000000001</v>
      </c>
      <c r="G253">
        <v>8.3259100000000003E-2</v>
      </c>
      <c r="H253">
        <v>0.93183199999999999</v>
      </c>
      <c r="I253">
        <v>0</v>
      </c>
    </row>
    <row r="254" spans="1:9" x14ac:dyDescent="0.25">
      <c r="A254" t="s">
        <v>113</v>
      </c>
      <c r="B254">
        <v>2187.66</v>
      </c>
      <c r="C254">
        <v>2184.6999999999998</v>
      </c>
      <c r="D254">
        <v>2116.9899999999998</v>
      </c>
      <c r="E254">
        <v>2093.83</v>
      </c>
      <c r="F254">
        <v>454.06799999999998</v>
      </c>
      <c r="G254">
        <v>6.1269200000000003E-2</v>
      </c>
      <c r="H254">
        <v>0.93182299999999996</v>
      </c>
      <c r="I254">
        <v>0</v>
      </c>
    </row>
    <row r="255" spans="1:9" x14ac:dyDescent="0.25">
      <c r="A255" t="s">
        <v>113</v>
      </c>
      <c r="B255">
        <v>2211.6999999999998</v>
      </c>
      <c r="C255">
        <v>2208.63</v>
      </c>
      <c r="D255">
        <v>2141.65</v>
      </c>
      <c r="E255">
        <v>2118.23</v>
      </c>
      <c r="F255">
        <v>462.13600000000002</v>
      </c>
      <c r="G255">
        <v>5.6578099999999999E-2</v>
      </c>
      <c r="H255">
        <v>0.94961700000000004</v>
      </c>
      <c r="I255">
        <v>0</v>
      </c>
    </row>
    <row r="256" spans="1:9" x14ac:dyDescent="0.25">
      <c r="A256" t="s">
        <v>113</v>
      </c>
      <c r="B256">
        <v>2220.15</v>
      </c>
      <c r="C256">
        <v>2217.9</v>
      </c>
      <c r="D256">
        <v>2151.25</v>
      </c>
      <c r="E256">
        <v>2127.8000000000002</v>
      </c>
      <c r="F256">
        <v>462.02199999999999</v>
      </c>
      <c r="G256">
        <v>5.8544199999999998E-2</v>
      </c>
      <c r="H256">
        <v>0.95849899999999999</v>
      </c>
      <c r="I256">
        <v>0</v>
      </c>
    </row>
    <row r="257" spans="1:9" x14ac:dyDescent="0.25">
      <c r="A257" t="s">
        <v>113</v>
      </c>
      <c r="B257">
        <v>2214.81</v>
      </c>
      <c r="C257">
        <v>2211.9299999999998</v>
      </c>
      <c r="D257">
        <v>2144.0700000000002</v>
      </c>
      <c r="E257">
        <v>2120.63</v>
      </c>
      <c r="F257">
        <v>459.47300000000001</v>
      </c>
      <c r="G257">
        <v>7.9098100000000005E-2</v>
      </c>
      <c r="H257">
        <v>0.93182900000000002</v>
      </c>
      <c r="I257">
        <v>0</v>
      </c>
    </row>
    <row r="258" spans="1:9" x14ac:dyDescent="0.25">
      <c r="A258" t="s">
        <v>113</v>
      </c>
      <c r="B258">
        <v>2220.7399999999998</v>
      </c>
      <c r="C258">
        <v>2217.87</v>
      </c>
      <c r="D258">
        <v>2150.1</v>
      </c>
      <c r="E258">
        <v>2126.6799999999998</v>
      </c>
      <c r="F258">
        <v>459.96800000000002</v>
      </c>
      <c r="G258">
        <v>8.32566E-2</v>
      </c>
      <c r="H258">
        <v>0.93180700000000005</v>
      </c>
      <c r="I258">
        <v>0</v>
      </c>
    </row>
    <row r="259" spans="1:9" x14ac:dyDescent="0.25">
      <c r="A259" t="s">
        <v>113</v>
      </c>
      <c r="B259">
        <v>2214.7399999999998</v>
      </c>
      <c r="C259">
        <v>2212.38</v>
      </c>
      <c r="D259">
        <v>2142.64</v>
      </c>
      <c r="E259">
        <v>2119.23</v>
      </c>
      <c r="F259">
        <v>457.887</v>
      </c>
      <c r="G259">
        <v>5.42073E-2</v>
      </c>
      <c r="H259">
        <v>0.93181499999999995</v>
      </c>
      <c r="I259">
        <v>0</v>
      </c>
    </row>
    <row r="260" spans="1:9" x14ac:dyDescent="0.25">
      <c r="A260" t="s">
        <v>113</v>
      </c>
      <c r="B260">
        <v>2218.35</v>
      </c>
      <c r="C260">
        <v>2215.14</v>
      </c>
      <c r="D260">
        <v>2148.63</v>
      </c>
      <c r="E260">
        <v>2125.21</v>
      </c>
      <c r="F260">
        <v>460.803</v>
      </c>
      <c r="G260">
        <v>6.1468000000000002E-2</v>
      </c>
      <c r="H260">
        <v>0.93182799999999999</v>
      </c>
      <c r="I260">
        <v>0</v>
      </c>
    </row>
    <row r="261" spans="1:9" x14ac:dyDescent="0.25">
      <c r="A261" t="s">
        <v>113</v>
      </c>
      <c r="B261">
        <v>2215.27</v>
      </c>
      <c r="C261">
        <v>2212.67</v>
      </c>
      <c r="D261">
        <v>2145.7800000000002</v>
      </c>
      <c r="E261">
        <v>2122.35</v>
      </c>
      <c r="F261">
        <v>462.66300000000001</v>
      </c>
      <c r="G261">
        <v>5.7637399999999998E-2</v>
      </c>
      <c r="H261">
        <v>0.931836</v>
      </c>
      <c r="I261">
        <v>0</v>
      </c>
    </row>
    <row r="262" spans="1:9" x14ac:dyDescent="0.25">
      <c r="A262" t="s">
        <v>113</v>
      </c>
      <c r="B262">
        <v>2213.98</v>
      </c>
      <c r="C262">
        <v>2211.4899999999998</v>
      </c>
      <c r="D262">
        <v>2142.87</v>
      </c>
      <c r="E262">
        <v>2119.48</v>
      </c>
      <c r="F262">
        <v>462.303</v>
      </c>
      <c r="G262">
        <v>5.6569399999999999E-2</v>
      </c>
      <c r="H262">
        <v>0.93175300000000005</v>
      </c>
      <c r="I262">
        <v>0</v>
      </c>
    </row>
    <row r="263" spans="1:9" x14ac:dyDescent="0.25">
      <c r="A263" t="s">
        <v>113</v>
      </c>
      <c r="B263">
        <v>2216.38</v>
      </c>
      <c r="C263">
        <v>2214.14</v>
      </c>
      <c r="D263">
        <v>2145.25</v>
      </c>
      <c r="E263">
        <v>2121.8200000000002</v>
      </c>
      <c r="F263">
        <v>459.54899999999998</v>
      </c>
      <c r="G263">
        <v>5.4225099999999998E-2</v>
      </c>
      <c r="H263">
        <v>0.95790500000000001</v>
      </c>
      <c r="I263">
        <v>0</v>
      </c>
    </row>
    <row r="264" spans="1:9" x14ac:dyDescent="0.25">
      <c r="A264" t="s">
        <v>113</v>
      </c>
      <c r="B264">
        <v>2223.4299999999998</v>
      </c>
      <c r="C264">
        <v>2220.91</v>
      </c>
      <c r="D264">
        <v>2149.84</v>
      </c>
      <c r="E264">
        <v>2126.4299999999998</v>
      </c>
      <c r="F264">
        <v>462.96600000000001</v>
      </c>
      <c r="G264">
        <v>5.3913700000000002E-2</v>
      </c>
      <c r="H264">
        <v>0.93183400000000005</v>
      </c>
      <c r="I264">
        <v>0</v>
      </c>
    </row>
    <row r="265" spans="1:9" x14ac:dyDescent="0.25">
      <c r="A265" t="s">
        <v>113</v>
      </c>
      <c r="B265">
        <v>2219.67</v>
      </c>
      <c r="C265">
        <v>2217.0500000000002</v>
      </c>
      <c r="D265">
        <v>2148.58</v>
      </c>
      <c r="E265">
        <v>2125.14</v>
      </c>
      <c r="F265">
        <v>461.64699999999999</v>
      </c>
      <c r="G265">
        <v>8.32566E-2</v>
      </c>
      <c r="H265">
        <v>0.93182799999999999</v>
      </c>
      <c r="I265">
        <v>0</v>
      </c>
    </row>
    <row r="266" spans="1:9" x14ac:dyDescent="0.25">
      <c r="A266" t="s">
        <v>113</v>
      </c>
      <c r="B266">
        <v>2211</v>
      </c>
      <c r="C266">
        <v>2208.65</v>
      </c>
      <c r="D266">
        <v>2141.15</v>
      </c>
      <c r="E266">
        <v>2117.73</v>
      </c>
      <c r="F266">
        <v>461.12799999999999</v>
      </c>
      <c r="G266">
        <v>6.1627300000000003E-2</v>
      </c>
      <c r="H266">
        <v>0.93163899999999999</v>
      </c>
      <c r="I266">
        <v>0</v>
      </c>
    </row>
    <row r="267" spans="1:9" x14ac:dyDescent="0.25">
      <c r="A267" t="s">
        <v>113</v>
      </c>
      <c r="B267">
        <v>2222.77</v>
      </c>
      <c r="C267">
        <v>2220.2399999999998</v>
      </c>
      <c r="D267">
        <v>2151.9699999999998</v>
      </c>
      <c r="E267">
        <v>2128.56</v>
      </c>
      <c r="F267">
        <v>461.97300000000001</v>
      </c>
      <c r="G267">
        <v>6.6476300000000002E-2</v>
      </c>
      <c r="H267">
        <v>0.93138500000000002</v>
      </c>
      <c r="I267">
        <v>0</v>
      </c>
    </row>
    <row r="268" spans="1:9" x14ac:dyDescent="0.25">
      <c r="A268" t="s">
        <v>113</v>
      </c>
      <c r="B268">
        <v>2209.09</v>
      </c>
      <c r="C268">
        <v>2206.5100000000002</v>
      </c>
      <c r="D268">
        <v>2139.3200000000002</v>
      </c>
      <c r="E268">
        <v>2115.88</v>
      </c>
      <c r="F268">
        <v>460.827</v>
      </c>
      <c r="G268">
        <v>7.1237599999999998E-2</v>
      </c>
      <c r="H268">
        <v>0.93179299999999998</v>
      </c>
      <c r="I268">
        <v>0</v>
      </c>
    </row>
    <row r="269" spans="1:9" x14ac:dyDescent="0.25">
      <c r="A269" t="s">
        <v>113</v>
      </c>
      <c r="B269">
        <v>2221.48</v>
      </c>
      <c r="C269">
        <v>2218.84</v>
      </c>
      <c r="D269">
        <v>2151.2800000000002</v>
      </c>
      <c r="E269">
        <v>2127.86</v>
      </c>
      <c r="F269">
        <v>460.02600000000001</v>
      </c>
      <c r="G269">
        <v>5.4052299999999998E-2</v>
      </c>
      <c r="H269">
        <v>0.95685500000000001</v>
      </c>
      <c r="I269">
        <v>0</v>
      </c>
    </row>
    <row r="270" spans="1:9" x14ac:dyDescent="0.25">
      <c r="A270" t="s">
        <v>113</v>
      </c>
      <c r="B270">
        <v>2212.4499999999998</v>
      </c>
      <c r="C270">
        <v>2209.9699999999998</v>
      </c>
      <c r="D270">
        <v>2142.5700000000002</v>
      </c>
      <c r="E270">
        <v>2119.1799999999998</v>
      </c>
      <c r="F270">
        <v>461.774</v>
      </c>
      <c r="G270">
        <v>5.7096300000000003E-2</v>
      </c>
      <c r="H270">
        <v>0.93181999999999998</v>
      </c>
      <c r="I270">
        <v>0</v>
      </c>
    </row>
    <row r="271" spans="1:9" x14ac:dyDescent="0.25">
      <c r="A271" t="s">
        <v>113</v>
      </c>
      <c r="B271">
        <v>2205.0300000000002</v>
      </c>
      <c r="C271">
        <v>2202.4699999999998</v>
      </c>
      <c r="D271">
        <v>2136.02</v>
      </c>
      <c r="E271">
        <v>2112.73</v>
      </c>
      <c r="F271">
        <v>459.30500000000001</v>
      </c>
      <c r="G271">
        <v>5.7760199999999998E-2</v>
      </c>
      <c r="H271">
        <v>0.95348500000000003</v>
      </c>
      <c r="I271">
        <v>0</v>
      </c>
    </row>
    <row r="272" spans="1:9" x14ac:dyDescent="0.25">
      <c r="A272" t="s">
        <v>113</v>
      </c>
      <c r="B272">
        <v>2208.9</v>
      </c>
      <c r="C272">
        <v>2206.61</v>
      </c>
      <c r="D272">
        <v>2138.34</v>
      </c>
      <c r="E272">
        <v>2115.0700000000002</v>
      </c>
      <c r="F272">
        <v>460.99299999999999</v>
      </c>
      <c r="G272">
        <v>5.4135500000000003E-2</v>
      </c>
      <c r="H272">
        <v>0.93149199999999999</v>
      </c>
      <c r="I272">
        <v>0</v>
      </c>
    </row>
    <row r="273" spans="1:25" x14ac:dyDescent="0.25">
      <c r="A273" t="s">
        <v>113</v>
      </c>
      <c r="B273">
        <v>2202.1</v>
      </c>
      <c r="C273">
        <v>2198.9699999999998</v>
      </c>
      <c r="D273">
        <v>2130.77</v>
      </c>
      <c r="E273">
        <v>2107.48</v>
      </c>
      <c r="F273">
        <v>458.38799999999998</v>
      </c>
      <c r="G273">
        <v>5.4612399999999998E-2</v>
      </c>
      <c r="H273">
        <v>0.931836</v>
      </c>
      <c r="I273">
        <v>0</v>
      </c>
    </row>
    <row r="274" spans="1:25" x14ac:dyDescent="0.25">
      <c r="A274" t="s">
        <v>113</v>
      </c>
      <c r="B274">
        <v>2197.35</v>
      </c>
      <c r="C274">
        <v>2194.92</v>
      </c>
      <c r="D274">
        <v>2126.9</v>
      </c>
      <c r="E274">
        <v>2103.6</v>
      </c>
      <c r="F274">
        <v>459.19299999999998</v>
      </c>
      <c r="G274">
        <v>5.5379200000000003E-2</v>
      </c>
      <c r="H274">
        <v>0.92763399999999996</v>
      </c>
      <c r="I274">
        <v>0</v>
      </c>
    </row>
    <row r="275" spans="1:25" x14ac:dyDescent="0.25">
      <c r="A275" t="s">
        <v>113</v>
      </c>
      <c r="B275">
        <v>2210.5300000000002</v>
      </c>
      <c r="C275">
        <v>2207.88</v>
      </c>
      <c r="D275">
        <v>2137.4899999999998</v>
      </c>
      <c r="E275">
        <v>2114.21</v>
      </c>
      <c r="F275">
        <v>458.601</v>
      </c>
      <c r="G275">
        <v>5.4869399999999999E-2</v>
      </c>
      <c r="H275">
        <v>0.93170399999999998</v>
      </c>
      <c r="I275">
        <v>0</v>
      </c>
    </row>
    <row r="276" spans="1:25" x14ac:dyDescent="0.25">
      <c r="A276" t="s">
        <v>113</v>
      </c>
      <c r="B276">
        <v>2201.96</v>
      </c>
      <c r="C276">
        <v>2199.33</v>
      </c>
      <c r="D276">
        <v>2132.9299999999998</v>
      </c>
      <c r="E276">
        <v>2109.6999999999998</v>
      </c>
      <c r="F276">
        <v>457.96800000000002</v>
      </c>
      <c r="G276">
        <v>5.4099599999999998E-2</v>
      </c>
      <c r="H276">
        <v>0.93182500000000001</v>
      </c>
      <c r="I276">
        <v>0</v>
      </c>
    </row>
    <row r="277" spans="1:25" x14ac:dyDescent="0.25">
      <c r="A277" t="s">
        <v>113</v>
      </c>
      <c r="B277">
        <v>2209.89</v>
      </c>
      <c r="C277">
        <v>2207.37</v>
      </c>
      <c r="D277">
        <v>2136.8000000000002</v>
      </c>
      <c r="E277">
        <v>2113.5300000000002</v>
      </c>
      <c r="F277">
        <v>458.62700000000001</v>
      </c>
      <c r="G277">
        <v>8.3257499999999998E-2</v>
      </c>
      <c r="H277">
        <v>0.93199600000000005</v>
      </c>
      <c r="I277">
        <v>0</v>
      </c>
    </row>
    <row r="278" spans="1:25" x14ac:dyDescent="0.25">
      <c r="A278" t="s">
        <v>113</v>
      </c>
      <c r="B278">
        <v>2203.83</v>
      </c>
      <c r="C278">
        <v>2200.2600000000002</v>
      </c>
      <c r="D278">
        <v>2132.89</v>
      </c>
      <c r="E278">
        <v>2109.6</v>
      </c>
      <c r="F278">
        <v>460.935</v>
      </c>
      <c r="G278">
        <v>5.5527800000000002E-2</v>
      </c>
      <c r="H278">
        <v>0.931612</v>
      </c>
      <c r="I278">
        <v>0</v>
      </c>
    </row>
    <row r="279" spans="1:25" x14ac:dyDescent="0.25">
      <c r="A279" t="s">
        <v>113</v>
      </c>
      <c r="B279">
        <v>2209.2199999999998</v>
      </c>
      <c r="C279">
        <v>2206.6999999999998</v>
      </c>
      <c r="D279">
        <v>2140.4299999999998</v>
      </c>
      <c r="E279">
        <v>2117.16</v>
      </c>
      <c r="F279">
        <v>460.12900000000002</v>
      </c>
      <c r="G279">
        <v>6.6011100000000003E-2</v>
      </c>
      <c r="H279">
        <v>0.959179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2205.4499999999998</v>
      </c>
      <c r="C280">
        <v>2202.5500000000002</v>
      </c>
      <c r="D280">
        <v>2133.77</v>
      </c>
      <c r="E280">
        <v>2110.5</v>
      </c>
      <c r="F280">
        <v>461.64100000000002</v>
      </c>
      <c r="G280">
        <v>5.5058500000000003E-2</v>
      </c>
      <c r="H280">
        <v>0.93179100000000004</v>
      </c>
      <c r="I280">
        <v>0</v>
      </c>
      <c r="R280">
        <f>AVERAGE(B231:B280)</f>
        <v>2210.3075999999996</v>
      </c>
      <c r="S280">
        <f>AVERAGE(C231:C280)</f>
        <v>2207.6091999999999</v>
      </c>
      <c r="U280">
        <f>_xlfn.VAR.P(B231:B280)</f>
        <v>93.137278240000143</v>
      </c>
      <c r="V280">
        <f>_xlfn.VAR.P(C231:C280)</f>
        <v>94.139731359999757</v>
      </c>
      <c r="X280">
        <f>1.96*SQRT(U280)/50</f>
        <v>0.37831001471638814</v>
      </c>
      <c r="Y280">
        <f>1.96*SQRT(V280)/50</f>
        <v>0.38034047483410183</v>
      </c>
    </row>
    <row r="281" spans="1:25" x14ac:dyDescent="0.25">
      <c r="A281" t="s">
        <v>113</v>
      </c>
      <c r="B281">
        <v>110987.23910000001</v>
      </c>
      <c r="C281" t="s">
        <v>37</v>
      </c>
    </row>
    <row r="282" spans="1:25" x14ac:dyDescent="0.25">
      <c r="A282" t="s">
        <v>98</v>
      </c>
      <c r="B282">
        <v>1862.39</v>
      </c>
      <c r="C282">
        <v>1858.85</v>
      </c>
      <c r="D282">
        <v>1791.49</v>
      </c>
      <c r="E282">
        <v>1767.76</v>
      </c>
      <c r="F282">
        <v>492.13400000000001</v>
      </c>
      <c r="G282">
        <v>5.4341E-2</v>
      </c>
      <c r="H282">
        <v>0.93176999999999999</v>
      </c>
      <c r="I282">
        <v>0</v>
      </c>
    </row>
    <row r="283" spans="1:25" x14ac:dyDescent="0.25">
      <c r="A283" t="s">
        <v>98</v>
      </c>
      <c r="B283">
        <v>1858.47</v>
      </c>
      <c r="C283">
        <v>1855.14</v>
      </c>
      <c r="D283">
        <v>1786.7</v>
      </c>
      <c r="E283">
        <v>1763.1</v>
      </c>
      <c r="F283">
        <v>491.851</v>
      </c>
      <c r="G283">
        <v>7.1773799999999999E-2</v>
      </c>
      <c r="H283">
        <v>0.93745800000000001</v>
      </c>
      <c r="I283">
        <v>0</v>
      </c>
    </row>
    <row r="284" spans="1:25" x14ac:dyDescent="0.25">
      <c r="A284" t="s">
        <v>98</v>
      </c>
      <c r="B284">
        <v>1862.2</v>
      </c>
      <c r="C284">
        <v>1859.51</v>
      </c>
      <c r="D284">
        <v>1792.48</v>
      </c>
      <c r="E284">
        <v>1768.7</v>
      </c>
      <c r="F284">
        <v>493.36700000000002</v>
      </c>
      <c r="G284">
        <v>7.3680800000000005E-2</v>
      </c>
      <c r="H284">
        <v>0.93172500000000003</v>
      </c>
      <c r="I284">
        <v>0</v>
      </c>
    </row>
    <row r="285" spans="1:25" x14ac:dyDescent="0.25">
      <c r="A285" t="s">
        <v>98</v>
      </c>
      <c r="B285">
        <v>1866.42</v>
      </c>
      <c r="C285">
        <v>1863.49</v>
      </c>
      <c r="D285">
        <v>1795.62</v>
      </c>
      <c r="E285">
        <v>1771.84</v>
      </c>
      <c r="F285">
        <v>492.37599999999998</v>
      </c>
      <c r="G285">
        <v>5.5284399999999997E-2</v>
      </c>
      <c r="H285">
        <v>0.93172200000000005</v>
      </c>
      <c r="I285">
        <v>0</v>
      </c>
    </row>
    <row r="286" spans="1:25" x14ac:dyDescent="0.25">
      <c r="A286" t="s">
        <v>98</v>
      </c>
      <c r="B286">
        <v>1868.43</v>
      </c>
      <c r="C286">
        <v>1865.35</v>
      </c>
      <c r="D286">
        <v>1797.07</v>
      </c>
      <c r="E286">
        <v>1773.2</v>
      </c>
      <c r="F286">
        <v>495.45600000000002</v>
      </c>
      <c r="G286">
        <v>5.6278599999999998E-2</v>
      </c>
      <c r="H286">
        <v>0.95773900000000001</v>
      </c>
      <c r="I286">
        <v>0</v>
      </c>
    </row>
    <row r="287" spans="1:25" x14ac:dyDescent="0.25">
      <c r="A287" t="s">
        <v>98</v>
      </c>
      <c r="B287">
        <v>1866.14</v>
      </c>
      <c r="C287">
        <v>1862.9</v>
      </c>
      <c r="D287">
        <v>1795.3</v>
      </c>
      <c r="E287">
        <v>1771.88</v>
      </c>
      <c r="F287">
        <v>495.53899999999999</v>
      </c>
      <c r="G287">
        <v>5.9743600000000001E-2</v>
      </c>
      <c r="H287">
        <v>0.93144300000000002</v>
      </c>
      <c r="I287">
        <v>0</v>
      </c>
    </row>
    <row r="288" spans="1:25" x14ac:dyDescent="0.25">
      <c r="A288" t="s">
        <v>98</v>
      </c>
      <c r="B288">
        <v>1868.65</v>
      </c>
      <c r="C288">
        <v>1866.13</v>
      </c>
      <c r="D288">
        <v>1799.01</v>
      </c>
      <c r="E288">
        <v>1775.17</v>
      </c>
      <c r="F288">
        <v>492.41399999999999</v>
      </c>
      <c r="G288">
        <v>8.3259700000000006E-2</v>
      </c>
      <c r="H288">
        <v>0.93111500000000003</v>
      </c>
      <c r="I288">
        <v>0</v>
      </c>
    </row>
    <row r="289" spans="1:9" x14ac:dyDescent="0.25">
      <c r="A289" t="s">
        <v>98</v>
      </c>
      <c r="B289">
        <v>1865.83</v>
      </c>
      <c r="C289">
        <v>1863.27</v>
      </c>
      <c r="D289">
        <v>1794.73</v>
      </c>
      <c r="E289">
        <v>1771.21</v>
      </c>
      <c r="F289">
        <v>491.98399999999998</v>
      </c>
      <c r="G289">
        <v>8.32561E-2</v>
      </c>
      <c r="H289">
        <v>0.931836</v>
      </c>
      <c r="I289">
        <v>0</v>
      </c>
    </row>
    <row r="290" spans="1:9" x14ac:dyDescent="0.25">
      <c r="A290" t="s">
        <v>98</v>
      </c>
      <c r="B290">
        <v>1862.27</v>
      </c>
      <c r="C290">
        <v>1859.38</v>
      </c>
      <c r="D290">
        <v>1794.17</v>
      </c>
      <c r="E290">
        <v>1770.33</v>
      </c>
      <c r="F290">
        <v>492.72199999999998</v>
      </c>
      <c r="G290">
        <v>5.8469599999999997E-2</v>
      </c>
      <c r="H290">
        <v>0.931759</v>
      </c>
      <c r="I290">
        <v>0</v>
      </c>
    </row>
    <row r="291" spans="1:9" x14ac:dyDescent="0.25">
      <c r="A291" t="s">
        <v>98</v>
      </c>
      <c r="B291">
        <v>1871.19</v>
      </c>
      <c r="C291">
        <v>1868.79</v>
      </c>
      <c r="D291">
        <v>1800.2</v>
      </c>
      <c r="E291">
        <v>1776.42</v>
      </c>
      <c r="F291">
        <v>495.70100000000002</v>
      </c>
      <c r="G291">
        <v>7.6356999999999994E-2</v>
      </c>
      <c r="H291">
        <v>0.93114399999999997</v>
      </c>
      <c r="I291">
        <v>0</v>
      </c>
    </row>
    <row r="292" spans="1:9" x14ac:dyDescent="0.25">
      <c r="A292" t="s">
        <v>98</v>
      </c>
      <c r="B292">
        <v>1858.12</v>
      </c>
      <c r="C292">
        <v>1855.54</v>
      </c>
      <c r="D292">
        <v>1789.34</v>
      </c>
      <c r="E292">
        <v>1765.74</v>
      </c>
      <c r="F292">
        <v>492.01100000000002</v>
      </c>
      <c r="G292">
        <v>6.3960199999999995E-2</v>
      </c>
      <c r="H292">
        <v>0.93181599999999998</v>
      </c>
      <c r="I292">
        <v>0</v>
      </c>
    </row>
    <row r="293" spans="1:9" x14ac:dyDescent="0.25">
      <c r="A293" t="s">
        <v>98</v>
      </c>
      <c r="B293">
        <v>1861.16</v>
      </c>
      <c r="C293">
        <v>1858.66</v>
      </c>
      <c r="D293">
        <v>1791.74</v>
      </c>
      <c r="E293">
        <v>1767.92</v>
      </c>
      <c r="F293">
        <v>491.30900000000003</v>
      </c>
      <c r="G293">
        <v>5.48984E-2</v>
      </c>
      <c r="H293">
        <v>0.93179599999999996</v>
      </c>
      <c r="I293">
        <v>0</v>
      </c>
    </row>
    <row r="294" spans="1:9" x14ac:dyDescent="0.25">
      <c r="A294" t="s">
        <v>98</v>
      </c>
      <c r="B294">
        <v>1869.48</v>
      </c>
      <c r="C294">
        <v>1865.74</v>
      </c>
      <c r="D294">
        <v>1797.62</v>
      </c>
      <c r="E294">
        <v>1774.11</v>
      </c>
      <c r="F294">
        <v>492.44200000000001</v>
      </c>
      <c r="G294">
        <v>5.9549699999999997E-2</v>
      </c>
      <c r="H294">
        <v>0.93180099999999999</v>
      </c>
      <c r="I294">
        <v>0</v>
      </c>
    </row>
    <row r="295" spans="1:9" x14ac:dyDescent="0.25">
      <c r="A295" t="s">
        <v>98</v>
      </c>
      <c r="B295">
        <v>1864.48</v>
      </c>
      <c r="C295">
        <v>1860.19</v>
      </c>
      <c r="D295">
        <v>1791</v>
      </c>
      <c r="E295">
        <v>1767.16</v>
      </c>
      <c r="F295">
        <v>491.53100000000001</v>
      </c>
      <c r="G295">
        <v>5.40355E-2</v>
      </c>
      <c r="H295">
        <v>0.949909</v>
      </c>
      <c r="I295">
        <v>0</v>
      </c>
    </row>
    <row r="296" spans="1:9" x14ac:dyDescent="0.25">
      <c r="A296" t="s">
        <v>98</v>
      </c>
      <c r="B296">
        <v>1862</v>
      </c>
      <c r="C296">
        <v>1859.41</v>
      </c>
      <c r="D296">
        <v>1792.69</v>
      </c>
      <c r="E296">
        <v>1768.91</v>
      </c>
      <c r="F296">
        <v>491.75799999999998</v>
      </c>
      <c r="G296">
        <v>7.1513499999999994E-2</v>
      </c>
      <c r="H296">
        <v>0.93183099999999996</v>
      </c>
      <c r="I296">
        <v>0</v>
      </c>
    </row>
    <row r="297" spans="1:9" x14ac:dyDescent="0.25">
      <c r="A297" t="s">
        <v>98</v>
      </c>
      <c r="B297">
        <v>1856.35</v>
      </c>
      <c r="C297">
        <v>1853.56</v>
      </c>
      <c r="D297">
        <v>1786.59</v>
      </c>
      <c r="E297">
        <v>1762.97</v>
      </c>
      <c r="F297">
        <v>490.93099999999998</v>
      </c>
      <c r="G297">
        <v>5.4393499999999997E-2</v>
      </c>
      <c r="H297">
        <v>0.93178300000000003</v>
      </c>
      <c r="I297">
        <v>0</v>
      </c>
    </row>
    <row r="298" spans="1:9" x14ac:dyDescent="0.25">
      <c r="A298" t="s">
        <v>98</v>
      </c>
      <c r="B298">
        <v>1848.6</v>
      </c>
      <c r="C298">
        <v>1845.96</v>
      </c>
      <c r="D298">
        <v>1779.64</v>
      </c>
      <c r="E298">
        <v>1756.44</v>
      </c>
      <c r="F298">
        <v>489.94299999999998</v>
      </c>
      <c r="G298">
        <v>6.7120700000000005E-2</v>
      </c>
      <c r="H298">
        <v>0.93183400000000005</v>
      </c>
      <c r="I298">
        <v>0</v>
      </c>
    </row>
    <row r="299" spans="1:9" x14ac:dyDescent="0.25">
      <c r="A299" t="s">
        <v>98</v>
      </c>
      <c r="B299">
        <v>1850.38</v>
      </c>
      <c r="C299">
        <v>1847.38</v>
      </c>
      <c r="D299">
        <v>1778.81</v>
      </c>
      <c r="E299">
        <v>1755.21</v>
      </c>
      <c r="F299">
        <v>490.09800000000001</v>
      </c>
      <c r="G299">
        <v>5.5068100000000002E-2</v>
      </c>
      <c r="H299">
        <v>0.93183400000000005</v>
      </c>
      <c r="I299">
        <v>0</v>
      </c>
    </row>
    <row r="300" spans="1:9" x14ac:dyDescent="0.25">
      <c r="A300" t="s">
        <v>98</v>
      </c>
      <c r="B300">
        <v>1847.1</v>
      </c>
      <c r="C300">
        <v>1844.57</v>
      </c>
      <c r="D300">
        <v>1777.84</v>
      </c>
      <c r="E300">
        <v>1754.31</v>
      </c>
      <c r="F300">
        <v>489.089</v>
      </c>
      <c r="G300">
        <v>7.3395299999999997E-2</v>
      </c>
      <c r="H300">
        <v>0.93139300000000003</v>
      </c>
      <c r="I300">
        <v>0</v>
      </c>
    </row>
    <row r="301" spans="1:9" x14ac:dyDescent="0.25">
      <c r="A301" t="s">
        <v>98</v>
      </c>
      <c r="B301">
        <v>1844.11</v>
      </c>
      <c r="C301">
        <v>1841.29</v>
      </c>
      <c r="D301">
        <v>1774.41</v>
      </c>
      <c r="E301">
        <v>1750.83</v>
      </c>
      <c r="F301">
        <v>487.97500000000002</v>
      </c>
      <c r="G301">
        <v>5.3911800000000003E-2</v>
      </c>
      <c r="H301">
        <v>0.93171599999999999</v>
      </c>
      <c r="I301">
        <v>0</v>
      </c>
    </row>
    <row r="302" spans="1:9" x14ac:dyDescent="0.25">
      <c r="A302" t="s">
        <v>98</v>
      </c>
      <c r="B302">
        <v>1847.43</v>
      </c>
      <c r="C302">
        <v>1844.16</v>
      </c>
      <c r="D302">
        <v>1775.81</v>
      </c>
      <c r="E302">
        <v>1752.22</v>
      </c>
      <c r="F302">
        <v>487.86799999999999</v>
      </c>
      <c r="G302">
        <v>5.6114400000000002E-2</v>
      </c>
      <c r="H302">
        <v>0.93158300000000005</v>
      </c>
      <c r="I302">
        <v>0</v>
      </c>
    </row>
    <row r="303" spans="1:9" x14ac:dyDescent="0.25">
      <c r="A303" t="s">
        <v>98</v>
      </c>
      <c r="B303">
        <v>1847.17</v>
      </c>
      <c r="C303">
        <v>1844.8</v>
      </c>
      <c r="D303">
        <v>1779.12</v>
      </c>
      <c r="E303">
        <v>1755.5</v>
      </c>
      <c r="F303">
        <v>490.82100000000003</v>
      </c>
      <c r="G303">
        <v>8.3268300000000003E-2</v>
      </c>
      <c r="H303">
        <v>0.93039799999999995</v>
      </c>
      <c r="I303">
        <v>0</v>
      </c>
    </row>
    <row r="304" spans="1:9" x14ac:dyDescent="0.25">
      <c r="A304" t="s">
        <v>98</v>
      </c>
      <c r="B304">
        <v>1850.33</v>
      </c>
      <c r="C304">
        <v>1847.19</v>
      </c>
      <c r="D304">
        <v>1781.32</v>
      </c>
      <c r="E304">
        <v>1757.76</v>
      </c>
      <c r="F304">
        <v>489.71899999999999</v>
      </c>
      <c r="G304">
        <v>6.1802299999999998E-2</v>
      </c>
      <c r="H304">
        <v>0.93179599999999996</v>
      </c>
      <c r="I304">
        <v>0</v>
      </c>
    </row>
    <row r="305" spans="1:9" x14ac:dyDescent="0.25">
      <c r="A305" t="s">
        <v>98</v>
      </c>
      <c r="B305">
        <v>1843.58</v>
      </c>
      <c r="C305">
        <v>1840.77</v>
      </c>
      <c r="D305">
        <v>1773.51</v>
      </c>
      <c r="E305">
        <v>1750.2</v>
      </c>
      <c r="F305">
        <v>488.49099999999999</v>
      </c>
      <c r="G305">
        <v>5.4392500000000003E-2</v>
      </c>
      <c r="H305">
        <v>0.93183099999999996</v>
      </c>
      <c r="I305">
        <v>0</v>
      </c>
    </row>
    <row r="306" spans="1:9" x14ac:dyDescent="0.25">
      <c r="A306" t="s">
        <v>98</v>
      </c>
      <c r="B306">
        <v>1846.87</v>
      </c>
      <c r="C306">
        <v>1844.39</v>
      </c>
      <c r="D306">
        <v>1777.61</v>
      </c>
      <c r="E306">
        <v>1753.96</v>
      </c>
      <c r="F306">
        <v>489.07600000000002</v>
      </c>
      <c r="G306">
        <v>5.9922000000000003E-2</v>
      </c>
      <c r="H306">
        <v>0.93176700000000001</v>
      </c>
      <c r="I306">
        <v>0</v>
      </c>
    </row>
    <row r="307" spans="1:9" x14ac:dyDescent="0.25">
      <c r="A307" t="s">
        <v>98</v>
      </c>
      <c r="B307">
        <v>1843.69</v>
      </c>
      <c r="C307">
        <v>1841.1</v>
      </c>
      <c r="D307">
        <v>1773.41</v>
      </c>
      <c r="E307">
        <v>1749.89</v>
      </c>
      <c r="F307">
        <v>486.92200000000003</v>
      </c>
      <c r="G307">
        <v>8.3259100000000003E-2</v>
      </c>
      <c r="H307">
        <v>0.93090099999999998</v>
      </c>
      <c r="I307">
        <v>0</v>
      </c>
    </row>
    <row r="308" spans="1:9" x14ac:dyDescent="0.25">
      <c r="A308" t="s">
        <v>98</v>
      </c>
      <c r="B308">
        <v>1853.23</v>
      </c>
      <c r="C308">
        <v>1849.72</v>
      </c>
      <c r="D308">
        <v>1781.58</v>
      </c>
      <c r="E308">
        <v>1757.95</v>
      </c>
      <c r="F308">
        <v>489.49</v>
      </c>
      <c r="G308">
        <v>3.5293199999999997E-2</v>
      </c>
      <c r="H308">
        <v>0.93183199999999999</v>
      </c>
      <c r="I308">
        <v>0</v>
      </c>
    </row>
    <row r="309" spans="1:9" x14ac:dyDescent="0.25">
      <c r="A309" t="s">
        <v>98</v>
      </c>
      <c r="B309">
        <v>1848.85</v>
      </c>
      <c r="C309">
        <v>1846.2</v>
      </c>
      <c r="D309">
        <v>1778.46</v>
      </c>
      <c r="E309">
        <v>1754.81</v>
      </c>
      <c r="F309">
        <v>488.005</v>
      </c>
      <c r="G309">
        <v>5.4978399999999997E-2</v>
      </c>
      <c r="H309">
        <v>0.93765200000000004</v>
      </c>
      <c r="I309">
        <v>0</v>
      </c>
    </row>
    <row r="310" spans="1:9" x14ac:dyDescent="0.25">
      <c r="A310" t="s">
        <v>98</v>
      </c>
      <c r="B310">
        <v>1840.93</v>
      </c>
      <c r="C310">
        <v>1838.46</v>
      </c>
      <c r="D310">
        <v>1770.57</v>
      </c>
      <c r="E310">
        <v>1746.95</v>
      </c>
      <c r="F310">
        <v>488.09699999999998</v>
      </c>
      <c r="G310">
        <v>8.3255800000000005E-2</v>
      </c>
      <c r="H310">
        <v>0.93179500000000004</v>
      </c>
      <c r="I310">
        <v>0</v>
      </c>
    </row>
    <row r="311" spans="1:9" x14ac:dyDescent="0.25">
      <c r="A311" t="s">
        <v>98</v>
      </c>
      <c r="B311">
        <v>1849.92</v>
      </c>
      <c r="C311">
        <v>1847.32</v>
      </c>
      <c r="D311">
        <v>1778.85</v>
      </c>
      <c r="E311">
        <v>1755.23</v>
      </c>
      <c r="F311">
        <v>488.97199999999998</v>
      </c>
      <c r="G311">
        <v>8.32624E-2</v>
      </c>
      <c r="H311">
        <v>0.93158799999999997</v>
      </c>
      <c r="I311">
        <v>0</v>
      </c>
    </row>
    <row r="312" spans="1:9" x14ac:dyDescent="0.25">
      <c r="A312" t="s">
        <v>98</v>
      </c>
      <c r="B312">
        <v>1846.26</v>
      </c>
      <c r="C312">
        <v>1843.12</v>
      </c>
      <c r="D312">
        <v>1776.72</v>
      </c>
      <c r="E312">
        <v>1753.39</v>
      </c>
      <c r="F312">
        <v>488.61599999999999</v>
      </c>
      <c r="G312">
        <v>7.5379500000000002E-2</v>
      </c>
      <c r="H312">
        <v>0.93165799999999999</v>
      </c>
      <c r="I312">
        <v>0</v>
      </c>
    </row>
    <row r="313" spans="1:9" x14ac:dyDescent="0.25">
      <c r="A313" t="s">
        <v>98</v>
      </c>
      <c r="B313">
        <v>1852.97</v>
      </c>
      <c r="C313">
        <v>1850.27</v>
      </c>
      <c r="D313">
        <v>1782.37</v>
      </c>
      <c r="E313">
        <v>1758.69</v>
      </c>
      <c r="F313">
        <v>491.17399999999998</v>
      </c>
      <c r="G313">
        <v>6.8520700000000004E-2</v>
      </c>
      <c r="H313">
        <v>0.957596</v>
      </c>
      <c r="I313">
        <v>0</v>
      </c>
    </row>
    <row r="314" spans="1:9" x14ac:dyDescent="0.25">
      <c r="A314" t="s">
        <v>98</v>
      </c>
      <c r="B314">
        <v>1860.73</v>
      </c>
      <c r="C314">
        <v>1858.06</v>
      </c>
      <c r="D314">
        <v>1788.61</v>
      </c>
      <c r="E314">
        <v>1764.92</v>
      </c>
      <c r="F314">
        <v>489.52</v>
      </c>
      <c r="G314">
        <v>5.6272099999999999E-2</v>
      </c>
      <c r="H314">
        <v>0.93143399999999998</v>
      </c>
      <c r="I314">
        <v>0</v>
      </c>
    </row>
    <row r="315" spans="1:9" x14ac:dyDescent="0.25">
      <c r="A315" t="s">
        <v>98</v>
      </c>
      <c r="B315">
        <v>1850.22</v>
      </c>
      <c r="C315">
        <v>1847.36</v>
      </c>
      <c r="D315">
        <v>1782.02</v>
      </c>
      <c r="E315">
        <v>1758.78</v>
      </c>
      <c r="F315">
        <v>490.08100000000002</v>
      </c>
      <c r="G315">
        <v>5.4909100000000002E-2</v>
      </c>
      <c r="H315">
        <v>0.93180700000000005</v>
      </c>
      <c r="I315">
        <v>0</v>
      </c>
    </row>
    <row r="316" spans="1:9" x14ac:dyDescent="0.25">
      <c r="A316" t="s">
        <v>98</v>
      </c>
      <c r="B316">
        <v>1854.39</v>
      </c>
      <c r="C316">
        <v>1851.28</v>
      </c>
      <c r="D316">
        <v>1784.98</v>
      </c>
      <c r="E316">
        <v>1761.29</v>
      </c>
      <c r="F316">
        <v>488.37400000000002</v>
      </c>
      <c r="G316">
        <v>5.4010200000000001E-2</v>
      </c>
      <c r="H316">
        <v>0.93934300000000004</v>
      </c>
      <c r="I316">
        <v>0</v>
      </c>
    </row>
    <row r="317" spans="1:9" x14ac:dyDescent="0.25">
      <c r="A317" t="s">
        <v>98</v>
      </c>
      <c r="B317">
        <v>1849.64</v>
      </c>
      <c r="C317">
        <v>1846.77</v>
      </c>
      <c r="D317">
        <v>1781.28</v>
      </c>
      <c r="E317">
        <v>1757.59</v>
      </c>
      <c r="F317">
        <v>490.154</v>
      </c>
      <c r="G317">
        <v>5.4413499999999997E-2</v>
      </c>
      <c r="H317">
        <v>0.93167599999999995</v>
      </c>
      <c r="I317">
        <v>0</v>
      </c>
    </row>
    <row r="318" spans="1:9" x14ac:dyDescent="0.25">
      <c r="A318" t="s">
        <v>98</v>
      </c>
      <c r="B318">
        <v>1855.07</v>
      </c>
      <c r="C318">
        <v>1851.46</v>
      </c>
      <c r="D318">
        <v>1782.95</v>
      </c>
      <c r="E318">
        <v>1759.55</v>
      </c>
      <c r="F318">
        <v>490.82299999999998</v>
      </c>
      <c r="G318">
        <v>5.5161599999999998E-2</v>
      </c>
      <c r="H318">
        <v>0.93149800000000005</v>
      </c>
      <c r="I318">
        <v>0</v>
      </c>
    </row>
    <row r="319" spans="1:9" x14ac:dyDescent="0.25">
      <c r="A319" t="s">
        <v>98</v>
      </c>
      <c r="B319">
        <v>1855.58</v>
      </c>
      <c r="C319">
        <v>1852.58</v>
      </c>
      <c r="D319">
        <v>1785.51</v>
      </c>
      <c r="E319">
        <v>1761.86</v>
      </c>
      <c r="F319">
        <v>489.45400000000001</v>
      </c>
      <c r="G319">
        <v>7.7418299999999995E-2</v>
      </c>
      <c r="H319">
        <v>0.93183700000000003</v>
      </c>
      <c r="I319">
        <v>0</v>
      </c>
    </row>
    <row r="320" spans="1:9" x14ac:dyDescent="0.25">
      <c r="A320" t="s">
        <v>98</v>
      </c>
      <c r="B320">
        <v>1851.27</v>
      </c>
      <c r="C320">
        <v>1848.88</v>
      </c>
      <c r="D320">
        <v>1781.23</v>
      </c>
      <c r="E320">
        <v>1757.55</v>
      </c>
      <c r="F320">
        <v>488.96600000000001</v>
      </c>
      <c r="G320">
        <v>5.3975700000000001E-2</v>
      </c>
      <c r="H320">
        <v>0.93148900000000001</v>
      </c>
      <c r="I320">
        <v>0</v>
      </c>
    </row>
    <row r="321" spans="1:25" x14ac:dyDescent="0.25">
      <c r="A321" t="s">
        <v>98</v>
      </c>
      <c r="B321">
        <v>1854.35</v>
      </c>
      <c r="C321">
        <v>1851.65</v>
      </c>
      <c r="D321">
        <v>1785.46</v>
      </c>
      <c r="E321">
        <v>1761.72</v>
      </c>
      <c r="F321">
        <v>492.88799999999998</v>
      </c>
      <c r="G321">
        <v>5.6638099999999997E-2</v>
      </c>
      <c r="H321">
        <v>0.93171999999999999</v>
      </c>
      <c r="I321">
        <v>0</v>
      </c>
    </row>
    <row r="322" spans="1:25" x14ac:dyDescent="0.25">
      <c r="A322" t="s">
        <v>98</v>
      </c>
      <c r="B322">
        <v>1851.23</v>
      </c>
      <c r="C322">
        <v>1848.18</v>
      </c>
      <c r="D322">
        <v>1782.78</v>
      </c>
      <c r="E322">
        <v>1759.07</v>
      </c>
      <c r="F322">
        <v>489.26</v>
      </c>
      <c r="G322">
        <v>5.7796199999999999E-2</v>
      </c>
      <c r="H322">
        <v>0.93181599999999998</v>
      </c>
      <c r="I322">
        <v>0</v>
      </c>
    </row>
    <row r="323" spans="1:25" x14ac:dyDescent="0.25">
      <c r="A323" t="s">
        <v>98</v>
      </c>
      <c r="B323">
        <v>1854.02</v>
      </c>
      <c r="C323">
        <v>1851.62</v>
      </c>
      <c r="D323">
        <v>1783.98</v>
      </c>
      <c r="E323">
        <v>1760.51</v>
      </c>
      <c r="F323">
        <v>488.33</v>
      </c>
      <c r="G323">
        <v>8.3255899999999994E-2</v>
      </c>
      <c r="H323">
        <v>0.93160299999999996</v>
      </c>
      <c r="I323">
        <v>0</v>
      </c>
    </row>
    <row r="324" spans="1:25" x14ac:dyDescent="0.25">
      <c r="A324" t="s">
        <v>98</v>
      </c>
      <c r="B324">
        <v>1859.94</v>
      </c>
      <c r="C324">
        <v>1857.42</v>
      </c>
      <c r="D324">
        <v>1789.52</v>
      </c>
      <c r="E324">
        <v>1765.8</v>
      </c>
      <c r="F324">
        <v>490.88200000000001</v>
      </c>
      <c r="G324">
        <v>5.3966500000000001E-2</v>
      </c>
      <c r="H324">
        <v>0.931836</v>
      </c>
      <c r="I324">
        <v>0</v>
      </c>
    </row>
    <row r="325" spans="1:25" x14ac:dyDescent="0.25">
      <c r="A325" t="s">
        <v>98</v>
      </c>
      <c r="B325">
        <v>1851.61</v>
      </c>
      <c r="C325">
        <v>1848.77</v>
      </c>
      <c r="D325">
        <v>1782.15</v>
      </c>
      <c r="E325">
        <v>1758.44</v>
      </c>
      <c r="F325">
        <v>490.33100000000002</v>
      </c>
      <c r="G325">
        <v>5.6907100000000002E-2</v>
      </c>
      <c r="H325">
        <v>0.931836</v>
      </c>
      <c r="I325">
        <v>0</v>
      </c>
    </row>
    <row r="326" spans="1:25" x14ac:dyDescent="0.25">
      <c r="A326" t="s">
        <v>98</v>
      </c>
      <c r="B326">
        <v>1855.44</v>
      </c>
      <c r="C326">
        <v>1852.13</v>
      </c>
      <c r="D326">
        <v>1784.83</v>
      </c>
      <c r="E326">
        <v>1761.17</v>
      </c>
      <c r="F326">
        <v>490.66500000000002</v>
      </c>
      <c r="G326">
        <v>8.3255599999999999E-2</v>
      </c>
      <c r="H326">
        <v>0.93183099999999996</v>
      </c>
      <c r="I326">
        <v>0</v>
      </c>
    </row>
    <row r="327" spans="1:25" x14ac:dyDescent="0.25">
      <c r="A327" t="s">
        <v>98</v>
      </c>
      <c r="B327">
        <v>1863.95</v>
      </c>
      <c r="C327">
        <v>1861.58</v>
      </c>
      <c r="D327">
        <v>1794.36</v>
      </c>
      <c r="E327">
        <v>1770.62</v>
      </c>
      <c r="F327">
        <v>491.68400000000003</v>
      </c>
      <c r="G327">
        <v>5.4028399999999997E-2</v>
      </c>
      <c r="H327">
        <v>0.93180399999999997</v>
      </c>
      <c r="I327">
        <v>0</v>
      </c>
    </row>
    <row r="328" spans="1:25" x14ac:dyDescent="0.25">
      <c r="A328" t="s">
        <v>98</v>
      </c>
      <c r="B328">
        <v>1852.29</v>
      </c>
      <c r="C328">
        <v>1849.99</v>
      </c>
      <c r="D328">
        <v>1783.76</v>
      </c>
      <c r="E328">
        <v>1760.12</v>
      </c>
      <c r="F328">
        <v>490.78100000000001</v>
      </c>
      <c r="G328">
        <v>6.4372399999999996E-2</v>
      </c>
      <c r="H328">
        <v>0.93183000000000005</v>
      </c>
      <c r="I328">
        <v>0</v>
      </c>
    </row>
    <row r="329" spans="1:25" x14ac:dyDescent="0.25">
      <c r="A329" t="s">
        <v>98</v>
      </c>
      <c r="B329">
        <v>1855.41</v>
      </c>
      <c r="C329">
        <v>1852.3</v>
      </c>
      <c r="D329">
        <v>1783.69</v>
      </c>
      <c r="E329">
        <v>1760.31</v>
      </c>
      <c r="F329">
        <v>490.137</v>
      </c>
      <c r="G329">
        <v>5.6416099999999997E-2</v>
      </c>
      <c r="H329">
        <v>0.93760399999999999</v>
      </c>
      <c r="I329">
        <v>0</v>
      </c>
    </row>
    <row r="330" spans="1:25" x14ac:dyDescent="0.25">
      <c r="A330" t="s">
        <v>98</v>
      </c>
      <c r="B330">
        <v>1862.19</v>
      </c>
      <c r="C330">
        <v>1859.29</v>
      </c>
      <c r="D330">
        <v>1788.71</v>
      </c>
      <c r="E330">
        <v>1765</v>
      </c>
      <c r="F330">
        <v>493.41</v>
      </c>
      <c r="G330">
        <v>5.8974600000000002E-2</v>
      </c>
      <c r="H330">
        <v>0.931836</v>
      </c>
      <c r="I330">
        <v>0</v>
      </c>
    </row>
    <row r="331" spans="1:25" x14ac:dyDescent="0.25">
      <c r="A331" t="s">
        <v>98</v>
      </c>
      <c r="B331">
        <v>1854.12</v>
      </c>
      <c r="C331">
        <v>1851.41</v>
      </c>
      <c r="D331">
        <v>1783.72</v>
      </c>
      <c r="E331">
        <v>1760.27</v>
      </c>
      <c r="F331">
        <v>493.214</v>
      </c>
      <c r="G331">
        <v>5.4567999999999998E-2</v>
      </c>
      <c r="H331">
        <v>0.93182200000000004</v>
      </c>
      <c r="I331">
        <v>0</v>
      </c>
    </row>
    <row r="332" spans="1:25" x14ac:dyDescent="0.25">
      <c r="A332" t="s">
        <v>98</v>
      </c>
      <c r="B332">
        <v>1855.55</v>
      </c>
      <c r="C332">
        <v>1852.9</v>
      </c>
      <c r="D332">
        <v>1786.9</v>
      </c>
      <c r="E332">
        <v>1763.18</v>
      </c>
      <c r="F332">
        <v>491.62599999999998</v>
      </c>
      <c r="G332">
        <v>8.3256300000000005E-2</v>
      </c>
      <c r="H332">
        <v>0.93174599999999996</v>
      </c>
      <c r="I332">
        <v>0</v>
      </c>
    </row>
    <row r="333" spans="1:25" x14ac:dyDescent="0.25">
      <c r="A333" t="s">
        <v>98</v>
      </c>
      <c r="B333">
        <v>1867.84</v>
      </c>
      <c r="C333">
        <v>1865.07</v>
      </c>
      <c r="D333">
        <v>1797.71</v>
      </c>
      <c r="E333">
        <v>1773.93</v>
      </c>
      <c r="F333">
        <v>492.56700000000001</v>
      </c>
      <c r="G333">
        <v>5.7799200000000002E-2</v>
      </c>
      <c r="H333">
        <v>0.95625899999999997</v>
      </c>
      <c r="I333">
        <v>0</v>
      </c>
    </row>
    <row r="334" spans="1:25" x14ac:dyDescent="0.25">
      <c r="A334" t="s">
        <v>98</v>
      </c>
      <c r="B334">
        <v>1873.95</v>
      </c>
      <c r="C334">
        <v>1871.55</v>
      </c>
      <c r="D334">
        <v>1803.48</v>
      </c>
      <c r="E334">
        <v>1779.75</v>
      </c>
      <c r="F334">
        <v>495.87200000000001</v>
      </c>
      <c r="G334">
        <v>5.5301299999999998E-2</v>
      </c>
      <c r="H334">
        <v>0.93165500000000001</v>
      </c>
      <c r="I334">
        <v>0</v>
      </c>
    </row>
    <row r="335" spans="1:25" x14ac:dyDescent="0.25">
      <c r="A335" t="s">
        <v>98</v>
      </c>
      <c r="B335">
        <v>1864.96</v>
      </c>
      <c r="C335">
        <v>1861.84</v>
      </c>
      <c r="D335">
        <v>1794.69</v>
      </c>
      <c r="E335">
        <v>1771.22</v>
      </c>
      <c r="F335">
        <v>494.14299999999997</v>
      </c>
      <c r="G335">
        <v>5.4122999999999998E-2</v>
      </c>
      <c r="H335">
        <v>0.93176899999999996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1863.22</v>
      </c>
      <c r="C336">
        <v>1859.27</v>
      </c>
      <c r="D336">
        <v>1792.94</v>
      </c>
      <c r="E336">
        <v>1769.14</v>
      </c>
      <c r="F336">
        <v>490.97899999999998</v>
      </c>
      <c r="G336">
        <v>5.3932399999999998E-2</v>
      </c>
      <c r="H336">
        <v>0.931029</v>
      </c>
      <c r="I336">
        <v>0</v>
      </c>
      <c r="R336">
        <f>AVERAGE(B287:B336)</f>
        <v>1855.6812000000002</v>
      </c>
      <c r="S336">
        <f>AVERAGE(C287:C336)</f>
        <v>1852.8326000000002</v>
      </c>
      <c r="U336">
        <f>_xlfn.VAR.P(B287:B336)</f>
        <v>63.055270560000217</v>
      </c>
      <c r="V336">
        <f>_xlfn.VAR.P(C287:C336)</f>
        <v>62.285963240000036</v>
      </c>
      <c r="X336">
        <f>1.96*SQRT(U336)/50</f>
        <v>0.31127680760589715</v>
      </c>
      <c r="Y336">
        <f>1.96*SQRT(V336)/50</f>
        <v>0.30937211017335359</v>
      </c>
    </row>
    <row r="337" spans="1:9" x14ac:dyDescent="0.25">
      <c r="A337" t="s">
        <v>98</v>
      </c>
      <c r="B337">
        <v>93263.0245</v>
      </c>
      <c r="C337" t="s">
        <v>37</v>
      </c>
    </row>
    <row r="338" spans="1:9" x14ac:dyDescent="0.25">
      <c r="A338" t="s">
        <v>114</v>
      </c>
      <c r="B338">
        <v>2202.14</v>
      </c>
      <c r="C338">
        <v>2199.1799999999998</v>
      </c>
      <c r="D338">
        <v>2144.94</v>
      </c>
      <c r="E338">
        <v>2139.86</v>
      </c>
      <c r="F338">
        <v>323.26499999999999</v>
      </c>
      <c r="G338">
        <v>5.4383899999999999E-2</v>
      </c>
      <c r="H338">
        <v>0.93146200000000001</v>
      </c>
      <c r="I338">
        <v>0</v>
      </c>
    </row>
    <row r="339" spans="1:9" x14ac:dyDescent="0.25">
      <c r="A339" t="s">
        <v>114</v>
      </c>
      <c r="B339">
        <v>2192.5</v>
      </c>
      <c r="C339">
        <v>2189.98</v>
      </c>
      <c r="D339">
        <v>2136.6</v>
      </c>
      <c r="E339">
        <v>2132.19</v>
      </c>
      <c r="F339">
        <v>316.24200000000002</v>
      </c>
      <c r="G339">
        <v>5.6046699999999998E-2</v>
      </c>
      <c r="H339">
        <v>0.93183000000000005</v>
      </c>
      <c r="I339">
        <v>0</v>
      </c>
    </row>
    <row r="340" spans="1:9" x14ac:dyDescent="0.25">
      <c r="A340" t="s">
        <v>114</v>
      </c>
      <c r="B340">
        <v>2191.7399999999998</v>
      </c>
      <c r="C340">
        <v>2189.1</v>
      </c>
      <c r="D340">
        <v>2135.37</v>
      </c>
      <c r="E340">
        <v>2130.44</v>
      </c>
      <c r="F340">
        <v>317.435</v>
      </c>
      <c r="G340">
        <v>5.4020400000000003E-2</v>
      </c>
      <c r="H340">
        <v>0.93182600000000004</v>
      </c>
      <c r="I340">
        <v>0</v>
      </c>
    </row>
    <row r="341" spans="1:9" x14ac:dyDescent="0.25">
      <c r="A341" t="s">
        <v>114</v>
      </c>
      <c r="B341">
        <v>2193.48</v>
      </c>
      <c r="C341">
        <v>2190.86</v>
      </c>
      <c r="D341">
        <v>2137.12</v>
      </c>
      <c r="E341">
        <v>2132.29</v>
      </c>
      <c r="F341">
        <v>315.85399999999998</v>
      </c>
      <c r="G341">
        <v>5.4529399999999999E-2</v>
      </c>
      <c r="H341">
        <v>0.93183700000000003</v>
      </c>
      <c r="I341">
        <v>0</v>
      </c>
    </row>
    <row r="342" spans="1:9" x14ac:dyDescent="0.25">
      <c r="A342" t="s">
        <v>114</v>
      </c>
      <c r="B342">
        <v>2190.46</v>
      </c>
      <c r="C342">
        <v>2187.21</v>
      </c>
      <c r="D342">
        <v>2134.06</v>
      </c>
      <c r="E342">
        <v>2129.14</v>
      </c>
      <c r="F342">
        <v>318.11099999999999</v>
      </c>
      <c r="G342">
        <v>5.5835999999999997E-2</v>
      </c>
      <c r="H342">
        <v>0.93180600000000002</v>
      </c>
      <c r="I342">
        <v>0</v>
      </c>
    </row>
    <row r="343" spans="1:9" x14ac:dyDescent="0.25">
      <c r="A343" t="s">
        <v>114</v>
      </c>
      <c r="B343">
        <v>2200.3200000000002</v>
      </c>
      <c r="C343">
        <v>2197.88</v>
      </c>
      <c r="D343">
        <v>2142.79</v>
      </c>
      <c r="E343">
        <v>2138.06</v>
      </c>
      <c r="F343">
        <v>317.34699999999998</v>
      </c>
      <c r="G343">
        <v>5.39117E-2</v>
      </c>
      <c r="H343">
        <v>0.93181700000000001</v>
      </c>
      <c r="I343">
        <v>0</v>
      </c>
    </row>
    <row r="344" spans="1:9" x14ac:dyDescent="0.25">
      <c r="A344" t="s">
        <v>114</v>
      </c>
      <c r="B344">
        <v>2181.35</v>
      </c>
      <c r="C344">
        <v>2177.5500000000002</v>
      </c>
      <c r="D344">
        <v>2124.25</v>
      </c>
      <c r="E344">
        <v>2119.09</v>
      </c>
      <c r="F344">
        <v>314.59399999999999</v>
      </c>
      <c r="G344">
        <v>5.7084599999999999E-2</v>
      </c>
      <c r="H344">
        <v>0.93182500000000001</v>
      </c>
      <c r="I344">
        <v>0</v>
      </c>
    </row>
    <row r="345" spans="1:9" x14ac:dyDescent="0.25">
      <c r="A345" t="s">
        <v>114</v>
      </c>
      <c r="B345">
        <v>2182.23</v>
      </c>
      <c r="C345">
        <v>2179.83</v>
      </c>
      <c r="D345">
        <v>2125.6799999999998</v>
      </c>
      <c r="E345">
        <v>2120.56</v>
      </c>
      <c r="F345">
        <v>316.92</v>
      </c>
      <c r="G345">
        <v>6.0974399999999998E-2</v>
      </c>
      <c r="H345">
        <v>0.93183400000000005</v>
      </c>
      <c r="I345">
        <v>0</v>
      </c>
    </row>
    <row r="346" spans="1:9" x14ac:dyDescent="0.25">
      <c r="A346" t="s">
        <v>114</v>
      </c>
      <c r="B346">
        <v>2185.2199999999998</v>
      </c>
      <c r="C346">
        <v>2182.0100000000002</v>
      </c>
      <c r="D346">
        <v>2128.14</v>
      </c>
      <c r="E346">
        <v>2123.35</v>
      </c>
      <c r="F346">
        <v>315.49</v>
      </c>
      <c r="G346">
        <v>5.5537599999999999E-2</v>
      </c>
      <c r="H346">
        <v>0.93179999999999996</v>
      </c>
      <c r="I346">
        <v>0</v>
      </c>
    </row>
    <row r="347" spans="1:9" x14ac:dyDescent="0.25">
      <c r="A347" t="s">
        <v>114</v>
      </c>
      <c r="B347">
        <v>2182.62</v>
      </c>
      <c r="C347">
        <v>2180.17</v>
      </c>
      <c r="D347">
        <v>2126.29</v>
      </c>
      <c r="E347">
        <v>2121.4499999999998</v>
      </c>
      <c r="F347">
        <v>317.50299999999999</v>
      </c>
      <c r="G347">
        <v>5.92361E-2</v>
      </c>
      <c r="H347">
        <v>0.93071700000000002</v>
      </c>
      <c r="I347">
        <v>0</v>
      </c>
    </row>
    <row r="348" spans="1:9" x14ac:dyDescent="0.25">
      <c r="A348" t="s">
        <v>114</v>
      </c>
      <c r="B348">
        <v>2181.89</v>
      </c>
      <c r="C348">
        <v>2178.67</v>
      </c>
      <c r="D348">
        <v>2125.0300000000002</v>
      </c>
      <c r="E348">
        <v>2120.31</v>
      </c>
      <c r="F348">
        <v>317.31400000000002</v>
      </c>
      <c r="G348">
        <v>5.3986899999999997E-2</v>
      </c>
      <c r="H348">
        <v>0.95778200000000002</v>
      </c>
      <c r="I348">
        <v>0</v>
      </c>
    </row>
    <row r="349" spans="1:9" x14ac:dyDescent="0.25">
      <c r="A349" t="s">
        <v>114</v>
      </c>
      <c r="B349">
        <v>2187.8200000000002</v>
      </c>
      <c r="C349">
        <v>2185.33</v>
      </c>
      <c r="D349">
        <v>2130.79</v>
      </c>
      <c r="E349">
        <v>2126.19</v>
      </c>
      <c r="F349">
        <v>315.00299999999999</v>
      </c>
      <c r="G349">
        <v>5.4009300000000003E-2</v>
      </c>
      <c r="H349">
        <v>0.93659599999999998</v>
      </c>
      <c r="I349">
        <v>0</v>
      </c>
    </row>
    <row r="350" spans="1:9" x14ac:dyDescent="0.25">
      <c r="A350" t="s">
        <v>114</v>
      </c>
      <c r="B350">
        <v>2174.89</v>
      </c>
      <c r="C350">
        <v>2171.2800000000002</v>
      </c>
      <c r="D350">
        <v>2117.54</v>
      </c>
      <c r="E350">
        <v>2112.7600000000002</v>
      </c>
      <c r="F350">
        <v>317.08600000000001</v>
      </c>
      <c r="G350">
        <v>5.4052999999999997E-2</v>
      </c>
      <c r="H350">
        <v>0.93181899999999995</v>
      </c>
      <c r="I350">
        <v>0</v>
      </c>
    </row>
    <row r="351" spans="1:9" x14ac:dyDescent="0.25">
      <c r="A351" t="s">
        <v>114</v>
      </c>
      <c r="B351">
        <v>2185.35</v>
      </c>
      <c r="C351">
        <v>2182.12</v>
      </c>
      <c r="D351">
        <v>2128.36</v>
      </c>
      <c r="E351">
        <v>2123.6999999999998</v>
      </c>
      <c r="F351">
        <v>318.52300000000002</v>
      </c>
      <c r="G351">
        <v>6.4888699999999994E-2</v>
      </c>
      <c r="H351">
        <v>0.93161099999999997</v>
      </c>
      <c r="I351">
        <v>0</v>
      </c>
    </row>
    <row r="352" spans="1:9" x14ac:dyDescent="0.25">
      <c r="A352" t="s">
        <v>114</v>
      </c>
      <c r="B352">
        <v>2183.13</v>
      </c>
      <c r="C352">
        <v>2180.58</v>
      </c>
      <c r="D352">
        <v>2126.69</v>
      </c>
      <c r="E352">
        <v>2122.09</v>
      </c>
      <c r="F352">
        <v>320.99200000000002</v>
      </c>
      <c r="G352">
        <v>8.3260899999999999E-2</v>
      </c>
      <c r="H352">
        <v>0.95915799999999996</v>
      </c>
      <c r="I352">
        <v>0</v>
      </c>
    </row>
    <row r="353" spans="1:9" x14ac:dyDescent="0.25">
      <c r="A353" t="s">
        <v>114</v>
      </c>
      <c r="B353">
        <v>2177.5700000000002</v>
      </c>
      <c r="C353">
        <v>2174.54</v>
      </c>
      <c r="D353">
        <v>2121.5100000000002</v>
      </c>
      <c r="E353">
        <v>2116.52</v>
      </c>
      <c r="F353">
        <v>319.358</v>
      </c>
      <c r="G353">
        <v>5.4788499999999997E-2</v>
      </c>
      <c r="H353">
        <v>0.93183499999999997</v>
      </c>
      <c r="I353">
        <v>0</v>
      </c>
    </row>
    <row r="354" spans="1:9" x14ac:dyDescent="0.25">
      <c r="A354" t="s">
        <v>114</v>
      </c>
      <c r="B354">
        <v>2172.0300000000002</v>
      </c>
      <c r="C354">
        <v>2168.8000000000002</v>
      </c>
      <c r="D354">
        <v>2115.0700000000002</v>
      </c>
      <c r="E354">
        <v>2110.09</v>
      </c>
      <c r="F354">
        <v>316.11399999999998</v>
      </c>
      <c r="G354">
        <v>5.4223899999999998E-2</v>
      </c>
      <c r="H354">
        <v>0.931118</v>
      </c>
      <c r="I354">
        <v>0</v>
      </c>
    </row>
    <row r="355" spans="1:9" x14ac:dyDescent="0.25">
      <c r="A355" t="s">
        <v>114</v>
      </c>
      <c r="B355">
        <v>2180.62</v>
      </c>
      <c r="C355">
        <v>2177.9</v>
      </c>
      <c r="D355">
        <v>2124.04</v>
      </c>
      <c r="E355">
        <v>2119.06</v>
      </c>
      <c r="F355">
        <v>316.96499999999997</v>
      </c>
      <c r="G355">
        <v>7.7152200000000004E-2</v>
      </c>
      <c r="H355">
        <v>0.93179599999999996</v>
      </c>
      <c r="I355">
        <v>0</v>
      </c>
    </row>
    <row r="356" spans="1:9" x14ac:dyDescent="0.25">
      <c r="A356" t="s">
        <v>114</v>
      </c>
      <c r="B356">
        <v>2173.77</v>
      </c>
      <c r="C356">
        <v>2171.5100000000002</v>
      </c>
      <c r="D356">
        <v>2117.5500000000002</v>
      </c>
      <c r="E356">
        <v>2112.63</v>
      </c>
      <c r="F356">
        <v>315.86799999999999</v>
      </c>
      <c r="G356">
        <v>5.4260200000000001E-2</v>
      </c>
      <c r="H356">
        <v>0.94853100000000001</v>
      </c>
      <c r="I356">
        <v>0</v>
      </c>
    </row>
    <row r="357" spans="1:9" x14ac:dyDescent="0.25">
      <c r="A357" t="s">
        <v>114</v>
      </c>
      <c r="B357">
        <v>2181.63</v>
      </c>
      <c r="C357">
        <v>2179.3000000000002</v>
      </c>
      <c r="D357">
        <v>2125.87</v>
      </c>
      <c r="E357">
        <v>2121.04</v>
      </c>
      <c r="F357">
        <v>318.233</v>
      </c>
      <c r="G357">
        <v>7.5793700000000006E-2</v>
      </c>
      <c r="H357">
        <v>0.93164400000000003</v>
      </c>
      <c r="I357">
        <v>0</v>
      </c>
    </row>
    <row r="358" spans="1:9" x14ac:dyDescent="0.25">
      <c r="A358" t="s">
        <v>114</v>
      </c>
      <c r="B358">
        <v>2191.87</v>
      </c>
      <c r="C358">
        <v>2189.19</v>
      </c>
      <c r="D358">
        <v>2135.46</v>
      </c>
      <c r="E358">
        <v>2130.5700000000002</v>
      </c>
      <c r="F358">
        <v>316.92599999999999</v>
      </c>
      <c r="G358">
        <v>6.9416400000000003E-2</v>
      </c>
      <c r="H358">
        <v>0.93171700000000002</v>
      </c>
      <c r="I358">
        <v>0</v>
      </c>
    </row>
    <row r="359" spans="1:9" x14ac:dyDescent="0.25">
      <c r="A359" t="s">
        <v>114</v>
      </c>
      <c r="B359">
        <v>2196.75</v>
      </c>
      <c r="C359">
        <v>2193.9</v>
      </c>
      <c r="D359">
        <v>2139.34</v>
      </c>
      <c r="E359">
        <v>2134.69</v>
      </c>
      <c r="F359">
        <v>317.76600000000002</v>
      </c>
      <c r="G359">
        <v>5.5030799999999998E-2</v>
      </c>
      <c r="H359">
        <v>0.93180399999999997</v>
      </c>
      <c r="I359">
        <v>0</v>
      </c>
    </row>
    <row r="360" spans="1:9" x14ac:dyDescent="0.25">
      <c r="A360" t="s">
        <v>114</v>
      </c>
      <c r="B360">
        <v>2193.71</v>
      </c>
      <c r="C360">
        <v>2191.2399999999998</v>
      </c>
      <c r="D360">
        <v>2137.58</v>
      </c>
      <c r="E360">
        <v>2132.61</v>
      </c>
      <c r="F360">
        <v>315.38200000000001</v>
      </c>
      <c r="G360">
        <v>5.3913900000000001E-2</v>
      </c>
      <c r="H360">
        <v>0.93183400000000005</v>
      </c>
      <c r="I360">
        <v>0</v>
      </c>
    </row>
    <row r="361" spans="1:9" x14ac:dyDescent="0.25">
      <c r="A361" t="s">
        <v>114</v>
      </c>
      <c r="B361">
        <v>2194.14</v>
      </c>
      <c r="C361">
        <v>2191.71</v>
      </c>
      <c r="D361">
        <v>2137.6799999999998</v>
      </c>
      <c r="E361">
        <v>2132.9299999999998</v>
      </c>
      <c r="F361">
        <v>317.04300000000001</v>
      </c>
      <c r="G361">
        <v>8.3257899999999996E-2</v>
      </c>
      <c r="H361">
        <v>0.93869800000000003</v>
      </c>
      <c r="I361">
        <v>0</v>
      </c>
    </row>
    <row r="362" spans="1:9" x14ac:dyDescent="0.25">
      <c r="A362" t="s">
        <v>114</v>
      </c>
      <c r="B362">
        <v>2185.8200000000002</v>
      </c>
      <c r="C362">
        <v>2182.8000000000002</v>
      </c>
      <c r="D362">
        <v>2129.62</v>
      </c>
      <c r="E362">
        <v>2124.7399999999998</v>
      </c>
      <c r="F362">
        <v>315.983</v>
      </c>
      <c r="G362">
        <v>5.4418599999999998E-2</v>
      </c>
      <c r="H362">
        <v>0.92749400000000004</v>
      </c>
      <c r="I362">
        <v>0</v>
      </c>
    </row>
    <row r="363" spans="1:9" x14ac:dyDescent="0.25">
      <c r="A363" t="s">
        <v>114</v>
      </c>
      <c r="B363">
        <v>2198.48</v>
      </c>
      <c r="C363">
        <v>2195.9899999999998</v>
      </c>
      <c r="D363">
        <v>2141.4899999999998</v>
      </c>
      <c r="E363">
        <v>2136.73</v>
      </c>
      <c r="F363">
        <v>320.50299999999999</v>
      </c>
      <c r="G363">
        <v>6.9783899999999996E-2</v>
      </c>
      <c r="H363">
        <v>0.93176899999999996</v>
      </c>
      <c r="I363">
        <v>0</v>
      </c>
    </row>
    <row r="364" spans="1:9" x14ac:dyDescent="0.25">
      <c r="A364" t="s">
        <v>114</v>
      </c>
      <c r="B364">
        <v>2191.46</v>
      </c>
      <c r="C364">
        <v>2188.59</v>
      </c>
      <c r="D364">
        <v>2134.62</v>
      </c>
      <c r="E364">
        <v>2129.6799999999998</v>
      </c>
      <c r="F364">
        <v>317.07100000000003</v>
      </c>
      <c r="G364">
        <v>5.43089E-2</v>
      </c>
      <c r="H364">
        <v>0.93170900000000001</v>
      </c>
      <c r="I364">
        <v>0</v>
      </c>
    </row>
    <row r="365" spans="1:9" x14ac:dyDescent="0.25">
      <c r="A365" t="s">
        <v>114</v>
      </c>
      <c r="B365">
        <v>2192.35</v>
      </c>
      <c r="C365">
        <v>2189.66</v>
      </c>
      <c r="D365">
        <v>2136.5100000000002</v>
      </c>
      <c r="E365">
        <v>2131.52</v>
      </c>
      <c r="F365">
        <v>317.81200000000001</v>
      </c>
      <c r="G365">
        <v>5.5771099999999997E-2</v>
      </c>
      <c r="H365">
        <v>0.93179999999999996</v>
      </c>
      <c r="I365">
        <v>0</v>
      </c>
    </row>
    <row r="366" spans="1:9" x14ac:dyDescent="0.25">
      <c r="A366" t="s">
        <v>114</v>
      </c>
      <c r="B366">
        <v>2192.6</v>
      </c>
      <c r="C366">
        <v>2189.6999999999998</v>
      </c>
      <c r="D366">
        <v>2136.2199999999998</v>
      </c>
      <c r="E366">
        <v>2131.5100000000002</v>
      </c>
      <c r="F366">
        <v>316.27199999999999</v>
      </c>
      <c r="G366">
        <v>5.5738599999999999E-2</v>
      </c>
      <c r="H366">
        <v>0.931836</v>
      </c>
      <c r="I366">
        <v>0</v>
      </c>
    </row>
    <row r="367" spans="1:9" x14ac:dyDescent="0.25">
      <c r="A367" t="s">
        <v>114</v>
      </c>
      <c r="B367">
        <v>2193.79</v>
      </c>
      <c r="C367">
        <v>2190.54</v>
      </c>
      <c r="D367">
        <v>2137.08</v>
      </c>
      <c r="E367">
        <v>2132.23</v>
      </c>
      <c r="F367">
        <v>316.62299999999999</v>
      </c>
      <c r="G367">
        <v>6.7907400000000007E-2</v>
      </c>
      <c r="H367">
        <v>0.93167999999999995</v>
      </c>
      <c r="I367">
        <v>0</v>
      </c>
    </row>
    <row r="368" spans="1:9" x14ac:dyDescent="0.25">
      <c r="A368" t="s">
        <v>114</v>
      </c>
      <c r="B368">
        <v>2199.9899999999998</v>
      </c>
      <c r="C368">
        <v>2197.56</v>
      </c>
      <c r="D368">
        <v>2144.4899999999998</v>
      </c>
      <c r="E368">
        <v>2139.6799999999998</v>
      </c>
      <c r="F368">
        <v>318.44799999999998</v>
      </c>
      <c r="G368">
        <v>6.2599199999999994E-2</v>
      </c>
      <c r="H368">
        <v>0.93175799999999998</v>
      </c>
      <c r="I368">
        <v>0</v>
      </c>
    </row>
    <row r="369" spans="1:9" x14ac:dyDescent="0.25">
      <c r="A369" t="s">
        <v>114</v>
      </c>
      <c r="B369">
        <v>2182.17</v>
      </c>
      <c r="C369">
        <v>2179.09</v>
      </c>
      <c r="D369">
        <v>2125.5500000000002</v>
      </c>
      <c r="E369">
        <v>2120.7399999999998</v>
      </c>
      <c r="F369">
        <v>315.69200000000001</v>
      </c>
      <c r="G369">
        <v>5.7641100000000001E-2</v>
      </c>
      <c r="H369">
        <v>0.93603099999999995</v>
      </c>
      <c r="I369">
        <v>0</v>
      </c>
    </row>
    <row r="370" spans="1:9" x14ac:dyDescent="0.25">
      <c r="A370" t="s">
        <v>114</v>
      </c>
      <c r="B370">
        <v>2194.0500000000002</v>
      </c>
      <c r="C370">
        <v>2190.91</v>
      </c>
      <c r="D370">
        <v>2137.39</v>
      </c>
      <c r="E370">
        <v>2132.4299999999998</v>
      </c>
      <c r="F370">
        <v>313.26400000000001</v>
      </c>
      <c r="G370">
        <v>8.3255700000000002E-2</v>
      </c>
      <c r="H370">
        <v>0.93181400000000003</v>
      </c>
      <c r="I370">
        <v>0</v>
      </c>
    </row>
    <row r="371" spans="1:9" x14ac:dyDescent="0.25">
      <c r="A371" t="s">
        <v>114</v>
      </c>
      <c r="B371">
        <v>2193.9299999999998</v>
      </c>
      <c r="C371">
        <v>2191.3000000000002</v>
      </c>
      <c r="D371">
        <v>2137.1799999999998</v>
      </c>
      <c r="E371">
        <v>2132.54</v>
      </c>
      <c r="F371">
        <v>317.47399999999999</v>
      </c>
      <c r="G371">
        <v>5.4714699999999998E-2</v>
      </c>
      <c r="H371">
        <v>0.93183300000000002</v>
      </c>
      <c r="I371">
        <v>0</v>
      </c>
    </row>
    <row r="372" spans="1:9" x14ac:dyDescent="0.25">
      <c r="A372" t="s">
        <v>114</v>
      </c>
      <c r="B372">
        <v>2192.75</v>
      </c>
      <c r="C372">
        <v>2190.37</v>
      </c>
      <c r="D372">
        <v>2136.15</v>
      </c>
      <c r="E372">
        <v>2131.37</v>
      </c>
      <c r="F372">
        <v>316.21899999999999</v>
      </c>
      <c r="G372">
        <v>5.3951600000000002E-2</v>
      </c>
      <c r="H372">
        <v>0.93178000000000005</v>
      </c>
      <c r="I372">
        <v>0</v>
      </c>
    </row>
    <row r="373" spans="1:9" x14ac:dyDescent="0.25">
      <c r="A373" t="s">
        <v>114</v>
      </c>
      <c r="B373">
        <v>2188.5700000000002</v>
      </c>
      <c r="C373">
        <v>2185.89</v>
      </c>
      <c r="D373">
        <v>2131.8000000000002</v>
      </c>
      <c r="E373">
        <v>2127.14</v>
      </c>
      <c r="F373">
        <v>317.154</v>
      </c>
      <c r="G373">
        <v>7.5397500000000006E-2</v>
      </c>
      <c r="H373">
        <v>0.93098599999999998</v>
      </c>
      <c r="I373">
        <v>0</v>
      </c>
    </row>
    <row r="374" spans="1:9" x14ac:dyDescent="0.25">
      <c r="A374" t="s">
        <v>114</v>
      </c>
      <c r="B374">
        <v>2188.1</v>
      </c>
      <c r="C374">
        <v>2185.29</v>
      </c>
      <c r="D374">
        <v>2131.38</v>
      </c>
      <c r="E374">
        <v>2126.69</v>
      </c>
      <c r="F374">
        <v>315.34199999999998</v>
      </c>
      <c r="G374">
        <v>7.0275000000000004E-2</v>
      </c>
      <c r="H374">
        <v>0.92895799999999995</v>
      </c>
      <c r="I374">
        <v>0</v>
      </c>
    </row>
    <row r="375" spans="1:9" x14ac:dyDescent="0.25">
      <c r="A375" t="s">
        <v>114</v>
      </c>
      <c r="B375">
        <v>2183.44</v>
      </c>
      <c r="C375">
        <v>2180.8200000000002</v>
      </c>
      <c r="D375">
        <v>2126.4899999999998</v>
      </c>
      <c r="E375">
        <v>2121.81</v>
      </c>
      <c r="F375">
        <v>317.16699999999997</v>
      </c>
      <c r="G375">
        <v>6.05785E-2</v>
      </c>
      <c r="H375">
        <v>0.93182200000000004</v>
      </c>
      <c r="I375">
        <v>0</v>
      </c>
    </row>
    <row r="376" spans="1:9" x14ac:dyDescent="0.25">
      <c r="A376" t="s">
        <v>114</v>
      </c>
      <c r="B376">
        <v>2179.58</v>
      </c>
      <c r="C376">
        <v>2176.94</v>
      </c>
      <c r="D376">
        <v>2123.1999999999998</v>
      </c>
      <c r="E376">
        <v>2118.2600000000002</v>
      </c>
      <c r="F376">
        <v>315.964</v>
      </c>
      <c r="G376">
        <v>6.5731300000000006E-2</v>
      </c>
      <c r="H376">
        <v>0.931612</v>
      </c>
      <c r="I376">
        <v>0</v>
      </c>
    </row>
    <row r="377" spans="1:9" x14ac:dyDescent="0.25">
      <c r="A377" t="s">
        <v>114</v>
      </c>
      <c r="B377">
        <v>2185.21</v>
      </c>
      <c r="C377">
        <v>2182.4499999999998</v>
      </c>
      <c r="D377">
        <v>2128.4899999999998</v>
      </c>
      <c r="E377">
        <v>2123.6999999999998</v>
      </c>
      <c r="F377">
        <v>318.27999999999997</v>
      </c>
      <c r="G377">
        <v>5.4080299999999998E-2</v>
      </c>
      <c r="H377">
        <v>0.956704</v>
      </c>
      <c r="I377">
        <v>0</v>
      </c>
    </row>
    <row r="378" spans="1:9" x14ac:dyDescent="0.25">
      <c r="A378" t="s">
        <v>114</v>
      </c>
      <c r="B378">
        <v>2180.75</v>
      </c>
      <c r="C378">
        <v>2177.6999999999998</v>
      </c>
      <c r="D378">
        <v>2123.09</v>
      </c>
      <c r="E378">
        <v>2118.4499999999998</v>
      </c>
      <c r="F378">
        <v>314.63499999999999</v>
      </c>
      <c r="G378">
        <v>5.5130400000000003E-2</v>
      </c>
      <c r="H378">
        <v>0.93132400000000004</v>
      </c>
      <c r="I378">
        <v>0</v>
      </c>
    </row>
    <row r="379" spans="1:9" x14ac:dyDescent="0.25">
      <c r="A379" t="s">
        <v>114</v>
      </c>
      <c r="B379">
        <v>2181.69</v>
      </c>
      <c r="C379">
        <v>2179.31</v>
      </c>
      <c r="D379">
        <v>2125.42</v>
      </c>
      <c r="E379">
        <v>2120.6799999999998</v>
      </c>
      <c r="F379">
        <v>317.11</v>
      </c>
      <c r="G379">
        <v>5.9995600000000003E-2</v>
      </c>
      <c r="H379">
        <v>0.92887699999999995</v>
      </c>
      <c r="I379">
        <v>0</v>
      </c>
    </row>
    <row r="380" spans="1:9" x14ac:dyDescent="0.25">
      <c r="A380" t="s">
        <v>114</v>
      </c>
      <c r="B380">
        <v>2180.62</v>
      </c>
      <c r="C380">
        <v>2178.0300000000002</v>
      </c>
      <c r="D380">
        <v>2124.38</v>
      </c>
      <c r="E380">
        <v>2119.7199999999998</v>
      </c>
      <c r="F380">
        <v>314.791</v>
      </c>
      <c r="G380">
        <v>6.0816599999999998E-2</v>
      </c>
      <c r="H380">
        <v>0.95711400000000002</v>
      </c>
      <c r="I380">
        <v>0</v>
      </c>
    </row>
    <row r="381" spans="1:9" x14ac:dyDescent="0.25">
      <c r="A381" t="s">
        <v>114</v>
      </c>
      <c r="B381">
        <v>2180.27</v>
      </c>
      <c r="C381">
        <v>2177.79</v>
      </c>
      <c r="D381">
        <v>2122.64</v>
      </c>
      <c r="E381">
        <v>2118.21</v>
      </c>
      <c r="F381">
        <v>314.58999999999997</v>
      </c>
      <c r="G381">
        <v>5.8303500000000001E-2</v>
      </c>
      <c r="H381">
        <v>0.93176000000000003</v>
      </c>
      <c r="I381">
        <v>0</v>
      </c>
    </row>
    <row r="382" spans="1:9" x14ac:dyDescent="0.25">
      <c r="A382" t="s">
        <v>114</v>
      </c>
      <c r="B382">
        <v>2186</v>
      </c>
      <c r="C382">
        <v>2183.39</v>
      </c>
      <c r="D382">
        <v>2129.7600000000002</v>
      </c>
      <c r="E382">
        <v>2124.84</v>
      </c>
      <c r="F382">
        <v>315.245</v>
      </c>
      <c r="G382">
        <v>5.4477699999999997E-2</v>
      </c>
      <c r="H382">
        <v>0.93168700000000004</v>
      </c>
      <c r="I382">
        <v>0</v>
      </c>
    </row>
    <row r="383" spans="1:9" x14ac:dyDescent="0.25">
      <c r="A383" t="s">
        <v>114</v>
      </c>
      <c r="B383">
        <v>2179.98</v>
      </c>
      <c r="C383">
        <v>2177.2800000000002</v>
      </c>
      <c r="D383">
        <v>2123.14</v>
      </c>
      <c r="E383">
        <v>2118.41</v>
      </c>
      <c r="F383">
        <v>316.27499999999998</v>
      </c>
      <c r="G383">
        <v>5.4149200000000001E-2</v>
      </c>
      <c r="H383">
        <v>0.93183400000000005</v>
      </c>
      <c r="I383">
        <v>0</v>
      </c>
    </row>
    <row r="384" spans="1:9" x14ac:dyDescent="0.25">
      <c r="A384" t="s">
        <v>114</v>
      </c>
      <c r="B384">
        <v>2181.92</v>
      </c>
      <c r="C384">
        <v>2179.58</v>
      </c>
      <c r="D384">
        <v>2125.7800000000002</v>
      </c>
      <c r="E384">
        <v>2120.84</v>
      </c>
      <c r="F384">
        <v>317.00299999999999</v>
      </c>
      <c r="G384">
        <v>5.3935299999999999E-2</v>
      </c>
      <c r="H384">
        <v>0.93182299999999996</v>
      </c>
      <c r="I384">
        <v>0</v>
      </c>
    </row>
    <row r="385" spans="1:25" x14ac:dyDescent="0.25">
      <c r="A385" t="s">
        <v>114</v>
      </c>
      <c r="B385">
        <v>2189.2399999999998</v>
      </c>
      <c r="C385">
        <v>2186.62</v>
      </c>
      <c r="D385">
        <v>2132.06</v>
      </c>
      <c r="E385">
        <v>2127.29</v>
      </c>
      <c r="F385">
        <v>316.70299999999997</v>
      </c>
      <c r="G385">
        <v>6.2459199999999999E-2</v>
      </c>
      <c r="H385">
        <v>0.95914699999999997</v>
      </c>
      <c r="I385">
        <v>0</v>
      </c>
    </row>
    <row r="386" spans="1:25" x14ac:dyDescent="0.25">
      <c r="A386" t="s">
        <v>114</v>
      </c>
      <c r="B386">
        <v>2181.3200000000002</v>
      </c>
      <c r="C386">
        <v>2178.6</v>
      </c>
      <c r="D386">
        <v>2124.3200000000002</v>
      </c>
      <c r="E386">
        <v>2119.52</v>
      </c>
      <c r="F386">
        <v>316.274</v>
      </c>
      <c r="G386">
        <v>5.5974900000000001E-2</v>
      </c>
      <c r="H386">
        <v>0.93181400000000003</v>
      </c>
      <c r="I386">
        <v>0</v>
      </c>
    </row>
    <row r="387" spans="1:25" x14ac:dyDescent="0.25">
      <c r="A387" t="s">
        <v>114</v>
      </c>
      <c r="B387">
        <v>2181.59</v>
      </c>
      <c r="C387">
        <v>2178.44</v>
      </c>
      <c r="D387">
        <v>2125.36</v>
      </c>
      <c r="E387">
        <v>2120.5700000000002</v>
      </c>
      <c r="F387">
        <v>315.74299999999999</v>
      </c>
      <c r="G387">
        <v>5.5509900000000001E-2</v>
      </c>
      <c r="H387">
        <v>0.95913999999999999</v>
      </c>
      <c r="I387">
        <v>0</v>
      </c>
    </row>
    <row r="388" spans="1:25" x14ac:dyDescent="0.25">
      <c r="A388" t="s">
        <v>114</v>
      </c>
      <c r="B388">
        <v>2196.4499999999998</v>
      </c>
      <c r="C388">
        <v>2193.9299999999998</v>
      </c>
      <c r="D388">
        <v>2139.29</v>
      </c>
      <c r="E388">
        <v>2134.5300000000002</v>
      </c>
      <c r="F388">
        <v>317.52199999999999</v>
      </c>
      <c r="G388">
        <v>5.8003600000000002E-2</v>
      </c>
      <c r="H388">
        <v>0.93182399999999999</v>
      </c>
      <c r="I388">
        <v>0</v>
      </c>
    </row>
    <row r="389" spans="1:25" x14ac:dyDescent="0.25">
      <c r="A389" t="s">
        <v>114</v>
      </c>
      <c r="B389">
        <v>2185.59</v>
      </c>
      <c r="C389">
        <v>2183.3000000000002</v>
      </c>
      <c r="D389">
        <v>2130.3000000000002</v>
      </c>
      <c r="E389">
        <v>2125.34</v>
      </c>
      <c r="F389">
        <v>314.79899999999998</v>
      </c>
      <c r="G389">
        <v>5.4586599999999999E-2</v>
      </c>
      <c r="H389">
        <v>0.93181800000000004</v>
      </c>
      <c r="I389">
        <v>0</v>
      </c>
    </row>
    <row r="390" spans="1:25" x14ac:dyDescent="0.25">
      <c r="A390" t="s">
        <v>114</v>
      </c>
      <c r="B390">
        <v>2195.29</v>
      </c>
      <c r="C390">
        <v>2192.17</v>
      </c>
      <c r="D390">
        <v>2138.02</v>
      </c>
      <c r="E390">
        <v>2133.31</v>
      </c>
      <c r="F390">
        <v>316.209</v>
      </c>
      <c r="G390">
        <v>5.6111099999999997E-2</v>
      </c>
      <c r="H390">
        <v>0.93154899999999996</v>
      </c>
      <c r="I390">
        <v>0</v>
      </c>
    </row>
    <row r="391" spans="1:25" x14ac:dyDescent="0.25">
      <c r="A391" t="s">
        <v>114</v>
      </c>
      <c r="B391">
        <v>2194.13</v>
      </c>
      <c r="C391">
        <v>2191.6799999999998</v>
      </c>
      <c r="D391">
        <v>2137.08</v>
      </c>
      <c r="E391">
        <v>2132.21</v>
      </c>
      <c r="F391">
        <v>315.53800000000001</v>
      </c>
      <c r="G391">
        <v>8.3256300000000005E-2</v>
      </c>
      <c r="H391">
        <v>0.931778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2192.2800000000002</v>
      </c>
      <c r="C392">
        <v>2189.73</v>
      </c>
      <c r="D392">
        <v>2136.0700000000002</v>
      </c>
      <c r="E392">
        <v>2131.27</v>
      </c>
      <c r="F392">
        <v>316.22800000000001</v>
      </c>
      <c r="G392">
        <v>8.3269200000000002E-2</v>
      </c>
      <c r="H392">
        <v>0.94593799999999995</v>
      </c>
      <c r="I392">
        <v>0</v>
      </c>
      <c r="R392">
        <f>AVERAGE(B343:B392)</f>
        <v>2186.7264</v>
      </c>
      <c r="S392">
        <f>AVERAGE(C343:C392)</f>
        <v>2183.9791999999998</v>
      </c>
      <c r="U392">
        <f>_xlfn.VAR.P(B343:B392)</f>
        <v>48.109531039999773</v>
      </c>
      <c r="V392">
        <f>_xlfn.VAR.P(C343:C392)</f>
        <v>49.328231359999215</v>
      </c>
      <c r="X392">
        <f>1.96*SQRT(U392)/50</f>
        <v>0.27189525515776336</v>
      </c>
      <c r="Y392">
        <f>1.96*SQRT(V392)/50</f>
        <v>0.27531751385814379</v>
      </c>
    </row>
    <row r="393" spans="1:25" x14ac:dyDescent="0.25">
      <c r="A393" t="s">
        <v>114</v>
      </c>
      <c r="B393">
        <v>109811.789</v>
      </c>
      <c r="C393" t="s">
        <v>37</v>
      </c>
    </row>
    <row r="394" spans="1:25" x14ac:dyDescent="0.25">
      <c r="A394" t="s">
        <v>115</v>
      </c>
      <c r="B394">
        <v>2140.06</v>
      </c>
      <c r="C394">
        <v>0</v>
      </c>
      <c r="D394">
        <v>0</v>
      </c>
      <c r="E394">
        <v>0</v>
      </c>
      <c r="F394">
        <v>0</v>
      </c>
      <c r="G394">
        <v>5.6204900000000002E-2</v>
      </c>
      <c r="H394">
        <v>0.93167100000000003</v>
      </c>
      <c r="I394">
        <v>0</v>
      </c>
    </row>
    <row r="395" spans="1:25" x14ac:dyDescent="0.25">
      <c r="A395" t="s">
        <v>115</v>
      </c>
      <c r="B395">
        <v>2134.4299999999998</v>
      </c>
      <c r="C395">
        <v>0</v>
      </c>
      <c r="D395">
        <v>0</v>
      </c>
      <c r="E395">
        <v>0</v>
      </c>
      <c r="F395">
        <v>0</v>
      </c>
      <c r="G395">
        <v>5.3912399999999999E-2</v>
      </c>
      <c r="H395">
        <v>0.95206199999999996</v>
      </c>
      <c r="I395">
        <v>0</v>
      </c>
    </row>
    <row r="396" spans="1:25" x14ac:dyDescent="0.25">
      <c r="A396" t="s">
        <v>115</v>
      </c>
      <c r="B396">
        <v>2148.31</v>
      </c>
      <c r="C396">
        <v>0</v>
      </c>
      <c r="D396">
        <v>0</v>
      </c>
      <c r="E396">
        <v>0</v>
      </c>
      <c r="F396">
        <v>0</v>
      </c>
      <c r="G396">
        <v>5.3968000000000002E-2</v>
      </c>
      <c r="H396">
        <v>0.93152599999999997</v>
      </c>
      <c r="I396">
        <v>0</v>
      </c>
    </row>
    <row r="397" spans="1:25" x14ac:dyDescent="0.25">
      <c r="A397" t="s">
        <v>115</v>
      </c>
      <c r="B397">
        <v>2147.9299999999998</v>
      </c>
      <c r="C397">
        <v>0</v>
      </c>
      <c r="D397">
        <v>0</v>
      </c>
      <c r="E397">
        <v>0</v>
      </c>
      <c r="F397">
        <v>0</v>
      </c>
      <c r="G397">
        <v>8.3256999999999998E-2</v>
      </c>
      <c r="H397">
        <v>0.93182399999999999</v>
      </c>
      <c r="I397">
        <v>0</v>
      </c>
    </row>
    <row r="398" spans="1:25" x14ac:dyDescent="0.25">
      <c r="A398" t="s">
        <v>115</v>
      </c>
      <c r="B398">
        <v>2150.3000000000002</v>
      </c>
      <c r="C398">
        <v>0</v>
      </c>
      <c r="D398">
        <v>0</v>
      </c>
      <c r="E398">
        <v>0</v>
      </c>
      <c r="F398">
        <v>0</v>
      </c>
      <c r="G398">
        <v>5.4307000000000001E-2</v>
      </c>
      <c r="H398">
        <v>0.931724</v>
      </c>
      <c r="I398">
        <v>0</v>
      </c>
    </row>
    <row r="399" spans="1:25" x14ac:dyDescent="0.25">
      <c r="A399" t="s">
        <v>115</v>
      </c>
      <c r="B399">
        <v>2146.5300000000002</v>
      </c>
      <c r="C399">
        <v>0</v>
      </c>
      <c r="D399">
        <v>0</v>
      </c>
      <c r="E399">
        <v>0</v>
      </c>
      <c r="F399">
        <v>0</v>
      </c>
      <c r="G399">
        <v>7.4697600000000003E-2</v>
      </c>
      <c r="H399">
        <v>0.93166599999999999</v>
      </c>
      <c r="I399">
        <v>0</v>
      </c>
    </row>
    <row r="400" spans="1:25" x14ac:dyDescent="0.25">
      <c r="A400" t="s">
        <v>115</v>
      </c>
      <c r="B400">
        <v>2160.33</v>
      </c>
      <c r="C400">
        <v>0</v>
      </c>
      <c r="D400">
        <v>0</v>
      </c>
      <c r="E400">
        <v>0</v>
      </c>
      <c r="F400">
        <v>0</v>
      </c>
      <c r="G400">
        <v>5.5037000000000003E-2</v>
      </c>
      <c r="H400">
        <v>0.93135100000000004</v>
      </c>
      <c r="I400">
        <v>0</v>
      </c>
    </row>
    <row r="401" spans="1:9" x14ac:dyDescent="0.25">
      <c r="A401" t="s">
        <v>115</v>
      </c>
      <c r="B401">
        <v>2125.92</v>
      </c>
      <c r="C401">
        <v>0</v>
      </c>
      <c r="D401">
        <v>0</v>
      </c>
      <c r="E401">
        <v>0</v>
      </c>
      <c r="F401">
        <v>0</v>
      </c>
      <c r="G401">
        <v>5.6206800000000001E-2</v>
      </c>
      <c r="H401">
        <v>0.93139400000000006</v>
      </c>
      <c r="I401">
        <v>0</v>
      </c>
    </row>
    <row r="402" spans="1:9" x14ac:dyDescent="0.25">
      <c r="A402" t="s">
        <v>115</v>
      </c>
      <c r="B402">
        <v>2122.13</v>
      </c>
      <c r="C402">
        <v>0</v>
      </c>
      <c r="D402">
        <v>0</v>
      </c>
      <c r="E402">
        <v>0</v>
      </c>
      <c r="F402">
        <v>0</v>
      </c>
      <c r="G402">
        <v>5.3979300000000001E-2</v>
      </c>
      <c r="H402">
        <v>0.93095899999999998</v>
      </c>
      <c r="I402">
        <v>0</v>
      </c>
    </row>
    <row r="403" spans="1:9" x14ac:dyDescent="0.25">
      <c r="A403" t="s">
        <v>115</v>
      </c>
      <c r="B403">
        <v>2128.73</v>
      </c>
      <c r="C403">
        <v>0</v>
      </c>
      <c r="D403">
        <v>0</v>
      </c>
      <c r="E403">
        <v>0</v>
      </c>
      <c r="F403">
        <v>0</v>
      </c>
      <c r="G403">
        <v>7.5145299999999998E-2</v>
      </c>
      <c r="H403">
        <v>0.93803599999999998</v>
      </c>
      <c r="I403">
        <v>0</v>
      </c>
    </row>
    <row r="404" spans="1:9" x14ac:dyDescent="0.25">
      <c r="A404" t="s">
        <v>115</v>
      </c>
      <c r="B404">
        <v>2127.58</v>
      </c>
      <c r="C404">
        <v>0</v>
      </c>
      <c r="D404">
        <v>0</v>
      </c>
      <c r="E404">
        <v>0</v>
      </c>
      <c r="F404">
        <v>0</v>
      </c>
      <c r="G404">
        <v>5.3909499999999999E-2</v>
      </c>
      <c r="H404">
        <v>0.93056399999999995</v>
      </c>
      <c r="I404">
        <v>0</v>
      </c>
    </row>
    <row r="405" spans="1:9" x14ac:dyDescent="0.25">
      <c r="A405" t="s">
        <v>115</v>
      </c>
      <c r="B405">
        <v>2125.69</v>
      </c>
      <c r="C405">
        <v>0</v>
      </c>
      <c r="D405">
        <v>0</v>
      </c>
      <c r="E405">
        <v>0</v>
      </c>
      <c r="F405">
        <v>0</v>
      </c>
      <c r="G405">
        <v>5.5995099999999999E-2</v>
      </c>
      <c r="H405">
        <v>0.95624500000000001</v>
      </c>
      <c r="I405">
        <v>0</v>
      </c>
    </row>
    <row r="406" spans="1:9" x14ac:dyDescent="0.25">
      <c r="A406" t="s">
        <v>115</v>
      </c>
      <c r="B406">
        <v>2125.3000000000002</v>
      </c>
      <c r="C406">
        <v>0</v>
      </c>
      <c r="D406">
        <v>0</v>
      </c>
      <c r="E406">
        <v>0</v>
      </c>
      <c r="F406">
        <v>0</v>
      </c>
      <c r="G406">
        <v>5.3955299999999998E-2</v>
      </c>
      <c r="H406">
        <v>0.93182500000000001</v>
      </c>
      <c r="I406">
        <v>0</v>
      </c>
    </row>
    <row r="407" spans="1:9" x14ac:dyDescent="0.25">
      <c r="A407" t="s">
        <v>115</v>
      </c>
      <c r="B407">
        <v>2124.2199999999998</v>
      </c>
      <c r="C407">
        <v>0</v>
      </c>
      <c r="D407">
        <v>0</v>
      </c>
      <c r="E407">
        <v>0</v>
      </c>
      <c r="F407">
        <v>0</v>
      </c>
      <c r="G407">
        <v>6.7286499999999999E-2</v>
      </c>
      <c r="H407">
        <v>0.93404399999999999</v>
      </c>
      <c r="I407">
        <v>0</v>
      </c>
    </row>
    <row r="408" spans="1:9" x14ac:dyDescent="0.25">
      <c r="A408" t="s">
        <v>115</v>
      </c>
      <c r="B408">
        <v>2126.6999999999998</v>
      </c>
      <c r="C408">
        <v>0</v>
      </c>
      <c r="D408">
        <v>0</v>
      </c>
      <c r="E408">
        <v>0</v>
      </c>
      <c r="F408">
        <v>0</v>
      </c>
      <c r="G408">
        <v>5.6346800000000002E-2</v>
      </c>
      <c r="H408">
        <v>0.93099100000000001</v>
      </c>
      <c r="I408">
        <v>0</v>
      </c>
    </row>
    <row r="409" spans="1:9" x14ac:dyDescent="0.25">
      <c r="A409" t="s">
        <v>115</v>
      </c>
      <c r="B409">
        <v>2132.2199999999998</v>
      </c>
      <c r="C409">
        <v>0</v>
      </c>
      <c r="D409">
        <v>0</v>
      </c>
      <c r="E409">
        <v>0</v>
      </c>
      <c r="F409">
        <v>0</v>
      </c>
      <c r="G409">
        <v>6.2511899999999995E-2</v>
      </c>
      <c r="H409">
        <v>0.93029399999999995</v>
      </c>
      <c r="I409">
        <v>0</v>
      </c>
    </row>
    <row r="410" spans="1:9" x14ac:dyDescent="0.25">
      <c r="A410" t="s">
        <v>115</v>
      </c>
      <c r="B410">
        <v>2129.71</v>
      </c>
      <c r="C410">
        <v>0</v>
      </c>
      <c r="D410">
        <v>0</v>
      </c>
      <c r="E410">
        <v>0</v>
      </c>
      <c r="F410">
        <v>0</v>
      </c>
      <c r="G410">
        <v>8.3333900000000002E-2</v>
      </c>
      <c r="H410">
        <v>0.94989199999999996</v>
      </c>
      <c r="I410">
        <v>0</v>
      </c>
    </row>
    <row r="411" spans="1:9" x14ac:dyDescent="0.25">
      <c r="A411" t="s">
        <v>115</v>
      </c>
      <c r="B411">
        <v>2124.89</v>
      </c>
      <c r="C411">
        <v>0</v>
      </c>
      <c r="D411">
        <v>0</v>
      </c>
      <c r="E411">
        <v>0</v>
      </c>
      <c r="F411">
        <v>0</v>
      </c>
      <c r="G411">
        <v>5.4021800000000002E-2</v>
      </c>
      <c r="H411">
        <v>0.931836</v>
      </c>
      <c r="I411">
        <v>0</v>
      </c>
    </row>
    <row r="412" spans="1:9" x14ac:dyDescent="0.25">
      <c r="A412" t="s">
        <v>115</v>
      </c>
      <c r="B412">
        <v>2147.94</v>
      </c>
      <c r="C412">
        <v>0</v>
      </c>
      <c r="D412">
        <v>0</v>
      </c>
      <c r="E412">
        <v>0</v>
      </c>
      <c r="F412">
        <v>0</v>
      </c>
      <c r="G412">
        <v>8.3265000000000006E-2</v>
      </c>
      <c r="H412">
        <v>0.93096599999999996</v>
      </c>
      <c r="I412">
        <v>0</v>
      </c>
    </row>
    <row r="413" spans="1:9" x14ac:dyDescent="0.25">
      <c r="A413" t="s">
        <v>115</v>
      </c>
      <c r="B413">
        <v>2126.44</v>
      </c>
      <c r="C413">
        <v>0</v>
      </c>
      <c r="D413">
        <v>0</v>
      </c>
      <c r="E413">
        <v>0</v>
      </c>
      <c r="F413">
        <v>0</v>
      </c>
      <c r="G413">
        <v>5.4537299999999997E-2</v>
      </c>
      <c r="H413">
        <v>0.93183099999999996</v>
      </c>
      <c r="I413">
        <v>0</v>
      </c>
    </row>
    <row r="414" spans="1:9" x14ac:dyDescent="0.25">
      <c r="A414" t="s">
        <v>115</v>
      </c>
      <c r="B414">
        <v>2128.66</v>
      </c>
      <c r="C414">
        <v>0</v>
      </c>
      <c r="D414">
        <v>0</v>
      </c>
      <c r="E414">
        <v>0</v>
      </c>
      <c r="F414">
        <v>0</v>
      </c>
      <c r="G414">
        <v>6.0561200000000003E-2</v>
      </c>
      <c r="H414">
        <v>0.93181899999999995</v>
      </c>
      <c r="I414">
        <v>0</v>
      </c>
    </row>
    <row r="415" spans="1:9" x14ac:dyDescent="0.25">
      <c r="A415" t="s">
        <v>115</v>
      </c>
      <c r="B415">
        <v>2126.6</v>
      </c>
      <c r="C415">
        <v>0</v>
      </c>
      <c r="D415">
        <v>0</v>
      </c>
      <c r="E415">
        <v>0</v>
      </c>
      <c r="F415">
        <v>0</v>
      </c>
      <c r="G415">
        <v>5.40355E-2</v>
      </c>
      <c r="H415">
        <v>0.97195699999999996</v>
      </c>
      <c r="I415">
        <v>0</v>
      </c>
    </row>
    <row r="416" spans="1:9" x14ac:dyDescent="0.25">
      <c r="A416" t="s">
        <v>115</v>
      </c>
      <c r="B416">
        <v>2123.9</v>
      </c>
      <c r="C416">
        <v>0</v>
      </c>
      <c r="D416">
        <v>0</v>
      </c>
      <c r="E416">
        <v>0</v>
      </c>
      <c r="F416">
        <v>0</v>
      </c>
      <c r="G416">
        <v>5.4338200000000003E-2</v>
      </c>
      <c r="H416">
        <v>0.931836</v>
      </c>
      <c r="I416">
        <v>0</v>
      </c>
    </row>
    <row r="417" spans="1:9" x14ac:dyDescent="0.25">
      <c r="A417" t="s">
        <v>115</v>
      </c>
      <c r="B417">
        <v>2135.21</v>
      </c>
      <c r="C417">
        <v>0</v>
      </c>
      <c r="D417">
        <v>0</v>
      </c>
      <c r="E417">
        <v>0</v>
      </c>
      <c r="F417">
        <v>0</v>
      </c>
      <c r="G417">
        <v>5.7853599999999998E-2</v>
      </c>
      <c r="H417">
        <v>0.93183400000000005</v>
      </c>
      <c r="I417">
        <v>0</v>
      </c>
    </row>
    <row r="418" spans="1:9" x14ac:dyDescent="0.25">
      <c r="A418" t="s">
        <v>115</v>
      </c>
      <c r="B418">
        <v>2129.91</v>
      </c>
      <c r="C418">
        <v>0</v>
      </c>
      <c r="D418">
        <v>0</v>
      </c>
      <c r="E418">
        <v>0</v>
      </c>
      <c r="F418">
        <v>0</v>
      </c>
      <c r="G418">
        <v>5.8177399999999997E-2</v>
      </c>
      <c r="H418">
        <v>0.93160200000000004</v>
      </c>
      <c r="I418">
        <v>0</v>
      </c>
    </row>
    <row r="419" spans="1:9" x14ac:dyDescent="0.25">
      <c r="A419" t="s">
        <v>115</v>
      </c>
      <c r="B419">
        <v>2133.19</v>
      </c>
      <c r="C419">
        <v>0</v>
      </c>
      <c r="D419">
        <v>0</v>
      </c>
      <c r="E419">
        <v>0</v>
      </c>
      <c r="F419">
        <v>0</v>
      </c>
      <c r="G419">
        <v>5.5802999999999998E-2</v>
      </c>
      <c r="H419">
        <v>0.93183099999999996</v>
      </c>
      <c r="I419">
        <v>0</v>
      </c>
    </row>
    <row r="420" spans="1:9" x14ac:dyDescent="0.25">
      <c r="A420" t="s">
        <v>115</v>
      </c>
      <c r="B420">
        <v>2142.15</v>
      </c>
      <c r="C420">
        <v>0</v>
      </c>
      <c r="D420">
        <v>0</v>
      </c>
      <c r="E420">
        <v>0</v>
      </c>
      <c r="F420">
        <v>0</v>
      </c>
      <c r="G420">
        <v>6.4484E-2</v>
      </c>
      <c r="H420">
        <v>0.93183099999999996</v>
      </c>
      <c r="I420">
        <v>0</v>
      </c>
    </row>
    <row r="421" spans="1:9" x14ac:dyDescent="0.25">
      <c r="A421" t="s">
        <v>115</v>
      </c>
      <c r="B421">
        <v>2117.79</v>
      </c>
      <c r="C421">
        <v>0</v>
      </c>
      <c r="D421">
        <v>0</v>
      </c>
      <c r="E421">
        <v>0</v>
      </c>
      <c r="F421">
        <v>0</v>
      </c>
      <c r="G421">
        <v>5.6142200000000003E-2</v>
      </c>
      <c r="H421">
        <v>0.93181400000000003</v>
      </c>
      <c r="I421">
        <v>0</v>
      </c>
    </row>
    <row r="422" spans="1:9" x14ac:dyDescent="0.25">
      <c r="A422" t="s">
        <v>115</v>
      </c>
      <c r="B422">
        <v>2143.2199999999998</v>
      </c>
      <c r="C422">
        <v>0</v>
      </c>
      <c r="D422">
        <v>0</v>
      </c>
      <c r="E422">
        <v>0</v>
      </c>
      <c r="F422">
        <v>0</v>
      </c>
      <c r="G422">
        <v>6.3240900000000003E-2</v>
      </c>
      <c r="H422">
        <v>0.93181199999999997</v>
      </c>
      <c r="I422">
        <v>0</v>
      </c>
    </row>
    <row r="423" spans="1:9" x14ac:dyDescent="0.25">
      <c r="A423" t="s">
        <v>115</v>
      </c>
      <c r="B423">
        <v>2139.8000000000002</v>
      </c>
      <c r="C423">
        <v>0</v>
      </c>
      <c r="D423">
        <v>0</v>
      </c>
      <c r="E423">
        <v>0</v>
      </c>
      <c r="F423">
        <v>0</v>
      </c>
      <c r="G423">
        <v>5.6483400000000003E-2</v>
      </c>
      <c r="H423">
        <v>0.958982</v>
      </c>
      <c r="I423">
        <v>0</v>
      </c>
    </row>
    <row r="424" spans="1:9" x14ac:dyDescent="0.25">
      <c r="A424" t="s">
        <v>115</v>
      </c>
      <c r="B424">
        <v>2134.6799999999998</v>
      </c>
      <c r="C424">
        <v>0</v>
      </c>
      <c r="D424">
        <v>0</v>
      </c>
      <c r="E424">
        <v>0</v>
      </c>
      <c r="F424">
        <v>0</v>
      </c>
      <c r="G424">
        <v>5.4575100000000001E-2</v>
      </c>
      <c r="H424">
        <v>0.93176899999999996</v>
      </c>
      <c r="I424">
        <v>0</v>
      </c>
    </row>
    <row r="425" spans="1:9" x14ac:dyDescent="0.25">
      <c r="A425" t="s">
        <v>115</v>
      </c>
      <c r="B425">
        <v>2130.29</v>
      </c>
      <c r="C425">
        <v>0</v>
      </c>
      <c r="D425">
        <v>0</v>
      </c>
      <c r="E425">
        <v>0</v>
      </c>
      <c r="F425">
        <v>0</v>
      </c>
      <c r="G425">
        <v>6.2553899999999996E-2</v>
      </c>
      <c r="H425">
        <v>0.93254499999999996</v>
      </c>
      <c r="I425">
        <v>0</v>
      </c>
    </row>
    <row r="426" spans="1:9" x14ac:dyDescent="0.25">
      <c r="A426" t="s">
        <v>115</v>
      </c>
      <c r="B426">
        <v>2132.27</v>
      </c>
      <c r="C426">
        <v>0</v>
      </c>
      <c r="D426">
        <v>0</v>
      </c>
      <c r="E426">
        <v>0</v>
      </c>
      <c r="F426">
        <v>0</v>
      </c>
      <c r="G426">
        <v>5.3919000000000002E-2</v>
      </c>
      <c r="H426">
        <v>0.931504</v>
      </c>
      <c r="I426">
        <v>0</v>
      </c>
    </row>
    <row r="427" spans="1:9" x14ac:dyDescent="0.25">
      <c r="A427" t="s">
        <v>115</v>
      </c>
      <c r="B427">
        <v>2131.1</v>
      </c>
      <c r="C427">
        <v>0</v>
      </c>
      <c r="D427">
        <v>0</v>
      </c>
      <c r="E427">
        <v>0</v>
      </c>
      <c r="F427">
        <v>0</v>
      </c>
      <c r="G427">
        <v>5.4600500000000003E-2</v>
      </c>
      <c r="H427">
        <v>0.93167699999999998</v>
      </c>
      <c r="I427">
        <v>0</v>
      </c>
    </row>
    <row r="428" spans="1:9" x14ac:dyDescent="0.25">
      <c r="A428" t="s">
        <v>115</v>
      </c>
      <c r="B428">
        <v>2138.85</v>
      </c>
      <c r="C428">
        <v>0</v>
      </c>
      <c r="D428">
        <v>0</v>
      </c>
      <c r="E428">
        <v>0</v>
      </c>
      <c r="F428">
        <v>0</v>
      </c>
      <c r="G428">
        <v>5.6596800000000003E-2</v>
      </c>
      <c r="H428">
        <v>0.93180099999999999</v>
      </c>
      <c r="I428">
        <v>0</v>
      </c>
    </row>
    <row r="429" spans="1:9" x14ac:dyDescent="0.25">
      <c r="A429" t="s">
        <v>115</v>
      </c>
      <c r="B429">
        <v>2138.71</v>
      </c>
      <c r="C429">
        <v>0</v>
      </c>
      <c r="D429">
        <v>0</v>
      </c>
      <c r="E429">
        <v>0</v>
      </c>
      <c r="F429">
        <v>0</v>
      </c>
      <c r="G429">
        <v>5.3946000000000001E-2</v>
      </c>
      <c r="H429">
        <v>0.931755</v>
      </c>
      <c r="I429">
        <v>0</v>
      </c>
    </row>
    <row r="430" spans="1:9" x14ac:dyDescent="0.25">
      <c r="A430" t="s">
        <v>115</v>
      </c>
      <c r="B430">
        <v>2131.54</v>
      </c>
      <c r="C430">
        <v>0</v>
      </c>
      <c r="D430">
        <v>0</v>
      </c>
      <c r="E430">
        <v>0</v>
      </c>
      <c r="F430">
        <v>0</v>
      </c>
      <c r="G430">
        <v>8.3366399999999993E-2</v>
      </c>
      <c r="H430">
        <v>0.93179199999999995</v>
      </c>
      <c r="I430">
        <v>0</v>
      </c>
    </row>
    <row r="431" spans="1:9" x14ac:dyDescent="0.25">
      <c r="A431" t="s">
        <v>115</v>
      </c>
      <c r="B431">
        <v>2138.31</v>
      </c>
      <c r="C431">
        <v>0</v>
      </c>
      <c r="D431">
        <v>0</v>
      </c>
      <c r="E431">
        <v>0</v>
      </c>
      <c r="F431">
        <v>0</v>
      </c>
      <c r="G431">
        <v>6.3645300000000002E-2</v>
      </c>
      <c r="H431">
        <v>0.93149800000000005</v>
      </c>
      <c r="I431">
        <v>0</v>
      </c>
    </row>
    <row r="432" spans="1:9" x14ac:dyDescent="0.25">
      <c r="A432" t="s">
        <v>115</v>
      </c>
      <c r="B432">
        <v>2134.6999999999998</v>
      </c>
      <c r="C432">
        <v>0</v>
      </c>
      <c r="D432">
        <v>0</v>
      </c>
      <c r="E432">
        <v>0</v>
      </c>
      <c r="F432">
        <v>0</v>
      </c>
      <c r="G432">
        <v>5.4226799999999999E-2</v>
      </c>
      <c r="H432">
        <v>0.93142899999999995</v>
      </c>
      <c r="I432">
        <v>0</v>
      </c>
    </row>
    <row r="433" spans="1:25" x14ac:dyDescent="0.25">
      <c r="A433" t="s">
        <v>115</v>
      </c>
      <c r="B433">
        <v>2131.21</v>
      </c>
      <c r="C433">
        <v>0</v>
      </c>
      <c r="D433">
        <v>0</v>
      </c>
      <c r="E433">
        <v>0</v>
      </c>
      <c r="F433">
        <v>0</v>
      </c>
      <c r="G433">
        <v>5.7717999999999998E-2</v>
      </c>
      <c r="H433">
        <v>0.93175399999999997</v>
      </c>
      <c r="I433">
        <v>0</v>
      </c>
    </row>
    <row r="434" spans="1:25" x14ac:dyDescent="0.25">
      <c r="A434" t="s">
        <v>115</v>
      </c>
      <c r="B434">
        <v>2136.5500000000002</v>
      </c>
      <c r="C434">
        <v>0</v>
      </c>
      <c r="D434">
        <v>0</v>
      </c>
      <c r="E434">
        <v>0</v>
      </c>
      <c r="F434">
        <v>0</v>
      </c>
      <c r="G434">
        <v>5.5127099999999998E-2</v>
      </c>
      <c r="H434">
        <v>0.931836</v>
      </c>
      <c r="I434">
        <v>0</v>
      </c>
    </row>
    <row r="435" spans="1:25" x14ac:dyDescent="0.25">
      <c r="A435" t="s">
        <v>115</v>
      </c>
      <c r="B435">
        <v>2142.2399999999998</v>
      </c>
      <c r="C435">
        <v>0</v>
      </c>
      <c r="D435">
        <v>0</v>
      </c>
      <c r="E435">
        <v>0</v>
      </c>
      <c r="F435">
        <v>0</v>
      </c>
      <c r="G435">
        <v>5.4032999999999998E-2</v>
      </c>
      <c r="H435">
        <v>0.93144499999999997</v>
      </c>
      <c r="I435">
        <v>0</v>
      </c>
    </row>
    <row r="436" spans="1:25" x14ac:dyDescent="0.25">
      <c r="A436" t="s">
        <v>115</v>
      </c>
      <c r="B436">
        <v>2138.34</v>
      </c>
      <c r="C436">
        <v>0</v>
      </c>
      <c r="D436">
        <v>0</v>
      </c>
      <c r="E436">
        <v>0</v>
      </c>
      <c r="F436">
        <v>0</v>
      </c>
      <c r="G436">
        <v>5.42604E-2</v>
      </c>
      <c r="H436">
        <v>0.95921599999999996</v>
      </c>
      <c r="I436">
        <v>0</v>
      </c>
    </row>
    <row r="437" spans="1:25" x14ac:dyDescent="0.25">
      <c r="A437" t="s">
        <v>115</v>
      </c>
      <c r="B437">
        <v>2153.56</v>
      </c>
      <c r="C437">
        <v>0</v>
      </c>
      <c r="D437">
        <v>0</v>
      </c>
      <c r="E437">
        <v>0</v>
      </c>
      <c r="F437">
        <v>0</v>
      </c>
      <c r="G437">
        <v>5.8518100000000003E-2</v>
      </c>
      <c r="H437">
        <v>0.93182699999999996</v>
      </c>
      <c r="I437">
        <v>0</v>
      </c>
    </row>
    <row r="438" spans="1:25" x14ac:dyDescent="0.25">
      <c r="A438" t="s">
        <v>115</v>
      </c>
      <c r="B438">
        <v>2142.84</v>
      </c>
      <c r="C438">
        <v>0</v>
      </c>
      <c r="D438">
        <v>0</v>
      </c>
      <c r="E438">
        <v>0</v>
      </c>
      <c r="F438">
        <v>0</v>
      </c>
      <c r="G438">
        <v>5.4069199999999998E-2</v>
      </c>
      <c r="H438">
        <v>0.93182900000000002</v>
      </c>
      <c r="I438">
        <v>0</v>
      </c>
    </row>
    <row r="439" spans="1:25" x14ac:dyDescent="0.25">
      <c r="A439" t="s">
        <v>115</v>
      </c>
      <c r="B439">
        <v>2148.37</v>
      </c>
      <c r="C439">
        <v>0</v>
      </c>
      <c r="D439">
        <v>0</v>
      </c>
      <c r="E439">
        <v>0</v>
      </c>
      <c r="F439">
        <v>0</v>
      </c>
      <c r="G439">
        <v>6.7704100000000003E-2</v>
      </c>
      <c r="H439">
        <v>0.95674999999999999</v>
      </c>
      <c r="I439">
        <v>0</v>
      </c>
    </row>
    <row r="440" spans="1:25" x14ac:dyDescent="0.25">
      <c r="A440" t="s">
        <v>115</v>
      </c>
      <c r="B440">
        <v>2144.59</v>
      </c>
      <c r="C440">
        <v>0</v>
      </c>
      <c r="D440">
        <v>0</v>
      </c>
      <c r="E440">
        <v>0</v>
      </c>
      <c r="F440">
        <v>0</v>
      </c>
      <c r="G440">
        <v>6.6611199999999995E-2</v>
      </c>
      <c r="H440">
        <v>0.93121200000000004</v>
      </c>
      <c r="I440">
        <v>0</v>
      </c>
    </row>
    <row r="441" spans="1:25" x14ac:dyDescent="0.25">
      <c r="A441" t="s">
        <v>115</v>
      </c>
      <c r="B441">
        <v>2145.02</v>
      </c>
      <c r="C441">
        <v>0</v>
      </c>
      <c r="D441">
        <v>0</v>
      </c>
      <c r="E441">
        <v>0</v>
      </c>
      <c r="F441">
        <v>0</v>
      </c>
      <c r="G441">
        <v>5.56561E-2</v>
      </c>
      <c r="H441">
        <v>0.93182100000000001</v>
      </c>
      <c r="I441">
        <v>0</v>
      </c>
    </row>
    <row r="442" spans="1:25" x14ac:dyDescent="0.25">
      <c r="A442" t="s">
        <v>115</v>
      </c>
      <c r="B442">
        <v>2140.1</v>
      </c>
      <c r="C442">
        <v>0</v>
      </c>
      <c r="D442">
        <v>0</v>
      </c>
      <c r="E442">
        <v>0</v>
      </c>
      <c r="F442">
        <v>0</v>
      </c>
      <c r="G442">
        <v>5.39286E-2</v>
      </c>
      <c r="H442">
        <v>0.93183199999999999</v>
      </c>
      <c r="I442">
        <v>0</v>
      </c>
    </row>
    <row r="443" spans="1:25" x14ac:dyDescent="0.25">
      <c r="A443" t="s">
        <v>115</v>
      </c>
      <c r="B443">
        <v>2145.7600000000002</v>
      </c>
      <c r="C443">
        <v>0</v>
      </c>
      <c r="D443">
        <v>0</v>
      </c>
      <c r="E443">
        <v>0</v>
      </c>
      <c r="F443">
        <v>0</v>
      </c>
      <c r="G443">
        <v>5.8571499999999999E-2</v>
      </c>
      <c r="H443">
        <v>0.93183300000000002</v>
      </c>
      <c r="I443">
        <v>0</v>
      </c>
    </row>
    <row r="444" spans="1:25" x14ac:dyDescent="0.25">
      <c r="A444" t="s">
        <v>115</v>
      </c>
      <c r="B444">
        <v>2141.73</v>
      </c>
      <c r="C444">
        <v>0</v>
      </c>
      <c r="D444">
        <v>0</v>
      </c>
      <c r="E444">
        <v>0</v>
      </c>
      <c r="F444">
        <v>0</v>
      </c>
      <c r="G444">
        <v>8.3273600000000003E-2</v>
      </c>
      <c r="H444">
        <v>0.93177900000000002</v>
      </c>
      <c r="I444">
        <v>0</v>
      </c>
    </row>
    <row r="445" spans="1:25" x14ac:dyDescent="0.25">
      <c r="A445" t="s">
        <v>115</v>
      </c>
      <c r="B445">
        <v>2142.31</v>
      </c>
      <c r="C445">
        <v>0</v>
      </c>
      <c r="D445">
        <v>0</v>
      </c>
      <c r="E445">
        <v>0</v>
      </c>
      <c r="F445">
        <v>0</v>
      </c>
      <c r="G445">
        <v>5.3977999999999998E-2</v>
      </c>
      <c r="H445">
        <v>0.931724</v>
      </c>
      <c r="I445">
        <v>0</v>
      </c>
    </row>
    <row r="446" spans="1:25" x14ac:dyDescent="0.25">
      <c r="A446" t="s">
        <v>115</v>
      </c>
      <c r="B446">
        <v>2152.61</v>
      </c>
      <c r="C446">
        <v>0</v>
      </c>
      <c r="D446">
        <v>0</v>
      </c>
      <c r="E446">
        <v>0</v>
      </c>
      <c r="F446">
        <v>0</v>
      </c>
      <c r="G446">
        <v>7.51637E-2</v>
      </c>
      <c r="H446">
        <v>0.93238699999999997</v>
      </c>
      <c r="I446">
        <v>0</v>
      </c>
    </row>
    <row r="447" spans="1:25" x14ac:dyDescent="0.25">
      <c r="A447" t="s">
        <v>115</v>
      </c>
      <c r="B447">
        <v>2137.4</v>
      </c>
      <c r="C447">
        <v>0</v>
      </c>
      <c r="D447">
        <v>0</v>
      </c>
      <c r="E447">
        <v>0</v>
      </c>
      <c r="F447">
        <v>0</v>
      </c>
      <c r="G447">
        <v>8.3257999999999999E-2</v>
      </c>
      <c r="H447">
        <v>0.93183000000000005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2136.36</v>
      </c>
      <c r="C448">
        <v>0</v>
      </c>
      <c r="D448">
        <v>0</v>
      </c>
      <c r="E448">
        <v>0</v>
      </c>
      <c r="F448">
        <v>0</v>
      </c>
      <c r="G448">
        <v>6.0656099999999998E-2</v>
      </c>
      <c r="H448">
        <v>0.93181999999999998</v>
      </c>
      <c r="I448">
        <v>0</v>
      </c>
      <c r="R448">
        <f>AVERAGE(B399:B448)</f>
        <v>2135.6839999999997</v>
      </c>
      <c r="S448">
        <f>AVERAGE(C399:C448)</f>
        <v>0</v>
      </c>
      <c r="U448">
        <f>_xlfn.VAR.P(B399:B448)</f>
        <v>81.028424000000257</v>
      </c>
      <c r="V448">
        <f>_xlfn.VAR.P(C399:C448)</f>
        <v>0</v>
      </c>
      <c r="X448">
        <f>1.96*SQRT(U448)/50</f>
        <v>0.35286189572601967</v>
      </c>
      <c r="Y448">
        <f>1.96*SQRT(V448)/50</f>
        <v>0</v>
      </c>
    </row>
    <row r="449" spans="1:9" x14ac:dyDescent="0.25">
      <c r="A449" t="s">
        <v>115</v>
      </c>
      <c r="B449">
        <v>107230.81849999999</v>
      </c>
      <c r="C449" t="s">
        <v>37</v>
      </c>
    </row>
    <row r="450" spans="1:9" x14ac:dyDescent="0.25">
      <c r="A450" t="s">
        <v>116</v>
      </c>
      <c r="B450">
        <v>1790.56</v>
      </c>
      <c r="C450">
        <v>1788.25</v>
      </c>
      <c r="D450">
        <v>1734.38</v>
      </c>
      <c r="E450">
        <v>1729.34</v>
      </c>
      <c r="F450">
        <v>315.34300000000002</v>
      </c>
      <c r="G450">
        <v>5.61416E-2</v>
      </c>
      <c r="H450">
        <v>0.93155200000000005</v>
      </c>
      <c r="I450">
        <v>0</v>
      </c>
    </row>
    <row r="451" spans="1:9" x14ac:dyDescent="0.25">
      <c r="A451" t="s">
        <v>116</v>
      </c>
      <c r="B451">
        <v>1786.32</v>
      </c>
      <c r="C451">
        <v>1783.84</v>
      </c>
      <c r="D451">
        <v>1730.7</v>
      </c>
      <c r="E451">
        <v>1725.7</v>
      </c>
      <c r="F451">
        <v>316.68900000000002</v>
      </c>
      <c r="G451">
        <v>5.5688700000000001E-2</v>
      </c>
      <c r="H451">
        <v>0.93156300000000003</v>
      </c>
      <c r="I451">
        <v>0</v>
      </c>
    </row>
    <row r="452" spans="1:9" x14ac:dyDescent="0.25">
      <c r="A452" t="s">
        <v>116</v>
      </c>
      <c r="B452">
        <v>1790.79</v>
      </c>
      <c r="C452">
        <v>1788.14</v>
      </c>
      <c r="D452">
        <v>1734.34</v>
      </c>
      <c r="E452">
        <v>1729.43</v>
      </c>
      <c r="F452">
        <v>316.351</v>
      </c>
      <c r="G452">
        <v>8.3255999999999997E-2</v>
      </c>
      <c r="H452">
        <v>0.931836</v>
      </c>
      <c r="I452">
        <v>0</v>
      </c>
    </row>
    <row r="453" spans="1:9" x14ac:dyDescent="0.25">
      <c r="A453" t="s">
        <v>116</v>
      </c>
      <c r="B453">
        <v>1791.19</v>
      </c>
      <c r="C453">
        <v>1788.58</v>
      </c>
      <c r="D453">
        <v>1734.76</v>
      </c>
      <c r="E453">
        <v>1729.75</v>
      </c>
      <c r="F453">
        <v>316.39800000000002</v>
      </c>
      <c r="G453">
        <v>5.4371000000000003E-2</v>
      </c>
      <c r="H453">
        <v>0.93171700000000002</v>
      </c>
      <c r="I453">
        <v>0</v>
      </c>
    </row>
    <row r="454" spans="1:9" x14ac:dyDescent="0.25">
      <c r="A454" t="s">
        <v>116</v>
      </c>
      <c r="B454">
        <v>1789.76</v>
      </c>
      <c r="C454">
        <v>1787.25</v>
      </c>
      <c r="D454">
        <v>1733.32</v>
      </c>
      <c r="E454">
        <v>1728.34</v>
      </c>
      <c r="F454">
        <v>316.12400000000002</v>
      </c>
      <c r="G454">
        <v>6.8338999999999997E-2</v>
      </c>
      <c r="H454">
        <v>0.93178899999999998</v>
      </c>
      <c r="I454">
        <v>0</v>
      </c>
    </row>
    <row r="455" spans="1:9" x14ac:dyDescent="0.25">
      <c r="A455" t="s">
        <v>116</v>
      </c>
      <c r="B455">
        <v>1778.22</v>
      </c>
      <c r="C455">
        <v>1775.03</v>
      </c>
      <c r="D455">
        <v>1721.77</v>
      </c>
      <c r="E455">
        <v>1716.8</v>
      </c>
      <c r="F455">
        <v>314.92099999999999</v>
      </c>
      <c r="G455">
        <v>5.4120099999999997E-2</v>
      </c>
      <c r="H455">
        <v>0.93183700000000003</v>
      </c>
      <c r="I455">
        <v>0</v>
      </c>
    </row>
    <row r="456" spans="1:9" x14ac:dyDescent="0.25">
      <c r="A456" t="s">
        <v>116</v>
      </c>
      <c r="B456">
        <v>1787.41</v>
      </c>
      <c r="C456">
        <v>1784.69</v>
      </c>
      <c r="D456">
        <v>1730.72</v>
      </c>
      <c r="E456">
        <v>1725.98</v>
      </c>
      <c r="F456">
        <v>316.55099999999999</v>
      </c>
      <c r="G456">
        <v>7.2573700000000005E-2</v>
      </c>
      <c r="H456">
        <v>0.93102300000000004</v>
      </c>
      <c r="I456">
        <v>0</v>
      </c>
    </row>
    <row r="457" spans="1:9" x14ac:dyDescent="0.25">
      <c r="A457" t="s">
        <v>116</v>
      </c>
      <c r="B457">
        <v>1783.91</v>
      </c>
      <c r="C457">
        <v>1781.23</v>
      </c>
      <c r="D457">
        <v>1727.78</v>
      </c>
      <c r="E457">
        <v>1722.85</v>
      </c>
      <c r="F457">
        <v>316.798</v>
      </c>
      <c r="G457">
        <v>8.3257600000000001E-2</v>
      </c>
      <c r="H457">
        <v>0.93042199999999997</v>
      </c>
      <c r="I457">
        <v>0</v>
      </c>
    </row>
    <row r="458" spans="1:9" x14ac:dyDescent="0.25">
      <c r="A458" t="s">
        <v>116</v>
      </c>
      <c r="B458">
        <v>1777.97</v>
      </c>
      <c r="C458">
        <v>1775.32</v>
      </c>
      <c r="D458">
        <v>1721.98</v>
      </c>
      <c r="E458">
        <v>1717.18</v>
      </c>
      <c r="F458">
        <v>315.30799999999999</v>
      </c>
      <c r="G458">
        <v>5.6374199999999999E-2</v>
      </c>
      <c r="H458">
        <v>0.93183099999999996</v>
      </c>
      <c r="I458">
        <v>0</v>
      </c>
    </row>
    <row r="459" spans="1:9" x14ac:dyDescent="0.25">
      <c r="A459" t="s">
        <v>116</v>
      </c>
      <c r="B459">
        <v>1779.36</v>
      </c>
      <c r="C459">
        <v>1776.72</v>
      </c>
      <c r="D459">
        <v>1722.61</v>
      </c>
      <c r="E459">
        <v>1717.6</v>
      </c>
      <c r="F459">
        <v>315.18200000000002</v>
      </c>
      <c r="G459">
        <v>5.7767800000000001E-2</v>
      </c>
      <c r="H459">
        <v>0.93174999999999997</v>
      </c>
      <c r="I459">
        <v>0</v>
      </c>
    </row>
    <row r="460" spans="1:9" x14ac:dyDescent="0.25">
      <c r="A460" t="s">
        <v>116</v>
      </c>
      <c r="B460">
        <v>1785.14</v>
      </c>
      <c r="C460">
        <v>1782.54</v>
      </c>
      <c r="D460">
        <v>1728.94</v>
      </c>
      <c r="E460">
        <v>1723.96</v>
      </c>
      <c r="F460">
        <v>316.36</v>
      </c>
      <c r="G460">
        <v>5.4006699999999998E-2</v>
      </c>
      <c r="H460">
        <v>0.93181899999999995</v>
      </c>
      <c r="I460">
        <v>0</v>
      </c>
    </row>
    <row r="461" spans="1:9" x14ac:dyDescent="0.25">
      <c r="A461" t="s">
        <v>116</v>
      </c>
      <c r="B461">
        <v>1784.08</v>
      </c>
      <c r="C461">
        <v>1781.75</v>
      </c>
      <c r="D461">
        <v>1728.54</v>
      </c>
      <c r="E461">
        <v>1723.87</v>
      </c>
      <c r="F461">
        <v>315.31200000000001</v>
      </c>
      <c r="G461">
        <v>6.6862199999999997E-2</v>
      </c>
      <c r="H461">
        <v>0.931728</v>
      </c>
      <c r="I461">
        <v>0</v>
      </c>
    </row>
    <row r="462" spans="1:9" x14ac:dyDescent="0.25">
      <c r="A462" t="s">
        <v>116</v>
      </c>
      <c r="B462">
        <v>1784.19</v>
      </c>
      <c r="C462">
        <v>1780.96</v>
      </c>
      <c r="D462">
        <v>1727.57</v>
      </c>
      <c r="E462">
        <v>1722.54</v>
      </c>
      <c r="F462">
        <v>315.09699999999998</v>
      </c>
      <c r="G462">
        <v>5.6919999999999998E-2</v>
      </c>
      <c r="H462">
        <v>0.95918000000000003</v>
      </c>
      <c r="I462">
        <v>0</v>
      </c>
    </row>
    <row r="463" spans="1:9" x14ac:dyDescent="0.25">
      <c r="A463" t="s">
        <v>116</v>
      </c>
      <c r="B463">
        <v>1785.9</v>
      </c>
      <c r="C463">
        <v>1783.21</v>
      </c>
      <c r="D463">
        <v>1729.42</v>
      </c>
      <c r="E463">
        <v>1724.36</v>
      </c>
      <c r="F463">
        <v>315.71899999999999</v>
      </c>
      <c r="G463">
        <v>5.4142599999999999E-2</v>
      </c>
      <c r="H463">
        <v>0.93178300000000003</v>
      </c>
      <c r="I463">
        <v>0</v>
      </c>
    </row>
    <row r="464" spans="1:9" x14ac:dyDescent="0.25">
      <c r="A464" t="s">
        <v>116</v>
      </c>
      <c r="B464">
        <v>1777.22</v>
      </c>
      <c r="C464">
        <v>1774.22</v>
      </c>
      <c r="D464">
        <v>1720.82</v>
      </c>
      <c r="E464">
        <v>1715.84</v>
      </c>
      <c r="F464">
        <v>314.56099999999998</v>
      </c>
      <c r="G464">
        <v>8.3255700000000002E-2</v>
      </c>
      <c r="H464">
        <v>0.93167299999999997</v>
      </c>
      <c r="I464">
        <v>0</v>
      </c>
    </row>
    <row r="465" spans="1:9" x14ac:dyDescent="0.25">
      <c r="A465" t="s">
        <v>116</v>
      </c>
      <c r="B465">
        <v>1790.59</v>
      </c>
      <c r="C465">
        <v>1787.22</v>
      </c>
      <c r="D465">
        <v>1733.68</v>
      </c>
      <c r="E465">
        <v>1728.79</v>
      </c>
      <c r="F465">
        <v>316.16000000000003</v>
      </c>
      <c r="G465">
        <v>7.4600799999999995E-2</v>
      </c>
      <c r="H465">
        <v>0.93166800000000005</v>
      </c>
      <c r="I465">
        <v>0</v>
      </c>
    </row>
    <row r="466" spans="1:9" x14ac:dyDescent="0.25">
      <c r="A466" t="s">
        <v>116</v>
      </c>
      <c r="B466">
        <v>1801.43</v>
      </c>
      <c r="C466">
        <v>1798.83</v>
      </c>
      <c r="D466">
        <v>1744.89</v>
      </c>
      <c r="E466">
        <v>1739.93</v>
      </c>
      <c r="F466">
        <v>316.49799999999999</v>
      </c>
      <c r="G466">
        <v>5.8338500000000001E-2</v>
      </c>
      <c r="H466">
        <v>0.93182399999999999</v>
      </c>
      <c r="I466">
        <v>0</v>
      </c>
    </row>
    <row r="467" spans="1:9" x14ac:dyDescent="0.25">
      <c r="A467" t="s">
        <v>116</v>
      </c>
      <c r="B467">
        <v>1801.21</v>
      </c>
      <c r="C467">
        <v>1798.53</v>
      </c>
      <c r="D467">
        <v>1744.29</v>
      </c>
      <c r="E467">
        <v>1739.17</v>
      </c>
      <c r="F467">
        <v>316.86500000000001</v>
      </c>
      <c r="G467">
        <v>5.3916199999999997E-2</v>
      </c>
      <c r="H467">
        <v>0.93182500000000001</v>
      </c>
      <c r="I467">
        <v>0</v>
      </c>
    </row>
    <row r="468" spans="1:9" x14ac:dyDescent="0.25">
      <c r="A468" t="s">
        <v>116</v>
      </c>
      <c r="B468">
        <v>1797.34</v>
      </c>
      <c r="C468">
        <v>1795.02</v>
      </c>
      <c r="D468">
        <v>1741.86</v>
      </c>
      <c r="E468">
        <v>1736.85</v>
      </c>
      <c r="F468">
        <v>314.18700000000001</v>
      </c>
      <c r="G468">
        <v>5.5237000000000001E-2</v>
      </c>
      <c r="H468">
        <v>0.93181199999999997</v>
      </c>
      <c r="I468">
        <v>0</v>
      </c>
    </row>
    <row r="469" spans="1:9" x14ac:dyDescent="0.25">
      <c r="A469" t="s">
        <v>116</v>
      </c>
      <c r="B469">
        <v>1807.77</v>
      </c>
      <c r="C469">
        <v>1805.08</v>
      </c>
      <c r="D469">
        <v>1752.4</v>
      </c>
      <c r="E469">
        <v>1747.18</v>
      </c>
      <c r="F469">
        <v>328.149</v>
      </c>
      <c r="G469">
        <v>8.3260299999999995E-2</v>
      </c>
      <c r="H469">
        <v>0.93803899999999996</v>
      </c>
      <c r="I469">
        <v>0</v>
      </c>
    </row>
    <row r="470" spans="1:9" x14ac:dyDescent="0.25">
      <c r="A470" t="s">
        <v>116</v>
      </c>
      <c r="B470">
        <v>1801.04</v>
      </c>
      <c r="C470">
        <v>1797.82</v>
      </c>
      <c r="D470">
        <v>1743.37</v>
      </c>
      <c r="E470">
        <v>1738.49</v>
      </c>
      <c r="F470">
        <v>315.03100000000001</v>
      </c>
      <c r="G470">
        <v>5.3909499999999999E-2</v>
      </c>
      <c r="H470">
        <v>0.931813</v>
      </c>
      <c r="I470">
        <v>0</v>
      </c>
    </row>
    <row r="471" spans="1:9" x14ac:dyDescent="0.25">
      <c r="A471" t="s">
        <v>116</v>
      </c>
      <c r="B471">
        <v>1797.71</v>
      </c>
      <c r="C471">
        <v>1794.42</v>
      </c>
      <c r="D471">
        <v>1740.43</v>
      </c>
      <c r="E471">
        <v>1735.73</v>
      </c>
      <c r="F471">
        <v>315.33199999999999</v>
      </c>
      <c r="G471">
        <v>5.4214600000000002E-2</v>
      </c>
      <c r="H471">
        <v>0.93182100000000001</v>
      </c>
      <c r="I471">
        <v>0</v>
      </c>
    </row>
    <row r="472" spans="1:9" x14ac:dyDescent="0.25">
      <c r="A472" t="s">
        <v>116</v>
      </c>
      <c r="B472">
        <v>1800.24</v>
      </c>
      <c r="C472">
        <v>1797.64</v>
      </c>
      <c r="D472">
        <v>1743.64</v>
      </c>
      <c r="E472">
        <v>1739.05</v>
      </c>
      <c r="F472">
        <v>319.27</v>
      </c>
      <c r="G472">
        <v>5.7229299999999997E-2</v>
      </c>
      <c r="H472">
        <v>0.93122499999999997</v>
      </c>
      <c r="I472">
        <v>0</v>
      </c>
    </row>
    <row r="473" spans="1:9" x14ac:dyDescent="0.25">
      <c r="A473" t="s">
        <v>116</v>
      </c>
      <c r="B473">
        <v>1801.54</v>
      </c>
      <c r="C473">
        <v>1798.67</v>
      </c>
      <c r="D473">
        <v>1745.1</v>
      </c>
      <c r="E473">
        <v>1740.37</v>
      </c>
      <c r="F473">
        <v>317.83999999999997</v>
      </c>
      <c r="G473">
        <v>5.6499300000000002E-2</v>
      </c>
      <c r="H473">
        <v>0.93171300000000001</v>
      </c>
      <c r="I473">
        <v>0</v>
      </c>
    </row>
    <row r="474" spans="1:9" x14ac:dyDescent="0.25">
      <c r="A474" t="s">
        <v>116</v>
      </c>
      <c r="B474">
        <v>1795.24</v>
      </c>
      <c r="C474">
        <v>1792.19</v>
      </c>
      <c r="D474">
        <v>1739.02</v>
      </c>
      <c r="E474">
        <v>1734.04</v>
      </c>
      <c r="F474">
        <v>315.94799999999998</v>
      </c>
      <c r="G474">
        <v>8.3257700000000004E-2</v>
      </c>
      <c r="H474">
        <v>0.93183199999999999</v>
      </c>
      <c r="I474">
        <v>0</v>
      </c>
    </row>
    <row r="475" spans="1:9" x14ac:dyDescent="0.25">
      <c r="A475" t="s">
        <v>116</v>
      </c>
      <c r="B475">
        <v>1798.43</v>
      </c>
      <c r="C475">
        <v>1795.84</v>
      </c>
      <c r="D475">
        <v>1742.5</v>
      </c>
      <c r="E475">
        <v>1737.46</v>
      </c>
      <c r="F475">
        <v>317.22199999999998</v>
      </c>
      <c r="G475">
        <v>5.3912500000000002E-2</v>
      </c>
      <c r="H475">
        <v>0.93182500000000001</v>
      </c>
      <c r="I475">
        <v>0</v>
      </c>
    </row>
    <row r="476" spans="1:9" x14ac:dyDescent="0.25">
      <c r="A476" t="s">
        <v>116</v>
      </c>
      <c r="B476">
        <v>1800.86</v>
      </c>
      <c r="C476">
        <v>1797.23</v>
      </c>
      <c r="D476">
        <v>1744.04</v>
      </c>
      <c r="E476">
        <v>1739.03</v>
      </c>
      <c r="F476">
        <v>318.88499999999999</v>
      </c>
      <c r="G476">
        <v>8.32759E-2</v>
      </c>
      <c r="H476">
        <v>0.93180200000000002</v>
      </c>
      <c r="I476">
        <v>0</v>
      </c>
    </row>
    <row r="477" spans="1:9" x14ac:dyDescent="0.25">
      <c r="A477" t="s">
        <v>116</v>
      </c>
      <c r="B477">
        <v>1798.14</v>
      </c>
      <c r="C477">
        <v>1795.57</v>
      </c>
      <c r="D477">
        <v>1741.86</v>
      </c>
      <c r="E477">
        <v>1737.08</v>
      </c>
      <c r="F477">
        <v>316.983</v>
      </c>
      <c r="G477">
        <v>5.4204200000000001E-2</v>
      </c>
      <c r="H477">
        <v>0.94167400000000001</v>
      </c>
      <c r="I477">
        <v>0</v>
      </c>
    </row>
    <row r="478" spans="1:9" x14ac:dyDescent="0.25">
      <c r="A478" t="s">
        <v>116</v>
      </c>
      <c r="B478">
        <v>1789.78</v>
      </c>
      <c r="C478">
        <v>1786.76</v>
      </c>
      <c r="D478">
        <v>1733.81</v>
      </c>
      <c r="E478">
        <v>1728.99</v>
      </c>
      <c r="F478">
        <v>314.77300000000002</v>
      </c>
      <c r="G478">
        <v>5.4166699999999998E-2</v>
      </c>
      <c r="H478">
        <v>0.93169400000000002</v>
      </c>
      <c r="I478">
        <v>0</v>
      </c>
    </row>
    <row r="479" spans="1:9" x14ac:dyDescent="0.25">
      <c r="A479" t="s">
        <v>116</v>
      </c>
      <c r="B479">
        <v>1797.08</v>
      </c>
      <c r="C479">
        <v>1794.15</v>
      </c>
      <c r="D479">
        <v>1741.01</v>
      </c>
      <c r="E479">
        <v>1735.83</v>
      </c>
      <c r="F479">
        <v>316.95100000000002</v>
      </c>
      <c r="G479">
        <v>6.6933199999999998E-2</v>
      </c>
      <c r="H479">
        <v>0.931288</v>
      </c>
      <c r="I479">
        <v>0</v>
      </c>
    </row>
    <row r="480" spans="1:9" x14ac:dyDescent="0.25">
      <c r="A480" t="s">
        <v>116</v>
      </c>
      <c r="B480">
        <v>1802.6</v>
      </c>
      <c r="C480">
        <v>1799.83</v>
      </c>
      <c r="D480">
        <v>1745.26</v>
      </c>
      <c r="E480">
        <v>1740.32</v>
      </c>
      <c r="F480">
        <v>317.31900000000002</v>
      </c>
      <c r="G480">
        <v>5.9346000000000003E-2</v>
      </c>
      <c r="H480">
        <v>0.93175600000000003</v>
      </c>
      <c r="I480">
        <v>0</v>
      </c>
    </row>
    <row r="481" spans="1:9" x14ac:dyDescent="0.25">
      <c r="A481" t="s">
        <v>116</v>
      </c>
      <c r="B481">
        <v>1801.57</v>
      </c>
      <c r="C481">
        <v>1798.71</v>
      </c>
      <c r="D481">
        <v>1745.03</v>
      </c>
      <c r="E481">
        <v>1740.25</v>
      </c>
      <c r="F481">
        <v>321.96100000000001</v>
      </c>
      <c r="G481">
        <v>5.5511499999999998E-2</v>
      </c>
      <c r="H481">
        <v>0.93050299999999997</v>
      </c>
      <c r="I481">
        <v>0</v>
      </c>
    </row>
    <row r="482" spans="1:9" x14ac:dyDescent="0.25">
      <c r="A482" t="s">
        <v>116</v>
      </c>
      <c r="B482">
        <v>1792</v>
      </c>
      <c r="C482">
        <v>1789.28</v>
      </c>
      <c r="D482">
        <v>1736.16</v>
      </c>
      <c r="E482">
        <v>1731.23</v>
      </c>
      <c r="F482">
        <v>316.70800000000003</v>
      </c>
      <c r="G482">
        <v>6.0687699999999997E-2</v>
      </c>
      <c r="H482">
        <v>0.93162400000000001</v>
      </c>
      <c r="I482">
        <v>0</v>
      </c>
    </row>
    <row r="483" spans="1:9" x14ac:dyDescent="0.25">
      <c r="A483" t="s">
        <v>116</v>
      </c>
      <c r="B483">
        <v>1796.35</v>
      </c>
      <c r="C483">
        <v>1793.54</v>
      </c>
      <c r="D483">
        <v>1739.96</v>
      </c>
      <c r="E483">
        <v>1735.14</v>
      </c>
      <c r="F483">
        <v>317.78699999999998</v>
      </c>
      <c r="G483">
        <v>5.3970900000000002E-2</v>
      </c>
      <c r="H483">
        <v>0.931836</v>
      </c>
      <c r="I483">
        <v>0</v>
      </c>
    </row>
    <row r="484" spans="1:9" x14ac:dyDescent="0.25">
      <c r="A484" t="s">
        <v>116</v>
      </c>
      <c r="B484">
        <v>1795.78</v>
      </c>
      <c r="C484">
        <v>1791.26</v>
      </c>
      <c r="D484">
        <v>1737.67</v>
      </c>
      <c r="E484">
        <v>1732.61</v>
      </c>
      <c r="F484">
        <v>316.72000000000003</v>
      </c>
      <c r="G484">
        <v>8.3255800000000005E-2</v>
      </c>
      <c r="H484">
        <v>0.931836</v>
      </c>
      <c r="I484">
        <v>0</v>
      </c>
    </row>
    <row r="485" spans="1:9" x14ac:dyDescent="0.25">
      <c r="A485" t="s">
        <v>116</v>
      </c>
      <c r="B485">
        <v>1784.48</v>
      </c>
      <c r="C485">
        <v>1781.79</v>
      </c>
      <c r="D485">
        <v>1729.07</v>
      </c>
      <c r="E485">
        <v>1724.03</v>
      </c>
      <c r="F485">
        <v>319.32600000000002</v>
      </c>
      <c r="G485">
        <v>8.3256800000000006E-2</v>
      </c>
      <c r="H485">
        <v>0.93180600000000002</v>
      </c>
      <c r="I485">
        <v>0</v>
      </c>
    </row>
    <row r="486" spans="1:9" x14ac:dyDescent="0.25">
      <c r="A486" t="s">
        <v>116</v>
      </c>
      <c r="B486">
        <v>1787.14</v>
      </c>
      <c r="C486">
        <v>1783.96</v>
      </c>
      <c r="D486">
        <v>1731.18</v>
      </c>
      <c r="E486">
        <v>1726.09</v>
      </c>
      <c r="F486">
        <v>317.18400000000003</v>
      </c>
      <c r="G486">
        <v>6.0105899999999997E-2</v>
      </c>
      <c r="H486">
        <v>0.93181000000000003</v>
      </c>
      <c r="I486">
        <v>0</v>
      </c>
    </row>
    <row r="487" spans="1:9" x14ac:dyDescent="0.25">
      <c r="A487" t="s">
        <v>116</v>
      </c>
      <c r="B487">
        <v>1787.94</v>
      </c>
      <c r="C487">
        <v>1785.57</v>
      </c>
      <c r="D487">
        <v>1732.55</v>
      </c>
      <c r="E487">
        <v>1727.7</v>
      </c>
      <c r="F487">
        <v>315.95699999999999</v>
      </c>
      <c r="G487">
        <v>5.3918500000000001E-2</v>
      </c>
      <c r="H487">
        <v>0.93183000000000005</v>
      </c>
      <c r="I487">
        <v>0</v>
      </c>
    </row>
    <row r="488" spans="1:9" x14ac:dyDescent="0.25">
      <c r="A488" t="s">
        <v>116</v>
      </c>
      <c r="B488">
        <v>1791.37</v>
      </c>
      <c r="C488">
        <v>1788.82</v>
      </c>
      <c r="D488">
        <v>1736.24</v>
      </c>
      <c r="E488">
        <v>1731.13</v>
      </c>
      <c r="F488">
        <v>322.13</v>
      </c>
      <c r="G488">
        <v>6.6347699999999996E-2</v>
      </c>
      <c r="H488">
        <v>0.93051499999999998</v>
      </c>
      <c r="I488">
        <v>0</v>
      </c>
    </row>
    <row r="489" spans="1:9" x14ac:dyDescent="0.25">
      <c r="A489" t="s">
        <v>116</v>
      </c>
      <c r="B489">
        <v>1790.22</v>
      </c>
      <c r="C489">
        <v>1787.67</v>
      </c>
      <c r="D489">
        <v>1733.84</v>
      </c>
      <c r="E489">
        <v>1728.94</v>
      </c>
      <c r="F489">
        <v>318.154</v>
      </c>
      <c r="G489">
        <v>8.3255999999999997E-2</v>
      </c>
      <c r="H489">
        <v>0.95864000000000005</v>
      </c>
      <c r="I489">
        <v>0</v>
      </c>
    </row>
    <row r="490" spans="1:9" x14ac:dyDescent="0.25">
      <c r="A490" t="s">
        <v>116</v>
      </c>
      <c r="B490">
        <v>1792.35</v>
      </c>
      <c r="C490">
        <v>1789.57</v>
      </c>
      <c r="D490">
        <v>1736.63</v>
      </c>
      <c r="E490">
        <v>1731.55</v>
      </c>
      <c r="F490">
        <v>316.03899999999999</v>
      </c>
      <c r="G490">
        <v>5.8043699999999997E-2</v>
      </c>
      <c r="H490">
        <v>0.93183300000000002</v>
      </c>
      <c r="I490">
        <v>0</v>
      </c>
    </row>
    <row r="491" spans="1:9" x14ac:dyDescent="0.25">
      <c r="A491" t="s">
        <v>116</v>
      </c>
      <c r="B491">
        <v>1787.71</v>
      </c>
      <c r="C491">
        <v>1785.44</v>
      </c>
      <c r="D491">
        <v>1731.96</v>
      </c>
      <c r="E491">
        <v>1727.06</v>
      </c>
      <c r="F491">
        <v>316.91500000000002</v>
      </c>
      <c r="G491">
        <v>5.4770800000000001E-2</v>
      </c>
      <c r="H491">
        <v>0.93166099999999996</v>
      </c>
      <c r="I491">
        <v>0</v>
      </c>
    </row>
    <row r="492" spans="1:9" x14ac:dyDescent="0.25">
      <c r="A492" t="s">
        <v>116</v>
      </c>
      <c r="B492">
        <v>1787.98</v>
      </c>
      <c r="C492">
        <v>1784.81</v>
      </c>
      <c r="D492">
        <v>1731.7</v>
      </c>
      <c r="E492">
        <v>1726.91</v>
      </c>
      <c r="F492">
        <v>316.89400000000001</v>
      </c>
      <c r="G492">
        <v>5.6349099999999999E-2</v>
      </c>
      <c r="H492">
        <v>0.93181599999999998</v>
      </c>
      <c r="I492">
        <v>0</v>
      </c>
    </row>
    <row r="493" spans="1:9" x14ac:dyDescent="0.25">
      <c r="A493" t="s">
        <v>116</v>
      </c>
      <c r="B493">
        <v>1794.25</v>
      </c>
      <c r="C493">
        <v>1791.81</v>
      </c>
      <c r="D493">
        <v>1738.55</v>
      </c>
      <c r="E493">
        <v>1733.86</v>
      </c>
      <c r="F493">
        <v>320.33800000000002</v>
      </c>
      <c r="G493">
        <v>5.4287599999999998E-2</v>
      </c>
      <c r="H493">
        <v>0.93171800000000005</v>
      </c>
      <c r="I493">
        <v>0</v>
      </c>
    </row>
    <row r="494" spans="1:9" x14ac:dyDescent="0.25">
      <c r="A494" t="s">
        <v>116</v>
      </c>
      <c r="B494">
        <v>1790.39</v>
      </c>
      <c r="C494">
        <v>1787.8</v>
      </c>
      <c r="D494">
        <v>1734.27</v>
      </c>
      <c r="E494">
        <v>1729.27</v>
      </c>
      <c r="F494">
        <v>316.04000000000002</v>
      </c>
      <c r="G494">
        <v>5.3988899999999999E-2</v>
      </c>
      <c r="H494">
        <v>0.93182799999999999</v>
      </c>
      <c r="I494">
        <v>0</v>
      </c>
    </row>
    <row r="495" spans="1:9" x14ac:dyDescent="0.25">
      <c r="A495" t="s">
        <v>116</v>
      </c>
      <c r="B495">
        <v>1791.96</v>
      </c>
      <c r="C495">
        <v>1788.73</v>
      </c>
      <c r="D495">
        <v>1734.55</v>
      </c>
      <c r="E495">
        <v>1729.64</v>
      </c>
      <c r="F495">
        <v>313.834</v>
      </c>
      <c r="G495">
        <v>6.9263400000000003E-2</v>
      </c>
      <c r="H495">
        <v>0.93162800000000001</v>
      </c>
      <c r="I495">
        <v>0</v>
      </c>
    </row>
    <row r="496" spans="1:9" x14ac:dyDescent="0.25">
      <c r="A496" t="s">
        <v>116</v>
      </c>
      <c r="B496">
        <v>1786.01</v>
      </c>
      <c r="C496">
        <v>1782.9</v>
      </c>
      <c r="D496">
        <v>1729.9</v>
      </c>
      <c r="E496">
        <v>1725.13</v>
      </c>
      <c r="F496">
        <v>317.68200000000002</v>
      </c>
      <c r="G496">
        <v>5.4081799999999999E-2</v>
      </c>
      <c r="H496">
        <v>0.931836</v>
      </c>
      <c r="I496">
        <v>0</v>
      </c>
    </row>
    <row r="497" spans="1:25" x14ac:dyDescent="0.25">
      <c r="A497" t="s">
        <v>116</v>
      </c>
      <c r="B497">
        <v>1790.63</v>
      </c>
      <c r="C497">
        <v>1787.96</v>
      </c>
      <c r="D497">
        <v>1735.19</v>
      </c>
      <c r="E497">
        <v>1730.28</v>
      </c>
      <c r="F497">
        <v>316.55</v>
      </c>
      <c r="G497">
        <v>5.8284299999999997E-2</v>
      </c>
      <c r="H497">
        <v>0.93176000000000003</v>
      </c>
      <c r="I497">
        <v>0</v>
      </c>
    </row>
    <row r="498" spans="1:25" x14ac:dyDescent="0.25">
      <c r="A498" t="s">
        <v>116</v>
      </c>
      <c r="B498">
        <v>1791.35</v>
      </c>
      <c r="C498">
        <v>1788.79</v>
      </c>
      <c r="D498">
        <v>1735.86</v>
      </c>
      <c r="E498">
        <v>1731</v>
      </c>
      <c r="F498">
        <v>319.78800000000001</v>
      </c>
      <c r="G498">
        <v>6.6164200000000006E-2</v>
      </c>
      <c r="H498">
        <v>0.93177500000000002</v>
      </c>
      <c r="I498">
        <v>0</v>
      </c>
    </row>
    <row r="499" spans="1:25" x14ac:dyDescent="0.25">
      <c r="A499" t="s">
        <v>116</v>
      </c>
      <c r="B499">
        <v>1791.71</v>
      </c>
      <c r="C499">
        <v>1789.48</v>
      </c>
      <c r="D499">
        <v>1736.22</v>
      </c>
      <c r="E499">
        <v>1731.13</v>
      </c>
      <c r="F499">
        <v>317.46199999999999</v>
      </c>
      <c r="G499">
        <v>5.4560900000000002E-2</v>
      </c>
      <c r="H499">
        <v>0.95472699999999999</v>
      </c>
      <c r="I499">
        <v>0</v>
      </c>
    </row>
    <row r="500" spans="1:25" x14ac:dyDescent="0.25">
      <c r="A500" t="s">
        <v>116</v>
      </c>
      <c r="B500">
        <v>1793.5</v>
      </c>
      <c r="C500">
        <v>1790.56</v>
      </c>
      <c r="D500">
        <v>1737.27</v>
      </c>
      <c r="E500">
        <v>1732.43</v>
      </c>
      <c r="F500">
        <v>317.041</v>
      </c>
      <c r="G500">
        <v>5.7054599999999997E-2</v>
      </c>
      <c r="H500">
        <v>0.93181999999999998</v>
      </c>
      <c r="I500">
        <v>0</v>
      </c>
    </row>
    <row r="501" spans="1:25" x14ac:dyDescent="0.25">
      <c r="A501" t="s">
        <v>116</v>
      </c>
      <c r="B501">
        <v>1793.8</v>
      </c>
      <c r="C501">
        <v>1790.65</v>
      </c>
      <c r="D501">
        <v>1737.71</v>
      </c>
      <c r="E501">
        <v>1732.65</v>
      </c>
      <c r="F501">
        <v>314.90100000000001</v>
      </c>
      <c r="G501">
        <v>5.9908200000000002E-2</v>
      </c>
      <c r="H501">
        <v>0.93178000000000005</v>
      </c>
      <c r="I501">
        <v>0</v>
      </c>
    </row>
    <row r="502" spans="1:25" x14ac:dyDescent="0.25">
      <c r="A502" t="s">
        <v>116</v>
      </c>
      <c r="B502">
        <v>1796.4</v>
      </c>
      <c r="C502">
        <v>1793.27</v>
      </c>
      <c r="D502">
        <v>1739.92</v>
      </c>
      <c r="E502">
        <v>1734.88</v>
      </c>
      <c r="F502">
        <v>316.87599999999998</v>
      </c>
      <c r="G502">
        <v>5.4608299999999999E-2</v>
      </c>
      <c r="H502">
        <v>0.93176000000000003</v>
      </c>
      <c r="I502">
        <v>0</v>
      </c>
    </row>
    <row r="503" spans="1:25" x14ac:dyDescent="0.25">
      <c r="A503" t="s">
        <v>116</v>
      </c>
      <c r="B503">
        <v>1796.54</v>
      </c>
      <c r="C503">
        <v>1794.03</v>
      </c>
      <c r="D503">
        <v>1741.32</v>
      </c>
      <c r="E503">
        <v>1736.34</v>
      </c>
      <c r="F503">
        <v>318.59699999999998</v>
      </c>
      <c r="G503">
        <v>5.7945400000000001E-2</v>
      </c>
      <c r="H503">
        <v>0.93182299999999996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1798.3</v>
      </c>
      <c r="C504">
        <v>1795.47</v>
      </c>
      <c r="D504">
        <v>1741.51</v>
      </c>
      <c r="E504">
        <v>1736.88</v>
      </c>
      <c r="F504">
        <v>316.75900000000001</v>
      </c>
      <c r="G504">
        <v>5.3980100000000003E-2</v>
      </c>
      <c r="H504">
        <v>0.95212799999999997</v>
      </c>
      <c r="I504">
        <v>0</v>
      </c>
      <c r="R504">
        <f>AVERAGE(B455:B504)</f>
        <v>1792.2826000000005</v>
      </c>
      <c r="S504">
        <f>AVERAGE(C455:C504)</f>
        <v>1789.4467999999997</v>
      </c>
      <c r="U504">
        <f>_xlfn.VAR.P(B455:B504)</f>
        <v>49.671051239999748</v>
      </c>
      <c r="V504">
        <f>_xlfn.VAR.P(C455:C504)</f>
        <v>49.410645759999881</v>
      </c>
      <c r="X504">
        <f>1.96*SQRT(U504)/50</f>
        <v>0.27627255415157187</v>
      </c>
      <c r="Y504">
        <f>1.96*SQRT(V504)/50</f>
        <v>0.27554740917062931</v>
      </c>
    </row>
    <row r="505" spans="1:25" x14ac:dyDescent="0.25">
      <c r="A505" t="s">
        <v>116</v>
      </c>
      <c r="B505">
        <v>90092.617400000003</v>
      </c>
      <c r="C505" t="s">
        <v>37</v>
      </c>
    </row>
    <row r="506" spans="1:25" x14ac:dyDescent="0.25">
      <c r="A506" t="s">
        <v>117</v>
      </c>
      <c r="B506">
        <v>4028.04</v>
      </c>
      <c r="C506">
        <v>4027.08</v>
      </c>
      <c r="D506">
        <v>3991.38</v>
      </c>
      <c r="E506">
        <v>3954.35</v>
      </c>
      <c r="F506">
        <v>777.01599999999996</v>
      </c>
      <c r="G506">
        <v>8.3311399999999994E-2</v>
      </c>
      <c r="H506">
        <v>0.931836</v>
      </c>
      <c r="I506">
        <v>0</v>
      </c>
    </row>
    <row r="507" spans="1:25" x14ac:dyDescent="0.25">
      <c r="A507" t="s">
        <v>117</v>
      </c>
      <c r="B507">
        <v>4949.43</v>
      </c>
      <c r="C507">
        <v>4948.42</v>
      </c>
      <c r="D507">
        <v>4903.63</v>
      </c>
      <c r="E507">
        <v>4838.1000000000004</v>
      </c>
      <c r="F507">
        <v>1463.69</v>
      </c>
      <c r="G507">
        <v>5.3935299999999999E-2</v>
      </c>
      <c r="H507">
        <v>0.93800799999999995</v>
      </c>
      <c r="I507">
        <v>0</v>
      </c>
    </row>
    <row r="508" spans="1:25" x14ac:dyDescent="0.25">
      <c r="A508" t="s">
        <v>117</v>
      </c>
      <c r="B508">
        <v>5178.01</v>
      </c>
      <c r="C508">
        <v>5174.99</v>
      </c>
      <c r="D508">
        <v>5132.6899999999996</v>
      </c>
      <c r="E508">
        <v>5058.62</v>
      </c>
      <c r="F508">
        <v>1673.86</v>
      </c>
      <c r="G508">
        <v>5.62835E-2</v>
      </c>
      <c r="H508">
        <v>0.931836</v>
      </c>
      <c r="I508">
        <v>0</v>
      </c>
    </row>
    <row r="509" spans="1:25" x14ac:dyDescent="0.25">
      <c r="A509" t="s">
        <v>117</v>
      </c>
      <c r="B509">
        <v>5145.91</v>
      </c>
      <c r="C509">
        <v>5144.9799999999996</v>
      </c>
      <c r="D509">
        <v>5102.38</v>
      </c>
      <c r="E509">
        <v>5028.84</v>
      </c>
      <c r="F509">
        <v>1650.39</v>
      </c>
      <c r="G509">
        <v>5.6104399999999999E-2</v>
      </c>
      <c r="H509">
        <v>0.93650900000000004</v>
      </c>
      <c r="I509">
        <v>0</v>
      </c>
    </row>
    <row r="510" spans="1:25" x14ac:dyDescent="0.25">
      <c r="A510" t="s">
        <v>117</v>
      </c>
      <c r="B510">
        <v>5174.9399999999996</v>
      </c>
      <c r="C510">
        <v>5173.71</v>
      </c>
      <c r="D510">
        <v>5129.57</v>
      </c>
      <c r="E510">
        <v>5055.5</v>
      </c>
      <c r="F510">
        <v>1667.37</v>
      </c>
      <c r="G510">
        <v>5.54399E-2</v>
      </c>
      <c r="H510">
        <v>0.931836</v>
      </c>
      <c r="I510">
        <v>0</v>
      </c>
    </row>
    <row r="511" spans="1:25" x14ac:dyDescent="0.25">
      <c r="A511" t="s">
        <v>117</v>
      </c>
      <c r="B511">
        <v>5087.2700000000004</v>
      </c>
      <c r="C511">
        <v>5086.2299999999996</v>
      </c>
      <c r="D511">
        <v>5044.37</v>
      </c>
      <c r="E511">
        <v>4973.37</v>
      </c>
      <c r="F511">
        <v>1600.78</v>
      </c>
      <c r="G511">
        <v>8.3259200000000005E-2</v>
      </c>
      <c r="H511">
        <v>0.93183499999999997</v>
      </c>
      <c r="I511">
        <v>0</v>
      </c>
    </row>
    <row r="512" spans="1:25" x14ac:dyDescent="0.25">
      <c r="A512" t="s">
        <v>117</v>
      </c>
      <c r="B512">
        <v>5087.72</v>
      </c>
      <c r="C512">
        <v>5086.58</v>
      </c>
      <c r="D512">
        <v>5044.66</v>
      </c>
      <c r="E512">
        <v>4973.6499999999996</v>
      </c>
      <c r="F512">
        <v>1599.12</v>
      </c>
      <c r="G512">
        <v>5.44363E-2</v>
      </c>
      <c r="H512">
        <v>0.931836</v>
      </c>
      <c r="I512">
        <v>0</v>
      </c>
    </row>
    <row r="513" spans="1:9" x14ac:dyDescent="0.25">
      <c r="A513" t="s">
        <v>117</v>
      </c>
      <c r="B513">
        <v>5115.68</v>
      </c>
      <c r="C513">
        <v>5114.74</v>
      </c>
      <c r="D513">
        <v>5071.1899999999996</v>
      </c>
      <c r="E513">
        <v>4998.3900000000003</v>
      </c>
      <c r="F513">
        <v>1616.1</v>
      </c>
      <c r="G513">
        <v>8.0474199999999996E-2</v>
      </c>
      <c r="H513">
        <v>0.93174800000000002</v>
      </c>
      <c r="I513">
        <v>0</v>
      </c>
    </row>
    <row r="514" spans="1:9" x14ac:dyDescent="0.25">
      <c r="A514" t="s">
        <v>117</v>
      </c>
      <c r="B514">
        <v>5071.08</v>
      </c>
      <c r="C514">
        <v>5070</v>
      </c>
      <c r="D514">
        <v>5026.83</v>
      </c>
      <c r="E514">
        <v>4956.67</v>
      </c>
      <c r="F514">
        <v>1577.53</v>
      </c>
      <c r="G514">
        <v>5.8885699999999999E-2</v>
      </c>
      <c r="H514">
        <v>0.93183199999999999</v>
      </c>
      <c r="I514">
        <v>0</v>
      </c>
    </row>
    <row r="515" spans="1:9" x14ac:dyDescent="0.25">
      <c r="A515" t="s">
        <v>117</v>
      </c>
      <c r="B515">
        <v>5184.59</v>
      </c>
      <c r="C515">
        <v>5181.8900000000003</v>
      </c>
      <c r="D515">
        <v>5140.04</v>
      </c>
      <c r="E515">
        <v>5065.8</v>
      </c>
      <c r="F515">
        <v>1685.81</v>
      </c>
      <c r="G515">
        <v>8.2719500000000001E-2</v>
      </c>
      <c r="H515">
        <v>0.93215499999999996</v>
      </c>
      <c r="I515">
        <v>0</v>
      </c>
    </row>
    <row r="516" spans="1:9" x14ac:dyDescent="0.25">
      <c r="A516" t="s">
        <v>117</v>
      </c>
      <c r="B516">
        <v>5081.3</v>
      </c>
      <c r="C516">
        <v>5080.72</v>
      </c>
      <c r="D516">
        <v>5038.83</v>
      </c>
      <c r="E516">
        <v>4968.66</v>
      </c>
      <c r="F516">
        <v>1589.34</v>
      </c>
      <c r="G516">
        <v>5.3909499999999999E-2</v>
      </c>
      <c r="H516">
        <v>0.93062999999999996</v>
      </c>
      <c r="I516">
        <v>0</v>
      </c>
    </row>
    <row r="517" spans="1:9" x14ac:dyDescent="0.25">
      <c r="A517" t="s">
        <v>117</v>
      </c>
      <c r="B517">
        <v>5117.37</v>
      </c>
      <c r="C517">
        <v>5116.75</v>
      </c>
      <c r="D517">
        <v>5073.47</v>
      </c>
      <c r="E517">
        <v>5000.3100000000004</v>
      </c>
      <c r="F517">
        <v>1630.6</v>
      </c>
      <c r="G517">
        <v>5.43253E-2</v>
      </c>
      <c r="H517">
        <v>0.931836</v>
      </c>
      <c r="I517">
        <v>0</v>
      </c>
    </row>
    <row r="518" spans="1:9" x14ac:dyDescent="0.25">
      <c r="A518" t="s">
        <v>117</v>
      </c>
      <c r="B518">
        <v>5103.5200000000004</v>
      </c>
      <c r="C518">
        <v>5102.68</v>
      </c>
      <c r="D518">
        <v>5059.96</v>
      </c>
      <c r="E518">
        <v>4988.6899999999996</v>
      </c>
      <c r="F518">
        <v>1619.06</v>
      </c>
      <c r="G518">
        <v>5.5559299999999999E-2</v>
      </c>
      <c r="H518">
        <v>0.93182100000000001</v>
      </c>
      <c r="I518">
        <v>0</v>
      </c>
    </row>
    <row r="519" spans="1:9" x14ac:dyDescent="0.25">
      <c r="A519" t="s">
        <v>117</v>
      </c>
      <c r="B519">
        <v>4982.0600000000004</v>
      </c>
      <c r="C519">
        <v>4981.3599999999997</v>
      </c>
      <c r="D519">
        <v>4947.5200000000004</v>
      </c>
      <c r="E519">
        <v>4878.95</v>
      </c>
      <c r="F519">
        <v>1531.07</v>
      </c>
      <c r="G519">
        <v>7.2525199999999998E-2</v>
      </c>
      <c r="H519">
        <v>0.93180600000000002</v>
      </c>
      <c r="I519">
        <v>0</v>
      </c>
    </row>
    <row r="520" spans="1:9" x14ac:dyDescent="0.25">
      <c r="A520" t="s">
        <v>117</v>
      </c>
      <c r="B520">
        <v>5041.1099999999997</v>
      </c>
      <c r="C520">
        <v>5040.53</v>
      </c>
      <c r="D520">
        <v>5009.7700000000004</v>
      </c>
      <c r="E520">
        <v>4938.4399999999996</v>
      </c>
      <c r="F520">
        <v>1602.3</v>
      </c>
      <c r="G520">
        <v>5.5918500000000003E-2</v>
      </c>
      <c r="H520">
        <v>0.93171499999999996</v>
      </c>
      <c r="I520">
        <v>0</v>
      </c>
    </row>
    <row r="521" spans="1:9" x14ac:dyDescent="0.25">
      <c r="A521" t="s">
        <v>117</v>
      </c>
      <c r="B521">
        <v>5043.67</v>
      </c>
      <c r="C521">
        <v>5042.67</v>
      </c>
      <c r="D521">
        <v>5010.2700000000004</v>
      </c>
      <c r="E521">
        <v>4939.3500000000004</v>
      </c>
      <c r="F521">
        <v>1611.34</v>
      </c>
      <c r="G521">
        <v>5.3930499999999999E-2</v>
      </c>
      <c r="H521">
        <v>0.931782</v>
      </c>
      <c r="I521">
        <v>0</v>
      </c>
    </row>
    <row r="522" spans="1:9" x14ac:dyDescent="0.25">
      <c r="A522" t="s">
        <v>117</v>
      </c>
      <c r="B522">
        <v>5019.67</v>
      </c>
      <c r="C522">
        <v>5018.92</v>
      </c>
      <c r="D522">
        <v>4987.4799999999996</v>
      </c>
      <c r="E522">
        <v>4917.21</v>
      </c>
      <c r="F522">
        <v>1594.8</v>
      </c>
      <c r="G522">
        <v>5.8576099999999999E-2</v>
      </c>
      <c r="H522">
        <v>0.93182600000000004</v>
      </c>
      <c r="I522">
        <v>0</v>
      </c>
    </row>
    <row r="523" spans="1:9" x14ac:dyDescent="0.25">
      <c r="A523" t="s">
        <v>117</v>
      </c>
      <c r="B523">
        <v>4986.1099999999997</v>
      </c>
      <c r="C523">
        <v>4985.34</v>
      </c>
      <c r="D523">
        <v>4954.66</v>
      </c>
      <c r="E523">
        <v>4884.93</v>
      </c>
      <c r="F523">
        <v>1557.86</v>
      </c>
      <c r="G523">
        <v>5.7124800000000003E-2</v>
      </c>
      <c r="H523">
        <v>0.93180399999999997</v>
      </c>
      <c r="I523">
        <v>0</v>
      </c>
    </row>
    <row r="524" spans="1:9" x14ac:dyDescent="0.25">
      <c r="A524" t="s">
        <v>117</v>
      </c>
      <c r="B524">
        <v>5029.0600000000004</v>
      </c>
      <c r="C524">
        <v>5027.68</v>
      </c>
      <c r="D524">
        <v>4997.91</v>
      </c>
      <c r="E524">
        <v>4927.53</v>
      </c>
      <c r="F524">
        <v>1588.9</v>
      </c>
      <c r="G524">
        <v>5.5523000000000003E-2</v>
      </c>
      <c r="H524">
        <v>0.93182299999999996</v>
      </c>
      <c r="I524">
        <v>0</v>
      </c>
    </row>
    <row r="525" spans="1:9" x14ac:dyDescent="0.25">
      <c r="A525" t="s">
        <v>117</v>
      </c>
      <c r="B525">
        <v>5011.9399999999996</v>
      </c>
      <c r="C525">
        <v>5011.21</v>
      </c>
      <c r="D525">
        <v>4979.58</v>
      </c>
      <c r="E525">
        <v>4909.3500000000004</v>
      </c>
      <c r="F525">
        <v>1572.64</v>
      </c>
      <c r="G525">
        <v>5.4973800000000003E-2</v>
      </c>
      <c r="H525">
        <v>0.93174599999999996</v>
      </c>
      <c r="I525">
        <v>0</v>
      </c>
    </row>
    <row r="526" spans="1:9" x14ac:dyDescent="0.25">
      <c r="A526" t="s">
        <v>117</v>
      </c>
      <c r="B526">
        <v>4988.21</v>
      </c>
      <c r="C526">
        <v>4986.6899999999996</v>
      </c>
      <c r="D526">
        <v>4955.29</v>
      </c>
      <c r="E526">
        <v>4886.13</v>
      </c>
      <c r="F526">
        <v>1561.59</v>
      </c>
      <c r="G526">
        <v>6.9898100000000005E-2</v>
      </c>
      <c r="H526">
        <v>0.93178700000000003</v>
      </c>
      <c r="I526">
        <v>0</v>
      </c>
    </row>
    <row r="527" spans="1:9" x14ac:dyDescent="0.25">
      <c r="A527" t="s">
        <v>117</v>
      </c>
      <c r="B527">
        <v>5044.08</v>
      </c>
      <c r="C527">
        <v>5043.2299999999996</v>
      </c>
      <c r="D527">
        <v>5009.84</v>
      </c>
      <c r="E527">
        <v>4938.03</v>
      </c>
      <c r="F527">
        <v>1600.27</v>
      </c>
      <c r="G527">
        <v>5.4271399999999997E-2</v>
      </c>
      <c r="H527">
        <v>0.93176000000000003</v>
      </c>
      <c r="I527">
        <v>0</v>
      </c>
    </row>
    <row r="528" spans="1:9" x14ac:dyDescent="0.25">
      <c r="A528" t="s">
        <v>117</v>
      </c>
      <c r="B528">
        <v>4986.8599999999997</v>
      </c>
      <c r="C528">
        <v>4986.1099999999997</v>
      </c>
      <c r="D528">
        <v>4954.24</v>
      </c>
      <c r="E528">
        <v>4884.84</v>
      </c>
      <c r="F528">
        <v>1554.33</v>
      </c>
      <c r="G528">
        <v>7.6956899999999995E-2</v>
      </c>
      <c r="H528">
        <v>0.93182500000000001</v>
      </c>
      <c r="I528">
        <v>0</v>
      </c>
    </row>
    <row r="529" spans="1:9" x14ac:dyDescent="0.25">
      <c r="A529" t="s">
        <v>117</v>
      </c>
      <c r="B529">
        <v>5007.55</v>
      </c>
      <c r="C529">
        <v>5006.7299999999996</v>
      </c>
      <c r="D529">
        <v>4976.91</v>
      </c>
      <c r="E529">
        <v>4907.29</v>
      </c>
      <c r="F529">
        <v>1578.3</v>
      </c>
      <c r="G529">
        <v>5.7457399999999999E-2</v>
      </c>
      <c r="H529">
        <v>0.931836</v>
      </c>
      <c r="I529">
        <v>0</v>
      </c>
    </row>
    <row r="530" spans="1:9" x14ac:dyDescent="0.25">
      <c r="A530" t="s">
        <v>117</v>
      </c>
      <c r="B530">
        <v>5042.55</v>
      </c>
      <c r="C530">
        <v>5041.75</v>
      </c>
      <c r="D530">
        <v>5010.88</v>
      </c>
      <c r="E530">
        <v>4940.7700000000004</v>
      </c>
      <c r="F530">
        <v>1601.22</v>
      </c>
      <c r="G530">
        <v>7.3535400000000001E-2</v>
      </c>
      <c r="H530">
        <v>0.93176800000000004</v>
      </c>
      <c r="I530">
        <v>0</v>
      </c>
    </row>
    <row r="531" spans="1:9" x14ac:dyDescent="0.25">
      <c r="A531" t="s">
        <v>117</v>
      </c>
      <c r="B531">
        <v>5028.33</v>
      </c>
      <c r="C531">
        <v>5027.3500000000004</v>
      </c>
      <c r="D531">
        <v>4996.74</v>
      </c>
      <c r="E531">
        <v>4924.8</v>
      </c>
      <c r="F531">
        <v>1589.23</v>
      </c>
      <c r="G531">
        <v>5.4023500000000002E-2</v>
      </c>
      <c r="H531">
        <v>0.93173300000000003</v>
      </c>
      <c r="I531">
        <v>0</v>
      </c>
    </row>
    <row r="532" spans="1:9" x14ac:dyDescent="0.25">
      <c r="A532" t="s">
        <v>117</v>
      </c>
      <c r="B532">
        <v>5021.7700000000004</v>
      </c>
      <c r="C532">
        <v>5020.84</v>
      </c>
      <c r="D532">
        <v>4987.74</v>
      </c>
      <c r="E532">
        <v>4917.7</v>
      </c>
      <c r="F532">
        <v>1584.03</v>
      </c>
      <c r="G532">
        <v>8.3255599999999999E-2</v>
      </c>
      <c r="H532">
        <v>0.93183099999999996</v>
      </c>
      <c r="I532">
        <v>0</v>
      </c>
    </row>
    <row r="533" spans="1:9" x14ac:dyDescent="0.25">
      <c r="A533" t="s">
        <v>117</v>
      </c>
      <c r="B533">
        <v>5060.26</v>
      </c>
      <c r="C533">
        <v>5059.59</v>
      </c>
      <c r="D533">
        <v>5029.6499999999996</v>
      </c>
      <c r="E533">
        <v>4957.82</v>
      </c>
      <c r="F533">
        <v>1629</v>
      </c>
      <c r="G533">
        <v>5.3917300000000001E-2</v>
      </c>
      <c r="H533">
        <v>0.93173499999999998</v>
      </c>
      <c r="I533">
        <v>0</v>
      </c>
    </row>
    <row r="534" spans="1:9" x14ac:dyDescent="0.25">
      <c r="A534" t="s">
        <v>117</v>
      </c>
      <c r="B534">
        <v>5090.6400000000003</v>
      </c>
      <c r="C534">
        <v>5089.7700000000004</v>
      </c>
      <c r="D534">
        <v>5056.8500000000004</v>
      </c>
      <c r="E534">
        <v>4983.88</v>
      </c>
      <c r="F534">
        <v>1643.69</v>
      </c>
      <c r="G534">
        <v>7.5098399999999996E-2</v>
      </c>
      <c r="H534">
        <v>0.931836</v>
      </c>
      <c r="I534">
        <v>0</v>
      </c>
    </row>
    <row r="535" spans="1:9" x14ac:dyDescent="0.25">
      <c r="A535" t="s">
        <v>117</v>
      </c>
      <c r="B535">
        <v>5080.8900000000003</v>
      </c>
      <c r="C535">
        <v>5080.24</v>
      </c>
      <c r="D535">
        <v>5047.6899999999996</v>
      </c>
      <c r="E535">
        <v>4975.17</v>
      </c>
      <c r="F535">
        <v>1646.83</v>
      </c>
      <c r="G535">
        <v>8.3258600000000002E-2</v>
      </c>
      <c r="H535">
        <v>0.93180399999999997</v>
      </c>
      <c r="I535">
        <v>0</v>
      </c>
    </row>
    <row r="536" spans="1:9" x14ac:dyDescent="0.25">
      <c r="A536" t="s">
        <v>117</v>
      </c>
      <c r="B536">
        <v>5062.51</v>
      </c>
      <c r="C536">
        <v>5061.67</v>
      </c>
      <c r="D536">
        <v>5029.32</v>
      </c>
      <c r="E536">
        <v>4956.13</v>
      </c>
      <c r="F536">
        <v>1621.43</v>
      </c>
      <c r="G536">
        <v>7.9572500000000004E-2</v>
      </c>
      <c r="H536">
        <v>0.93151300000000004</v>
      </c>
      <c r="I536">
        <v>0</v>
      </c>
    </row>
    <row r="537" spans="1:9" x14ac:dyDescent="0.25">
      <c r="A537" t="s">
        <v>117</v>
      </c>
      <c r="B537">
        <v>5007.6499999999996</v>
      </c>
      <c r="C537">
        <v>5006.9799999999996</v>
      </c>
      <c r="D537">
        <v>4974.75</v>
      </c>
      <c r="E537">
        <v>4904.24</v>
      </c>
      <c r="F537">
        <v>1580.61</v>
      </c>
      <c r="G537">
        <v>5.7001700000000002E-2</v>
      </c>
      <c r="H537">
        <v>0.93125100000000005</v>
      </c>
      <c r="I537">
        <v>0</v>
      </c>
    </row>
    <row r="538" spans="1:9" x14ac:dyDescent="0.25">
      <c r="A538" t="s">
        <v>117</v>
      </c>
      <c r="B538">
        <v>5027.6000000000004</v>
      </c>
      <c r="C538">
        <v>5026.6499999999996</v>
      </c>
      <c r="D538">
        <v>4996.3</v>
      </c>
      <c r="E538">
        <v>4925.9399999999996</v>
      </c>
      <c r="F538">
        <v>1591.63</v>
      </c>
      <c r="G538">
        <v>5.53938E-2</v>
      </c>
      <c r="H538">
        <v>0.93179500000000004</v>
      </c>
      <c r="I538">
        <v>0</v>
      </c>
    </row>
    <row r="539" spans="1:9" x14ac:dyDescent="0.25">
      <c r="A539" t="s">
        <v>117</v>
      </c>
      <c r="B539">
        <v>5019.37</v>
      </c>
      <c r="C539">
        <v>5018.22</v>
      </c>
      <c r="D539">
        <v>4986.7700000000004</v>
      </c>
      <c r="E539">
        <v>4915.92</v>
      </c>
      <c r="F539">
        <v>1589.07</v>
      </c>
      <c r="G539">
        <v>5.7088600000000003E-2</v>
      </c>
      <c r="H539">
        <v>0.95218800000000003</v>
      </c>
      <c r="I539">
        <v>0</v>
      </c>
    </row>
    <row r="540" spans="1:9" x14ac:dyDescent="0.25">
      <c r="A540" t="s">
        <v>117</v>
      </c>
      <c r="B540">
        <v>5053.12</v>
      </c>
      <c r="C540">
        <v>5051.96</v>
      </c>
      <c r="D540">
        <v>5018.4799999999996</v>
      </c>
      <c r="E540">
        <v>4946.67</v>
      </c>
      <c r="F540">
        <v>1613.52</v>
      </c>
      <c r="G540">
        <v>6.6938600000000001E-2</v>
      </c>
      <c r="H540">
        <v>0.93176800000000004</v>
      </c>
      <c r="I540">
        <v>0</v>
      </c>
    </row>
    <row r="541" spans="1:9" x14ac:dyDescent="0.25">
      <c r="A541" t="s">
        <v>117</v>
      </c>
      <c r="B541">
        <v>5036</v>
      </c>
      <c r="C541">
        <v>5034.96</v>
      </c>
      <c r="D541">
        <v>5003.12</v>
      </c>
      <c r="E541">
        <v>4932.17</v>
      </c>
      <c r="F541">
        <v>1602.4</v>
      </c>
      <c r="G541">
        <v>5.3910199999999998E-2</v>
      </c>
      <c r="H541">
        <v>0.93182699999999996</v>
      </c>
      <c r="I541">
        <v>0</v>
      </c>
    </row>
    <row r="542" spans="1:9" x14ac:dyDescent="0.25">
      <c r="A542" t="s">
        <v>117</v>
      </c>
      <c r="B542">
        <v>5019.03</v>
      </c>
      <c r="C542">
        <v>5018.42</v>
      </c>
      <c r="D542">
        <v>4986.2</v>
      </c>
      <c r="E542">
        <v>4915.7299999999996</v>
      </c>
      <c r="F542">
        <v>1590.85</v>
      </c>
      <c r="G542">
        <v>5.4274599999999999E-2</v>
      </c>
      <c r="H542">
        <v>0.93137000000000003</v>
      </c>
      <c r="I542">
        <v>0</v>
      </c>
    </row>
    <row r="543" spans="1:9" x14ac:dyDescent="0.25">
      <c r="A543" t="s">
        <v>117</v>
      </c>
      <c r="B543">
        <v>5044.2700000000004</v>
      </c>
      <c r="C543">
        <v>5043.45</v>
      </c>
      <c r="D543">
        <v>5013.47</v>
      </c>
      <c r="E543">
        <v>4941.74</v>
      </c>
      <c r="F543">
        <v>1604.03</v>
      </c>
      <c r="G543">
        <v>7.9182900000000001E-2</v>
      </c>
      <c r="H543">
        <v>0.95834900000000001</v>
      </c>
      <c r="I543">
        <v>0</v>
      </c>
    </row>
    <row r="544" spans="1:9" x14ac:dyDescent="0.25">
      <c r="A544" t="s">
        <v>117</v>
      </c>
      <c r="B544">
        <v>4983.3500000000004</v>
      </c>
      <c r="C544">
        <v>4981.8900000000003</v>
      </c>
      <c r="D544">
        <v>4948.95</v>
      </c>
      <c r="E544">
        <v>4879.2</v>
      </c>
      <c r="F544">
        <v>1563.53</v>
      </c>
      <c r="G544">
        <v>8.3256200000000002E-2</v>
      </c>
      <c r="H544">
        <v>0.93180600000000002</v>
      </c>
      <c r="I544">
        <v>0</v>
      </c>
    </row>
    <row r="545" spans="1:25" x14ac:dyDescent="0.25">
      <c r="A545" t="s">
        <v>117</v>
      </c>
      <c r="B545">
        <v>5023.9799999999996</v>
      </c>
      <c r="C545">
        <v>5020.8900000000003</v>
      </c>
      <c r="D545">
        <v>4987.29</v>
      </c>
      <c r="E545">
        <v>4915.8900000000003</v>
      </c>
      <c r="F545">
        <v>1581.59</v>
      </c>
      <c r="G545">
        <v>7.9050499999999996E-2</v>
      </c>
      <c r="H545">
        <v>0.93165699999999996</v>
      </c>
      <c r="I545">
        <v>0</v>
      </c>
    </row>
    <row r="546" spans="1:25" x14ac:dyDescent="0.25">
      <c r="A546" t="s">
        <v>117</v>
      </c>
      <c r="B546">
        <v>5046.1499999999996</v>
      </c>
      <c r="C546">
        <v>5045.3999999999996</v>
      </c>
      <c r="D546">
        <v>5011.49</v>
      </c>
      <c r="E546">
        <v>4940.1099999999997</v>
      </c>
      <c r="F546">
        <v>1609.61</v>
      </c>
      <c r="G546">
        <v>8.3258700000000005E-2</v>
      </c>
      <c r="H546">
        <v>0.931809</v>
      </c>
      <c r="I546">
        <v>0</v>
      </c>
    </row>
    <row r="547" spans="1:25" x14ac:dyDescent="0.25">
      <c r="A547" t="s">
        <v>117</v>
      </c>
      <c r="B547">
        <v>5078.8</v>
      </c>
      <c r="C547">
        <v>5078.24</v>
      </c>
      <c r="D547">
        <v>5046.47</v>
      </c>
      <c r="E547">
        <v>4973.18</v>
      </c>
      <c r="F547">
        <v>1638.82</v>
      </c>
      <c r="G547">
        <v>6.0396400000000003E-2</v>
      </c>
      <c r="H547">
        <v>0.93181400000000003</v>
      </c>
      <c r="I547">
        <v>0</v>
      </c>
    </row>
    <row r="548" spans="1:25" x14ac:dyDescent="0.25">
      <c r="A548" t="s">
        <v>117</v>
      </c>
      <c r="B548">
        <v>5062.07</v>
      </c>
      <c r="C548">
        <v>5061.17</v>
      </c>
      <c r="D548">
        <v>5029.03</v>
      </c>
      <c r="E548">
        <v>4957.38</v>
      </c>
      <c r="F548">
        <v>1622.34</v>
      </c>
      <c r="G548">
        <v>5.4254900000000002E-2</v>
      </c>
      <c r="H548">
        <v>0.93182299999999996</v>
      </c>
      <c r="I548">
        <v>0</v>
      </c>
    </row>
    <row r="549" spans="1:25" x14ac:dyDescent="0.25">
      <c r="A549" t="s">
        <v>117</v>
      </c>
      <c r="B549">
        <v>5085.9399999999996</v>
      </c>
      <c r="C549">
        <v>5085.3</v>
      </c>
      <c r="D549">
        <v>5055.25</v>
      </c>
      <c r="E549">
        <v>4983.1899999999996</v>
      </c>
      <c r="F549">
        <v>1646.33</v>
      </c>
      <c r="G549">
        <v>5.5472800000000003E-2</v>
      </c>
      <c r="H549">
        <v>0.93177900000000002</v>
      </c>
      <c r="I549">
        <v>0</v>
      </c>
    </row>
    <row r="550" spans="1:25" x14ac:dyDescent="0.25">
      <c r="A550" t="s">
        <v>117</v>
      </c>
      <c r="B550">
        <v>4984.92</v>
      </c>
      <c r="C550">
        <v>4983.9799999999996</v>
      </c>
      <c r="D550">
        <v>4951.88</v>
      </c>
      <c r="E550">
        <v>4881.1499999999996</v>
      </c>
      <c r="F550">
        <v>1558.43</v>
      </c>
      <c r="G550">
        <v>5.7813700000000003E-2</v>
      </c>
      <c r="H550">
        <v>0.94699500000000003</v>
      </c>
      <c r="I550">
        <v>0</v>
      </c>
    </row>
    <row r="551" spans="1:25" x14ac:dyDescent="0.25">
      <c r="A551" t="s">
        <v>117</v>
      </c>
      <c r="B551">
        <v>5108.97</v>
      </c>
      <c r="C551">
        <v>5108.05</v>
      </c>
      <c r="D551">
        <v>5075.17</v>
      </c>
      <c r="E551">
        <v>5001.47</v>
      </c>
      <c r="F551">
        <v>1673.74</v>
      </c>
      <c r="G551">
        <v>5.7572999999999999E-2</v>
      </c>
      <c r="H551">
        <v>0.93182299999999996</v>
      </c>
      <c r="I551">
        <v>0</v>
      </c>
    </row>
    <row r="552" spans="1:25" x14ac:dyDescent="0.25">
      <c r="A552" t="s">
        <v>117</v>
      </c>
      <c r="B552">
        <v>5097.38</v>
      </c>
      <c r="C552">
        <v>5095.55</v>
      </c>
      <c r="D552">
        <v>5063.34</v>
      </c>
      <c r="E552">
        <v>4989.8900000000003</v>
      </c>
      <c r="F552">
        <v>1651.98</v>
      </c>
      <c r="G552">
        <v>5.52886E-2</v>
      </c>
      <c r="H552">
        <v>0.93112700000000004</v>
      </c>
      <c r="I552">
        <v>0</v>
      </c>
    </row>
    <row r="553" spans="1:25" x14ac:dyDescent="0.25">
      <c r="A553" t="s">
        <v>117</v>
      </c>
      <c r="B553">
        <v>5031.9399999999996</v>
      </c>
      <c r="C553">
        <v>5031.0600000000004</v>
      </c>
      <c r="D553">
        <v>4997.55</v>
      </c>
      <c r="E553">
        <v>4926.68</v>
      </c>
      <c r="F553">
        <v>1602.94</v>
      </c>
      <c r="G553">
        <v>5.4967500000000002E-2</v>
      </c>
      <c r="H553">
        <v>0.93183099999999996</v>
      </c>
      <c r="I553">
        <v>0</v>
      </c>
    </row>
    <row r="554" spans="1:25" x14ac:dyDescent="0.25">
      <c r="A554" t="s">
        <v>117</v>
      </c>
      <c r="B554">
        <v>4973.21</v>
      </c>
      <c r="C554">
        <v>4971.8599999999997</v>
      </c>
      <c r="D554">
        <v>4941.8100000000004</v>
      </c>
      <c r="E554">
        <v>4871.99</v>
      </c>
      <c r="F554">
        <v>1544.68</v>
      </c>
      <c r="G554">
        <v>5.4716599999999997E-2</v>
      </c>
      <c r="H554">
        <v>0.93107099999999998</v>
      </c>
      <c r="I554">
        <v>0</v>
      </c>
    </row>
    <row r="555" spans="1:25" x14ac:dyDescent="0.25">
      <c r="A555" t="s">
        <v>117</v>
      </c>
      <c r="B555">
        <v>5058.41</v>
      </c>
      <c r="C555">
        <v>5057.55</v>
      </c>
      <c r="D555">
        <v>5026.1899999999996</v>
      </c>
      <c r="E555">
        <v>4953.74</v>
      </c>
      <c r="F555">
        <v>1609.81</v>
      </c>
      <c r="G555">
        <v>5.70009E-2</v>
      </c>
      <c r="H555">
        <v>0.934867</v>
      </c>
      <c r="I555">
        <v>0</v>
      </c>
    </row>
    <row r="556" spans="1:25" x14ac:dyDescent="0.25">
      <c r="A556" t="s">
        <v>117</v>
      </c>
      <c r="B556">
        <v>5084.66</v>
      </c>
      <c r="C556">
        <v>5083.03</v>
      </c>
      <c r="D556">
        <v>5051.8500000000004</v>
      </c>
      <c r="E556">
        <v>4979.3999999999996</v>
      </c>
      <c r="F556">
        <v>1652.5</v>
      </c>
      <c r="G556">
        <v>6.3525300000000007E-2</v>
      </c>
      <c r="H556">
        <v>0.93144700000000002</v>
      </c>
      <c r="I556">
        <v>0</v>
      </c>
    </row>
    <row r="557" spans="1:25" x14ac:dyDescent="0.25">
      <c r="A557" t="s">
        <v>117</v>
      </c>
      <c r="B557">
        <v>4998.91</v>
      </c>
      <c r="C557">
        <v>4997.99</v>
      </c>
      <c r="D557">
        <v>4965.21</v>
      </c>
      <c r="E557">
        <v>4896.0600000000004</v>
      </c>
      <c r="F557">
        <v>1573.63</v>
      </c>
      <c r="G557">
        <v>5.6096399999999998E-2</v>
      </c>
      <c r="H557">
        <v>0.93146099999999998</v>
      </c>
      <c r="I557">
        <v>0</v>
      </c>
    </row>
    <row r="558" spans="1:25" x14ac:dyDescent="0.25">
      <c r="A558" t="s">
        <v>117</v>
      </c>
      <c r="B558">
        <v>4998.59</v>
      </c>
      <c r="C558">
        <v>4997.8100000000004</v>
      </c>
      <c r="D558">
        <v>4967.28</v>
      </c>
      <c r="E558">
        <v>4897.96</v>
      </c>
      <c r="F558">
        <v>1573.5</v>
      </c>
      <c r="G558">
        <v>7.5759400000000005E-2</v>
      </c>
      <c r="H558">
        <v>0.93180200000000002</v>
      </c>
      <c r="I558">
        <v>0</v>
      </c>
    </row>
    <row r="559" spans="1:25" x14ac:dyDescent="0.25">
      <c r="A559" t="s">
        <v>117</v>
      </c>
      <c r="B559">
        <v>5032.75</v>
      </c>
      <c r="C559">
        <v>5031.92</v>
      </c>
      <c r="D559">
        <v>4998.6099999999997</v>
      </c>
      <c r="E559">
        <v>4927.92</v>
      </c>
      <c r="F559">
        <v>1597.84</v>
      </c>
      <c r="G559">
        <v>6.4524600000000001E-2</v>
      </c>
      <c r="H559">
        <v>0.93315499999999996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5048.99</v>
      </c>
      <c r="C560">
        <v>5047.96</v>
      </c>
      <c r="D560">
        <v>5015.29</v>
      </c>
      <c r="E560">
        <v>4943.16</v>
      </c>
      <c r="F560">
        <v>1612.17</v>
      </c>
      <c r="G560">
        <v>5.3917399999999997E-2</v>
      </c>
      <c r="H560">
        <v>0.93182799999999999</v>
      </c>
      <c r="I560">
        <v>0</v>
      </c>
      <c r="R560">
        <f>AVERAGE(B511:B560)</f>
        <v>5045.6372000000001</v>
      </c>
      <c r="S560">
        <f>AVERAGE(C511:C560)</f>
        <v>5044.6311999999998</v>
      </c>
      <c r="U560">
        <f>_xlfn.VAR.P(B511:B560)</f>
        <v>1868.1453361600052</v>
      </c>
      <c r="V560">
        <f>_xlfn.VAR.P(C511:C560)</f>
        <v>1861.3280385600053</v>
      </c>
      <c r="X560">
        <f>1.96*SQRT(U560)/50</f>
        <v>1.6943042375432193</v>
      </c>
      <c r="Y560">
        <f>1.96*SQRT(V560)/50</f>
        <v>1.6912099565615284</v>
      </c>
    </row>
    <row r="561" spans="1:9" x14ac:dyDescent="0.25">
      <c r="A561" t="s">
        <v>118</v>
      </c>
      <c r="B561">
        <v>254455.69820000001</v>
      </c>
      <c r="C561" t="s">
        <v>37</v>
      </c>
    </row>
    <row r="562" spans="1:9" x14ac:dyDescent="0.25">
      <c r="A562" t="s">
        <v>39</v>
      </c>
      <c r="B562">
        <v>8841.19</v>
      </c>
      <c r="C562">
        <v>0</v>
      </c>
      <c r="D562">
        <v>0</v>
      </c>
      <c r="E562">
        <v>0</v>
      </c>
      <c r="F562">
        <v>0</v>
      </c>
      <c r="G562">
        <v>0.165795</v>
      </c>
      <c r="H562">
        <v>1</v>
      </c>
      <c r="I562">
        <v>0</v>
      </c>
    </row>
    <row r="563" spans="1:9" x14ac:dyDescent="0.25">
      <c r="A563" t="s">
        <v>39</v>
      </c>
      <c r="B563">
        <v>8673.65</v>
      </c>
      <c r="C563">
        <v>0</v>
      </c>
      <c r="D563">
        <v>0</v>
      </c>
      <c r="E563">
        <v>0</v>
      </c>
      <c r="F563">
        <v>0</v>
      </c>
      <c r="G563">
        <v>0.165796</v>
      </c>
      <c r="H563">
        <v>1</v>
      </c>
      <c r="I563">
        <v>0</v>
      </c>
    </row>
    <row r="564" spans="1:9" x14ac:dyDescent="0.25">
      <c r="A564" t="s">
        <v>39</v>
      </c>
      <c r="B564">
        <v>8706.77</v>
      </c>
      <c r="C564">
        <v>0</v>
      </c>
      <c r="D564">
        <v>0</v>
      </c>
      <c r="E564">
        <v>0</v>
      </c>
      <c r="F564">
        <v>0</v>
      </c>
      <c r="G564">
        <v>0.165795</v>
      </c>
      <c r="H564">
        <v>1</v>
      </c>
      <c r="I564">
        <v>0</v>
      </c>
    </row>
    <row r="565" spans="1:9" x14ac:dyDescent="0.25">
      <c r="A565" t="s">
        <v>39</v>
      </c>
      <c r="B565">
        <v>8709.27</v>
      </c>
      <c r="C565">
        <v>0</v>
      </c>
      <c r="D565">
        <v>0</v>
      </c>
      <c r="E565">
        <v>0</v>
      </c>
      <c r="F565">
        <v>0</v>
      </c>
      <c r="G565">
        <v>0.165795</v>
      </c>
      <c r="H565">
        <v>1</v>
      </c>
      <c r="I565">
        <v>0</v>
      </c>
    </row>
    <row r="566" spans="1:9" x14ac:dyDescent="0.25">
      <c r="A566" t="s">
        <v>39</v>
      </c>
      <c r="B566">
        <v>8713.91</v>
      </c>
      <c r="C566">
        <v>0</v>
      </c>
      <c r="D566">
        <v>0</v>
      </c>
      <c r="E566">
        <v>0</v>
      </c>
      <c r="F566">
        <v>0</v>
      </c>
      <c r="G566">
        <v>0.165795</v>
      </c>
      <c r="H566">
        <v>1</v>
      </c>
      <c r="I566">
        <v>0</v>
      </c>
    </row>
    <row r="567" spans="1:9" x14ac:dyDescent="0.25">
      <c r="A567" t="s">
        <v>39</v>
      </c>
      <c r="B567">
        <v>8766.59</v>
      </c>
      <c r="C567">
        <v>0</v>
      </c>
      <c r="D567">
        <v>0</v>
      </c>
      <c r="E567">
        <v>0</v>
      </c>
      <c r="F567">
        <v>0</v>
      </c>
      <c r="G567">
        <v>0.165796</v>
      </c>
      <c r="H567">
        <v>1</v>
      </c>
      <c r="I567">
        <v>0</v>
      </c>
    </row>
    <row r="568" spans="1:9" x14ac:dyDescent="0.25">
      <c r="A568" t="s">
        <v>39</v>
      </c>
      <c r="B568">
        <v>8770.08</v>
      </c>
      <c r="C568">
        <v>0</v>
      </c>
      <c r="D568">
        <v>0</v>
      </c>
      <c r="E568">
        <v>0</v>
      </c>
      <c r="F568">
        <v>0</v>
      </c>
      <c r="G568">
        <v>0.165795</v>
      </c>
      <c r="H568">
        <v>1</v>
      </c>
      <c r="I568">
        <v>0</v>
      </c>
    </row>
    <row r="569" spans="1:9" x14ac:dyDescent="0.25">
      <c r="A569" t="s">
        <v>39</v>
      </c>
      <c r="B569">
        <v>8770.01</v>
      </c>
      <c r="C569">
        <v>0</v>
      </c>
      <c r="D569">
        <v>0</v>
      </c>
      <c r="E569">
        <v>0</v>
      </c>
      <c r="F569">
        <v>0</v>
      </c>
      <c r="G569">
        <v>0.165795</v>
      </c>
      <c r="H569">
        <v>1</v>
      </c>
      <c r="I569">
        <v>0</v>
      </c>
    </row>
    <row r="570" spans="1:9" x14ac:dyDescent="0.25">
      <c r="A570" t="s">
        <v>39</v>
      </c>
      <c r="B570">
        <v>8717.9500000000007</v>
      </c>
      <c r="C570">
        <v>0</v>
      </c>
      <c r="D570">
        <v>0</v>
      </c>
      <c r="E570">
        <v>0</v>
      </c>
      <c r="F570">
        <v>0</v>
      </c>
      <c r="G570">
        <v>0.165795</v>
      </c>
      <c r="H570">
        <v>1</v>
      </c>
      <c r="I570">
        <v>0</v>
      </c>
    </row>
    <row r="571" spans="1:9" x14ac:dyDescent="0.25">
      <c r="A571" t="s">
        <v>39</v>
      </c>
      <c r="B571">
        <v>8715</v>
      </c>
      <c r="C571">
        <v>0</v>
      </c>
      <c r="D571">
        <v>0</v>
      </c>
      <c r="E571">
        <v>0</v>
      </c>
      <c r="F571">
        <v>0</v>
      </c>
      <c r="G571">
        <v>0.165795</v>
      </c>
      <c r="H571">
        <v>1</v>
      </c>
      <c r="I571">
        <v>0</v>
      </c>
    </row>
    <row r="572" spans="1:9" x14ac:dyDescent="0.25">
      <c r="A572" t="s">
        <v>39</v>
      </c>
      <c r="B572">
        <v>8705.16</v>
      </c>
      <c r="C572">
        <v>0</v>
      </c>
      <c r="D572">
        <v>0</v>
      </c>
      <c r="E572">
        <v>0</v>
      </c>
      <c r="F572">
        <v>0</v>
      </c>
      <c r="G572">
        <v>0.165795</v>
      </c>
      <c r="H572">
        <v>1</v>
      </c>
      <c r="I572">
        <v>0</v>
      </c>
    </row>
    <row r="573" spans="1:9" x14ac:dyDescent="0.25">
      <c r="A573" t="s">
        <v>39</v>
      </c>
      <c r="B573">
        <v>8683.51</v>
      </c>
      <c r="C573">
        <v>0</v>
      </c>
      <c r="D573">
        <v>0</v>
      </c>
      <c r="E573">
        <v>0</v>
      </c>
      <c r="F573">
        <v>0</v>
      </c>
      <c r="G573">
        <v>0.165796</v>
      </c>
      <c r="H573">
        <v>1</v>
      </c>
      <c r="I573">
        <v>0</v>
      </c>
    </row>
    <row r="574" spans="1:9" x14ac:dyDescent="0.25">
      <c r="A574" t="s">
        <v>39</v>
      </c>
      <c r="B574">
        <v>8671.52</v>
      </c>
      <c r="C574">
        <v>0</v>
      </c>
      <c r="D574">
        <v>0</v>
      </c>
      <c r="E574">
        <v>0</v>
      </c>
      <c r="F574">
        <v>0</v>
      </c>
      <c r="G574">
        <v>0.165795</v>
      </c>
      <c r="H574">
        <v>1</v>
      </c>
      <c r="I574">
        <v>0</v>
      </c>
    </row>
    <row r="575" spans="1:9" x14ac:dyDescent="0.25">
      <c r="A575" t="s">
        <v>39</v>
      </c>
      <c r="B575">
        <v>8675.33</v>
      </c>
      <c r="C575">
        <v>0</v>
      </c>
      <c r="D575">
        <v>0</v>
      </c>
      <c r="E575">
        <v>0</v>
      </c>
      <c r="F575">
        <v>0</v>
      </c>
      <c r="G575">
        <v>0.165796</v>
      </c>
      <c r="H575">
        <v>1</v>
      </c>
      <c r="I575">
        <v>0</v>
      </c>
    </row>
    <row r="576" spans="1:9" x14ac:dyDescent="0.25">
      <c r="A576" t="s">
        <v>39</v>
      </c>
      <c r="B576">
        <v>8663.57</v>
      </c>
      <c r="C576">
        <v>0</v>
      </c>
      <c r="D576">
        <v>0</v>
      </c>
      <c r="E576">
        <v>0</v>
      </c>
      <c r="F576">
        <v>0</v>
      </c>
      <c r="G576">
        <v>0.165795</v>
      </c>
      <c r="H576">
        <v>1</v>
      </c>
      <c r="I576">
        <v>0</v>
      </c>
    </row>
    <row r="577" spans="1:9" x14ac:dyDescent="0.25">
      <c r="A577" t="s">
        <v>39</v>
      </c>
      <c r="B577">
        <v>8666.5</v>
      </c>
      <c r="C577">
        <v>0</v>
      </c>
      <c r="D577">
        <v>0</v>
      </c>
      <c r="E577">
        <v>0</v>
      </c>
      <c r="F577">
        <v>0</v>
      </c>
      <c r="G577">
        <v>0.165795</v>
      </c>
      <c r="H577">
        <v>1</v>
      </c>
      <c r="I577">
        <v>0</v>
      </c>
    </row>
    <row r="578" spans="1:9" x14ac:dyDescent="0.25">
      <c r="A578" t="s">
        <v>39</v>
      </c>
      <c r="B578">
        <v>8704.15</v>
      </c>
      <c r="C578">
        <v>0</v>
      </c>
      <c r="D578">
        <v>0</v>
      </c>
      <c r="E578">
        <v>0</v>
      </c>
      <c r="F578">
        <v>0</v>
      </c>
      <c r="G578">
        <v>0.165796</v>
      </c>
      <c r="H578">
        <v>1</v>
      </c>
      <c r="I578">
        <v>0</v>
      </c>
    </row>
    <row r="579" spans="1:9" x14ac:dyDescent="0.25">
      <c r="A579" t="s">
        <v>39</v>
      </c>
      <c r="B579">
        <v>8770.98</v>
      </c>
      <c r="C579">
        <v>0</v>
      </c>
      <c r="D579">
        <v>0</v>
      </c>
      <c r="E579">
        <v>0</v>
      </c>
      <c r="F579">
        <v>0</v>
      </c>
      <c r="G579">
        <v>0.165795</v>
      </c>
      <c r="H579">
        <v>1</v>
      </c>
      <c r="I579">
        <v>0</v>
      </c>
    </row>
    <row r="580" spans="1:9" x14ac:dyDescent="0.25">
      <c r="A580" t="s">
        <v>39</v>
      </c>
      <c r="B580">
        <v>8782.66</v>
      </c>
      <c r="C580">
        <v>0</v>
      </c>
      <c r="D580">
        <v>0</v>
      </c>
      <c r="E580">
        <v>0</v>
      </c>
      <c r="F580">
        <v>0</v>
      </c>
      <c r="G580">
        <v>0.165795</v>
      </c>
      <c r="H580">
        <v>1</v>
      </c>
      <c r="I580">
        <v>0</v>
      </c>
    </row>
    <row r="581" spans="1:9" x14ac:dyDescent="0.25">
      <c r="A581" t="s">
        <v>39</v>
      </c>
      <c r="B581">
        <v>8764.8700000000008</v>
      </c>
      <c r="C581">
        <v>0</v>
      </c>
      <c r="D581">
        <v>0</v>
      </c>
      <c r="E581">
        <v>0</v>
      </c>
      <c r="F581">
        <v>0</v>
      </c>
      <c r="G581">
        <v>0.165795</v>
      </c>
      <c r="H581">
        <v>1</v>
      </c>
      <c r="I581">
        <v>0</v>
      </c>
    </row>
    <row r="582" spans="1:9" x14ac:dyDescent="0.25">
      <c r="A582" t="s">
        <v>39</v>
      </c>
      <c r="B582">
        <v>8778.85</v>
      </c>
      <c r="C582">
        <v>0</v>
      </c>
      <c r="D582">
        <v>0</v>
      </c>
      <c r="E582">
        <v>0</v>
      </c>
      <c r="F582">
        <v>0</v>
      </c>
      <c r="G582">
        <v>0.165795</v>
      </c>
      <c r="H582">
        <v>1</v>
      </c>
      <c r="I582">
        <v>0</v>
      </c>
    </row>
    <row r="583" spans="1:9" x14ac:dyDescent="0.25">
      <c r="A583" t="s">
        <v>39</v>
      </c>
      <c r="B583">
        <v>8759.85</v>
      </c>
      <c r="C583">
        <v>0</v>
      </c>
      <c r="D583">
        <v>0</v>
      </c>
      <c r="E583">
        <v>0</v>
      </c>
      <c r="F583">
        <v>0</v>
      </c>
      <c r="G583">
        <v>0.165795</v>
      </c>
      <c r="H583">
        <v>1</v>
      </c>
      <c r="I583">
        <v>0</v>
      </c>
    </row>
    <row r="584" spans="1:9" x14ac:dyDescent="0.25">
      <c r="A584" t="s">
        <v>39</v>
      </c>
      <c r="B584">
        <v>8766.65</v>
      </c>
      <c r="C584">
        <v>0</v>
      </c>
      <c r="D584">
        <v>0</v>
      </c>
      <c r="E584">
        <v>0</v>
      </c>
      <c r="F584">
        <v>0</v>
      </c>
      <c r="G584">
        <v>0.165796</v>
      </c>
      <c r="H584">
        <v>1</v>
      </c>
      <c r="I584">
        <v>0</v>
      </c>
    </row>
    <row r="585" spans="1:9" x14ac:dyDescent="0.25">
      <c r="A585" t="s">
        <v>39</v>
      </c>
      <c r="B585">
        <v>8779.7099999999991</v>
      </c>
      <c r="C585">
        <v>0</v>
      </c>
      <c r="D585">
        <v>0</v>
      </c>
      <c r="E585">
        <v>0</v>
      </c>
      <c r="F585">
        <v>0</v>
      </c>
      <c r="G585">
        <v>0.165796</v>
      </c>
      <c r="H585">
        <v>1</v>
      </c>
      <c r="I585">
        <v>0</v>
      </c>
    </row>
    <row r="586" spans="1:9" x14ac:dyDescent="0.25">
      <c r="A586" t="s">
        <v>39</v>
      </c>
      <c r="B586">
        <v>8762.9599999999991</v>
      </c>
      <c r="C586">
        <v>0</v>
      </c>
      <c r="D586">
        <v>0</v>
      </c>
      <c r="E586">
        <v>0</v>
      </c>
      <c r="F586">
        <v>0</v>
      </c>
      <c r="G586">
        <v>0.165795</v>
      </c>
      <c r="H586">
        <v>1</v>
      </c>
      <c r="I586">
        <v>0</v>
      </c>
    </row>
    <row r="587" spans="1:9" x14ac:dyDescent="0.25">
      <c r="A587" t="s">
        <v>39</v>
      </c>
      <c r="B587">
        <v>8773.43</v>
      </c>
      <c r="C587">
        <v>0</v>
      </c>
      <c r="D587">
        <v>0</v>
      </c>
      <c r="E587">
        <v>0</v>
      </c>
      <c r="F587">
        <v>0</v>
      </c>
      <c r="G587">
        <v>0.165795</v>
      </c>
      <c r="H587">
        <v>1</v>
      </c>
      <c r="I587">
        <v>0</v>
      </c>
    </row>
    <row r="588" spans="1:9" x14ac:dyDescent="0.25">
      <c r="A588" t="s">
        <v>39</v>
      </c>
      <c r="B588">
        <v>8767.81</v>
      </c>
      <c r="C588">
        <v>0</v>
      </c>
      <c r="D588">
        <v>0</v>
      </c>
      <c r="E588">
        <v>0</v>
      </c>
      <c r="F588">
        <v>0</v>
      </c>
      <c r="G588">
        <v>0.165795</v>
      </c>
      <c r="H588">
        <v>1</v>
      </c>
      <c r="I588">
        <v>0</v>
      </c>
    </row>
    <row r="589" spans="1:9" x14ac:dyDescent="0.25">
      <c r="A589" t="s">
        <v>39</v>
      </c>
      <c r="B589">
        <v>8772.48</v>
      </c>
      <c r="C589">
        <v>0</v>
      </c>
      <c r="D589">
        <v>0</v>
      </c>
      <c r="E589">
        <v>0</v>
      </c>
      <c r="F589">
        <v>0</v>
      </c>
      <c r="G589">
        <v>0.165795</v>
      </c>
      <c r="H589">
        <v>1</v>
      </c>
      <c r="I589">
        <v>0</v>
      </c>
    </row>
    <row r="590" spans="1:9" x14ac:dyDescent="0.25">
      <c r="A590" t="s">
        <v>39</v>
      </c>
      <c r="B590">
        <v>8758.2099999999991</v>
      </c>
      <c r="C590">
        <v>0</v>
      </c>
      <c r="D590">
        <v>0</v>
      </c>
      <c r="E590">
        <v>0</v>
      </c>
      <c r="F590">
        <v>0</v>
      </c>
      <c r="G590">
        <v>0.165795</v>
      </c>
      <c r="H590">
        <v>1</v>
      </c>
      <c r="I590">
        <v>0</v>
      </c>
    </row>
    <row r="591" spans="1:9" x14ac:dyDescent="0.25">
      <c r="A591" t="s">
        <v>39</v>
      </c>
      <c r="B591">
        <v>8771.18</v>
      </c>
      <c r="C591">
        <v>0</v>
      </c>
      <c r="D591">
        <v>0</v>
      </c>
      <c r="E591">
        <v>0</v>
      </c>
      <c r="F591">
        <v>0</v>
      </c>
      <c r="G591">
        <v>0.165795</v>
      </c>
      <c r="H591">
        <v>1</v>
      </c>
      <c r="I591">
        <v>0</v>
      </c>
    </row>
    <row r="592" spans="1:9" x14ac:dyDescent="0.25">
      <c r="A592" t="s">
        <v>39</v>
      </c>
      <c r="B592">
        <v>8761.02</v>
      </c>
      <c r="C592">
        <v>0</v>
      </c>
      <c r="D592">
        <v>0</v>
      </c>
      <c r="E592">
        <v>0</v>
      </c>
      <c r="F592">
        <v>0</v>
      </c>
      <c r="G592">
        <v>0.165795</v>
      </c>
      <c r="H592">
        <v>1</v>
      </c>
      <c r="I592">
        <v>0</v>
      </c>
    </row>
    <row r="593" spans="1:9" x14ac:dyDescent="0.25">
      <c r="A593" t="s">
        <v>39</v>
      </c>
      <c r="B593">
        <v>8769.7000000000007</v>
      </c>
      <c r="C593">
        <v>0</v>
      </c>
      <c r="D593">
        <v>0</v>
      </c>
      <c r="E593">
        <v>0</v>
      </c>
      <c r="F593">
        <v>0</v>
      </c>
      <c r="G593">
        <v>0.1658</v>
      </c>
      <c r="H593">
        <v>1</v>
      </c>
      <c r="I593">
        <v>0</v>
      </c>
    </row>
    <row r="594" spans="1:9" x14ac:dyDescent="0.25">
      <c r="A594" t="s">
        <v>39</v>
      </c>
      <c r="B594">
        <v>8778.59</v>
      </c>
      <c r="C594">
        <v>0</v>
      </c>
      <c r="D594">
        <v>0</v>
      </c>
      <c r="E594">
        <v>0</v>
      </c>
      <c r="F594">
        <v>0</v>
      </c>
      <c r="G594">
        <v>0.165795</v>
      </c>
      <c r="H594">
        <v>1</v>
      </c>
      <c r="I594">
        <v>0</v>
      </c>
    </row>
    <row r="595" spans="1:9" x14ac:dyDescent="0.25">
      <c r="A595" t="s">
        <v>39</v>
      </c>
      <c r="B595">
        <v>8764.66</v>
      </c>
      <c r="C595">
        <v>0</v>
      </c>
      <c r="D595">
        <v>0</v>
      </c>
      <c r="E595">
        <v>0</v>
      </c>
      <c r="F595">
        <v>0</v>
      </c>
      <c r="G595">
        <v>0.165797</v>
      </c>
      <c r="H595">
        <v>1</v>
      </c>
      <c r="I595">
        <v>0</v>
      </c>
    </row>
    <row r="596" spans="1:9" x14ac:dyDescent="0.25">
      <c r="A596" t="s">
        <v>39</v>
      </c>
      <c r="B596">
        <v>8765.91</v>
      </c>
      <c r="C596">
        <v>0</v>
      </c>
      <c r="D596">
        <v>0</v>
      </c>
      <c r="E596">
        <v>0</v>
      </c>
      <c r="F596">
        <v>0</v>
      </c>
      <c r="G596">
        <v>0.165795</v>
      </c>
      <c r="H596">
        <v>1</v>
      </c>
      <c r="I596">
        <v>0</v>
      </c>
    </row>
    <row r="597" spans="1:9" x14ac:dyDescent="0.25">
      <c r="A597" t="s">
        <v>39</v>
      </c>
      <c r="B597">
        <v>8770.94</v>
      </c>
      <c r="C597">
        <v>0</v>
      </c>
      <c r="D597">
        <v>0</v>
      </c>
      <c r="E597">
        <v>0</v>
      </c>
      <c r="F597">
        <v>0</v>
      </c>
      <c r="G597">
        <v>0.165795</v>
      </c>
      <c r="H597">
        <v>1</v>
      </c>
      <c r="I597">
        <v>0</v>
      </c>
    </row>
    <row r="598" spans="1:9" x14ac:dyDescent="0.25">
      <c r="A598" t="s">
        <v>39</v>
      </c>
      <c r="B598">
        <v>8779.39</v>
      </c>
      <c r="C598">
        <v>0</v>
      </c>
      <c r="D598">
        <v>0</v>
      </c>
      <c r="E598">
        <v>0</v>
      </c>
      <c r="F598">
        <v>0</v>
      </c>
      <c r="G598">
        <v>0.165795</v>
      </c>
      <c r="H598">
        <v>1</v>
      </c>
      <c r="I598">
        <v>0</v>
      </c>
    </row>
    <row r="599" spans="1:9" x14ac:dyDescent="0.25">
      <c r="A599" t="s">
        <v>39</v>
      </c>
      <c r="B599">
        <v>8760.02</v>
      </c>
      <c r="C599">
        <v>0</v>
      </c>
      <c r="D599">
        <v>0</v>
      </c>
      <c r="E599">
        <v>0</v>
      </c>
      <c r="F599">
        <v>0</v>
      </c>
      <c r="G599">
        <v>0.1658</v>
      </c>
      <c r="H599">
        <v>1</v>
      </c>
      <c r="I599">
        <v>0</v>
      </c>
    </row>
    <row r="600" spans="1:9" x14ac:dyDescent="0.25">
      <c r="A600" t="s">
        <v>39</v>
      </c>
      <c r="B600">
        <v>8773.7000000000007</v>
      </c>
      <c r="C600">
        <v>0</v>
      </c>
      <c r="D600">
        <v>0</v>
      </c>
      <c r="E600">
        <v>0</v>
      </c>
      <c r="F600">
        <v>0</v>
      </c>
      <c r="G600">
        <v>0.165796</v>
      </c>
      <c r="H600">
        <v>1</v>
      </c>
      <c r="I600">
        <v>0</v>
      </c>
    </row>
    <row r="601" spans="1:9" x14ac:dyDescent="0.25">
      <c r="A601" t="s">
        <v>39</v>
      </c>
      <c r="B601">
        <v>8779.8799999999992</v>
      </c>
      <c r="C601">
        <v>0</v>
      </c>
      <c r="D601">
        <v>0</v>
      </c>
      <c r="E601">
        <v>0</v>
      </c>
      <c r="F601">
        <v>0</v>
      </c>
      <c r="G601">
        <v>0.165795</v>
      </c>
      <c r="H601">
        <v>1</v>
      </c>
      <c r="I601">
        <v>0</v>
      </c>
    </row>
    <row r="602" spans="1:9" x14ac:dyDescent="0.25">
      <c r="A602" t="s">
        <v>39</v>
      </c>
      <c r="B602">
        <v>8766.8700000000008</v>
      </c>
      <c r="C602">
        <v>0</v>
      </c>
      <c r="D602">
        <v>0</v>
      </c>
      <c r="E602">
        <v>0</v>
      </c>
      <c r="F602">
        <v>0</v>
      </c>
      <c r="G602">
        <v>0.165796</v>
      </c>
      <c r="H602">
        <v>1</v>
      </c>
      <c r="I602">
        <v>0</v>
      </c>
    </row>
    <row r="603" spans="1:9" x14ac:dyDescent="0.25">
      <c r="A603" t="s">
        <v>39</v>
      </c>
      <c r="B603">
        <v>8771.44</v>
      </c>
      <c r="C603">
        <v>0</v>
      </c>
      <c r="D603">
        <v>0</v>
      </c>
      <c r="E603">
        <v>0</v>
      </c>
      <c r="F603">
        <v>0</v>
      </c>
      <c r="G603">
        <v>0.165795</v>
      </c>
      <c r="H603">
        <v>1</v>
      </c>
      <c r="I603">
        <v>0</v>
      </c>
    </row>
    <row r="604" spans="1:9" x14ac:dyDescent="0.25">
      <c r="A604" t="s">
        <v>39</v>
      </c>
      <c r="B604">
        <v>8774.1299999999992</v>
      </c>
      <c r="C604">
        <v>0</v>
      </c>
      <c r="D604">
        <v>0</v>
      </c>
      <c r="E604">
        <v>0</v>
      </c>
      <c r="F604">
        <v>0</v>
      </c>
      <c r="G604">
        <v>0.1658</v>
      </c>
      <c r="H604">
        <v>1</v>
      </c>
      <c r="I604">
        <v>0</v>
      </c>
    </row>
    <row r="605" spans="1:9" x14ac:dyDescent="0.25">
      <c r="A605" t="s">
        <v>39</v>
      </c>
      <c r="B605">
        <v>8764</v>
      </c>
      <c r="C605">
        <v>0</v>
      </c>
      <c r="D605">
        <v>0</v>
      </c>
      <c r="E605">
        <v>0</v>
      </c>
      <c r="F605">
        <v>0</v>
      </c>
      <c r="G605">
        <v>0.1658</v>
      </c>
      <c r="H605">
        <v>1</v>
      </c>
      <c r="I605">
        <v>0</v>
      </c>
    </row>
    <row r="606" spans="1:9" x14ac:dyDescent="0.25">
      <c r="A606" t="s">
        <v>39</v>
      </c>
      <c r="B606">
        <v>8769.2999999999993</v>
      </c>
      <c r="C606">
        <v>0</v>
      </c>
      <c r="D606">
        <v>0</v>
      </c>
      <c r="E606">
        <v>0</v>
      </c>
      <c r="F606">
        <v>0</v>
      </c>
      <c r="G606">
        <v>0.165796</v>
      </c>
      <c r="H606">
        <v>1</v>
      </c>
      <c r="I606">
        <v>0</v>
      </c>
    </row>
    <row r="607" spans="1:9" x14ac:dyDescent="0.25">
      <c r="A607" t="s">
        <v>39</v>
      </c>
      <c r="B607">
        <v>8779.34</v>
      </c>
      <c r="C607">
        <v>0</v>
      </c>
      <c r="D607">
        <v>0</v>
      </c>
      <c r="E607">
        <v>0</v>
      </c>
      <c r="F607">
        <v>0</v>
      </c>
      <c r="G607">
        <v>0.165796</v>
      </c>
      <c r="H607">
        <v>1</v>
      </c>
      <c r="I607">
        <v>0</v>
      </c>
    </row>
    <row r="608" spans="1:9" x14ac:dyDescent="0.25">
      <c r="A608" t="s">
        <v>39</v>
      </c>
      <c r="B608">
        <v>8766.51</v>
      </c>
      <c r="C608">
        <v>0</v>
      </c>
      <c r="D608">
        <v>0</v>
      </c>
      <c r="E608">
        <v>0</v>
      </c>
      <c r="F608">
        <v>0</v>
      </c>
      <c r="G608">
        <v>0.165796</v>
      </c>
      <c r="H608">
        <v>1</v>
      </c>
      <c r="I608">
        <v>0</v>
      </c>
    </row>
    <row r="609" spans="1:25" x14ac:dyDescent="0.25">
      <c r="A609" t="s">
        <v>39</v>
      </c>
      <c r="B609">
        <v>8770.89</v>
      </c>
      <c r="C609">
        <v>0</v>
      </c>
      <c r="D609">
        <v>0</v>
      </c>
      <c r="E609">
        <v>0</v>
      </c>
      <c r="F609">
        <v>0</v>
      </c>
      <c r="G609">
        <v>0.165795</v>
      </c>
      <c r="H609">
        <v>1</v>
      </c>
      <c r="I609">
        <v>0</v>
      </c>
    </row>
    <row r="610" spans="1:25" x14ac:dyDescent="0.25">
      <c r="A610" t="s">
        <v>39</v>
      </c>
      <c r="B610">
        <v>8779.64</v>
      </c>
      <c r="C610">
        <v>0</v>
      </c>
      <c r="D610">
        <v>0</v>
      </c>
      <c r="E610">
        <v>0</v>
      </c>
      <c r="F610">
        <v>0</v>
      </c>
      <c r="G610">
        <v>0.165795</v>
      </c>
      <c r="H610">
        <v>1</v>
      </c>
      <c r="I610">
        <v>0</v>
      </c>
    </row>
    <row r="611" spans="1:25" x14ac:dyDescent="0.25">
      <c r="A611" t="s">
        <v>39</v>
      </c>
      <c r="B611">
        <v>8754.99</v>
      </c>
      <c r="C611">
        <v>0</v>
      </c>
      <c r="D611">
        <v>0</v>
      </c>
      <c r="E611">
        <v>0</v>
      </c>
      <c r="F611">
        <v>0</v>
      </c>
      <c r="G611">
        <v>0.165795</v>
      </c>
      <c r="H611">
        <v>1</v>
      </c>
      <c r="I611">
        <v>0</v>
      </c>
    </row>
    <row r="612" spans="1:25" x14ac:dyDescent="0.25">
      <c r="A612" t="s">
        <v>39</v>
      </c>
      <c r="B612">
        <v>8768.92</v>
      </c>
      <c r="C612">
        <v>0</v>
      </c>
      <c r="D612">
        <v>0</v>
      </c>
      <c r="E612">
        <v>0</v>
      </c>
      <c r="F612">
        <v>0</v>
      </c>
      <c r="G612">
        <v>0.165795</v>
      </c>
      <c r="H612">
        <v>1</v>
      </c>
      <c r="I612">
        <v>0</v>
      </c>
    </row>
    <row r="613" spans="1:25" x14ac:dyDescent="0.25">
      <c r="A613" t="s">
        <v>39</v>
      </c>
      <c r="B613">
        <v>8762.01</v>
      </c>
      <c r="C613">
        <v>0</v>
      </c>
      <c r="D613">
        <v>0</v>
      </c>
      <c r="E613">
        <v>0</v>
      </c>
      <c r="F613">
        <v>0</v>
      </c>
      <c r="G613">
        <v>0.165798</v>
      </c>
      <c r="H613">
        <v>1</v>
      </c>
      <c r="I613">
        <v>0</v>
      </c>
    </row>
    <row r="614" spans="1:25" x14ac:dyDescent="0.25">
      <c r="A614" t="s">
        <v>39</v>
      </c>
      <c r="B614">
        <v>8781.36</v>
      </c>
      <c r="C614">
        <v>0</v>
      </c>
      <c r="D614">
        <v>0</v>
      </c>
      <c r="E614">
        <v>0</v>
      </c>
      <c r="F614">
        <v>0</v>
      </c>
      <c r="G614">
        <v>0.165795</v>
      </c>
      <c r="H614">
        <v>1</v>
      </c>
      <c r="I614">
        <v>0</v>
      </c>
    </row>
    <row r="615" spans="1:25" x14ac:dyDescent="0.25">
      <c r="A615" t="s">
        <v>39</v>
      </c>
      <c r="B615">
        <v>8769.31</v>
      </c>
      <c r="C615">
        <v>0</v>
      </c>
      <c r="D615">
        <v>0</v>
      </c>
      <c r="E615">
        <v>0</v>
      </c>
      <c r="F615">
        <v>0</v>
      </c>
      <c r="G615">
        <v>0.165795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8779.42</v>
      </c>
      <c r="C616">
        <v>0</v>
      </c>
      <c r="D616">
        <v>0</v>
      </c>
      <c r="E616">
        <v>0</v>
      </c>
      <c r="F616">
        <v>0</v>
      </c>
      <c r="G616">
        <v>0.165795</v>
      </c>
      <c r="H616">
        <v>1</v>
      </c>
      <c r="I616">
        <v>0</v>
      </c>
      <c r="R616">
        <f>AVERAGE(B567:B616)</f>
        <v>8755.6190000000006</v>
      </c>
      <c r="S616">
        <f>AVERAGE(C567:C616)</f>
        <v>0</v>
      </c>
      <c r="U616">
        <f>_xlfn.VAR.P(B567:B616)</f>
        <v>1081.6076329999973</v>
      </c>
      <c r="V616">
        <f>_xlfn.VAR.P(C567:C616)</f>
        <v>0</v>
      </c>
      <c r="X616">
        <f>1.96*SQRT(U616)/50</f>
        <v>1.28920190551097</v>
      </c>
      <c r="Y616">
        <f>1.96*SQRT(V616)/50</f>
        <v>0</v>
      </c>
    </row>
    <row r="617" spans="1:25" x14ac:dyDescent="0.25">
      <c r="A617" t="s">
        <v>39</v>
      </c>
      <c r="B617">
        <v>438255.7304</v>
      </c>
      <c r="C617" t="s">
        <v>37</v>
      </c>
    </row>
    <row r="618" spans="1:25" x14ac:dyDescent="0.25">
      <c r="A618" t="s">
        <v>40</v>
      </c>
      <c r="B618">
        <v>8762.23</v>
      </c>
      <c r="C618">
        <v>8759.3700000000008</v>
      </c>
      <c r="D618">
        <v>8637.69</v>
      </c>
      <c r="E618">
        <v>8241.57</v>
      </c>
      <c r="F618">
        <v>0</v>
      </c>
      <c r="G618">
        <v>0.165795</v>
      </c>
      <c r="H618">
        <v>1</v>
      </c>
      <c r="I618">
        <v>0</v>
      </c>
    </row>
    <row r="619" spans="1:25" x14ac:dyDescent="0.25">
      <c r="A619" t="s">
        <v>40</v>
      </c>
      <c r="B619">
        <v>8771.6200000000008</v>
      </c>
      <c r="C619">
        <v>8769.14</v>
      </c>
      <c r="D619">
        <v>8653.7199999999993</v>
      </c>
      <c r="E619">
        <v>8257.9599999999991</v>
      </c>
      <c r="F619">
        <v>0</v>
      </c>
      <c r="G619">
        <v>0.165796</v>
      </c>
      <c r="H619">
        <v>1</v>
      </c>
      <c r="I619">
        <v>0</v>
      </c>
    </row>
    <row r="620" spans="1:25" x14ac:dyDescent="0.25">
      <c r="A620" t="s">
        <v>40</v>
      </c>
      <c r="B620">
        <v>8770.67</v>
      </c>
      <c r="C620">
        <v>8767.73</v>
      </c>
      <c r="D620">
        <v>8648.08</v>
      </c>
      <c r="E620">
        <v>8249.42</v>
      </c>
      <c r="F620">
        <v>0</v>
      </c>
      <c r="G620">
        <v>0.165795</v>
      </c>
      <c r="H620">
        <v>1</v>
      </c>
      <c r="I620">
        <v>0</v>
      </c>
    </row>
    <row r="621" spans="1:25" x14ac:dyDescent="0.25">
      <c r="A621" t="s">
        <v>40</v>
      </c>
      <c r="B621">
        <v>8758.17</v>
      </c>
      <c r="C621">
        <v>8755.36</v>
      </c>
      <c r="D621">
        <v>8634.07</v>
      </c>
      <c r="E621">
        <v>8238.76</v>
      </c>
      <c r="F621">
        <v>0</v>
      </c>
      <c r="G621">
        <v>0.165795</v>
      </c>
      <c r="H621">
        <v>1</v>
      </c>
      <c r="I621">
        <v>0</v>
      </c>
    </row>
    <row r="622" spans="1:25" x14ac:dyDescent="0.25">
      <c r="A622" t="s">
        <v>40</v>
      </c>
      <c r="B622">
        <v>8775.48</v>
      </c>
      <c r="C622">
        <v>8772.32</v>
      </c>
      <c r="D622">
        <v>8649.0400000000009</v>
      </c>
      <c r="E622">
        <v>8251.09</v>
      </c>
      <c r="F622">
        <v>0</v>
      </c>
      <c r="G622">
        <v>0.165795</v>
      </c>
      <c r="H622">
        <v>1</v>
      </c>
      <c r="I622">
        <v>0</v>
      </c>
    </row>
    <row r="623" spans="1:25" x14ac:dyDescent="0.25">
      <c r="A623" t="s">
        <v>40</v>
      </c>
      <c r="B623">
        <v>8759.82</v>
      </c>
      <c r="C623">
        <v>8756.69</v>
      </c>
      <c r="D623">
        <v>8635.86</v>
      </c>
      <c r="E623">
        <v>8237.8799999999992</v>
      </c>
      <c r="F623">
        <v>0</v>
      </c>
      <c r="G623">
        <v>0.165795</v>
      </c>
      <c r="H623">
        <v>1</v>
      </c>
      <c r="I623">
        <v>0</v>
      </c>
    </row>
    <row r="624" spans="1:25" x14ac:dyDescent="0.25">
      <c r="A624" t="s">
        <v>40</v>
      </c>
      <c r="B624">
        <v>8777.49</v>
      </c>
      <c r="C624">
        <v>8774.5499999999993</v>
      </c>
      <c r="D624">
        <v>8656.26</v>
      </c>
      <c r="E624">
        <v>8259.99</v>
      </c>
      <c r="F624">
        <v>0</v>
      </c>
      <c r="G624">
        <v>0.165796</v>
      </c>
      <c r="H624">
        <v>1</v>
      </c>
      <c r="I624">
        <v>0</v>
      </c>
    </row>
    <row r="625" spans="1:9" x14ac:dyDescent="0.25">
      <c r="A625" t="s">
        <v>40</v>
      </c>
      <c r="B625">
        <v>8758.07</v>
      </c>
      <c r="C625">
        <v>8755.0400000000009</v>
      </c>
      <c r="D625">
        <v>8629.4</v>
      </c>
      <c r="E625">
        <v>8232.7099999999991</v>
      </c>
      <c r="F625">
        <v>0</v>
      </c>
      <c r="G625">
        <v>0.165795</v>
      </c>
      <c r="H625">
        <v>1</v>
      </c>
      <c r="I625">
        <v>0</v>
      </c>
    </row>
    <row r="626" spans="1:9" x14ac:dyDescent="0.25">
      <c r="A626" t="s">
        <v>40</v>
      </c>
      <c r="B626">
        <v>8758.7199999999993</v>
      </c>
      <c r="C626">
        <v>8755.23</v>
      </c>
      <c r="D626">
        <v>8631.86</v>
      </c>
      <c r="E626">
        <v>8236.9</v>
      </c>
      <c r="F626">
        <v>0</v>
      </c>
      <c r="G626">
        <v>0.165795</v>
      </c>
      <c r="H626">
        <v>1</v>
      </c>
      <c r="I626">
        <v>0</v>
      </c>
    </row>
    <row r="627" spans="1:9" x14ac:dyDescent="0.25">
      <c r="A627" t="s">
        <v>40</v>
      </c>
      <c r="B627">
        <v>8763.98</v>
      </c>
      <c r="C627">
        <v>8761.31</v>
      </c>
      <c r="D627">
        <v>8642.07</v>
      </c>
      <c r="E627">
        <v>8244.26</v>
      </c>
      <c r="F627">
        <v>0</v>
      </c>
      <c r="G627">
        <v>0.165795</v>
      </c>
      <c r="H627">
        <v>1</v>
      </c>
      <c r="I627">
        <v>0</v>
      </c>
    </row>
    <row r="628" spans="1:9" x14ac:dyDescent="0.25">
      <c r="A628" t="s">
        <v>40</v>
      </c>
      <c r="B628">
        <v>8770.77</v>
      </c>
      <c r="C628">
        <v>8768.48</v>
      </c>
      <c r="D628">
        <v>8645.51</v>
      </c>
      <c r="E628">
        <v>8250.1200000000008</v>
      </c>
      <c r="F628">
        <v>0</v>
      </c>
      <c r="G628">
        <v>0.165795</v>
      </c>
      <c r="H628">
        <v>1</v>
      </c>
      <c r="I628">
        <v>0</v>
      </c>
    </row>
    <row r="629" spans="1:9" x14ac:dyDescent="0.25">
      <c r="A629" t="s">
        <v>40</v>
      </c>
      <c r="B629">
        <v>8762.5300000000007</v>
      </c>
      <c r="C629">
        <v>8759.66</v>
      </c>
      <c r="D629">
        <v>8636.0499999999993</v>
      </c>
      <c r="E629">
        <v>8240.76</v>
      </c>
      <c r="F629">
        <v>0</v>
      </c>
      <c r="G629">
        <v>0.165795</v>
      </c>
      <c r="H629">
        <v>1</v>
      </c>
      <c r="I629">
        <v>0</v>
      </c>
    </row>
    <row r="630" spans="1:9" x14ac:dyDescent="0.25">
      <c r="A630" t="s">
        <v>40</v>
      </c>
      <c r="B630">
        <v>8770.92</v>
      </c>
      <c r="C630">
        <v>8768.51</v>
      </c>
      <c r="D630">
        <v>8646.59</v>
      </c>
      <c r="E630">
        <v>8249.15</v>
      </c>
      <c r="F630">
        <v>0</v>
      </c>
      <c r="G630">
        <v>0.165795</v>
      </c>
      <c r="H630">
        <v>1</v>
      </c>
      <c r="I630">
        <v>0</v>
      </c>
    </row>
    <row r="631" spans="1:9" x14ac:dyDescent="0.25">
      <c r="A631" t="s">
        <v>40</v>
      </c>
      <c r="B631">
        <v>8770.9699999999993</v>
      </c>
      <c r="C631">
        <v>8768.6200000000008</v>
      </c>
      <c r="D631">
        <v>8645.16</v>
      </c>
      <c r="E631">
        <v>8247.26</v>
      </c>
      <c r="F631">
        <v>0</v>
      </c>
      <c r="G631">
        <v>0.165795</v>
      </c>
      <c r="H631">
        <v>1</v>
      </c>
      <c r="I631">
        <v>0</v>
      </c>
    </row>
    <row r="632" spans="1:9" x14ac:dyDescent="0.25">
      <c r="A632" t="s">
        <v>40</v>
      </c>
      <c r="B632">
        <v>8766.34</v>
      </c>
      <c r="C632">
        <v>8763.73</v>
      </c>
      <c r="D632">
        <v>8642.93</v>
      </c>
      <c r="E632">
        <v>8246.07</v>
      </c>
      <c r="F632">
        <v>0</v>
      </c>
      <c r="G632">
        <v>0.165795</v>
      </c>
      <c r="H632">
        <v>1</v>
      </c>
      <c r="I632">
        <v>0</v>
      </c>
    </row>
    <row r="633" spans="1:9" x14ac:dyDescent="0.25">
      <c r="A633" t="s">
        <v>40</v>
      </c>
      <c r="B633">
        <v>8757.58</v>
      </c>
      <c r="C633">
        <v>8754.65</v>
      </c>
      <c r="D633">
        <v>8634.8700000000008</v>
      </c>
      <c r="E633">
        <v>8237.4</v>
      </c>
      <c r="F633">
        <v>0</v>
      </c>
      <c r="G633">
        <v>0.165796</v>
      </c>
      <c r="H633">
        <v>1</v>
      </c>
      <c r="I633">
        <v>0</v>
      </c>
    </row>
    <row r="634" spans="1:9" x14ac:dyDescent="0.25">
      <c r="A634" t="s">
        <v>40</v>
      </c>
      <c r="B634">
        <v>8775.59</v>
      </c>
      <c r="C634">
        <v>8772.85</v>
      </c>
      <c r="D634">
        <v>8648.73</v>
      </c>
      <c r="E634">
        <v>8252.52</v>
      </c>
      <c r="F634">
        <v>0</v>
      </c>
      <c r="G634">
        <v>0.165795</v>
      </c>
      <c r="H634">
        <v>1</v>
      </c>
      <c r="I634">
        <v>0</v>
      </c>
    </row>
    <row r="635" spans="1:9" x14ac:dyDescent="0.25">
      <c r="A635" t="s">
        <v>40</v>
      </c>
      <c r="B635">
        <v>8765.36</v>
      </c>
      <c r="C635">
        <v>8762.61</v>
      </c>
      <c r="D635">
        <v>8639.8799999999992</v>
      </c>
      <c r="E635">
        <v>8243.7099999999991</v>
      </c>
      <c r="F635">
        <v>0</v>
      </c>
      <c r="G635">
        <v>0.165795</v>
      </c>
      <c r="H635">
        <v>1</v>
      </c>
      <c r="I635">
        <v>0</v>
      </c>
    </row>
    <row r="636" spans="1:9" x14ac:dyDescent="0.25">
      <c r="A636" t="s">
        <v>40</v>
      </c>
      <c r="B636">
        <v>8768.01</v>
      </c>
      <c r="C636">
        <v>8765.3799999999992</v>
      </c>
      <c r="D636">
        <v>8639.49</v>
      </c>
      <c r="E636">
        <v>8242.41</v>
      </c>
      <c r="F636">
        <v>0</v>
      </c>
      <c r="G636">
        <v>0.165795</v>
      </c>
      <c r="H636">
        <v>1</v>
      </c>
      <c r="I636">
        <v>0</v>
      </c>
    </row>
    <row r="637" spans="1:9" x14ac:dyDescent="0.25">
      <c r="A637" t="s">
        <v>40</v>
      </c>
      <c r="B637">
        <v>8757.31</v>
      </c>
      <c r="C637">
        <v>8754.2199999999993</v>
      </c>
      <c r="D637">
        <v>8634.83</v>
      </c>
      <c r="E637">
        <v>8238.4500000000007</v>
      </c>
      <c r="F637">
        <v>0</v>
      </c>
      <c r="G637">
        <v>0.165795</v>
      </c>
      <c r="H637">
        <v>1</v>
      </c>
      <c r="I637">
        <v>0</v>
      </c>
    </row>
    <row r="638" spans="1:9" x14ac:dyDescent="0.25">
      <c r="A638" t="s">
        <v>40</v>
      </c>
      <c r="B638">
        <v>8770.2800000000007</v>
      </c>
      <c r="C638">
        <v>8767.31</v>
      </c>
      <c r="D638">
        <v>8647.84</v>
      </c>
      <c r="E638">
        <v>8251.7099999999991</v>
      </c>
      <c r="F638">
        <v>0</v>
      </c>
      <c r="G638">
        <v>0.165795</v>
      </c>
      <c r="H638">
        <v>1</v>
      </c>
      <c r="I638">
        <v>0</v>
      </c>
    </row>
    <row r="639" spans="1:9" x14ac:dyDescent="0.25">
      <c r="A639" t="s">
        <v>40</v>
      </c>
      <c r="B639">
        <v>8767.3700000000008</v>
      </c>
      <c r="C639">
        <v>8764.18</v>
      </c>
      <c r="D639">
        <v>8645.9699999999993</v>
      </c>
      <c r="E639">
        <v>8250.68</v>
      </c>
      <c r="F639">
        <v>0</v>
      </c>
      <c r="G639">
        <v>0.165795</v>
      </c>
      <c r="H639">
        <v>1</v>
      </c>
      <c r="I639">
        <v>0</v>
      </c>
    </row>
    <row r="640" spans="1:9" x14ac:dyDescent="0.25">
      <c r="A640" t="s">
        <v>40</v>
      </c>
      <c r="B640">
        <v>8770.86</v>
      </c>
      <c r="C640">
        <v>8768.57</v>
      </c>
      <c r="D640">
        <v>8650.98</v>
      </c>
      <c r="E640">
        <v>8253.02</v>
      </c>
      <c r="F640">
        <v>0</v>
      </c>
      <c r="G640">
        <v>0.165795</v>
      </c>
      <c r="H640">
        <v>1</v>
      </c>
      <c r="I640">
        <v>0</v>
      </c>
    </row>
    <row r="641" spans="1:9" x14ac:dyDescent="0.25">
      <c r="A641" t="s">
        <v>40</v>
      </c>
      <c r="B641">
        <v>8759.8700000000008</v>
      </c>
      <c r="C641">
        <v>8756.76</v>
      </c>
      <c r="D641">
        <v>8634.9599999999991</v>
      </c>
      <c r="E641">
        <v>8238.36</v>
      </c>
      <c r="F641">
        <v>0</v>
      </c>
      <c r="G641">
        <v>0.165795</v>
      </c>
      <c r="H641">
        <v>1</v>
      </c>
      <c r="I641">
        <v>0</v>
      </c>
    </row>
    <row r="642" spans="1:9" x14ac:dyDescent="0.25">
      <c r="A642" t="s">
        <v>40</v>
      </c>
      <c r="B642">
        <v>8773.0300000000007</v>
      </c>
      <c r="C642">
        <v>8770.44</v>
      </c>
      <c r="D642">
        <v>8651.2999999999993</v>
      </c>
      <c r="E642">
        <v>8253.33</v>
      </c>
      <c r="F642">
        <v>0</v>
      </c>
      <c r="G642">
        <v>0.165795</v>
      </c>
      <c r="H642">
        <v>1</v>
      </c>
      <c r="I642">
        <v>0</v>
      </c>
    </row>
    <row r="643" spans="1:9" x14ac:dyDescent="0.25">
      <c r="A643" t="s">
        <v>40</v>
      </c>
      <c r="B643">
        <v>8771.26</v>
      </c>
      <c r="C643">
        <v>8767.94</v>
      </c>
      <c r="D643">
        <v>8644.7099999999991</v>
      </c>
      <c r="E643">
        <v>8248.33</v>
      </c>
      <c r="F643">
        <v>0</v>
      </c>
      <c r="G643">
        <v>0.165796</v>
      </c>
      <c r="H643">
        <v>1</v>
      </c>
      <c r="I643">
        <v>0</v>
      </c>
    </row>
    <row r="644" spans="1:9" x14ac:dyDescent="0.25">
      <c r="A644" t="s">
        <v>40</v>
      </c>
      <c r="B644">
        <v>8774.1200000000008</v>
      </c>
      <c r="C644">
        <v>8771.4699999999993</v>
      </c>
      <c r="D644">
        <v>8650.84</v>
      </c>
      <c r="E644">
        <v>8253.7099999999991</v>
      </c>
      <c r="F644">
        <v>0</v>
      </c>
      <c r="G644">
        <v>0.165795</v>
      </c>
      <c r="H644">
        <v>1</v>
      </c>
      <c r="I644">
        <v>0</v>
      </c>
    </row>
    <row r="645" spans="1:9" x14ac:dyDescent="0.25">
      <c r="A645" t="s">
        <v>40</v>
      </c>
      <c r="B645">
        <v>8767</v>
      </c>
      <c r="C645">
        <v>8764.1200000000008</v>
      </c>
      <c r="D645">
        <v>8646.07</v>
      </c>
      <c r="E645">
        <v>8249.17</v>
      </c>
      <c r="F645">
        <v>0</v>
      </c>
      <c r="G645">
        <v>0.165795</v>
      </c>
      <c r="H645">
        <v>1</v>
      </c>
      <c r="I645">
        <v>0</v>
      </c>
    </row>
    <row r="646" spans="1:9" x14ac:dyDescent="0.25">
      <c r="A646" t="s">
        <v>40</v>
      </c>
      <c r="B646">
        <v>8759.75</v>
      </c>
      <c r="C646">
        <v>8757.0400000000009</v>
      </c>
      <c r="D646">
        <v>8632.77</v>
      </c>
      <c r="E646">
        <v>8237.26</v>
      </c>
      <c r="F646">
        <v>0</v>
      </c>
      <c r="G646">
        <v>0.165796</v>
      </c>
      <c r="H646">
        <v>1</v>
      </c>
      <c r="I646">
        <v>0</v>
      </c>
    </row>
    <row r="647" spans="1:9" x14ac:dyDescent="0.25">
      <c r="A647" t="s">
        <v>40</v>
      </c>
      <c r="B647">
        <v>8771.91</v>
      </c>
      <c r="C647">
        <v>8768.94</v>
      </c>
      <c r="D647">
        <v>8650.9599999999991</v>
      </c>
      <c r="E647">
        <v>8251.7900000000009</v>
      </c>
      <c r="F647">
        <v>0</v>
      </c>
      <c r="G647">
        <v>0.1658</v>
      </c>
      <c r="H647">
        <v>1</v>
      </c>
      <c r="I647">
        <v>0</v>
      </c>
    </row>
    <row r="648" spans="1:9" x14ac:dyDescent="0.25">
      <c r="A648" t="s">
        <v>40</v>
      </c>
      <c r="B648">
        <v>8770.91</v>
      </c>
      <c r="C648">
        <v>8767.41</v>
      </c>
      <c r="D648">
        <v>8645.5400000000009</v>
      </c>
      <c r="E648">
        <v>8249.44</v>
      </c>
      <c r="F648">
        <v>0</v>
      </c>
      <c r="G648">
        <v>0.165795</v>
      </c>
      <c r="H648">
        <v>1</v>
      </c>
      <c r="I648">
        <v>0</v>
      </c>
    </row>
    <row r="649" spans="1:9" x14ac:dyDescent="0.25">
      <c r="A649" t="s">
        <v>40</v>
      </c>
      <c r="B649">
        <v>8777.42</v>
      </c>
      <c r="C649">
        <v>8773.7099999999991</v>
      </c>
      <c r="D649">
        <v>8649.9500000000007</v>
      </c>
      <c r="E649">
        <v>8250.98</v>
      </c>
      <c r="F649">
        <v>0</v>
      </c>
      <c r="G649">
        <v>0.165795</v>
      </c>
      <c r="H649">
        <v>1</v>
      </c>
      <c r="I649">
        <v>0</v>
      </c>
    </row>
    <row r="650" spans="1:9" x14ac:dyDescent="0.25">
      <c r="A650" t="s">
        <v>40</v>
      </c>
      <c r="B650">
        <v>8766.6200000000008</v>
      </c>
      <c r="C650">
        <v>8763.84</v>
      </c>
      <c r="D650">
        <v>8640.77</v>
      </c>
      <c r="E650">
        <v>8244.3799999999992</v>
      </c>
      <c r="F650">
        <v>0</v>
      </c>
      <c r="G650">
        <v>0.165797</v>
      </c>
      <c r="H650">
        <v>1</v>
      </c>
      <c r="I650">
        <v>0</v>
      </c>
    </row>
    <row r="651" spans="1:9" x14ac:dyDescent="0.25">
      <c r="A651" t="s">
        <v>40</v>
      </c>
      <c r="B651">
        <v>8772.16</v>
      </c>
      <c r="C651">
        <v>8769.23</v>
      </c>
      <c r="D651">
        <v>8649.68</v>
      </c>
      <c r="E651">
        <v>8253.27</v>
      </c>
      <c r="F651">
        <v>0</v>
      </c>
      <c r="G651">
        <v>0.165795</v>
      </c>
      <c r="H651">
        <v>1</v>
      </c>
      <c r="I651">
        <v>0</v>
      </c>
    </row>
    <row r="652" spans="1:9" x14ac:dyDescent="0.25">
      <c r="A652" t="s">
        <v>40</v>
      </c>
      <c r="B652">
        <v>8767.06</v>
      </c>
      <c r="C652">
        <v>8763.4</v>
      </c>
      <c r="D652">
        <v>8645.1200000000008</v>
      </c>
      <c r="E652">
        <v>8246.16</v>
      </c>
      <c r="F652">
        <v>0</v>
      </c>
      <c r="G652">
        <v>0.165796</v>
      </c>
      <c r="H652">
        <v>1</v>
      </c>
      <c r="I652">
        <v>0</v>
      </c>
    </row>
    <row r="653" spans="1:9" x14ac:dyDescent="0.25">
      <c r="A653" t="s">
        <v>40</v>
      </c>
      <c r="B653">
        <v>8763.48</v>
      </c>
      <c r="C653">
        <v>8760.51</v>
      </c>
      <c r="D653">
        <v>8635.68</v>
      </c>
      <c r="E653">
        <v>8237.8799999999992</v>
      </c>
      <c r="F653">
        <v>0</v>
      </c>
      <c r="G653">
        <v>0.165795</v>
      </c>
      <c r="H653">
        <v>1</v>
      </c>
      <c r="I653">
        <v>0</v>
      </c>
    </row>
    <row r="654" spans="1:9" x14ac:dyDescent="0.25">
      <c r="A654" t="s">
        <v>40</v>
      </c>
      <c r="B654">
        <v>8774.07</v>
      </c>
      <c r="C654">
        <v>8771.7099999999991</v>
      </c>
      <c r="D654">
        <v>8646.99</v>
      </c>
      <c r="E654">
        <v>8246.24</v>
      </c>
      <c r="F654">
        <v>0</v>
      </c>
      <c r="G654">
        <v>0.165795</v>
      </c>
      <c r="H654">
        <v>1</v>
      </c>
      <c r="I654">
        <v>0</v>
      </c>
    </row>
    <row r="655" spans="1:9" x14ac:dyDescent="0.25">
      <c r="A655" t="s">
        <v>40</v>
      </c>
      <c r="B655">
        <v>8763.01</v>
      </c>
      <c r="C655">
        <v>8760.27</v>
      </c>
      <c r="D655">
        <v>8640.02</v>
      </c>
      <c r="E655">
        <v>8244.84</v>
      </c>
      <c r="F655">
        <v>0</v>
      </c>
      <c r="G655">
        <v>0.165795</v>
      </c>
      <c r="H655">
        <v>1</v>
      </c>
      <c r="I655">
        <v>0</v>
      </c>
    </row>
    <row r="656" spans="1:9" x14ac:dyDescent="0.25">
      <c r="A656" t="s">
        <v>40</v>
      </c>
      <c r="B656">
        <v>8768.66</v>
      </c>
      <c r="C656">
        <v>8765.76</v>
      </c>
      <c r="D656">
        <v>8643</v>
      </c>
      <c r="E656">
        <v>8245.7999999999993</v>
      </c>
      <c r="F656">
        <v>0</v>
      </c>
      <c r="G656">
        <v>0.165796</v>
      </c>
      <c r="H656">
        <v>1</v>
      </c>
      <c r="I656">
        <v>0</v>
      </c>
    </row>
    <row r="657" spans="1:25" x14ac:dyDescent="0.25">
      <c r="A657" t="s">
        <v>40</v>
      </c>
      <c r="B657">
        <v>8763.67</v>
      </c>
      <c r="C657">
        <v>8761.1299999999992</v>
      </c>
      <c r="D657">
        <v>8642.49</v>
      </c>
      <c r="E657">
        <v>8245.65</v>
      </c>
      <c r="F657">
        <v>0</v>
      </c>
      <c r="G657">
        <v>0.165796</v>
      </c>
      <c r="H657">
        <v>1</v>
      </c>
      <c r="I657">
        <v>0</v>
      </c>
    </row>
    <row r="658" spans="1:25" x14ac:dyDescent="0.25">
      <c r="A658" t="s">
        <v>40</v>
      </c>
      <c r="B658">
        <v>8762.2199999999993</v>
      </c>
      <c r="C658">
        <v>8759.4699999999993</v>
      </c>
      <c r="D658">
        <v>8637.73</v>
      </c>
      <c r="E658">
        <v>8241.2199999999993</v>
      </c>
      <c r="F658">
        <v>0</v>
      </c>
      <c r="G658">
        <v>0.165795</v>
      </c>
      <c r="H658">
        <v>1</v>
      </c>
      <c r="I658">
        <v>0</v>
      </c>
    </row>
    <row r="659" spans="1:25" x14ac:dyDescent="0.25">
      <c r="A659" t="s">
        <v>40</v>
      </c>
      <c r="B659">
        <v>8775.2099999999991</v>
      </c>
      <c r="C659">
        <v>8772.6200000000008</v>
      </c>
      <c r="D659">
        <v>8651.02</v>
      </c>
      <c r="E659">
        <v>8251.9</v>
      </c>
      <c r="F659">
        <v>0</v>
      </c>
      <c r="G659">
        <v>0.165795</v>
      </c>
      <c r="H659">
        <v>1</v>
      </c>
      <c r="I659">
        <v>0</v>
      </c>
    </row>
    <row r="660" spans="1:25" x14ac:dyDescent="0.25">
      <c r="A660" t="s">
        <v>40</v>
      </c>
      <c r="B660">
        <v>8760.93</v>
      </c>
      <c r="C660">
        <v>8757.68</v>
      </c>
      <c r="D660">
        <v>8638.44</v>
      </c>
      <c r="E660">
        <v>8242.69</v>
      </c>
      <c r="F660">
        <v>0</v>
      </c>
      <c r="G660">
        <v>0.165795</v>
      </c>
      <c r="H660">
        <v>1</v>
      </c>
      <c r="I660">
        <v>0</v>
      </c>
    </row>
    <row r="661" spans="1:25" x14ac:dyDescent="0.25">
      <c r="A661" t="s">
        <v>40</v>
      </c>
      <c r="B661">
        <v>8763.61</v>
      </c>
      <c r="C661">
        <v>8761.11</v>
      </c>
      <c r="D661">
        <v>8639.7900000000009</v>
      </c>
      <c r="E661">
        <v>8241.4699999999993</v>
      </c>
      <c r="F661">
        <v>0</v>
      </c>
      <c r="G661">
        <v>0.165795</v>
      </c>
      <c r="H661">
        <v>1</v>
      </c>
      <c r="I661">
        <v>0</v>
      </c>
    </row>
    <row r="662" spans="1:25" x14ac:dyDescent="0.25">
      <c r="A662" t="s">
        <v>40</v>
      </c>
      <c r="B662">
        <v>8773.1299999999992</v>
      </c>
      <c r="C662">
        <v>8770.39</v>
      </c>
      <c r="D662">
        <v>8650.51</v>
      </c>
      <c r="E662">
        <v>8253.42</v>
      </c>
      <c r="F662">
        <v>0</v>
      </c>
      <c r="G662">
        <v>0.165795</v>
      </c>
      <c r="H662">
        <v>1</v>
      </c>
      <c r="I662">
        <v>0</v>
      </c>
    </row>
    <row r="663" spans="1:25" x14ac:dyDescent="0.25">
      <c r="A663" t="s">
        <v>40</v>
      </c>
      <c r="B663">
        <v>8777.52</v>
      </c>
      <c r="C663">
        <v>8774.3799999999992</v>
      </c>
      <c r="D663">
        <v>8654.42</v>
      </c>
      <c r="E663">
        <v>8258.08</v>
      </c>
      <c r="F663">
        <v>0</v>
      </c>
      <c r="G663">
        <v>0.165795</v>
      </c>
      <c r="H663">
        <v>1</v>
      </c>
      <c r="I663">
        <v>0</v>
      </c>
    </row>
    <row r="664" spans="1:25" x14ac:dyDescent="0.25">
      <c r="A664" t="s">
        <v>40</v>
      </c>
      <c r="B664">
        <v>8768.07</v>
      </c>
      <c r="C664">
        <v>8765.39</v>
      </c>
      <c r="D664">
        <v>8644.07</v>
      </c>
      <c r="E664">
        <v>8245.4500000000007</v>
      </c>
      <c r="F664">
        <v>0</v>
      </c>
      <c r="G664">
        <v>0.165795</v>
      </c>
      <c r="H664">
        <v>1</v>
      </c>
      <c r="I664">
        <v>0</v>
      </c>
    </row>
    <row r="665" spans="1:25" x14ac:dyDescent="0.25">
      <c r="A665" t="s">
        <v>40</v>
      </c>
      <c r="B665">
        <v>8758.57</v>
      </c>
      <c r="C665">
        <v>8756.16</v>
      </c>
      <c r="D665">
        <v>8636.19</v>
      </c>
      <c r="E665">
        <v>8239.58</v>
      </c>
      <c r="F665">
        <v>0</v>
      </c>
      <c r="G665">
        <v>0.165795</v>
      </c>
      <c r="H665">
        <v>1</v>
      </c>
      <c r="I665">
        <v>0</v>
      </c>
    </row>
    <row r="666" spans="1:25" x14ac:dyDescent="0.25">
      <c r="A666" t="s">
        <v>40</v>
      </c>
      <c r="B666">
        <v>8759.39</v>
      </c>
      <c r="C666">
        <v>8757.1200000000008</v>
      </c>
      <c r="D666">
        <v>8636.7099999999991</v>
      </c>
      <c r="E666">
        <v>8239.7000000000007</v>
      </c>
      <c r="F666">
        <v>0</v>
      </c>
      <c r="G666">
        <v>0.165796</v>
      </c>
      <c r="H666">
        <v>1</v>
      </c>
      <c r="I666">
        <v>0</v>
      </c>
    </row>
    <row r="667" spans="1:25" x14ac:dyDescent="0.25">
      <c r="A667" t="s">
        <v>40</v>
      </c>
      <c r="B667">
        <v>8762.65</v>
      </c>
      <c r="C667">
        <v>8760.2800000000007</v>
      </c>
      <c r="D667">
        <v>8637.02</v>
      </c>
      <c r="E667">
        <v>8240.6</v>
      </c>
      <c r="F667">
        <v>0</v>
      </c>
      <c r="G667">
        <v>0.165796</v>
      </c>
      <c r="H667">
        <v>1</v>
      </c>
      <c r="I667">
        <v>0</v>
      </c>
    </row>
    <row r="668" spans="1:25" x14ac:dyDescent="0.25">
      <c r="A668" t="s">
        <v>40</v>
      </c>
      <c r="B668">
        <v>8753.7800000000007</v>
      </c>
      <c r="C668">
        <v>8750.7999999999993</v>
      </c>
      <c r="D668">
        <v>8625.89</v>
      </c>
      <c r="E668">
        <v>8229.75</v>
      </c>
      <c r="F668">
        <v>0</v>
      </c>
      <c r="G668">
        <v>0.1658</v>
      </c>
      <c r="H668">
        <v>1</v>
      </c>
      <c r="I668">
        <v>0</v>
      </c>
    </row>
    <row r="669" spans="1:25" x14ac:dyDescent="0.25">
      <c r="A669" t="s">
        <v>40</v>
      </c>
      <c r="B669">
        <v>8771.85</v>
      </c>
      <c r="C669">
        <v>8769.08</v>
      </c>
      <c r="D669">
        <v>8642.07</v>
      </c>
      <c r="E669">
        <v>8243.42</v>
      </c>
      <c r="F669">
        <v>0</v>
      </c>
      <c r="G669">
        <v>0.1658</v>
      </c>
      <c r="H669">
        <v>1</v>
      </c>
      <c r="I669">
        <v>0</v>
      </c>
    </row>
    <row r="670" spans="1:25" x14ac:dyDescent="0.25">
      <c r="A670" t="s">
        <v>40</v>
      </c>
      <c r="B670">
        <v>8778.14</v>
      </c>
      <c r="C670">
        <v>8775.69</v>
      </c>
      <c r="D670">
        <v>8650.84</v>
      </c>
      <c r="E670">
        <v>8253.82</v>
      </c>
      <c r="F670">
        <v>0</v>
      </c>
      <c r="G670">
        <v>0.165795</v>
      </c>
      <c r="H670">
        <v>1</v>
      </c>
      <c r="I670">
        <v>0</v>
      </c>
    </row>
    <row r="671" spans="1:25" x14ac:dyDescent="0.25">
      <c r="A671" t="s">
        <v>40</v>
      </c>
      <c r="B671">
        <v>8772.09</v>
      </c>
      <c r="C671">
        <v>8769.41</v>
      </c>
      <c r="D671">
        <v>8641.89</v>
      </c>
      <c r="E671">
        <v>8243.7900000000009</v>
      </c>
      <c r="F671">
        <v>0</v>
      </c>
      <c r="G671">
        <v>0.165795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8779.4</v>
      </c>
      <c r="C672">
        <v>8776.43</v>
      </c>
      <c r="D672">
        <v>8648.66</v>
      </c>
      <c r="E672">
        <v>8249.34</v>
      </c>
      <c r="F672">
        <v>0</v>
      </c>
      <c r="G672">
        <v>0.165795</v>
      </c>
      <c r="H672">
        <v>1</v>
      </c>
      <c r="I672">
        <v>0</v>
      </c>
      <c r="R672">
        <f>AVERAGE(B623:B672)</f>
        <v>8767.4506000000019</v>
      </c>
      <c r="S672">
        <f>AVERAGE(C623:C672)</f>
        <v>8764.6256000000012</v>
      </c>
      <c r="U672">
        <f>_xlfn.VAR.P(B623:B672)</f>
        <v>41.479485640000028</v>
      </c>
      <c r="V672">
        <f>_xlfn.VAR.P(C623:C672)</f>
        <v>41.854140639999251</v>
      </c>
      <c r="X672">
        <f>1.96*SQRT(U672)/50</f>
        <v>0.25246591218192138</v>
      </c>
      <c r="Y672">
        <f>1.96*SQRT(V672)/50</f>
        <v>0.25360352259589858</v>
      </c>
    </row>
    <row r="673" spans="1:9" x14ac:dyDescent="0.25">
      <c r="A673" t="s">
        <v>39</v>
      </c>
      <c r="B673">
        <v>438846.37420000002</v>
      </c>
      <c r="C673" t="s">
        <v>37</v>
      </c>
    </row>
    <row r="674" spans="1:9" x14ac:dyDescent="0.25">
      <c r="A674" t="s">
        <v>41</v>
      </c>
      <c r="B674">
        <v>2752.42</v>
      </c>
      <c r="C674">
        <v>2751.19</v>
      </c>
      <c r="D674">
        <v>2677.9</v>
      </c>
      <c r="E674">
        <v>2280.9</v>
      </c>
      <c r="F674">
        <v>0</v>
      </c>
      <c r="G674">
        <v>0.132968</v>
      </c>
      <c r="H674">
        <v>1</v>
      </c>
      <c r="I674">
        <v>0</v>
      </c>
    </row>
    <row r="675" spans="1:9" x14ac:dyDescent="0.25">
      <c r="A675" t="s">
        <v>41</v>
      </c>
      <c r="B675">
        <v>2755.51</v>
      </c>
      <c r="C675">
        <v>2753.75</v>
      </c>
      <c r="D675">
        <v>2682.47</v>
      </c>
      <c r="E675">
        <v>2286.7199999999998</v>
      </c>
      <c r="F675">
        <v>0</v>
      </c>
      <c r="G675">
        <v>0.120348</v>
      </c>
      <c r="H675">
        <v>1</v>
      </c>
      <c r="I675">
        <v>0</v>
      </c>
    </row>
    <row r="676" spans="1:9" x14ac:dyDescent="0.25">
      <c r="A676" t="s">
        <v>41</v>
      </c>
      <c r="B676">
        <v>2746.19</v>
      </c>
      <c r="C676">
        <v>2744.76</v>
      </c>
      <c r="D676">
        <v>2672.69</v>
      </c>
      <c r="E676">
        <v>2276.96</v>
      </c>
      <c r="F676">
        <v>0</v>
      </c>
      <c r="G676">
        <v>0.12539400000000001</v>
      </c>
      <c r="H676">
        <v>1</v>
      </c>
      <c r="I676">
        <v>0</v>
      </c>
    </row>
    <row r="677" spans="1:9" x14ac:dyDescent="0.25">
      <c r="A677" t="s">
        <v>41</v>
      </c>
      <c r="B677">
        <v>2747.82</v>
      </c>
      <c r="C677">
        <v>2746.04</v>
      </c>
      <c r="D677">
        <v>2674.66</v>
      </c>
      <c r="E677">
        <v>2278.6799999999998</v>
      </c>
      <c r="F677">
        <v>0</v>
      </c>
      <c r="G677">
        <v>0.120652</v>
      </c>
      <c r="H677">
        <v>1</v>
      </c>
      <c r="I677">
        <v>0</v>
      </c>
    </row>
    <row r="678" spans="1:9" x14ac:dyDescent="0.25">
      <c r="A678" t="s">
        <v>41</v>
      </c>
      <c r="B678">
        <v>2755.56</v>
      </c>
      <c r="C678">
        <v>2753.72</v>
      </c>
      <c r="D678">
        <v>2682.78</v>
      </c>
      <c r="E678">
        <v>2285.13</v>
      </c>
      <c r="F678">
        <v>0</v>
      </c>
      <c r="G678">
        <v>0.12538199999999999</v>
      </c>
      <c r="H678">
        <v>1</v>
      </c>
      <c r="I678">
        <v>0</v>
      </c>
    </row>
    <row r="679" spans="1:9" x14ac:dyDescent="0.25">
      <c r="A679" t="s">
        <v>41</v>
      </c>
      <c r="B679">
        <v>2754.04</v>
      </c>
      <c r="C679">
        <v>2752.23</v>
      </c>
      <c r="D679">
        <v>2679.88</v>
      </c>
      <c r="E679">
        <v>2282.58</v>
      </c>
      <c r="F679">
        <v>0</v>
      </c>
      <c r="G679">
        <v>0.116976</v>
      </c>
      <c r="H679">
        <v>1</v>
      </c>
      <c r="I679">
        <v>0</v>
      </c>
    </row>
    <row r="680" spans="1:9" x14ac:dyDescent="0.25">
      <c r="A680" t="s">
        <v>41</v>
      </c>
      <c r="B680">
        <v>2752.03</v>
      </c>
      <c r="C680">
        <v>2750.45</v>
      </c>
      <c r="D680">
        <v>2678.9</v>
      </c>
      <c r="E680">
        <v>2282.56</v>
      </c>
      <c r="F680">
        <v>0</v>
      </c>
      <c r="G680">
        <v>0.127001</v>
      </c>
      <c r="H680">
        <v>1</v>
      </c>
      <c r="I680">
        <v>0</v>
      </c>
    </row>
    <row r="681" spans="1:9" x14ac:dyDescent="0.25">
      <c r="A681" t="s">
        <v>41</v>
      </c>
      <c r="B681">
        <v>2755.11</v>
      </c>
      <c r="C681">
        <v>2753.9</v>
      </c>
      <c r="D681">
        <v>2679.83</v>
      </c>
      <c r="E681">
        <v>2281.65</v>
      </c>
      <c r="F681">
        <v>0</v>
      </c>
      <c r="G681">
        <v>0.12457600000000001</v>
      </c>
      <c r="H681">
        <v>1</v>
      </c>
      <c r="I681">
        <v>0</v>
      </c>
    </row>
    <row r="682" spans="1:9" x14ac:dyDescent="0.25">
      <c r="A682" t="s">
        <v>41</v>
      </c>
      <c r="B682">
        <v>2751.44</v>
      </c>
      <c r="C682">
        <v>2750.11</v>
      </c>
      <c r="D682">
        <v>2678.07</v>
      </c>
      <c r="E682">
        <v>2281.96</v>
      </c>
      <c r="F682">
        <v>0</v>
      </c>
      <c r="G682">
        <v>0.145843</v>
      </c>
      <c r="H682">
        <v>1</v>
      </c>
      <c r="I682">
        <v>0</v>
      </c>
    </row>
    <row r="683" spans="1:9" x14ac:dyDescent="0.25">
      <c r="A683" t="s">
        <v>41</v>
      </c>
      <c r="B683">
        <v>2753.06</v>
      </c>
      <c r="C683">
        <v>2751.19</v>
      </c>
      <c r="D683">
        <v>2677.95</v>
      </c>
      <c r="E683">
        <v>2280.6999999999998</v>
      </c>
      <c r="F683">
        <v>0</v>
      </c>
      <c r="G683">
        <v>0.120961</v>
      </c>
      <c r="H683">
        <v>1</v>
      </c>
      <c r="I683">
        <v>0</v>
      </c>
    </row>
    <row r="684" spans="1:9" x14ac:dyDescent="0.25">
      <c r="A684" t="s">
        <v>41</v>
      </c>
      <c r="B684">
        <v>2752.58</v>
      </c>
      <c r="C684">
        <v>2751.2</v>
      </c>
      <c r="D684">
        <v>2678.64</v>
      </c>
      <c r="E684">
        <v>2282.83</v>
      </c>
      <c r="F684">
        <v>0</v>
      </c>
      <c r="G684">
        <v>0.12117</v>
      </c>
      <c r="H684">
        <v>1</v>
      </c>
      <c r="I684">
        <v>0</v>
      </c>
    </row>
    <row r="685" spans="1:9" x14ac:dyDescent="0.25">
      <c r="A685" t="s">
        <v>41</v>
      </c>
      <c r="B685">
        <v>2751.42</v>
      </c>
      <c r="C685">
        <v>2749.95</v>
      </c>
      <c r="D685">
        <v>2677.26</v>
      </c>
      <c r="E685">
        <v>2282.0500000000002</v>
      </c>
      <c r="F685">
        <v>0</v>
      </c>
      <c r="G685">
        <v>0.116623</v>
      </c>
      <c r="H685">
        <v>1</v>
      </c>
      <c r="I685">
        <v>0</v>
      </c>
    </row>
    <row r="686" spans="1:9" x14ac:dyDescent="0.25">
      <c r="A686" t="s">
        <v>41</v>
      </c>
      <c r="B686">
        <v>2756.59</v>
      </c>
      <c r="C686">
        <v>2755.31</v>
      </c>
      <c r="D686">
        <v>2683.4</v>
      </c>
      <c r="E686">
        <v>2286.35</v>
      </c>
      <c r="F686">
        <v>0</v>
      </c>
      <c r="G686">
        <v>0.12065099999999999</v>
      </c>
      <c r="H686">
        <v>1</v>
      </c>
      <c r="I686">
        <v>0</v>
      </c>
    </row>
    <row r="687" spans="1:9" x14ac:dyDescent="0.25">
      <c r="A687" t="s">
        <v>41</v>
      </c>
      <c r="B687">
        <v>2749.8</v>
      </c>
      <c r="C687">
        <v>2747.92</v>
      </c>
      <c r="D687">
        <v>2675.95</v>
      </c>
      <c r="E687">
        <v>2278.96</v>
      </c>
      <c r="F687">
        <v>0</v>
      </c>
      <c r="G687">
        <v>0.121181</v>
      </c>
      <c r="H687">
        <v>1</v>
      </c>
      <c r="I687">
        <v>0</v>
      </c>
    </row>
    <row r="688" spans="1:9" x14ac:dyDescent="0.25">
      <c r="A688" t="s">
        <v>41</v>
      </c>
      <c r="B688">
        <v>2753.47</v>
      </c>
      <c r="C688">
        <v>2752.03</v>
      </c>
      <c r="D688">
        <v>2679.35</v>
      </c>
      <c r="E688">
        <v>2282.41</v>
      </c>
      <c r="F688">
        <v>0</v>
      </c>
      <c r="G688">
        <v>0.116976</v>
      </c>
      <c r="H688">
        <v>1</v>
      </c>
      <c r="I688">
        <v>0</v>
      </c>
    </row>
    <row r="689" spans="1:9" x14ac:dyDescent="0.25">
      <c r="A689" t="s">
        <v>41</v>
      </c>
      <c r="B689">
        <v>2760.03</v>
      </c>
      <c r="C689">
        <v>2758.61</v>
      </c>
      <c r="D689">
        <v>2683.12</v>
      </c>
      <c r="E689">
        <v>2285.75</v>
      </c>
      <c r="F689">
        <v>0</v>
      </c>
      <c r="G689">
        <v>0.139929</v>
      </c>
      <c r="H689">
        <v>1</v>
      </c>
      <c r="I689">
        <v>0</v>
      </c>
    </row>
    <row r="690" spans="1:9" x14ac:dyDescent="0.25">
      <c r="A690" t="s">
        <v>41</v>
      </c>
      <c r="B690">
        <v>2755.89</v>
      </c>
      <c r="C690">
        <v>2754.12</v>
      </c>
      <c r="D690">
        <v>2679.12</v>
      </c>
      <c r="E690">
        <v>2281.0500000000002</v>
      </c>
      <c r="F690">
        <v>0</v>
      </c>
      <c r="G690">
        <v>0.12656600000000001</v>
      </c>
      <c r="H690">
        <v>1</v>
      </c>
      <c r="I690">
        <v>0</v>
      </c>
    </row>
    <row r="691" spans="1:9" x14ac:dyDescent="0.25">
      <c r="A691" t="s">
        <v>41</v>
      </c>
      <c r="B691">
        <v>2761.97</v>
      </c>
      <c r="C691">
        <v>2760.58</v>
      </c>
      <c r="D691">
        <v>2683.03</v>
      </c>
      <c r="E691">
        <v>2286.06</v>
      </c>
      <c r="F691">
        <v>0</v>
      </c>
      <c r="G691">
        <v>0.13989799999999999</v>
      </c>
      <c r="H691">
        <v>1</v>
      </c>
      <c r="I691">
        <v>0</v>
      </c>
    </row>
    <row r="692" spans="1:9" x14ac:dyDescent="0.25">
      <c r="A692" t="s">
        <v>41</v>
      </c>
      <c r="B692">
        <v>2752.43</v>
      </c>
      <c r="C692">
        <v>2751.04</v>
      </c>
      <c r="D692">
        <v>2680.29</v>
      </c>
      <c r="E692">
        <v>2285.36</v>
      </c>
      <c r="F692">
        <v>0</v>
      </c>
      <c r="G692">
        <v>0.133326</v>
      </c>
      <c r="H692">
        <v>1</v>
      </c>
      <c r="I692">
        <v>0</v>
      </c>
    </row>
    <row r="693" spans="1:9" x14ac:dyDescent="0.25">
      <c r="A693" t="s">
        <v>41</v>
      </c>
      <c r="B693">
        <v>2752.73</v>
      </c>
      <c r="C693">
        <v>2751.6</v>
      </c>
      <c r="D693">
        <v>2682.62</v>
      </c>
      <c r="E693">
        <v>2285.1799999999998</v>
      </c>
      <c r="F693">
        <v>0</v>
      </c>
      <c r="G693">
        <v>0.11679299999999999</v>
      </c>
      <c r="H693">
        <v>1</v>
      </c>
      <c r="I693">
        <v>0</v>
      </c>
    </row>
    <row r="694" spans="1:9" x14ac:dyDescent="0.25">
      <c r="A694" t="s">
        <v>41</v>
      </c>
      <c r="B694">
        <v>2752.44</v>
      </c>
      <c r="C694">
        <v>2750.66</v>
      </c>
      <c r="D694">
        <v>2679.07</v>
      </c>
      <c r="E694">
        <v>2281.85</v>
      </c>
      <c r="F694">
        <v>0</v>
      </c>
      <c r="G694">
        <v>0.11752799999999999</v>
      </c>
      <c r="H694">
        <v>1</v>
      </c>
      <c r="I694">
        <v>0</v>
      </c>
    </row>
    <row r="695" spans="1:9" x14ac:dyDescent="0.25">
      <c r="A695" t="s">
        <v>41</v>
      </c>
      <c r="B695">
        <v>2749.64</v>
      </c>
      <c r="C695">
        <v>2748.22</v>
      </c>
      <c r="D695">
        <v>2678.62</v>
      </c>
      <c r="E695">
        <v>2281.9</v>
      </c>
      <c r="F695">
        <v>0</v>
      </c>
      <c r="G695">
        <v>0.13278400000000001</v>
      </c>
      <c r="H695">
        <v>1</v>
      </c>
      <c r="I695">
        <v>0</v>
      </c>
    </row>
    <row r="696" spans="1:9" x14ac:dyDescent="0.25">
      <c r="A696" t="s">
        <v>41</v>
      </c>
      <c r="B696">
        <v>2752.08</v>
      </c>
      <c r="C696">
        <v>2750.62</v>
      </c>
      <c r="D696">
        <v>2678.43</v>
      </c>
      <c r="E696">
        <v>2281.86</v>
      </c>
      <c r="F696">
        <v>0</v>
      </c>
      <c r="G696">
        <v>0.117177</v>
      </c>
      <c r="H696">
        <v>1</v>
      </c>
      <c r="I696">
        <v>0</v>
      </c>
    </row>
    <row r="697" spans="1:9" x14ac:dyDescent="0.25">
      <c r="A697" t="s">
        <v>41</v>
      </c>
      <c r="B697">
        <v>2751.61</v>
      </c>
      <c r="C697">
        <v>2750.14</v>
      </c>
      <c r="D697">
        <v>2683.05</v>
      </c>
      <c r="E697">
        <v>2285.56</v>
      </c>
      <c r="F697">
        <v>0</v>
      </c>
      <c r="G697">
        <v>0.12129</v>
      </c>
      <c r="H697">
        <v>1</v>
      </c>
      <c r="I697">
        <v>0</v>
      </c>
    </row>
    <row r="698" spans="1:9" x14ac:dyDescent="0.25">
      <c r="A698" t="s">
        <v>41</v>
      </c>
      <c r="B698">
        <v>2751.85</v>
      </c>
      <c r="C698">
        <v>2750.28</v>
      </c>
      <c r="D698">
        <v>2677.66</v>
      </c>
      <c r="E698">
        <v>2280.62</v>
      </c>
      <c r="F698">
        <v>0</v>
      </c>
      <c r="G698">
        <v>0.14511599999999999</v>
      </c>
      <c r="H698">
        <v>1</v>
      </c>
      <c r="I698">
        <v>0</v>
      </c>
    </row>
    <row r="699" spans="1:9" x14ac:dyDescent="0.25">
      <c r="A699" t="s">
        <v>41</v>
      </c>
      <c r="B699">
        <v>2752.92</v>
      </c>
      <c r="C699">
        <v>2751.39</v>
      </c>
      <c r="D699">
        <v>2679.41</v>
      </c>
      <c r="E699">
        <v>2280.58</v>
      </c>
      <c r="F699">
        <v>0</v>
      </c>
      <c r="G699">
        <v>0.11698</v>
      </c>
      <c r="H699">
        <v>1</v>
      </c>
      <c r="I699">
        <v>0</v>
      </c>
    </row>
    <row r="700" spans="1:9" x14ac:dyDescent="0.25">
      <c r="A700" t="s">
        <v>41</v>
      </c>
      <c r="B700">
        <v>2750.65</v>
      </c>
      <c r="C700">
        <v>2749.42</v>
      </c>
      <c r="D700">
        <v>2677.89</v>
      </c>
      <c r="E700">
        <v>2282.5700000000002</v>
      </c>
      <c r="F700">
        <v>0</v>
      </c>
      <c r="G700">
        <v>0.116795</v>
      </c>
      <c r="H700">
        <v>1</v>
      </c>
      <c r="I700">
        <v>0</v>
      </c>
    </row>
    <row r="701" spans="1:9" x14ac:dyDescent="0.25">
      <c r="A701" t="s">
        <v>41</v>
      </c>
      <c r="B701">
        <v>2748.01</v>
      </c>
      <c r="C701">
        <v>2746.74</v>
      </c>
      <c r="D701">
        <v>2675.24</v>
      </c>
      <c r="E701">
        <v>2278.6999999999998</v>
      </c>
      <c r="F701">
        <v>0</v>
      </c>
      <c r="G701">
        <v>0.116796</v>
      </c>
      <c r="H701">
        <v>1</v>
      </c>
      <c r="I701">
        <v>0</v>
      </c>
    </row>
    <row r="702" spans="1:9" x14ac:dyDescent="0.25">
      <c r="A702" t="s">
        <v>41</v>
      </c>
      <c r="B702">
        <v>2753.18</v>
      </c>
      <c r="C702">
        <v>2751.83</v>
      </c>
      <c r="D702">
        <v>2679.03</v>
      </c>
      <c r="E702">
        <v>2280.8200000000002</v>
      </c>
      <c r="F702">
        <v>0</v>
      </c>
      <c r="G702">
        <v>0.12065099999999999</v>
      </c>
      <c r="H702">
        <v>1</v>
      </c>
      <c r="I702">
        <v>0</v>
      </c>
    </row>
    <row r="703" spans="1:9" x14ac:dyDescent="0.25">
      <c r="A703" t="s">
        <v>41</v>
      </c>
      <c r="B703">
        <v>2742.47</v>
      </c>
      <c r="C703">
        <v>2740.94</v>
      </c>
      <c r="D703">
        <v>2673.73</v>
      </c>
      <c r="E703">
        <v>2279.02</v>
      </c>
      <c r="F703">
        <v>0</v>
      </c>
      <c r="G703">
        <v>0.11662500000000001</v>
      </c>
      <c r="H703">
        <v>1</v>
      </c>
      <c r="I703">
        <v>0</v>
      </c>
    </row>
    <row r="704" spans="1:9" x14ac:dyDescent="0.25">
      <c r="A704" t="s">
        <v>41</v>
      </c>
      <c r="B704">
        <v>2760.87</v>
      </c>
      <c r="C704">
        <v>2759.39</v>
      </c>
      <c r="D704">
        <v>2687.25</v>
      </c>
      <c r="E704">
        <v>2291.2199999999998</v>
      </c>
      <c r="F704">
        <v>0</v>
      </c>
      <c r="G704">
        <v>0.116622</v>
      </c>
      <c r="H704">
        <v>1</v>
      </c>
      <c r="I704">
        <v>0</v>
      </c>
    </row>
    <row r="705" spans="1:9" x14ac:dyDescent="0.25">
      <c r="A705" t="s">
        <v>41</v>
      </c>
      <c r="B705">
        <v>2755.56</v>
      </c>
      <c r="C705">
        <v>2754.25</v>
      </c>
      <c r="D705">
        <v>2678.89</v>
      </c>
      <c r="E705">
        <v>2283.63</v>
      </c>
      <c r="F705">
        <v>0</v>
      </c>
      <c r="G705">
        <v>0.11679200000000001</v>
      </c>
      <c r="H705">
        <v>1</v>
      </c>
      <c r="I705">
        <v>0</v>
      </c>
    </row>
    <row r="706" spans="1:9" x14ac:dyDescent="0.25">
      <c r="A706" t="s">
        <v>41</v>
      </c>
      <c r="B706">
        <v>2743.04</v>
      </c>
      <c r="C706">
        <v>2741.48</v>
      </c>
      <c r="D706">
        <v>2673.52</v>
      </c>
      <c r="E706">
        <v>2275.38</v>
      </c>
      <c r="F706">
        <v>0</v>
      </c>
      <c r="G706">
        <v>0.12163</v>
      </c>
      <c r="H706">
        <v>1</v>
      </c>
      <c r="I706">
        <v>0</v>
      </c>
    </row>
    <row r="707" spans="1:9" x14ac:dyDescent="0.25">
      <c r="A707" t="s">
        <v>41</v>
      </c>
      <c r="B707">
        <v>2757.44</v>
      </c>
      <c r="C707">
        <v>2756.11</v>
      </c>
      <c r="D707">
        <v>2682.3</v>
      </c>
      <c r="E707">
        <v>2285.2199999999998</v>
      </c>
      <c r="F707">
        <v>0</v>
      </c>
      <c r="G707">
        <v>0.12625500000000001</v>
      </c>
      <c r="H707">
        <v>1</v>
      </c>
      <c r="I707">
        <v>0</v>
      </c>
    </row>
    <row r="708" spans="1:9" x14ac:dyDescent="0.25">
      <c r="A708" t="s">
        <v>41</v>
      </c>
      <c r="B708">
        <v>2749.91</v>
      </c>
      <c r="C708">
        <v>2748.53</v>
      </c>
      <c r="D708">
        <v>2677.14</v>
      </c>
      <c r="E708">
        <v>2280.63</v>
      </c>
      <c r="F708">
        <v>0</v>
      </c>
      <c r="G708">
        <v>0.11716699999999999</v>
      </c>
      <c r="H708">
        <v>1</v>
      </c>
      <c r="I708">
        <v>0</v>
      </c>
    </row>
    <row r="709" spans="1:9" x14ac:dyDescent="0.25">
      <c r="A709" t="s">
        <v>41</v>
      </c>
      <c r="B709">
        <v>2755.47</v>
      </c>
      <c r="C709">
        <v>2754.1</v>
      </c>
      <c r="D709">
        <v>2681.22</v>
      </c>
      <c r="E709">
        <v>2283.9899999999998</v>
      </c>
      <c r="F709">
        <v>0</v>
      </c>
      <c r="G709">
        <v>0.12034599999999999</v>
      </c>
      <c r="H709">
        <v>1</v>
      </c>
      <c r="I709">
        <v>0</v>
      </c>
    </row>
    <row r="710" spans="1:9" x14ac:dyDescent="0.25">
      <c r="A710" t="s">
        <v>41</v>
      </c>
      <c r="B710">
        <v>2748.24</v>
      </c>
      <c r="C710">
        <v>2747</v>
      </c>
      <c r="D710">
        <v>2676.93</v>
      </c>
      <c r="E710">
        <v>2281.8200000000002</v>
      </c>
      <c r="F710">
        <v>0</v>
      </c>
      <c r="G710">
        <v>0.116616</v>
      </c>
      <c r="H710">
        <v>1</v>
      </c>
      <c r="I710">
        <v>0</v>
      </c>
    </row>
    <row r="711" spans="1:9" x14ac:dyDescent="0.25">
      <c r="A711" t="s">
        <v>41</v>
      </c>
      <c r="B711">
        <v>2747.31</v>
      </c>
      <c r="C711">
        <v>2745.79</v>
      </c>
      <c r="D711">
        <v>2674.76</v>
      </c>
      <c r="E711">
        <v>2280.11</v>
      </c>
      <c r="F711">
        <v>0</v>
      </c>
      <c r="G711">
        <v>0.120389</v>
      </c>
      <c r="H711">
        <v>1</v>
      </c>
      <c r="I711">
        <v>0</v>
      </c>
    </row>
    <row r="712" spans="1:9" x14ac:dyDescent="0.25">
      <c r="A712" t="s">
        <v>41</v>
      </c>
      <c r="B712">
        <v>2748.03</v>
      </c>
      <c r="C712">
        <v>2746.67</v>
      </c>
      <c r="D712">
        <v>2674.78</v>
      </c>
      <c r="E712">
        <v>2279.16</v>
      </c>
      <c r="F712">
        <v>0</v>
      </c>
      <c r="G712">
        <v>0.120355</v>
      </c>
      <c r="H712">
        <v>1</v>
      </c>
      <c r="I712">
        <v>0</v>
      </c>
    </row>
    <row r="713" spans="1:9" x14ac:dyDescent="0.25">
      <c r="A713" t="s">
        <v>41</v>
      </c>
      <c r="B713">
        <v>2754.98</v>
      </c>
      <c r="C713">
        <v>2753.67</v>
      </c>
      <c r="D713">
        <v>2684.63</v>
      </c>
      <c r="E713">
        <v>2285.81</v>
      </c>
      <c r="F713">
        <v>0</v>
      </c>
      <c r="G713">
        <v>0.116794</v>
      </c>
      <c r="H713">
        <v>1</v>
      </c>
      <c r="I713">
        <v>0</v>
      </c>
    </row>
    <row r="714" spans="1:9" x14ac:dyDescent="0.25">
      <c r="A714" t="s">
        <v>41</v>
      </c>
      <c r="B714">
        <v>2744.26</v>
      </c>
      <c r="C714">
        <v>2742.85</v>
      </c>
      <c r="D714">
        <v>2673.62</v>
      </c>
      <c r="E714">
        <v>2278.17</v>
      </c>
      <c r="F714">
        <v>0</v>
      </c>
      <c r="G714">
        <v>0.12128899999999999</v>
      </c>
      <c r="H714">
        <v>1</v>
      </c>
      <c r="I714">
        <v>0</v>
      </c>
    </row>
    <row r="715" spans="1:9" x14ac:dyDescent="0.25">
      <c r="A715" t="s">
        <v>41</v>
      </c>
      <c r="B715">
        <v>2749.82</v>
      </c>
      <c r="C715">
        <v>2748.43</v>
      </c>
      <c r="D715">
        <v>2676.46</v>
      </c>
      <c r="E715">
        <v>2279.87</v>
      </c>
      <c r="F715">
        <v>0</v>
      </c>
      <c r="G715">
        <v>0.145068</v>
      </c>
      <c r="H715">
        <v>1</v>
      </c>
      <c r="I715">
        <v>0</v>
      </c>
    </row>
    <row r="716" spans="1:9" x14ac:dyDescent="0.25">
      <c r="A716" t="s">
        <v>41</v>
      </c>
      <c r="B716">
        <v>2756.66</v>
      </c>
      <c r="C716">
        <v>2755.2</v>
      </c>
      <c r="D716">
        <v>2683.2</v>
      </c>
      <c r="E716">
        <v>2287.15</v>
      </c>
      <c r="F716">
        <v>0</v>
      </c>
      <c r="G716">
        <v>0.116795</v>
      </c>
      <c r="H716">
        <v>1</v>
      </c>
      <c r="I716">
        <v>0</v>
      </c>
    </row>
    <row r="717" spans="1:9" x14ac:dyDescent="0.25">
      <c r="A717" t="s">
        <v>41</v>
      </c>
      <c r="B717">
        <v>2742.38</v>
      </c>
      <c r="C717">
        <v>2741.07</v>
      </c>
      <c r="D717">
        <v>2672.7</v>
      </c>
      <c r="E717">
        <v>2276.42</v>
      </c>
      <c r="F717">
        <v>0</v>
      </c>
      <c r="G717">
        <v>0.116977</v>
      </c>
      <c r="H717">
        <v>1</v>
      </c>
      <c r="I717">
        <v>0</v>
      </c>
    </row>
    <row r="718" spans="1:9" x14ac:dyDescent="0.25">
      <c r="A718" t="s">
        <v>41</v>
      </c>
      <c r="B718">
        <v>2760.68</v>
      </c>
      <c r="C718">
        <v>2759.19</v>
      </c>
      <c r="D718">
        <v>2684.47</v>
      </c>
      <c r="E718">
        <v>2286.4499999999998</v>
      </c>
      <c r="F718">
        <v>0</v>
      </c>
      <c r="G718">
        <v>0.120652</v>
      </c>
      <c r="H718">
        <v>1</v>
      </c>
      <c r="I718">
        <v>0</v>
      </c>
    </row>
    <row r="719" spans="1:9" x14ac:dyDescent="0.25">
      <c r="A719" t="s">
        <v>41</v>
      </c>
      <c r="B719">
        <v>2752.56</v>
      </c>
      <c r="C719">
        <v>2751.4</v>
      </c>
      <c r="D719">
        <v>2677.11</v>
      </c>
      <c r="E719">
        <v>2282.12</v>
      </c>
      <c r="F719">
        <v>0</v>
      </c>
      <c r="G719">
        <v>0.13190299999999999</v>
      </c>
      <c r="H719">
        <v>1</v>
      </c>
      <c r="I719">
        <v>0</v>
      </c>
    </row>
    <row r="720" spans="1:9" x14ac:dyDescent="0.25">
      <c r="A720" t="s">
        <v>41</v>
      </c>
      <c r="B720">
        <v>2746.51</v>
      </c>
      <c r="C720">
        <v>2745.22</v>
      </c>
      <c r="D720">
        <v>2676.8</v>
      </c>
      <c r="E720">
        <v>2281.44</v>
      </c>
      <c r="F720">
        <v>0</v>
      </c>
      <c r="G720">
        <v>0.145013</v>
      </c>
      <c r="H720">
        <v>1</v>
      </c>
      <c r="I720">
        <v>0</v>
      </c>
    </row>
    <row r="721" spans="1:25" x14ac:dyDescent="0.25">
      <c r="A721" t="s">
        <v>41</v>
      </c>
      <c r="B721">
        <v>2758.35</v>
      </c>
      <c r="C721">
        <v>2757.04</v>
      </c>
      <c r="D721">
        <v>2685.3</v>
      </c>
      <c r="E721">
        <v>2288.61</v>
      </c>
      <c r="F721">
        <v>0</v>
      </c>
      <c r="G721">
        <v>0.14511199999999999</v>
      </c>
      <c r="H721">
        <v>1</v>
      </c>
      <c r="I721">
        <v>0</v>
      </c>
    </row>
    <row r="722" spans="1:25" x14ac:dyDescent="0.25">
      <c r="A722" t="s">
        <v>41</v>
      </c>
      <c r="B722">
        <v>2752.64</v>
      </c>
      <c r="C722">
        <v>2751.32</v>
      </c>
      <c r="D722">
        <v>2682.66</v>
      </c>
      <c r="E722">
        <v>2283.44</v>
      </c>
      <c r="F722">
        <v>0</v>
      </c>
      <c r="G722">
        <v>0.14713100000000001</v>
      </c>
      <c r="H722">
        <v>1</v>
      </c>
      <c r="I722">
        <v>0</v>
      </c>
    </row>
    <row r="723" spans="1:25" x14ac:dyDescent="0.25">
      <c r="A723" t="s">
        <v>41</v>
      </c>
      <c r="B723">
        <v>2748.43</v>
      </c>
      <c r="C723">
        <v>2747.17</v>
      </c>
      <c r="D723">
        <v>2675.73</v>
      </c>
      <c r="E723">
        <v>2279.0100000000002</v>
      </c>
      <c r="F723">
        <v>0</v>
      </c>
      <c r="G723">
        <v>0.147198</v>
      </c>
      <c r="H723">
        <v>1</v>
      </c>
      <c r="I723">
        <v>0</v>
      </c>
    </row>
    <row r="724" spans="1:25" x14ac:dyDescent="0.25">
      <c r="A724" t="s">
        <v>41</v>
      </c>
      <c r="B724">
        <v>2753.75</v>
      </c>
      <c r="C724">
        <v>2752.53</v>
      </c>
      <c r="D724">
        <v>2680.79</v>
      </c>
      <c r="E724">
        <v>2284.94</v>
      </c>
      <c r="F724">
        <v>0</v>
      </c>
      <c r="G724">
        <v>0.116976</v>
      </c>
      <c r="H724">
        <v>1</v>
      </c>
      <c r="I724">
        <v>0</v>
      </c>
    </row>
    <row r="725" spans="1:25" x14ac:dyDescent="0.25">
      <c r="A725" t="s">
        <v>41</v>
      </c>
      <c r="B725">
        <v>2751.27</v>
      </c>
      <c r="C725">
        <v>2749.58</v>
      </c>
      <c r="D725">
        <v>2676.5</v>
      </c>
      <c r="E725">
        <v>2280.3000000000002</v>
      </c>
      <c r="F725">
        <v>0</v>
      </c>
      <c r="G725">
        <v>0.127307</v>
      </c>
      <c r="H725">
        <v>1</v>
      </c>
      <c r="I725">
        <v>0</v>
      </c>
    </row>
    <row r="726" spans="1:25" x14ac:dyDescent="0.25">
      <c r="A726" t="s">
        <v>41</v>
      </c>
      <c r="B726">
        <v>2759.87</v>
      </c>
      <c r="C726">
        <v>2758.45</v>
      </c>
      <c r="D726">
        <v>2681.56</v>
      </c>
      <c r="E726">
        <v>2284.04</v>
      </c>
      <c r="F726">
        <v>0</v>
      </c>
      <c r="G726">
        <v>0.120853</v>
      </c>
      <c r="H726">
        <v>1</v>
      </c>
      <c r="I726">
        <v>0</v>
      </c>
    </row>
    <row r="727" spans="1:25" x14ac:dyDescent="0.25">
      <c r="A727" t="s">
        <v>41</v>
      </c>
      <c r="B727">
        <v>2744.47</v>
      </c>
      <c r="C727">
        <v>2742.55</v>
      </c>
      <c r="D727">
        <v>2672.75</v>
      </c>
      <c r="E727">
        <v>2277.71</v>
      </c>
      <c r="F727">
        <v>0</v>
      </c>
      <c r="G727">
        <v>0.11662400000000001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2750.46</v>
      </c>
      <c r="C728">
        <v>2749.03</v>
      </c>
      <c r="D728">
        <v>2680.33</v>
      </c>
      <c r="E728">
        <v>2285.73</v>
      </c>
      <c r="F728">
        <v>0</v>
      </c>
      <c r="G728">
        <v>0.11681800000000001</v>
      </c>
      <c r="H728">
        <v>1</v>
      </c>
      <c r="I728">
        <v>0</v>
      </c>
      <c r="R728">
        <f>AVERAGE(B679:B728)</f>
        <v>2752.2080000000001</v>
      </c>
      <c r="S728">
        <f>AVERAGE(C679:C728)</f>
        <v>2750.77</v>
      </c>
      <c r="U728">
        <f>_xlfn.VAR.P(B679:B728)</f>
        <v>21.590723999999753</v>
      </c>
      <c r="V728">
        <f>_xlfn.VAR.P(C679:C728)</f>
        <v>21.782735999999865</v>
      </c>
      <c r="X728">
        <f>1.96*SQRT(U728)/50</f>
        <v>0.18214601320742549</v>
      </c>
      <c r="Y728">
        <f>1.96*SQRT(V728)/50</f>
        <v>0.18295415668150258</v>
      </c>
    </row>
    <row r="729" spans="1:25" x14ac:dyDescent="0.25">
      <c r="A729" t="s">
        <v>41</v>
      </c>
      <c r="B729">
        <v>137872.93100000001</v>
      </c>
      <c r="C729" t="s">
        <v>37</v>
      </c>
      <c r="U729" t="s">
        <v>83</v>
      </c>
    </row>
    <row r="730" spans="1:25" x14ac:dyDescent="0.25">
      <c r="A730" t="s">
        <v>99</v>
      </c>
      <c r="B730">
        <v>2222.4499999999998</v>
      </c>
      <c r="C730">
        <v>2219.83</v>
      </c>
      <c r="D730">
        <v>2151.2600000000002</v>
      </c>
      <c r="E730">
        <v>1664.94</v>
      </c>
      <c r="F730">
        <v>0</v>
      </c>
      <c r="G730">
        <v>0.115727</v>
      </c>
      <c r="H730">
        <v>0.88090000000000002</v>
      </c>
      <c r="I730">
        <v>0</v>
      </c>
      <c r="U730">
        <f>_xlfn.STDEV.P(B679:B728)</f>
        <v>4.6465819695771806</v>
      </c>
      <c r="V730">
        <f>_xlfn.STDEV.P(C679:C728)</f>
        <v>4.6671978745281271</v>
      </c>
    </row>
    <row r="731" spans="1:25" x14ac:dyDescent="0.25">
      <c r="A731" t="s">
        <v>99</v>
      </c>
      <c r="B731">
        <v>2221.86</v>
      </c>
      <c r="C731">
        <v>2218.1</v>
      </c>
      <c r="D731">
        <v>2149.66</v>
      </c>
      <c r="E731">
        <v>1664.87</v>
      </c>
      <c r="F731">
        <v>0</v>
      </c>
      <c r="G731">
        <v>0.114924</v>
      </c>
      <c r="H731">
        <v>0.90029599999999999</v>
      </c>
      <c r="I731">
        <v>0</v>
      </c>
    </row>
    <row r="732" spans="1:25" x14ac:dyDescent="0.25">
      <c r="A732" t="s">
        <v>99</v>
      </c>
      <c r="B732">
        <v>2222.42</v>
      </c>
      <c r="C732">
        <v>2219.25</v>
      </c>
      <c r="D732">
        <v>2150.7600000000002</v>
      </c>
      <c r="E732">
        <v>1664.57</v>
      </c>
      <c r="F732">
        <v>0</v>
      </c>
      <c r="G732">
        <v>0.114977</v>
      </c>
      <c r="H732">
        <v>0.90106399999999998</v>
      </c>
      <c r="I732">
        <v>0</v>
      </c>
    </row>
    <row r="733" spans="1:25" x14ac:dyDescent="0.25">
      <c r="A733" t="s">
        <v>99</v>
      </c>
      <c r="B733">
        <v>2223.21</v>
      </c>
      <c r="C733">
        <v>2219.4299999999998</v>
      </c>
      <c r="D733">
        <v>2150.91</v>
      </c>
      <c r="E733">
        <v>1663.31</v>
      </c>
      <c r="F733">
        <v>0</v>
      </c>
      <c r="G733">
        <v>0.115005</v>
      </c>
      <c r="H733">
        <v>0.89833499999999999</v>
      </c>
      <c r="I733">
        <v>0</v>
      </c>
    </row>
    <row r="734" spans="1:25" x14ac:dyDescent="0.25">
      <c r="A734" t="s">
        <v>99</v>
      </c>
      <c r="B734">
        <v>2219.04</v>
      </c>
      <c r="C734">
        <v>2216.41</v>
      </c>
      <c r="D734">
        <v>2148.33</v>
      </c>
      <c r="E734">
        <v>1664.53</v>
      </c>
      <c r="F734">
        <v>0</v>
      </c>
      <c r="G734">
        <v>0.11619</v>
      </c>
      <c r="H734">
        <v>0.89253499999999997</v>
      </c>
      <c r="I734">
        <v>0</v>
      </c>
    </row>
    <row r="735" spans="1:25" x14ac:dyDescent="0.25">
      <c r="A735" t="s">
        <v>99</v>
      </c>
      <c r="B735">
        <v>2227.2800000000002</v>
      </c>
      <c r="C735">
        <v>2224.09</v>
      </c>
      <c r="D735">
        <v>2154.89</v>
      </c>
      <c r="E735">
        <v>1667.18</v>
      </c>
      <c r="F735">
        <v>0</v>
      </c>
      <c r="G735">
        <v>8.3269300000000004E-2</v>
      </c>
      <c r="H735">
        <v>0.90059800000000001</v>
      </c>
      <c r="I735">
        <v>0</v>
      </c>
    </row>
    <row r="736" spans="1:25" x14ac:dyDescent="0.25">
      <c r="A736" t="s">
        <v>99</v>
      </c>
      <c r="B736">
        <v>2218.1</v>
      </c>
      <c r="C736">
        <v>2215.15</v>
      </c>
      <c r="D736">
        <v>2147.6999999999998</v>
      </c>
      <c r="E736">
        <v>1662</v>
      </c>
      <c r="F736">
        <v>0</v>
      </c>
      <c r="G736">
        <v>0.11493</v>
      </c>
      <c r="H736">
        <v>0.89533799999999997</v>
      </c>
      <c r="I736">
        <v>0</v>
      </c>
    </row>
    <row r="737" spans="1:9" x14ac:dyDescent="0.25">
      <c r="A737" t="s">
        <v>99</v>
      </c>
      <c r="B737">
        <v>2209.4899999999998</v>
      </c>
      <c r="C737">
        <v>2206.5500000000002</v>
      </c>
      <c r="D737">
        <v>2139.6999999999998</v>
      </c>
      <c r="E737">
        <v>1656.6</v>
      </c>
      <c r="F737">
        <v>0</v>
      </c>
      <c r="G737">
        <v>0.114929</v>
      </c>
      <c r="H737">
        <v>0.86895599999999995</v>
      </c>
      <c r="I737">
        <v>0</v>
      </c>
    </row>
    <row r="738" spans="1:9" x14ac:dyDescent="0.25">
      <c r="A738" t="s">
        <v>99</v>
      </c>
      <c r="B738">
        <v>2228.91</v>
      </c>
      <c r="C738">
        <v>2225.36</v>
      </c>
      <c r="D738">
        <v>2157.04</v>
      </c>
      <c r="E738">
        <v>1669.45</v>
      </c>
      <c r="F738">
        <v>0</v>
      </c>
      <c r="G738">
        <v>0.114924</v>
      </c>
      <c r="H738">
        <v>0.89253700000000002</v>
      </c>
      <c r="I738">
        <v>0</v>
      </c>
    </row>
    <row r="739" spans="1:9" x14ac:dyDescent="0.25">
      <c r="A739" t="s">
        <v>99</v>
      </c>
      <c r="B739">
        <v>2217</v>
      </c>
      <c r="C739">
        <v>2213.87</v>
      </c>
      <c r="D739">
        <v>2145.88</v>
      </c>
      <c r="E739">
        <v>1661.55</v>
      </c>
      <c r="F739">
        <v>0</v>
      </c>
      <c r="G739">
        <v>0.11508400000000001</v>
      </c>
      <c r="H739">
        <v>0.900227</v>
      </c>
      <c r="I739">
        <v>0</v>
      </c>
    </row>
    <row r="740" spans="1:9" x14ac:dyDescent="0.25">
      <c r="A740" t="s">
        <v>99</v>
      </c>
      <c r="B740">
        <v>2231.94</v>
      </c>
      <c r="C740">
        <v>2228.52</v>
      </c>
      <c r="D740">
        <v>2159.06</v>
      </c>
      <c r="E740">
        <v>1673.26</v>
      </c>
      <c r="F740">
        <v>0</v>
      </c>
      <c r="G740">
        <v>0.114928</v>
      </c>
      <c r="H740">
        <v>0.900918</v>
      </c>
      <c r="I740">
        <v>0</v>
      </c>
    </row>
    <row r="741" spans="1:9" x14ac:dyDescent="0.25">
      <c r="A741" t="s">
        <v>99</v>
      </c>
      <c r="B741">
        <v>2226.7399999999998</v>
      </c>
      <c r="C741">
        <v>2222.9899999999998</v>
      </c>
      <c r="D741">
        <v>2155.59</v>
      </c>
      <c r="E741">
        <v>1669.66</v>
      </c>
      <c r="F741">
        <v>0</v>
      </c>
      <c r="G741">
        <v>0.114929</v>
      </c>
      <c r="H741">
        <v>0.89959800000000001</v>
      </c>
      <c r="I741">
        <v>0</v>
      </c>
    </row>
    <row r="742" spans="1:9" x14ac:dyDescent="0.25">
      <c r="A742" t="s">
        <v>99</v>
      </c>
      <c r="B742">
        <v>2220.17</v>
      </c>
      <c r="C742">
        <v>2217.35</v>
      </c>
      <c r="D742">
        <v>2150.87</v>
      </c>
      <c r="E742">
        <v>1665.23</v>
      </c>
      <c r="F742">
        <v>0</v>
      </c>
      <c r="G742">
        <v>0.11497400000000001</v>
      </c>
      <c r="H742">
        <v>0.90100400000000003</v>
      </c>
      <c r="I742">
        <v>0</v>
      </c>
    </row>
    <row r="743" spans="1:9" x14ac:dyDescent="0.25">
      <c r="A743" t="s">
        <v>99</v>
      </c>
      <c r="B743">
        <v>2223.42</v>
      </c>
      <c r="C743">
        <v>2219.58</v>
      </c>
      <c r="D743">
        <v>2151.19</v>
      </c>
      <c r="E743">
        <v>1664.19</v>
      </c>
      <c r="F743">
        <v>0</v>
      </c>
      <c r="G743">
        <v>0.109013</v>
      </c>
      <c r="H743">
        <v>0.88280899999999995</v>
      </c>
      <c r="I743">
        <v>0</v>
      </c>
    </row>
    <row r="744" spans="1:9" x14ac:dyDescent="0.25">
      <c r="A744" t="s">
        <v>99</v>
      </c>
      <c r="B744">
        <v>2226.21</v>
      </c>
      <c r="C744">
        <v>2223.0700000000002</v>
      </c>
      <c r="D744">
        <v>2154.52</v>
      </c>
      <c r="E744">
        <v>1668.34</v>
      </c>
      <c r="F744">
        <v>0</v>
      </c>
      <c r="G744">
        <v>0.114944</v>
      </c>
      <c r="H744">
        <v>0.900976</v>
      </c>
      <c r="I744">
        <v>0</v>
      </c>
    </row>
    <row r="745" spans="1:9" x14ac:dyDescent="0.25">
      <c r="A745" t="s">
        <v>99</v>
      </c>
      <c r="B745">
        <v>2217.8200000000002</v>
      </c>
      <c r="C745">
        <v>2214.0500000000002</v>
      </c>
      <c r="D745">
        <v>2145.9499999999998</v>
      </c>
      <c r="E745">
        <v>1661.15</v>
      </c>
      <c r="F745">
        <v>0</v>
      </c>
      <c r="G745">
        <v>0.114927</v>
      </c>
      <c r="H745">
        <v>0.87213499999999999</v>
      </c>
      <c r="I745">
        <v>0</v>
      </c>
    </row>
    <row r="746" spans="1:9" x14ac:dyDescent="0.25">
      <c r="A746" t="s">
        <v>99</v>
      </c>
      <c r="B746">
        <v>2228.27</v>
      </c>
      <c r="C746">
        <v>2224.58</v>
      </c>
      <c r="D746">
        <v>2154.87</v>
      </c>
      <c r="E746">
        <v>1667.79</v>
      </c>
      <c r="F746">
        <v>0</v>
      </c>
      <c r="G746">
        <v>0.114952</v>
      </c>
      <c r="H746">
        <v>0.86895500000000003</v>
      </c>
      <c r="I746">
        <v>0</v>
      </c>
    </row>
    <row r="747" spans="1:9" x14ac:dyDescent="0.25">
      <c r="A747" t="s">
        <v>99</v>
      </c>
      <c r="B747">
        <v>2206.2600000000002</v>
      </c>
      <c r="C747">
        <v>2202.9899999999998</v>
      </c>
      <c r="D747">
        <v>2138.27</v>
      </c>
      <c r="E747">
        <v>1657.28</v>
      </c>
      <c r="F747">
        <v>0</v>
      </c>
      <c r="G747">
        <v>0.115698</v>
      </c>
      <c r="H747">
        <v>0.88743700000000003</v>
      </c>
      <c r="I747">
        <v>0</v>
      </c>
    </row>
    <row r="748" spans="1:9" x14ac:dyDescent="0.25">
      <c r="A748" t="s">
        <v>99</v>
      </c>
      <c r="B748">
        <v>2228.38</v>
      </c>
      <c r="C748">
        <v>2224.63</v>
      </c>
      <c r="D748">
        <v>2155.58</v>
      </c>
      <c r="E748">
        <v>1666.85</v>
      </c>
      <c r="F748">
        <v>0</v>
      </c>
      <c r="G748">
        <v>0.114924</v>
      </c>
      <c r="H748">
        <v>0.90106900000000001</v>
      </c>
      <c r="I748">
        <v>0</v>
      </c>
    </row>
    <row r="749" spans="1:9" x14ac:dyDescent="0.25">
      <c r="A749" t="s">
        <v>99</v>
      </c>
      <c r="B749">
        <v>2224.39</v>
      </c>
      <c r="C749">
        <v>2221.0500000000002</v>
      </c>
      <c r="D749">
        <v>2154.33</v>
      </c>
      <c r="E749">
        <v>1665.93</v>
      </c>
      <c r="F749">
        <v>0</v>
      </c>
      <c r="G749">
        <v>0.11493299999999999</v>
      </c>
      <c r="H749">
        <v>0.90105800000000003</v>
      </c>
      <c r="I749">
        <v>0</v>
      </c>
    </row>
    <row r="750" spans="1:9" x14ac:dyDescent="0.25">
      <c r="A750" t="s">
        <v>99</v>
      </c>
      <c r="B750">
        <v>2219.9899999999998</v>
      </c>
      <c r="C750">
        <v>2217.04</v>
      </c>
      <c r="D750">
        <v>2148.92</v>
      </c>
      <c r="E750">
        <v>1663.76</v>
      </c>
      <c r="F750">
        <v>0</v>
      </c>
      <c r="G750">
        <v>0.11495900000000001</v>
      </c>
      <c r="H750">
        <v>0.89933700000000005</v>
      </c>
      <c r="I750">
        <v>0</v>
      </c>
    </row>
    <row r="751" spans="1:9" x14ac:dyDescent="0.25">
      <c r="A751" t="s">
        <v>99</v>
      </c>
      <c r="B751">
        <v>2231.09</v>
      </c>
      <c r="C751">
        <v>2228.0700000000002</v>
      </c>
      <c r="D751">
        <v>2159.41</v>
      </c>
      <c r="E751">
        <v>1675.34</v>
      </c>
      <c r="F751">
        <v>0</v>
      </c>
      <c r="G751">
        <v>0.10877000000000001</v>
      </c>
      <c r="H751">
        <v>0.89571000000000001</v>
      </c>
      <c r="I751">
        <v>0</v>
      </c>
    </row>
    <row r="752" spans="1:9" x14ac:dyDescent="0.25">
      <c r="A752" t="s">
        <v>99</v>
      </c>
      <c r="B752">
        <v>2211.64</v>
      </c>
      <c r="C752">
        <v>2208.14</v>
      </c>
      <c r="D752">
        <v>2142.1799999999998</v>
      </c>
      <c r="E752">
        <v>1657.89</v>
      </c>
      <c r="F752">
        <v>0</v>
      </c>
      <c r="G752">
        <v>0.114935</v>
      </c>
      <c r="H752">
        <v>0.89843600000000001</v>
      </c>
      <c r="I752">
        <v>0</v>
      </c>
    </row>
    <row r="753" spans="1:9" x14ac:dyDescent="0.25">
      <c r="A753" t="s">
        <v>99</v>
      </c>
      <c r="B753">
        <v>2203.42</v>
      </c>
      <c r="C753">
        <v>2200.5500000000002</v>
      </c>
      <c r="D753">
        <v>2131</v>
      </c>
      <c r="E753">
        <v>1649.45</v>
      </c>
      <c r="F753">
        <v>0</v>
      </c>
      <c r="G753">
        <v>8.3259600000000003E-2</v>
      </c>
      <c r="H753">
        <v>0.90001399999999998</v>
      </c>
      <c r="I753">
        <v>0</v>
      </c>
    </row>
    <row r="754" spans="1:9" x14ac:dyDescent="0.25">
      <c r="A754" t="s">
        <v>99</v>
      </c>
      <c r="B754">
        <v>2204.96</v>
      </c>
      <c r="C754">
        <v>2201.4699999999998</v>
      </c>
      <c r="D754">
        <v>2132.16</v>
      </c>
      <c r="E754">
        <v>1652.84</v>
      </c>
      <c r="F754">
        <v>0</v>
      </c>
      <c r="G754">
        <v>0.114938</v>
      </c>
      <c r="H754">
        <v>0.90070099999999997</v>
      </c>
      <c r="I754">
        <v>0</v>
      </c>
    </row>
    <row r="755" spans="1:9" x14ac:dyDescent="0.25">
      <c r="A755" t="s">
        <v>99</v>
      </c>
      <c r="B755">
        <v>2203.92</v>
      </c>
      <c r="C755">
        <v>2200.6799999999998</v>
      </c>
      <c r="D755">
        <v>2131.39</v>
      </c>
      <c r="E755">
        <v>1650.41</v>
      </c>
      <c r="F755">
        <v>0</v>
      </c>
      <c r="G755">
        <v>0.115091</v>
      </c>
      <c r="H755">
        <v>0.89931899999999998</v>
      </c>
      <c r="I755">
        <v>0</v>
      </c>
    </row>
    <row r="756" spans="1:9" x14ac:dyDescent="0.25">
      <c r="A756" t="s">
        <v>99</v>
      </c>
      <c r="B756">
        <v>2197.4499999999998</v>
      </c>
      <c r="C756">
        <v>2193.52</v>
      </c>
      <c r="D756">
        <v>2126.23</v>
      </c>
      <c r="E756">
        <v>1648.14</v>
      </c>
      <c r="F756">
        <v>0</v>
      </c>
      <c r="G756">
        <v>0.114928</v>
      </c>
      <c r="H756">
        <v>0.86895599999999995</v>
      </c>
      <c r="I756">
        <v>0</v>
      </c>
    </row>
    <row r="757" spans="1:9" x14ac:dyDescent="0.25">
      <c r="A757" t="s">
        <v>99</v>
      </c>
      <c r="B757">
        <v>2206.64</v>
      </c>
      <c r="C757">
        <v>2203.66</v>
      </c>
      <c r="D757">
        <v>2133.5700000000002</v>
      </c>
      <c r="E757">
        <v>1650.02</v>
      </c>
      <c r="F757">
        <v>0</v>
      </c>
      <c r="G757">
        <v>0.114971</v>
      </c>
      <c r="H757">
        <v>0.89928900000000001</v>
      </c>
      <c r="I757">
        <v>0</v>
      </c>
    </row>
    <row r="758" spans="1:9" x14ac:dyDescent="0.25">
      <c r="A758" t="s">
        <v>99</v>
      </c>
      <c r="B758">
        <v>2201.4</v>
      </c>
      <c r="C758">
        <v>2198.0700000000002</v>
      </c>
      <c r="D758">
        <v>2128.83</v>
      </c>
      <c r="E758">
        <v>1647.75</v>
      </c>
      <c r="F758">
        <v>0</v>
      </c>
      <c r="G758">
        <v>8.3259E-2</v>
      </c>
      <c r="H758">
        <v>0.89981900000000004</v>
      </c>
      <c r="I758">
        <v>0</v>
      </c>
    </row>
    <row r="759" spans="1:9" x14ac:dyDescent="0.25">
      <c r="A759" t="s">
        <v>99</v>
      </c>
      <c r="B759">
        <v>2188.39</v>
      </c>
      <c r="C759">
        <v>2185.3000000000002</v>
      </c>
      <c r="D759">
        <v>2120.66</v>
      </c>
      <c r="E759">
        <v>1643.47</v>
      </c>
      <c r="F759">
        <v>0</v>
      </c>
      <c r="G759">
        <v>0.11558599999999999</v>
      </c>
      <c r="H759">
        <v>0.86895599999999995</v>
      </c>
      <c r="I759">
        <v>0</v>
      </c>
    </row>
    <row r="760" spans="1:9" x14ac:dyDescent="0.25">
      <c r="A760" t="s">
        <v>99</v>
      </c>
      <c r="B760">
        <v>2195.85</v>
      </c>
      <c r="C760">
        <v>2192.36</v>
      </c>
      <c r="D760">
        <v>2125.04</v>
      </c>
      <c r="E760">
        <v>1644.43</v>
      </c>
      <c r="F760">
        <v>0</v>
      </c>
      <c r="G760">
        <v>0.114938</v>
      </c>
      <c r="H760">
        <v>0.88227900000000004</v>
      </c>
      <c r="I760">
        <v>0</v>
      </c>
    </row>
    <row r="761" spans="1:9" x14ac:dyDescent="0.25">
      <c r="A761" t="s">
        <v>99</v>
      </c>
      <c r="B761">
        <v>2199.9699999999998</v>
      </c>
      <c r="C761">
        <v>2196.87</v>
      </c>
      <c r="D761">
        <v>2128.0100000000002</v>
      </c>
      <c r="E761">
        <v>1649.51</v>
      </c>
      <c r="F761">
        <v>0</v>
      </c>
      <c r="G761">
        <v>0.115351</v>
      </c>
      <c r="H761">
        <v>0.89812400000000003</v>
      </c>
      <c r="I761">
        <v>0</v>
      </c>
    </row>
    <row r="762" spans="1:9" x14ac:dyDescent="0.25">
      <c r="A762" t="s">
        <v>99</v>
      </c>
      <c r="B762">
        <v>2207.4699999999998</v>
      </c>
      <c r="C762">
        <v>2203.65</v>
      </c>
      <c r="D762">
        <v>2133.36</v>
      </c>
      <c r="E762">
        <v>1651.27</v>
      </c>
      <c r="F762">
        <v>0</v>
      </c>
      <c r="G762">
        <v>0.115285</v>
      </c>
      <c r="H762">
        <v>0.86894700000000002</v>
      </c>
      <c r="I762">
        <v>0</v>
      </c>
    </row>
    <row r="763" spans="1:9" x14ac:dyDescent="0.25">
      <c r="A763" t="s">
        <v>99</v>
      </c>
      <c r="B763">
        <v>2202.16</v>
      </c>
      <c r="C763">
        <v>2199.35</v>
      </c>
      <c r="D763">
        <v>2130.46</v>
      </c>
      <c r="E763">
        <v>1648.73</v>
      </c>
      <c r="F763">
        <v>0</v>
      </c>
      <c r="G763">
        <v>0.11496000000000001</v>
      </c>
      <c r="H763">
        <v>0.88514000000000004</v>
      </c>
      <c r="I763">
        <v>0</v>
      </c>
    </row>
    <row r="764" spans="1:9" x14ac:dyDescent="0.25">
      <c r="A764" t="s">
        <v>99</v>
      </c>
      <c r="B764">
        <v>2197.0500000000002</v>
      </c>
      <c r="C764">
        <v>2193.9699999999998</v>
      </c>
      <c r="D764">
        <v>2126.5300000000002</v>
      </c>
      <c r="E764">
        <v>1646.2</v>
      </c>
      <c r="F764">
        <v>0</v>
      </c>
      <c r="G764">
        <v>0.114926</v>
      </c>
      <c r="H764">
        <v>0.86895299999999998</v>
      </c>
      <c r="I764">
        <v>0</v>
      </c>
    </row>
    <row r="765" spans="1:9" x14ac:dyDescent="0.25">
      <c r="A765" t="s">
        <v>99</v>
      </c>
      <c r="B765">
        <v>2201.8000000000002</v>
      </c>
      <c r="C765">
        <v>2198.66</v>
      </c>
      <c r="D765">
        <v>2131.19</v>
      </c>
      <c r="E765">
        <v>1651.24</v>
      </c>
      <c r="F765">
        <v>0</v>
      </c>
      <c r="G765">
        <v>0.114923</v>
      </c>
      <c r="H765">
        <v>0.89919899999999997</v>
      </c>
      <c r="I765">
        <v>0</v>
      </c>
    </row>
    <row r="766" spans="1:9" x14ac:dyDescent="0.25">
      <c r="A766" t="s">
        <v>99</v>
      </c>
      <c r="B766">
        <v>2197.59</v>
      </c>
      <c r="C766">
        <v>2194.19</v>
      </c>
      <c r="D766">
        <v>2125.8000000000002</v>
      </c>
      <c r="E766">
        <v>1646.06</v>
      </c>
      <c r="F766">
        <v>0</v>
      </c>
      <c r="G766">
        <v>0.11493299999999999</v>
      </c>
      <c r="H766">
        <v>0.87070400000000003</v>
      </c>
      <c r="I766">
        <v>0</v>
      </c>
    </row>
    <row r="767" spans="1:9" x14ac:dyDescent="0.25">
      <c r="A767" t="s">
        <v>99</v>
      </c>
      <c r="B767">
        <v>2208.5500000000002</v>
      </c>
      <c r="C767">
        <v>2205.61</v>
      </c>
      <c r="D767">
        <v>2139.13</v>
      </c>
      <c r="E767">
        <v>1656.1</v>
      </c>
      <c r="F767">
        <v>0</v>
      </c>
      <c r="G767">
        <v>0.114951</v>
      </c>
      <c r="H767">
        <v>0.90106799999999998</v>
      </c>
      <c r="I767">
        <v>0</v>
      </c>
    </row>
    <row r="768" spans="1:9" x14ac:dyDescent="0.25">
      <c r="A768" t="s">
        <v>99</v>
      </c>
      <c r="B768">
        <v>2209.2600000000002</v>
      </c>
      <c r="C768">
        <v>2205.92</v>
      </c>
      <c r="D768">
        <v>2137.91</v>
      </c>
      <c r="E768">
        <v>1653.85</v>
      </c>
      <c r="F768">
        <v>0</v>
      </c>
      <c r="G768">
        <v>0.114923</v>
      </c>
      <c r="H768">
        <v>0.879413</v>
      </c>
      <c r="I768">
        <v>0</v>
      </c>
    </row>
    <row r="769" spans="1:25" x14ac:dyDescent="0.25">
      <c r="A769" t="s">
        <v>99</v>
      </c>
      <c r="B769">
        <v>2199.39</v>
      </c>
      <c r="C769">
        <v>2196.5300000000002</v>
      </c>
      <c r="D769">
        <v>2130.6</v>
      </c>
      <c r="E769">
        <v>1648.16</v>
      </c>
      <c r="F769">
        <v>0</v>
      </c>
      <c r="G769">
        <v>0.11494799999999999</v>
      </c>
      <c r="H769">
        <v>0.90107499999999996</v>
      </c>
      <c r="I769">
        <v>0</v>
      </c>
    </row>
    <row r="770" spans="1:25" x14ac:dyDescent="0.25">
      <c r="A770" t="s">
        <v>99</v>
      </c>
      <c r="B770">
        <v>2210.0300000000002</v>
      </c>
      <c r="C770">
        <v>2206.17</v>
      </c>
      <c r="D770">
        <v>2138.27</v>
      </c>
      <c r="E770">
        <v>1657.25</v>
      </c>
      <c r="F770">
        <v>0</v>
      </c>
      <c r="G770">
        <v>9.7368099999999999E-2</v>
      </c>
      <c r="H770">
        <v>0.86895599999999995</v>
      </c>
      <c r="I770">
        <v>0</v>
      </c>
    </row>
    <row r="771" spans="1:25" x14ac:dyDescent="0.25">
      <c r="A771" t="s">
        <v>99</v>
      </c>
      <c r="B771">
        <v>2220.9299999999998</v>
      </c>
      <c r="C771">
        <v>2216.34</v>
      </c>
      <c r="D771">
        <v>2143.46</v>
      </c>
      <c r="E771">
        <v>1659.07</v>
      </c>
      <c r="F771">
        <v>0</v>
      </c>
      <c r="G771">
        <v>0.114923</v>
      </c>
      <c r="H771">
        <v>0.89079299999999995</v>
      </c>
      <c r="I771">
        <v>0</v>
      </c>
    </row>
    <row r="772" spans="1:25" x14ac:dyDescent="0.25">
      <c r="A772" t="s">
        <v>99</v>
      </c>
      <c r="B772">
        <v>2202.25</v>
      </c>
      <c r="C772">
        <v>2199.3200000000002</v>
      </c>
      <c r="D772">
        <v>2131.09</v>
      </c>
      <c r="E772">
        <v>1650.14</v>
      </c>
      <c r="F772">
        <v>0</v>
      </c>
      <c r="G772">
        <v>0.114923</v>
      </c>
      <c r="H772">
        <v>0.89176999999999995</v>
      </c>
      <c r="I772">
        <v>0</v>
      </c>
    </row>
    <row r="773" spans="1:25" x14ac:dyDescent="0.25">
      <c r="A773" t="s">
        <v>99</v>
      </c>
      <c r="B773">
        <v>2220.06</v>
      </c>
      <c r="C773">
        <v>2216.9899999999998</v>
      </c>
      <c r="D773">
        <v>2147.79</v>
      </c>
      <c r="E773">
        <v>1663.7</v>
      </c>
      <c r="F773">
        <v>0</v>
      </c>
      <c r="G773">
        <v>9.9822300000000003E-2</v>
      </c>
      <c r="H773">
        <v>0.88971199999999995</v>
      </c>
      <c r="I773">
        <v>0</v>
      </c>
    </row>
    <row r="774" spans="1:25" x14ac:dyDescent="0.25">
      <c r="A774" t="s">
        <v>99</v>
      </c>
      <c r="B774">
        <v>2206.37</v>
      </c>
      <c r="C774">
        <v>2203.42</v>
      </c>
      <c r="D774">
        <v>2135.9</v>
      </c>
      <c r="E774">
        <v>1653.85</v>
      </c>
      <c r="F774">
        <v>0</v>
      </c>
      <c r="G774">
        <v>0.114928</v>
      </c>
      <c r="H774">
        <v>0.86895599999999995</v>
      </c>
      <c r="I774">
        <v>0</v>
      </c>
    </row>
    <row r="775" spans="1:25" x14ac:dyDescent="0.25">
      <c r="A775" t="s">
        <v>99</v>
      </c>
      <c r="B775">
        <v>2207.0500000000002</v>
      </c>
      <c r="C775">
        <v>2203.41</v>
      </c>
      <c r="D775">
        <v>2136.58</v>
      </c>
      <c r="E775">
        <v>1654.94</v>
      </c>
      <c r="F775">
        <v>0</v>
      </c>
      <c r="G775">
        <v>0.114923</v>
      </c>
      <c r="H775">
        <v>0.901061</v>
      </c>
      <c r="I775">
        <v>0</v>
      </c>
    </row>
    <row r="776" spans="1:25" x14ac:dyDescent="0.25">
      <c r="A776" t="s">
        <v>99</v>
      </c>
      <c r="B776">
        <v>2216.85</v>
      </c>
      <c r="C776">
        <v>2213.41</v>
      </c>
      <c r="D776">
        <v>2143.12</v>
      </c>
      <c r="E776">
        <v>1657.11</v>
      </c>
      <c r="F776">
        <v>0</v>
      </c>
      <c r="G776">
        <v>0.11852500000000001</v>
      </c>
      <c r="H776">
        <v>0.86895100000000003</v>
      </c>
      <c r="I776">
        <v>0</v>
      </c>
    </row>
    <row r="777" spans="1:25" x14ac:dyDescent="0.25">
      <c r="A777" t="s">
        <v>99</v>
      </c>
      <c r="B777">
        <v>2203.42</v>
      </c>
      <c r="C777">
        <v>2200.2600000000002</v>
      </c>
      <c r="D777">
        <v>2133.73</v>
      </c>
      <c r="E777">
        <v>1651.43</v>
      </c>
      <c r="F777">
        <v>0</v>
      </c>
      <c r="G777">
        <v>0.114935</v>
      </c>
      <c r="H777">
        <v>0.90018399999999998</v>
      </c>
      <c r="I777">
        <v>0</v>
      </c>
    </row>
    <row r="778" spans="1:25" x14ac:dyDescent="0.25">
      <c r="A778" t="s">
        <v>99</v>
      </c>
      <c r="B778">
        <v>2205.81</v>
      </c>
      <c r="C778">
        <v>2202.3200000000002</v>
      </c>
      <c r="D778">
        <v>2136.39</v>
      </c>
      <c r="E778">
        <v>1655.15</v>
      </c>
      <c r="F778">
        <v>0</v>
      </c>
      <c r="G778">
        <v>0.114924</v>
      </c>
      <c r="H778">
        <v>0.889544</v>
      </c>
      <c r="I778">
        <v>0</v>
      </c>
    </row>
    <row r="779" spans="1:25" x14ac:dyDescent="0.25">
      <c r="A779" t="s">
        <v>99</v>
      </c>
      <c r="B779">
        <v>2215.14</v>
      </c>
      <c r="C779">
        <v>2212.2600000000002</v>
      </c>
      <c r="D779">
        <v>2141.9</v>
      </c>
      <c r="E779">
        <v>1659.88</v>
      </c>
      <c r="F779">
        <v>0</v>
      </c>
      <c r="G779">
        <v>0.114938</v>
      </c>
      <c r="H779">
        <v>0.86895599999999995</v>
      </c>
      <c r="I779">
        <v>0</v>
      </c>
    </row>
    <row r="780" spans="1:25" x14ac:dyDescent="0.25">
      <c r="A780" t="s">
        <v>99</v>
      </c>
      <c r="B780">
        <v>2211.75</v>
      </c>
      <c r="C780">
        <v>2208.7600000000002</v>
      </c>
      <c r="D780">
        <v>2140.8200000000002</v>
      </c>
      <c r="E780">
        <v>1657.62</v>
      </c>
      <c r="F780">
        <v>0</v>
      </c>
      <c r="G780">
        <v>0.115176</v>
      </c>
      <c r="H780">
        <v>0.89573599999999998</v>
      </c>
      <c r="I780">
        <v>0</v>
      </c>
    </row>
    <row r="781" spans="1:25" x14ac:dyDescent="0.25">
      <c r="A781" t="s">
        <v>99</v>
      </c>
      <c r="B781">
        <v>2209.23</v>
      </c>
      <c r="C781">
        <v>2206.13</v>
      </c>
      <c r="D781">
        <v>2135.36</v>
      </c>
      <c r="E781">
        <v>1654.62</v>
      </c>
      <c r="F781">
        <v>0</v>
      </c>
      <c r="G781">
        <v>0.115356</v>
      </c>
      <c r="H781">
        <v>0.90092300000000003</v>
      </c>
      <c r="I781">
        <v>0</v>
      </c>
    </row>
    <row r="782" spans="1:25" x14ac:dyDescent="0.25">
      <c r="A782" t="s">
        <v>99</v>
      </c>
      <c r="B782">
        <v>2212.29</v>
      </c>
      <c r="C782">
        <v>2209.02</v>
      </c>
      <c r="D782">
        <v>2140.06</v>
      </c>
      <c r="E782">
        <v>1657.16</v>
      </c>
      <c r="F782">
        <v>0</v>
      </c>
      <c r="G782">
        <v>0.115074</v>
      </c>
      <c r="H782">
        <v>0.889598</v>
      </c>
      <c r="I782">
        <v>0</v>
      </c>
    </row>
    <row r="783" spans="1:25" x14ac:dyDescent="0.25">
      <c r="A783" t="s">
        <v>99</v>
      </c>
      <c r="B783">
        <v>2221.31</v>
      </c>
      <c r="C783">
        <v>2218.4</v>
      </c>
      <c r="D783">
        <v>2152.06</v>
      </c>
      <c r="E783">
        <v>1666.1</v>
      </c>
      <c r="F783">
        <v>0</v>
      </c>
      <c r="G783">
        <v>0.114936</v>
      </c>
      <c r="H783">
        <v>0.89986299999999997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2228.69</v>
      </c>
      <c r="C784">
        <v>2225.4899999999998</v>
      </c>
      <c r="D784">
        <v>2156.2199999999998</v>
      </c>
      <c r="E784">
        <v>1672.62</v>
      </c>
      <c r="F784">
        <v>0</v>
      </c>
      <c r="G784">
        <v>0.114944</v>
      </c>
      <c r="H784">
        <v>0.88965499999999997</v>
      </c>
      <c r="I784">
        <v>0</v>
      </c>
      <c r="R784">
        <f>AVERAGE(B735:B784)</f>
        <v>2212.2709999999993</v>
      </c>
      <c r="S784">
        <f>AVERAGE(C735:C784)</f>
        <v>2208.9828000000002</v>
      </c>
      <c r="U784">
        <f>_xlfn.VAR.P(B735:B784)</f>
        <v>118.6676250000001</v>
      </c>
      <c r="V784">
        <f>_xlfn.VAR.P(C735:C784)</f>
        <v>117.29332015999991</v>
      </c>
      <c r="X784">
        <f>1.96*SQRT(U784)/50</f>
        <v>0.42702390949453883</v>
      </c>
      <c r="Y784">
        <f>1.96*SQRT(V784)/50</f>
        <v>0.42454399947551047</v>
      </c>
    </row>
    <row r="785" spans="1:9" x14ac:dyDescent="0.25">
      <c r="A785" t="s">
        <v>99</v>
      </c>
      <c r="B785">
        <v>111094.8941</v>
      </c>
      <c r="C785" t="s">
        <v>37</v>
      </c>
    </row>
    <row r="786" spans="1:9" x14ac:dyDescent="0.25">
      <c r="A786" t="s">
        <v>100</v>
      </c>
      <c r="B786">
        <v>1861.05</v>
      </c>
      <c r="C786">
        <v>1857.89</v>
      </c>
      <c r="D786">
        <v>1791.89</v>
      </c>
      <c r="E786">
        <v>1279.48</v>
      </c>
      <c r="F786">
        <v>0</v>
      </c>
      <c r="G786">
        <v>9.7745600000000002E-2</v>
      </c>
      <c r="H786">
        <v>0.90058499999999997</v>
      </c>
      <c r="I786">
        <v>0</v>
      </c>
    </row>
    <row r="787" spans="1:9" x14ac:dyDescent="0.25">
      <c r="A787" t="s">
        <v>100</v>
      </c>
      <c r="B787">
        <v>1862.7</v>
      </c>
      <c r="C787">
        <v>1859.19</v>
      </c>
      <c r="D787">
        <v>1792.9</v>
      </c>
      <c r="E787">
        <v>1280.75</v>
      </c>
      <c r="F787">
        <v>0</v>
      </c>
      <c r="G787">
        <v>0.11507000000000001</v>
      </c>
      <c r="H787">
        <v>0.90015299999999998</v>
      </c>
      <c r="I787">
        <v>0</v>
      </c>
    </row>
    <row r="788" spans="1:9" x14ac:dyDescent="0.25">
      <c r="A788" t="s">
        <v>100</v>
      </c>
      <c r="B788">
        <v>1862.87</v>
      </c>
      <c r="C788">
        <v>1859.75</v>
      </c>
      <c r="D788">
        <v>1793.48</v>
      </c>
      <c r="E788">
        <v>1281.3399999999999</v>
      </c>
      <c r="F788">
        <v>0</v>
      </c>
      <c r="G788">
        <v>0.115456</v>
      </c>
      <c r="H788">
        <v>0.89878000000000002</v>
      </c>
      <c r="I788">
        <v>0</v>
      </c>
    </row>
    <row r="789" spans="1:9" x14ac:dyDescent="0.25">
      <c r="A789" t="s">
        <v>100</v>
      </c>
      <c r="B789">
        <v>1869.05</v>
      </c>
      <c r="C789">
        <v>1865</v>
      </c>
      <c r="D789">
        <v>1796.97</v>
      </c>
      <c r="E789">
        <v>1285.17</v>
      </c>
      <c r="F789">
        <v>0</v>
      </c>
      <c r="G789">
        <v>0.114926</v>
      </c>
      <c r="H789">
        <v>0.86895599999999995</v>
      </c>
      <c r="I789">
        <v>0</v>
      </c>
    </row>
    <row r="790" spans="1:9" x14ac:dyDescent="0.25">
      <c r="A790" t="s">
        <v>100</v>
      </c>
      <c r="B790">
        <v>1860.74</v>
      </c>
      <c r="C790">
        <v>1857.69</v>
      </c>
      <c r="D790">
        <v>1792.26</v>
      </c>
      <c r="E790">
        <v>1280.8599999999999</v>
      </c>
      <c r="F790">
        <v>0</v>
      </c>
      <c r="G790">
        <v>0.115222</v>
      </c>
      <c r="H790">
        <v>0.87850700000000004</v>
      </c>
      <c r="I790">
        <v>0</v>
      </c>
    </row>
    <row r="791" spans="1:9" x14ac:dyDescent="0.25">
      <c r="A791" t="s">
        <v>100</v>
      </c>
      <c r="B791">
        <v>1867.62</v>
      </c>
      <c r="C791">
        <v>1864.92</v>
      </c>
      <c r="D791">
        <v>1798.45</v>
      </c>
      <c r="E791">
        <v>1284.32</v>
      </c>
      <c r="F791">
        <v>0</v>
      </c>
      <c r="G791">
        <v>0.114923</v>
      </c>
      <c r="H791">
        <v>0.89230699999999996</v>
      </c>
      <c r="I791">
        <v>0</v>
      </c>
    </row>
    <row r="792" spans="1:9" x14ac:dyDescent="0.25">
      <c r="A792" t="s">
        <v>100</v>
      </c>
      <c r="B792">
        <v>1866.03</v>
      </c>
      <c r="C792">
        <v>1862.97</v>
      </c>
      <c r="D792">
        <v>1797.14</v>
      </c>
      <c r="E792">
        <v>1283.27</v>
      </c>
      <c r="F792">
        <v>0</v>
      </c>
      <c r="G792">
        <v>0.115147</v>
      </c>
      <c r="H792">
        <v>0.89618399999999998</v>
      </c>
      <c r="I792">
        <v>0</v>
      </c>
    </row>
    <row r="793" spans="1:9" x14ac:dyDescent="0.25">
      <c r="A793" t="s">
        <v>100</v>
      </c>
      <c r="B793">
        <v>1864.44</v>
      </c>
      <c r="C793">
        <v>1860.48</v>
      </c>
      <c r="D793">
        <v>1793.08</v>
      </c>
      <c r="E793">
        <v>1279.94</v>
      </c>
      <c r="F793">
        <v>0</v>
      </c>
      <c r="G793">
        <v>0.11495</v>
      </c>
      <c r="H793">
        <v>0.89846400000000004</v>
      </c>
      <c r="I793">
        <v>0</v>
      </c>
    </row>
    <row r="794" spans="1:9" x14ac:dyDescent="0.25">
      <c r="A794" t="s">
        <v>100</v>
      </c>
      <c r="B794">
        <v>1863.17</v>
      </c>
      <c r="C794">
        <v>1859.9</v>
      </c>
      <c r="D794">
        <v>1793.47</v>
      </c>
      <c r="E794">
        <v>1281.78</v>
      </c>
      <c r="F794">
        <v>0</v>
      </c>
      <c r="G794">
        <v>0.114944</v>
      </c>
      <c r="H794">
        <v>0.89029899999999995</v>
      </c>
      <c r="I794">
        <v>0</v>
      </c>
    </row>
    <row r="795" spans="1:9" x14ac:dyDescent="0.25">
      <c r="A795" t="s">
        <v>100</v>
      </c>
      <c r="B795">
        <v>1867.07</v>
      </c>
      <c r="C795">
        <v>1863.01</v>
      </c>
      <c r="D795">
        <v>1794.25</v>
      </c>
      <c r="E795">
        <v>1280.54</v>
      </c>
      <c r="F795">
        <v>0</v>
      </c>
      <c r="G795">
        <v>0.115063</v>
      </c>
      <c r="H795">
        <v>0.892347</v>
      </c>
      <c r="I795">
        <v>0</v>
      </c>
    </row>
    <row r="796" spans="1:9" x14ac:dyDescent="0.25">
      <c r="A796" t="s">
        <v>100</v>
      </c>
      <c r="B796">
        <v>1851.19</v>
      </c>
      <c r="C796">
        <v>1847.9</v>
      </c>
      <c r="D796">
        <v>1781.19</v>
      </c>
      <c r="E796">
        <v>1271.8800000000001</v>
      </c>
      <c r="F796">
        <v>0</v>
      </c>
      <c r="G796">
        <v>0.11507100000000001</v>
      </c>
      <c r="H796">
        <v>0.86895599999999995</v>
      </c>
      <c r="I796">
        <v>0</v>
      </c>
    </row>
    <row r="797" spans="1:9" x14ac:dyDescent="0.25">
      <c r="A797" t="s">
        <v>100</v>
      </c>
      <c r="B797">
        <v>1853.88</v>
      </c>
      <c r="C797">
        <v>1849.39</v>
      </c>
      <c r="D797">
        <v>1783.19</v>
      </c>
      <c r="E797">
        <v>1275.4000000000001</v>
      </c>
      <c r="F797">
        <v>0</v>
      </c>
      <c r="G797">
        <v>0.114936</v>
      </c>
      <c r="H797">
        <v>0.86895500000000003</v>
      </c>
      <c r="I797">
        <v>0</v>
      </c>
    </row>
    <row r="798" spans="1:9" x14ac:dyDescent="0.25">
      <c r="A798" t="s">
        <v>100</v>
      </c>
      <c r="B798">
        <v>1858.03</v>
      </c>
      <c r="C798">
        <v>1855.06</v>
      </c>
      <c r="D798">
        <v>1788.07</v>
      </c>
      <c r="E798">
        <v>1278.5999999999999</v>
      </c>
      <c r="F798">
        <v>0</v>
      </c>
      <c r="G798">
        <v>8.4756499999999999E-2</v>
      </c>
      <c r="H798">
        <v>0.86895599999999995</v>
      </c>
      <c r="I798">
        <v>0</v>
      </c>
    </row>
    <row r="799" spans="1:9" x14ac:dyDescent="0.25">
      <c r="A799" t="s">
        <v>100</v>
      </c>
      <c r="B799">
        <v>1852.94</v>
      </c>
      <c r="C799">
        <v>1850.03</v>
      </c>
      <c r="D799">
        <v>1782.93</v>
      </c>
      <c r="E799">
        <v>1273.44</v>
      </c>
      <c r="F799">
        <v>0</v>
      </c>
      <c r="G799">
        <v>0.114927</v>
      </c>
      <c r="H799">
        <v>0.87461599999999995</v>
      </c>
      <c r="I799">
        <v>0</v>
      </c>
    </row>
    <row r="800" spans="1:9" x14ac:dyDescent="0.25">
      <c r="A800" t="s">
        <v>100</v>
      </c>
      <c r="B800">
        <v>1852.91</v>
      </c>
      <c r="C800">
        <v>1849.04</v>
      </c>
      <c r="D800">
        <v>1782.98</v>
      </c>
      <c r="E800">
        <v>1274.01</v>
      </c>
      <c r="F800">
        <v>0</v>
      </c>
      <c r="G800">
        <v>0.114977</v>
      </c>
      <c r="H800">
        <v>0.900065</v>
      </c>
      <c r="I800">
        <v>0</v>
      </c>
    </row>
    <row r="801" spans="1:9" x14ac:dyDescent="0.25">
      <c r="A801" t="s">
        <v>100</v>
      </c>
      <c r="B801">
        <v>1852.6</v>
      </c>
      <c r="C801">
        <v>1849.12</v>
      </c>
      <c r="D801">
        <v>1783.5</v>
      </c>
      <c r="E801">
        <v>1272.53</v>
      </c>
      <c r="F801">
        <v>0</v>
      </c>
      <c r="G801">
        <v>0.114929</v>
      </c>
      <c r="H801">
        <v>0.86895500000000003</v>
      </c>
      <c r="I801">
        <v>0</v>
      </c>
    </row>
    <row r="802" spans="1:9" x14ac:dyDescent="0.25">
      <c r="A802" t="s">
        <v>100</v>
      </c>
      <c r="B802">
        <v>1852.44</v>
      </c>
      <c r="C802">
        <v>1849.71</v>
      </c>
      <c r="D802">
        <v>1783.54</v>
      </c>
      <c r="E802">
        <v>1272.58</v>
      </c>
      <c r="F802">
        <v>0</v>
      </c>
      <c r="G802">
        <v>0.11494699999999999</v>
      </c>
      <c r="H802">
        <v>0.89966900000000005</v>
      </c>
      <c r="I802">
        <v>0</v>
      </c>
    </row>
    <row r="803" spans="1:9" x14ac:dyDescent="0.25">
      <c r="A803" t="s">
        <v>100</v>
      </c>
      <c r="B803">
        <v>1852.13</v>
      </c>
      <c r="C803">
        <v>1849.32</v>
      </c>
      <c r="D803">
        <v>1780.32</v>
      </c>
      <c r="E803">
        <v>1273.3599999999999</v>
      </c>
      <c r="F803">
        <v>0</v>
      </c>
      <c r="G803">
        <v>0.114957</v>
      </c>
      <c r="H803">
        <v>0.90070899999999998</v>
      </c>
      <c r="I803">
        <v>0</v>
      </c>
    </row>
    <row r="804" spans="1:9" x14ac:dyDescent="0.25">
      <c r="A804" t="s">
        <v>100</v>
      </c>
      <c r="B804">
        <v>1843.16</v>
      </c>
      <c r="C804">
        <v>1840.48</v>
      </c>
      <c r="D804">
        <v>1772.68</v>
      </c>
      <c r="E804">
        <v>1265.93</v>
      </c>
      <c r="F804">
        <v>0</v>
      </c>
      <c r="G804">
        <v>0.11493399999999999</v>
      </c>
      <c r="H804">
        <v>0.90096299999999996</v>
      </c>
      <c r="I804">
        <v>0</v>
      </c>
    </row>
    <row r="805" spans="1:9" x14ac:dyDescent="0.25">
      <c r="A805" t="s">
        <v>100</v>
      </c>
      <c r="B805">
        <v>1842.11</v>
      </c>
      <c r="C805">
        <v>1838.98</v>
      </c>
      <c r="D805">
        <v>1773.81</v>
      </c>
      <c r="E805">
        <v>1267.52</v>
      </c>
      <c r="F805">
        <v>0</v>
      </c>
      <c r="G805">
        <v>0.114925</v>
      </c>
      <c r="H805">
        <v>0.89410100000000003</v>
      </c>
      <c r="I805">
        <v>0</v>
      </c>
    </row>
    <row r="806" spans="1:9" x14ac:dyDescent="0.25">
      <c r="A806" t="s">
        <v>100</v>
      </c>
      <c r="B806">
        <v>1838.85</v>
      </c>
      <c r="C806">
        <v>1834.79</v>
      </c>
      <c r="D806">
        <v>1769.98</v>
      </c>
      <c r="E806">
        <v>1262.74</v>
      </c>
      <c r="F806">
        <v>0</v>
      </c>
      <c r="G806">
        <v>0.115081</v>
      </c>
      <c r="H806">
        <v>0.88190599999999997</v>
      </c>
      <c r="I806">
        <v>0</v>
      </c>
    </row>
    <row r="807" spans="1:9" x14ac:dyDescent="0.25">
      <c r="A807" t="s">
        <v>100</v>
      </c>
      <c r="B807">
        <v>1846.55</v>
      </c>
      <c r="C807">
        <v>1841.84</v>
      </c>
      <c r="D807">
        <v>1774.12</v>
      </c>
      <c r="E807">
        <v>1267.78</v>
      </c>
      <c r="F807">
        <v>0</v>
      </c>
      <c r="G807">
        <v>0.114983</v>
      </c>
      <c r="H807">
        <v>0.87880400000000003</v>
      </c>
      <c r="I807">
        <v>0</v>
      </c>
    </row>
    <row r="808" spans="1:9" x14ac:dyDescent="0.25">
      <c r="A808" t="s">
        <v>100</v>
      </c>
      <c r="B808">
        <v>1841.16</v>
      </c>
      <c r="C808">
        <v>1837.85</v>
      </c>
      <c r="D808">
        <v>1772.21</v>
      </c>
      <c r="E808">
        <v>1265.76</v>
      </c>
      <c r="F808">
        <v>0</v>
      </c>
      <c r="G808">
        <v>0.114923</v>
      </c>
      <c r="H808">
        <v>0.86895599999999995</v>
      </c>
      <c r="I808">
        <v>0</v>
      </c>
    </row>
    <row r="809" spans="1:9" x14ac:dyDescent="0.25">
      <c r="A809" t="s">
        <v>100</v>
      </c>
      <c r="B809">
        <v>1843.72</v>
      </c>
      <c r="C809">
        <v>1839.84</v>
      </c>
      <c r="D809">
        <v>1773.06</v>
      </c>
      <c r="E809">
        <v>1266.51</v>
      </c>
      <c r="F809">
        <v>0</v>
      </c>
      <c r="G809">
        <v>0.115076</v>
      </c>
      <c r="H809">
        <v>0.89106600000000002</v>
      </c>
      <c r="I809">
        <v>0</v>
      </c>
    </row>
    <row r="810" spans="1:9" x14ac:dyDescent="0.25">
      <c r="A810" t="s">
        <v>100</v>
      </c>
      <c r="B810">
        <v>1840.5</v>
      </c>
      <c r="C810">
        <v>1835.84</v>
      </c>
      <c r="D810">
        <v>1768.82</v>
      </c>
      <c r="E810">
        <v>1262.49</v>
      </c>
      <c r="F810">
        <v>0</v>
      </c>
      <c r="G810">
        <v>0.114923</v>
      </c>
      <c r="H810">
        <v>0.90046599999999999</v>
      </c>
      <c r="I810">
        <v>0</v>
      </c>
    </row>
    <row r="811" spans="1:9" x14ac:dyDescent="0.25">
      <c r="A811" t="s">
        <v>100</v>
      </c>
      <c r="B811">
        <v>1847.15</v>
      </c>
      <c r="C811">
        <v>1843.8</v>
      </c>
      <c r="D811">
        <v>1778.78</v>
      </c>
      <c r="E811">
        <v>1272.44</v>
      </c>
      <c r="F811">
        <v>0</v>
      </c>
      <c r="G811">
        <v>0.116465</v>
      </c>
      <c r="H811">
        <v>0.86895299999999998</v>
      </c>
      <c r="I811">
        <v>0</v>
      </c>
    </row>
    <row r="812" spans="1:9" x14ac:dyDescent="0.25">
      <c r="A812" t="s">
        <v>100</v>
      </c>
      <c r="B812">
        <v>1838.16</v>
      </c>
      <c r="C812">
        <v>1834.7</v>
      </c>
      <c r="D812">
        <v>1769.25</v>
      </c>
      <c r="E812">
        <v>1262.77</v>
      </c>
      <c r="F812">
        <v>0</v>
      </c>
      <c r="G812">
        <v>0.114923</v>
      </c>
      <c r="H812">
        <v>0.90065200000000001</v>
      </c>
      <c r="I812">
        <v>0</v>
      </c>
    </row>
    <row r="813" spans="1:9" x14ac:dyDescent="0.25">
      <c r="A813" t="s">
        <v>100</v>
      </c>
      <c r="B813">
        <v>1844.96</v>
      </c>
      <c r="C813">
        <v>1841.25</v>
      </c>
      <c r="D813">
        <v>1776.1</v>
      </c>
      <c r="E813">
        <v>1268.99</v>
      </c>
      <c r="F813">
        <v>0</v>
      </c>
      <c r="G813">
        <v>0.115456</v>
      </c>
      <c r="H813">
        <v>0.86946800000000002</v>
      </c>
      <c r="I813">
        <v>0</v>
      </c>
    </row>
    <row r="814" spans="1:9" x14ac:dyDescent="0.25">
      <c r="A814" t="s">
        <v>100</v>
      </c>
      <c r="B814">
        <v>1843.05</v>
      </c>
      <c r="C814">
        <v>1840.42</v>
      </c>
      <c r="D814">
        <v>1775.87</v>
      </c>
      <c r="E814">
        <v>1269.06</v>
      </c>
      <c r="F814">
        <v>0</v>
      </c>
      <c r="G814">
        <v>0.115064</v>
      </c>
      <c r="H814">
        <v>0.90073800000000004</v>
      </c>
      <c r="I814">
        <v>0</v>
      </c>
    </row>
    <row r="815" spans="1:9" x14ac:dyDescent="0.25">
      <c r="A815" t="s">
        <v>100</v>
      </c>
      <c r="B815">
        <v>1852.45</v>
      </c>
      <c r="C815">
        <v>1848.57</v>
      </c>
      <c r="D815">
        <v>1782.19</v>
      </c>
      <c r="E815">
        <v>1272.0899999999999</v>
      </c>
      <c r="F815">
        <v>0</v>
      </c>
      <c r="G815">
        <v>0.114928</v>
      </c>
      <c r="H815">
        <v>0.90073099999999995</v>
      </c>
      <c r="I815">
        <v>0</v>
      </c>
    </row>
    <row r="816" spans="1:9" x14ac:dyDescent="0.25">
      <c r="A816" t="s">
        <v>100</v>
      </c>
      <c r="B816">
        <v>1862.78</v>
      </c>
      <c r="C816">
        <v>1859.68</v>
      </c>
      <c r="D816">
        <v>1793.95</v>
      </c>
      <c r="E816">
        <v>1282.55</v>
      </c>
      <c r="F816">
        <v>0</v>
      </c>
      <c r="G816">
        <v>0.115645</v>
      </c>
      <c r="H816">
        <v>0.89542200000000005</v>
      </c>
      <c r="I816">
        <v>0</v>
      </c>
    </row>
    <row r="817" spans="1:9" x14ac:dyDescent="0.25">
      <c r="A817" t="s">
        <v>100</v>
      </c>
      <c r="B817">
        <v>1862.53</v>
      </c>
      <c r="C817">
        <v>1859.43</v>
      </c>
      <c r="D817">
        <v>1793.81</v>
      </c>
      <c r="E817">
        <v>1279.27</v>
      </c>
      <c r="F817">
        <v>0</v>
      </c>
      <c r="G817">
        <v>0.11497400000000001</v>
      </c>
      <c r="H817">
        <v>0.90073999999999999</v>
      </c>
      <c r="I817">
        <v>0</v>
      </c>
    </row>
    <row r="818" spans="1:9" x14ac:dyDescent="0.25">
      <c r="A818" t="s">
        <v>100</v>
      </c>
      <c r="B818">
        <v>1867.62</v>
      </c>
      <c r="C818">
        <v>1864.45</v>
      </c>
      <c r="D818">
        <v>1797.14</v>
      </c>
      <c r="E818">
        <v>1284.8699999999999</v>
      </c>
      <c r="F818">
        <v>0</v>
      </c>
      <c r="G818">
        <v>0.114925</v>
      </c>
      <c r="H818">
        <v>0.89043499999999998</v>
      </c>
      <c r="I818">
        <v>0</v>
      </c>
    </row>
    <row r="819" spans="1:9" x14ac:dyDescent="0.25">
      <c r="A819" t="s">
        <v>100</v>
      </c>
      <c r="B819">
        <v>1861.82</v>
      </c>
      <c r="C819">
        <v>1858.7</v>
      </c>
      <c r="D819">
        <v>1791.39</v>
      </c>
      <c r="E819">
        <v>1280.51</v>
      </c>
      <c r="F819">
        <v>0</v>
      </c>
      <c r="G819">
        <v>0.114966</v>
      </c>
      <c r="H819">
        <v>0.901057</v>
      </c>
      <c r="I819">
        <v>0</v>
      </c>
    </row>
    <row r="820" spans="1:9" x14ac:dyDescent="0.25">
      <c r="A820" t="s">
        <v>100</v>
      </c>
      <c r="B820">
        <v>1859.62</v>
      </c>
      <c r="C820">
        <v>1856.82</v>
      </c>
      <c r="D820">
        <v>1790.63</v>
      </c>
      <c r="E820">
        <v>1278.69</v>
      </c>
      <c r="F820">
        <v>0</v>
      </c>
      <c r="G820">
        <v>0.114924</v>
      </c>
      <c r="H820">
        <v>0.89503500000000003</v>
      </c>
      <c r="I820">
        <v>0</v>
      </c>
    </row>
    <row r="821" spans="1:9" x14ac:dyDescent="0.25">
      <c r="A821" t="s">
        <v>100</v>
      </c>
      <c r="B821">
        <v>1868.14</v>
      </c>
      <c r="C821">
        <v>1864.53</v>
      </c>
      <c r="D821">
        <v>1796.97</v>
      </c>
      <c r="E821">
        <v>1281.99</v>
      </c>
      <c r="F821">
        <v>0</v>
      </c>
      <c r="G821">
        <v>0.115176</v>
      </c>
      <c r="H821">
        <v>0.89984399999999998</v>
      </c>
      <c r="I821">
        <v>0</v>
      </c>
    </row>
    <row r="822" spans="1:9" x14ac:dyDescent="0.25">
      <c r="A822" t="s">
        <v>100</v>
      </c>
      <c r="B822">
        <v>1854.12</v>
      </c>
      <c r="C822">
        <v>1850.29</v>
      </c>
      <c r="D822">
        <v>1785.58</v>
      </c>
      <c r="E822">
        <v>1275.2</v>
      </c>
      <c r="F822">
        <v>0</v>
      </c>
      <c r="G822">
        <v>0.115132</v>
      </c>
      <c r="H822">
        <v>0.86895199999999995</v>
      </c>
      <c r="I822">
        <v>0</v>
      </c>
    </row>
    <row r="823" spans="1:9" x14ac:dyDescent="0.25">
      <c r="A823" t="s">
        <v>100</v>
      </c>
      <c r="B823">
        <v>1865.24</v>
      </c>
      <c r="C823">
        <v>1861.5</v>
      </c>
      <c r="D823">
        <v>1796.03</v>
      </c>
      <c r="E823">
        <v>1281.43</v>
      </c>
      <c r="F823">
        <v>0</v>
      </c>
      <c r="G823">
        <v>8.6558499999999997E-2</v>
      </c>
      <c r="H823">
        <v>0.90103699999999998</v>
      </c>
      <c r="I823">
        <v>0</v>
      </c>
    </row>
    <row r="824" spans="1:9" x14ac:dyDescent="0.25">
      <c r="A824" t="s">
        <v>100</v>
      </c>
      <c r="B824">
        <v>1859.39</v>
      </c>
      <c r="C824">
        <v>1855.76</v>
      </c>
      <c r="D824">
        <v>1790.62</v>
      </c>
      <c r="E824">
        <v>1278.3</v>
      </c>
      <c r="F824">
        <v>0</v>
      </c>
      <c r="G824">
        <v>0.114925</v>
      </c>
      <c r="H824">
        <v>0.90080800000000005</v>
      </c>
      <c r="I824">
        <v>0</v>
      </c>
    </row>
    <row r="825" spans="1:9" x14ac:dyDescent="0.25">
      <c r="A825" t="s">
        <v>100</v>
      </c>
      <c r="B825">
        <v>1862.07</v>
      </c>
      <c r="C825">
        <v>1858.08</v>
      </c>
      <c r="D825">
        <v>1791.46</v>
      </c>
      <c r="E825">
        <v>1278.82</v>
      </c>
      <c r="F825">
        <v>0</v>
      </c>
      <c r="G825">
        <v>0.115091</v>
      </c>
      <c r="H825">
        <v>0.88955099999999998</v>
      </c>
      <c r="I825">
        <v>0</v>
      </c>
    </row>
    <row r="826" spans="1:9" x14ac:dyDescent="0.25">
      <c r="A826" t="s">
        <v>100</v>
      </c>
      <c r="B826">
        <v>1864.71</v>
      </c>
      <c r="C826">
        <v>1860.08</v>
      </c>
      <c r="D826">
        <v>1793.26</v>
      </c>
      <c r="E826">
        <v>1282.45</v>
      </c>
      <c r="F826">
        <v>0</v>
      </c>
      <c r="G826">
        <v>0.11493</v>
      </c>
      <c r="H826">
        <v>0.88509599999999999</v>
      </c>
      <c r="I826">
        <v>0</v>
      </c>
    </row>
    <row r="827" spans="1:9" x14ac:dyDescent="0.25">
      <c r="A827" t="s">
        <v>100</v>
      </c>
      <c r="B827">
        <v>1861.28</v>
      </c>
      <c r="C827">
        <v>1858.15</v>
      </c>
      <c r="D827">
        <v>1791.73</v>
      </c>
      <c r="E827">
        <v>1277.7</v>
      </c>
      <c r="F827">
        <v>0</v>
      </c>
      <c r="G827">
        <v>0.114984</v>
      </c>
      <c r="H827">
        <v>0.86895599999999995</v>
      </c>
      <c r="I827">
        <v>0</v>
      </c>
    </row>
    <row r="828" spans="1:9" x14ac:dyDescent="0.25">
      <c r="A828" t="s">
        <v>100</v>
      </c>
      <c r="B828">
        <v>1870.05</v>
      </c>
      <c r="C828">
        <v>1866.25</v>
      </c>
      <c r="D828">
        <v>1795.51</v>
      </c>
      <c r="E828">
        <v>1280.73</v>
      </c>
      <c r="F828">
        <v>0</v>
      </c>
      <c r="G828">
        <v>9.5698900000000003E-2</v>
      </c>
      <c r="H828">
        <v>0.90092899999999998</v>
      </c>
      <c r="I828">
        <v>0</v>
      </c>
    </row>
    <row r="829" spans="1:9" x14ac:dyDescent="0.25">
      <c r="A829" t="s">
        <v>100</v>
      </c>
      <c r="B829">
        <v>1865.14</v>
      </c>
      <c r="C829">
        <v>1862.11</v>
      </c>
      <c r="D829">
        <v>1795.19</v>
      </c>
      <c r="E829">
        <v>1281.8</v>
      </c>
      <c r="F829">
        <v>0</v>
      </c>
      <c r="G829">
        <v>0.115165</v>
      </c>
      <c r="H829">
        <v>0.90059199999999995</v>
      </c>
      <c r="I829">
        <v>0</v>
      </c>
    </row>
    <row r="830" spans="1:9" x14ac:dyDescent="0.25">
      <c r="A830" t="s">
        <v>100</v>
      </c>
      <c r="B830">
        <v>1862.68</v>
      </c>
      <c r="C830">
        <v>1859.96</v>
      </c>
      <c r="D830">
        <v>1795.54</v>
      </c>
      <c r="E830">
        <v>1282.3499999999999</v>
      </c>
      <c r="F830">
        <v>0</v>
      </c>
      <c r="G830">
        <v>8.8367600000000004E-2</v>
      </c>
      <c r="H830">
        <v>0.86895599999999995</v>
      </c>
      <c r="I830">
        <v>0</v>
      </c>
    </row>
    <row r="831" spans="1:9" x14ac:dyDescent="0.25">
      <c r="A831" t="s">
        <v>100</v>
      </c>
      <c r="B831">
        <v>1864.45</v>
      </c>
      <c r="C831">
        <v>1860.87</v>
      </c>
      <c r="D831">
        <v>1795.61</v>
      </c>
      <c r="E831">
        <v>1283.8599999999999</v>
      </c>
      <c r="F831">
        <v>0</v>
      </c>
      <c r="G831">
        <v>0.114926</v>
      </c>
      <c r="H831">
        <v>0.90069200000000005</v>
      </c>
      <c r="I831">
        <v>0</v>
      </c>
    </row>
    <row r="832" spans="1:9" x14ac:dyDescent="0.25">
      <c r="A832" t="s">
        <v>100</v>
      </c>
      <c r="B832">
        <v>1862.58</v>
      </c>
      <c r="C832">
        <v>1859.44</v>
      </c>
      <c r="D832">
        <v>1794.05</v>
      </c>
      <c r="E832">
        <v>1282.1300000000001</v>
      </c>
      <c r="F832">
        <v>0</v>
      </c>
      <c r="G832">
        <v>0.11493399999999999</v>
      </c>
      <c r="H832">
        <v>0.86895500000000003</v>
      </c>
      <c r="I832">
        <v>0</v>
      </c>
    </row>
    <row r="833" spans="1:25" x14ac:dyDescent="0.25">
      <c r="A833" t="s">
        <v>100</v>
      </c>
      <c r="B833">
        <v>1853.35</v>
      </c>
      <c r="C833">
        <v>1849.92</v>
      </c>
      <c r="D833">
        <v>1785.55</v>
      </c>
      <c r="E833">
        <v>1273.3599999999999</v>
      </c>
      <c r="F833">
        <v>0</v>
      </c>
      <c r="G833">
        <v>0.115484</v>
      </c>
      <c r="H833">
        <v>0.89571100000000003</v>
      </c>
      <c r="I833">
        <v>0</v>
      </c>
    </row>
    <row r="834" spans="1:25" x14ac:dyDescent="0.25">
      <c r="A834" t="s">
        <v>100</v>
      </c>
      <c r="B834">
        <v>1862.04</v>
      </c>
      <c r="C834">
        <v>1858.76</v>
      </c>
      <c r="D834">
        <v>1792.83</v>
      </c>
      <c r="E834">
        <v>1279.19</v>
      </c>
      <c r="F834">
        <v>0</v>
      </c>
      <c r="G834">
        <v>0.11512600000000001</v>
      </c>
      <c r="H834">
        <v>0.89998999999999996</v>
      </c>
      <c r="I834">
        <v>0</v>
      </c>
    </row>
    <row r="835" spans="1:25" x14ac:dyDescent="0.25">
      <c r="A835" t="s">
        <v>100</v>
      </c>
      <c r="B835">
        <v>1865.1</v>
      </c>
      <c r="C835">
        <v>1862.24</v>
      </c>
      <c r="D835">
        <v>1794.33</v>
      </c>
      <c r="E835">
        <v>1281.81</v>
      </c>
      <c r="F835">
        <v>0</v>
      </c>
      <c r="G835">
        <v>0.11505</v>
      </c>
      <c r="H835">
        <v>0.90107800000000005</v>
      </c>
      <c r="I835">
        <v>0</v>
      </c>
    </row>
    <row r="836" spans="1:25" x14ac:dyDescent="0.25">
      <c r="A836" t="s">
        <v>100</v>
      </c>
      <c r="B836">
        <v>1852.92</v>
      </c>
      <c r="C836">
        <v>1850.13</v>
      </c>
      <c r="D836">
        <v>1784.83</v>
      </c>
      <c r="E836">
        <v>1275.05</v>
      </c>
      <c r="F836">
        <v>0</v>
      </c>
      <c r="G836">
        <v>0.114925</v>
      </c>
      <c r="H836">
        <v>0.89689600000000003</v>
      </c>
      <c r="I836">
        <v>0</v>
      </c>
    </row>
    <row r="837" spans="1:25" x14ac:dyDescent="0.25">
      <c r="A837" t="s">
        <v>100</v>
      </c>
      <c r="B837">
        <v>1861.25</v>
      </c>
      <c r="C837">
        <v>1857.48</v>
      </c>
      <c r="D837">
        <v>1791.69</v>
      </c>
      <c r="E837">
        <v>1280.29</v>
      </c>
      <c r="F837">
        <v>0</v>
      </c>
      <c r="G837">
        <v>0.115244</v>
      </c>
      <c r="H837">
        <v>0.89688599999999996</v>
      </c>
      <c r="I837">
        <v>0</v>
      </c>
    </row>
    <row r="838" spans="1:25" x14ac:dyDescent="0.25">
      <c r="A838" t="s">
        <v>100</v>
      </c>
      <c r="B838">
        <v>1866.69</v>
      </c>
      <c r="C838">
        <v>1863.2</v>
      </c>
      <c r="D838">
        <v>1797.61</v>
      </c>
      <c r="E838">
        <v>1282.43</v>
      </c>
      <c r="F838">
        <v>0</v>
      </c>
      <c r="G838">
        <v>0.11493100000000001</v>
      </c>
      <c r="H838">
        <v>0.90021300000000004</v>
      </c>
      <c r="I838">
        <v>0</v>
      </c>
    </row>
    <row r="839" spans="1:25" x14ac:dyDescent="0.25">
      <c r="A839" t="s">
        <v>100</v>
      </c>
      <c r="B839">
        <v>1860.01</v>
      </c>
      <c r="C839">
        <v>1856.44</v>
      </c>
      <c r="D839">
        <v>1791.49</v>
      </c>
      <c r="E839">
        <v>1280.82</v>
      </c>
      <c r="F839">
        <v>0</v>
      </c>
      <c r="G839">
        <v>0.114937</v>
      </c>
      <c r="H839">
        <v>0.89898900000000004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1849.4</v>
      </c>
      <c r="C840">
        <v>1846.09</v>
      </c>
      <c r="D840">
        <v>1780.62</v>
      </c>
      <c r="E840">
        <v>1271.8800000000001</v>
      </c>
      <c r="F840">
        <v>0</v>
      </c>
      <c r="G840">
        <v>0.114923</v>
      </c>
      <c r="H840">
        <v>0.89022199999999996</v>
      </c>
      <c r="I840">
        <v>0</v>
      </c>
      <c r="R840">
        <f>AVERAGE(B791:B840)</f>
        <v>1856.425</v>
      </c>
      <c r="S840">
        <f>AVERAGE(C791:C840)</f>
        <v>1852.9913999999997</v>
      </c>
      <c r="U840">
        <f>_xlfn.VAR.P(B791:B840)</f>
        <v>80.989012999999773</v>
      </c>
      <c r="V840">
        <f>_xlfn.VAR.P(C791:C840)</f>
        <v>82.233972040000239</v>
      </c>
      <c r="X840">
        <f>1.96*SQRT(U840)/50</f>
        <v>0.35277607194411531</v>
      </c>
      <c r="Y840">
        <f>1.96*SQRT(V840)/50</f>
        <v>0.35547715931624346</v>
      </c>
    </row>
    <row r="841" spans="1:25" x14ac:dyDescent="0.25">
      <c r="A841" t="s">
        <v>100</v>
      </c>
      <c r="B841">
        <v>93307.653600000005</v>
      </c>
      <c r="C841" t="s">
        <v>37</v>
      </c>
    </row>
    <row r="842" spans="1:25" x14ac:dyDescent="0.25">
      <c r="A842" t="s">
        <v>119</v>
      </c>
      <c r="B842">
        <v>2198.54</v>
      </c>
      <c r="C842">
        <v>2195.2199999999998</v>
      </c>
      <c r="D842">
        <v>2128.33</v>
      </c>
      <c r="E842">
        <v>1651.95</v>
      </c>
      <c r="F842">
        <v>0</v>
      </c>
      <c r="G842">
        <v>0.115021</v>
      </c>
      <c r="H842">
        <v>0.89378599999999997</v>
      </c>
      <c r="I842">
        <v>0</v>
      </c>
    </row>
    <row r="843" spans="1:25" x14ac:dyDescent="0.25">
      <c r="A843" t="s">
        <v>119</v>
      </c>
      <c r="B843">
        <v>2203.65</v>
      </c>
      <c r="C843">
        <v>2200.13</v>
      </c>
      <c r="D843">
        <v>2132.5500000000002</v>
      </c>
      <c r="E843">
        <v>1654.17</v>
      </c>
      <c r="F843">
        <v>0</v>
      </c>
      <c r="G843">
        <v>0.11512</v>
      </c>
      <c r="H843">
        <v>0.90053899999999998</v>
      </c>
      <c r="I843">
        <v>0</v>
      </c>
    </row>
    <row r="844" spans="1:25" x14ac:dyDescent="0.25">
      <c r="A844" t="s">
        <v>119</v>
      </c>
      <c r="B844">
        <v>2199.69</v>
      </c>
      <c r="C844">
        <v>2196.2600000000002</v>
      </c>
      <c r="D844">
        <v>2129.48</v>
      </c>
      <c r="E844">
        <v>1651.96</v>
      </c>
      <c r="F844">
        <v>0</v>
      </c>
      <c r="G844">
        <v>0.115022</v>
      </c>
      <c r="H844">
        <v>0.89869900000000003</v>
      </c>
      <c r="I844">
        <v>0</v>
      </c>
    </row>
    <row r="845" spans="1:25" x14ac:dyDescent="0.25">
      <c r="A845" t="s">
        <v>119</v>
      </c>
      <c r="B845">
        <v>2205.25</v>
      </c>
      <c r="C845">
        <v>2202.1999999999998</v>
      </c>
      <c r="D845">
        <v>2134.8200000000002</v>
      </c>
      <c r="E845">
        <v>1658.43</v>
      </c>
      <c r="F845">
        <v>0</v>
      </c>
      <c r="G845">
        <v>0.11544699999999999</v>
      </c>
      <c r="H845">
        <v>0.89993400000000001</v>
      </c>
      <c r="I845">
        <v>0</v>
      </c>
    </row>
    <row r="846" spans="1:25" x14ac:dyDescent="0.25">
      <c r="A846" t="s">
        <v>119</v>
      </c>
      <c r="B846">
        <v>2202.12</v>
      </c>
      <c r="C846">
        <v>2198.2199999999998</v>
      </c>
      <c r="D846">
        <v>2130.73</v>
      </c>
      <c r="E846">
        <v>1651.16</v>
      </c>
      <c r="F846">
        <v>0</v>
      </c>
      <c r="G846">
        <v>0.114938</v>
      </c>
      <c r="H846">
        <v>0.89527500000000004</v>
      </c>
      <c r="I846">
        <v>0</v>
      </c>
    </row>
    <row r="847" spans="1:25" x14ac:dyDescent="0.25">
      <c r="A847" t="s">
        <v>119</v>
      </c>
      <c r="B847">
        <v>2204.54</v>
      </c>
      <c r="C847">
        <v>2200.58</v>
      </c>
      <c r="D847">
        <v>2133.42</v>
      </c>
      <c r="E847">
        <v>1654.9</v>
      </c>
      <c r="F847">
        <v>0</v>
      </c>
      <c r="G847">
        <v>0.115243</v>
      </c>
      <c r="H847">
        <v>0.90096299999999996</v>
      </c>
      <c r="I847">
        <v>0</v>
      </c>
    </row>
    <row r="848" spans="1:25" x14ac:dyDescent="0.25">
      <c r="A848" t="s">
        <v>119</v>
      </c>
      <c r="B848">
        <v>2206</v>
      </c>
      <c r="C848">
        <v>2201.71</v>
      </c>
      <c r="D848">
        <v>2132</v>
      </c>
      <c r="E848">
        <v>1653.45</v>
      </c>
      <c r="F848">
        <v>0</v>
      </c>
      <c r="G848">
        <v>0.114942</v>
      </c>
      <c r="H848">
        <v>0.89464900000000003</v>
      </c>
      <c r="I848">
        <v>0</v>
      </c>
    </row>
    <row r="849" spans="1:9" x14ac:dyDescent="0.25">
      <c r="A849" t="s">
        <v>119</v>
      </c>
      <c r="B849">
        <v>2192.15</v>
      </c>
      <c r="C849">
        <v>2189.0100000000002</v>
      </c>
      <c r="D849">
        <v>2123.23</v>
      </c>
      <c r="E849">
        <v>1647.54</v>
      </c>
      <c r="F849">
        <v>0</v>
      </c>
      <c r="G849">
        <v>0.11516700000000001</v>
      </c>
      <c r="H849">
        <v>0.89570700000000003</v>
      </c>
      <c r="I849">
        <v>0</v>
      </c>
    </row>
    <row r="850" spans="1:9" x14ac:dyDescent="0.25">
      <c r="A850" t="s">
        <v>119</v>
      </c>
      <c r="B850">
        <v>2212.9699999999998</v>
      </c>
      <c r="C850">
        <v>2209.58</v>
      </c>
      <c r="D850">
        <v>2139.7600000000002</v>
      </c>
      <c r="E850">
        <v>1661.91</v>
      </c>
      <c r="F850">
        <v>0</v>
      </c>
      <c r="G850">
        <v>0.10290100000000001</v>
      </c>
      <c r="H850">
        <v>0.86895599999999995</v>
      </c>
      <c r="I850">
        <v>0</v>
      </c>
    </row>
    <row r="851" spans="1:9" x14ac:dyDescent="0.25">
      <c r="A851" t="s">
        <v>119</v>
      </c>
      <c r="B851">
        <v>2201.4299999999998</v>
      </c>
      <c r="C851">
        <v>2198.41</v>
      </c>
      <c r="D851">
        <v>2130.2600000000002</v>
      </c>
      <c r="E851">
        <v>1653.67</v>
      </c>
      <c r="F851">
        <v>0</v>
      </c>
      <c r="G851">
        <v>0.114939</v>
      </c>
      <c r="H851">
        <v>0.87794099999999997</v>
      </c>
      <c r="I851">
        <v>0</v>
      </c>
    </row>
    <row r="852" spans="1:9" x14ac:dyDescent="0.25">
      <c r="A852" t="s">
        <v>119</v>
      </c>
      <c r="B852">
        <v>2206.0700000000002</v>
      </c>
      <c r="C852">
        <v>2202.94</v>
      </c>
      <c r="D852">
        <v>2136.3200000000002</v>
      </c>
      <c r="E852">
        <v>1657.34</v>
      </c>
      <c r="F852">
        <v>0</v>
      </c>
      <c r="G852">
        <v>0.114926</v>
      </c>
      <c r="H852">
        <v>0.86894899999999997</v>
      </c>
      <c r="I852">
        <v>0</v>
      </c>
    </row>
    <row r="853" spans="1:9" x14ac:dyDescent="0.25">
      <c r="A853" t="s">
        <v>119</v>
      </c>
      <c r="B853">
        <v>2210.9</v>
      </c>
      <c r="C853">
        <v>2208.08</v>
      </c>
      <c r="D853">
        <v>2139.2399999999998</v>
      </c>
      <c r="E853">
        <v>1658.91</v>
      </c>
      <c r="F853">
        <v>0</v>
      </c>
      <c r="G853">
        <v>0.114942</v>
      </c>
      <c r="H853">
        <v>0.86895100000000003</v>
      </c>
      <c r="I853">
        <v>0</v>
      </c>
    </row>
    <row r="854" spans="1:9" x14ac:dyDescent="0.25">
      <c r="A854" t="s">
        <v>119</v>
      </c>
      <c r="B854">
        <v>2212.77</v>
      </c>
      <c r="C854">
        <v>2209.9</v>
      </c>
      <c r="D854">
        <v>2142.87</v>
      </c>
      <c r="E854">
        <v>1662.58</v>
      </c>
      <c r="F854">
        <v>0</v>
      </c>
      <c r="G854">
        <v>0.115082</v>
      </c>
      <c r="H854">
        <v>0.89823500000000001</v>
      </c>
      <c r="I854">
        <v>0</v>
      </c>
    </row>
    <row r="855" spans="1:9" x14ac:dyDescent="0.25">
      <c r="A855" t="s">
        <v>119</v>
      </c>
      <c r="B855">
        <v>2215.8200000000002</v>
      </c>
      <c r="C855">
        <v>2213.12</v>
      </c>
      <c r="D855">
        <v>2146.67</v>
      </c>
      <c r="E855">
        <v>1665.37</v>
      </c>
      <c r="F855">
        <v>0</v>
      </c>
      <c r="G855">
        <v>8.3324800000000004E-2</v>
      </c>
      <c r="H855">
        <v>0.89174299999999995</v>
      </c>
      <c r="I855">
        <v>0</v>
      </c>
    </row>
    <row r="856" spans="1:9" x14ac:dyDescent="0.25">
      <c r="A856" t="s">
        <v>119</v>
      </c>
      <c r="B856">
        <v>2220.8200000000002</v>
      </c>
      <c r="C856">
        <v>2217.8200000000002</v>
      </c>
      <c r="D856">
        <v>2148.81</v>
      </c>
      <c r="E856">
        <v>1665.36</v>
      </c>
      <c r="F856">
        <v>0</v>
      </c>
      <c r="G856">
        <v>0.11493</v>
      </c>
      <c r="H856">
        <v>0.89373800000000003</v>
      </c>
      <c r="I856">
        <v>0</v>
      </c>
    </row>
    <row r="857" spans="1:9" x14ac:dyDescent="0.25">
      <c r="A857" t="s">
        <v>119</v>
      </c>
      <c r="B857">
        <v>2210.39</v>
      </c>
      <c r="C857">
        <v>2207.1999999999998</v>
      </c>
      <c r="D857">
        <v>2140.12</v>
      </c>
      <c r="E857">
        <v>1658.41</v>
      </c>
      <c r="F857">
        <v>0</v>
      </c>
      <c r="G857">
        <v>0.114965</v>
      </c>
      <c r="H857">
        <v>0.89828200000000002</v>
      </c>
      <c r="I857">
        <v>0</v>
      </c>
    </row>
    <row r="858" spans="1:9" x14ac:dyDescent="0.25">
      <c r="A858" t="s">
        <v>119</v>
      </c>
      <c r="B858">
        <v>2223.66</v>
      </c>
      <c r="C858">
        <v>2220.5500000000002</v>
      </c>
      <c r="D858">
        <v>2149.8200000000002</v>
      </c>
      <c r="E858">
        <v>1665.69</v>
      </c>
      <c r="F858">
        <v>0</v>
      </c>
      <c r="G858">
        <v>0.114923</v>
      </c>
      <c r="H858">
        <v>0.90094600000000002</v>
      </c>
      <c r="I858">
        <v>0</v>
      </c>
    </row>
    <row r="859" spans="1:9" x14ac:dyDescent="0.25">
      <c r="A859" t="s">
        <v>119</v>
      </c>
      <c r="B859">
        <v>2216.7199999999998</v>
      </c>
      <c r="C859">
        <v>2213.1</v>
      </c>
      <c r="D859">
        <v>2146.3000000000002</v>
      </c>
      <c r="E859">
        <v>1665.22</v>
      </c>
      <c r="F859">
        <v>0</v>
      </c>
      <c r="G859">
        <v>0.114935</v>
      </c>
      <c r="H859">
        <v>0.89882099999999998</v>
      </c>
      <c r="I859">
        <v>0</v>
      </c>
    </row>
    <row r="860" spans="1:9" x14ac:dyDescent="0.25">
      <c r="A860" t="s">
        <v>119</v>
      </c>
      <c r="B860">
        <v>2216.39</v>
      </c>
      <c r="C860">
        <v>2213.73</v>
      </c>
      <c r="D860">
        <v>2146.15</v>
      </c>
      <c r="E860">
        <v>1667.05</v>
      </c>
      <c r="F860">
        <v>0</v>
      </c>
      <c r="G860">
        <v>0.114929</v>
      </c>
      <c r="H860">
        <v>0.871946</v>
      </c>
      <c r="I860">
        <v>0</v>
      </c>
    </row>
    <row r="861" spans="1:9" x14ac:dyDescent="0.25">
      <c r="A861" t="s">
        <v>119</v>
      </c>
      <c r="B861">
        <v>2209.54</v>
      </c>
      <c r="C861">
        <v>2205.92</v>
      </c>
      <c r="D861">
        <v>2140.5500000000002</v>
      </c>
      <c r="E861">
        <v>1660.5</v>
      </c>
      <c r="F861">
        <v>0</v>
      </c>
      <c r="G861">
        <v>0.114972</v>
      </c>
      <c r="H861">
        <v>0.88397700000000001</v>
      </c>
      <c r="I861">
        <v>0</v>
      </c>
    </row>
    <row r="862" spans="1:9" x14ac:dyDescent="0.25">
      <c r="A862" t="s">
        <v>119</v>
      </c>
      <c r="B862">
        <v>2209.9699999999998</v>
      </c>
      <c r="C862">
        <v>2206.41</v>
      </c>
      <c r="D862">
        <v>2139.15</v>
      </c>
      <c r="E862">
        <v>1658.56</v>
      </c>
      <c r="F862">
        <v>0</v>
      </c>
      <c r="G862">
        <v>0.114944</v>
      </c>
      <c r="H862">
        <v>0.89655200000000002</v>
      </c>
      <c r="I862">
        <v>0</v>
      </c>
    </row>
    <row r="863" spans="1:9" x14ac:dyDescent="0.25">
      <c r="A863" t="s">
        <v>119</v>
      </c>
      <c r="B863">
        <v>2213.13</v>
      </c>
      <c r="C863">
        <v>2210.11</v>
      </c>
      <c r="D863">
        <v>2142.4299999999998</v>
      </c>
      <c r="E863">
        <v>1662.74</v>
      </c>
      <c r="F863">
        <v>0</v>
      </c>
      <c r="G863">
        <v>0.11495</v>
      </c>
      <c r="H863">
        <v>0.87306300000000003</v>
      </c>
      <c r="I863">
        <v>0</v>
      </c>
    </row>
    <row r="864" spans="1:9" x14ac:dyDescent="0.25">
      <c r="A864" t="s">
        <v>119</v>
      </c>
      <c r="B864">
        <v>2201.3000000000002</v>
      </c>
      <c r="C864">
        <v>2198.4299999999998</v>
      </c>
      <c r="D864">
        <v>2130.8200000000002</v>
      </c>
      <c r="E864">
        <v>1654.62</v>
      </c>
      <c r="F864">
        <v>0</v>
      </c>
      <c r="G864">
        <v>0.114926</v>
      </c>
      <c r="H864">
        <v>0.89981599999999995</v>
      </c>
      <c r="I864">
        <v>0</v>
      </c>
    </row>
    <row r="865" spans="1:9" x14ac:dyDescent="0.25">
      <c r="A865" t="s">
        <v>119</v>
      </c>
      <c r="B865">
        <v>2192.96</v>
      </c>
      <c r="C865">
        <v>2190.2800000000002</v>
      </c>
      <c r="D865">
        <v>2122.8000000000002</v>
      </c>
      <c r="E865">
        <v>1648.66</v>
      </c>
      <c r="F865">
        <v>0</v>
      </c>
      <c r="G865">
        <v>0.114955</v>
      </c>
      <c r="H865">
        <v>0.86895599999999995</v>
      </c>
      <c r="I865">
        <v>0</v>
      </c>
    </row>
    <row r="866" spans="1:9" x14ac:dyDescent="0.25">
      <c r="A866" t="s">
        <v>119</v>
      </c>
      <c r="B866">
        <v>2185.36</v>
      </c>
      <c r="C866">
        <v>2182.06</v>
      </c>
      <c r="D866">
        <v>2115.67</v>
      </c>
      <c r="E866">
        <v>1640.6</v>
      </c>
      <c r="F866">
        <v>0</v>
      </c>
      <c r="G866">
        <v>0.114925</v>
      </c>
      <c r="H866">
        <v>0.89806799999999998</v>
      </c>
      <c r="I866">
        <v>0</v>
      </c>
    </row>
    <row r="867" spans="1:9" x14ac:dyDescent="0.25">
      <c r="A867" t="s">
        <v>119</v>
      </c>
      <c r="B867">
        <v>2192.91</v>
      </c>
      <c r="C867">
        <v>2189.3000000000002</v>
      </c>
      <c r="D867">
        <v>2121.37</v>
      </c>
      <c r="E867">
        <v>1645.99</v>
      </c>
      <c r="F867">
        <v>0</v>
      </c>
      <c r="G867">
        <v>0.114967</v>
      </c>
      <c r="H867">
        <v>0.896289</v>
      </c>
      <c r="I867">
        <v>0</v>
      </c>
    </row>
    <row r="868" spans="1:9" x14ac:dyDescent="0.25">
      <c r="A868" t="s">
        <v>119</v>
      </c>
      <c r="B868">
        <v>2192.2600000000002</v>
      </c>
      <c r="C868">
        <v>2189.41</v>
      </c>
      <c r="D868">
        <v>2120.08</v>
      </c>
      <c r="E868">
        <v>1643.26</v>
      </c>
      <c r="F868">
        <v>0</v>
      </c>
      <c r="G868">
        <v>0.114923</v>
      </c>
      <c r="H868">
        <v>0.90080199999999999</v>
      </c>
      <c r="I868">
        <v>0</v>
      </c>
    </row>
    <row r="869" spans="1:9" x14ac:dyDescent="0.25">
      <c r="A869" t="s">
        <v>119</v>
      </c>
      <c r="B869">
        <v>2196.5</v>
      </c>
      <c r="C869">
        <v>2193.4499999999998</v>
      </c>
      <c r="D869">
        <v>2126.44</v>
      </c>
      <c r="E869">
        <v>1649.35</v>
      </c>
      <c r="F869">
        <v>0</v>
      </c>
      <c r="G869">
        <v>0.115477</v>
      </c>
      <c r="H869">
        <v>0.89459900000000003</v>
      </c>
      <c r="I869">
        <v>0</v>
      </c>
    </row>
    <row r="870" spans="1:9" x14ac:dyDescent="0.25">
      <c r="A870" t="s">
        <v>119</v>
      </c>
      <c r="B870">
        <v>2187.0100000000002</v>
      </c>
      <c r="C870">
        <v>2183.94</v>
      </c>
      <c r="D870">
        <v>2114.8000000000002</v>
      </c>
      <c r="E870">
        <v>1640.69</v>
      </c>
      <c r="F870">
        <v>0</v>
      </c>
      <c r="G870">
        <v>0.114971</v>
      </c>
      <c r="H870">
        <v>0.90075000000000005</v>
      </c>
      <c r="I870">
        <v>0</v>
      </c>
    </row>
    <row r="871" spans="1:9" x14ac:dyDescent="0.25">
      <c r="A871" t="s">
        <v>119</v>
      </c>
      <c r="B871">
        <v>2194.92</v>
      </c>
      <c r="C871">
        <v>2192.16</v>
      </c>
      <c r="D871">
        <v>2125.4899999999998</v>
      </c>
      <c r="E871">
        <v>1650.26</v>
      </c>
      <c r="F871">
        <v>0</v>
      </c>
      <c r="G871">
        <v>0.115009</v>
      </c>
      <c r="H871">
        <v>0.90039400000000003</v>
      </c>
      <c r="I871">
        <v>0</v>
      </c>
    </row>
    <row r="872" spans="1:9" x14ac:dyDescent="0.25">
      <c r="A872" t="s">
        <v>119</v>
      </c>
      <c r="B872">
        <v>2192.63</v>
      </c>
      <c r="C872">
        <v>2189.66</v>
      </c>
      <c r="D872">
        <v>2123.29</v>
      </c>
      <c r="E872">
        <v>1647.16</v>
      </c>
      <c r="F872">
        <v>0</v>
      </c>
      <c r="G872">
        <v>0.114963</v>
      </c>
      <c r="H872">
        <v>0.89416899999999999</v>
      </c>
      <c r="I872">
        <v>0</v>
      </c>
    </row>
    <row r="873" spans="1:9" x14ac:dyDescent="0.25">
      <c r="A873" t="s">
        <v>119</v>
      </c>
      <c r="B873">
        <v>2192.7399999999998</v>
      </c>
      <c r="C873">
        <v>2189.52</v>
      </c>
      <c r="D873">
        <v>2122.5100000000002</v>
      </c>
      <c r="E873">
        <v>1646.01</v>
      </c>
      <c r="F873">
        <v>0</v>
      </c>
      <c r="G873">
        <v>0.115568</v>
      </c>
      <c r="H873">
        <v>0.87825299999999995</v>
      </c>
      <c r="I873">
        <v>0</v>
      </c>
    </row>
    <row r="874" spans="1:9" x14ac:dyDescent="0.25">
      <c r="A874" t="s">
        <v>119</v>
      </c>
      <c r="B874">
        <v>2194.17</v>
      </c>
      <c r="C874">
        <v>2191.08</v>
      </c>
      <c r="D874">
        <v>2122.9899999999998</v>
      </c>
      <c r="E874">
        <v>1645.29</v>
      </c>
      <c r="F874">
        <v>0</v>
      </c>
      <c r="G874">
        <v>0.11494500000000001</v>
      </c>
      <c r="H874">
        <v>0.86895599999999995</v>
      </c>
      <c r="I874">
        <v>0</v>
      </c>
    </row>
    <row r="875" spans="1:9" x14ac:dyDescent="0.25">
      <c r="A875" t="s">
        <v>119</v>
      </c>
      <c r="B875">
        <v>2200.75</v>
      </c>
      <c r="C875">
        <v>2197.16</v>
      </c>
      <c r="D875">
        <v>2126</v>
      </c>
      <c r="E875">
        <v>1646.74</v>
      </c>
      <c r="F875">
        <v>0</v>
      </c>
      <c r="G875">
        <v>8.8942300000000002E-2</v>
      </c>
      <c r="H875">
        <v>0.86895599999999995</v>
      </c>
      <c r="I875">
        <v>0</v>
      </c>
    </row>
    <row r="876" spans="1:9" x14ac:dyDescent="0.25">
      <c r="A876" t="s">
        <v>119</v>
      </c>
      <c r="B876">
        <v>2189.11</v>
      </c>
      <c r="C876">
        <v>2185.71</v>
      </c>
      <c r="D876">
        <v>2118.12</v>
      </c>
      <c r="E876">
        <v>1643.61</v>
      </c>
      <c r="F876">
        <v>0</v>
      </c>
      <c r="G876">
        <v>0.115464</v>
      </c>
      <c r="H876">
        <v>0.89614000000000005</v>
      </c>
      <c r="I876">
        <v>0</v>
      </c>
    </row>
    <row r="877" spans="1:9" x14ac:dyDescent="0.25">
      <c r="A877" t="s">
        <v>119</v>
      </c>
      <c r="B877">
        <v>2198.11</v>
      </c>
      <c r="C877">
        <v>2194.33</v>
      </c>
      <c r="D877">
        <v>2123.9299999999998</v>
      </c>
      <c r="E877">
        <v>1645.71</v>
      </c>
      <c r="F877">
        <v>0</v>
      </c>
      <c r="G877">
        <v>0.114924</v>
      </c>
      <c r="H877">
        <v>0.90046000000000004</v>
      </c>
      <c r="I877">
        <v>0</v>
      </c>
    </row>
    <row r="878" spans="1:9" x14ac:dyDescent="0.25">
      <c r="A878" t="s">
        <v>119</v>
      </c>
      <c r="B878">
        <v>2198.65</v>
      </c>
      <c r="C878">
        <v>2195.17</v>
      </c>
      <c r="D878">
        <v>2126.08</v>
      </c>
      <c r="E878">
        <v>1650.9</v>
      </c>
      <c r="F878">
        <v>0</v>
      </c>
      <c r="G878">
        <v>0.114925</v>
      </c>
      <c r="H878">
        <v>0.88027500000000003</v>
      </c>
      <c r="I878">
        <v>0</v>
      </c>
    </row>
    <row r="879" spans="1:9" x14ac:dyDescent="0.25">
      <c r="A879" t="s">
        <v>119</v>
      </c>
      <c r="B879">
        <v>2202.6799999999998</v>
      </c>
      <c r="C879">
        <v>2199.8000000000002</v>
      </c>
      <c r="D879">
        <v>2131.71</v>
      </c>
      <c r="E879">
        <v>1653.74</v>
      </c>
      <c r="F879">
        <v>0</v>
      </c>
      <c r="G879">
        <v>0.11495</v>
      </c>
      <c r="H879">
        <v>0.87653099999999995</v>
      </c>
      <c r="I879">
        <v>0</v>
      </c>
    </row>
    <row r="880" spans="1:9" x14ac:dyDescent="0.25">
      <c r="A880" t="s">
        <v>119</v>
      </c>
      <c r="B880">
        <v>2205.7399999999998</v>
      </c>
      <c r="C880">
        <v>2202.0300000000002</v>
      </c>
      <c r="D880">
        <v>2134.36</v>
      </c>
      <c r="E880">
        <v>1655.84</v>
      </c>
      <c r="F880">
        <v>0</v>
      </c>
      <c r="G880">
        <v>0.115006</v>
      </c>
      <c r="H880">
        <v>0.87932900000000003</v>
      </c>
      <c r="I880">
        <v>0</v>
      </c>
    </row>
    <row r="881" spans="1:25" x14ac:dyDescent="0.25">
      <c r="A881" t="s">
        <v>119</v>
      </c>
      <c r="B881">
        <v>2201.6799999999998</v>
      </c>
      <c r="C881">
        <v>2198.9699999999998</v>
      </c>
      <c r="D881">
        <v>2129.27</v>
      </c>
      <c r="E881">
        <v>1650.66</v>
      </c>
      <c r="F881">
        <v>0</v>
      </c>
      <c r="G881">
        <v>0.114923</v>
      </c>
      <c r="H881">
        <v>0.89863899999999997</v>
      </c>
      <c r="I881">
        <v>0</v>
      </c>
    </row>
    <row r="882" spans="1:25" x14ac:dyDescent="0.25">
      <c r="A882" t="s">
        <v>119</v>
      </c>
      <c r="B882">
        <v>2204.7199999999998</v>
      </c>
      <c r="C882">
        <v>2201.12</v>
      </c>
      <c r="D882">
        <v>2130.9</v>
      </c>
      <c r="E882">
        <v>1652.85</v>
      </c>
      <c r="F882">
        <v>0</v>
      </c>
      <c r="G882">
        <v>0.115328</v>
      </c>
      <c r="H882">
        <v>0.90079500000000001</v>
      </c>
      <c r="I882">
        <v>0</v>
      </c>
    </row>
    <row r="883" spans="1:25" x14ac:dyDescent="0.25">
      <c r="A883" t="s">
        <v>119</v>
      </c>
      <c r="B883">
        <v>2208.58</v>
      </c>
      <c r="C883">
        <v>2205.37</v>
      </c>
      <c r="D883">
        <v>2134.6</v>
      </c>
      <c r="E883">
        <v>1656.87</v>
      </c>
      <c r="F883">
        <v>0</v>
      </c>
      <c r="G883">
        <v>0.115102</v>
      </c>
      <c r="H883">
        <v>0.89555700000000005</v>
      </c>
      <c r="I883">
        <v>0</v>
      </c>
    </row>
    <row r="884" spans="1:25" x14ac:dyDescent="0.25">
      <c r="A884" t="s">
        <v>119</v>
      </c>
      <c r="B884">
        <v>2196.9699999999998</v>
      </c>
      <c r="C884">
        <v>2193.7199999999998</v>
      </c>
      <c r="D884">
        <v>2126.8000000000002</v>
      </c>
      <c r="E884">
        <v>1648.31</v>
      </c>
      <c r="F884">
        <v>0</v>
      </c>
      <c r="G884">
        <v>0.114936</v>
      </c>
      <c r="H884">
        <v>0.90098</v>
      </c>
      <c r="I884">
        <v>0</v>
      </c>
    </row>
    <row r="885" spans="1:25" x14ac:dyDescent="0.25">
      <c r="A885" t="s">
        <v>119</v>
      </c>
      <c r="B885">
        <v>2201.15</v>
      </c>
      <c r="C885">
        <v>2197.33</v>
      </c>
      <c r="D885">
        <v>2129.16</v>
      </c>
      <c r="E885">
        <v>1653.31</v>
      </c>
      <c r="F885">
        <v>0</v>
      </c>
      <c r="G885">
        <v>0.115249</v>
      </c>
      <c r="H885">
        <v>0.89856199999999997</v>
      </c>
      <c r="I885">
        <v>0</v>
      </c>
    </row>
    <row r="886" spans="1:25" x14ac:dyDescent="0.25">
      <c r="A886" t="s">
        <v>119</v>
      </c>
      <c r="B886">
        <v>2203.58</v>
      </c>
      <c r="C886">
        <v>2200.84</v>
      </c>
      <c r="D886">
        <v>2132.73</v>
      </c>
      <c r="E886">
        <v>1655.62</v>
      </c>
      <c r="F886">
        <v>0</v>
      </c>
      <c r="G886">
        <v>9.9717600000000003E-2</v>
      </c>
      <c r="H886">
        <v>0.89760399999999996</v>
      </c>
      <c r="I886">
        <v>0</v>
      </c>
    </row>
    <row r="887" spans="1:25" x14ac:dyDescent="0.25">
      <c r="A887" t="s">
        <v>119</v>
      </c>
      <c r="B887">
        <v>2203.77</v>
      </c>
      <c r="C887">
        <v>2200.54</v>
      </c>
      <c r="D887">
        <v>2129.52</v>
      </c>
      <c r="E887">
        <v>1650.01</v>
      </c>
      <c r="F887">
        <v>0</v>
      </c>
      <c r="G887">
        <v>0.115272</v>
      </c>
      <c r="H887">
        <v>0.90105199999999996</v>
      </c>
      <c r="I887">
        <v>0</v>
      </c>
    </row>
    <row r="888" spans="1:25" x14ac:dyDescent="0.25">
      <c r="A888" t="s">
        <v>119</v>
      </c>
      <c r="B888">
        <v>2201.04</v>
      </c>
      <c r="C888">
        <v>2197.6999999999998</v>
      </c>
      <c r="D888">
        <v>2130.98</v>
      </c>
      <c r="E888">
        <v>1651.65</v>
      </c>
      <c r="F888">
        <v>0</v>
      </c>
      <c r="G888">
        <v>0.11587500000000001</v>
      </c>
      <c r="H888">
        <v>0.89653700000000003</v>
      </c>
      <c r="I888">
        <v>0</v>
      </c>
    </row>
    <row r="889" spans="1:25" x14ac:dyDescent="0.25">
      <c r="A889" t="s">
        <v>119</v>
      </c>
      <c r="B889">
        <v>2207.5300000000002</v>
      </c>
      <c r="C889">
        <v>2203.5100000000002</v>
      </c>
      <c r="D889">
        <v>2135.6</v>
      </c>
      <c r="E889">
        <v>1658.56</v>
      </c>
      <c r="F889">
        <v>0</v>
      </c>
      <c r="G889">
        <v>0.11494</v>
      </c>
      <c r="H889">
        <v>0.89697199999999999</v>
      </c>
      <c r="I889">
        <v>0</v>
      </c>
    </row>
    <row r="890" spans="1:25" x14ac:dyDescent="0.25">
      <c r="A890" t="s">
        <v>119</v>
      </c>
      <c r="B890">
        <v>2205.75</v>
      </c>
      <c r="C890">
        <v>2202.5100000000002</v>
      </c>
      <c r="D890">
        <v>2130.09</v>
      </c>
      <c r="E890">
        <v>1653.63</v>
      </c>
      <c r="F890">
        <v>0</v>
      </c>
      <c r="G890">
        <v>0.114923</v>
      </c>
      <c r="H890">
        <v>0.89972399999999997</v>
      </c>
      <c r="I890">
        <v>0</v>
      </c>
    </row>
    <row r="891" spans="1:25" x14ac:dyDescent="0.25">
      <c r="A891" t="s">
        <v>119</v>
      </c>
      <c r="B891">
        <v>2212.31</v>
      </c>
      <c r="C891">
        <v>2209.63</v>
      </c>
      <c r="D891">
        <v>2138.21</v>
      </c>
      <c r="E891">
        <v>1660.04</v>
      </c>
      <c r="F891">
        <v>0</v>
      </c>
      <c r="G891">
        <v>0.115047</v>
      </c>
      <c r="H891">
        <v>0.90090899999999996</v>
      </c>
      <c r="I891">
        <v>0</v>
      </c>
    </row>
    <row r="892" spans="1:25" x14ac:dyDescent="0.25">
      <c r="A892" t="s">
        <v>119</v>
      </c>
      <c r="B892">
        <v>2199.25</v>
      </c>
      <c r="C892">
        <v>2195.5500000000002</v>
      </c>
      <c r="D892">
        <v>2129.89</v>
      </c>
      <c r="E892">
        <v>1652.73</v>
      </c>
      <c r="F892">
        <v>0</v>
      </c>
      <c r="G892">
        <v>0.115118</v>
      </c>
      <c r="H892">
        <v>0.88672499999999999</v>
      </c>
      <c r="I892">
        <v>0</v>
      </c>
    </row>
    <row r="893" spans="1:25" x14ac:dyDescent="0.25">
      <c r="A893" t="s">
        <v>119</v>
      </c>
      <c r="B893">
        <v>2193.7800000000002</v>
      </c>
      <c r="C893">
        <v>2190.85</v>
      </c>
      <c r="D893">
        <v>2125.2800000000002</v>
      </c>
      <c r="E893">
        <v>1649.89</v>
      </c>
      <c r="F893">
        <v>0</v>
      </c>
      <c r="G893">
        <v>0.11493</v>
      </c>
      <c r="H893">
        <v>0.89845600000000003</v>
      </c>
      <c r="I893">
        <v>0</v>
      </c>
    </row>
    <row r="894" spans="1:25" x14ac:dyDescent="0.25">
      <c r="A894" t="s">
        <v>119</v>
      </c>
      <c r="B894">
        <v>2203.48</v>
      </c>
      <c r="C894">
        <v>2198.46</v>
      </c>
      <c r="D894">
        <v>2133.17</v>
      </c>
      <c r="E894">
        <v>1656.42</v>
      </c>
      <c r="F894">
        <v>0</v>
      </c>
      <c r="G894">
        <v>8.5014000000000006E-2</v>
      </c>
      <c r="H894">
        <v>0.88870000000000005</v>
      </c>
      <c r="I894">
        <v>0</v>
      </c>
    </row>
    <row r="895" spans="1:25" x14ac:dyDescent="0.25">
      <c r="A895" t="s">
        <v>119</v>
      </c>
      <c r="B895">
        <v>2190.65</v>
      </c>
      <c r="C895">
        <v>2187.46</v>
      </c>
      <c r="D895">
        <v>2122.35</v>
      </c>
      <c r="E895">
        <v>1647.91</v>
      </c>
      <c r="F895">
        <v>0</v>
      </c>
      <c r="G895">
        <v>0.114924</v>
      </c>
      <c r="H895">
        <v>0.868946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2211.39</v>
      </c>
      <c r="C896">
        <v>2208.17</v>
      </c>
      <c r="D896">
        <v>2136.94</v>
      </c>
      <c r="E896">
        <v>1656.21</v>
      </c>
      <c r="F896">
        <v>0</v>
      </c>
      <c r="G896">
        <v>0.11505600000000001</v>
      </c>
      <c r="H896">
        <v>0.89440600000000003</v>
      </c>
      <c r="I896">
        <v>0</v>
      </c>
      <c r="R896">
        <f>AVERAGE(B847:B896)</f>
        <v>2202.9339999999993</v>
      </c>
      <c r="S896">
        <f>AVERAGE(C847:C896)</f>
        <v>2199.6678000000002</v>
      </c>
      <c r="U896">
        <f>_xlfn.VAR.P(B847:B896)</f>
        <v>79.493903999999247</v>
      </c>
      <c r="V896">
        <f>_xlfn.VAR.P(C847:C896)</f>
        <v>79.765289160000336</v>
      </c>
      <c r="X896">
        <f>1.96*SQRT(U896)/50</f>
        <v>0.34950466755475362</v>
      </c>
      <c r="Y896">
        <f>1.96*SQRT(V896)/50</f>
        <v>0.350100748263729</v>
      </c>
    </row>
    <row r="897" spans="1:15" x14ac:dyDescent="0.25">
      <c r="A897" t="s">
        <v>119</v>
      </c>
      <c r="B897">
        <v>110622.63959999999</v>
      </c>
      <c r="C897" t="s">
        <v>37</v>
      </c>
    </row>
    <row r="898" spans="1:15" x14ac:dyDescent="0.25">
      <c r="A898" t="s">
        <v>42</v>
      </c>
      <c r="B898">
        <v>3254.81</v>
      </c>
      <c r="C898">
        <v>3204.22</v>
      </c>
      <c r="D898">
        <v>3204.15</v>
      </c>
      <c r="E898">
        <v>3199.62</v>
      </c>
      <c r="F898">
        <v>229.77500000000001</v>
      </c>
      <c r="G898">
        <v>328.35</v>
      </c>
      <c r="H898">
        <v>113.604</v>
      </c>
      <c r="I898">
        <v>80.962800000000001</v>
      </c>
      <c r="J898">
        <v>109.678</v>
      </c>
      <c r="K898">
        <v>2626.07</v>
      </c>
      <c r="L898">
        <v>5.4264100000000003E-2</v>
      </c>
      <c r="M898">
        <v>0.953345</v>
      </c>
      <c r="N898">
        <v>0</v>
      </c>
      <c r="O898" t="s">
        <v>43</v>
      </c>
    </row>
    <row r="899" spans="1:15" x14ac:dyDescent="0.25">
      <c r="A899" t="s">
        <v>42</v>
      </c>
      <c r="B899">
        <v>3249.75</v>
      </c>
      <c r="C899">
        <v>3198.94</v>
      </c>
      <c r="D899">
        <v>3198.87</v>
      </c>
      <c r="E899">
        <v>3194.31</v>
      </c>
      <c r="F899">
        <v>233.14</v>
      </c>
      <c r="G899">
        <v>324.34500000000003</v>
      </c>
      <c r="H899">
        <v>113.59</v>
      </c>
      <c r="I899">
        <v>79.554699999999997</v>
      </c>
      <c r="J899">
        <v>107.078</v>
      </c>
      <c r="K899">
        <v>2621.42</v>
      </c>
      <c r="L899">
        <v>7.0719299999999999E-2</v>
      </c>
      <c r="M899">
        <v>0.94897100000000001</v>
      </c>
      <c r="N899">
        <v>0</v>
      </c>
      <c r="O899" t="s">
        <v>43</v>
      </c>
    </row>
    <row r="900" spans="1:15" x14ac:dyDescent="0.25">
      <c r="A900" t="s">
        <v>42</v>
      </c>
      <c r="B900">
        <v>3253.43</v>
      </c>
      <c r="C900">
        <v>3201.29</v>
      </c>
      <c r="D900">
        <v>3201.22</v>
      </c>
      <c r="E900">
        <v>3196.69</v>
      </c>
      <c r="F900">
        <v>231.875</v>
      </c>
      <c r="G900">
        <v>324.077</v>
      </c>
      <c r="H900">
        <v>113.569</v>
      </c>
      <c r="I900">
        <v>79.319599999999994</v>
      </c>
      <c r="J900">
        <v>107.146</v>
      </c>
      <c r="K900">
        <v>2625.25</v>
      </c>
      <c r="L900">
        <v>5.5817499999999999E-2</v>
      </c>
      <c r="M900">
        <v>0.93153200000000003</v>
      </c>
      <c r="N900">
        <v>0</v>
      </c>
      <c r="O900" t="s">
        <v>43</v>
      </c>
    </row>
    <row r="901" spans="1:15" x14ac:dyDescent="0.25">
      <c r="A901" t="s">
        <v>42</v>
      </c>
      <c r="B901">
        <v>3246.39</v>
      </c>
      <c r="C901">
        <v>3194.39</v>
      </c>
      <c r="D901">
        <v>3194.32</v>
      </c>
      <c r="E901">
        <v>3189.79</v>
      </c>
      <c r="F901">
        <v>228.87899999999999</v>
      </c>
      <c r="G901">
        <v>322.98</v>
      </c>
      <c r="H901">
        <v>113.551</v>
      </c>
      <c r="I901">
        <v>78.892300000000006</v>
      </c>
      <c r="J901">
        <v>106.59099999999999</v>
      </c>
      <c r="K901">
        <v>2622.54</v>
      </c>
      <c r="L901">
        <v>6.4637399999999998E-2</v>
      </c>
      <c r="M901">
        <v>0.93114300000000005</v>
      </c>
      <c r="N901">
        <v>0</v>
      </c>
      <c r="O901" t="s">
        <v>43</v>
      </c>
    </row>
    <row r="902" spans="1:15" x14ac:dyDescent="0.25">
      <c r="A902" t="s">
        <v>42</v>
      </c>
      <c r="B902">
        <v>3247.18</v>
      </c>
      <c r="C902">
        <v>3197.42</v>
      </c>
      <c r="D902">
        <v>3197.35</v>
      </c>
      <c r="E902">
        <v>3192.81</v>
      </c>
      <c r="F902">
        <v>231.43899999999999</v>
      </c>
      <c r="G902">
        <v>324.38400000000001</v>
      </c>
      <c r="H902">
        <v>114.25700000000001</v>
      </c>
      <c r="I902">
        <v>79.253399999999999</v>
      </c>
      <c r="J902">
        <v>106.869</v>
      </c>
      <c r="K902">
        <v>2621.56</v>
      </c>
      <c r="L902">
        <v>5.3940299999999997E-2</v>
      </c>
      <c r="M902">
        <v>0.93859300000000001</v>
      </c>
      <c r="N902">
        <v>0</v>
      </c>
      <c r="O902" t="s">
        <v>43</v>
      </c>
    </row>
    <row r="903" spans="1:15" x14ac:dyDescent="0.25">
      <c r="A903" t="s">
        <v>42</v>
      </c>
      <c r="B903">
        <v>3251.22</v>
      </c>
      <c r="C903">
        <v>3198.77</v>
      </c>
      <c r="D903">
        <v>3198.7</v>
      </c>
      <c r="E903">
        <v>3194.15</v>
      </c>
      <c r="F903">
        <v>231.399</v>
      </c>
      <c r="G903">
        <v>323.786</v>
      </c>
      <c r="H903">
        <v>113.254</v>
      </c>
      <c r="I903">
        <v>79.437600000000003</v>
      </c>
      <c r="J903">
        <v>107.114</v>
      </c>
      <c r="K903">
        <v>2623.52</v>
      </c>
      <c r="L903">
        <v>6.7464200000000002E-2</v>
      </c>
      <c r="M903">
        <v>0.93180200000000002</v>
      </c>
      <c r="N903">
        <v>0</v>
      </c>
      <c r="O903" t="s">
        <v>43</v>
      </c>
    </row>
    <row r="904" spans="1:15" x14ac:dyDescent="0.25">
      <c r="A904" t="s">
        <v>42</v>
      </c>
      <c r="B904">
        <v>3248.74</v>
      </c>
      <c r="C904">
        <v>3197.05</v>
      </c>
      <c r="D904">
        <v>3196.98</v>
      </c>
      <c r="E904">
        <v>3192.45</v>
      </c>
      <c r="F904">
        <v>231.57400000000001</v>
      </c>
      <c r="G904">
        <v>323.18599999999998</v>
      </c>
      <c r="H904">
        <v>113.218</v>
      </c>
      <c r="I904">
        <v>79.093500000000006</v>
      </c>
      <c r="J904">
        <v>107.005</v>
      </c>
      <c r="K904">
        <v>2622.24</v>
      </c>
      <c r="L904">
        <v>8.3285600000000001E-2</v>
      </c>
      <c r="M904">
        <v>0.93183499999999997</v>
      </c>
      <c r="N904">
        <v>0</v>
      </c>
      <c r="O904" t="s">
        <v>43</v>
      </c>
    </row>
    <row r="905" spans="1:15" x14ac:dyDescent="0.25">
      <c r="A905" t="s">
        <v>42</v>
      </c>
      <c r="B905">
        <v>3260.56</v>
      </c>
      <c r="C905">
        <v>3207.94</v>
      </c>
      <c r="D905">
        <v>3207.87</v>
      </c>
      <c r="E905">
        <v>3203.3</v>
      </c>
      <c r="F905">
        <v>230.28399999999999</v>
      </c>
      <c r="G905">
        <v>325.83800000000002</v>
      </c>
      <c r="H905">
        <v>113.43300000000001</v>
      </c>
      <c r="I905">
        <v>80.220399999999998</v>
      </c>
      <c r="J905">
        <v>108.188</v>
      </c>
      <c r="K905">
        <v>2631.59</v>
      </c>
      <c r="L905">
        <v>5.6200100000000003E-2</v>
      </c>
      <c r="M905">
        <v>0.931836</v>
      </c>
      <c r="N905">
        <v>0</v>
      </c>
      <c r="O905" t="s">
        <v>43</v>
      </c>
    </row>
    <row r="906" spans="1:15" x14ac:dyDescent="0.25">
      <c r="A906" t="s">
        <v>42</v>
      </c>
      <c r="B906">
        <v>3255.11</v>
      </c>
      <c r="C906">
        <v>3204.88</v>
      </c>
      <c r="D906">
        <v>3204.81</v>
      </c>
      <c r="E906">
        <v>3200.23</v>
      </c>
      <c r="F906">
        <v>230.46799999999999</v>
      </c>
      <c r="G906">
        <v>327.88499999999999</v>
      </c>
      <c r="H906">
        <v>113.896</v>
      </c>
      <c r="I906">
        <v>80.795699999999997</v>
      </c>
      <c r="J906">
        <v>109.17700000000001</v>
      </c>
      <c r="K906">
        <v>2626.45</v>
      </c>
      <c r="L906">
        <v>8.3260600000000004E-2</v>
      </c>
      <c r="M906">
        <v>0.93179900000000004</v>
      </c>
      <c r="N906">
        <v>0</v>
      </c>
      <c r="O906" t="s">
        <v>43</v>
      </c>
    </row>
    <row r="907" spans="1:15" x14ac:dyDescent="0.25">
      <c r="A907" t="s">
        <v>42</v>
      </c>
      <c r="B907">
        <v>3240.05</v>
      </c>
      <c r="C907">
        <v>3189.98</v>
      </c>
      <c r="D907">
        <v>3189.91</v>
      </c>
      <c r="E907">
        <v>3185.39</v>
      </c>
      <c r="F907">
        <v>228.85499999999999</v>
      </c>
      <c r="G907">
        <v>324.57</v>
      </c>
      <c r="H907">
        <v>113.937</v>
      </c>
      <c r="I907">
        <v>79.445400000000006</v>
      </c>
      <c r="J907">
        <v>107.182</v>
      </c>
      <c r="K907">
        <v>2616.66</v>
      </c>
      <c r="L907">
        <v>5.4084E-2</v>
      </c>
      <c r="M907">
        <v>0.93183700000000003</v>
      </c>
      <c r="N907">
        <v>0</v>
      </c>
      <c r="O907" t="s">
        <v>43</v>
      </c>
    </row>
    <row r="908" spans="1:15" x14ac:dyDescent="0.25">
      <c r="A908" t="s">
        <v>42</v>
      </c>
      <c r="B908">
        <v>3260.27</v>
      </c>
      <c r="C908">
        <v>3207.87</v>
      </c>
      <c r="D908">
        <v>3207.8</v>
      </c>
      <c r="E908">
        <v>3203.27</v>
      </c>
      <c r="F908">
        <v>230.49700000000001</v>
      </c>
      <c r="G908">
        <v>327.17</v>
      </c>
      <c r="H908">
        <v>113.45699999999999</v>
      </c>
      <c r="I908">
        <v>81.036100000000005</v>
      </c>
      <c r="J908">
        <v>108.542</v>
      </c>
      <c r="K908">
        <v>2630.04</v>
      </c>
      <c r="L908">
        <v>5.5099299999999997E-2</v>
      </c>
      <c r="M908">
        <v>0.93153300000000006</v>
      </c>
      <c r="N908">
        <v>0</v>
      </c>
      <c r="O908" t="s">
        <v>43</v>
      </c>
    </row>
    <row r="909" spans="1:15" x14ac:dyDescent="0.25">
      <c r="A909" t="s">
        <v>42</v>
      </c>
      <c r="B909">
        <v>3251.24</v>
      </c>
      <c r="C909">
        <v>3200.19</v>
      </c>
      <c r="D909">
        <v>3200.12</v>
      </c>
      <c r="E909">
        <v>3195.55</v>
      </c>
      <c r="F909">
        <v>228.89</v>
      </c>
      <c r="G909">
        <v>325.35500000000002</v>
      </c>
      <c r="H909">
        <v>113.926</v>
      </c>
      <c r="I909">
        <v>79.884</v>
      </c>
      <c r="J909">
        <v>107.429</v>
      </c>
      <c r="K909">
        <v>2625.86</v>
      </c>
      <c r="L909">
        <v>5.4400499999999997E-2</v>
      </c>
      <c r="M909">
        <v>0.93182900000000002</v>
      </c>
      <c r="N909">
        <v>0</v>
      </c>
      <c r="O909" t="s">
        <v>43</v>
      </c>
    </row>
    <row r="910" spans="1:15" x14ac:dyDescent="0.25">
      <c r="A910" t="s">
        <v>42</v>
      </c>
      <c r="B910">
        <v>3251.6</v>
      </c>
      <c r="C910">
        <v>3199.03</v>
      </c>
      <c r="D910">
        <v>3198.96</v>
      </c>
      <c r="E910">
        <v>3194.4</v>
      </c>
      <c r="F910">
        <v>229.86600000000001</v>
      </c>
      <c r="G910">
        <v>328.31599999999997</v>
      </c>
      <c r="H910">
        <v>113.34399999999999</v>
      </c>
      <c r="I910">
        <v>80.888400000000004</v>
      </c>
      <c r="J910">
        <v>110.089</v>
      </c>
      <c r="K910">
        <v>2620.7600000000002</v>
      </c>
      <c r="L910">
        <v>5.9933899999999998E-2</v>
      </c>
      <c r="M910">
        <v>0.931427</v>
      </c>
      <c r="N910">
        <v>0</v>
      </c>
      <c r="O910" t="s">
        <v>43</v>
      </c>
    </row>
    <row r="911" spans="1:15" x14ac:dyDescent="0.25">
      <c r="A911" t="s">
        <v>42</v>
      </c>
      <c r="B911">
        <v>3256.63</v>
      </c>
      <c r="C911">
        <v>3205.99</v>
      </c>
      <c r="D911">
        <v>3205.92</v>
      </c>
      <c r="E911">
        <v>3201.37</v>
      </c>
      <c r="F911">
        <v>229.35900000000001</v>
      </c>
      <c r="G911">
        <v>325.69900000000001</v>
      </c>
      <c r="H911">
        <v>113.583</v>
      </c>
      <c r="I911">
        <v>80.031599999999997</v>
      </c>
      <c r="J911">
        <v>107.935</v>
      </c>
      <c r="K911">
        <v>2630.87</v>
      </c>
      <c r="L911">
        <v>8.3255700000000002E-2</v>
      </c>
      <c r="M911">
        <v>0.93181800000000004</v>
      </c>
      <c r="N911">
        <v>0</v>
      </c>
      <c r="O911" t="s">
        <v>43</v>
      </c>
    </row>
    <row r="912" spans="1:15" x14ac:dyDescent="0.25">
      <c r="A912" t="s">
        <v>42</v>
      </c>
      <c r="B912">
        <v>3251.68</v>
      </c>
      <c r="C912">
        <v>3199.83</v>
      </c>
      <c r="D912">
        <v>3199.77</v>
      </c>
      <c r="E912">
        <v>3195.23</v>
      </c>
      <c r="F912">
        <v>229.44300000000001</v>
      </c>
      <c r="G912">
        <v>324.15699999999998</v>
      </c>
      <c r="H912">
        <v>114.074</v>
      </c>
      <c r="I912">
        <v>79.488399999999999</v>
      </c>
      <c r="J912">
        <v>106.7</v>
      </c>
      <c r="K912">
        <v>2626.15</v>
      </c>
      <c r="L912">
        <v>5.9215200000000003E-2</v>
      </c>
      <c r="M912">
        <v>0.93182799999999999</v>
      </c>
      <c r="N912">
        <v>0</v>
      </c>
      <c r="O912" t="s">
        <v>43</v>
      </c>
    </row>
    <row r="913" spans="1:15" x14ac:dyDescent="0.25">
      <c r="A913" t="s">
        <v>42</v>
      </c>
      <c r="B913">
        <v>3256.31</v>
      </c>
      <c r="C913">
        <v>3203.95</v>
      </c>
      <c r="D913">
        <v>3203.88</v>
      </c>
      <c r="E913">
        <v>3199.35</v>
      </c>
      <c r="F913">
        <v>229.44499999999999</v>
      </c>
      <c r="G913">
        <v>327.72199999999998</v>
      </c>
      <c r="H913">
        <v>113.404</v>
      </c>
      <c r="I913">
        <v>81.029200000000003</v>
      </c>
      <c r="J913">
        <v>109.202</v>
      </c>
      <c r="K913">
        <v>2626.62</v>
      </c>
      <c r="L913">
        <v>5.66604E-2</v>
      </c>
      <c r="M913">
        <v>0.93168300000000004</v>
      </c>
      <c r="N913">
        <v>0</v>
      </c>
      <c r="O913" t="s">
        <v>43</v>
      </c>
    </row>
    <row r="914" spans="1:15" x14ac:dyDescent="0.25">
      <c r="A914" t="s">
        <v>42</v>
      </c>
      <c r="B914">
        <v>3245.25</v>
      </c>
      <c r="C914">
        <v>3193.13</v>
      </c>
      <c r="D914">
        <v>3193.06</v>
      </c>
      <c r="E914">
        <v>3188.53</v>
      </c>
      <c r="F914">
        <v>229.26900000000001</v>
      </c>
      <c r="G914">
        <v>322.93900000000002</v>
      </c>
      <c r="H914">
        <v>113.752</v>
      </c>
      <c r="I914">
        <v>79.095500000000001</v>
      </c>
      <c r="J914">
        <v>105.97</v>
      </c>
      <c r="K914">
        <v>2620.9699999999998</v>
      </c>
      <c r="L914">
        <v>8.32561E-2</v>
      </c>
      <c r="M914">
        <v>0.93162800000000001</v>
      </c>
      <c r="N914">
        <v>0</v>
      </c>
      <c r="O914" t="s">
        <v>43</v>
      </c>
    </row>
    <row r="915" spans="1:15" x14ac:dyDescent="0.25">
      <c r="A915" t="s">
        <v>42</v>
      </c>
      <c r="B915">
        <v>3249.94</v>
      </c>
      <c r="C915">
        <v>3197.54</v>
      </c>
      <c r="D915">
        <v>3197.47</v>
      </c>
      <c r="E915">
        <v>3192.93</v>
      </c>
      <c r="F915">
        <v>228.809</v>
      </c>
      <c r="G915">
        <v>323.10000000000002</v>
      </c>
      <c r="H915">
        <v>113.221</v>
      </c>
      <c r="I915">
        <v>79.195899999999995</v>
      </c>
      <c r="J915">
        <v>106.86499999999999</v>
      </c>
      <c r="K915">
        <v>2625.64</v>
      </c>
      <c r="L915">
        <v>5.4265500000000001E-2</v>
      </c>
      <c r="M915">
        <v>0.93171000000000004</v>
      </c>
      <c r="N915">
        <v>0</v>
      </c>
      <c r="O915" t="s">
        <v>43</v>
      </c>
    </row>
    <row r="916" spans="1:15" x14ac:dyDescent="0.25">
      <c r="A916" t="s">
        <v>42</v>
      </c>
      <c r="B916">
        <v>3247.39</v>
      </c>
      <c r="C916">
        <v>3197.1</v>
      </c>
      <c r="D916">
        <v>3197.03</v>
      </c>
      <c r="E916">
        <v>3192.46</v>
      </c>
      <c r="F916">
        <v>229.61699999999999</v>
      </c>
      <c r="G916">
        <v>322.71499999999997</v>
      </c>
      <c r="H916">
        <v>113.608</v>
      </c>
      <c r="I916">
        <v>78.839299999999994</v>
      </c>
      <c r="J916">
        <v>106.18899999999999</v>
      </c>
      <c r="K916">
        <v>2624.77</v>
      </c>
      <c r="L916">
        <v>5.7968699999999998E-2</v>
      </c>
      <c r="M916">
        <v>0.93175300000000005</v>
      </c>
      <c r="N916">
        <v>0</v>
      </c>
      <c r="O916" t="s">
        <v>43</v>
      </c>
    </row>
    <row r="917" spans="1:15" x14ac:dyDescent="0.25">
      <c r="A917" t="s">
        <v>42</v>
      </c>
      <c r="B917">
        <v>3246.47</v>
      </c>
      <c r="C917">
        <v>3194.31</v>
      </c>
      <c r="D917">
        <v>3194.24</v>
      </c>
      <c r="E917">
        <v>3189.7</v>
      </c>
      <c r="F917">
        <v>229.85900000000001</v>
      </c>
      <c r="G917">
        <v>323.10500000000002</v>
      </c>
      <c r="H917">
        <v>113.842</v>
      </c>
      <c r="I917">
        <v>78.871700000000004</v>
      </c>
      <c r="J917">
        <v>106.321</v>
      </c>
      <c r="K917">
        <v>2621.2600000000002</v>
      </c>
      <c r="L917">
        <v>5.6523700000000003E-2</v>
      </c>
      <c r="M917">
        <v>0.93171000000000004</v>
      </c>
      <c r="N917">
        <v>0</v>
      </c>
      <c r="O917" t="s">
        <v>43</v>
      </c>
    </row>
    <row r="918" spans="1:15" x14ac:dyDescent="0.25">
      <c r="A918" t="s">
        <v>42</v>
      </c>
      <c r="B918">
        <v>3257.02</v>
      </c>
      <c r="C918">
        <v>3204.72</v>
      </c>
      <c r="D918">
        <v>3204.65</v>
      </c>
      <c r="E918">
        <v>3200.12</v>
      </c>
      <c r="F918">
        <v>229.983</v>
      </c>
      <c r="G918">
        <v>323.87099999999998</v>
      </c>
      <c r="H918">
        <v>113.61799999999999</v>
      </c>
      <c r="I918">
        <v>79.252899999999997</v>
      </c>
      <c r="J918">
        <v>106.923</v>
      </c>
      <c r="K918">
        <v>2630.76</v>
      </c>
      <c r="L918">
        <v>5.5307299999999997E-2</v>
      </c>
      <c r="M918">
        <v>0.93000899999999997</v>
      </c>
      <c r="N918">
        <v>0</v>
      </c>
      <c r="O918" t="s">
        <v>43</v>
      </c>
    </row>
    <row r="919" spans="1:15" x14ac:dyDescent="0.25">
      <c r="A919" t="s">
        <v>42</v>
      </c>
      <c r="B919">
        <v>3253.17</v>
      </c>
      <c r="C919">
        <v>3201.12</v>
      </c>
      <c r="D919">
        <v>3201.05</v>
      </c>
      <c r="E919">
        <v>3196.5</v>
      </c>
      <c r="F919">
        <v>230.499</v>
      </c>
      <c r="G919">
        <v>325.50599999999997</v>
      </c>
      <c r="H919">
        <v>113.871</v>
      </c>
      <c r="I919">
        <v>80.082800000000006</v>
      </c>
      <c r="J919">
        <v>107.599</v>
      </c>
      <c r="K919">
        <v>2624.93</v>
      </c>
      <c r="L919">
        <v>5.5576399999999998E-2</v>
      </c>
      <c r="M919">
        <v>0.93183499999999997</v>
      </c>
      <c r="N919">
        <v>0</v>
      </c>
      <c r="O919" t="s">
        <v>43</v>
      </c>
    </row>
    <row r="920" spans="1:15" x14ac:dyDescent="0.25">
      <c r="A920" t="s">
        <v>42</v>
      </c>
      <c r="B920">
        <v>3264.68</v>
      </c>
      <c r="C920">
        <v>3212.57</v>
      </c>
      <c r="D920">
        <v>3212.5</v>
      </c>
      <c r="E920">
        <v>3207.93</v>
      </c>
      <c r="F920">
        <v>232.68</v>
      </c>
      <c r="G920">
        <v>328.44600000000003</v>
      </c>
      <c r="H920">
        <v>113.512</v>
      </c>
      <c r="I920">
        <v>81.218400000000003</v>
      </c>
      <c r="J920">
        <v>109.726</v>
      </c>
      <c r="K920">
        <v>2631.19</v>
      </c>
      <c r="L920">
        <v>6.1869899999999999E-2</v>
      </c>
      <c r="M920">
        <v>0.93152500000000005</v>
      </c>
      <c r="N920">
        <v>0</v>
      </c>
      <c r="O920" t="s">
        <v>43</v>
      </c>
    </row>
    <row r="921" spans="1:15" x14ac:dyDescent="0.25">
      <c r="A921" t="s">
        <v>42</v>
      </c>
      <c r="B921">
        <v>3254.77</v>
      </c>
      <c r="C921">
        <v>3203.29</v>
      </c>
      <c r="D921">
        <v>3203.22</v>
      </c>
      <c r="E921">
        <v>3198.64</v>
      </c>
      <c r="F921">
        <v>230.375</v>
      </c>
      <c r="G921">
        <v>327.48099999999999</v>
      </c>
      <c r="H921">
        <v>114.462</v>
      </c>
      <c r="I921">
        <v>80.484499999999997</v>
      </c>
      <c r="J921">
        <v>108.523</v>
      </c>
      <c r="K921">
        <v>2625.3</v>
      </c>
      <c r="L921">
        <v>8.3256200000000002E-2</v>
      </c>
      <c r="M921">
        <v>0.93181800000000004</v>
      </c>
      <c r="N921">
        <v>0</v>
      </c>
      <c r="O921" t="s">
        <v>43</v>
      </c>
    </row>
    <row r="922" spans="1:15" x14ac:dyDescent="0.25">
      <c r="A922" t="s">
        <v>42</v>
      </c>
      <c r="B922">
        <v>3255.54</v>
      </c>
      <c r="C922">
        <v>3204.65</v>
      </c>
      <c r="D922">
        <v>3204.58</v>
      </c>
      <c r="E922">
        <v>3200.06</v>
      </c>
      <c r="F922">
        <v>229.887</v>
      </c>
      <c r="G922">
        <v>325.89499999999998</v>
      </c>
      <c r="H922">
        <v>113.306</v>
      </c>
      <c r="I922">
        <v>80.207700000000003</v>
      </c>
      <c r="J922">
        <v>108.36799999999999</v>
      </c>
      <c r="K922">
        <v>2628.81</v>
      </c>
      <c r="L922">
        <v>5.4029899999999999E-2</v>
      </c>
      <c r="M922">
        <v>0.95921000000000001</v>
      </c>
      <c r="N922">
        <v>0</v>
      </c>
      <c r="O922" t="s">
        <v>43</v>
      </c>
    </row>
    <row r="923" spans="1:15" x14ac:dyDescent="0.25">
      <c r="A923" t="s">
        <v>42</v>
      </c>
      <c r="B923">
        <v>3257.65</v>
      </c>
      <c r="C923">
        <v>3205.55</v>
      </c>
      <c r="D923">
        <v>3205.48</v>
      </c>
      <c r="E923">
        <v>3200.92</v>
      </c>
      <c r="F923">
        <v>231.67599999999999</v>
      </c>
      <c r="G923">
        <v>326.08499999999998</v>
      </c>
      <c r="H923">
        <v>114.096</v>
      </c>
      <c r="I923">
        <v>80.311700000000002</v>
      </c>
      <c r="J923">
        <v>107.539</v>
      </c>
      <c r="K923">
        <v>2627.62</v>
      </c>
      <c r="L923">
        <v>7.6323199999999994E-2</v>
      </c>
      <c r="M923">
        <v>0.95273799999999997</v>
      </c>
      <c r="N923">
        <v>0</v>
      </c>
      <c r="O923" t="s">
        <v>43</v>
      </c>
    </row>
    <row r="924" spans="1:15" x14ac:dyDescent="0.25">
      <c r="A924" t="s">
        <v>42</v>
      </c>
      <c r="B924">
        <v>3259.09</v>
      </c>
      <c r="C924">
        <v>3204.14</v>
      </c>
      <c r="D924">
        <v>3204.07</v>
      </c>
      <c r="E924">
        <v>3199.47</v>
      </c>
      <c r="F924">
        <v>230.77600000000001</v>
      </c>
      <c r="G924">
        <v>324.45400000000001</v>
      </c>
      <c r="H924">
        <v>114.029</v>
      </c>
      <c r="I924">
        <v>79.367999999999995</v>
      </c>
      <c r="J924">
        <v>107.057</v>
      </c>
      <c r="K924">
        <v>2628.71</v>
      </c>
      <c r="L924">
        <v>5.4128000000000003E-2</v>
      </c>
      <c r="M924">
        <v>0.93177500000000002</v>
      </c>
      <c r="N924">
        <v>0</v>
      </c>
      <c r="O924" t="s">
        <v>43</v>
      </c>
    </row>
    <row r="925" spans="1:15" x14ac:dyDescent="0.25">
      <c r="A925" t="s">
        <v>42</v>
      </c>
      <c r="B925">
        <v>3254.49</v>
      </c>
      <c r="C925">
        <v>3202.08</v>
      </c>
      <c r="D925">
        <v>3202.02</v>
      </c>
      <c r="E925">
        <v>3197.45</v>
      </c>
      <c r="F925">
        <v>231.61600000000001</v>
      </c>
      <c r="G925">
        <v>323.18599999999998</v>
      </c>
      <c r="H925">
        <v>113.607</v>
      </c>
      <c r="I925">
        <v>79.001999999999995</v>
      </c>
      <c r="J925">
        <v>106.529</v>
      </c>
      <c r="K925">
        <v>2627.1</v>
      </c>
      <c r="L925">
        <v>8.3256200000000002E-2</v>
      </c>
      <c r="M925">
        <v>0.93182799999999999</v>
      </c>
      <c r="N925">
        <v>0</v>
      </c>
      <c r="O925" t="s">
        <v>43</v>
      </c>
    </row>
    <row r="926" spans="1:15" x14ac:dyDescent="0.25">
      <c r="A926" t="s">
        <v>42</v>
      </c>
      <c r="B926">
        <v>3252.46</v>
      </c>
      <c r="C926">
        <v>3199.18</v>
      </c>
      <c r="D926">
        <v>3199.11</v>
      </c>
      <c r="E926">
        <v>3194.57</v>
      </c>
      <c r="F926">
        <v>231.721</v>
      </c>
      <c r="G926">
        <v>322.995</v>
      </c>
      <c r="H926">
        <v>113.495</v>
      </c>
      <c r="I926">
        <v>79.004999999999995</v>
      </c>
      <c r="J926">
        <v>106.46299999999999</v>
      </c>
      <c r="K926">
        <v>2624.31</v>
      </c>
      <c r="L926">
        <v>8.1501500000000004E-2</v>
      </c>
      <c r="M926">
        <v>0.95602900000000002</v>
      </c>
      <c r="N926">
        <v>0</v>
      </c>
      <c r="O926" t="s">
        <v>43</v>
      </c>
    </row>
    <row r="927" spans="1:15" x14ac:dyDescent="0.25">
      <c r="A927" t="s">
        <v>42</v>
      </c>
      <c r="B927">
        <v>3255.03</v>
      </c>
      <c r="C927">
        <v>3204.21</v>
      </c>
      <c r="D927">
        <v>3204.14</v>
      </c>
      <c r="E927">
        <v>3199.56</v>
      </c>
      <c r="F927">
        <v>231.44900000000001</v>
      </c>
      <c r="G927">
        <v>328.81799999999998</v>
      </c>
      <c r="H927">
        <v>113.70399999999999</v>
      </c>
      <c r="I927">
        <v>81.283500000000004</v>
      </c>
      <c r="J927">
        <v>109.76</v>
      </c>
      <c r="K927">
        <v>2623.84</v>
      </c>
      <c r="L927">
        <v>6.3462500000000005E-2</v>
      </c>
      <c r="M927">
        <v>0.93183300000000002</v>
      </c>
      <c r="N927">
        <v>0</v>
      </c>
      <c r="O927" t="s">
        <v>43</v>
      </c>
    </row>
    <row r="928" spans="1:15" x14ac:dyDescent="0.25">
      <c r="A928" t="s">
        <v>42</v>
      </c>
      <c r="B928">
        <v>3248.14</v>
      </c>
      <c r="C928">
        <v>3196.15</v>
      </c>
      <c r="D928">
        <v>3196.09</v>
      </c>
      <c r="E928">
        <v>3191.55</v>
      </c>
      <c r="F928">
        <v>229.35900000000001</v>
      </c>
      <c r="G928">
        <v>324.27199999999999</v>
      </c>
      <c r="H928">
        <v>113.105</v>
      </c>
      <c r="I928">
        <v>79.897499999999994</v>
      </c>
      <c r="J928">
        <v>107.324</v>
      </c>
      <c r="K928">
        <v>2622.53</v>
      </c>
      <c r="L928">
        <v>7.1639300000000003E-2</v>
      </c>
      <c r="M928">
        <v>0.93130599999999997</v>
      </c>
      <c r="N928">
        <v>0</v>
      </c>
      <c r="O928" t="s">
        <v>43</v>
      </c>
    </row>
    <row r="929" spans="1:15" x14ac:dyDescent="0.25">
      <c r="A929" t="s">
        <v>42</v>
      </c>
      <c r="B929">
        <v>3261.09</v>
      </c>
      <c r="C929">
        <v>3210.06</v>
      </c>
      <c r="D929">
        <v>3210</v>
      </c>
      <c r="E929">
        <v>3205.45</v>
      </c>
      <c r="F929">
        <v>232.72300000000001</v>
      </c>
      <c r="G929">
        <v>325.04000000000002</v>
      </c>
      <c r="H929">
        <v>113.66500000000001</v>
      </c>
      <c r="I929">
        <v>79.805700000000002</v>
      </c>
      <c r="J929">
        <v>107.6</v>
      </c>
      <c r="K929">
        <v>2632.01</v>
      </c>
      <c r="L929">
        <v>5.3934700000000002E-2</v>
      </c>
      <c r="M929">
        <v>0.94715400000000005</v>
      </c>
      <c r="N929">
        <v>0</v>
      </c>
      <c r="O929" t="s">
        <v>43</v>
      </c>
    </row>
    <row r="930" spans="1:15" x14ac:dyDescent="0.25">
      <c r="A930" t="s">
        <v>42</v>
      </c>
      <c r="B930">
        <v>3255.29</v>
      </c>
      <c r="C930">
        <v>3203.31</v>
      </c>
      <c r="D930">
        <v>3203.25</v>
      </c>
      <c r="E930">
        <v>3198.69</v>
      </c>
      <c r="F930">
        <v>232.69200000000001</v>
      </c>
      <c r="G930">
        <v>325.584</v>
      </c>
      <c r="H930">
        <v>113.435</v>
      </c>
      <c r="I930">
        <v>80.218599999999995</v>
      </c>
      <c r="J930">
        <v>107.97199999999999</v>
      </c>
      <c r="K930">
        <v>2624.98</v>
      </c>
      <c r="L930">
        <v>5.7441399999999997E-2</v>
      </c>
      <c r="M930">
        <v>0.93176999999999999</v>
      </c>
      <c r="N930">
        <v>0</v>
      </c>
      <c r="O930" t="s">
        <v>43</v>
      </c>
    </row>
    <row r="931" spans="1:15" x14ac:dyDescent="0.25">
      <c r="A931" t="s">
        <v>42</v>
      </c>
      <c r="B931">
        <v>3256.95</v>
      </c>
      <c r="C931">
        <v>3205.9</v>
      </c>
      <c r="D931">
        <v>3205.83</v>
      </c>
      <c r="E931">
        <v>3201.3</v>
      </c>
      <c r="F931">
        <v>231.59399999999999</v>
      </c>
      <c r="G931">
        <v>330.267</v>
      </c>
      <c r="H931">
        <v>113.389</v>
      </c>
      <c r="I931">
        <v>81.477800000000002</v>
      </c>
      <c r="J931">
        <v>111.235</v>
      </c>
      <c r="K931">
        <v>2623.82</v>
      </c>
      <c r="L931">
        <v>8.3255800000000005E-2</v>
      </c>
      <c r="M931">
        <v>0.94925099999999996</v>
      </c>
      <c r="N931">
        <v>0</v>
      </c>
      <c r="O931" t="s">
        <v>43</v>
      </c>
    </row>
    <row r="932" spans="1:15" x14ac:dyDescent="0.25">
      <c r="A932" t="s">
        <v>42</v>
      </c>
      <c r="B932">
        <v>3256.87</v>
      </c>
      <c r="C932">
        <v>3204.95</v>
      </c>
      <c r="D932">
        <v>3204.88</v>
      </c>
      <c r="E932">
        <v>3200.33</v>
      </c>
      <c r="F932">
        <v>232.417</v>
      </c>
      <c r="G932">
        <v>326.92500000000001</v>
      </c>
      <c r="H932">
        <v>113.904</v>
      </c>
      <c r="I932">
        <v>80.317800000000005</v>
      </c>
      <c r="J932">
        <v>108.634</v>
      </c>
      <c r="K932">
        <v>2625.42</v>
      </c>
      <c r="L932">
        <v>5.5752599999999999E-2</v>
      </c>
      <c r="M932">
        <v>0.95148600000000005</v>
      </c>
      <c r="N932">
        <v>0</v>
      </c>
      <c r="O932" t="s">
        <v>43</v>
      </c>
    </row>
    <row r="933" spans="1:15" x14ac:dyDescent="0.25">
      <c r="A933" t="s">
        <v>42</v>
      </c>
      <c r="B933">
        <v>3252.31</v>
      </c>
      <c r="C933">
        <v>3201.15</v>
      </c>
      <c r="D933">
        <v>3201.08</v>
      </c>
      <c r="E933">
        <v>3196.5</v>
      </c>
      <c r="F933">
        <v>232.03700000000001</v>
      </c>
      <c r="G933">
        <v>324.601</v>
      </c>
      <c r="H933">
        <v>114.044</v>
      </c>
      <c r="I933">
        <v>79.410600000000002</v>
      </c>
      <c r="J933">
        <v>107.09</v>
      </c>
      <c r="K933">
        <v>2624.22</v>
      </c>
      <c r="L933">
        <v>6.2451199999999998E-2</v>
      </c>
      <c r="M933">
        <v>0.93182299999999996</v>
      </c>
      <c r="N933">
        <v>0</v>
      </c>
      <c r="O933" t="s">
        <v>43</v>
      </c>
    </row>
    <row r="934" spans="1:15" x14ac:dyDescent="0.25">
      <c r="A934" t="s">
        <v>42</v>
      </c>
      <c r="B934">
        <v>3249.87</v>
      </c>
      <c r="C934">
        <v>3196.83</v>
      </c>
      <c r="D934">
        <v>3196.76</v>
      </c>
      <c r="E934">
        <v>3192.2</v>
      </c>
      <c r="F934">
        <v>231.977</v>
      </c>
      <c r="G934">
        <v>324.12400000000002</v>
      </c>
      <c r="H934">
        <v>113.36799999999999</v>
      </c>
      <c r="I934">
        <v>79.634299999999996</v>
      </c>
      <c r="J934">
        <v>107.252</v>
      </c>
      <c r="K934">
        <v>2620.5</v>
      </c>
      <c r="L934">
        <v>6.0124400000000001E-2</v>
      </c>
      <c r="M934">
        <v>0.95122300000000004</v>
      </c>
      <c r="N934">
        <v>0</v>
      </c>
      <c r="O934" t="s">
        <v>43</v>
      </c>
    </row>
    <row r="935" spans="1:15" x14ac:dyDescent="0.25">
      <c r="A935" t="s">
        <v>42</v>
      </c>
      <c r="B935">
        <v>3254.92</v>
      </c>
      <c r="C935">
        <v>3200.6</v>
      </c>
      <c r="D935">
        <v>3200.54</v>
      </c>
      <c r="E935">
        <v>3195.99</v>
      </c>
      <c r="F935">
        <v>230.09399999999999</v>
      </c>
      <c r="G935">
        <v>324.02999999999997</v>
      </c>
      <c r="H935">
        <v>113.57899999999999</v>
      </c>
      <c r="I935">
        <v>79.487700000000004</v>
      </c>
      <c r="J935">
        <v>106.97499999999999</v>
      </c>
      <c r="K935">
        <v>2626.3</v>
      </c>
      <c r="L935">
        <v>5.7282300000000001E-2</v>
      </c>
      <c r="M935">
        <v>0.95035999999999998</v>
      </c>
      <c r="N935">
        <v>0</v>
      </c>
      <c r="O935" t="s">
        <v>43</v>
      </c>
    </row>
    <row r="936" spans="1:15" x14ac:dyDescent="0.25">
      <c r="A936" t="s">
        <v>42</v>
      </c>
      <c r="B936">
        <v>3247.83</v>
      </c>
      <c r="C936">
        <v>3196.64</v>
      </c>
      <c r="D936">
        <v>3196.57</v>
      </c>
      <c r="E936">
        <v>3192.02</v>
      </c>
      <c r="F936">
        <v>229.78299999999999</v>
      </c>
      <c r="G936">
        <v>322.88499999999999</v>
      </c>
      <c r="H936">
        <v>113.01900000000001</v>
      </c>
      <c r="I936">
        <v>79.417000000000002</v>
      </c>
      <c r="J936">
        <v>106.48399999999999</v>
      </c>
      <c r="K936">
        <v>2623.87</v>
      </c>
      <c r="L936">
        <v>5.5686399999999997E-2</v>
      </c>
      <c r="M936">
        <v>0.93180799999999997</v>
      </c>
      <c r="N936">
        <v>0</v>
      </c>
      <c r="O936" t="s">
        <v>43</v>
      </c>
    </row>
    <row r="937" spans="1:15" x14ac:dyDescent="0.25">
      <c r="A937" t="s">
        <v>42</v>
      </c>
      <c r="B937">
        <v>3248.15</v>
      </c>
      <c r="C937">
        <v>3196.5</v>
      </c>
      <c r="D937">
        <v>3196.43</v>
      </c>
      <c r="E937">
        <v>3191.9</v>
      </c>
      <c r="F937">
        <v>229.43700000000001</v>
      </c>
      <c r="G937">
        <v>322.91800000000001</v>
      </c>
      <c r="H937">
        <v>113.426</v>
      </c>
      <c r="I937">
        <v>79.135499999999993</v>
      </c>
      <c r="J937">
        <v>106.477</v>
      </c>
      <c r="K937">
        <v>2624.06</v>
      </c>
      <c r="L937">
        <v>5.5091399999999999E-2</v>
      </c>
      <c r="M937">
        <v>0.93181700000000001</v>
      </c>
      <c r="N937">
        <v>0</v>
      </c>
      <c r="O937" t="s">
        <v>43</v>
      </c>
    </row>
    <row r="938" spans="1:15" x14ac:dyDescent="0.25">
      <c r="A938" t="s">
        <v>42</v>
      </c>
      <c r="B938">
        <v>3256.41</v>
      </c>
      <c r="C938">
        <v>3205.21</v>
      </c>
      <c r="D938">
        <v>3205.15</v>
      </c>
      <c r="E938">
        <v>3200.62</v>
      </c>
      <c r="F938">
        <v>231.36600000000001</v>
      </c>
      <c r="G938">
        <v>328.505</v>
      </c>
      <c r="H938">
        <v>113.19199999999999</v>
      </c>
      <c r="I938">
        <v>81.019800000000004</v>
      </c>
      <c r="J938">
        <v>110.279</v>
      </c>
      <c r="K938">
        <v>2625.11</v>
      </c>
      <c r="L938">
        <v>6.2657000000000004E-2</v>
      </c>
      <c r="M938">
        <v>0.931836</v>
      </c>
      <c r="N938">
        <v>0</v>
      </c>
      <c r="O938" t="s">
        <v>43</v>
      </c>
    </row>
    <row r="939" spans="1:15" x14ac:dyDescent="0.25">
      <c r="A939" t="s">
        <v>42</v>
      </c>
      <c r="B939">
        <v>3253.78</v>
      </c>
      <c r="C939">
        <v>3201.06</v>
      </c>
      <c r="D939">
        <v>3200.99</v>
      </c>
      <c r="E939">
        <v>3196.46</v>
      </c>
      <c r="F939">
        <v>229.27</v>
      </c>
      <c r="G939">
        <v>322.97000000000003</v>
      </c>
      <c r="H939">
        <v>113.03100000000001</v>
      </c>
      <c r="I939">
        <v>79.102699999999999</v>
      </c>
      <c r="J939">
        <v>106.92400000000001</v>
      </c>
      <c r="K939">
        <v>2628.7</v>
      </c>
      <c r="L939">
        <v>8.3256499999999997E-2</v>
      </c>
      <c r="M939">
        <v>0.93182200000000004</v>
      </c>
      <c r="N939">
        <v>0</v>
      </c>
      <c r="O939" t="s">
        <v>43</v>
      </c>
    </row>
    <row r="940" spans="1:15" x14ac:dyDescent="0.25">
      <c r="A940" t="s">
        <v>42</v>
      </c>
      <c r="B940">
        <v>3249.42</v>
      </c>
      <c r="C940">
        <v>3199.09</v>
      </c>
      <c r="D940">
        <v>3199.02</v>
      </c>
      <c r="E940">
        <v>3194.47</v>
      </c>
      <c r="F940">
        <v>229.36600000000001</v>
      </c>
      <c r="G940">
        <v>324.47500000000002</v>
      </c>
      <c r="H940">
        <v>114.452</v>
      </c>
      <c r="I940">
        <v>79.600700000000003</v>
      </c>
      <c r="J940">
        <v>106.336</v>
      </c>
      <c r="K940">
        <v>2625.16</v>
      </c>
      <c r="L940">
        <v>6.0223199999999998E-2</v>
      </c>
      <c r="M940">
        <v>0.93183000000000005</v>
      </c>
      <c r="N940">
        <v>0</v>
      </c>
      <c r="O940" t="s">
        <v>43</v>
      </c>
    </row>
    <row r="941" spans="1:15" x14ac:dyDescent="0.25">
      <c r="A941" t="s">
        <v>42</v>
      </c>
      <c r="B941">
        <v>3253.26</v>
      </c>
      <c r="C941">
        <v>3200.99</v>
      </c>
      <c r="D941">
        <v>3200.92</v>
      </c>
      <c r="E941">
        <v>3196.4</v>
      </c>
      <c r="F941">
        <v>231.358</v>
      </c>
      <c r="G941">
        <v>323.649</v>
      </c>
      <c r="H941">
        <v>113.57</v>
      </c>
      <c r="I941">
        <v>79.140699999999995</v>
      </c>
      <c r="J941">
        <v>107.039</v>
      </c>
      <c r="K941">
        <v>2625.92</v>
      </c>
      <c r="L941">
        <v>5.44976E-2</v>
      </c>
      <c r="M941">
        <v>0.93136200000000002</v>
      </c>
      <c r="N941">
        <v>0</v>
      </c>
      <c r="O941" t="s">
        <v>43</v>
      </c>
    </row>
    <row r="942" spans="1:15" x14ac:dyDescent="0.25">
      <c r="A942" t="s">
        <v>42</v>
      </c>
      <c r="B942">
        <v>3253.67</v>
      </c>
      <c r="C942">
        <v>3201.33</v>
      </c>
      <c r="D942">
        <v>3201.26</v>
      </c>
      <c r="E942">
        <v>3196.72</v>
      </c>
      <c r="F942">
        <v>229.78200000000001</v>
      </c>
      <c r="G942">
        <v>324.39</v>
      </c>
      <c r="H942">
        <v>113.218</v>
      </c>
      <c r="I942">
        <v>79.718299999999999</v>
      </c>
      <c r="J942">
        <v>107.53400000000001</v>
      </c>
      <c r="K942">
        <v>2627.09</v>
      </c>
      <c r="L942">
        <v>6.9163500000000003E-2</v>
      </c>
      <c r="M942">
        <v>0.93182900000000002</v>
      </c>
      <c r="N942">
        <v>0</v>
      </c>
      <c r="O942" t="s">
        <v>43</v>
      </c>
    </row>
    <row r="943" spans="1:15" x14ac:dyDescent="0.25">
      <c r="A943" t="s">
        <v>42</v>
      </c>
      <c r="B943">
        <v>3247.55</v>
      </c>
      <c r="C943">
        <v>3196.72</v>
      </c>
      <c r="D943">
        <v>3196.65</v>
      </c>
      <c r="E943">
        <v>3192.11</v>
      </c>
      <c r="F943">
        <v>228.86600000000001</v>
      </c>
      <c r="G943">
        <v>326.75799999999998</v>
      </c>
      <c r="H943">
        <v>113.51900000000001</v>
      </c>
      <c r="I943">
        <v>80.548000000000002</v>
      </c>
      <c r="J943">
        <v>108.548</v>
      </c>
      <c r="K943">
        <v>2621.04</v>
      </c>
      <c r="L943">
        <v>8.3256499999999997E-2</v>
      </c>
      <c r="M943">
        <v>0.93136399999999997</v>
      </c>
      <c r="N943">
        <v>0</v>
      </c>
      <c r="O943" t="s">
        <v>43</v>
      </c>
    </row>
    <row r="944" spans="1:15" x14ac:dyDescent="0.25">
      <c r="A944" t="s">
        <v>42</v>
      </c>
      <c r="B944">
        <v>3248.27</v>
      </c>
      <c r="C944">
        <v>3196.59</v>
      </c>
      <c r="D944">
        <v>3196.52</v>
      </c>
      <c r="E944">
        <v>3191.97</v>
      </c>
      <c r="F944">
        <v>229.73400000000001</v>
      </c>
      <c r="G944">
        <v>324.69299999999998</v>
      </c>
      <c r="H944">
        <v>113.63800000000001</v>
      </c>
      <c r="I944">
        <v>79.760400000000004</v>
      </c>
      <c r="J944">
        <v>107.29600000000001</v>
      </c>
      <c r="K944">
        <v>2622.14</v>
      </c>
      <c r="L944">
        <v>5.4053999999999998E-2</v>
      </c>
      <c r="M944">
        <v>0.93179199999999995</v>
      </c>
      <c r="N944">
        <v>0</v>
      </c>
      <c r="O944" t="s">
        <v>43</v>
      </c>
    </row>
    <row r="945" spans="1:25" x14ac:dyDescent="0.25">
      <c r="A945" t="s">
        <v>42</v>
      </c>
      <c r="B945">
        <v>3253.9</v>
      </c>
      <c r="C945">
        <v>3200.76</v>
      </c>
      <c r="D945">
        <v>3200.69</v>
      </c>
      <c r="E945">
        <v>3196.14</v>
      </c>
      <c r="F945">
        <v>232.23</v>
      </c>
      <c r="G945">
        <v>325.03199999999998</v>
      </c>
      <c r="H945">
        <v>113.78</v>
      </c>
      <c r="I945">
        <v>79.922799999999995</v>
      </c>
      <c r="J945">
        <v>107.14400000000001</v>
      </c>
      <c r="K945">
        <v>2623.52</v>
      </c>
      <c r="L945">
        <v>5.4169799999999997E-2</v>
      </c>
      <c r="M945">
        <v>0.93183300000000002</v>
      </c>
      <c r="N945">
        <v>0</v>
      </c>
      <c r="O945" t="s">
        <v>43</v>
      </c>
    </row>
    <row r="946" spans="1:25" x14ac:dyDescent="0.25">
      <c r="A946" t="s">
        <v>42</v>
      </c>
      <c r="B946">
        <v>3252.61</v>
      </c>
      <c r="C946">
        <v>3198.3</v>
      </c>
      <c r="D946">
        <v>3198.23</v>
      </c>
      <c r="E946">
        <v>3193.65</v>
      </c>
      <c r="F946">
        <v>230.25399999999999</v>
      </c>
      <c r="G946">
        <v>325.786</v>
      </c>
      <c r="H946">
        <v>114.107</v>
      </c>
      <c r="I946">
        <v>79.961200000000005</v>
      </c>
      <c r="J946">
        <v>107.608</v>
      </c>
      <c r="K946">
        <v>2622.24</v>
      </c>
      <c r="L946">
        <v>8.3191399999999999E-2</v>
      </c>
      <c r="M946">
        <v>0.93155699999999997</v>
      </c>
      <c r="N946">
        <v>0</v>
      </c>
      <c r="O946" t="s">
        <v>43</v>
      </c>
    </row>
    <row r="947" spans="1:25" x14ac:dyDescent="0.25">
      <c r="A947" t="s">
        <v>42</v>
      </c>
      <c r="B947">
        <v>3250.21</v>
      </c>
      <c r="C947">
        <v>3196.26</v>
      </c>
      <c r="D947">
        <v>3196.18</v>
      </c>
      <c r="E947">
        <v>3191.66</v>
      </c>
      <c r="F947">
        <v>231.41800000000001</v>
      </c>
      <c r="G947">
        <v>322.44499999999999</v>
      </c>
      <c r="H947">
        <v>112.967</v>
      </c>
      <c r="I947">
        <v>78.795699999999997</v>
      </c>
      <c r="J947">
        <v>106.86799999999999</v>
      </c>
      <c r="K947">
        <v>2622.16</v>
      </c>
      <c r="L947">
        <v>5.94265E-2</v>
      </c>
      <c r="M947">
        <v>0.93181999999999998</v>
      </c>
      <c r="N947">
        <v>0</v>
      </c>
      <c r="O947" t="s">
        <v>43</v>
      </c>
    </row>
    <row r="948" spans="1:25" x14ac:dyDescent="0.25">
      <c r="A948" t="s">
        <v>42</v>
      </c>
      <c r="B948">
        <v>3257.21</v>
      </c>
      <c r="C948">
        <v>3203.21</v>
      </c>
      <c r="D948">
        <v>3203.14</v>
      </c>
      <c r="E948">
        <v>3198.57</v>
      </c>
      <c r="F948">
        <v>229.715</v>
      </c>
      <c r="G948">
        <v>323.25400000000002</v>
      </c>
      <c r="H948">
        <v>113.07</v>
      </c>
      <c r="I948">
        <v>79.433499999999995</v>
      </c>
      <c r="J948">
        <v>106.873</v>
      </c>
      <c r="K948">
        <v>2629.95</v>
      </c>
      <c r="L948">
        <v>7.2616E-2</v>
      </c>
      <c r="M948">
        <v>0.93155200000000005</v>
      </c>
      <c r="N948">
        <v>0</v>
      </c>
      <c r="O948" t="s">
        <v>43</v>
      </c>
    </row>
    <row r="949" spans="1:25" x14ac:dyDescent="0.25">
      <c r="A949" t="s">
        <v>42</v>
      </c>
      <c r="B949">
        <v>3259.94</v>
      </c>
      <c r="C949">
        <v>3209.79</v>
      </c>
      <c r="D949">
        <v>3209.73</v>
      </c>
      <c r="E949">
        <v>3205.17</v>
      </c>
      <c r="F949">
        <v>230.82900000000001</v>
      </c>
      <c r="G949">
        <v>331.23</v>
      </c>
      <c r="H949">
        <v>113.821</v>
      </c>
      <c r="I949">
        <v>81.858400000000003</v>
      </c>
      <c r="J949">
        <v>111.423</v>
      </c>
      <c r="K949">
        <v>2627.65</v>
      </c>
      <c r="L949">
        <v>6.3023300000000004E-2</v>
      </c>
      <c r="M949">
        <v>0.93175699999999995</v>
      </c>
      <c r="N949">
        <v>0</v>
      </c>
      <c r="O949" t="s">
        <v>43</v>
      </c>
    </row>
    <row r="950" spans="1:25" x14ac:dyDescent="0.25">
      <c r="A950" t="s">
        <v>42</v>
      </c>
      <c r="B950">
        <v>3252.61</v>
      </c>
      <c r="C950">
        <v>3198.8</v>
      </c>
      <c r="D950">
        <v>3198.73</v>
      </c>
      <c r="E950">
        <v>3194.17</v>
      </c>
      <c r="F950">
        <v>229.84399999999999</v>
      </c>
      <c r="G950">
        <v>322.32799999999997</v>
      </c>
      <c r="H950">
        <v>112.74299999999999</v>
      </c>
      <c r="I950">
        <v>79.035700000000006</v>
      </c>
      <c r="J950">
        <v>106.55500000000001</v>
      </c>
      <c r="K950">
        <v>2626.46</v>
      </c>
      <c r="L950">
        <v>8.3273700000000006E-2</v>
      </c>
      <c r="M950">
        <v>0.93183099999999996</v>
      </c>
      <c r="N950">
        <v>0</v>
      </c>
      <c r="O950" t="s">
        <v>43</v>
      </c>
    </row>
    <row r="951" spans="1:25" x14ac:dyDescent="0.25">
      <c r="A951" t="s">
        <v>42</v>
      </c>
      <c r="B951">
        <v>3246.31</v>
      </c>
      <c r="C951">
        <v>3196.6</v>
      </c>
      <c r="D951">
        <v>3196.54</v>
      </c>
      <c r="E951">
        <v>3191.98</v>
      </c>
      <c r="F951">
        <v>230.74100000000001</v>
      </c>
      <c r="G951">
        <v>324.85700000000003</v>
      </c>
      <c r="H951">
        <v>113.405</v>
      </c>
      <c r="I951">
        <v>79.596299999999999</v>
      </c>
      <c r="J951">
        <v>107.89700000000001</v>
      </c>
      <c r="K951">
        <v>2620.9299999999998</v>
      </c>
      <c r="L951">
        <v>6.2046799999999999E-2</v>
      </c>
      <c r="M951">
        <v>0.93052999999999997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3250.73</v>
      </c>
      <c r="C952">
        <v>3198.41</v>
      </c>
      <c r="D952">
        <v>3198.34</v>
      </c>
      <c r="E952">
        <v>3193.82</v>
      </c>
      <c r="F952">
        <v>231.886</v>
      </c>
      <c r="G952">
        <v>322.72800000000001</v>
      </c>
      <c r="H952">
        <v>113.236</v>
      </c>
      <c r="I952">
        <v>79.073999999999998</v>
      </c>
      <c r="J952">
        <v>106.47499999999999</v>
      </c>
      <c r="K952">
        <v>2623.64</v>
      </c>
      <c r="L952">
        <v>6.9375900000000004E-2</v>
      </c>
      <c r="M952">
        <v>0.92925599999999997</v>
      </c>
      <c r="N952">
        <v>0</v>
      </c>
      <c r="O952" t="s">
        <v>43</v>
      </c>
      <c r="R952">
        <f>AVERAGE(B903:B952)</f>
        <v>3253.0731999999985</v>
      </c>
      <c r="S952">
        <f>AVERAGE(C903:C952)</f>
        <v>3201.0855999999994</v>
      </c>
      <c r="U952">
        <f>_xlfn.VAR.P(B903:B952)</f>
        <v>21.933249760000045</v>
      </c>
      <c r="V952">
        <f>_xlfn.VAR.P(C903:C952)</f>
        <v>20.931704639999893</v>
      </c>
      <c r="X952">
        <f>1.96*SQRT(U952)/50</f>
        <v>0.18358515438674899</v>
      </c>
      <c r="Y952">
        <f>1.96*SQRT(V952)/50</f>
        <v>0.179344625283306</v>
      </c>
    </row>
    <row r="953" spans="1:25" x14ac:dyDescent="0.25">
      <c r="A953" t="s">
        <v>44</v>
      </c>
      <c r="B953">
        <v>162823.60389999999</v>
      </c>
      <c r="C953" t="s">
        <v>37</v>
      </c>
    </row>
    <row r="954" spans="1:25" x14ac:dyDescent="0.25">
      <c r="A954" t="s">
        <v>45</v>
      </c>
      <c r="B954">
        <v>3167.1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5.4586999999999997E-2</v>
      </c>
      <c r="L954">
        <v>0.93174699999999999</v>
      </c>
      <c r="M954">
        <v>0</v>
      </c>
      <c r="N954" t="s">
        <v>43</v>
      </c>
    </row>
    <row r="955" spans="1:25" x14ac:dyDescent="0.25">
      <c r="A955" t="s">
        <v>45</v>
      </c>
      <c r="B955">
        <v>3185.98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5.6452599999999999E-2</v>
      </c>
      <c r="L955">
        <v>0.93044499999999997</v>
      </c>
      <c r="M955">
        <v>0</v>
      </c>
      <c r="N955" t="s">
        <v>43</v>
      </c>
    </row>
    <row r="956" spans="1:25" x14ac:dyDescent="0.25">
      <c r="A956" t="s">
        <v>45</v>
      </c>
      <c r="B956">
        <v>3178.29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5.3969799999999998E-2</v>
      </c>
      <c r="L956">
        <v>0.93172699999999997</v>
      </c>
      <c r="M956">
        <v>0</v>
      </c>
      <c r="N956" t="s">
        <v>43</v>
      </c>
    </row>
    <row r="957" spans="1:25" x14ac:dyDescent="0.25">
      <c r="A957" t="s">
        <v>45</v>
      </c>
      <c r="B957">
        <v>3174.6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5.6935699999999999E-2</v>
      </c>
      <c r="L957">
        <v>0.93167599999999995</v>
      </c>
      <c r="M957">
        <v>0</v>
      </c>
      <c r="N957" t="s">
        <v>43</v>
      </c>
    </row>
    <row r="958" spans="1:25" x14ac:dyDescent="0.25">
      <c r="A958" t="s">
        <v>45</v>
      </c>
      <c r="B958">
        <v>3183.58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5.0912699999999998E-2</v>
      </c>
      <c r="L958">
        <v>0.95846900000000002</v>
      </c>
      <c r="M958">
        <v>0</v>
      </c>
      <c r="N958" t="s">
        <v>43</v>
      </c>
    </row>
    <row r="959" spans="1:25" x14ac:dyDescent="0.25">
      <c r="A959" t="s">
        <v>45</v>
      </c>
      <c r="B959">
        <v>3174.13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8.3256200000000002E-2</v>
      </c>
      <c r="L959">
        <v>0.93154300000000001</v>
      </c>
      <c r="M959">
        <v>0</v>
      </c>
      <c r="N959" t="s">
        <v>43</v>
      </c>
    </row>
    <row r="960" spans="1:25" x14ac:dyDescent="0.25">
      <c r="A960" t="s">
        <v>45</v>
      </c>
      <c r="B960">
        <v>3173.17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8.3257100000000001E-2</v>
      </c>
      <c r="L960">
        <v>0.93108599999999997</v>
      </c>
      <c r="M960">
        <v>0</v>
      </c>
      <c r="N960" t="s">
        <v>43</v>
      </c>
    </row>
    <row r="961" spans="1:14" x14ac:dyDescent="0.25">
      <c r="A961" t="s">
        <v>45</v>
      </c>
      <c r="B961">
        <v>3173.81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5.6475600000000001E-2</v>
      </c>
      <c r="L961">
        <v>0.93183000000000005</v>
      </c>
      <c r="M961">
        <v>0</v>
      </c>
      <c r="N961" t="s">
        <v>43</v>
      </c>
    </row>
    <row r="962" spans="1:14" x14ac:dyDescent="0.25">
      <c r="A962" t="s">
        <v>45</v>
      </c>
      <c r="B962">
        <v>3176.78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5.5026899999999997E-2</v>
      </c>
      <c r="L962">
        <v>0.93180600000000002</v>
      </c>
      <c r="M962">
        <v>0</v>
      </c>
      <c r="N962" t="s">
        <v>43</v>
      </c>
    </row>
    <row r="963" spans="1:14" x14ac:dyDescent="0.25">
      <c r="A963" t="s">
        <v>45</v>
      </c>
      <c r="B963">
        <v>3178.01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4.51026E-2</v>
      </c>
      <c r="L963">
        <v>0.93183199999999999</v>
      </c>
      <c r="M963">
        <v>0</v>
      </c>
      <c r="N963" t="s">
        <v>43</v>
      </c>
    </row>
    <row r="964" spans="1:14" x14ac:dyDescent="0.25">
      <c r="A964" t="s">
        <v>45</v>
      </c>
      <c r="B964">
        <v>3173.79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6.7035600000000001E-2</v>
      </c>
      <c r="L964">
        <v>0.93174500000000005</v>
      </c>
      <c r="M964">
        <v>0</v>
      </c>
      <c r="N964" t="s">
        <v>43</v>
      </c>
    </row>
    <row r="965" spans="1:14" x14ac:dyDescent="0.25">
      <c r="A965" t="s">
        <v>45</v>
      </c>
      <c r="B965">
        <v>3172.51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8.32561E-2</v>
      </c>
      <c r="L965">
        <v>0.93154400000000004</v>
      </c>
      <c r="M965">
        <v>0</v>
      </c>
      <c r="N965" t="s">
        <v>43</v>
      </c>
    </row>
    <row r="966" spans="1:14" x14ac:dyDescent="0.25">
      <c r="A966" t="s">
        <v>45</v>
      </c>
      <c r="B966">
        <v>3178.19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7.9925700000000002E-2</v>
      </c>
      <c r="L966">
        <v>0.931836</v>
      </c>
      <c r="M966">
        <v>0</v>
      </c>
      <c r="N966" t="s">
        <v>43</v>
      </c>
    </row>
    <row r="967" spans="1:14" x14ac:dyDescent="0.25">
      <c r="A967" t="s">
        <v>45</v>
      </c>
      <c r="B967">
        <v>3186.62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8.3255700000000002E-2</v>
      </c>
      <c r="L967">
        <v>0.95889500000000005</v>
      </c>
      <c r="M967">
        <v>0</v>
      </c>
      <c r="N967" t="s">
        <v>43</v>
      </c>
    </row>
    <row r="968" spans="1:14" x14ac:dyDescent="0.25">
      <c r="A968" t="s">
        <v>45</v>
      </c>
      <c r="B968">
        <v>3173.39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5.4036099999999997E-2</v>
      </c>
      <c r="L968">
        <v>0.93159599999999998</v>
      </c>
      <c r="M968">
        <v>0</v>
      </c>
      <c r="N968" t="s">
        <v>43</v>
      </c>
    </row>
    <row r="969" spans="1:14" x14ac:dyDescent="0.25">
      <c r="A969" t="s">
        <v>45</v>
      </c>
      <c r="B969">
        <v>3181.97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8.0914399999999997E-2</v>
      </c>
      <c r="L969">
        <v>0.95750900000000005</v>
      </c>
      <c r="M969">
        <v>0</v>
      </c>
      <c r="N969" t="s">
        <v>43</v>
      </c>
    </row>
    <row r="970" spans="1:14" x14ac:dyDescent="0.25">
      <c r="A970" t="s">
        <v>45</v>
      </c>
      <c r="B970">
        <v>3173.14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5.5125899999999999E-2</v>
      </c>
      <c r="L970">
        <v>0.93170299999999995</v>
      </c>
      <c r="M970">
        <v>0</v>
      </c>
      <c r="N970" t="s">
        <v>43</v>
      </c>
    </row>
    <row r="971" spans="1:14" x14ac:dyDescent="0.25">
      <c r="A971" t="s">
        <v>45</v>
      </c>
      <c r="B971">
        <v>3180.66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7.2173000000000001E-2</v>
      </c>
      <c r="L971">
        <v>0.93165500000000001</v>
      </c>
      <c r="M971">
        <v>0</v>
      </c>
      <c r="N971" t="s">
        <v>43</v>
      </c>
    </row>
    <row r="972" spans="1:14" x14ac:dyDescent="0.25">
      <c r="A972" t="s">
        <v>45</v>
      </c>
      <c r="B972">
        <v>3183.94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5.4259799999999997E-2</v>
      </c>
      <c r="L972">
        <v>0.93131399999999998</v>
      </c>
      <c r="M972">
        <v>0</v>
      </c>
      <c r="N972" t="s">
        <v>43</v>
      </c>
    </row>
    <row r="973" spans="1:14" x14ac:dyDescent="0.25">
      <c r="A973" t="s">
        <v>45</v>
      </c>
      <c r="B973">
        <v>3181.05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5.4201100000000002E-2</v>
      </c>
      <c r="L973">
        <v>0.93183700000000003</v>
      </c>
      <c r="M973">
        <v>0</v>
      </c>
      <c r="N973" t="s">
        <v>43</v>
      </c>
    </row>
    <row r="974" spans="1:14" x14ac:dyDescent="0.25">
      <c r="A974" t="s">
        <v>45</v>
      </c>
      <c r="B974">
        <v>3176.25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6.2280500000000003E-2</v>
      </c>
      <c r="L974">
        <v>0.93181800000000004</v>
      </c>
      <c r="M974">
        <v>0</v>
      </c>
      <c r="N974" t="s">
        <v>43</v>
      </c>
    </row>
    <row r="975" spans="1:14" x14ac:dyDescent="0.25">
      <c r="A975" t="s">
        <v>45</v>
      </c>
      <c r="B975">
        <v>3186.88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5.61346E-2</v>
      </c>
      <c r="L975">
        <v>0.94253399999999998</v>
      </c>
      <c r="M975">
        <v>0</v>
      </c>
      <c r="N975" t="s">
        <v>43</v>
      </c>
    </row>
    <row r="976" spans="1:14" x14ac:dyDescent="0.25">
      <c r="A976" t="s">
        <v>45</v>
      </c>
      <c r="B976">
        <v>3178.84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8.3256300000000005E-2</v>
      </c>
      <c r="L976">
        <v>0.93183099999999996</v>
      </c>
      <c r="M976">
        <v>0</v>
      </c>
      <c r="N976" t="s">
        <v>43</v>
      </c>
    </row>
    <row r="977" spans="1:14" x14ac:dyDescent="0.25">
      <c r="A977" t="s">
        <v>45</v>
      </c>
      <c r="B977">
        <v>3181.65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7.66487E-2</v>
      </c>
      <c r="L977">
        <v>0.95663100000000001</v>
      </c>
      <c r="M977">
        <v>0</v>
      </c>
      <c r="N977" t="s">
        <v>43</v>
      </c>
    </row>
    <row r="978" spans="1:14" x14ac:dyDescent="0.25">
      <c r="A978" t="s">
        <v>45</v>
      </c>
      <c r="B978">
        <v>3176.19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7.1206000000000005E-2</v>
      </c>
      <c r="L978">
        <v>0.93182799999999999</v>
      </c>
      <c r="M978">
        <v>0</v>
      </c>
      <c r="N978" t="s">
        <v>43</v>
      </c>
    </row>
    <row r="979" spans="1:14" x14ac:dyDescent="0.25">
      <c r="A979" t="s">
        <v>45</v>
      </c>
      <c r="B979">
        <v>3179.76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6.0993600000000002E-2</v>
      </c>
      <c r="L979">
        <v>0.93182600000000004</v>
      </c>
      <c r="M979">
        <v>0</v>
      </c>
      <c r="N979" t="s">
        <v>43</v>
      </c>
    </row>
    <row r="980" spans="1:14" x14ac:dyDescent="0.25">
      <c r="A980" t="s">
        <v>45</v>
      </c>
      <c r="B980">
        <v>3169.68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7.6204900000000006E-2</v>
      </c>
      <c r="L980">
        <v>0.93020400000000003</v>
      </c>
      <c r="M980">
        <v>0</v>
      </c>
      <c r="N980" t="s">
        <v>43</v>
      </c>
    </row>
    <row r="981" spans="1:14" x14ac:dyDescent="0.25">
      <c r="A981" t="s">
        <v>45</v>
      </c>
      <c r="B981">
        <v>3178.8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8.3260500000000001E-2</v>
      </c>
      <c r="L981">
        <v>0.931643</v>
      </c>
      <c r="M981">
        <v>0</v>
      </c>
      <c r="N981" t="s">
        <v>43</v>
      </c>
    </row>
    <row r="982" spans="1:14" x14ac:dyDescent="0.25">
      <c r="A982" t="s">
        <v>45</v>
      </c>
      <c r="B982">
        <v>3183.09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8.3256700000000003E-2</v>
      </c>
      <c r="L982">
        <v>0.93183099999999996</v>
      </c>
      <c r="M982">
        <v>0</v>
      </c>
      <c r="N982" t="s">
        <v>43</v>
      </c>
    </row>
    <row r="983" spans="1:14" x14ac:dyDescent="0.25">
      <c r="A983" t="s">
        <v>45</v>
      </c>
      <c r="B983">
        <v>3179.76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6.58025E-2</v>
      </c>
      <c r="L983">
        <v>0.95434300000000005</v>
      </c>
      <c r="M983">
        <v>0</v>
      </c>
      <c r="N983" t="s">
        <v>43</v>
      </c>
    </row>
    <row r="984" spans="1:14" x14ac:dyDescent="0.25">
      <c r="A984" t="s">
        <v>45</v>
      </c>
      <c r="B984">
        <v>3177.92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5.39105E-2</v>
      </c>
      <c r="L984">
        <v>0.93177600000000005</v>
      </c>
      <c r="M984">
        <v>0</v>
      </c>
      <c r="N984" t="s">
        <v>43</v>
      </c>
    </row>
    <row r="985" spans="1:14" x14ac:dyDescent="0.25">
      <c r="A985" t="s">
        <v>45</v>
      </c>
      <c r="B985">
        <v>3170.15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5.9990300000000003E-2</v>
      </c>
      <c r="L985">
        <v>0.93146099999999998</v>
      </c>
      <c r="M985">
        <v>0</v>
      </c>
      <c r="N985" t="s">
        <v>43</v>
      </c>
    </row>
    <row r="986" spans="1:14" x14ac:dyDescent="0.25">
      <c r="A986" t="s">
        <v>45</v>
      </c>
      <c r="B986">
        <v>3176.63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5.72142E-2</v>
      </c>
      <c r="L986">
        <v>0.93183499999999997</v>
      </c>
      <c r="M986">
        <v>0</v>
      </c>
      <c r="N986" t="s">
        <v>43</v>
      </c>
    </row>
    <row r="987" spans="1:14" x14ac:dyDescent="0.25">
      <c r="A987" t="s">
        <v>45</v>
      </c>
      <c r="B987">
        <v>3175.79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8.3260799999999996E-2</v>
      </c>
      <c r="L987">
        <v>0.93179400000000001</v>
      </c>
      <c r="M987">
        <v>0</v>
      </c>
      <c r="N987" t="s">
        <v>43</v>
      </c>
    </row>
    <row r="988" spans="1:14" x14ac:dyDescent="0.25">
      <c r="A988" t="s">
        <v>45</v>
      </c>
      <c r="B988">
        <v>3176.54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5.6706199999999998E-2</v>
      </c>
      <c r="L988">
        <v>0.93165699999999996</v>
      </c>
      <c r="M988">
        <v>0</v>
      </c>
      <c r="N988" t="s">
        <v>43</v>
      </c>
    </row>
    <row r="989" spans="1:14" x14ac:dyDescent="0.25">
      <c r="A989" t="s">
        <v>45</v>
      </c>
      <c r="B989">
        <v>3180.17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6.33301E-2</v>
      </c>
      <c r="L989">
        <v>0.93168799999999996</v>
      </c>
      <c r="M989">
        <v>0</v>
      </c>
      <c r="N989" t="s">
        <v>43</v>
      </c>
    </row>
    <row r="990" spans="1:14" x14ac:dyDescent="0.25">
      <c r="A990" t="s">
        <v>45</v>
      </c>
      <c r="B990">
        <v>3174.68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5.3963400000000002E-2</v>
      </c>
      <c r="L990">
        <v>0.93147500000000005</v>
      </c>
      <c r="M990">
        <v>0</v>
      </c>
      <c r="N990" t="s">
        <v>43</v>
      </c>
    </row>
    <row r="991" spans="1:14" x14ac:dyDescent="0.25">
      <c r="A991" t="s">
        <v>45</v>
      </c>
      <c r="B991">
        <v>3179.63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5.4681E-2</v>
      </c>
      <c r="L991">
        <v>0.93157299999999998</v>
      </c>
      <c r="M991">
        <v>0</v>
      </c>
      <c r="N991" t="s">
        <v>43</v>
      </c>
    </row>
    <row r="992" spans="1:14" x14ac:dyDescent="0.25">
      <c r="A992" t="s">
        <v>45</v>
      </c>
      <c r="B992">
        <v>3179.52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7.2475800000000007E-2</v>
      </c>
      <c r="L992">
        <v>0.93183700000000003</v>
      </c>
      <c r="M992">
        <v>0</v>
      </c>
      <c r="N992" t="s">
        <v>43</v>
      </c>
    </row>
    <row r="993" spans="1:25" x14ac:dyDescent="0.25">
      <c r="A993" t="s">
        <v>45</v>
      </c>
      <c r="B993">
        <v>3175.34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6.2107299999999997E-2</v>
      </c>
      <c r="L993">
        <v>0.931836</v>
      </c>
      <c r="M993">
        <v>0</v>
      </c>
      <c r="N993" t="s">
        <v>43</v>
      </c>
    </row>
    <row r="994" spans="1:25" x14ac:dyDescent="0.25">
      <c r="A994" t="s">
        <v>45</v>
      </c>
      <c r="B994">
        <v>3185.3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5.5167599999999997E-2</v>
      </c>
      <c r="L994">
        <v>0.931813</v>
      </c>
      <c r="M994">
        <v>0</v>
      </c>
      <c r="N994" t="s">
        <v>43</v>
      </c>
    </row>
    <row r="995" spans="1:25" x14ac:dyDescent="0.25">
      <c r="A995" t="s">
        <v>45</v>
      </c>
      <c r="B995">
        <v>3182.25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5.8810300000000003E-2</v>
      </c>
      <c r="L995">
        <v>0.93170200000000003</v>
      </c>
      <c r="M995">
        <v>0</v>
      </c>
      <c r="N995" t="s">
        <v>43</v>
      </c>
    </row>
    <row r="996" spans="1:25" x14ac:dyDescent="0.25">
      <c r="A996" t="s">
        <v>45</v>
      </c>
      <c r="B996">
        <v>3185.17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5.4393400000000001E-2</v>
      </c>
      <c r="L996">
        <v>0.93180700000000005</v>
      </c>
      <c r="M996">
        <v>0</v>
      </c>
      <c r="N996" t="s">
        <v>43</v>
      </c>
    </row>
    <row r="997" spans="1:25" x14ac:dyDescent="0.25">
      <c r="A997" t="s">
        <v>45</v>
      </c>
      <c r="B997">
        <v>3176.76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8.16997E-2</v>
      </c>
      <c r="L997">
        <v>0.93171999999999999</v>
      </c>
      <c r="M997">
        <v>0</v>
      </c>
      <c r="N997" t="s">
        <v>43</v>
      </c>
    </row>
    <row r="998" spans="1:25" x14ac:dyDescent="0.25">
      <c r="A998" t="s">
        <v>45</v>
      </c>
      <c r="B998">
        <v>3178.18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7.2093500000000005E-2</v>
      </c>
      <c r="L998">
        <v>0.93160100000000001</v>
      </c>
      <c r="M998">
        <v>0</v>
      </c>
      <c r="N998" t="s">
        <v>43</v>
      </c>
    </row>
    <row r="999" spans="1:25" x14ac:dyDescent="0.25">
      <c r="A999" t="s">
        <v>45</v>
      </c>
      <c r="B999">
        <v>3183.15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5.3953399999999999E-2</v>
      </c>
      <c r="L999">
        <v>0.93170399999999998</v>
      </c>
      <c r="M999">
        <v>0</v>
      </c>
      <c r="N999" t="s">
        <v>43</v>
      </c>
    </row>
    <row r="1000" spans="1:25" x14ac:dyDescent="0.25">
      <c r="A1000" t="s">
        <v>45</v>
      </c>
      <c r="B1000">
        <v>3178.09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5.39923E-2</v>
      </c>
      <c r="L1000">
        <v>0.93182200000000004</v>
      </c>
      <c r="M1000">
        <v>0</v>
      </c>
      <c r="N1000" t="s">
        <v>43</v>
      </c>
    </row>
    <row r="1001" spans="1:25" x14ac:dyDescent="0.25">
      <c r="A1001" t="s">
        <v>45</v>
      </c>
      <c r="B1001">
        <v>3180.59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6.2357700000000002E-2</v>
      </c>
      <c r="L1001">
        <v>0.93183300000000002</v>
      </c>
      <c r="M1001">
        <v>0</v>
      </c>
      <c r="N1001" t="s">
        <v>43</v>
      </c>
    </row>
    <row r="1002" spans="1:25" x14ac:dyDescent="0.25">
      <c r="A1002" t="s">
        <v>45</v>
      </c>
      <c r="B1002">
        <v>3186.27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8.3256200000000002E-2</v>
      </c>
      <c r="L1002">
        <v>0.95208800000000005</v>
      </c>
      <c r="M1002">
        <v>0</v>
      </c>
      <c r="N1002" t="s">
        <v>43</v>
      </c>
    </row>
    <row r="1003" spans="1:25" x14ac:dyDescent="0.25">
      <c r="A1003" t="s">
        <v>45</v>
      </c>
      <c r="B1003">
        <v>3174.09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5.4610899999999997E-2</v>
      </c>
      <c r="L1003">
        <v>0.93159599999999998</v>
      </c>
      <c r="M1003">
        <v>0</v>
      </c>
      <c r="N1003" t="s">
        <v>43</v>
      </c>
    </row>
    <row r="1004" spans="1:25" x14ac:dyDescent="0.25">
      <c r="A1004" t="s">
        <v>45</v>
      </c>
      <c r="B1004">
        <v>3172.42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5.3955799999999998E-2</v>
      </c>
      <c r="L1004">
        <v>0.95308199999999998</v>
      </c>
      <c r="M1004">
        <v>0</v>
      </c>
      <c r="N1004" t="s">
        <v>43</v>
      </c>
    </row>
    <row r="1005" spans="1:25" x14ac:dyDescent="0.25">
      <c r="A1005" t="s">
        <v>45</v>
      </c>
      <c r="B1005">
        <v>3178.32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5.8673900000000001E-2</v>
      </c>
      <c r="L1005">
        <v>0.93183400000000005</v>
      </c>
      <c r="M1005">
        <v>0</v>
      </c>
      <c r="N1005" t="s">
        <v>43</v>
      </c>
    </row>
    <row r="1006" spans="1:25" x14ac:dyDescent="0.25">
      <c r="A1006" t="s">
        <v>45</v>
      </c>
      <c r="B1006">
        <v>3176.2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5.9156300000000002E-2</v>
      </c>
      <c r="L1006">
        <v>0.93170399999999998</v>
      </c>
      <c r="M1006">
        <v>0</v>
      </c>
      <c r="N1006" t="s">
        <v>43</v>
      </c>
    </row>
    <row r="1007" spans="1:25" x14ac:dyDescent="0.25">
      <c r="A1007" t="s">
        <v>45</v>
      </c>
      <c r="B1007">
        <v>3176.54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5.43767E-2</v>
      </c>
      <c r="L1007">
        <v>0.931454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3178.07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6.3009800000000005E-2</v>
      </c>
      <c r="L1008">
        <v>0.93172699999999997</v>
      </c>
      <c r="M1008">
        <v>0</v>
      </c>
      <c r="N1008" t="s">
        <v>43</v>
      </c>
      <c r="R1008">
        <f>AVERAGE(B959:B1008)</f>
        <v>3178.1965999999998</v>
      </c>
      <c r="S1008">
        <f>AVERAGE(C959:C1008)</f>
        <v>0</v>
      </c>
      <c r="U1008">
        <f>_xlfn.VAR.P(B959:B1008)</f>
        <v>17.345314440000138</v>
      </c>
      <c r="V1008">
        <f>_xlfn.VAR.P(C959:C1008)</f>
        <v>0</v>
      </c>
      <c r="X1008">
        <f>1.96*SQRT(U1008)/50</f>
        <v>0.16325900888184336</v>
      </c>
      <c r="Y1008">
        <f>1.96*SQRT(V1008)/50</f>
        <v>0</v>
      </c>
    </row>
    <row r="1009" spans="1:13" x14ac:dyDescent="0.25">
      <c r="A1009" t="s">
        <v>46</v>
      </c>
      <c r="B1009">
        <v>159011.89069999999</v>
      </c>
      <c r="C1009" t="s">
        <v>37</v>
      </c>
    </row>
    <row r="1010" spans="1:13" x14ac:dyDescent="0.25">
      <c r="A1010" t="s">
        <v>47</v>
      </c>
      <c r="B1010">
        <v>3012.81</v>
      </c>
      <c r="C1010">
        <v>3010.09</v>
      </c>
      <c r="D1010">
        <v>3010.02</v>
      </c>
      <c r="E1010">
        <v>3005.53</v>
      </c>
      <c r="F1010">
        <v>229.36699999999999</v>
      </c>
      <c r="G1010">
        <v>0</v>
      </c>
      <c r="H1010">
        <v>113.21899999999999</v>
      </c>
      <c r="I1010">
        <v>0</v>
      </c>
      <c r="J1010">
        <v>5.62917E-2</v>
      </c>
      <c r="K1010">
        <v>0.93183300000000002</v>
      </c>
      <c r="L1010">
        <v>0</v>
      </c>
      <c r="M1010" t="s">
        <v>43</v>
      </c>
    </row>
    <row r="1011" spans="1:13" x14ac:dyDescent="0.25">
      <c r="A1011" t="s">
        <v>47</v>
      </c>
      <c r="B1011">
        <v>3019.09</v>
      </c>
      <c r="C1011">
        <v>3016.41</v>
      </c>
      <c r="D1011">
        <v>3016.35</v>
      </c>
      <c r="E1011">
        <v>3011.84</v>
      </c>
      <c r="F1011">
        <v>227.67099999999999</v>
      </c>
      <c r="G1011">
        <v>0</v>
      </c>
      <c r="H1011">
        <v>113.562</v>
      </c>
      <c r="I1011">
        <v>0</v>
      </c>
      <c r="J1011">
        <v>7.0029300000000003E-2</v>
      </c>
      <c r="K1011">
        <v>0.93130299999999999</v>
      </c>
      <c r="L1011">
        <v>0</v>
      </c>
      <c r="M1011" t="s">
        <v>43</v>
      </c>
    </row>
    <row r="1012" spans="1:13" x14ac:dyDescent="0.25">
      <c r="A1012" t="s">
        <v>47</v>
      </c>
      <c r="B1012">
        <v>3024.37</v>
      </c>
      <c r="C1012">
        <v>3021.67</v>
      </c>
      <c r="D1012">
        <v>3021.61</v>
      </c>
      <c r="E1012">
        <v>3017.1</v>
      </c>
      <c r="F1012">
        <v>230.03800000000001</v>
      </c>
      <c r="G1012">
        <v>0</v>
      </c>
      <c r="H1012">
        <v>113.7</v>
      </c>
      <c r="I1012">
        <v>0</v>
      </c>
      <c r="J1012">
        <v>6.18241E-2</v>
      </c>
      <c r="K1012">
        <v>0.93179999999999996</v>
      </c>
      <c r="L1012">
        <v>0</v>
      </c>
      <c r="M1012" t="s">
        <v>43</v>
      </c>
    </row>
    <row r="1013" spans="1:13" x14ac:dyDescent="0.25">
      <c r="A1013" t="s">
        <v>47</v>
      </c>
      <c r="B1013">
        <v>3016.22</v>
      </c>
      <c r="C1013">
        <v>3013.51</v>
      </c>
      <c r="D1013">
        <v>3013.44</v>
      </c>
      <c r="E1013">
        <v>3008.94</v>
      </c>
      <c r="F1013">
        <v>227.66</v>
      </c>
      <c r="G1013">
        <v>0</v>
      </c>
      <c r="H1013">
        <v>113.10899999999999</v>
      </c>
      <c r="I1013">
        <v>0</v>
      </c>
      <c r="J1013">
        <v>5.5040100000000002E-2</v>
      </c>
      <c r="K1013">
        <v>0.93135500000000004</v>
      </c>
      <c r="L1013">
        <v>0</v>
      </c>
      <c r="M1013" t="s">
        <v>43</v>
      </c>
    </row>
    <row r="1014" spans="1:13" x14ac:dyDescent="0.25">
      <c r="A1014" t="s">
        <v>47</v>
      </c>
      <c r="B1014">
        <v>3013.93</v>
      </c>
      <c r="C1014">
        <v>3011.17</v>
      </c>
      <c r="D1014">
        <v>3011.11</v>
      </c>
      <c r="E1014">
        <v>3006.57</v>
      </c>
      <c r="F1014">
        <v>227.75200000000001</v>
      </c>
      <c r="G1014">
        <v>0</v>
      </c>
      <c r="H1014">
        <v>114.05500000000001</v>
      </c>
      <c r="I1014">
        <v>0</v>
      </c>
      <c r="J1014">
        <v>6.2935000000000005E-2</v>
      </c>
      <c r="K1014">
        <v>0.93172100000000002</v>
      </c>
      <c r="L1014">
        <v>0</v>
      </c>
      <c r="M1014" t="s">
        <v>43</v>
      </c>
    </row>
    <row r="1015" spans="1:13" x14ac:dyDescent="0.25">
      <c r="A1015" t="s">
        <v>47</v>
      </c>
      <c r="B1015">
        <v>3015.67</v>
      </c>
      <c r="C1015">
        <v>3012.58</v>
      </c>
      <c r="D1015">
        <v>3012.51</v>
      </c>
      <c r="E1015">
        <v>3008.01</v>
      </c>
      <c r="F1015">
        <v>228.88800000000001</v>
      </c>
      <c r="G1015">
        <v>0</v>
      </c>
      <c r="H1015">
        <v>113.252</v>
      </c>
      <c r="I1015">
        <v>0</v>
      </c>
      <c r="J1015">
        <v>5.5657999999999999E-2</v>
      </c>
      <c r="K1015">
        <v>0.93157500000000004</v>
      </c>
      <c r="L1015">
        <v>0</v>
      </c>
      <c r="M1015" t="s">
        <v>43</v>
      </c>
    </row>
    <row r="1016" spans="1:13" x14ac:dyDescent="0.25">
      <c r="A1016" t="s">
        <v>47</v>
      </c>
      <c r="B1016">
        <v>3007.05</v>
      </c>
      <c r="C1016">
        <v>3004.34</v>
      </c>
      <c r="D1016">
        <v>3004.28</v>
      </c>
      <c r="E1016">
        <v>2999.77</v>
      </c>
      <c r="F1016">
        <v>227.738</v>
      </c>
      <c r="G1016">
        <v>0</v>
      </c>
      <c r="H1016">
        <v>113.673</v>
      </c>
      <c r="I1016">
        <v>0</v>
      </c>
      <c r="J1016">
        <v>5.3937300000000001E-2</v>
      </c>
      <c r="K1016">
        <v>0.93180399999999997</v>
      </c>
      <c r="L1016">
        <v>0</v>
      </c>
      <c r="M1016" t="s">
        <v>43</v>
      </c>
    </row>
    <row r="1017" spans="1:13" x14ac:dyDescent="0.25">
      <c r="A1017" t="s">
        <v>47</v>
      </c>
      <c r="B1017">
        <v>3004.39</v>
      </c>
      <c r="C1017">
        <v>3001.69</v>
      </c>
      <c r="D1017">
        <v>3001.63</v>
      </c>
      <c r="E1017">
        <v>2997.13</v>
      </c>
      <c r="F1017">
        <v>229.12200000000001</v>
      </c>
      <c r="G1017">
        <v>0</v>
      </c>
      <c r="H1017">
        <v>114.017</v>
      </c>
      <c r="I1017">
        <v>0</v>
      </c>
      <c r="J1017">
        <v>5.4417E-2</v>
      </c>
      <c r="K1017">
        <v>0.93172500000000003</v>
      </c>
      <c r="L1017">
        <v>0</v>
      </c>
      <c r="M1017" t="s">
        <v>43</v>
      </c>
    </row>
    <row r="1018" spans="1:13" x14ac:dyDescent="0.25">
      <c r="A1018" t="s">
        <v>47</v>
      </c>
      <c r="B1018">
        <v>3013.69</v>
      </c>
      <c r="C1018">
        <v>3010.9</v>
      </c>
      <c r="D1018">
        <v>3010.84</v>
      </c>
      <c r="E1018">
        <v>3006.32</v>
      </c>
      <c r="F1018">
        <v>229.82300000000001</v>
      </c>
      <c r="G1018">
        <v>0</v>
      </c>
      <c r="H1018">
        <v>113.515</v>
      </c>
      <c r="I1018">
        <v>0</v>
      </c>
      <c r="J1018">
        <v>5.4234600000000001E-2</v>
      </c>
      <c r="K1018">
        <v>0.93182799999999999</v>
      </c>
      <c r="L1018">
        <v>0</v>
      </c>
      <c r="M1018" t="s">
        <v>43</v>
      </c>
    </row>
    <row r="1019" spans="1:13" x14ac:dyDescent="0.25">
      <c r="A1019" t="s">
        <v>47</v>
      </c>
      <c r="B1019">
        <v>3009.17</v>
      </c>
      <c r="C1019">
        <v>3006.35</v>
      </c>
      <c r="D1019">
        <v>3006.28</v>
      </c>
      <c r="E1019">
        <v>3001.73</v>
      </c>
      <c r="F1019">
        <v>227.55500000000001</v>
      </c>
      <c r="G1019">
        <v>0</v>
      </c>
      <c r="H1019">
        <v>113.223</v>
      </c>
      <c r="I1019">
        <v>0</v>
      </c>
      <c r="J1019">
        <v>6.3374799999999995E-2</v>
      </c>
      <c r="K1019">
        <v>0.93174699999999999</v>
      </c>
      <c r="L1019">
        <v>0</v>
      </c>
      <c r="M1019" t="s">
        <v>43</v>
      </c>
    </row>
    <row r="1020" spans="1:13" x14ac:dyDescent="0.25">
      <c r="A1020" t="s">
        <v>47</v>
      </c>
      <c r="B1020">
        <v>3012.7</v>
      </c>
      <c r="C1020">
        <v>3009.88</v>
      </c>
      <c r="D1020">
        <v>3009.82</v>
      </c>
      <c r="E1020">
        <v>3005.32</v>
      </c>
      <c r="F1020">
        <v>227.72300000000001</v>
      </c>
      <c r="G1020">
        <v>0</v>
      </c>
      <c r="H1020">
        <v>113.09</v>
      </c>
      <c r="I1020">
        <v>0</v>
      </c>
      <c r="J1020">
        <v>5.40724E-2</v>
      </c>
      <c r="K1020">
        <v>0.93183400000000005</v>
      </c>
      <c r="L1020">
        <v>0</v>
      </c>
      <c r="M1020" t="s">
        <v>43</v>
      </c>
    </row>
    <row r="1021" spans="1:13" x14ac:dyDescent="0.25">
      <c r="A1021" t="s">
        <v>47</v>
      </c>
      <c r="B1021">
        <v>3009.97</v>
      </c>
      <c r="C1021">
        <v>3007.18</v>
      </c>
      <c r="D1021">
        <v>3007.12</v>
      </c>
      <c r="E1021">
        <v>3002.61</v>
      </c>
      <c r="F1021">
        <v>228.06899999999999</v>
      </c>
      <c r="G1021">
        <v>0</v>
      </c>
      <c r="H1021">
        <v>113.063</v>
      </c>
      <c r="I1021">
        <v>0</v>
      </c>
      <c r="J1021">
        <v>8.3257399999999995E-2</v>
      </c>
      <c r="K1021">
        <v>0.93264899999999995</v>
      </c>
      <c r="L1021">
        <v>0</v>
      </c>
      <c r="M1021" t="s">
        <v>43</v>
      </c>
    </row>
    <row r="1022" spans="1:13" x14ac:dyDescent="0.25">
      <c r="A1022" t="s">
        <v>47</v>
      </c>
      <c r="B1022">
        <v>3010.37</v>
      </c>
      <c r="C1022">
        <v>3007.65</v>
      </c>
      <c r="D1022">
        <v>3007.58</v>
      </c>
      <c r="E1022">
        <v>3003.09</v>
      </c>
      <c r="F1022">
        <v>228.244</v>
      </c>
      <c r="G1022">
        <v>0</v>
      </c>
      <c r="H1022">
        <v>113.40600000000001</v>
      </c>
      <c r="I1022">
        <v>0</v>
      </c>
      <c r="J1022">
        <v>5.5947299999999998E-2</v>
      </c>
      <c r="K1022">
        <v>0.93182200000000004</v>
      </c>
      <c r="L1022">
        <v>0</v>
      </c>
      <c r="M1022" t="s">
        <v>43</v>
      </c>
    </row>
    <row r="1023" spans="1:13" x14ac:dyDescent="0.25">
      <c r="A1023" t="s">
        <v>47</v>
      </c>
      <c r="B1023">
        <v>3011.79</v>
      </c>
      <c r="C1023">
        <v>3007.81</v>
      </c>
      <c r="D1023">
        <v>3007.75</v>
      </c>
      <c r="E1023">
        <v>3003.23</v>
      </c>
      <c r="F1023">
        <v>229.756</v>
      </c>
      <c r="G1023">
        <v>0</v>
      </c>
      <c r="H1023">
        <v>113.66</v>
      </c>
      <c r="I1023">
        <v>0</v>
      </c>
      <c r="J1023">
        <v>5.5411299999999997E-2</v>
      </c>
      <c r="K1023">
        <v>0.93183499999999997</v>
      </c>
      <c r="L1023">
        <v>0</v>
      </c>
      <c r="M1023" t="s">
        <v>43</v>
      </c>
    </row>
    <row r="1024" spans="1:13" x14ac:dyDescent="0.25">
      <c r="A1024" t="s">
        <v>47</v>
      </c>
      <c r="B1024">
        <v>3015.57</v>
      </c>
      <c r="C1024">
        <v>3012.88</v>
      </c>
      <c r="D1024">
        <v>3012.82</v>
      </c>
      <c r="E1024">
        <v>3008.33</v>
      </c>
      <c r="F1024">
        <v>229.38499999999999</v>
      </c>
      <c r="G1024">
        <v>0</v>
      </c>
      <c r="H1024">
        <v>113.857</v>
      </c>
      <c r="I1024">
        <v>0</v>
      </c>
      <c r="J1024">
        <v>5.3986699999999999E-2</v>
      </c>
      <c r="K1024">
        <v>0.93183099999999996</v>
      </c>
      <c r="L1024">
        <v>0</v>
      </c>
      <c r="M1024" t="s">
        <v>43</v>
      </c>
    </row>
    <row r="1025" spans="1:13" x14ac:dyDescent="0.25">
      <c r="A1025" t="s">
        <v>47</v>
      </c>
      <c r="B1025">
        <v>3018.14</v>
      </c>
      <c r="C1025">
        <v>3015.39</v>
      </c>
      <c r="D1025">
        <v>3015.33</v>
      </c>
      <c r="E1025">
        <v>3010.81</v>
      </c>
      <c r="F1025">
        <v>228.648</v>
      </c>
      <c r="G1025">
        <v>0</v>
      </c>
      <c r="H1025">
        <v>113.411</v>
      </c>
      <c r="I1025">
        <v>0</v>
      </c>
      <c r="J1025">
        <v>5.39274E-2</v>
      </c>
      <c r="K1025">
        <v>0.93182799999999999</v>
      </c>
      <c r="L1025">
        <v>0</v>
      </c>
      <c r="M1025" t="s">
        <v>43</v>
      </c>
    </row>
    <row r="1026" spans="1:13" x14ac:dyDescent="0.25">
      <c r="A1026" t="s">
        <v>47</v>
      </c>
      <c r="B1026">
        <v>3007.98</v>
      </c>
      <c r="C1026">
        <v>3005.29</v>
      </c>
      <c r="D1026">
        <v>3005.22</v>
      </c>
      <c r="E1026">
        <v>3000.7</v>
      </c>
      <c r="F1026">
        <v>227.86099999999999</v>
      </c>
      <c r="G1026">
        <v>0</v>
      </c>
      <c r="H1026">
        <v>113.697</v>
      </c>
      <c r="I1026">
        <v>0</v>
      </c>
      <c r="J1026">
        <v>6.8057199999999998E-2</v>
      </c>
      <c r="K1026">
        <v>0.931674</v>
      </c>
      <c r="L1026">
        <v>0</v>
      </c>
      <c r="M1026" t="s">
        <v>43</v>
      </c>
    </row>
    <row r="1027" spans="1:13" x14ac:dyDescent="0.25">
      <c r="A1027" t="s">
        <v>47</v>
      </c>
      <c r="B1027">
        <v>3015.76</v>
      </c>
      <c r="C1027">
        <v>3012.93</v>
      </c>
      <c r="D1027">
        <v>3012.87</v>
      </c>
      <c r="E1027">
        <v>3008.31</v>
      </c>
      <c r="F1027">
        <v>228.822</v>
      </c>
      <c r="G1027">
        <v>0</v>
      </c>
      <c r="H1027">
        <v>114.24</v>
      </c>
      <c r="I1027">
        <v>0</v>
      </c>
      <c r="J1027">
        <v>7.7018500000000004E-2</v>
      </c>
      <c r="K1027">
        <v>0.93175300000000005</v>
      </c>
      <c r="L1027">
        <v>0</v>
      </c>
      <c r="M1027" t="s">
        <v>43</v>
      </c>
    </row>
    <row r="1028" spans="1:13" x14ac:dyDescent="0.25">
      <c r="A1028" t="s">
        <v>47</v>
      </c>
      <c r="B1028">
        <v>3018.89</v>
      </c>
      <c r="C1028">
        <v>3016.22</v>
      </c>
      <c r="D1028">
        <v>3016.15</v>
      </c>
      <c r="E1028">
        <v>3011.59</v>
      </c>
      <c r="F1028">
        <v>228.773</v>
      </c>
      <c r="G1028">
        <v>0</v>
      </c>
      <c r="H1028">
        <v>113.26</v>
      </c>
      <c r="I1028">
        <v>0</v>
      </c>
      <c r="J1028">
        <v>5.5683000000000003E-2</v>
      </c>
      <c r="K1028">
        <v>0.95719399999999999</v>
      </c>
      <c r="L1028">
        <v>0</v>
      </c>
      <c r="M1028" t="s">
        <v>43</v>
      </c>
    </row>
    <row r="1029" spans="1:13" x14ac:dyDescent="0.25">
      <c r="A1029" t="s">
        <v>47</v>
      </c>
      <c r="B1029">
        <v>3019.98</v>
      </c>
      <c r="C1029">
        <v>3017.17</v>
      </c>
      <c r="D1029">
        <v>3017.1</v>
      </c>
      <c r="E1029">
        <v>3012.61</v>
      </c>
      <c r="F1029">
        <v>227.827</v>
      </c>
      <c r="G1029">
        <v>0</v>
      </c>
      <c r="H1029">
        <v>113.307</v>
      </c>
      <c r="I1029">
        <v>0</v>
      </c>
      <c r="J1029">
        <v>5.9210600000000002E-2</v>
      </c>
      <c r="K1029">
        <v>0.93167699999999998</v>
      </c>
      <c r="L1029">
        <v>0</v>
      </c>
      <c r="M1029" t="s">
        <v>43</v>
      </c>
    </row>
    <row r="1030" spans="1:13" x14ac:dyDescent="0.25">
      <c r="A1030" t="s">
        <v>47</v>
      </c>
      <c r="B1030">
        <v>3010.81</v>
      </c>
      <c r="C1030">
        <v>3007.97</v>
      </c>
      <c r="D1030">
        <v>3007.9</v>
      </c>
      <c r="E1030">
        <v>3003.36</v>
      </c>
      <c r="F1030">
        <v>227.61500000000001</v>
      </c>
      <c r="G1030">
        <v>0</v>
      </c>
      <c r="H1030">
        <v>113.98</v>
      </c>
      <c r="I1030">
        <v>0</v>
      </c>
      <c r="J1030">
        <v>5.4850099999999999E-2</v>
      </c>
      <c r="K1030">
        <v>0.93144700000000002</v>
      </c>
      <c r="L1030">
        <v>0</v>
      </c>
      <c r="M1030" t="s">
        <v>43</v>
      </c>
    </row>
    <row r="1031" spans="1:13" x14ac:dyDescent="0.25">
      <c r="A1031" t="s">
        <v>47</v>
      </c>
      <c r="B1031">
        <v>3005.76</v>
      </c>
      <c r="C1031">
        <v>3002.98</v>
      </c>
      <c r="D1031">
        <v>3002.92</v>
      </c>
      <c r="E1031">
        <v>2998.39</v>
      </c>
      <c r="F1031">
        <v>227.72800000000001</v>
      </c>
      <c r="G1031">
        <v>0</v>
      </c>
      <c r="H1031">
        <v>113.413</v>
      </c>
      <c r="I1031">
        <v>0</v>
      </c>
      <c r="J1031">
        <v>5.9646699999999997E-2</v>
      </c>
      <c r="K1031">
        <v>0.95668299999999995</v>
      </c>
      <c r="L1031">
        <v>0</v>
      </c>
      <c r="M1031" t="s">
        <v>43</v>
      </c>
    </row>
    <row r="1032" spans="1:13" x14ac:dyDescent="0.25">
      <c r="A1032" t="s">
        <v>47</v>
      </c>
      <c r="B1032">
        <v>3008.7</v>
      </c>
      <c r="C1032">
        <v>3005.99</v>
      </c>
      <c r="D1032">
        <v>3005.93</v>
      </c>
      <c r="E1032">
        <v>3001.41</v>
      </c>
      <c r="F1032">
        <v>229.29900000000001</v>
      </c>
      <c r="G1032">
        <v>0</v>
      </c>
      <c r="H1032">
        <v>113.6</v>
      </c>
      <c r="I1032">
        <v>0</v>
      </c>
      <c r="J1032">
        <v>5.5613200000000002E-2</v>
      </c>
      <c r="K1032">
        <v>0.94702799999999998</v>
      </c>
      <c r="L1032">
        <v>0</v>
      </c>
      <c r="M1032" t="s">
        <v>43</v>
      </c>
    </row>
    <row r="1033" spans="1:13" x14ac:dyDescent="0.25">
      <c r="A1033" t="s">
        <v>47</v>
      </c>
      <c r="B1033">
        <v>3008.57</v>
      </c>
      <c r="C1033">
        <v>3005.85</v>
      </c>
      <c r="D1033">
        <v>3005.79</v>
      </c>
      <c r="E1033">
        <v>3001.28</v>
      </c>
      <c r="F1033">
        <v>227.429</v>
      </c>
      <c r="G1033">
        <v>0</v>
      </c>
      <c r="H1033">
        <v>113.982</v>
      </c>
      <c r="I1033">
        <v>0</v>
      </c>
      <c r="J1033">
        <v>5.3910800000000002E-2</v>
      </c>
      <c r="K1033">
        <v>0.93183300000000002</v>
      </c>
      <c r="L1033">
        <v>0</v>
      </c>
      <c r="M1033" t="s">
        <v>43</v>
      </c>
    </row>
    <row r="1034" spans="1:13" x14ac:dyDescent="0.25">
      <c r="A1034" t="s">
        <v>47</v>
      </c>
      <c r="B1034">
        <v>3016.35</v>
      </c>
      <c r="C1034">
        <v>3013.62</v>
      </c>
      <c r="D1034">
        <v>3013.56</v>
      </c>
      <c r="E1034">
        <v>3009.06</v>
      </c>
      <c r="F1034">
        <v>229.24700000000001</v>
      </c>
      <c r="G1034">
        <v>0</v>
      </c>
      <c r="H1034">
        <v>113.77800000000001</v>
      </c>
      <c r="I1034">
        <v>0</v>
      </c>
      <c r="J1034">
        <v>6.3386300000000007E-2</v>
      </c>
      <c r="K1034">
        <v>0.94535499999999995</v>
      </c>
      <c r="L1034">
        <v>0</v>
      </c>
      <c r="M1034" t="s">
        <v>43</v>
      </c>
    </row>
    <row r="1035" spans="1:13" x14ac:dyDescent="0.25">
      <c r="A1035" t="s">
        <v>47</v>
      </c>
      <c r="B1035">
        <v>3003.71</v>
      </c>
      <c r="C1035">
        <v>3001.01</v>
      </c>
      <c r="D1035">
        <v>3000.94</v>
      </c>
      <c r="E1035">
        <v>2996.43</v>
      </c>
      <c r="F1035">
        <v>227.56200000000001</v>
      </c>
      <c r="G1035">
        <v>0</v>
      </c>
      <c r="H1035">
        <v>114.104</v>
      </c>
      <c r="I1035">
        <v>0</v>
      </c>
      <c r="J1035">
        <v>8.3260700000000007E-2</v>
      </c>
      <c r="K1035">
        <v>0.93183199999999999</v>
      </c>
      <c r="L1035">
        <v>0</v>
      </c>
      <c r="M1035" t="s">
        <v>43</v>
      </c>
    </row>
    <row r="1036" spans="1:13" x14ac:dyDescent="0.25">
      <c r="A1036" t="s">
        <v>47</v>
      </c>
      <c r="B1036">
        <v>3013.66</v>
      </c>
      <c r="C1036">
        <v>3010.98</v>
      </c>
      <c r="D1036">
        <v>3010.92</v>
      </c>
      <c r="E1036">
        <v>3006.41</v>
      </c>
      <c r="F1036">
        <v>229.755</v>
      </c>
      <c r="G1036">
        <v>0</v>
      </c>
      <c r="H1036">
        <v>113.628</v>
      </c>
      <c r="I1036">
        <v>0</v>
      </c>
      <c r="J1036">
        <v>5.3960099999999997E-2</v>
      </c>
      <c r="K1036">
        <v>0.93181000000000003</v>
      </c>
      <c r="L1036">
        <v>0</v>
      </c>
      <c r="M1036" t="s">
        <v>43</v>
      </c>
    </row>
    <row r="1037" spans="1:13" x14ac:dyDescent="0.25">
      <c r="A1037" t="s">
        <v>47</v>
      </c>
      <c r="B1037">
        <v>3017.97</v>
      </c>
      <c r="C1037">
        <v>3015.24</v>
      </c>
      <c r="D1037">
        <v>3015.17</v>
      </c>
      <c r="E1037">
        <v>3010.67</v>
      </c>
      <c r="F1037">
        <v>228.29300000000001</v>
      </c>
      <c r="G1037">
        <v>0</v>
      </c>
      <c r="H1037">
        <v>113.47799999999999</v>
      </c>
      <c r="I1037">
        <v>0</v>
      </c>
      <c r="J1037">
        <v>8.3259899999999998E-2</v>
      </c>
      <c r="K1037">
        <v>0.93183300000000002</v>
      </c>
      <c r="L1037">
        <v>0</v>
      </c>
      <c r="M1037" t="s">
        <v>43</v>
      </c>
    </row>
    <row r="1038" spans="1:13" x14ac:dyDescent="0.25">
      <c r="A1038" t="s">
        <v>47</v>
      </c>
      <c r="B1038">
        <v>3009.98</v>
      </c>
      <c r="C1038">
        <v>3007.28</v>
      </c>
      <c r="D1038">
        <v>3007.21</v>
      </c>
      <c r="E1038">
        <v>3002.7</v>
      </c>
      <c r="F1038">
        <v>227.83600000000001</v>
      </c>
      <c r="G1038">
        <v>0</v>
      </c>
      <c r="H1038">
        <v>114.42400000000001</v>
      </c>
      <c r="I1038">
        <v>0</v>
      </c>
      <c r="J1038">
        <v>8.3257899999999996E-2</v>
      </c>
      <c r="K1038">
        <v>0.93183499999999997</v>
      </c>
      <c r="L1038">
        <v>0</v>
      </c>
      <c r="M1038" t="s">
        <v>43</v>
      </c>
    </row>
    <row r="1039" spans="1:13" x14ac:dyDescent="0.25">
      <c r="A1039" t="s">
        <v>47</v>
      </c>
      <c r="B1039">
        <v>3005.1</v>
      </c>
      <c r="C1039">
        <v>3002.41</v>
      </c>
      <c r="D1039">
        <v>3002.35</v>
      </c>
      <c r="E1039">
        <v>2997.85</v>
      </c>
      <c r="F1039">
        <v>227.839</v>
      </c>
      <c r="G1039">
        <v>0</v>
      </c>
      <c r="H1039">
        <v>114.172</v>
      </c>
      <c r="I1039">
        <v>0</v>
      </c>
      <c r="J1039">
        <v>5.90293E-2</v>
      </c>
      <c r="K1039">
        <v>0.93140000000000001</v>
      </c>
      <c r="L1039">
        <v>0</v>
      </c>
      <c r="M1039" t="s">
        <v>43</v>
      </c>
    </row>
    <row r="1040" spans="1:13" x14ac:dyDescent="0.25">
      <c r="A1040" t="s">
        <v>47</v>
      </c>
      <c r="B1040">
        <v>3013.94</v>
      </c>
      <c r="C1040">
        <v>3011.28</v>
      </c>
      <c r="D1040">
        <v>3011.22</v>
      </c>
      <c r="E1040">
        <v>3006.69</v>
      </c>
      <c r="F1040">
        <v>230.45400000000001</v>
      </c>
      <c r="G1040">
        <v>0</v>
      </c>
      <c r="H1040">
        <v>113.726</v>
      </c>
      <c r="I1040">
        <v>0</v>
      </c>
      <c r="J1040">
        <v>8.3259799999999995E-2</v>
      </c>
      <c r="K1040">
        <v>0.93183400000000005</v>
      </c>
      <c r="L1040">
        <v>0</v>
      </c>
      <c r="M1040" t="s">
        <v>43</v>
      </c>
    </row>
    <row r="1041" spans="1:13" x14ac:dyDescent="0.25">
      <c r="A1041" t="s">
        <v>47</v>
      </c>
      <c r="B1041">
        <v>3010.99</v>
      </c>
      <c r="C1041">
        <v>3008.29</v>
      </c>
      <c r="D1041">
        <v>3008.23</v>
      </c>
      <c r="E1041">
        <v>3003.73</v>
      </c>
      <c r="F1041">
        <v>229.374</v>
      </c>
      <c r="G1041">
        <v>0</v>
      </c>
      <c r="H1041">
        <v>113.666</v>
      </c>
      <c r="I1041">
        <v>0</v>
      </c>
      <c r="J1041">
        <v>5.72118E-2</v>
      </c>
      <c r="K1041">
        <v>0.93050999999999995</v>
      </c>
      <c r="L1041">
        <v>0</v>
      </c>
      <c r="M1041" t="s">
        <v>43</v>
      </c>
    </row>
    <row r="1042" spans="1:13" x14ac:dyDescent="0.25">
      <c r="A1042" t="s">
        <v>47</v>
      </c>
      <c r="B1042">
        <v>3008.12</v>
      </c>
      <c r="C1042">
        <v>3005.32</v>
      </c>
      <c r="D1042">
        <v>3005.25</v>
      </c>
      <c r="E1042">
        <v>3000.75</v>
      </c>
      <c r="F1042">
        <v>228.92599999999999</v>
      </c>
      <c r="G1042">
        <v>0</v>
      </c>
      <c r="H1042">
        <v>113.562</v>
      </c>
      <c r="I1042">
        <v>0</v>
      </c>
      <c r="J1042">
        <v>5.4410800000000002E-2</v>
      </c>
      <c r="K1042">
        <v>0.93176899999999996</v>
      </c>
      <c r="L1042">
        <v>0</v>
      </c>
      <c r="M1042" t="s">
        <v>43</v>
      </c>
    </row>
    <row r="1043" spans="1:13" x14ac:dyDescent="0.25">
      <c r="A1043" t="s">
        <v>47</v>
      </c>
      <c r="B1043">
        <v>3009.8</v>
      </c>
      <c r="C1043">
        <v>3007.1</v>
      </c>
      <c r="D1043">
        <v>3007.03</v>
      </c>
      <c r="E1043">
        <v>3002.46</v>
      </c>
      <c r="F1043">
        <v>227.94300000000001</v>
      </c>
      <c r="G1043">
        <v>0</v>
      </c>
      <c r="H1043">
        <v>113.401</v>
      </c>
      <c r="I1043">
        <v>0</v>
      </c>
      <c r="J1043">
        <v>5.3916499999999999E-2</v>
      </c>
      <c r="K1043">
        <v>0.93149199999999999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3017.34</v>
      </c>
      <c r="C1044">
        <v>3013.33</v>
      </c>
      <c r="D1044">
        <v>3013.26</v>
      </c>
      <c r="E1044">
        <v>3008.69</v>
      </c>
      <c r="F1044">
        <v>229.107</v>
      </c>
      <c r="G1044">
        <v>0</v>
      </c>
      <c r="H1044">
        <v>113.874</v>
      </c>
      <c r="I1044">
        <v>0</v>
      </c>
      <c r="J1044">
        <v>8.3257300000000006E-2</v>
      </c>
      <c r="K1044">
        <v>0.93129600000000001</v>
      </c>
      <c r="L1044">
        <v>0</v>
      </c>
      <c r="M1044" t="s">
        <v>43</v>
      </c>
    </row>
    <row r="1045" spans="1:13" x14ac:dyDescent="0.25">
      <c r="A1045" t="s">
        <v>47</v>
      </c>
      <c r="B1045">
        <v>3022.74</v>
      </c>
      <c r="C1045">
        <v>3019.85</v>
      </c>
      <c r="D1045">
        <v>3019.79</v>
      </c>
      <c r="E1045">
        <v>3015.29</v>
      </c>
      <c r="F1045">
        <v>228.334</v>
      </c>
      <c r="G1045">
        <v>0</v>
      </c>
      <c r="H1045">
        <v>113.54600000000001</v>
      </c>
      <c r="I1045">
        <v>0</v>
      </c>
      <c r="J1045">
        <v>6.2612399999999999E-2</v>
      </c>
      <c r="K1045">
        <v>0.93170299999999995</v>
      </c>
      <c r="L1045">
        <v>0</v>
      </c>
      <c r="M1045" t="s">
        <v>43</v>
      </c>
    </row>
    <row r="1046" spans="1:13" x14ac:dyDescent="0.25">
      <c r="A1046" t="s">
        <v>47</v>
      </c>
      <c r="B1046">
        <v>3018.88</v>
      </c>
      <c r="C1046">
        <v>3016.2</v>
      </c>
      <c r="D1046">
        <v>3016.14</v>
      </c>
      <c r="E1046">
        <v>3011.62</v>
      </c>
      <c r="F1046">
        <v>228.59800000000001</v>
      </c>
      <c r="G1046">
        <v>0</v>
      </c>
      <c r="H1046">
        <v>113.86799999999999</v>
      </c>
      <c r="I1046">
        <v>0</v>
      </c>
      <c r="J1046">
        <v>5.4283600000000001E-2</v>
      </c>
      <c r="K1046">
        <v>0.93172999999999995</v>
      </c>
      <c r="L1046">
        <v>0</v>
      </c>
      <c r="M1046" t="s">
        <v>43</v>
      </c>
    </row>
    <row r="1047" spans="1:13" x14ac:dyDescent="0.25">
      <c r="A1047" t="s">
        <v>47</v>
      </c>
      <c r="B1047">
        <v>3011.08</v>
      </c>
      <c r="C1047">
        <v>3008.37</v>
      </c>
      <c r="D1047">
        <v>3008.3</v>
      </c>
      <c r="E1047">
        <v>3003.79</v>
      </c>
      <c r="F1047">
        <v>229.46299999999999</v>
      </c>
      <c r="G1047">
        <v>0</v>
      </c>
      <c r="H1047">
        <v>113.726</v>
      </c>
      <c r="I1047">
        <v>0</v>
      </c>
      <c r="J1047">
        <v>5.64155E-2</v>
      </c>
      <c r="K1047">
        <v>0.93128100000000003</v>
      </c>
      <c r="L1047">
        <v>0</v>
      </c>
      <c r="M1047" t="s">
        <v>43</v>
      </c>
    </row>
    <row r="1048" spans="1:13" x14ac:dyDescent="0.25">
      <c r="A1048" t="s">
        <v>47</v>
      </c>
      <c r="B1048">
        <v>3017.62</v>
      </c>
      <c r="C1048">
        <v>3014.84</v>
      </c>
      <c r="D1048">
        <v>3014.7</v>
      </c>
      <c r="E1048">
        <v>3010.16</v>
      </c>
      <c r="F1048">
        <v>230.495</v>
      </c>
      <c r="G1048">
        <v>0</v>
      </c>
      <c r="H1048">
        <v>113.511</v>
      </c>
      <c r="I1048">
        <v>0</v>
      </c>
      <c r="J1048">
        <v>5.4252000000000002E-2</v>
      </c>
      <c r="K1048">
        <v>0.95922600000000002</v>
      </c>
      <c r="L1048">
        <v>0</v>
      </c>
      <c r="M1048" t="s">
        <v>43</v>
      </c>
    </row>
    <row r="1049" spans="1:13" x14ac:dyDescent="0.25">
      <c r="A1049" t="s">
        <v>47</v>
      </c>
      <c r="B1049">
        <v>3015.19</v>
      </c>
      <c r="C1049">
        <v>3011.2</v>
      </c>
      <c r="D1049">
        <v>3011.14</v>
      </c>
      <c r="E1049">
        <v>3006.63</v>
      </c>
      <c r="F1049">
        <v>229.78800000000001</v>
      </c>
      <c r="G1049">
        <v>0</v>
      </c>
      <c r="H1049">
        <v>113.655</v>
      </c>
      <c r="I1049">
        <v>0</v>
      </c>
      <c r="J1049">
        <v>6.9135299999999997E-2</v>
      </c>
      <c r="K1049">
        <v>0.931836</v>
      </c>
      <c r="L1049">
        <v>0</v>
      </c>
      <c r="M1049" t="s">
        <v>43</v>
      </c>
    </row>
    <row r="1050" spans="1:13" x14ac:dyDescent="0.25">
      <c r="A1050" t="s">
        <v>47</v>
      </c>
      <c r="B1050">
        <v>3011.73</v>
      </c>
      <c r="C1050">
        <v>3007.73</v>
      </c>
      <c r="D1050">
        <v>3007.67</v>
      </c>
      <c r="E1050">
        <v>3003.17</v>
      </c>
      <c r="F1050">
        <v>228.61699999999999</v>
      </c>
      <c r="G1050">
        <v>0</v>
      </c>
      <c r="H1050">
        <v>114.001</v>
      </c>
      <c r="I1050">
        <v>0</v>
      </c>
      <c r="J1050">
        <v>5.39544E-2</v>
      </c>
      <c r="K1050">
        <v>0.931836</v>
      </c>
      <c r="L1050">
        <v>0</v>
      </c>
      <c r="M1050" t="s">
        <v>43</v>
      </c>
    </row>
    <row r="1051" spans="1:13" x14ac:dyDescent="0.25">
      <c r="A1051" t="s">
        <v>47</v>
      </c>
      <c r="B1051">
        <v>3011.07</v>
      </c>
      <c r="C1051">
        <v>3008.4</v>
      </c>
      <c r="D1051">
        <v>3008.33</v>
      </c>
      <c r="E1051">
        <v>3003.8</v>
      </c>
      <c r="F1051">
        <v>231.38300000000001</v>
      </c>
      <c r="G1051">
        <v>0</v>
      </c>
      <c r="H1051">
        <v>114.372</v>
      </c>
      <c r="I1051">
        <v>0</v>
      </c>
      <c r="J1051">
        <v>5.4647099999999997E-2</v>
      </c>
      <c r="K1051">
        <v>0.93183400000000005</v>
      </c>
      <c r="L1051">
        <v>0</v>
      </c>
      <c r="M1051" t="s">
        <v>43</v>
      </c>
    </row>
    <row r="1052" spans="1:13" x14ac:dyDescent="0.25">
      <c r="A1052" t="s">
        <v>47</v>
      </c>
      <c r="B1052">
        <v>3007.98</v>
      </c>
      <c r="C1052">
        <v>3005.12</v>
      </c>
      <c r="D1052">
        <v>3005.05</v>
      </c>
      <c r="E1052">
        <v>3000.56</v>
      </c>
      <c r="F1052">
        <v>227.47800000000001</v>
      </c>
      <c r="G1052">
        <v>0</v>
      </c>
      <c r="H1052">
        <v>113.254</v>
      </c>
      <c r="I1052">
        <v>0</v>
      </c>
      <c r="J1052">
        <v>5.3910199999999998E-2</v>
      </c>
      <c r="K1052">
        <v>0.93183700000000003</v>
      </c>
      <c r="L1052">
        <v>0</v>
      </c>
      <c r="M1052" t="s">
        <v>43</v>
      </c>
    </row>
    <row r="1053" spans="1:13" x14ac:dyDescent="0.25">
      <c r="A1053" t="s">
        <v>47</v>
      </c>
      <c r="B1053">
        <v>3009.59</v>
      </c>
      <c r="C1053">
        <v>3006.67</v>
      </c>
      <c r="D1053">
        <v>3006.61</v>
      </c>
      <c r="E1053">
        <v>3002.11</v>
      </c>
      <c r="F1053">
        <v>227.39500000000001</v>
      </c>
      <c r="G1053">
        <v>0</v>
      </c>
      <c r="H1053">
        <v>113.971</v>
      </c>
      <c r="I1053">
        <v>0</v>
      </c>
      <c r="J1053">
        <v>5.39648E-2</v>
      </c>
      <c r="K1053">
        <v>0.95542499999999997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3010.6</v>
      </c>
      <c r="C1054">
        <v>3007.82</v>
      </c>
      <c r="D1054">
        <v>3007.75</v>
      </c>
      <c r="E1054">
        <v>3003.26</v>
      </c>
      <c r="F1054">
        <v>227.33</v>
      </c>
      <c r="G1054">
        <v>0</v>
      </c>
      <c r="H1054">
        <v>113.212</v>
      </c>
      <c r="I1054">
        <v>0</v>
      </c>
      <c r="J1054">
        <v>5.5865100000000001E-2</v>
      </c>
      <c r="K1054">
        <v>0.93162100000000003</v>
      </c>
      <c r="L1054">
        <v>0</v>
      </c>
      <c r="M1054" t="s">
        <v>43</v>
      </c>
    </row>
    <row r="1055" spans="1:13" x14ac:dyDescent="0.25">
      <c r="A1055" t="s">
        <v>47</v>
      </c>
      <c r="B1055">
        <v>3012.96</v>
      </c>
      <c r="C1055">
        <v>3010.26</v>
      </c>
      <c r="D1055">
        <v>3010.2</v>
      </c>
      <c r="E1055">
        <v>3005.7</v>
      </c>
      <c r="F1055">
        <v>228</v>
      </c>
      <c r="G1055">
        <v>0</v>
      </c>
      <c r="H1055">
        <v>113.193</v>
      </c>
      <c r="I1055">
        <v>0</v>
      </c>
      <c r="J1055">
        <v>5.5363700000000002E-2</v>
      </c>
      <c r="K1055">
        <v>0.931836</v>
      </c>
      <c r="L1055">
        <v>0</v>
      </c>
      <c r="M1055" t="s">
        <v>43</v>
      </c>
    </row>
    <row r="1056" spans="1:13" x14ac:dyDescent="0.25">
      <c r="A1056" t="s">
        <v>47</v>
      </c>
      <c r="B1056">
        <v>3010.89</v>
      </c>
      <c r="C1056">
        <v>3008.21</v>
      </c>
      <c r="D1056">
        <v>3008.14</v>
      </c>
      <c r="E1056">
        <v>3003.65</v>
      </c>
      <c r="F1056">
        <v>229.33099999999999</v>
      </c>
      <c r="G1056">
        <v>0</v>
      </c>
      <c r="H1056">
        <v>113.194</v>
      </c>
      <c r="I1056">
        <v>0</v>
      </c>
      <c r="J1056">
        <v>8.3269099999999999E-2</v>
      </c>
      <c r="K1056">
        <v>0.93183099999999996</v>
      </c>
      <c r="L1056">
        <v>0</v>
      </c>
      <c r="M1056" t="s">
        <v>43</v>
      </c>
    </row>
    <row r="1057" spans="1:25" x14ac:dyDescent="0.25">
      <c r="A1057" t="s">
        <v>47</v>
      </c>
      <c r="B1057">
        <v>3008.37</v>
      </c>
      <c r="C1057">
        <v>3005.65</v>
      </c>
      <c r="D1057">
        <v>3005.59</v>
      </c>
      <c r="E1057">
        <v>3001.08</v>
      </c>
      <c r="F1057">
        <v>228.21199999999999</v>
      </c>
      <c r="G1057">
        <v>0</v>
      </c>
      <c r="H1057">
        <v>114.014</v>
      </c>
      <c r="I1057">
        <v>0</v>
      </c>
      <c r="J1057">
        <v>5.9493900000000002E-2</v>
      </c>
      <c r="K1057">
        <v>0.93170500000000001</v>
      </c>
      <c r="L1057">
        <v>0</v>
      </c>
      <c r="M1057" t="s">
        <v>43</v>
      </c>
    </row>
    <row r="1058" spans="1:25" x14ac:dyDescent="0.25">
      <c r="A1058" t="s">
        <v>47</v>
      </c>
      <c r="B1058">
        <v>3019.43</v>
      </c>
      <c r="C1058">
        <v>3016.51</v>
      </c>
      <c r="D1058">
        <v>3016.44</v>
      </c>
      <c r="E1058">
        <v>3011.95</v>
      </c>
      <c r="F1058">
        <v>228.27500000000001</v>
      </c>
      <c r="G1058">
        <v>0</v>
      </c>
      <c r="H1058">
        <v>113.384</v>
      </c>
      <c r="I1058">
        <v>0</v>
      </c>
      <c r="J1058">
        <v>6.0431699999999998E-2</v>
      </c>
      <c r="K1058">
        <v>0.93183400000000005</v>
      </c>
      <c r="L1058">
        <v>0</v>
      </c>
      <c r="M1058" t="s">
        <v>43</v>
      </c>
    </row>
    <row r="1059" spans="1:25" x14ac:dyDescent="0.25">
      <c r="A1059" t="s">
        <v>47</v>
      </c>
      <c r="B1059">
        <v>3005.62</v>
      </c>
      <c r="C1059">
        <v>3002.93</v>
      </c>
      <c r="D1059">
        <v>3002.87</v>
      </c>
      <c r="E1059">
        <v>2998.37</v>
      </c>
      <c r="F1059">
        <v>227.76599999999999</v>
      </c>
      <c r="G1059">
        <v>0</v>
      </c>
      <c r="H1059">
        <v>113.137</v>
      </c>
      <c r="I1059">
        <v>0</v>
      </c>
      <c r="J1059">
        <v>6.2561800000000001E-2</v>
      </c>
      <c r="K1059">
        <v>0.93183700000000003</v>
      </c>
      <c r="L1059">
        <v>0</v>
      </c>
      <c r="M1059" t="s">
        <v>43</v>
      </c>
    </row>
    <row r="1060" spans="1:25" x14ac:dyDescent="0.25">
      <c r="A1060" t="s">
        <v>47</v>
      </c>
      <c r="B1060">
        <v>3009.82</v>
      </c>
      <c r="C1060">
        <v>3007.07</v>
      </c>
      <c r="D1060">
        <v>3007</v>
      </c>
      <c r="E1060">
        <v>3002.51</v>
      </c>
      <c r="F1060">
        <v>227.82</v>
      </c>
      <c r="G1060">
        <v>0</v>
      </c>
      <c r="H1060">
        <v>113.79600000000001</v>
      </c>
      <c r="I1060">
        <v>0</v>
      </c>
      <c r="J1060">
        <v>5.3912300000000003E-2</v>
      </c>
      <c r="K1060">
        <v>0.93181099999999994</v>
      </c>
      <c r="L1060">
        <v>0</v>
      </c>
      <c r="M1060" t="s">
        <v>43</v>
      </c>
    </row>
    <row r="1061" spans="1:25" x14ac:dyDescent="0.25">
      <c r="A1061" t="s">
        <v>47</v>
      </c>
      <c r="B1061">
        <v>3012.79</v>
      </c>
      <c r="C1061">
        <v>3010.09</v>
      </c>
      <c r="D1061">
        <v>3010.03</v>
      </c>
      <c r="E1061">
        <v>3005.53</v>
      </c>
      <c r="F1061">
        <v>227.46700000000001</v>
      </c>
      <c r="G1061">
        <v>0</v>
      </c>
      <c r="H1061">
        <v>113.345</v>
      </c>
      <c r="I1061">
        <v>0</v>
      </c>
      <c r="J1061">
        <v>8.3259299999999994E-2</v>
      </c>
      <c r="K1061">
        <v>0.93177200000000004</v>
      </c>
      <c r="L1061">
        <v>0</v>
      </c>
      <c r="M1061" t="s">
        <v>43</v>
      </c>
    </row>
    <row r="1062" spans="1:25" x14ac:dyDescent="0.25">
      <c r="A1062" t="s">
        <v>47</v>
      </c>
      <c r="B1062">
        <v>3010.99</v>
      </c>
      <c r="C1062">
        <v>3008.3</v>
      </c>
      <c r="D1062">
        <v>3008.24</v>
      </c>
      <c r="E1062">
        <v>3003.74</v>
      </c>
      <c r="F1062">
        <v>228.16499999999999</v>
      </c>
      <c r="G1062">
        <v>0</v>
      </c>
      <c r="H1062">
        <v>114.021</v>
      </c>
      <c r="I1062">
        <v>0</v>
      </c>
      <c r="J1062">
        <v>5.3986100000000002E-2</v>
      </c>
      <c r="K1062">
        <v>0.93177900000000002</v>
      </c>
      <c r="L1062">
        <v>0</v>
      </c>
      <c r="M1062" t="s">
        <v>43</v>
      </c>
    </row>
    <row r="1063" spans="1:25" x14ac:dyDescent="0.25">
      <c r="A1063" t="s">
        <v>47</v>
      </c>
      <c r="B1063">
        <v>3014.09</v>
      </c>
      <c r="C1063">
        <v>3011.37</v>
      </c>
      <c r="D1063">
        <v>3011.31</v>
      </c>
      <c r="E1063">
        <v>3006.76</v>
      </c>
      <c r="F1063">
        <v>227.49299999999999</v>
      </c>
      <c r="G1063">
        <v>0</v>
      </c>
      <c r="H1063">
        <v>113.676</v>
      </c>
      <c r="I1063">
        <v>0</v>
      </c>
      <c r="J1063">
        <v>5.4420200000000002E-2</v>
      </c>
      <c r="K1063">
        <v>0.93182900000000002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3012.79</v>
      </c>
      <c r="C1064">
        <v>3010.02</v>
      </c>
      <c r="D1064">
        <v>3009.95</v>
      </c>
      <c r="E1064">
        <v>3005.39</v>
      </c>
      <c r="F1064">
        <v>227.32300000000001</v>
      </c>
      <c r="G1064">
        <v>0</v>
      </c>
      <c r="H1064">
        <v>113.741</v>
      </c>
      <c r="I1064">
        <v>0</v>
      </c>
      <c r="J1064">
        <v>5.5651600000000002E-2</v>
      </c>
      <c r="K1064">
        <v>0.93168700000000004</v>
      </c>
      <c r="L1064">
        <v>0</v>
      </c>
      <c r="M1064" t="s">
        <v>43</v>
      </c>
      <c r="R1064">
        <f>AVERAGE(B1015:B1064)</f>
        <v>3012.1230000000005</v>
      </c>
      <c r="S1064">
        <f>AVERAGE(C1015:C1064)</f>
        <v>3009.2703999999999</v>
      </c>
      <c r="U1064">
        <f>_xlfn.VAR.P(B1015:B1064)</f>
        <v>19.038372999999865</v>
      </c>
      <c r="V1064">
        <f>_xlfn.VAR.P(C1015:C1064)</f>
        <v>18.601055839999827</v>
      </c>
      <c r="X1064">
        <f>1.96*SQRT(U1064)/50</f>
        <v>0.17104129760592848</v>
      </c>
      <c r="Y1064">
        <f>1.96*SQRT(V1064)/50</f>
        <v>0.16906545018417377</v>
      </c>
    </row>
    <row r="1065" spans="1:25" x14ac:dyDescent="0.25">
      <c r="A1065" t="s">
        <v>47</v>
      </c>
      <c r="B1065">
        <v>150737.56150000001</v>
      </c>
      <c r="C1065" t="s">
        <v>37</v>
      </c>
    </row>
    <row r="1066" spans="1:25" x14ac:dyDescent="0.25">
      <c r="A1066" t="s">
        <v>48</v>
      </c>
      <c r="B1066">
        <v>43152.5</v>
      </c>
      <c r="C1066">
        <v>39160.699999999997</v>
      </c>
      <c r="D1066">
        <v>39118</v>
      </c>
      <c r="E1066">
        <v>39106.699999999997</v>
      </c>
      <c r="F1066">
        <v>752.245</v>
      </c>
      <c r="G1066">
        <v>881.5</v>
      </c>
      <c r="H1066">
        <v>502.53399999999999</v>
      </c>
      <c r="I1066">
        <v>5.7906100000000002E-2</v>
      </c>
      <c r="J1066">
        <v>0.92999100000000001</v>
      </c>
      <c r="K1066">
        <v>0</v>
      </c>
      <c r="L1066" t="s">
        <v>43</v>
      </c>
    </row>
    <row r="1067" spans="1:25" x14ac:dyDescent="0.25">
      <c r="A1067" t="s">
        <v>48</v>
      </c>
      <c r="B1067">
        <v>43200.5</v>
      </c>
      <c r="C1067">
        <v>39183</v>
      </c>
      <c r="D1067">
        <v>39136.9</v>
      </c>
      <c r="E1067">
        <v>39125.5</v>
      </c>
      <c r="F1067">
        <v>759.66600000000005</v>
      </c>
      <c r="G1067">
        <v>889.16300000000001</v>
      </c>
      <c r="H1067">
        <v>502.22300000000001</v>
      </c>
      <c r="I1067">
        <v>6.12124E-2</v>
      </c>
      <c r="J1067">
        <v>0.93182299999999996</v>
      </c>
      <c r="K1067">
        <v>0</v>
      </c>
      <c r="L1067" t="s">
        <v>43</v>
      </c>
    </row>
    <row r="1068" spans="1:25" x14ac:dyDescent="0.25">
      <c r="A1068" t="s">
        <v>48</v>
      </c>
      <c r="B1068">
        <v>43443.6</v>
      </c>
      <c r="C1068">
        <v>39403.599999999999</v>
      </c>
      <c r="D1068">
        <v>39354</v>
      </c>
      <c r="E1068">
        <v>39342.5</v>
      </c>
      <c r="F1068">
        <v>754.61199999999997</v>
      </c>
      <c r="G1068">
        <v>902.49599999999998</v>
      </c>
      <c r="H1068">
        <v>507.64800000000002</v>
      </c>
      <c r="I1068">
        <v>5.6260699999999997E-2</v>
      </c>
      <c r="J1068">
        <v>0.93183499999999997</v>
      </c>
      <c r="K1068">
        <v>0</v>
      </c>
      <c r="L1068" t="s">
        <v>43</v>
      </c>
    </row>
    <row r="1069" spans="1:25" x14ac:dyDescent="0.25">
      <c r="A1069" t="s">
        <v>48</v>
      </c>
      <c r="B1069">
        <v>43632.5</v>
      </c>
      <c r="C1069">
        <v>39581.1</v>
      </c>
      <c r="D1069">
        <v>39528.800000000003</v>
      </c>
      <c r="E1069">
        <v>39517.5</v>
      </c>
      <c r="F1069">
        <v>749.50300000000004</v>
      </c>
      <c r="G1069">
        <v>894.69200000000001</v>
      </c>
      <c r="H1069">
        <v>502.66399999999999</v>
      </c>
      <c r="I1069">
        <v>5.3912300000000003E-2</v>
      </c>
      <c r="J1069">
        <v>0.93180399999999997</v>
      </c>
      <c r="K1069">
        <v>0</v>
      </c>
      <c r="L1069" t="s">
        <v>43</v>
      </c>
    </row>
    <row r="1070" spans="1:25" x14ac:dyDescent="0.25">
      <c r="A1070" t="s">
        <v>48</v>
      </c>
      <c r="B1070">
        <v>43680.3</v>
      </c>
      <c r="C1070">
        <v>39604.9</v>
      </c>
      <c r="D1070">
        <v>39549.300000000003</v>
      </c>
      <c r="E1070">
        <v>39537.9</v>
      </c>
      <c r="F1070">
        <v>738.60400000000004</v>
      </c>
      <c r="G1070">
        <v>901.53399999999999</v>
      </c>
      <c r="H1070">
        <v>503.30700000000002</v>
      </c>
      <c r="I1070">
        <v>5.4973399999999999E-2</v>
      </c>
      <c r="J1070">
        <v>0.94195300000000004</v>
      </c>
      <c r="K1070">
        <v>0</v>
      </c>
      <c r="L1070" t="s">
        <v>43</v>
      </c>
    </row>
    <row r="1071" spans="1:25" x14ac:dyDescent="0.25">
      <c r="A1071" t="s">
        <v>48</v>
      </c>
      <c r="B1071">
        <v>43271.9</v>
      </c>
      <c r="C1071">
        <v>39247</v>
      </c>
      <c r="D1071">
        <v>39184.1</v>
      </c>
      <c r="E1071">
        <v>39172.699999999997</v>
      </c>
      <c r="F1071">
        <v>758.44100000000003</v>
      </c>
      <c r="G1071">
        <v>900.26900000000001</v>
      </c>
      <c r="H1071">
        <v>502.755</v>
      </c>
      <c r="I1071">
        <v>5.5910799999999997E-2</v>
      </c>
      <c r="J1071">
        <v>0.93181400000000003</v>
      </c>
      <c r="K1071">
        <v>0</v>
      </c>
      <c r="L1071" t="s">
        <v>43</v>
      </c>
    </row>
    <row r="1072" spans="1:25" x14ac:dyDescent="0.25">
      <c r="A1072" t="s">
        <v>48</v>
      </c>
      <c r="B1072">
        <v>43608.800000000003</v>
      </c>
      <c r="C1072">
        <v>39604.199999999997</v>
      </c>
      <c r="D1072">
        <v>39539.599999999999</v>
      </c>
      <c r="E1072">
        <v>39528.199999999997</v>
      </c>
      <c r="F1072">
        <v>741.50400000000002</v>
      </c>
      <c r="G1072">
        <v>896.51800000000003</v>
      </c>
      <c r="H1072">
        <v>502.84399999999999</v>
      </c>
      <c r="I1072">
        <v>5.5069199999999999E-2</v>
      </c>
      <c r="J1072">
        <v>0.93180700000000005</v>
      </c>
      <c r="K1072">
        <v>0</v>
      </c>
      <c r="L1072" t="s">
        <v>43</v>
      </c>
    </row>
    <row r="1073" spans="1:12" x14ac:dyDescent="0.25">
      <c r="A1073" t="s">
        <v>48</v>
      </c>
      <c r="B1073">
        <v>43657.8</v>
      </c>
      <c r="C1073">
        <v>39612</v>
      </c>
      <c r="D1073">
        <v>39546.1</v>
      </c>
      <c r="E1073">
        <v>39534.699999999997</v>
      </c>
      <c r="F1073">
        <v>746.096</v>
      </c>
      <c r="G1073">
        <v>904.63499999999999</v>
      </c>
      <c r="H1073">
        <v>502.36399999999998</v>
      </c>
      <c r="I1073">
        <v>5.5751099999999998E-2</v>
      </c>
      <c r="J1073">
        <v>0.94532499999999997</v>
      </c>
      <c r="K1073">
        <v>0</v>
      </c>
      <c r="L1073" t="s">
        <v>43</v>
      </c>
    </row>
    <row r="1074" spans="1:12" x14ac:dyDescent="0.25">
      <c r="A1074" t="s">
        <v>48</v>
      </c>
      <c r="B1074">
        <v>43227.7</v>
      </c>
      <c r="C1074">
        <v>39221.599999999999</v>
      </c>
      <c r="D1074">
        <v>39152.699999999997</v>
      </c>
      <c r="E1074">
        <v>39141.4</v>
      </c>
      <c r="F1074">
        <v>734.44</v>
      </c>
      <c r="G1074">
        <v>888.48</v>
      </c>
      <c r="H1074">
        <v>501.80200000000002</v>
      </c>
      <c r="I1074">
        <v>5.4331299999999999E-2</v>
      </c>
      <c r="J1074">
        <v>0.95779499999999995</v>
      </c>
      <c r="K1074">
        <v>0</v>
      </c>
      <c r="L1074" t="s">
        <v>43</v>
      </c>
    </row>
    <row r="1075" spans="1:12" x14ac:dyDescent="0.25">
      <c r="A1075" t="s">
        <v>48</v>
      </c>
      <c r="B1075">
        <v>43207.7</v>
      </c>
      <c r="C1075">
        <v>39234.1</v>
      </c>
      <c r="D1075">
        <v>39165.4</v>
      </c>
      <c r="E1075">
        <v>39154</v>
      </c>
      <c r="F1075">
        <v>743.44899999999996</v>
      </c>
      <c r="G1075">
        <v>893.41600000000005</v>
      </c>
      <c r="H1075">
        <v>502.75200000000001</v>
      </c>
      <c r="I1075">
        <v>6.5054100000000004E-2</v>
      </c>
      <c r="J1075">
        <v>0.93063300000000004</v>
      </c>
      <c r="K1075">
        <v>0</v>
      </c>
      <c r="L1075" t="s">
        <v>43</v>
      </c>
    </row>
    <row r="1076" spans="1:12" x14ac:dyDescent="0.25">
      <c r="A1076" t="s">
        <v>48</v>
      </c>
      <c r="B1076">
        <v>43233.5</v>
      </c>
      <c r="C1076">
        <v>39259.4</v>
      </c>
      <c r="D1076">
        <v>39189.800000000003</v>
      </c>
      <c r="E1076">
        <v>39178.5</v>
      </c>
      <c r="F1076">
        <v>745.62400000000002</v>
      </c>
      <c r="G1076">
        <v>901.24199999999996</v>
      </c>
      <c r="H1076">
        <v>502.22800000000001</v>
      </c>
      <c r="I1076">
        <v>5.39122E-2</v>
      </c>
      <c r="J1076">
        <v>0.93183499999999997</v>
      </c>
      <c r="K1076">
        <v>0</v>
      </c>
      <c r="L1076" t="s">
        <v>43</v>
      </c>
    </row>
    <row r="1077" spans="1:12" x14ac:dyDescent="0.25">
      <c r="A1077" t="s">
        <v>48</v>
      </c>
      <c r="B1077">
        <v>43641</v>
      </c>
      <c r="C1077">
        <v>39592.300000000003</v>
      </c>
      <c r="D1077">
        <v>39521.199999999997</v>
      </c>
      <c r="E1077">
        <v>39509.9</v>
      </c>
      <c r="F1077">
        <v>742.88699999999994</v>
      </c>
      <c r="G1077">
        <v>897.24</v>
      </c>
      <c r="H1077">
        <v>502.1</v>
      </c>
      <c r="I1077">
        <v>6.2908599999999995E-2</v>
      </c>
      <c r="J1077">
        <v>0.93181800000000004</v>
      </c>
      <c r="K1077">
        <v>0</v>
      </c>
      <c r="L1077" t="s">
        <v>43</v>
      </c>
    </row>
    <row r="1078" spans="1:12" x14ac:dyDescent="0.25">
      <c r="A1078" t="s">
        <v>48</v>
      </c>
      <c r="B1078">
        <v>43703.9</v>
      </c>
      <c r="C1078">
        <v>39636.400000000001</v>
      </c>
      <c r="D1078">
        <v>39565.5</v>
      </c>
      <c r="E1078">
        <v>39554.199999999997</v>
      </c>
      <c r="F1078">
        <v>734.2</v>
      </c>
      <c r="G1078">
        <v>908.94799999999998</v>
      </c>
      <c r="H1078">
        <v>503.33800000000002</v>
      </c>
      <c r="I1078">
        <v>5.9421000000000002E-2</v>
      </c>
      <c r="J1078">
        <v>0.95096700000000001</v>
      </c>
      <c r="K1078">
        <v>0</v>
      </c>
      <c r="L1078" t="s">
        <v>43</v>
      </c>
    </row>
    <row r="1079" spans="1:12" x14ac:dyDescent="0.25">
      <c r="A1079" t="s">
        <v>48</v>
      </c>
      <c r="B1079">
        <v>43585.5</v>
      </c>
      <c r="C1079">
        <v>39612.300000000003</v>
      </c>
      <c r="D1079">
        <v>39541.300000000003</v>
      </c>
      <c r="E1079">
        <v>39529.9</v>
      </c>
      <c r="F1079">
        <v>742.62400000000002</v>
      </c>
      <c r="G1079">
        <v>894.85699999999997</v>
      </c>
      <c r="H1079">
        <v>502.66300000000001</v>
      </c>
      <c r="I1079">
        <v>5.70745E-2</v>
      </c>
      <c r="J1079">
        <v>0.93183700000000003</v>
      </c>
      <c r="K1079">
        <v>0</v>
      </c>
      <c r="L1079" t="s">
        <v>43</v>
      </c>
    </row>
    <row r="1080" spans="1:12" x14ac:dyDescent="0.25">
      <c r="A1080" t="s">
        <v>48</v>
      </c>
      <c r="B1080">
        <v>43581.2</v>
      </c>
      <c r="C1080">
        <v>39606.400000000001</v>
      </c>
      <c r="D1080">
        <v>39533.1</v>
      </c>
      <c r="E1080">
        <v>39521.699999999997</v>
      </c>
      <c r="F1080">
        <v>733.28800000000001</v>
      </c>
      <c r="G1080">
        <v>896.26900000000001</v>
      </c>
      <c r="H1080">
        <v>503.29700000000003</v>
      </c>
      <c r="I1080">
        <v>5.4318499999999999E-2</v>
      </c>
      <c r="J1080">
        <v>0.93182299999999996</v>
      </c>
      <c r="K1080">
        <v>0</v>
      </c>
      <c r="L1080" t="s">
        <v>43</v>
      </c>
    </row>
    <row r="1081" spans="1:12" x14ac:dyDescent="0.25">
      <c r="A1081" t="s">
        <v>48</v>
      </c>
      <c r="B1081">
        <v>43284.800000000003</v>
      </c>
      <c r="C1081">
        <v>39236.1</v>
      </c>
      <c r="D1081">
        <v>39161.199999999997</v>
      </c>
      <c r="E1081">
        <v>39149.9</v>
      </c>
      <c r="F1081">
        <v>746.26700000000005</v>
      </c>
      <c r="G1081">
        <v>900.25800000000004</v>
      </c>
      <c r="H1081">
        <v>503.61200000000002</v>
      </c>
      <c r="I1081">
        <v>8.3259899999999998E-2</v>
      </c>
      <c r="J1081">
        <v>0.93183300000000002</v>
      </c>
      <c r="K1081">
        <v>0</v>
      </c>
      <c r="L1081" t="s">
        <v>43</v>
      </c>
    </row>
    <row r="1082" spans="1:12" x14ac:dyDescent="0.25">
      <c r="A1082" t="s">
        <v>48</v>
      </c>
      <c r="B1082">
        <v>43705.4</v>
      </c>
      <c r="C1082">
        <v>39603.1</v>
      </c>
      <c r="D1082">
        <v>39526.6</v>
      </c>
      <c r="E1082">
        <v>39515.199999999997</v>
      </c>
      <c r="F1082">
        <v>733.47</v>
      </c>
      <c r="G1082">
        <v>897.07399999999996</v>
      </c>
      <c r="H1082">
        <v>502.14600000000002</v>
      </c>
      <c r="I1082">
        <v>5.4969400000000002E-2</v>
      </c>
      <c r="J1082">
        <v>0.93168499999999999</v>
      </c>
      <c r="K1082">
        <v>0</v>
      </c>
      <c r="L1082" t="s">
        <v>43</v>
      </c>
    </row>
    <row r="1083" spans="1:12" x14ac:dyDescent="0.25">
      <c r="A1083" t="s">
        <v>48</v>
      </c>
      <c r="B1083">
        <v>44433.1</v>
      </c>
      <c r="C1083">
        <v>40377.4</v>
      </c>
      <c r="D1083">
        <v>40298.199999999997</v>
      </c>
      <c r="E1083">
        <v>40286.199999999997</v>
      </c>
      <c r="F1083">
        <v>770.66899999999998</v>
      </c>
      <c r="G1083">
        <v>931.38499999999999</v>
      </c>
      <c r="H1083">
        <v>522.36099999999999</v>
      </c>
      <c r="I1083">
        <v>7.5159799999999999E-2</v>
      </c>
      <c r="J1083">
        <v>0.93180700000000005</v>
      </c>
      <c r="K1083">
        <v>0</v>
      </c>
      <c r="L1083" t="s">
        <v>43</v>
      </c>
    </row>
    <row r="1084" spans="1:12" x14ac:dyDescent="0.25">
      <c r="A1084" t="s">
        <v>48</v>
      </c>
      <c r="B1084">
        <v>43799.6</v>
      </c>
      <c r="C1084">
        <v>39692.699999999997</v>
      </c>
      <c r="D1084">
        <v>39613.4</v>
      </c>
      <c r="E1084">
        <v>39601.699999999997</v>
      </c>
      <c r="F1084">
        <v>778.40300000000002</v>
      </c>
      <c r="G1084">
        <v>917.053</v>
      </c>
      <c r="H1084">
        <v>513.77</v>
      </c>
      <c r="I1084">
        <v>5.3918599999999997E-2</v>
      </c>
      <c r="J1084">
        <v>0.95413400000000004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45026.5</v>
      </c>
      <c r="C1085">
        <v>40939.300000000003</v>
      </c>
      <c r="D1085">
        <v>40860.699999999997</v>
      </c>
      <c r="E1085">
        <v>40849.199999999997</v>
      </c>
      <c r="F1085">
        <v>782.24</v>
      </c>
      <c r="G1085">
        <v>921.33</v>
      </c>
      <c r="H1085">
        <v>521.13</v>
      </c>
      <c r="I1085">
        <v>8.1840599999999999E-2</v>
      </c>
      <c r="J1085">
        <v>0.93182799999999999</v>
      </c>
      <c r="K1085">
        <v>0</v>
      </c>
      <c r="L1085" t="s">
        <v>43</v>
      </c>
    </row>
    <row r="1086" spans="1:12" x14ac:dyDescent="0.25">
      <c r="A1086" t="s">
        <v>48</v>
      </c>
      <c r="B1086">
        <v>43711.3</v>
      </c>
      <c r="C1086">
        <v>39649.300000000003</v>
      </c>
      <c r="D1086">
        <v>39572.1</v>
      </c>
      <c r="E1086">
        <v>39560.6</v>
      </c>
      <c r="F1086">
        <v>770.048</v>
      </c>
      <c r="G1086">
        <v>899.548</v>
      </c>
      <c r="H1086">
        <v>503.30900000000003</v>
      </c>
      <c r="I1086">
        <v>5.6992099999999997E-2</v>
      </c>
      <c r="J1086">
        <v>0.93172900000000003</v>
      </c>
      <c r="K1086">
        <v>0</v>
      </c>
      <c r="L1086" t="s">
        <v>43</v>
      </c>
    </row>
    <row r="1087" spans="1:12" x14ac:dyDescent="0.25">
      <c r="A1087" t="s">
        <v>48</v>
      </c>
      <c r="B1087">
        <v>43762.1</v>
      </c>
      <c r="C1087">
        <v>39656.300000000003</v>
      </c>
      <c r="D1087">
        <v>39581.300000000003</v>
      </c>
      <c r="E1087">
        <v>39569.9</v>
      </c>
      <c r="F1087">
        <v>741.90200000000004</v>
      </c>
      <c r="G1087">
        <v>902.38199999999995</v>
      </c>
      <c r="H1087">
        <v>503.69200000000001</v>
      </c>
      <c r="I1087">
        <v>5.39899E-2</v>
      </c>
      <c r="J1087">
        <v>0.93174400000000002</v>
      </c>
      <c r="K1087">
        <v>0</v>
      </c>
      <c r="L1087" t="s">
        <v>43</v>
      </c>
    </row>
    <row r="1088" spans="1:12" x14ac:dyDescent="0.25">
      <c r="A1088" t="s">
        <v>48</v>
      </c>
      <c r="B1088">
        <v>43267.5</v>
      </c>
      <c r="C1088">
        <v>39282.1</v>
      </c>
      <c r="D1088">
        <v>39204.300000000003</v>
      </c>
      <c r="E1088">
        <v>39193</v>
      </c>
      <c r="F1088">
        <v>748.17200000000003</v>
      </c>
      <c r="G1088">
        <v>896.423</v>
      </c>
      <c r="H1088">
        <v>503.06599999999997</v>
      </c>
      <c r="I1088">
        <v>8.3255800000000005E-2</v>
      </c>
      <c r="J1088">
        <v>0.93177699999999997</v>
      </c>
      <c r="K1088">
        <v>0</v>
      </c>
      <c r="L1088" t="s">
        <v>43</v>
      </c>
    </row>
    <row r="1089" spans="1:12" x14ac:dyDescent="0.25">
      <c r="A1089" t="s">
        <v>48</v>
      </c>
      <c r="B1089">
        <v>43641.599999999999</v>
      </c>
      <c r="C1089">
        <v>39649.199999999997</v>
      </c>
      <c r="D1089">
        <v>39571.5</v>
      </c>
      <c r="E1089">
        <v>39560.1</v>
      </c>
      <c r="F1089">
        <v>749.81799999999998</v>
      </c>
      <c r="G1089">
        <v>906.77700000000004</v>
      </c>
      <c r="H1089">
        <v>503.07</v>
      </c>
      <c r="I1089">
        <v>5.6571499999999997E-2</v>
      </c>
      <c r="J1089">
        <v>0.93181800000000004</v>
      </c>
      <c r="K1089">
        <v>0</v>
      </c>
      <c r="L1089" t="s">
        <v>43</v>
      </c>
    </row>
    <row r="1090" spans="1:12" x14ac:dyDescent="0.25">
      <c r="A1090" t="s">
        <v>48</v>
      </c>
      <c r="B1090">
        <v>43342</v>
      </c>
      <c r="C1090">
        <v>39278</v>
      </c>
      <c r="D1090">
        <v>39198.800000000003</v>
      </c>
      <c r="E1090">
        <v>39187.5</v>
      </c>
      <c r="F1090">
        <v>756.66</v>
      </c>
      <c r="G1090">
        <v>893.77700000000004</v>
      </c>
      <c r="H1090">
        <v>502.87700000000001</v>
      </c>
      <c r="I1090">
        <v>5.3929600000000001E-2</v>
      </c>
      <c r="J1090">
        <v>0.93183499999999997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43380.5</v>
      </c>
      <c r="C1091">
        <v>39241.4</v>
      </c>
      <c r="D1091">
        <v>39160.1</v>
      </c>
      <c r="E1091">
        <v>39148.9</v>
      </c>
      <c r="F1091">
        <v>735.00599999999997</v>
      </c>
      <c r="G1091">
        <v>900.78899999999999</v>
      </c>
      <c r="H1091">
        <v>502.61900000000003</v>
      </c>
      <c r="I1091">
        <v>8.3255800000000005E-2</v>
      </c>
      <c r="J1091">
        <v>0.93173899999999998</v>
      </c>
      <c r="K1091">
        <v>0</v>
      </c>
      <c r="L1091" t="s">
        <v>43</v>
      </c>
    </row>
    <row r="1092" spans="1:12" x14ac:dyDescent="0.25">
      <c r="A1092" t="s">
        <v>48</v>
      </c>
      <c r="B1092">
        <v>43619.199999999997</v>
      </c>
      <c r="C1092">
        <v>39615.699999999997</v>
      </c>
      <c r="D1092">
        <v>39534.5</v>
      </c>
      <c r="E1092">
        <v>39523.1</v>
      </c>
      <c r="F1092">
        <v>732.59199999999998</v>
      </c>
      <c r="G1092">
        <v>900.32899999999995</v>
      </c>
      <c r="H1092">
        <v>502.303</v>
      </c>
      <c r="I1092">
        <v>5.5753400000000002E-2</v>
      </c>
      <c r="J1092">
        <v>0.93175200000000002</v>
      </c>
      <c r="K1092">
        <v>0</v>
      </c>
      <c r="L1092" t="s">
        <v>43</v>
      </c>
    </row>
    <row r="1093" spans="1:12" x14ac:dyDescent="0.25">
      <c r="A1093" t="s">
        <v>48</v>
      </c>
      <c r="B1093">
        <v>43623.199999999997</v>
      </c>
      <c r="C1093">
        <v>39614.199999999997</v>
      </c>
      <c r="D1093">
        <v>39534.800000000003</v>
      </c>
      <c r="E1093">
        <v>39523.5</v>
      </c>
      <c r="F1093">
        <v>734.89700000000005</v>
      </c>
      <c r="G1093">
        <v>899.72</v>
      </c>
      <c r="H1093">
        <v>502.52600000000001</v>
      </c>
      <c r="I1093">
        <v>5.8084900000000002E-2</v>
      </c>
      <c r="J1093">
        <v>0.93179100000000004</v>
      </c>
      <c r="K1093">
        <v>0</v>
      </c>
      <c r="L1093" t="s">
        <v>43</v>
      </c>
    </row>
    <row r="1094" spans="1:12" x14ac:dyDescent="0.25">
      <c r="A1094" t="s">
        <v>48</v>
      </c>
      <c r="B1094">
        <v>43610.9</v>
      </c>
      <c r="C1094">
        <v>39608.199999999997</v>
      </c>
      <c r="D1094">
        <v>39527.300000000003</v>
      </c>
      <c r="E1094">
        <v>39515.9</v>
      </c>
      <c r="F1094">
        <v>725.85699999999997</v>
      </c>
      <c r="G1094">
        <v>897.83299999999997</v>
      </c>
      <c r="H1094">
        <v>503.35700000000003</v>
      </c>
      <c r="I1094">
        <v>5.3957900000000003E-2</v>
      </c>
      <c r="J1094">
        <v>0.93182600000000004</v>
      </c>
      <c r="K1094">
        <v>0</v>
      </c>
      <c r="L1094" t="s">
        <v>43</v>
      </c>
    </row>
    <row r="1095" spans="1:12" x14ac:dyDescent="0.25">
      <c r="A1095" t="s">
        <v>48</v>
      </c>
      <c r="B1095">
        <v>43288.2</v>
      </c>
      <c r="C1095">
        <v>39216</v>
      </c>
      <c r="D1095">
        <v>39137.599999999999</v>
      </c>
      <c r="E1095">
        <v>39126.199999999997</v>
      </c>
      <c r="F1095">
        <v>731.80700000000002</v>
      </c>
      <c r="G1095">
        <v>895.44</v>
      </c>
      <c r="H1095">
        <v>502.72</v>
      </c>
      <c r="I1095">
        <v>5.4122299999999998E-2</v>
      </c>
      <c r="J1095">
        <v>0.93183199999999999</v>
      </c>
      <c r="K1095">
        <v>0</v>
      </c>
      <c r="L1095" t="s">
        <v>43</v>
      </c>
    </row>
    <row r="1096" spans="1:12" x14ac:dyDescent="0.25">
      <c r="A1096" t="s">
        <v>48</v>
      </c>
      <c r="B1096">
        <v>43408.800000000003</v>
      </c>
      <c r="C1096">
        <v>39261.800000000003</v>
      </c>
      <c r="D1096">
        <v>39180.9</v>
      </c>
      <c r="E1096">
        <v>39169.5</v>
      </c>
      <c r="F1096">
        <v>728.81299999999999</v>
      </c>
      <c r="G1096">
        <v>902.74800000000005</v>
      </c>
      <c r="H1096">
        <v>503.39600000000002</v>
      </c>
      <c r="I1096">
        <v>8.3259600000000003E-2</v>
      </c>
      <c r="J1096">
        <v>0.93183199999999999</v>
      </c>
      <c r="K1096">
        <v>0</v>
      </c>
      <c r="L1096" t="s">
        <v>43</v>
      </c>
    </row>
    <row r="1097" spans="1:12" x14ac:dyDescent="0.25">
      <c r="A1097" t="s">
        <v>48</v>
      </c>
      <c r="B1097">
        <v>43334.8</v>
      </c>
      <c r="C1097">
        <v>39308.699999999997</v>
      </c>
      <c r="D1097">
        <v>39226.699999999997</v>
      </c>
      <c r="E1097">
        <v>39215.300000000003</v>
      </c>
      <c r="F1097">
        <v>740.93</v>
      </c>
      <c r="G1097">
        <v>906.774</v>
      </c>
      <c r="H1097">
        <v>501.99599999999998</v>
      </c>
      <c r="I1097">
        <v>8.3257399999999995E-2</v>
      </c>
      <c r="J1097">
        <v>0.94435000000000002</v>
      </c>
      <c r="K1097">
        <v>0</v>
      </c>
      <c r="L1097" t="s">
        <v>43</v>
      </c>
    </row>
    <row r="1098" spans="1:12" x14ac:dyDescent="0.25">
      <c r="A1098" t="s">
        <v>48</v>
      </c>
      <c r="B1098">
        <v>43292.6</v>
      </c>
      <c r="C1098">
        <v>39261.9</v>
      </c>
      <c r="D1098">
        <v>39180.6</v>
      </c>
      <c r="E1098">
        <v>39169.300000000003</v>
      </c>
      <c r="F1098">
        <v>748.38300000000004</v>
      </c>
      <c r="G1098">
        <v>896.81799999999998</v>
      </c>
      <c r="H1098">
        <v>502.46100000000001</v>
      </c>
      <c r="I1098">
        <v>5.4152899999999997E-2</v>
      </c>
      <c r="J1098">
        <v>0.93182900000000002</v>
      </c>
      <c r="K1098">
        <v>0</v>
      </c>
      <c r="L1098" t="s">
        <v>43</v>
      </c>
    </row>
    <row r="1099" spans="1:12" x14ac:dyDescent="0.25">
      <c r="A1099" t="s">
        <v>48</v>
      </c>
      <c r="B1099">
        <v>43667.3</v>
      </c>
      <c r="C1099">
        <v>39640</v>
      </c>
      <c r="D1099">
        <v>39558.300000000003</v>
      </c>
      <c r="E1099">
        <v>39546.9</v>
      </c>
      <c r="F1099">
        <v>741.32899999999995</v>
      </c>
      <c r="G1099">
        <v>899.66499999999996</v>
      </c>
      <c r="H1099">
        <v>502.26100000000002</v>
      </c>
      <c r="I1099">
        <v>8.3256700000000003E-2</v>
      </c>
      <c r="J1099">
        <v>0.93043100000000001</v>
      </c>
      <c r="K1099">
        <v>0</v>
      </c>
      <c r="L1099" t="s">
        <v>43</v>
      </c>
    </row>
    <row r="1100" spans="1:12" x14ac:dyDescent="0.25">
      <c r="A1100" t="s">
        <v>48</v>
      </c>
      <c r="B1100">
        <v>43720.2</v>
      </c>
      <c r="C1100">
        <v>39635.4</v>
      </c>
      <c r="D1100">
        <v>39553.9</v>
      </c>
      <c r="E1100">
        <v>39542.5</v>
      </c>
      <c r="F1100">
        <v>757.33299999999997</v>
      </c>
      <c r="G1100">
        <v>896.35900000000004</v>
      </c>
      <c r="H1100">
        <v>502.93200000000002</v>
      </c>
      <c r="I1100">
        <v>7.0803199999999997E-2</v>
      </c>
      <c r="J1100">
        <v>0.95602299999999996</v>
      </c>
      <c r="K1100">
        <v>0</v>
      </c>
      <c r="L1100" t="s">
        <v>43</v>
      </c>
    </row>
    <row r="1101" spans="1:12" x14ac:dyDescent="0.25">
      <c r="A1101" t="s">
        <v>48</v>
      </c>
      <c r="B1101">
        <v>43823.9</v>
      </c>
      <c r="C1101">
        <v>39662.1</v>
      </c>
      <c r="D1101">
        <v>39580.699999999997</v>
      </c>
      <c r="E1101">
        <v>39569.4</v>
      </c>
      <c r="F1101">
        <v>747.50800000000004</v>
      </c>
      <c r="G1101">
        <v>906.43100000000004</v>
      </c>
      <c r="H1101">
        <v>502.52800000000002</v>
      </c>
      <c r="I1101">
        <v>7.7650499999999997E-2</v>
      </c>
      <c r="J1101">
        <v>0.93177399999999999</v>
      </c>
      <c r="K1101">
        <v>0</v>
      </c>
      <c r="L1101" t="s">
        <v>43</v>
      </c>
    </row>
    <row r="1102" spans="1:12" x14ac:dyDescent="0.25">
      <c r="A1102" t="s">
        <v>48</v>
      </c>
      <c r="B1102">
        <v>43365</v>
      </c>
      <c r="C1102">
        <v>39301.800000000003</v>
      </c>
      <c r="D1102">
        <v>39219.300000000003</v>
      </c>
      <c r="E1102">
        <v>39207.9</v>
      </c>
      <c r="F1102">
        <v>754.15899999999999</v>
      </c>
      <c r="G1102">
        <v>902.96600000000001</v>
      </c>
      <c r="H1102">
        <v>503.32900000000001</v>
      </c>
      <c r="I1102">
        <v>5.40321E-2</v>
      </c>
      <c r="J1102">
        <v>0.93177699999999997</v>
      </c>
      <c r="K1102">
        <v>0</v>
      </c>
      <c r="L1102" t="s">
        <v>43</v>
      </c>
    </row>
    <row r="1103" spans="1:12" x14ac:dyDescent="0.25">
      <c r="A1103" t="s">
        <v>48</v>
      </c>
      <c r="B1103">
        <v>43302.3</v>
      </c>
      <c r="C1103">
        <v>39284.699999999997</v>
      </c>
      <c r="D1103">
        <v>39202.1</v>
      </c>
      <c r="E1103">
        <v>39190.800000000003</v>
      </c>
      <c r="F1103">
        <v>758.47500000000002</v>
      </c>
      <c r="G1103">
        <v>900.97900000000004</v>
      </c>
      <c r="H1103">
        <v>502.8</v>
      </c>
      <c r="I1103">
        <v>5.41856E-2</v>
      </c>
      <c r="J1103">
        <v>0.95906499999999995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43347.8</v>
      </c>
      <c r="C1104">
        <v>39266.5</v>
      </c>
      <c r="D1104">
        <v>39182.800000000003</v>
      </c>
      <c r="E1104">
        <v>39171.5</v>
      </c>
      <c r="F1104">
        <v>738.46299999999997</v>
      </c>
      <c r="G1104">
        <v>896.35199999999998</v>
      </c>
      <c r="H1104">
        <v>502.56900000000002</v>
      </c>
      <c r="I1104">
        <v>5.6975699999999997E-2</v>
      </c>
      <c r="J1104">
        <v>0.93175300000000005</v>
      </c>
      <c r="K1104">
        <v>0</v>
      </c>
      <c r="L1104" t="s">
        <v>43</v>
      </c>
    </row>
    <row r="1105" spans="1:25" x14ac:dyDescent="0.25">
      <c r="A1105" t="s">
        <v>48</v>
      </c>
      <c r="B1105">
        <v>43427.199999999997</v>
      </c>
      <c r="C1105">
        <v>39269.1</v>
      </c>
      <c r="D1105">
        <v>39185.800000000003</v>
      </c>
      <c r="E1105">
        <v>39174.5</v>
      </c>
      <c r="F1105">
        <v>736.87800000000004</v>
      </c>
      <c r="G1105">
        <v>893.63699999999994</v>
      </c>
      <c r="H1105">
        <v>503.50799999999998</v>
      </c>
      <c r="I1105">
        <v>5.5935800000000001E-2</v>
      </c>
      <c r="J1105">
        <v>0.94644399999999995</v>
      </c>
      <c r="K1105">
        <v>0</v>
      </c>
      <c r="L1105" t="s">
        <v>43</v>
      </c>
    </row>
    <row r="1106" spans="1:25" x14ac:dyDescent="0.25">
      <c r="A1106" t="s">
        <v>48</v>
      </c>
      <c r="B1106">
        <v>43317.5</v>
      </c>
      <c r="C1106">
        <v>39285</v>
      </c>
      <c r="D1106">
        <v>39200.300000000003</v>
      </c>
      <c r="E1106">
        <v>39189</v>
      </c>
      <c r="F1106">
        <v>744.18100000000004</v>
      </c>
      <c r="G1106">
        <v>893.90200000000004</v>
      </c>
      <c r="H1106">
        <v>502.80500000000001</v>
      </c>
      <c r="I1106">
        <v>5.5163400000000001E-2</v>
      </c>
      <c r="J1106">
        <v>0.93149499999999996</v>
      </c>
      <c r="K1106">
        <v>0</v>
      </c>
      <c r="L1106" t="s">
        <v>43</v>
      </c>
    </row>
    <row r="1107" spans="1:25" x14ac:dyDescent="0.25">
      <c r="A1107" t="s">
        <v>48</v>
      </c>
      <c r="B1107">
        <v>43328.800000000003</v>
      </c>
      <c r="C1107">
        <v>39299.800000000003</v>
      </c>
      <c r="D1107">
        <v>39216.800000000003</v>
      </c>
      <c r="E1107">
        <v>39205.4</v>
      </c>
      <c r="F1107">
        <v>746.31500000000005</v>
      </c>
      <c r="G1107">
        <v>905.41800000000001</v>
      </c>
      <c r="H1107">
        <v>502.452</v>
      </c>
      <c r="I1107">
        <v>5.6215000000000001E-2</v>
      </c>
      <c r="J1107">
        <v>0.93178399999999995</v>
      </c>
      <c r="K1107">
        <v>0</v>
      </c>
      <c r="L1107" t="s">
        <v>43</v>
      </c>
    </row>
    <row r="1108" spans="1:25" x14ac:dyDescent="0.25">
      <c r="A1108" t="s">
        <v>48</v>
      </c>
      <c r="B1108">
        <v>43328</v>
      </c>
      <c r="C1108">
        <v>39285.300000000003</v>
      </c>
      <c r="D1108">
        <v>39199.699999999997</v>
      </c>
      <c r="E1108">
        <v>39188.300000000003</v>
      </c>
      <c r="F1108">
        <v>736.01800000000003</v>
      </c>
      <c r="G1108">
        <v>903.68799999999999</v>
      </c>
      <c r="H1108">
        <v>502.56400000000002</v>
      </c>
      <c r="I1108">
        <v>5.4218500000000003E-2</v>
      </c>
      <c r="J1108">
        <v>0.93179500000000004</v>
      </c>
      <c r="K1108">
        <v>0</v>
      </c>
      <c r="L1108" t="s">
        <v>43</v>
      </c>
    </row>
    <row r="1109" spans="1:25" x14ac:dyDescent="0.25">
      <c r="A1109" t="s">
        <v>48</v>
      </c>
      <c r="B1109">
        <v>43388.3</v>
      </c>
      <c r="C1109">
        <v>39276.699999999997</v>
      </c>
      <c r="D1109">
        <v>39192</v>
      </c>
      <c r="E1109">
        <v>39180.6</v>
      </c>
      <c r="F1109">
        <v>747.351</v>
      </c>
      <c r="G1109">
        <v>895.87800000000004</v>
      </c>
      <c r="H1109">
        <v>502.851</v>
      </c>
      <c r="I1109">
        <v>6.5678399999999998E-2</v>
      </c>
      <c r="J1109">
        <v>0.93183499999999997</v>
      </c>
      <c r="K1109">
        <v>0</v>
      </c>
      <c r="L1109" t="s">
        <v>43</v>
      </c>
    </row>
    <row r="1110" spans="1:25" x14ac:dyDescent="0.25">
      <c r="A1110" t="s">
        <v>48</v>
      </c>
      <c r="B1110">
        <v>43464</v>
      </c>
      <c r="C1110">
        <v>39270</v>
      </c>
      <c r="D1110">
        <v>39184.800000000003</v>
      </c>
      <c r="E1110">
        <v>39173.4</v>
      </c>
      <c r="F1110">
        <v>742.79600000000005</v>
      </c>
      <c r="G1110">
        <v>903.09400000000005</v>
      </c>
      <c r="H1110">
        <v>502.14499999999998</v>
      </c>
      <c r="I1110">
        <v>5.7608199999999998E-2</v>
      </c>
      <c r="J1110">
        <v>0.93078799999999995</v>
      </c>
      <c r="K1110">
        <v>0</v>
      </c>
      <c r="L1110" t="s">
        <v>43</v>
      </c>
    </row>
    <row r="1111" spans="1:25" x14ac:dyDescent="0.25">
      <c r="A1111" t="s">
        <v>48</v>
      </c>
      <c r="B1111">
        <v>43311.4</v>
      </c>
      <c r="C1111">
        <v>39277.599999999999</v>
      </c>
      <c r="D1111">
        <v>39191.599999999999</v>
      </c>
      <c r="E1111">
        <v>39180.300000000003</v>
      </c>
      <c r="F1111">
        <v>756.202</v>
      </c>
      <c r="G1111">
        <v>899.6</v>
      </c>
      <c r="H1111">
        <v>502.71300000000002</v>
      </c>
      <c r="I1111">
        <v>5.8385399999999997E-2</v>
      </c>
      <c r="J1111">
        <v>0.93182399999999999</v>
      </c>
      <c r="K1111">
        <v>0</v>
      </c>
      <c r="L1111" t="s">
        <v>43</v>
      </c>
    </row>
    <row r="1112" spans="1:25" x14ac:dyDescent="0.25">
      <c r="A1112" t="s">
        <v>48</v>
      </c>
      <c r="B1112">
        <v>43301.5</v>
      </c>
      <c r="C1112">
        <v>39256.400000000001</v>
      </c>
      <c r="D1112">
        <v>39170.1</v>
      </c>
      <c r="E1112">
        <v>39158.699999999997</v>
      </c>
      <c r="F1112">
        <v>735.56200000000001</v>
      </c>
      <c r="G1112">
        <v>898.96400000000006</v>
      </c>
      <c r="H1112">
        <v>503.05799999999999</v>
      </c>
      <c r="I1112">
        <v>5.7467799999999999E-2</v>
      </c>
      <c r="J1112">
        <v>0.93179900000000004</v>
      </c>
      <c r="K1112">
        <v>0</v>
      </c>
      <c r="L1112" t="s">
        <v>43</v>
      </c>
    </row>
    <row r="1113" spans="1:25" x14ac:dyDescent="0.25">
      <c r="A1113" t="s">
        <v>48</v>
      </c>
      <c r="B1113">
        <v>43326.5</v>
      </c>
      <c r="C1113">
        <v>39282.9</v>
      </c>
      <c r="D1113">
        <v>39196.699999999997</v>
      </c>
      <c r="E1113">
        <v>39185.300000000003</v>
      </c>
      <c r="F1113">
        <v>759.97299999999996</v>
      </c>
      <c r="G1113">
        <v>898.57299999999998</v>
      </c>
      <c r="H1113">
        <v>502.25599999999997</v>
      </c>
      <c r="I1113">
        <v>5.6158899999999998E-2</v>
      </c>
      <c r="J1113">
        <v>0.93181499999999995</v>
      </c>
      <c r="K1113">
        <v>0</v>
      </c>
      <c r="L1113" t="s">
        <v>43</v>
      </c>
    </row>
    <row r="1114" spans="1:25" x14ac:dyDescent="0.25">
      <c r="A1114" t="s">
        <v>48</v>
      </c>
      <c r="B1114">
        <v>43740.4</v>
      </c>
      <c r="C1114">
        <v>39630.1</v>
      </c>
      <c r="D1114">
        <v>39544.199999999997</v>
      </c>
      <c r="E1114">
        <v>39532.800000000003</v>
      </c>
      <c r="F1114">
        <v>740.71400000000006</v>
      </c>
      <c r="G1114">
        <v>896.55499999999995</v>
      </c>
      <c r="H1114">
        <v>502.94</v>
      </c>
      <c r="I1114">
        <v>5.4894600000000002E-2</v>
      </c>
      <c r="J1114">
        <v>0.93183499999999997</v>
      </c>
      <c r="K1114">
        <v>0</v>
      </c>
      <c r="L1114" t="s">
        <v>43</v>
      </c>
    </row>
    <row r="1115" spans="1:25" x14ac:dyDescent="0.25">
      <c r="A1115" t="s">
        <v>48</v>
      </c>
      <c r="B1115">
        <v>43889.5</v>
      </c>
      <c r="C1115">
        <v>39666.400000000001</v>
      </c>
      <c r="D1115">
        <v>39580</v>
      </c>
      <c r="E1115">
        <v>39568.6</v>
      </c>
      <c r="F1115">
        <v>765.13499999999999</v>
      </c>
      <c r="G1115">
        <v>893.94500000000005</v>
      </c>
      <c r="H1115">
        <v>503.18599999999998</v>
      </c>
      <c r="I1115">
        <v>5.73631E-2</v>
      </c>
      <c r="J1115">
        <v>0.95657099999999995</v>
      </c>
      <c r="K1115">
        <v>0</v>
      </c>
      <c r="L1115" t="s">
        <v>43</v>
      </c>
    </row>
    <row r="1116" spans="1:25" x14ac:dyDescent="0.25">
      <c r="A1116" t="s">
        <v>48</v>
      </c>
      <c r="B1116">
        <v>43323</v>
      </c>
      <c r="C1116">
        <v>39279.5</v>
      </c>
      <c r="D1116">
        <v>39194.5</v>
      </c>
      <c r="E1116">
        <v>39183.1</v>
      </c>
      <c r="F1116">
        <v>753.33600000000001</v>
      </c>
      <c r="G1116">
        <v>884.23500000000001</v>
      </c>
      <c r="H1116">
        <v>502.88799999999998</v>
      </c>
      <c r="I1116">
        <v>6.7938100000000001E-2</v>
      </c>
      <c r="J1116">
        <v>0.94470299999999996</v>
      </c>
      <c r="K1116">
        <v>0</v>
      </c>
      <c r="L1116" t="s">
        <v>43</v>
      </c>
    </row>
    <row r="1117" spans="1:25" x14ac:dyDescent="0.25">
      <c r="A1117" t="s">
        <v>48</v>
      </c>
      <c r="B1117">
        <v>43363.3</v>
      </c>
      <c r="C1117">
        <v>39313.300000000003</v>
      </c>
      <c r="D1117">
        <v>39228</v>
      </c>
      <c r="E1117">
        <v>39216.6</v>
      </c>
      <c r="F1117">
        <v>772.221</v>
      </c>
      <c r="G1117">
        <v>899.01900000000001</v>
      </c>
      <c r="H1117">
        <v>503.03500000000003</v>
      </c>
      <c r="I1117">
        <v>5.5045299999999998E-2</v>
      </c>
      <c r="J1117">
        <v>0.946774</v>
      </c>
      <c r="K1117">
        <v>0</v>
      </c>
      <c r="L1117" t="s">
        <v>43</v>
      </c>
    </row>
    <row r="1118" spans="1:25" x14ac:dyDescent="0.25">
      <c r="A1118" t="s">
        <v>48</v>
      </c>
      <c r="B1118">
        <v>43327.8</v>
      </c>
      <c r="C1118">
        <v>39282.199999999997</v>
      </c>
      <c r="D1118">
        <v>39195.699999999997</v>
      </c>
      <c r="E1118">
        <v>39184.300000000003</v>
      </c>
      <c r="F1118">
        <v>746.08600000000001</v>
      </c>
      <c r="G1118">
        <v>900.11699999999996</v>
      </c>
      <c r="H1118">
        <v>502.649</v>
      </c>
      <c r="I1118">
        <v>8.3258200000000004E-2</v>
      </c>
      <c r="J1118">
        <v>0.93165500000000001</v>
      </c>
      <c r="K1118">
        <v>0</v>
      </c>
      <c r="L1118" t="s">
        <v>43</v>
      </c>
    </row>
    <row r="1119" spans="1:25" x14ac:dyDescent="0.25">
      <c r="A1119" t="s">
        <v>48</v>
      </c>
      <c r="B1119">
        <v>43437.8</v>
      </c>
      <c r="C1119">
        <v>39301.800000000003</v>
      </c>
      <c r="D1119">
        <v>39217.300000000003</v>
      </c>
      <c r="E1119">
        <v>39205.9</v>
      </c>
      <c r="F1119">
        <v>770.86800000000005</v>
      </c>
      <c r="G1119">
        <v>893.05600000000004</v>
      </c>
      <c r="H1119">
        <v>502.59300000000002</v>
      </c>
      <c r="I1119">
        <v>5.7022200000000002E-2</v>
      </c>
      <c r="J1119">
        <v>0.93178700000000003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43891.4</v>
      </c>
      <c r="C1120">
        <v>39677.699999999997</v>
      </c>
      <c r="D1120">
        <v>39592.400000000001</v>
      </c>
      <c r="E1120">
        <v>39581</v>
      </c>
      <c r="F1120">
        <v>743.40300000000002</v>
      </c>
      <c r="G1120">
        <v>899.755</v>
      </c>
      <c r="H1120">
        <v>503.76900000000001</v>
      </c>
      <c r="I1120">
        <v>5.4092700000000001E-2</v>
      </c>
      <c r="J1120">
        <v>0.939114</v>
      </c>
      <c r="K1120">
        <v>0</v>
      </c>
      <c r="L1120" t="s">
        <v>43</v>
      </c>
      <c r="R1120">
        <f>AVERAGE(B1071:B1120)</f>
        <v>43532.88</v>
      </c>
      <c r="S1120">
        <f>AVERAGE(C1071:C1120)</f>
        <v>39471.227999999996</v>
      </c>
      <c r="U1120">
        <f>_xlfn.VAR.P(B1071:B1120)</f>
        <v>100722.5587999999</v>
      </c>
      <c r="V1120">
        <f>_xlfn.VAR.P(C1071:C1120)</f>
        <v>93172.090416000152</v>
      </c>
      <c r="X1120">
        <f>1.96*SQRT(U1120)/50</f>
        <v>12.440832478352556</v>
      </c>
      <c r="Y1120">
        <f>1.96*SQRT(V1120)/50</f>
        <v>11.965448634165059</v>
      </c>
    </row>
    <row r="1121" spans="1:12" x14ac:dyDescent="0.25">
      <c r="A1121" t="s">
        <v>49</v>
      </c>
      <c r="B1121">
        <v>2176784.1535999998</v>
      </c>
      <c r="C1121" t="s">
        <v>37</v>
      </c>
    </row>
    <row r="1122" spans="1:12" x14ac:dyDescent="0.25">
      <c r="A1122" t="s">
        <v>50</v>
      </c>
      <c r="B1122">
        <v>38704.9</v>
      </c>
      <c r="C1122">
        <v>38701.1</v>
      </c>
      <c r="D1122">
        <v>38659.599999999999</v>
      </c>
      <c r="E1122">
        <v>38648.300000000003</v>
      </c>
      <c r="F1122">
        <v>747.33799999999997</v>
      </c>
      <c r="G1122">
        <v>0</v>
      </c>
      <c r="H1122">
        <v>503.49200000000002</v>
      </c>
      <c r="I1122">
        <v>5.47068E-2</v>
      </c>
      <c r="J1122">
        <v>0.93137599999999998</v>
      </c>
      <c r="K1122">
        <v>0</v>
      </c>
      <c r="L1122" t="s">
        <v>43</v>
      </c>
    </row>
    <row r="1123" spans="1:12" x14ac:dyDescent="0.25">
      <c r="A1123" t="s">
        <v>50</v>
      </c>
      <c r="B1123">
        <v>38721</v>
      </c>
      <c r="C1123">
        <v>38717.1</v>
      </c>
      <c r="D1123">
        <v>38675.599999999999</v>
      </c>
      <c r="E1123">
        <v>38664.300000000003</v>
      </c>
      <c r="F1123">
        <v>745.25599999999997</v>
      </c>
      <c r="G1123">
        <v>0</v>
      </c>
      <c r="H1123">
        <v>503.62099999999998</v>
      </c>
      <c r="I1123">
        <v>5.3920500000000003E-2</v>
      </c>
      <c r="J1123">
        <v>0.93181999999999998</v>
      </c>
      <c r="K1123">
        <v>0</v>
      </c>
      <c r="L1123" t="s">
        <v>43</v>
      </c>
    </row>
    <row r="1124" spans="1:12" x14ac:dyDescent="0.25">
      <c r="A1124" t="s">
        <v>50</v>
      </c>
      <c r="B1124">
        <v>38686.1</v>
      </c>
      <c r="C1124">
        <v>38682</v>
      </c>
      <c r="D1124">
        <v>38640.6</v>
      </c>
      <c r="E1124">
        <v>38629.300000000003</v>
      </c>
      <c r="F1124">
        <v>744.69899999999996</v>
      </c>
      <c r="G1124">
        <v>0</v>
      </c>
      <c r="H1124">
        <v>502.988</v>
      </c>
      <c r="I1124">
        <v>6.6047300000000003E-2</v>
      </c>
      <c r="J1124">
        <v>0.93183700000000003</v>
      </c>
      <c r="K1124">
        <v>0</v>
      </c>
      <c r="L1124" t="s">
        <v>43</v>
      </c>
    </row>
    <row r="1125" spans="1:12" x14ac:dyDescent="0.25">
      <c r="A1125" t="s">
        <v>50</v>
      </c>
      <c r="B1125">
        <v>38704.199999999997</v>
      </c>
      <c r="C1125">
        <v>38700.199999999997</v>
      </c>
      <c r="D1125">
        <v>38658.800000000003</v>
      </c>
      <c r="E1125">
        <v>38647.4</v>
      </c>
      <c r="F1125">
        <v>748.42</v>
      </c>
      <c r="G1125">
        <v>0</v>
      </c>
      <c r="H1125">
        <v>503.59300000000002</v>
      </c>
      <c r="I1125">
        <v>7.4268500000000001E-2</v>
      </c>
      <c r="J1125">
        <v>0.93182200000000004</v>
      </c>
      <c r="K1125">
        <v>0</v>
      </c>
      <c r="L1125" t="s">
        <v>43</v>
      </c>
    </row>
    <row r="1126" spans="1:12" x14ac:dyDescent="0.25">
      <c r="A1126" t="s">
        <v>50</v>
      </c>
      <c r="B1126">
        <v>38694.699999999997</v>
      </c>
      <c r="C1126">
        <v>38690.800000000003</v>
      </c>
      <c r="D1126">
        <v>38649.300000000003</v>
      </c>
      <c r="E1126">
        <v>38638</v>
      </c>
      <c r="F1126">
        <v>744.75599999999997</v>
      </c>
      <c r="G1126">
        <v>0</v>
      </c>
      <c r="H1126">
        <v>503.53399999999999</v>
      </c>
      <c r="I1126">
        <v>7.6581800000000005E-2</v>
      </c>
      <c r="J1126">
        <v>0.93183700000000003</v>
      </c>
      <c r="K1126">
        <v>0</v>
      </c>
      <c r="L1126" t="s">
        <v>43</v>
      </c>
    </row>
    <row r="1127" spans="1:12" x14ac:dyDescent="0.25">
      <c r="A1127" t="s">
        <v>50</v>
      </c>
      <c r="B1127">
        <v>38712</v>
      </c>
      <c r="C1127">
        <v>38708.199999999997</v>
      </c>
      <c r="D1127">
        <v>38666.400000000001</v>
      </c>
      <c r="E1127">
        <v>38655.1</v>
      </c>
      <c r="F1127">
        <v>744.178</v>
      </c>
      <c r="G1127">
        <v>0</v>
      </c>
      <c r="H1127">
        <v>503.90300000000002</v>
      </c>
      <c r="I1127">
        <v>8.32561E-2</v>
      </c>
      <c r="J1127">
        <v>0.93182399999999999</v>
      </c>
      <c r="K1127">
        <v>0</v>
      </c>
      <c r="L1127" t="s">
        <v>43</v>
      </c>
    </row>
    <row r="1128" spans="1:12" x14ac:dyDescent="0.25">
      <c r="A1128" t="s">
        <v>50</v>
      </c>
      <c r="B1128">
        <v>38697.300000000003</v>
      </c>
      <c r="C1128">
        <v>38693.4</v>
      </c>
      <c r="D1128">
        <v>38652.6</v>
      </c>
      <c r="E1128">
        <v>38641.300000000003</v>
      </c>
      <c r="F1128">
        <v>742.40300000000002</v>
      </c>
      <c r="G1128">
        <v>0</v>
      </c>
      <c r="H1128">
        <v>502.96300000000002</v>
      </c>
      <c r="I1128">
        <v>8.3259E-2</v>
      </c>
      <c r="J1128">
        <v>0.93182399999999999</v>
      </c>
      <c r="K1128">
        <v>0</v>
      </c>
      <c r="L1128" t="s">
        <v>43</v>
      </c>
    </row>
    <row r="1129" spans="1:12" x14ac:dyDescent="0.25">
      <c r="A1129" t="s">
        <v>50</v>
      </c>
      <c r="B1129">
        <v>38925.1</v>
      </c>
      <c r="C1129">
        <v>38921.199999999997</v>
      </c>
      <c r="D1129">
        <v>38879.699999999997</v>
      </c>
      <c r="E1129">
        <v>38868.199999999997</v>
      </c>
      <c r="F1129">
        <v>746.89099999999996</v>
      </c>
      <c r="G1129">
        <v>0</v>
      </c>
      <c r="H1129">
        <v>508.983</v>
      </c>
      <c r="I1129">
        <v>5.6279799999999998E-2</v>
      </c>
      <c r="J1129">
        <v>0.93183099999999996</v>
      </c>
      <c r="K1129">
        <v>0</v>
      </c>
      <c r="L1129" t="s">
        <v>43</v>
      </c>
    </row>
    <row r="1130" spans="1:12" x14ac:dyDescent="0.25">
      <c r="A1130" t="s">
        <v>50</v>
      </c>
      <c r="B1130">
        <v>38694.1</v>
      </c>
      <c r="C1130">
        <v>38690.300000000003</v>
      </c>
      <c r="D1130">
        <v>38649.300000000003</v>
      </c>
      <c r="E1130">
        <v>38638</v>
      </c>
      <c r="F1130">
        <v>742.36500000000001</v>
      </c>
      <c r="G1130">
        <v>0</v>
      </c>
      <c r="H1130">
        <v>503.28100000000001</v>
      </c>
      <c r="I1130">
        <v>5.4136299999999998E-2</v>
      </c>
      <c r="J1130">
        <v>0.95791999999999999</v>
      </c>
      <c r="K1130">
        <v>0</v>
      </c>
      <c r="L1130" t="s">
        <v>43</v>
      </c>
    </row>
    <row r="1131" spans="1:12" x14ac:dyDescent="0.25">
      <c r="A1131" t="s">
        <v>50</v>
      </c>
      <c r="B1131">
        <v>38699.599999999999</v>
      </c>
      <c r="C1131">
        <v>38695.699999999997</v>
      </c>
      <c r="D1131">
        <v>38654.9</v>
      </c>
      <c r="E1131">
        <v>38643.599999999999</v>
      </c>
      <c r="F1131">
        <v>740.07799999999997</v>
      </c>
      <c r="G1131">
        <v>0</v>
      </c>
      <c r="H1131">
        <v>503.68400000000003</v>
      </c>
      <c r="I1131">
        <v>5.7637300000000002E-2</v>
      </c>
      <c r="J1131">
        <v>0.93183099999999996</v>
      </c>
      <c r="K1131">
        <v>0</v>
      </c>
      <c r="L1131" t="s">
        <v>43</v>
      </c>
    </row>
    <row r="1132" spans="1:12" x14ac:dyDescent="0.25">
      <c r="A1132" t="s">
        <v>50</v>
      </c>
      <c r="B1132">
        <v>38692.6</v>
      </c>
      <c r="C1132">
        <v>38688.800000000003</v>
      </c>
      <c r="D1132">
        <v>38647.699999999997</v>
      </c>
      <c r="E1132">
        <v>38636.400000000001</v>
      </c>
      <c r="F1132">
        <v>736.73599999999999</v>
      </c>
      <c r="G1132">
        <v>0</v>
      </c>
      <c r="H1132">
        <v>502.75400000000002</v>
      </c>
      <c r="I1132">
        <v>5.4505900000000003E-2</v>
      </c>
      <c r="J1132">
        <v>0.95265</v>
      </c>
      <c r="K1132">
        <v>0</v>
      </c>
      <c r="L1132" t="s">
        <v>43</v>
      </c>
    </row>
    <row r="1133" spans="1:12" x14ac:dyDescent="0.25">
      <c r="A1133" t="s">
        <v>50</v>
      </c>
      <c r="B1133">
        <v>38711.5</v>
      </c>
      <c r="C1133">
        <v>38707.699999999997</v>
      </c>
      <c r="D1133">
        <v>38667</v>
      </c>
      <c r="E1133">
        <v>38655.699999999997</v>
      </c>
      <c r="F1133">
        <v>747.85599999999999</v>
      </c>
      <c r="G1133">
        <v>0</v>
      </c>
      <c r="H1133">
        <v>503.35399999999998</v>
      </c>
      <c r="I1133">
        <v>8.3271700000000004E-2</v>
      </c>
      <c r="J1133">
        <v>0.93181700000000001</v>
      </c>
      <c r="K1133">
        <v>0</v>
      </c>
      <c r="L1133" t="s">
        <v>43</v>
      </c>
    </row>
    <row r="1134" spans="1:12" x14ac:dyDescent="0.25">
      <c r="A1134" t="s">
        <v>50</v>
      </c>
      <c r="B1134">
        <v>38717</v>
      </c>
      <c r="C1134">
        <v>38713.199999999997</v>
      </c>
      <c r="D1134">
        <v>38672.199999999997</v>
      </c>
      <c r="E1134">
        <v>38660.9</v>
      </c>
      <c r="F1134">
        <v>743.43200000000002</v>
      </c>
      <c r="G1134">
        <v>0</v>
      </c>
      <c r="H1134">
        <v>504.54</v>
      </c>
      <c r="I1134">
        <v>6.1990499999999997E-2</v>
      </c>
      <c r="J1134">
        <v>0.931647</v>
      </c>
      <c r="K1134">
        <v>0</v>
      </c>
      <c r="L1134" t="s">
        <v>43</v>
      </c>
    </row>
    <row r="1135" spans="1:12" x14ac:dyDescent="0.25">
      <c r="A1135" t="s">
        <v>50</v>
      </c>
      <c r="B1135">
        <v>38709.699999999997</v>
      </c>
      <c r="C1135">
        <v>38705.800000000003</v>
      </c>
      <c r="D1135">
        <v>38664.400000000001</v>
      </c>
      <c r="E1135">
        <v>38653</v>
      </c>
      <c r="F1135">
        <v>745.05700000000002</v>
      </c>
      <c r="G1135">
        <v>0</v>
      </c>
      <c r="H1135">
        <v>504.40600000000001</v>
      </c>
      <c r="I1135">
        <v>6.1613800000000003E-2</v>
      </c>
      <c r="J1135">
        <v>0.93178000000000005</v>
      </c>
      <c r="K1135">
        <v>0</v>
      </c>
      <c r="L1135" t="s">
        <v>43</v>
      </c>
    </row>
    <row r="1136" spans="1:12" x14ac:dyDescent="0.25">
      <c r="A1136" t="s">
        <v>50</v>
      </c>
      <c r="B1136">
        <v>38692.5</v>
      </c>
      <c r="C1136">
        <v>38688.699999999997</v>
      </c>
      <c r="D1136">
        <v>38647.599999999999</v>
      </c>
      <c r="E1136">
        <v>38636.400000000001</v>
      </c>
      <c r="F1136">
        <v>744.601</v>
      </c>
      <c r="G1136">
        <v>0</v>
      </c>
      <c r="H1136">
        <v>502.91899999999998</v>
      </c>
      <c r="I1136">
        <v>5.4659199999999998E-2</v>
      </c>
      <c r="J1136">
        <v>0.93183400000000005</v>
      </c>
      <c r="K1136">
        <v>0</v>
      </c>
      <c r="L1136" t="s">
        <v>43</v>
      </c>
    </row>
    <row r="1137" spans="1:12" x14ac:dyDescent="0.25">
      <c r="A1137" t="s">
        <v>50</v>
      </c>
      <c r="B1137">
        <v>38683.300000000003</v>
      </c>
      <c r="C1137">
        <v>38679.1</v>
      </c>
      <c r="D1137">
        <v>38638.199999999997</v>
      </c>
      <c r="E1137">
        <v>38626.9</v>
      </c>
      <c r="F1137">
        <v>745.096</v>
      </c>
      <c r="G1137">
        <v>0</v>
      </c>
      <c r="H1137">
        <v>503.36</v>
      </c>
      <c r="I1137">
        <v>5.4188899999999998E-2</v>
      </c>
      <c r="J1137">
        <v>0.93070399999999998</v>
      </c>
      <c r="K1137">
        <v>0</v>
      </c>
      <c r="L1137" t="s">
        <v>43</v>
      </c>
    </row>
    <row r="1138" spans="1:12" x14ac:dyDescent="0.25">
      <c r="A1138" t="s">
        <v>50</v>
      </c>
      <c r="B1138">
        <v>38695.4</v>
      </c>
      <c r="C1138">
        <v>38691.199999999997</v>
      </c>
      <c r="D1138">
        <v>38649.9</v>
      </c>
      <c r="E1138">
        <v>38638.6</v>
      </c>
      <c r="F1138">
        <v>747.66300000000001</v>
      </c>
      <c r="G1138">
        <v>0</v>
      </c>
      <c r="H1138">
        <v>503.33499999999998</v>
      </c>
      <c r="I1138">
        <v>5.6493099999999997E-2</v>
      </c>
      <c r="J1138">
        <v>0.95285200000000003</v>
      </c>
      <c r="K1138">
        <v>0</v>
      </c>
      <c r="L1138" t="s">
        <v>43</v>
      </c>
    </row>
    <row r="1139" spans="1:12" x14ac:dyDescent="0.25">
      <c r="A1139" t="s">
        <v>50</v>
      </c>
      <c r="B1139">
        <v>38685</v>
      </c>
      <c r="C1139">
        <v>38681.199999999997</v>
      </c>
      <c r="D1139">
        <v>38640.5</v>
      </c>
      <c r="E1139">
        <v>38629.300000000003</v>
      </c>
      <c r="F1139">
        <v>749.30899999999997</v>
      </c>
      <c r="G1139">
        <v>0</v>
      </c>
      <c r="H1139">
        <v>502.517</v>
      </c>
      <c r="I1139">
        <v>7.5293399999999996E-2</v>
      </c>
      <c r="J1139">
        <v>0.93182799999999999</v>
      </c>
      <c r="K1139">
        <v>0</v>
      </c>
      <c r="L1139" t="s">
        <v>43</v>
      </c>
    </row>
    <row r="1140" spans="1:12" x14ac:dyDescent="0.25">
      <c r="A1140" t="s">
        <v>50</v>
      </c>
      <c r="B1140">
        <v>38690</v>
      </c>
      <c r="C1140">
        <v>38686.199999999997</v>
      </c>
      <c r="D1140">
        <v>38645.4</v>
      </c>
      <c r="E1140">
        <v>38634.1</v>
      </c>
      <c r="F1140">
        <v>745.64700000000005</v>
      </c>
      <c r="G1140">
        <v>0</v>
      </c>
      <c r="H1140">
        <v>502.3</v>
      </c>
      <c r="I1140">
        <v>6.4767599999999995E-2</v>
      </c>
      <c r="J1140">
        <v>0.93181700000000001</v>
      </c>
      <c r="K1140">
        <v>0</v>
      </c>
      <c r="L1140" t="s">
        <v>43</v>
      </c>
    </row>
    <row r="1141" spans="1:12" x14ac:dyDescent="0.25">
      <c r="A1141" t="s">
        <v>50</v>
      </c>
      <c r="B1141">
        <v>38686.5</v>
      </c>
      <c r="C1141">
        <v>38682.6</v>
      </c>
      <c r="D1141">
        <v>38641.699999999997</v>
      </c>
      <c r="E1141">
        <v>38630.400000000001</v>
      </c>
      <c r="F1141">
        <v>746.37800000000004</v>
      </c>
      <c r="G1141">
        <v>0</v>
      </c>
      <c r="H1141">
        <v>503.41800000000001</v>
      </c>
      <c r="I1141">
        <v>5.9821100000000002E-2</v>
      </c>
      <c r="J1141">
        <v>0.95922600000000002</v>
      </c>
      <c r="K1141">
        <v>0</v>
      </c>
      <c r="L1141" t="s">
        <v>43</v>
      </c>
    </row>
    <row r="1142" spans="1:12" x14ac:dyDescent="0.25">
      <c r="A1142" t="s">
        <v>50</v>
      </c>
      <c r="B1142">
        <v>38725.699999999997</v>
      </c>
      <c r="C1142">
        <v>38721.9</v>
      </c>
      <c r="D1142">
        <v>38681.300000000003</v>
      </c>
      <c r="E1142">
        <v>38670</v>
      </c>
      <c r="F1142">
        <v>758.899</v>
      </c>
      <c r="G1142">
        <v>0</v>
      </c>
      <c r="H1142">
        <v>503.13499999999999</v>
      </c>
      <c r="I1142">
        <v>5.4303900000000002E-2</v>
      </c>
      <c r="J1142">
        <v>0.93165100000000001</v>
      </c>
      <c r="K1142">
        <v>0</v>
      </c>
      <c r="L1142" t="s">
        <v>43</v>
      </c>
    </row>
    <row r="1143" spans="1:12" x14ac:dyDescent="0.25">
      <c r="A1143" t="s">
        <v>50</v>
      </c>
      <c r="B1143">
        <v>38732.5</v>
      </c>
      <c r="C1143">
        <v>38728.699999999997</v>
      </c>
      <c r="D1143">
        <v>38687.5</v>
      </c>
      <c r="E1143">
        <v>38676.1</v>
      </c>
      <c r="F1143">
        <v>748.91200000000003</v>
      </c>
      <c r="G1143">
        <v>0</v>
      </c>
      <c r="H1143">
        <v>504.35599999999999</v>
      </c>
      <c r="I1143">
        <v>5.9314699999999998E-2</v>
      </c>
      <c r="J1143">
        <v>0.95743800000000001</v>
      </c>
      <c r="K1143">
        <v>0</v>
      </c>
      <c r="L1143" t="s">
        <v>43</v>
      </c>
    </row>
    <row r="1144" spans="1:12" x14ac:dyDescent="0.25">
      <c r="A1144" t="s">
        <v>50</v>
      </c>
      <c r="B1144">
        <v>38739.699999999997</v>
      </c>
      <c r="C1144">
        <v>38735.800000000003</v>
      </c>
      <c r="D1144">
        <v>38695</v>
      </c>
      <c r="E1144">
        <v>38683.599999999999</v>
      </c>
      <c r="F1144">
        <v>750.47199999999998</v>
      </c>
      <c r="G1144">
        <v>0</v>
      </c>
      <c r="H1144">
        <v>504.22699999999998</v>
      </c>
      <c r="I1144">
        <v>6.2335399999999999E-2</v>
      </c>
      <c r="J1144">
        <v>0.94861700000000004</v>
      </c>
      <c r="K1144">
        <v>0</v>
      </c>
      <c r="L1144" t="s">
        <v>43</v>
      </c>
    </row>
    <row r="1145" spans="1:12" x14ac:dyDescent="0.25">
      <c r="A1145" t="s">
        <v>50</v>
      </c>
      <c r="B1145">
        <v>38712</v>
      </c>
      <c r="C1145">
        <v>38708.1</v>
      </c>
      <c r="D1145">
        <v>38667</v>
      </c>
      <c r="E1145">
        <v>38655.599999999999</v>
      </c>
      <c r="F1145">
        <v>749.72</v>
      </c>
      <c r="G1145">
        <v>0</v>
      </c>
      <c r="H1145">
        <v>502.99400000000003</v>
      </c>
      <c r="I1145">
        <v>8.3266800000000002E-2</v>
      </c>
      <c r="J1145">
        <v>0.93173499999999998</v>
      </c>
      <c r="K1145">
        <v>0</v>
      </c>
      <c r="L1145" t="s">
        <v>43</v>
      </c>
    </row>
    <row r="1146" spans="1:12" x14ac:dyDescent="0.25">
      <c r="A1146" t="s">
        <v>50</v>
      </c>
      <c r="B1146">
        <v>38693.300000000003</v>
      </c>
      <c r="C1146">
        <v>38689.4</v>
      </c>
      <c r="D1146">
        <v>38648.699999999997</v>
      </c>
      <c r="E1146">
        <v>38637.4</v>
      </c>
      <c r="F1146">
        <v>757.149</v>
      </c>
      <c r="G1146">
        <v>0</v>
      </c>
      <c r="H1146">
        <v>502.86099999999999</v>
      </c>
      <c r="I1146">
        <v>5.7254600000000003E-2</v>
      </c>
      <c r="J1146">
        <v>0.95580500000000002</v>
      </c>
      <c r="K1146">
        <v>0</v>
      </c>
      <c r="L1146" t="s">
        <v>43</v>
      </c>
    </row>
    <row r="1147" spans="1:12" x14ac:dyDescent="0.25">
      <c r="A1147" t="s">
        <v>50</v>
      </c>
      <c r="B1147">
        <v>38702</v>
      </c>
      <c r="C1147">
        <v>38698.1</v>
      </c>
      <c r="D1147">
        <v>38657.4</v>
      </c>
      <c r="E1147">
        <v>38646</v>
      </c>
      <c r="F1147">
        <v>744.79499999999996</v>
      </c>
      <c r="G1147">
        <v>0</v>
      </c>
      <c r="H1147">
        <v>503.86700000000002</v>
      </c>
      <c r="I1147">
        <v>8.3263199999999996E-2</v>
      </c>
      <c r="J1147">
        <v>0.93178899999999998</v>
      </c>
      <c r="K1147">
        <v>0</v>
      </c>
      <c r="L1147" t="s">
        <v>43</v>
      </c>
    </row>
    <row r="1148" spans="1:12" x14ac:dyDescent="0.25">
      <c r="A1148" t="s">
        <v>50</v>
      </c>
      <c r="B1148">
        <v>38709</v>
      </c>
      <c r="C1148">
        <v>38705.1</v>
      </c>
      <c r="D1148">
        <v>38664.199999999997</v>
      </c>
      <c r="E1148">
        <v>38652.9</v>
      </c>
      <c r="F1148">
        <v>755.71100000000001</v>
      </c>
      <c r="G1148">
        <v>0</v>
      </c>
      <c r="H1148">
        <v>502.62700000000001</v>
      </c>
      <c r="I1148">
        <v>6.9083500000000006E-2</v>
      </c>
      <c r="J1148">
        <v>0.931836</v>
      </c>
      <c r="K1148">
        <v>0</v>
      </c>
      <c r="L1148" t="s">
        <v>43</v>
      </c>
    </row>
    <row r="1149" spans="1:12" x14ac:dyDescent="0.25">
      <c r="A1149" t="s">
        <v>50</v>
      </c>
      <c r="B1149">
        <v>38704.6</v>
      </c>
      <c r="C1149">
        <v>38700.699999999997</v>
      </c>
      <c r="D1149">
        <v>38660.300000000003</v>
      </c>
      <c r="E1149">
        <v>38649</v>
      </c>
      <c r="F1149">
        <v>749.84400000000005</v>
      </c>
      <c r="G1149">
        <v>0</v>
      </c>
      <c r="H1149">
        <v>502.91500000000002</v>
      </c>
      <c r="I1149">
        <v>6.4684599999999995E-2</v>
      </c>
      <c r="J1149">
        <v>0.95405700000000004</v>
      </c>
      <c r="K1149">
        <v>0</v>
      </c>
      <c r="L1149" t="s">
        <v>43</v>
      </c>
    </row>
    <row r="1150" spans="1:12" x14ac:dyDescent="0.25">
      <c r="A1150" t="s">
        <v>50</v>
      </c>
      <c r="B1150">
        <v>38700.199999999997</v>
      </c>
      <c r="C1150">
        <v>38696.400000000001</v>
      </c>
      <c r="D1150">
        <v>38656</v>
      </c>
      <c r="E1150">
        <v>38644.6</v>
      </c>
      <c r="F1150">
        <v>754.78300000000002</v>
      </c>
      <c r="G1150">
        <v>0</v>
      </c>
      <c r="H1150">
        <v>502.04399999999998</v>
      </c>
      <c r="I1150">
        <v>5.4789600000000001E-2</v>
      </c>
      <c r="J1150">
        <v>0.93183300000000002</v>
      </c>
      <c r="K1150">
        <v>0</v>
      </c>
      <c r="L1150" t="s">
        <v>43</v>
      </c>
    </row>
    <row r="1151" spans="1:12" x14ac:dyDescent="0.25">
      <c r="A1151" t="s">
        <v>50</v>
      </c>
      <c r="B1151">
        <v>38722.800000000003</v>
      </c>
      <c r="C1151">
        <v>38718.9</v>
      </c>
      <c r="D1151">
        <v>38678.300000000003</v>
      </c>
      <c r="E1151">
        <v>38666.9</v>
      </c>
      <c r="F1151">
        <v>747.35299999999995</v>
      </c>
      <c r="G1151">
        <v>0</v>
      </c>
      <c r="H1151">
        <v>503.69499999999999</v>
      </c>
      <c r="I1151">
        <v>5.5181899999999999E-2</v>
      </c>
      <c r="J1151">
        <v>0.93182500000000001</v>
      </c>
      <c r="K1151">
        <v>0</v>
      </c>
      <c r="L1151" t="s">
        <v>43</v>
      </c>
    </row>
    <row r="1152" spans="1:12" x14ac:dyDescent="0.25">
      <c r="A1152" t="s">
        <v>50</v>
      </c>
      <c r="B1152">
        <v>38691</v>
      </c>
      <c r="C1152">
        <v>38687.199999999997</v>
      </c>
      <c r="D1152">
        <v>38646.6</v>
      </c>
      <c r="E1152">
        <v>38635.300000000003</v>
      </c>
      <c r="F1152">
        <v>751.15300000000002</v>
      </c>
      <c r="G1152">
        <v>0</v>
      </c>
      <c r="H1152">
        <v>502.70299999999997</v>
      </c>
      <c r="I1152">
        <v>6.17727E-2</v>
      </c>
      <c r="J1152">
        <v>0.93836399999999998</v>
      </c>
      <c r="K1152">
        <v>0</v>
      </c>
      <c r="L1152" t="s">
        <v>43</v>
      </c>
    </row>
    <row r="1153" spans="1:12" x14ac:dyDescent="0.25">
      <c r="A1153" t="s">
        <v>50</v>
      </c>
      <c r="B1153">
        <v>38683.5</v>
      </c>
      <c r="C1153">
        <v>38679.599999999999</v>
      </c>
      <c r="D1153">
        <v>38639.1</v>
      </c>
      <c r="E1153">
        <v>38627.9</v>
      </c>
      <c r="F1153">
        <v>749.90700000000004</v>
      </c>
      <c r="G1153">
        <v>0</v>
      </c>
      <c r="H1153">
        <v>502.661</v>
      </c>
      <c r="I1153">
        <v>5.3960800000000003E-2</v>
      </c>
      <c r="J1153">
        <v>0.93181800000000004</v>
      </c>
      <c r="K1153">
        <v>0</v>
      </c>
      <c r="L1153" t="s">
        <v>43</v>
      </c>
    </row>
    <row r="1154" spans="1:12" x14ac:dyDescent="0.25">
      <c r="A1154" t="s">
        <v>50</v>
      </c>
      <c r="B1154">
        <v>38715.800000000003</v>
      </c>
      <c r="C1154">
        <v>38711.9</v>
      </c>
      <c r="D1154">
        <v>38671.4</v>
      </c>
      <c r="E1154">
        <v>38660</v>
      </c>
      <c r="F1154">
        <v>749.96600000000001</v>
      </c>
      <c r="G1154">
        <v>0</v>
      </c>
      <c r="H1154">
        <v>503.26799999999997</v>
      </c>
      <c r="I1154">
        <v>5.3933700000000001E-2</v>
      </c>
      <c r="J1154">
        <v>0.931813</v>
      </c>
      <c r="K1154">
        <v>0</v>
      </c>
      <c r="L1154" t="s">
        <v>43</v>
      </c>
    </row>
    <row r="1155" spans="1:12" x14ac:dyDescent="0.25">
      <c r="A1155" t="s">
        <v>50</v>
      </c>
      <c r="B1155">
        <v>38705.800000000003</v>
      </c>
      <c r="C1155">
        <v>38702</v>
      </c>
      <c r="D1155">
        <v>38661.4</v>
      </c>
      <c r="E1155">
        <v>38650</v>
      </c>
      <c r="F1155">
        <v>745.95299999999997</v>
      </c>
      <c r="G1155">
        <v>0</v>
      </c>
      <c r="H1155">
        <v>503.10199999999998</v>
      </c>
      <c r="I1155">
        <v>5.4106000000000001E-2</v>
      </c>
      <c r="J1155">
        <v>0.93174699999999999</v>
      </c>
      <c r="K1155">
        <v>0</v>
      </c>
      <c r="L1155" t="s">
        <v>43</v>
      </c>
    </row>
    <row r="1156" spans="1:12" x14ac:dyDescent="0.25">
      <c r="A1156" t="s">
        <v>50</v>
      </c>
      <c r="B1156">
        <v>38695.800000000003</v>
      </c>
      <c r="C1156">
        <v>38692</v>
      </c>
      <c r="D1156">
        <v>38651.1</v>
      </c>
      <c r="E1156">
        <v>38639.699999999997</v>
      </c>
      <c r="F1156">
        <v>747.60299999999995</v>
      </c>
      <c r="G1156">
        <v>0</v>
      </c>
      <c r="H1156">
        <v>502.85199999999998</v>
      </c>
      <c r="I1156">
        <v>5.40437E-2</v>
      </c>
      <c r="J1156">
        <v>0.93183199999999999</v>
      </c>
      <c r="K1156">
        <v>0</v>
      </c>
      <c r="L1156" t="s">
        <v>43</v>
      </c>
    </row>
    <row r="1157" spans="1:12" x14ac:dyDescent="0.25">
      <c r="A1157" t="s">
        <v>50</v>
      </c>
      <c r="B1157">
        <v>38685.5</v>
      </c>
      <c r="C1157">
        <v>38681.699999999997</v>
      </c>
      <c r="D1157">
        <v>38640.800000000003</v>
      </c>
      <c r="E1157">
        <v>38629.599999999999</v>
      </c>
      <c r="F1157">
        <v>751.55100000000004</v>
      </c>
      <c r="G1157">
        <v>0</v>
      </c>
      <c r="H1157">
        <v>502.83100000000002</v>
      </c>
      <c r="I1157">
        <v>6.4398200000000003E-2</v>
      </c>
      <c r="J1157">
        <v>0.93181899999999995</v>
      </c>
      <c r="K1157">
        <v>0</v>
      </c>
      <c r="L1157" t="s">
        <v>43</v>
      </c>
    </row>
    <row r="1158" spans="1:12" x14ac:dyDescent="0.25">
      <c r="A1158" t="s">
        <v>50</v>
      </c>
      <c r="B1158">
        <v>38692.9</v>
      </c>
      <c r="C1158">
        <v>38689</v>
      </c>
      <c r="D1158">
        <v>38648.199999999997</v>
      </c>
      <c r="E1158">
        <v>38636.9</v>
      </c>
      <c r="F1158">
        <v>750.89800000000002</v>
      </c>
      <c r="G1158">
        <v>0</v>
      </c>
      <c r="H1158">
        <v>502.81</v>
      </c>
      <c r="I1158">
        <v>6.3760399999999995E-2</v>
      </c>
      <c r="J1158">
        <v>0.95162999999999998</v>
      </c>
      <c r="K1158">
        <v>0</v>
      </c>
      <c r="L1158" t="s">
        <v>43</v>
      </c>
    </row>
    <row r="1159" spans="1:12" x14ac:dyDescent="0.25">
      <c r="A1159" t="s">
        <v>50</v>
      </c>
      <c r="B1159">
        <v>38682.199999999997</v>
      </c>
      <c r="C1159">
        <v>38678.400000000001</v>
      </c>
      <c r="D1159">
        <v>38637.699999999997</v>
      </c>
      <c r="E1159">
        <v>38626.400000000001</v>
      </c>
      <c r="F1159">
        <v>751.17</v>
      </c>
      <c r="G1159">
        <v>0</v>
      </c>
      <c r="H1159">
        <v>502.20600000000002</v>
      </c>
      <c r="I1159">
        <v>6.6549200000000003E-2</v>
      </c>
      <c r="J1159">
        <v>0.93163399999999996</v>
      </c>
      <c r="K1159">
        <v>0</v>
      </c>
      <c r="L1159" t="s">
        <v>43</v>
      </c>
    </row>
    <row r="1160" spans="1:12" x14ac:dyDescent="0.25">
      <c r="A1160" t="s">
        <v>50</v>
      </c>
      <c r="B1160">
        <v>38697.4</v>
      </c>
      <c r="C1160">
        <v>38693.5</v>
      </c>
      <c r="D1160">
        <v>38652.5</v>
      </c>
      <c r="E1160">
        <v>38641.199999999997</v>
      </c>
      <c r="F1160">
        <v>747.52599999999995</v>
      </c>
      <c r="G1160">
        <v>0</v>
      </c>
      <c r="H1160">
        <v>503.15199999999999</v>
      </c>
      <c r="I1160">
        <v>8.2242200000000001E-2</v>
      </c>
      <c r="J1160">
        <v>0.93181199999999997</v>
      </c>
      <c r="K1160">
        <v>0</v>
      </c>
      <c r="L1160" t="s">
        <v>43</v>
      </c>
    </row>
    <row r="1161" spans="1:12" x14ac:dyDescent="0.25">
      <c r="A1161" t="s">
        <v>50</v>
      </c>
      <c r="B1161">
        <v>38686.300000000003</v>
      </c>
      <c r="C1161">
        <v>38682.400000000001</v>
      </c>
      <c r="D1161">
        <v>38641.5</v>
      </c>
      <c r="E1161">
        <v>38630.1</v>
      </c>
      <c r="F1161">
        <v>754.36</v>
      </c>
      <c r="G1161">
        <v>0</v>
      </c>
      <c r="H1161">
        <v>502.97800000000001</v>
      </c>
      <c r="I1161">
        <v>5.4425899999999999E-2</v>
      </c>
      <c r="J1161">
        <v>0.95921699999999999</v>
      </c>
      <c r="K1161">
        <v>0</v>
      </c>
      <c r="L1161" t="s">
        <v>43</v>
      </c>
    </row>
    <row r="1162" spans="1:12" x14ac:dyDescent="0.25">
      <c r="A1162" t="s">
        <v>50</v>
      </c>
      <c r="B1162">
        <v>38709.800000000003</v>
      </c>
      <c r="C1162">
        <v>38706</v>
      </c>
      <c r="D1162">
        <v>38665.199999999997</v>
      </c>
      <c r="E1162">
        <v>38653.9</v>
      </c>
      <c r="F1162">
        <v>753.62300000000005</v>
      </c>
      <c r="G1162">
        <v>0</v>
      </c>
      <c r="H1162">
        <v>502.93599999999998</v>
      </c>
      <c r="I1162">
        <v>5.4121799999999998E-2</v>
      </c>
      <c r="J1162">
        <v>0.931616</v>
      </c>
      <c r="K1162">
        <v>0</v>
      </c>
      <c r="L1162" t="s">
        <v>43</v>
      </c>
    </row>
    <row r="1163" spans="1:12" x14ac:dyDescent="0.25">
      <c r="A1163" t="s">
        <v>50</v>
      </c>
      <c r="B1163">
        <v>38734.300000000003</v>
      </c>
      <c r="C1163">
        <v>38730.400000000001</v>
      </c>
      <c r="D1163">
        <v>38689.5</v>
      </c>
      <c r="E1163">
        <v>38678.199999999997</v>
      </c>
      <c r="F1163">
        <v>753.94</v>
      </c>
      <c r="G1163">
        <v>0</v>
      </c>
      <c r="H1163">
        <v>503.43599999999998</v>
      </c>
      <c r="I1163">
        <v>5.4221199999999997E-2</v>
      </c>
      <c r="J1163">
        <v>0.93182600000000004</v>
      </c>
      <c r="K1163">
        <v>0</v>
      </c>
      <c r="L1163" t="s">
        <v>43</v>
      </c>
    </row>
    <row r="1164" spans="1:12" x14ac:dyDescent="0.25">
      <c r="A1164" t="s">
        <v>50</v>
      </c>
      <c r="B1164">
        <v>38718.5</v>
      </c>
      <c r="C1164">
        <v>38714.6</v>
      </c>
      <c r="D1164">
        <v>38673.4</v>
      </c>
      <c r="E1164">
        <v>38662.1</v>
      </c>
      <c r="F1164">
        <v>752.00699999999995</v>
      </c>
      <c r="G1164">
        <v>0</v>
      </c>
      <c r="H1164">
        <v>503.762</v>
      </c>
      <c r="I1164">
        <v>7.3161500000000004E-2</v>
      </c>
      <c r="J1164">
        <v>0.93183199999999999</v>
      </c>
      <c r="K1164">
        <v>0</v>
      </c>
      <c r="L1164" t="s">
        <v>43</v>
      </c>
    </row>
    <row r="1165" spans="1:12" x14ac:dyDescent="0.25">
      <c r="A1165" t="s">
        <v>50</v>
      </c>
      <c r="B1165">
        <v>38690.9</v>
      </c>
      <c r="C1165">
        <v>38686.699999999997</v>
      </c>
      <c r="D1165">
        <v>38646</v>
      </c>
      <c r="E1165">
        <v>38634.699999999997</v>
      </c>
      <c r="F1165">
        <v>753.26199999999994</v>
      </c>
      <c r="G1165">
        <v>0</v>
      </c>
      <c r="H1165">
        <v>502.47399999999999</v>
      </c>
      <c r="I1165">
        <v>5.5499600000000003E-2</v>
      </c>
      <c r="J1165">
        <v>0.931836</v>
      </c>
      <c r="K1165">
        <v>0</v>
      </c>
      <c r="L1165" t="s">
        <v>43</v>
      </c>
    </row>
    <row r="1166" spans="1:12" x14ac:dyDescent="0.25">
      <c r="A1166" t="s">
        <v>50</v>
      </c>
      <c r="B1166">
        <v>38713.599999999999</v>
      </c>
      <c r="C1166">
        <v>38709.800000000003</v>
      </c>
      <c r="D1166">
        <v>38668.800000000003</v>
      </c>
      <c r="E1166">
        <v>38657.5</v>
      </c>
      <c r="F1166">
        <v>753.28800000000001</v>
      </c>
      <c r="G1166">
        <v>0</v>
      </c>
      <c r="H1166">
        <v>503.94</v>
      </c>
      <c r="I1166">
        <v>5.58687E-2</v>
      </c>
      <c r="J1166">
        <v>0.93174699999999999</v>
      </c>
      <c r="K1166">
        <v>0</v>
      </c>
      <c r="L1166" t="s">
        <v>43</v>
      </c>
    </row>
    <row r="1167" spans="1:12" x14ac:dyDescent="0.25">
      <c r="A1167" t="s">
        <v>50</v>
      </c>
      <c r="B1167">
        <v>38734.400000000001</v>
      </c>
      <c r="C1167">
        <v>38730.5</v>
      </c>
      <c r="D1167">
        <v>38689.1</v>
      </c>
      <c r="E1167">
        <v>38677.800000000003</v>
      </c>
      <c r="F1167">
        <v>755.00300000000004</v>
      </c>
      <c r="G1167">
        <v>0</v>
      </c>
      <c r="H1167">
        <v>505.815</v>
      </c>
      <c r="I1167">
        <v>5.3921499999999997E-2</v>
      </c>
      <c r="J1167">
        <v>0.931732</v>
      </c>
      <c r="K1167">
        <v>0</v>
      </c>
      <c r="L1167" t="s">
        <v>43</v>
      </c>
    </row>
    <row r="1168" spans="1:12" x14ac:dyDescent="0.25">
      <c r="A1168" t="s">
        <v>50</v>
      </c>
      <c r="B1168">
        <v>38730.800000000003</v>
      </c>
      <c r="C1168">
        <v>38727</v>
      </c>
      <c r="D1168">
        <v>38686</v>
      </c>
      <c r="E1168">
        <v>38674.6</v>
      </c>
      <c r="F1168">
        <v>753.44</v>
      </c>
      <c r="G1168">
        <v>0</v>
      </c>
      <c r="H1168">
        <v>504.14400000000001</v>
      </c>
      <c r="I1168">
        <v>5.70658E-2</v>
      </c>
      <c r="J1168">
        <v>0.93183300000000002</v>
      </c>
      <c r="K1168">
        <v>0</v>
      </c>
      <c r="L1168" t="s">
        <v>43</v>
      </c>
    </row>
    <row r="1169" spans="1:25" x14ac:dyDescent="0.25">
      <c r="A1169" t="s">
        <v>50</v>
      </c>
      <c r="B1169">
        <v>38704</v>
      </c>
      <c r="C1169">
        <v>38699.9</v>
      </c>
      <c r="D1169">
        <v>38659.1</v>
      </c>
      <c r="E1169">
        <v>38647.800000000003</v>
      </c>
      <c r="F1169">
        <v>754.553</v>
      </c>
      <c r="G1169">
        <v>0</v>
      </c>
      <c r="H1169">
        <v>502.76</v>
      </c>
      <c r="I1169">
        <v>8.3256300000000005E-2</v>
      </c>
      <c r="J1169">
        <v>0.95516900000000005</v>
      </c>
      <c r="K1169">
        <v>0</v>
      </c>
      <c r="L1169" t="s">
        <v>43</v>
      </c>
    </row>
    <row r="1170" spans="1:25" x14ac:dyDescent="0.25">
      <c r="A1170" t="s">
        <v>50</v>
      </c>
      <c r="B1170">
        <v>38713.800000000003</v>
      </c>
      <c r="C1170">
        <v>38709.9</v>
      </c>
      <c r="D1170">
        <v>38668.800000000003</v>
      </c>
      <c r="E1170">
        <v>38657.5</v>
      </c>
      <c r="F1170">
        <v>749.77599999999995</v>
      </c>
      <c r="G1170">
        <v>0</v>
      </c>
      <c r="H1170">
        <v>503.01100000000002</v>
      </c>
      <c r="I1170">
        <v>8.3318299999999998E-2</v>
      </c>
      <c r="J1170">
        <v>0.93169100000000005</v>
      </c>
      <c r="K1170">
        <v>0</v>
      </c>
      <c r="L1170" t="s">
        <v>43</v>
      </c>
    </row>
    <row r="1171" spans="1:25" x14ac:dyDescent="0.25">
      <c r="A1171" t="s">
        <v>50</v>
      </c>
      <c r="B1171">
        <v>38722.400000000001</v>
      </c>
      <c r="C1171">
        <v>38718.5</v>
      </c>
      <c r="D1171">
        <v>38677.4</v>
      </c>
      <c r="E1171">
        <v>38666.1</v>
      </c>
      <c r="F1171">
        <v>758.37599999999998</v>
      </c>
      <c r="G1171">
        <v>0</v>
      </c>
      <c r="H1171">
        <v>502.767</v>
      </c>
      <c r="I1171">
        <v>5.5736000000000001E-2</v>
      </c>
      <c r="J1171">
        <v>0.93183499999999997</v>
      </c>
      <c r="K1171">
        <v>0</v>
      </c>
      <c r="L1171" t="s">
        <v>43</v>
      </c>
    </row>
    <row r="1172" spans="1:25" x14ac:dyDescent="0.25">
      <c r="A1172" t="s">
        <v>50</v>
      </c>
      <c r="B1172">
        <v>38722.9</v>
      </c>
      <c r="C1172">
        <v>38716.5</v>
      </c>
      <c r="D1172">
        <v>38675.1</v>
      </c>
      <c r="E1172">
        <v>38663.699999999997</v>
      </c>
      <c r="F1172">
        <v>754.76700000000005</v>
      </c>
      <c r="G1172">
        <v>0</v>
      </c>
      <c r="H1172">
        <v>503.74200000000002</v>
      </c>
      <c r="I1172">
        <v>5.4692600000000001E-2</v>
      </c>
      <c r="J1172">
        <v>0.93061199999999999</v>
      </c>
      <c r="K1172">
        <v>0</v>
      </c>
      <c r="L1172" t="s">
        <v>43</v>
      </c>
    </row>
    <row r="1173" spans="1:25" x14ac:dyDescent="0.25">
      <c r="A1173" t="s">
        <v>50</v>
      </c>
      <c r="B1173">
        <v>38711.599999999999</v>
      </c>
      <c r="C1173">
        <v>38707.800000000003</v>
      </c>
      <c r="D1173">
        <v>38666.6</v>
      </c>
      <c r="E1173">
        <v>38655.300000000003</v>
      </c>
      <c r="F1173">
        <v>752.58500000000004</v>
      </c>
      <c r="G1173">
        <v>0</v>
      </c>
      <c r="H1173">
        <v>503.83199999999999</v>
      </c>
      <c r="I1173">
        <v>5.8507999999999998E-2</v>
      </c>
      <c r="J1173">
        <v>0.93048500000000001</v>
      </c>
      <c r="K1173">
        <v>0</v>
      </c>
      <c r="L1173" t="s">
        <v>43</v>
      </c>
    </row>
    <row r="1174" spans="1:25" x14ac:dyDescent="0.25">
      <c r="A1174" t="s">
        <v>50</v>
      </c>
      <c r="B1174">
        <v>38714.1</v>
      </c>
      <c r="C1174">
        <v>38710.300000000003</v>
      </c>
      <c r="D1174">
        <v>38668.699999999997</v>
      </c>
      <c r="E1174">
        <v>38657.300000000003</v>
      </c>
      <c r="F1174">
        <v>751.48699999999997</v>
      </c>
      <c r="G1174">
        <v>0</v>
      </c>
      <c r="H1174">
        <v>504.37099999999998</v>
      </c>
      <c r="I1174">
        <v>7.6693899999999995E-2</v>
      </c>
      <c r="J1174">
        <v>0.93145100000000003</v>
      </c>
      <c r="K1174">
        <v>0</v>
      </c>
      <c r="L1174" t="s">
        <v>43</v>
      </c>
    </row>
    <row r="1175" spans="1:25" x14ac:dyDescent="0.25">
      <c r="A1175" t="s">
        <v>50</v>
      </c>
      <c r="B1175">
        <v>38720.800000000003</v>
      </c>
      <c r="C1175">
        <v>38714.800000000003</v>
      </c>
      <c r="D1175">
        <v>38673.599999999999</v>
      </c>
      <c r="E1175">
        <v>38662.300000000003</v>
      </c>
      <c r="F1175">
        <v>755.43899999999996</v>
      </c>
      <c r="G1175">
        <v>0</v>
      </c>
      <c r="H1175">
        <v>503.80900000000003</v>
      </c>
      <c r="I1175">
        <v>6.0139999999999999E-2</v>
      </c>
      <c r="J1175">
        <v>0.93169999999999997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38710.699999999997</v>
      </c>
      <c r="C1176">
        <v>38706.9</v>
      </c>
      <c r="D1176">
        <v>38665.800000000003</v>
      </c>
      <c r="E1176">
        <v>38654.5</v>
      </c>
      <c r="F1176">
        <v>745.48400000000004</v>
      </c>
      <c r="G1176">
        <v>0</v>
      </c>
      <c r="H1176">
        <v>503.762</v>
      </c>
      <c r="I1176">
        <v>5.7441800000000001E-2</v>
      </c>
      <c r="J1176">
        <v>0.93180700000000005</v>
      </c>
      <c r="K1176">
        <v>0</v>
      </c>
      <c r="L1176" t="s">
        <v>43</v>
      </c>
      <c r="R1176">
        <f>AVERAGE(B1127:B1176)</f>
        <v>38710.443999999996</v>
      </c>
      <c r="S1176">
        <f>AVERAGE(C1127:C1176)</f>
        <v>38706.473999999987</v>
      </c>
      <c r="U1176">
        <f>_xlfn.VAR.P(B1127:B1176)</f>
        <v>1169.9520639999857</v>
      </c>
      <c r="V1176">
        <f>_xlfn.VAR.P(C1127:C1176)</f>
        <v>1168.3447239999946</v>
      </c>
      <c r="X1176">
        <f>1.96*SQRT(U1176)/50</f>
        <v>1.3408188317684602</v>
      </c>
      <c r="Y1176">
        <f>1.96*SQRT(V1176)/50</f>
        <v>1.3398974724535273</v>
      </c>
    </row>
    <row r="1177" spans="1:25" x14ac:dyDescent="0.25">
      <c r="A1177" t="s">
        <v>51</v>
      </c>
      <c r="B1177">
        <v>1935640.9225000001</v>
      </c>
      <c r="C1177" t="s">
        <v>37</v>
      </c>
    </row>
    <row r="1178" spans="1:25" x14ac:dyDescent="0.25">
      <c r="A1178" t="s">
        <v>52</v>
      </c>
      <c r="B1178">
        <v>3201.14</v>
      </c>
      <c r="C1178">
        <v>3150.83</v>
      </c>
      <c r="D1178">
        <v>3150.76</v>
      </c>
      <c r="E1178">
        <v>3146.21</v>
      </c>
      <c r="F1178">
        <v>232.036</v>
      </c>
      <c r="G1178">
        <v>300.483</v>
      </c>
      <c r="H1178">
        <v>111.786</v>
      </c>
      <c r="I1178">
        <v>6.1493600000000002E-2</v>
      </c>
      <c r="J1178">
        <v>0.92949700000000002</v>
      </c>
      <c r="K1178">
        <v>0</v>
      </c>
      <c r="L1178" t="s">
        <v>43</v>
      </c>
    </row>
    <row r="1179" spans="1:25" x14ac:dyDescent="0.25">
      <c r="A1179" t="s">
        <v>52</v>
      </c>
      <c r="B1179">
        <v>3196.2</v>
      </c>
      <c r="C1179">
        <v>3145.51</v>
      </c>
      <c r="D1179">
        <v>3145.45</v>
      </c>
      <c r="E1179">
        <v>3140.9</v>
      </c>
      <c r="F1179">
        <v>229.46299999999999</v>
      </c>
      <c r="G1179">
        <v>301.678</v>
      </c>
      <c r="H1179">
        <v>111.992</v>
      </c>
      <c r="I1179">
        <v>5.6348500000000003E-2</v>
      </c>
      <c r="J1179">
        <v>0.93181599999999998</v>
      </c>
      <c r="K1179">
        <v>0</v>
      </c>
      <c r="L1179" t="s">
        <v>43</v>
      </c>
    </row>
    <row r="1180" spans="1:25" x14ac:dyDescent="0.25">
      <c r="A1180" t="s">
        <v>52</v>
      </c>
      <c r="B1180">
        <v>3192.35</v>
      </c>
      <c r="C1180">
        <v>3140.92</v>
      </c>
      <c r="D1180">
        <v>3140.86</v>
      </c>
      <c r="E1180">
        <v>3136.38</v>
      </c>
      <c r="F1180">
        <v>229.643</v>
      </c>
      <c r="G1180">
        <v>299.75099999999998</v>
      </c>
      <c r="H1180">
        <v>112.038</v>
      </c>
      <c r="I1180">
        <v>5.4464699999999998E-2</v>
      </c>
      <c r="J1180">
        <v>0.931836</v>
      </c>
      <c r="K1180">
        <v>0</v>
      </c>
      <c r="L1180" t="s">
        <v>43</v>
      </c>
    </row>
    <row r="1181" spans="1:25" x14ac:dyDescent="0.25">
      <c r="A1181" t="s">
        <v>52</v>
      </c>
      <c r="B1181">
        <v>3202.05</v>
      </c>
      <c r="C1181">
        <v>3150.98</v>
      </c>
      <c r="D1181">
        <v>3150.92</v>
      </c>
      <c r="E1181">
        <v>3146.44</v>
      </c>
      <c r="F1181">
        <v>229.233</v>
      </c>
      <c r="G1181">
        <v>303.185</v>
      </c>
      <c r="H1181">
        <v>112.902</v>
      </c>
      <c r="I1181">
        <v>5.4003200000000001E-2</v>
      </c>
      <c r="J1181">
        <v>0.93183499999999997</v>
      </c>
      <c r="K1181">
        <v>0</v>
      </c>
      <c r="L1181" t="s">
        <v>43</v>
      </c>
    </row>
    <row r="1182" spans="1:25" x14ac:dyDescent="0.25">
      <c r="A1182" t="s">
        <v>52</v>
      </c>
      <c r="B1182">
        <v>3204.01</v>
      </c>
      <c r="C1182">
        <v>3154.77</v>
      </c>
      <c r="D1182">
        <v>3154.71</v>
      </c>
      <c r="E1182">
        <v>3150.17</v>
      </c>
      <c r="F1182">
        <v>229.28299999999999</v>
      </c>
      <c r="G1182">
        <v>300.96600000000001</v>
      </c>
      <c r="H1182">
        <v>112.26</v>
      </c>
      <c r="I1182">
        <v>5.4541699999999999E-2</v>
      </c>
      <c r="J1182">
        <v>0.95295300000000005</v>
      </c>
      <c r="K1182">
        <v>0</v>
      </c>
      <c r="L1182" t="s">
        <v>43</v>
      </c>
    </row>
    <row r="1183" spans="1:25" x14ac:dyDescent="0.25">
      <c r="A1183" t="s">
        <v>52</v>
      </c>
      <c r="B1183">
        <v>3202.1</v>
      </c>
      <c r="C1183">
        <v>3150.6</v>
      </c>
      <c r="D1183">
        <v>3150.53</v>
      </c>
      <c r="E1183">
        <v>3145.97</v>
      </c>
      <c r="F1183">
        <v>230.52500000000001</v>
      </c>
      <c r="G1183">
        <v>301.84800000000001</v>
      </c>
      <c r="H1183">
        <v>112.91800000000001</v>
      </c>
      <c r="I1183">
        <v>6.3567499999999999E-2</v>
      </c>
      <c r="J1183">
        <v>0.93050600000000006</v>
      </c>
      <c r="K1183">
        <v>0</v>
      </c>
      <c r="L1183" t="s">
        <v>43</v>
      </c>
    </row>
    <row r="1184" spans="1:25" x14ac:dyDescent="0.25">
      <c r="A1184" t="s">
        <v>52</v>
      </c>
      <c r="B1184">
        <v>3200.99</v>
      </c>
      <c r="C1184">
        <v>3150.82</v>
      </c>
      <c r="D1184">
        <v>3150.76</v>
      </c>
      <c r="E1184">
        <v>3146.26</v>
      </c>
      <c r="F1184">
        <v>229.86</v>
      </c>
      <c r="G1184">
        <v>307.548</v>
      </c>
      <c r="H1184">
        <v>112.761</v>
      </c>
      <c r="I1184">
        <v>8.3257999999999999E-2</v>
      </c>
      <c r="J1184">
        <v>0.93174400000000002</v>
      </c>
      <c r="K1184">
        <v>0</v>
      </c>
      <c r="L1184" t="s">
        <v>43</v>
      </c>
    </row>
    <row r="1185" spans="1:12" x14ac:dyDescent="0.25">
      <c r="A1185" t="s">
        <v>52</v>
      </c>
      <c r="B1185">
        <v>3209.16</v>
      </c>
      <c r="C1185">
        <v>3158.74</v>
      </c>
      <c r="D1185">
        <v>3158.67</v>
      </c>
      <c r="E1185">
        <v>3154.16</v>
      </c>
      <c r="F1185">
        <v>231.048</v>
      </c>
      <c r="G1185">
        <v>306.39</v>
      </c>
      <c r="H1185">
        <v>112.658</v>
      </c>
      <c r="I1185">
        <v>5.4161099999999997E-2</v>
      </c>
      <c r="J1185">
        <v>0.93167100000000003</v>
      </c>
      <c r="K1185">
        <v>0</v>
      </c>
      <c r="L1185" t="s">
        <v>43</v>
      </c>
    </row>
    <row r="1186" spans="1:12" x14ac:dyDescent="0.25">
      <c r="A1186" t="s">
        <v>52</v>
      </c>
      <c r="B1186">
        <v>3208.59</v>
      </c>
      <c r="C1186">
        <v>3157.68</v>
      </c>
      <c r="D1186">
        <v>3157.62</v>
      </c>
      <c r="E1186">
        <v>3153.09</v>
      </c>
      <c r="F1186">
        <v>231.34399999999999</v>
      </c>
      <c r="G1186">
        <v>306.74400000000003</v>
      </c>
      <c r="H1186">
        <v>112.527</v>
      </c>
      <c r="I1186">
        <v>5.8896999999999998E-2</v>
      </c>
      <c r="J1186">
        <v>0.93179800000000002</v>
      </c>
      <c r="K1186">
        <v>0</v>
      </c>
      <c r="L1186" t="s">
        <v>43</v>
      </c>
    </row>
    <row r="1187" spans="1:12" x14ac:dyDescent="0.25">
      <c r="A1187" t="s">
        <v>52</v>
      </c>
      <c r="B1187">
        <v>3197.04</v>
      </c>
      <c r="C1187">
        <v>3147.67</v>
      </c>
      <c r="D1187">
        <v>3147.61</v>
      </c>
      <c r="E1187">
        <v>3143.12</v>
      </c>
      <c r="F1187">
        <v>229.45500000000001</v>
      </c>
      <c r="G1187">
        <v>301.27300000000002</v>
      </c>
      <c r="H1187">
        <v>112.351</v>
      </c>
      <c r="I1187">
        <v>5.8892E-2</v>
      </c>
      <c r="J1187">
        <v>0.93159800000000004</v>
      </c>
      <c r="K1187">
        <v>0</v>
      </c>
      <c r="L1187" t="s">
        <v>43</v>
      </c>
    </row>
    <row r="1188" spans="1:12" x14ac:dyDescent="0.25">
      <c r="A1188" t="s">
        <v>52</v>
      </c>
      <c r="B1188">
        <v>3200.17</v>
      </c>
      <c r="C1188">
        <v>3149.23</v>
      </c>
      <c r="D1188">
        <v>3149.17</v>
      </c>
      <c r="E1188">
        <v>3144.67</v>
      </c>
      <c r="F1188">
        <v>229.09100000000001</v>
      </c>
      <c r="G1188">
        <v>301.149</v>
      </c>
      <c r="H1188">
        <v>112.102</v>
      </c>
      <c r="I1188">
        <v>5.6452700000000001E-2</v>
      </c>
      <c r="J1188">
        <v>0.931589</v>
      </c>
      <c r="K1188">
        <v>0</v>
      </c>
      <c r="L1188" t="s">
        <v>43</v>
      </c>
    </row>
    <row r="1189" spans="1:12" x14ac:dyDescent="0.25">
      <c r="A1189" t="s">
        <v>52</v>
      </c>
      <c r="B1189">
        <v>3198.37</v>
      </c>
      <c r="C1189">
        <v>3148.88</v>
      </c>
      <c r="D1189">
        <v>3148.82</v>
      </c>
      <c r="E1189">
        <v>3144.33</v>
      </c>
      <c r="F1189">
        <v>230.88399999999999</v>
      </c>
      <c r="G1189">
        <v>301.52499999999998</v>
      </c>
      <c r="H1189">
        <v>112.245</v>
      </c>
      <c r="I1189">
        <v>5.4115099999999999E-2</v>
      </c>
      <c r="J1189">
        <v>0.93173399999999995</v>
      </c>
      <c r="K1189">
        <v>0</v>
      </c>
      <c r="L1189" t="s">
        <v>43</v>
      </c>
    </row>
    <row r="1190" spans="1:12" x14ac:dyDescent="0.25">
      <c r="A1190" t="s">
        <v>52</v>
      </c>
      <c r="B1190">
        <v>3197.12</v>
      </c>
      <c r="C1190">
        <v>3146.16</v>
      </c>
      <c r="D1190">
        <v>3146.1</v>
      </c>
      <c r="E1190">
        <v>3141.61</v>
      </c>
      <c r="F1190">
        <v>228.96199999999999</v>
      </c>
      <c r="G1190">
        <v>301.87599999999998</v>
      </c>
      <c r="H1190">
        <v>112.134</v>
      </c>
      <c r="I1190">
        <v>5.4629700000000003E-2</v>
      </c>
      <c r="J1190">
        <v>0.93181899999999995</v>
      </c>
      <c r="K1190">
        <v>0</v>
      </c>
      <c r="L1190" t="s">
        <v>43</v>
      </c>
    </row>
    <row r="1191" spans="1:12" x14ac:dyDescent="0.25">
      <c r="A1191" t="s">
        <v>52</v>
      </c>
      <c r="B1191">
        <v>3205.76</v>
      </c>
      <c r="C1191">
        <v>3155.39</v>
      </c>
      <c r="D1191">
        <v>3155.33</v>
      </c>
      <c r="E1191">
        <v>3150.82</v>
      </c>
      <c r="F1191">
        <v>229.92699999999999</v>
      </c>
      <c r="G1191">
        <v>302.70400000000001</v>
      </c>
      <c r="H1191">
        <v>111.999</v>
      </c>
      <c r="I1191">
        <v>5.4052299999999998E-2</v>
      </c>
      <c r="J1191">
        <v>0.93166199999999999</v>
      </c>
      <c r="K1191">
        <v>0</v>
      </c>
      <c r="L1191" t="s">
        <v>43</v>
      </c>
    </row>
    <row r="1192" spans="1:12" x14ac:dyDescent="0.25">
      <c r="A1192" t="s">
        <v>52</v>
      </c>
      <c r="B1192">
        <v>3196.71</v>
      </c>
      <c r="C1192">
        <v>3144.9</v>
      </c>
      <c r="D1192">
        <v>3144.84</v>
      </c>
      <c r="E1192">
        <v>3140.33</v>
      </c>
      <c r="F1192">
        <v>231.68299999999999</v>
      </c>
      <c r="G1192">
        <v>301.87299999999999</v>
      </c>
      <c r="H1192">
        <v>113.863</v>
      </c>
      <c r="I1192">
        <v>5.9508400000000003E-2</v>
      </c>
      <c r="J1192">
        <v>0.93181199999999997</v>
      </c>
      <c r="K1192">
        <v>0</v>
      </c>
      <c r="L1192" t="s">
        <v>43</v>
      </c>
    </row>
    <row r="1193" spans="1:12" x14ac:dyDescent="0.25">
      <c r="A1193" t="s">
        <v>52</v>
      </c>
      <c r="B1193">
        <v>3199.67</v>
      </c>
      <c r="C1193">
        <v>3149.62</v>
      </c>
      <c r="D1193">
        <v>3149.56</v>
      </c>
      <c r="E1193">
        <v>3145.04</v>
      </c>
      <c r="F1193">
        <v>229.483</v>
      </c>
      <c r="G1193">
        <v>304.01600000000002</v>
      </c>
      <c r="H1193">
        <v>111.864</v>
      </c>
      <c r="I1193">
        <v>3.5854799999999999E-2</v>
      </c>
      <c r="J1193">
        <v>0.93183199999999999</v>
      </c>
      <c r="K1193">
        <v>0</v>
      </c>
      <c r="L1193" t="s">
        <v>43</v>
      </c>
    </row>
    <row r="1194" spans="1:12" x14ac:dyDescent="0.25">
      <c r="A1194" t="s">
        <v>52</v>
      </c>
      <c r="B1194">
        <v>3204.69</v>
      </c>
      <c r="C1194">
        <v>3155.44</v>
      </c>
      <c r="D1194">
        <v>3155.38</v>
      </c>
      <c r="E1194">
        <v>3150.87</v>
      </c>
      <c r="F1194">
        <v>231.48500000000001</v>
      </c>
      <c r="G1194">
        <v>302.06200000000001</v>
      </c>
      <c r="H1194">
        <v>111.86799999999999</v>
      </c>
      <c r="I1194">
        <v>8.2136799999999996E-2</v>
      </c>
      <c r="J1194">
        <v>0.93096299999999998</v>
      </c>
      <c r="K1194">
        <v>0</v>
      </c>
      <c r="L1194" t="s">
        <v>43</v>
      </c>
    </row>
    <row r="1195" spans="1:12" x14ac:dyDescent="0.25">
      <c r="A1195" t="s">
        <v>52</v>
      </c>
      <c r="B1195">
        <v>3199.28</v>
      </c>
      <c r="C1195">
        <v>3149.28</v>
      </c>
      <c r="D1195">
        <v>3149.22</v>
      </c>
      <c r="E1195">
        <v>3144.7</v>
      </c>
      <c r="F1195">
        <v>230.34899999999999</v>
      </c>
      <c r="G1195">
        <v>304.10700000000003</v>
      </c>
      <c r="H1195">
        <v>113.414</v>
      </c>
      <c r="I1195">
        <v>7.8007999999999994E-2</v>
      </c>
      <c r="J1195">
        <v>0.931836</v>
      </c>
      <c r="K1195">
        <v>0</v>
      </c>
      <c r="L1195" t="s">
        <v>43</v>
      </c>
    </row>
    <row r="1196" spans="1:12" x14ac:dyDescent="0.25">
      <c r="A1196" t="s">
        <v>52</v>
      </c>
      <c r="B1196">
        <v>3214.5</v>
      </c>
      <c r="C1196">
        <v>3164.97</v>
      </c>
      <c r="D1196">
        <v>3164.91</v>
      </c>
      <c r="E1196">
        <v>3160.39</v>
      </c>
      <c r="F1196">
        <v>230.834</v>
      </c>
      <c r="G1196">
        <v>304.33600000000001</v>
      </c>
      <c r="H1196">
        <v>113.441</v>
      </c>
      <c r="I1196">
        <v>7.2505899999999998E-2</v>
      </c>
      <c r="J1196">
        <v>0.95593499999999998</v>
      </c>
      <c r="K1196">
        <v>0</v>
      </c>
      <c r="L1196" t="s">
        <v>43</v>
      </c>
    </row>
    <row r="1197" spans="1:12" x14ac:dyDescent="0.25">
      <c r="A1197" t="s">
        <v>52</v>
      </c>
      <c r="B1197">
        <v>3206.42</v>
      </c>
      <c r="C1197">
        <v>3154.72</v>
      </c>
      <c r="D1197">
        <v>3154.66</v>
      </c>
      <c r="E1197">
        <v>3150.15</v>
      </c>
      <c r="F1197">
        <v>229.626</v>
      </c>
      <c r="G1197">
        <v>304.99</v>
      </c>
      <c r="H1197">
        <v>112.505</v>
      </c>
      <c r="I1197">
        <v>5.6398499999999997E-2</v>
      </c>
      <c r="J1197">
        <v>0.93183000000000005</v>
      </c>
      <c r="K1197">
        <v>0</v>
      </c>
      <c r="L1197" t="s">
        <v>43</v>
      </c>
    </row>
    <row r="1198" spans="1:12" x14ac:dyDescent="0.25">
      <c r="A1198" t="s">
        <v>52</v>
      </c>
      <c r="B1198">
        <v>3206</v>
      </c>
      <c r="C1198">
        <v>3155.36</v>
      </c>
      <c r="D1198">
        <v>3155.3</v>
      </c>
      <c r="E1198">
        <v>3150.79</v>
      </c>
      <c r="F1198">
        <v>230.25</v>
      </c>
      <c r="G1198">
        <v>301.52199999999999</v>
      </c>
      <c r="H1198">
        <v>112.21899999999999</v>
      </c>
      <c r="I1198">
        <v>6.0176100000000003E-2</v>
      </c>
      <c r="J1198">
        <v>0.93157400000000001</v>
      </c>
      <c r="K1198">
        <v>0</v>
      </c>
      <c r="L1198" t="s">
        <v>43</v>
      </c>
    </row>
    <row r="1199" spans="1:12" x14ac:dyDescent="0.25">
      <c r="A1199" t="s">
        <v>52</v>
      </c>
      <c r="B1199">
        <v>3198.3</v>
      </c>
      <c r="C1199">
        <v>3147.43</v>
      </c>
      <c r="D1199">
        <v>3147.37</v>
      </c>
      <c r="E1199">
        <v>3142.88</v>
      </c>
      <c r="F1199">
        <v>229.55699999999999</v>
      </c>
      <c r="G1199">
        <v>300.19799999999998</v>
      </c>
      <c r="H1199">
        <v>112.447</v>
      </c>
      <c r="I1199">
        <v>8.3255999999999997E-2</v>
      </c>
      <c r="J1199">
        <v>0.931809</v>
      </c>
      <c r="K1199">
        <v>0</v>
      </c>
      <c r="L1199" t="s">
        <v>43</v>
      </c>
    </row>
    <row r="1200" spans="1:12" x14ac:dyDescent="0.25">
      <c r="A1200" t="s">
        <v>52</v>
      </c>
      <c r="B1200">
        <v>3201.12</v>
      </c>
      <c r="C1200">
        <v>3150.08</v>
      </c>
      <c r="D1200">
        <v>3150.01</v>
      </c>
      <c r="E1200">
        <v>3145.52</v>
      </c>
      <c r="F1200">
        <v>230.73</v>
      </c>
      <c r="G1200">
        <v>301.517</v>
      </c>
      <c r="H1200">
        <v>112.131</v>
      </c>
      <c r="I1200">
        <v>5.57E-2</v>
      </c>
      <c r="J1200">
        <v>0.93175200000000002</v>
      </c>
      <c r="K1200">
        <v>0</v>
      </c>
      <c r="L1200" t="s">
        <v>43</v>
      </c>
    </row>
    <row r="1201" spans="1:12" x14ac:dyDescent="0.25">
      <c r="A1201" t="s">
        <v>52</v>
      </c>
      <c r="B1201">
        <v>3207.77</v>
      </c>
      <c r="C1201">
        <v>3157.16</v>
      </c>
      <c r="D1201">
        <v>3157.1</v>
      </c>
      <c r="E1201">
        <v>3152.58</v>
      </c>
      <c r="F1201">
        <v>230.39599999999999</v>
      </c>
      <c r="G1201">
        <v>301.36500000000001</v>
      </c>
      <c r="H1201">
        <v>112.529</v>
      </c>
      <c r="I1201">
        <v>5.3937100000000002E-2</v>
      </c>
      <c r="J1201">
        <v>0.93171700000000002</v>
      </c>
      <c r="K1201">
        <v>0</v>
      </c>
      <c r="L1201" t="s">
        <v>43</v>
      </c>
    </row>
    <row r="1202" spans="1:12" x14ac:dyDescent="0.25">
      <c r="A1202" t="s">
        <v>52</v>
      </c>
      <c r="B1202">
        <v>3197.71</v>
      </c>
      <c r="C1202">
        <v>3148.01</v>
      </c>
      <c r="D1202">
        <v>3147.95</v>
      </c>
      <c r="E1202">
        <v>3143.46</v>
      </c>
      <c r="F1202">
        <v>229.173</v>
      </c>
      <c r="G1202">
        <v>302.37599999999998</v>
      </c>
      <c r="H1202">
        <v>112.261</v>
      </c>
      <c r="I1202">
        <v>8.3256499999999997E-2</v>
      </c>
      <c r="J1202">
        <v>0.94919600000000004</v>
      </c>
      <c r="K1202">
        <v>0</v>
      </c>
      <c r="L1202" t="s">
        <v>43</v>
      </c>
    </row>
    <row r="1203" spans="1:12" x14ac:dyDescent="0.25">
      <c r="A1203" t="s">
        <v>52</v>
      </c>
      <c r="B1203">
        <v>3200.9</v>
      </c>
      <c r="C1203">
        <v>3150.43</v>
      </c>
      <c r="D1203">
        <v>3150.36</v>
      </c>
      <c r="E1203">
        <v>3145.87</v>
      </c>
      <c r="F1203">
        <v>230.19300000000001</v>
      </c>
      <c r="G1203">
        <v>300.81700000000001</v>
      </c>
      <c r="H1203">
        <v>112.167</v>
      </c>
      <c r="I1203">
        <v>6.0528800000000001E-2</v>
      </c>
      <c r="J1203">
        <v>0.931809</v>
      </c>
      <c r="K1203">
        <v>0</v>
      </c>
      <c r="L1203" t="s">
        <v>43</v>
      </c>
    </row>
    <row r="1204" spans="1:12" x14ac:dyDescent="0.25">
      <c r="A1204" t="s">
        <v>52</v>
      </c>
      <c r="B1204">
        <v>3246.54</v>
      </c>
      <c r="C1204">
        <v>3197.02</v>
      </c>
      <c r="D1204">
        <v>3196.95</v>
      </c>
      <c r="E1204">
        <v>3192.19</v>
      </c>
      <c r="F1204">
        <v>236.50800000000001</v>
      </c>
      <c r="G1204">
        <v>312.608</v>
      </c>
      <c r="H1204">
        <v>116.254</v>
      </c>
      <c r="I1204">
        <v>6.3144699999999998E-2</v>
      </c>
      <c r="J1204">
        <v>0.93183499999999997</v>
      </c>
      <c r="K1204">
        <v>0</v>
      </c>
      <c r="L1204" t="s">
        <v>43</v>
      </c>
    </row>
    <row r="1205" spans="1:12" x14ac:dyDescent="0.25">
      <c r="A1205" t="s">
        <v>52</v>
      </c>
      <c r="B1205">
        <v>3198.07</v>
      </c>
      <c r="C1205">
        <v>3144.98</v>
      </c>
      <c r="D1205">
        <v>3144.92</v>
      </c>
      <c r="E1205">
        <v>3140.38</v>
      </c>
      <c r="F1205">
        <v>229.32300000000001</v>
      </c>
      <c r="G1205">
        <v>303.64</v>
      </c>
      <c r="H1205">
        <v>113.312</v>
      </c>
      <c r="I1205">
        <v>5.3910899999999998E-2</v>
      </c>
      <c r="J1205">
        <v>0.93948699999999996</v>
      </c>
      <c r="K1205">
        <v>0</v>
      </c>
      <c r="L1205" t="s">
        <v>43</v>
      </c>
    </row>
    <row r="1206" spans="1:12" x14ac:dyDescent="0.25">
      <c r="A1206" t="s">
        <v>52</v>
      </c>
      <c r="B1206">
        <v>3198.92</v>
      </c>
      <c r="C1206">
        <v>3147.66</v>
      </c>
      <c r="D1206">
        <v>3147.6</v>
      </c>
      <c r="E1206">
        <v>3143.09</v>
      </c>
      <c r="F1206">
        <v>229.59399999999999</v>
      </c>
      <c r="G1206">
        <v>301.90899999999999</v>
      </c>
      <c r="H1206">
        <v>112.376</v>
      </c>
      <c r="I1206">
        <v>5.42097E-2</v>
      </c>
      <c r="J1206">
        <v>0.93182799999999999</v>
      </c>
      <c r="K1206">
        <v>0</v>
      </c>
      <c r="L1206" t="s">
        <v>43</v>
      </c>
    </row>
    <row r="1207" spans="1:12" x14ac:dyDescent="0.25">
      <c r="A1207" t="s">
        <v>52</v>
      </c>
      <c r="B1207">
        <v>3194.6</v>
      </c>
      <c r="C1207">
        <v>3144.96</v>
      </c>
      <c r="D1207">
        <v>3144.89</v>
      </c>
      <c r="E1207">
        <v>3140.4</v>
      </c>
      <c r="F1207">
        <v>229.34100000000001</v>
      </c>
      <c r="G1207">
        <v>302.31099999999998</v>
      </c>
      <c r="H1207">
        <v>112.815</v>
      </c>
      <c r="I1207">
        <v>5.64565E-2</v>
      </c>
      <c r="J1207">
        <v>0.931836</v>
      </c>
      <c r="K1207">
        <v>0</v>
      </c>
      <c r="L1207" t="s">
        <v>43</v>
      </c>
    </row>
    <row r="1208" spans="1:12" x14ac:dyDescent="0.25">
      <c r="A1208" t="s">
        <v>52</v>
      </c>
      <c r="B1208">
        <v>3195.1</v>
      </c>
      <c r="C1208">
        <v>3145.42</v>
      </c>
      <c r="D1208">
        <v>3145.36</v>
      </c>
      <c r="E1208">
        <v>3140.87</v>
      </c>
      <c r="F1208">
        <v>230.76</v>
      </c>
      <c r="G1208">
        <v>301.32900000000001</v>
      </c>
      <c r="H1208">
        <v>112.069</v>
      </c>
      <c r="I1208">
        <v>5.4663700000000003E-2</v>
      </c>
      <c r="J1208">
        <v>0.93009699999999995</v>
      </c>
      <c r="K1208">
        <v>0</v>
      </c>
      <c r="L1208" t="s">
        <v>43</v>
      </c>
    </row>
    <row r="1209" spans="1:12" x14ac:dyDescent="0.25">
      <c r="A1209" t="s">
        <v>52</v>
      </c>
      <c r="B1209">
        <v>3202.46</v>
      </c>
      <c r="C1209">
        <v>3150.95</v>
      </c>
      <c r="D1209">
        <v>3150.89</v>
      </c>
      <c r="E1209">
        <v>3146.39</v>
      </c>
      <c r="F1209">
        <v>229.535</v>
      </c>
      <c r="G1209">
        <v>308.11900000000003</v>
      </c>
      <c r="H1209">
        <v>112.628</v>
      </c>
      <c r="I1209">
        <v>5.9908400000000001E-2</v>
      </c>
      <c r="J1209">
        <v>0.94379400000000002</v>
      </c>
      <c r="K1209">
        <v>0</v>
      </c>
      <c r="L1209" t="s">
        <v>43</v>
      </c>
    </row>
    <row r="1210" spans="1:12" x14ac:dyDescent="0.25">
      <c r="A1210" t="s">
        <v>52</v>
      </c>
      <c r="B1210">
        <v>3202.74</v>
      </c>
      <c r="C1210">
        <v>3151.15</v>
      </c>
      <c r="D1210">
        <v>3151.09</v>
      </c>
      <c r="E1210">
        <v>3146.59</v>
      </c>
      <c r="F1210">
        <v>229.654</v>
      </c>
      <c r="G1210">
        <v>303.459</v>
      </c>
      <c r="H1210">
        <v>113.255</v>
      </c>
      <c r="I1210">
        <v>6.3085600000000006E-2</v>
      </c>
      <c r="J1210">
        <v>0.931836</v>
      </c>
      <c r="K1210">
        <v>0</v>
      </c>
      <c r="L1210" t="s">
        <v>43</v>
      </c>
    </row>
    <row r="1211" spans="1:12" x14ac:dyDescent="0.25">
      <c r="A1211" t="s">
        <v>52</v>
      </c>
      <c r="B1211">
        <v>3201.28</v>
      </c>
      <c r="C1211">
        <v>3151.88</v>
      </c>
      <c r="D1211">
        <v>3151.82</v>
      </c>
      <c r="E1211">
        <v>3147.29</v>
      </c>
      <c r="F1211">
        <v>230.17699999999999</v>
      </c>
      <c r="G1211">
        <v>302.79899999999998</v>
      </c>
      <c r="H1211">
        <v>112.071</v>
      </c>
      <c r="I1211">
        <v>6.1561400000000002E-2</v>
      </c>
      <c r="J1211">
        <v>0.93183400000000005</v>
      </c>
      <c r="K1211">
        <v>0</v>
      </c>
      <c r="L1211" t="s">
        <v>43</v>
      </c>
    </row>
    <row r="1212" spans="1:12" x14ac:dyDescent="0.25">
      <c r="A1212" t="s">
        <v>52</v>
      </c>
      <c r="B1212">
        <v>3209.26</v>
      </c>
      <c r="C1212">
        <v>3156.7</v>
      </c>
      <c r="D1212">
        <v>3156.64</v>
      </c>
      <c r="E1212">
        <v>3152.08</v>
      </c>
      <c r="F1212">
        <v>228.96</v>
      </c>
      <c r="G1212">
        <v>308.54599999999999</v>
      </c>
      <c r="H1212">
        <v>112.66500000000001</v>
      </c>
      <c r="I1212">
        <v>7.3170499999999999E-2</v>
      </c>
      <c r="J1212">
        <v>0.93182399999999999</v>
      </c>
      <c r="K1212">
        <v>0</v>
      </c>
      <c r="L1212" t="s">
        <v>43</v>
      </c>
    </row>
    <row r="1213" spans="1:12" x14ac:dyDescent="0.25">
      <c r="A1213" t="s">
        <v>52</v>
      </c>
      <c r="B1213">
        <v>3204.37</v>
      </c>
      <c r="C1213">
        <v>3149.06</v>
      </c>
      <c r="D1213">
        <v>3149</v>
      </c>
      <c r="E1213">
        <v>3144.49</v>
      </c>
      <c r="F1213">
        <v>229.69499999999999</v>
      </c>
      <c r="G1213">
        <v>303.23599999999999</v>
      </c>
      <c r="H1213">
        <v>113.309</v>
      </c>
      <c r="I1213">
        <v>5.5256899999999998E-2</v>
      </c>
      <c r="J1213">
        <v>0.93190499999999998</v>
      </c>
      <c r="K1213">
        <v>0</v>
      </c>
      <c r="L1213" t="s">
        <v>43</v>
      </c>
    </row>
    <row r="1214" spans="1:12" x14ac:dyDescent="0.25">
      <c r="A1214" t="s">
        <v>52</v>
      </c>
      <c r="B1214">
        <v>3210.49</v>
      </c>
      <c r="C1214">
        <v>3161.27</v>
      </c>
      <c r="D1214">
        <v>3161.2</v>
      </c>
      <c r="E1214">
        <v>3156.66</v>
      </c>
      <c r="F1214">
        <v>232.833</v>
      </c>
      <c r="G1214">
        <v>310.45</v>
      </c>
      <c r="H1214">
        <v>112.694</v>
      </c>
      <c r="I1214">
        <v>5.4358900000000002E-2</v>
      </c>
      <c r="J1214">
        <v>0.93176700000000001</v>
      </c>
      <c r="K1214">
        <v>0</v>
      </c>
      <c r="L1214" t="s">
        <v>43</v>
      </c>
    </row>
    <row r="1215" spans="1:12" x14ac:dyDescent="0.25">
      <c r="A1215" t="s">
        <v>52</v>
      </c>
      <c r="B1215">
        <v>3200.04</v>
      </c>
      <c r="C1215">
        <v>3145.32</v>
      </c>
      <c r="D1215">
        <v>3145.25</v>
      </c>
      <c r="E1215">
        <v>3140.76</v>
      </c>
      <c r="F1215">
        <v>229.69300000000001</v>
      </c>
      <c r="G1215">
        <v>302.41399999999999</v>
      </c>
      <c r="H1215">
        <v>112.259</v>
      </c>
      <c r="I1215">
        <v>5.3926300000000003E-2</v>
      </c>
      <c r="J1215">
        <v>0.95351200000000003</v>
      </c>
      <c r="K1215">
        <v>0</v>
      </c>
      <c r="L1215" t="s">
        <v>43</v>
      </c>
    </row>
    <row r="1216" spans="1:12" x14ac:dyDescent="0.25">
      <c r="A1216" t="s">
        <v>52</v>
      </c>
      <c r="B1216">
        <v>3201.11</v>
      </c>
      <c r="C1216">
        <v>3151.36</v>
      </c>
      <c r="D1216">
        <v>3151.3</v>
      </c>
      <c r="E1216">
        <v>3146.78</v>
      </c>
      <c r="F1216">
        <v>231.119</v>
      </c>
      <c r="G1216">
        <v>304.49900000000002</v>
      </c>
      <c r="H1216">
        <v>113.71599999999999</v>
      </c>
      <c r="I1216">
        <v>5.5596800000000002E-2</v>
      </c>
      <c r="J1216">
        <v>0.93113100000000004</v>
      </c>
      <c r="K1216">
        <v>0</v>
      </c>
      <c r="L1216" t="s">
        <v>43</v>
      </c>
    </row>
    <row r="1217" spans="1:25" x14ac:dyDescent="0.25">
      <c r="A1217" t="s">
        <v>52</v>
      </c>
      <c r="B1217">
        <v>3192.91</v>
      </c>
      <c r="C1217">
        <v>3141.55</v>
      </c>
      <c r="D1217">
        <v>3141.48</v>
      </c>
      <c r="E1217">
        <v>3136.99</v>
      </c>
      <c r="F1217">
        <v>229.44300000000001</v>
      </c>
      <c r="G1217">
        <v>301.947</v>
      </c>
      <c r="H1217">
        <v>112.02500000000001</v>
      </c>
      <c r="I1217">
        <v>6.9420099999999998E-2</v>
      </c>
      <c r="J1217">
        <v>0.94717499999999999</v>
      </c>
      <c r="K1217">
        <v>0</v>
      </c>
      <c r="L1217" t="s">
        <v>43</v>
      </c>
    </row>
    <row r="1218" spans="1:25" x14ac:dyDescent="0.25">
      <c r="A1218" t="s">
        <v>52</v>
      </c>
      <c r="B1218">
        <v>3200.82</v>
      </c>
      <c r="C1218">
        <v>3148.67</v>
      </c>
      <c r="D1218">
        <v>3148.61</v>
      </c>
      <c r="E1218">
        <v>3144.11</v>
      </c>
      <c r="F1218">
        <v>229.327</v>
      </c>
      <c r="G1218">
        <v>301.46800000000002</v>
      </c>
      <c r="H1218">
        <v>112.477</v>
      </c>
      <c r="I1218">
        <v>5.7752299999999999E-2</v>
      </c>
      <c r="J1218">
        <v>0.93160799999999999</v>
      </c>
      <c r="K1218">
        <v>0</v>
      </c>
      <c r="L1218" t="s">
        <v>43</v>
      </c>
    </row>
    <row r="1219" spans="1:25" x14ac:dyDescent="0.25">
      <c r="A1219" t="s">
        <v>52</v>
      </c>
      <c r="B1219">
        <v>3199.58</v>
      </c>
      <c r="C1219">
        <v>3148.94</v>
      </c>
      <c r="D1219">
        <v>3148.88</v>
      </c>
      <c r="E1219">
        <v>3144.32</v>
      </c>
      <c r="F1219">
        <v>230.18799999999999</v>
      </c>
      <c r="G1219">
        <v>303.86500000000001</v>
      </c>
      <c r="H1219">
        <v>114.181</v>
      </c>
      <c r="I1219">
        <v>8.3255700000000002E-2</v>
      </c>
      <c r="J1219">
        <v>0.93912600000000002</v>
      </c>
      <c r="K1219">
        <v>0</v>
      </c>
      <c r="L1219" t="s">
        <v>43</v>
      </c>
    </row>
    <row r="1220" spans="1:25" x14ac:dyDescent="0.25">
      <c r="A1220" t="s">
        <v>52</v>
      </c>
      <c r="B1220">
        <v>3194.38</v>
      </c>
      <c r="C1220">
        <v>3144.55</v>
      </c>
      <c r="D1220">
        <v>3144.49</v>
      </c>
      <c r="E1220">
        <v>3140.01</v>
      </c>
      <c r="F1220">
        <v>229.96899999999999</v>
      </c>
      <c r="G1220">
        <v>302.39100000000002</v>
      </c>
      <c r="H1220">
        <v>112.45699999999999</v>
      </c>
      <c r="I1220">
        <v>5.6842200000000002E-2</v>
      </c>
      <c r="J1220">
        <v>0.93183400000000005</v>
      </c>
      <c r="K1220">
        <v>0</v>
      </c>
      <c r="L1220" t="s">
        <v>43</v>
      </c>
    </row>
    <row r="1221" spans="1:25" x14ac:dyDescent="0.25">
      <c r="A1221" t="s">
        <v>52</v>
      </c>
      <c r="B1221">
        <v>3204.29</v>
      </c>
      <c r="C1221">
        <v>3153.94</v>
      </c>
      <c r="D1221">
        <v>3153.88</v>
      </c>
      <c r="E1221">
        <v>3149.31</v>
      </c>
      <c r="F1221">
        <v>231.94399999999999</v>
      </c>
      <c r="G1221">
        <v>302.94900000000001</v>
      </c>
      <c r="H1221">
        <v>112.357</v>
      </c>
      <c r="I1221">
        <v>5.4121700000000002E-2</v>
      </c>
      <c r="J1221">
        <v>0.93170200000000003</v>
      </c>
      <c r="K1221">
        <v>0</v>
      </c>
      <c r="L1221" t="s">
        <v>43</v>
      </c>
    </row>
    <row r="1222" spans="1:25" x14ac:dyDescent="0.25">
      <c r="A1222" t="s">
        <v>52</v>
      </c>
      <c r="B1222">
        <v>3195.93</v>
      </c>
      <c r="C1222">
        <v>3144.36</v>
      </c>
      <c r="D1222">
        <v>3144.3</v>
      </c>
      <c r="E1222">
        <v>3139.81</v>
      </c>
      <c r="F1222">
        <v>230.04599999999999</v>
      </c>
      <c r="G1222">
        <v>302.32400000000001</v>
      </c>
      <c r="H1222">
        <v>112.842</v>
      </c>
      <c r="I1222">
        <v>7.2012800000000002E-2</v>
      </c>
      <c r="J1222">
        <v>0.931701</v>
      </c>
      <c r="K1222">
        <v>0</v>
      </c>
      <c r="L1222" t="s">
        <v>43</v>
      </c>
    </row>
    <row r="1223" spans="1:25" x14ac:dyDescent="0.25">
      <c r="A1223" t="s">
        <v>52</v>
      </c>
      <c r="B1223">
        <v>3202.96</v>
      </c>
      <c r="C1223">
        <v>3151.95</v>
      </c>
      <c r="D1223">
        <v>3151.88</v>
      </c>
      <c r="E1223">
        <v>3147.4</v>
      </c>
      <c r="F1223">
        <v>229.70599999999999</v>
      </c>
      <c r="G1223">
        <v>305.488</v>
      </c>
      <c r="H1223">
        <v>112.262</v>
      </c>
      <c r="I1223">
        <v>5.7751999999999998E-2</v>
      </c>
      <c r="J1223">
        <v>0.93176700000000001</v>
      </c>
      <c r="K1223">
        <v>0</v>
      </c>
      <c r="L1223" t="s">
        <v>43</v>
      </c>
    </row>
    <row r="1224" spans="1:25" x14ac:dyDescent="0.25">
      <c r="A1224" t="s">
        <v>52</v>
      </c>
      <c r="B1224">
        <v>3234.81</v>
      </c>
      <c r="C1224">
        <v>3184.87</v>
      </c>
      <c r="D1224">
        <v>3184.79</v>
      </c>
      <c r="E1224">
        <v>3180.13</v>
      </c>
      <c r="F1224">
        <v>234.57300000000001</v>
      </c>
      <c r="G1224">
        <v>311.04000000000002</v>
      </c>
      <c r="H1224">
        <v>115.895</v>
      </c>
      <c r="I1224">
        <v>8.32561E-2</v>
      </c>
      <c r="J1224">
        <v>0.93183499999999997</v>
      </c>
      <c r="K1224">
        <v>0</v>
      </c>
      <c r="L1224" t="s">
        <v>43</v>
      </c>
    </row>
    <row r="1225" spans="1:25" x14ac:dyDescent="0.25">
      <c r="A1225" t="s">
        <v>52</v>
      </c>
      <c r="B1225">
        <v>3221.02</v>
      </c>
      <c r="C1225">
        <v>3170.05</v>
      </c>
      <c r="D1225">
        <v>3169.98</v>
      </c>
      <c r="E1225">
        <v>3165.41</v>
      </c>
      <c r="F1225">
        <v>235.59</v>
      </c>
      <c r="G1225">
        <v>308.77800000000002</v>
      </c>
      <c r="H1225">
        <v>115.33499999999999</v>
      </c>
      <c r="I1225">
        <v>5.4188300000000002E-2</v>
      </c>
      <c r="J1225">
        <v>0.93168200000000001</v>
      </c>
      <c r="K1225">
        <v>0</v>
      </c>
      <c r="L1225" t="s">
        <v>43</v>
      </c>
    </row>
    <row r="1226" spans="1:25" x14ac:dyDescent="0.25">
      <c r="A1226" t="s">
        <v>52</v>
      </c>
      <c r="B1226">
        <v>3248.69</v>
      </c>
      <c r="C1226">
        <v>3193.8</v>
      </c>
      <c r="D1226">
        <v>3193.72</v>
      </c>
      <c r="E1226">
        <v>3189.03</v>
      </c>
      <c r="F1226">
        <v>236.38200000000001</v>
      </c>
      <c r="G1226">
        <v>314.46600000000001</v>
      </c>
      <c r="H1226">
        <v>117.505</v>
      </c>
      <c r="I1226">
        <v>5.6609399999999997E-2</v>
      </c>
      <c r="J1226">
        <v>0.94523699999999999</v>
      </c>
      <c r="K1226">
        <v>0</v>
      </c>
      <c r="L1226" t="s">
        <v>43</v>
      </c>
    </row>
    <row r="1227" spans="1:25" x14ac:dyDescent="0.25">
      <c r="A1227" t="s">
        <v>52</v>
      </c>
      <c r="B1227">
        <v>3280.42</v>
      </c>
      <c r="C1227">
        <v>3230.52</v>
      </c>
      <c r="D1227">
        <v>3230.44</v>
      </c>
      <c r="E1227">
        <v>3225.71</v>
      </c>
      <c r="F1227">
        <v>238.965</v>
      </c>
      <c r="G1227">
        <v>321.27100000000002</v>
      </c>
      <c r="H1227">
        <v>118.352</v>
      </c>
      <c r="I1227">
        <v>5.8257400000000001E-2</v>
      </c>
      <c r="J1227">
        <v>0.93182399999999999</v>
      </c>
      <c r="K1227">
        <v>0</v>
      </c>
      <c r="L1227" t="s">
        <v>43</v>
      </c>
    </row>
    <row r="1228" spans="1:25" x14ac:dyDescent="0.25">
      <c r="A1228" t="s">
        <v>52</v>
      </c>
      <c r="B1228">
        <v>3274.54</v>
      </c>
      <c r="C1228">
        <v>3225.22</v>
      </c>
      <c r="D1228">
        <v>3225.15</v>
      </c>
      <c r="E1228">
        <v>3220.36</v>
      </c>
      <c r="F1228">
        <v>239.29</v>
      </c>
      <c r="G1228">
        <v>319.41000000000003</v>
      </c>
      <c r="H1228">
        <v>118.16800000000001</v>
      </c>
      <c r="I1228">
        <v>5.4212700000000003E-2</v>
      </c>
      <c r="J1228">
        <v>0.93183400000000005</v>
      </c>
      <c r="K1228">
        <v>0</v>
      </c>
      <c r="L1228" t="s">
        <v>43</v>
      </c>
    </row>
    <row r="1229" spans="1:25" x14ac:dyDescent="0.25">
      <c r="A1229" t="s">
        <v>52</v>
      </c>
      <c r="B1229">
        <v>3192.43</v>
      </c>
      <c r="C1229">
        <v>3143.16</v>
      </c>
      <c r="D1229">
        <v>3143.1</v>
      </c>
      <c r="E1229">
        <v>3138.54</v>
      </c>
      <c r="F1229">
        <v>230.33799999999999</v>
      </c>
      <c r="G1229">
        <v>301.80500000000001</v>
      </c>
      <c r="H1229">
        <v>113.41800000000001</v>
      </c>
      <c r="I1229">
        <v>5.4423399999999997E-2</v>
      </c>
      <c r="J1229">
        <v>0.93132700000000002</v>
      </c>
      <c r="K1229">
        <v>0</v>
      </c>
      <c r="L1229" t="s">
        <v>43</v>
      </c>
    </row>
    <row r="1230" spans="1:25" x14ac:dyDescent="0.25">
      <c r="A1230" t="s">
        <v>52</v>
      </c>
      <c r="B1230">
        <v>3199.36</v>
      </c>
      <c r="C1230">
        <v>3148.16</v>
      </c>
      <c r="D1230">
        <v>3148.1</v>
      </c>
      <c r="E1230">
        <v>3143.59</v>
      </c>
      <c r="F1230">
        <v>230.16900000000001</v>
      </c>
      <c r="G1230">
        <v>303.10500000000002</v>
      </c>
      <c r="H1230">
        <v>113.896</v>
      </c>
      <c r="I1230">
        <v>5.3951300000000001E-2</v>
      </c>
      <c r="J1230">
        <v>0.95038100000000003</v>
      </c>
      <c r="K1230">
        <v>0</v>
      </c>
      <c r="L1230" t="s">
        <v>43</v>
      </c>
    </row>
    <row r="1231" spans="1:25" x14ac:dyDescent="0.25">
      <c r="A1231" t="s">
        <v>52</v>
      </c>
      <c r="B1231">
        <v>3208</v>
      </c>
      <c r="C1231">
        <v>3156.46</v>
      </c>
      <c r="D1231">
        <v>3156.39</v>
      </c>
      <c r="E1231">
        <v>3151.86</v>
      </c>
      <c r="F1231">
        <v>232.08</v>
      </c>
      <c r="G1231">
        <v>303.88099999999997</v>
      </c>
      <c r="H1231">
        <v>113.508</v>
      </c>
      <c r="I1231">
        <v>5.4796400000000002E-2</v>
      </c>
      <c r="J1231">
        <v>0.93100400000000005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3202.3</v>
      </c>
      <c r="C1232">
        <v>3152.84</v>
      </c>
      <c r="D1232">
        <v>3152.78</v>
      </c>
      <c r="E1232">
        <v>3148.29</v>
      </c>
      <c r="F1232">
        <v>229.29599999999999</v>
      </c>
      <c r="G1232">
        <v>302.255</v>
      </c>
      <c r="H1232">
        <v>111.99</v>
      </c>
      <c r="I1232">
        <v>5.89644E-2</v>
      </c>
      <c r="J1232">
        <v>0.93183499999999997</v>
      </c>
      <c r="K1232">
        <v>0</v>
      </c>
      <c r="L1232" t="s">
        <v>43</v>
      </c>
      <c r="R1232">
        <f>AVERAGE(B1183:B1232)</f>
        <v>3207.3957999999998</v>
      </c>
      <c r="S1232">
        <f>AVERAGE(C1183:C1232)</f>
        <v>3156.5868</v>
      </c>
      <c r="U1232">
        <f>_xlfn.VAR.P(B1183:B1232)</f>
        <v>332.58522836000009</v>
      </c>
      <c r="V1232">
        <f>_xlfn.VAR.P(C1183:C1232)</f>
        <v>336.69577775999926</v>
      </c>
      <c r="X1232">
        <f>1.96*SQRT(U1232)/50</f>
        <v>0.71488723957496303</v>
      </c>
      <c r="Y1232">
        <f>1.96*SQRT(V1232)/50</f>
        <v>0.71929145687761731</v>
      </c>
    </row>
    <row r="1233" spans="1:12" x14ac:dyDescent="0.25">
      <c r="A1233" t="s">
        <v>52</v>
      </c>
      <c r="B1233">
        <v>160512.85829999999</v>
      </c>
      <c r="C1233" t="s">
        <v>37</v>
      </c>
    </row>
    <row r="1234" spans="1:12" x14ac:dyDescent="0.25">
      <c r="A1234" t="s">
        <v>78</v>
      </c>
      <c r="B1234">
        <v>2956.5</v>
      </c>
      <c r="C1234">
        <v>2953.84</v>
      </c>
      <c r="D1234">
        <v>2953.78</v>
      </c>
      <c r="E1234">
        <v>2949.29</v>
      </c>
      <c r="F1234">
        <v>227.607</v>
      </c>
      <c r="G1234">
        <v>0</v>
      </c>
      <c r="H1234">
        <v>112.398</v>
      </c>
      <c r="I1234">
        <v>7.9669799999999999E-2</v>
      </c>
      <c r="J1234">
        <v>0.93129300000000004</v>
      </c>
      <c r="K1234">
        <v>0</v>
      </c>
      <c r="L1234" t="s">
        <v>43</v>
      </c>
    </row>
    <row r="1235" spans="1:12" x14ac:dyDescent="0.25">
      <c r="A1235" t="s">
        <v>78</v>
      </c>
      <c r="B1235">
        <v>2970.63</v>
      </c>
      <c r="C1235">
        <v>2967.96</v>
      </c>
      <c r="D1235">
        <v>2967.9</v>
      </c>
      <c r="E1235">
        <v>2963.39</v>
      </c>
      <c r="F1235">
        <v>231.089</v>
      </c>
      <c r="G1235">
        <v>0</v>
      </c>
      <c r="H1235">
        <v>113.309</v>
      </c>
      <c r="I1235">
        <v>5.3909499999999999E-2</v>
      </c>
      <c r="J1235">
        <v>0.93573399999999995</v>
      </c>
      <c r="K1235">
        <v>0</v>
      </c>
      <c r="L1235" t="s">
        <v>43</v>
      </c>
    </row>
    <row r="1236" spans="1:12" x14ac:dyDescent="0.25">
      <c r="A1236" t="s">
        <v>78</v>
      </c>
      <c r="B1236">
        <v>2971.39</v>
      </c>
      <c r="C1236">
        <v>2968.75</v>
      </c>
      <c r="D1236">
        <v>2968.69</v>
      </c>
      <c r="E1236">
        <v>2964.16</v>
      </c>
      <c r="F1236">
        <v>231.24600000000001</v>
      </c>
      <c r="G1236">
        <v>0</v>
      </c>
      <c r="H1236">
        <v>112.64400000000001</v>
      </c>
      <c r="I1236">
        <v>8.3259E-2</v>
      </c>
      <c r="J1236">
        <v>0.93158099999999999</v>
      </c>
      <c r="K1236">
        <v>0</v>
      </c>
      <c r="L1236" t="s">
        <v>43</v>
      </c>
    </row>
    <row r="1237" spans="1:12" x14ac:dyDescent="0.25">
      <c r="A1237" t="s">
        <v>78</v>
      </c>
      <c r="B1237">
        <v>2970.92</v>
      </c>
      <c r="C1237">
        <v>2966.54</v>
      </c>
      <c r="D1237">
        <v>2966.49</v>
      </c>
      <c r="E1237">
        <v>2961.92</v>
      </c>
      <c r="F1237">
        <v>227.62</v>
      </c>
      <c r="G1237">
        <v>0</v>
      </c>
      <c r="H1237">
        <v>113.16500000000001</v>
      </c>
      <c r="I1237">
        <v>5.5112300000000003E-2</v>
      </c>
      <c r="J1237">
        <v>0.95860400000000001</v>
      </c>
      <c r="K1237">
        <v>0</v>
      </c>
      <c r="L1237" t="s">
        <v>43</v>
      </c>
    </row>
    <row r="1238" spans="1:12" x14ac:dyDescent="0.25">
      <c r="A1238" t="s">
        <v>78</v>
      </c>
      <c r="B1238">
        <v>2970.08</v>
      </c>
      <c r="C1238">
        <v>2967.37</v>
      </c>
      <c r="D1238">
        <v>2967.31</v>
      </c>
      <c r="E1238">
        <v>2962.8</v>
      </c>
      <c r="F1238">
        <v>230.40799999999999</v>
      </c>
      <c r="G1238">
        <v>0</v>
      </c>
      <c r="H1238">
        <v>112.61199999999999</v>
      </c>
      <c r="I1238">
        <v>5.4800599999999998E-2</v>
      </c>
      <c r="J1238">
        <v>0.93180099999999999</v>
      </c>
      <c r="K1238">
        <v>0</v>
      </c>
      <c r="L1238" t="s">
        <v>43</v>
      </c>
    </row>
    <row r="1239" spans="1:12" x14ac:dyDescent="0.25">
      <c r="A1239" t="s">
        <v>78</v>
      </c>
      <c r="B1239">
        <v>2966.35</v>
      </c>
      <c r="C1239">
        <v>2963.54</v>
      </c>
      <c r="D1239">
        <v>2963.49</v>
      </c>
      <c r="E1239">
        <v>2958.93</v>
      </c>
      <c r="F1239">
        <v>230.40100000000001</v>
      </c>
      <c r="G1239">
        <v>0</v>
      </c>
      <c r="H1239">
        <v>111.90600000000001</v>
      </c>
      <c r="I1239">
        <v>5.7807799999999999E-2</v>
      </c>
      <c r="J1239">
        <v>0.93163499999999999</v>
      </c>
      <c r="K1239">
        <v>0</v>
      </c>
      <c r="L1239" t="s">
        <v>43</v>
      </c>
    </row>
    <row r="1240" spans="1:12" x14ac:dyDescent="0.25">
      <c r="A1240" t="s">
        <v>78</v>
      </c>
      <c r="B1240">
        <v>2964.33</v>
      </c>
      <c r="C1240">
        <v>2961.46</v>
      </c>
      <c r="D1240">
        <v>2961.4</v>
      </c>
      <c r="E1240">
        <v>2956.89</v>
      </c>
      <c r="F1240">
        <v>231.523</v>
      </c>
      <c r="G1240">
        <v>0</v>
      </c>
      <c r="H1240">
        <v>112.33</v>
      </c>
      <c r="I1240">
        <v>8.32561E-2</v>
      </c>
      <c r="J1240">
        <v>0.93183400000000005</v>
      </c>
      <c r="K1240">
        <v>0</v>
      </c>
      <c r="L1240" t="s">
        <v>43</v>
      </c>
    </row>
    <row r="1241" spans="1:12" x14ac:dyDescent="0.25">
      <c r="A1241" t="s">
        <v>78</v>
      </c>
      <c r="B1241">
        <v>2968.57</v>
      </c>
      <c r="C1241">
        <v>2965.8</v>
      </c>
      <c r="D1241">
        <v>2965.75</v>
      </c>
      <c r="E1241">
        <v>2961.22</v>
      </c>
      <c r="F1241">
        <v>229.489</v>
      </c>
      <c r="G1241">
        <v>0</v>
      </c>
      <c r="H1241">
        <v>112.197</v>
      </c>
      <c r="I1241">
        <v>5.4051200000000001E-2</v>
      </c>
      <c r="J1241">
        <v>0.93142199999999997</v>
      </c>
      <c r="K1241">
        <v>0</v>
      </c>
      <c r="L1241" t="s">
        <v>43</v>
      </c>
    </row>
    <row r="1242" spans="1:12" x14ac:dyDescent="0.25">
      <c r="A1242" t="s">
        <v>78</v>
      </c>
      <c r="B1242">
        <v>2956.62</v>
      </c>
      <c r="C1242">
        <v>2953.96</v>
      </c>
      <c r="D1242">
        <v>2953.9</v>
      </c>
      <c r="E1242">
        <v>2949.38</v>
      </c>
      <c r="F1242">
        <v>227.923</v>
      </c>
      <c r="G1242">
        <v>0</v>
      </c>
      <c r="H1242">
        <v>113.023</v>
      </c>
      <c r="I1242">
        <v>5.3962599999999999E-2</v>
      </c>
      <c r="J1242">
        <v>0.95771200000000001</v>
      </c>
      <c r="K1242">
        <v>0</v>
      </c>
      <c r="L1242" t="s">
        <v>43</v>
      </c>
    </row>
    <row r="1243" spans="1:12" x14ac:dyDescent="0.25">
      <c r="A1243" t="s">
        <v>78</v>
      </c>
      <c r="B1243">
        <v>2963.8</v>
      </c>
      <c r="C1243">
        <v>2961.15</v>
      </c>
      <c r="D1243">
        <v>2961.09</v>
      </c>
      <c r="E1243">
        <v>2956.58</v>
      </c>
      <c r="F1243">
        <v>228.14599999999999</v>
      </c>
      <c r="G1243">
        <v>0</v>
      </c>
      <c r="H1243">
        <v>112.29900000000001</v>
      </c>
      <c r="I1243">
        <v>5.6660500000000003E-2</v>
      </c>
      <c r="J1243">
        <v>0.95733100000000004</v>
      </c>
      <c r="K1243">
        <v>0</v>
      </c>
      <c r="L1243" t="s">
        <v>43</v>
      </c>
    </row>
    <row r="1244" spans="1:12" x14ac:dyDescent="0.25">
      <c r="A1244" t="s">
        <v>78</v>
      </c>
      <c r="B1244">
        <v>2963.55</v>
      </c>
      <c r="C1244">
        <v>2960.69</v>
      </c>
      <c r="D1244">
        <v>2960.64</v>
      </c>
      <c r="E1244">
        <v>2956.12</v>
      </c>
      <c r="F1244">
        <v>229.51</v>
      </c>
      <c r="G1244">
        <v>0</v>
      </c>
      <c r="H1244">
        <v>112.393</v>
      </c>
      <c r="I1244">
        <v>7.3449799999999996E-2</v>
      </c>
      <c r="J1244">
        <v>0.95734200000000003</v>
      </c>
      <c r="K1244">
        <v>0</v>
      </c>
      <c r="L1244" t="s">
        <v>43</v>
      </c>
    </row>
    <row r="1245" spans="1:12" x14ac:dyDescent="0.25">
      <c r="A1245" t="s">
        <v>78</v>
      </c>
      <c r="B1245">
        <v>2967.44</v>
      </c>
      <c r="C1245">
        <v>2964.76</v>
      </c>
      <c r="D1245">
        <v>2964.7</v>
      </c>
      <c r="E1245">
        <v>2960.18</v>
      </c>
      <c r="F1245">
        <v>232.637</v>
      </c>
      <c r="G1245">
        <v>0</v>
      </c>
      <c r="H1245">
        <v>112.136</v>
      </c>
      <c r="I1245">
        <v>5.5083100000000003E-2</v>
      </c>
      <c r="J1245">
        <v>0.93181999999999998</v>
      </c>
      <c r="K1245">
        <v>0</v>
      </c>
      <c r="L1245" t="s">
        <v>43</v>
      </c>
    </row>
    <row r="1246" spans="1:12" x14ac:dyDescent="0.25">
      <c r="A1246" t="s">
        <v>78</v>
      </c>
      <c r="B1246">
        <v>2967.2</v>
      </c>
      <c r="C1246">
        <v>2964.51</v>
      </c>
      <c r="D1246">
        <v>2964.46</v>
      </c>
      <c r="E1246">
        <v>2959.95</v>
      </c>
      <c r="F1246">
        <v>229.94900000000001</v>
      </c>
      <c r="G1246">
        <v>0</v>
      </c>
      <c r="H1246">
        <v>111.52</v>
      </c>
      <c r="I1246">
        <v>5.39117E-2</v>
      </c>
      <c r="J1246">
        <v>0.95415899999999998</v>
      </c>
      <c r="K1246">
        <v>0</v>
      </c>
      <c r="L1246" t="s">
        <v>43</v>
      </c>
    </row>
    <row r="1247" spans="1:12" x14ac:dyDescent="0.25">
      <c r="A1247" t="s">
        <v>78</v>
      </c>
      <c r="B1247">
        <v>2963.02</v>
      </c>
      <c r="C1247">
        <v>2960.29</v>
      </c>
      <c r="D1247">
        <v>2960.23</v>
      </c>
      <c r="E1247">
        <v>2955.74</v>
      </c>
      <c r="F1247">
        <v>227.578</v>
      </c>
      <c r="G1247">
        <v>0</v>
      </c>
      <c r="H1247">
        <v>112.72799999999999</v>
      </c>
      <c r="I1247">
        <v>5.4006699999999998E-2</v>
      </c>
      <c r="J1247">
        <v>0.93166099999999996</v>
      </c>
      <c r="K1247">
        <v>0</v>
      </c>
      <c r="L1247" t="s">
        <v>43</v>
      </c>
    </row>
    <row r="1248" spans="1:12" x14ac:dyDescent="0.25">
      <c r="A1248" t="s">
        <v>78</v>
      </c>
      <c r="B1248">
        <v>2963.91</v>
      </c>
      <c r="C1248">
        <v>2961.22</v>
      </c>
      <c r="D1248">
        <v>2961.15</v>
      </c>
      <c r="E1248">
        <v>2956.6</v>
      </c>
      <c r="F1248">
        <v>229.053</v>
      </c>
      <c r="G1248">
        <v>0</v>
      </c>
      <c r="H1248">
        <v>112.648</v>
      </c>
      <c r="I1248">
        <v>5.4056600000000003E-2</v>
      </c>
      <c r="J1248">
        <v>0.93178499999999997</v>
      </c>
      <c r="K1248">
        <v>0</v>
      </c>
      <c r="L1248" t="s">
        <v>43</v>
      </c>
    </row>
    <row r="1249" spans="1:12" x14ac:dyDescent="0.25">
      <c r="A1249" t="s">
        <v>78</v>
      </c>
      <c r="B1249">
        <v>2955.26</v>
      </c>
      <c r="C1249">
        <v>2952.58</v>
      </c>
      <c r="D1249">
        <v>2952.52</v>
      </c>
      <c r="E1249">
        <v>2947.98</v>
      </c>
      <c r="F1249">
        <v>227.37100000000001</v>
      </c>
      <c r="G1249">
        <v>0</v>
      </c>
      <c r="H1249">
        <v>112.901</v>
      </c>
      <c r="I1249">
        <v>5.9092400000000003E-2</v>
      </c>
      <c r="J1249">
        <v>0.94870900000000002</v>
      </c>
      <c r="K1249">
        <v>0</v>
      </c>
      <c r="L1249" t="s">
        <v>43</v>
      </c>
    </row>
    <row r="1250" spans="1:12" x14ac:dyDescent="0.25">
      <c r="A1250" t="s">
        <v>78</v>
      </c>
      <c r="B1250">
        <v>2959.48</v>
      </c>
      <c r="C1250">
        <v>2956.83</v>
      </c>
      <c r="D1250">
        <v>2956.77</v>
      </c>
      <c r="E1250">
        <v>2952.26</v>
      </c>
      <c r="F1250">
        <v>229.42</v>
      </c>
      <c r="G1250">
        <v>0</v>
      </c>
      <c r="H1250">
        <v>113.339</v>
      </c>
      <c r="I1250">
        <v>5.6024200000000003E-2</v>
      </c>
      <c r="J1250">
        <v>0.931724</v>
      </c>
      <c r="K1250">
        <v>0</v>
      </c>
      <c r="L1250" t="s">
        <v>43</v>
      </c>
    </row>
    <row r="1251" spans="1:12" x14ac:dyDescent="0.25">
      <c r="A1251" t="s">
        <v>78</v>
      </c>
      <c r="B1251">
        <v>2962.89</v>
      </c>
      <c r="C1251">
        <v>2960.19</v>
      </c>
      <c r="D1251">
        <v>2960.13</v>
      </c>
      <c r="E1251">
        <v>2955.64</v>
      </c>
      <c r="F1251">
        <v>227.42400000000001</v>
      </c>
      <c r="G1251">
        <v>0</v>
      </c>
      <c r="H1251">
        <v>111.959</v>
      </c>
      <c r="I1251">
        <v>5.4964899999999997E-2</v>
      </c>
      <c r="J1251">
        <v>0.93182699999999996</v>
      </c>
      <c r="K1251">
        <v>0</v>
      </c>
      <c r="L1251" t="s">
        <v>43</v>
      </c>
    </row>
    <row r="1252" spans="1:12" x14ac:dyDescent="0.25">
      <c r="A1252" t="s">
        <v>78</v>
      </c>
      <c r="B1252">
        <v>2967.25</v>
      </c>
      <c r="C1252">
        <v>2964.52</v>
      </c>
      <c r="D1252">
        <v>2964.46</v>
      </c>
      <c r="E1252">
        <v>2959.96</v>
      </c>
      <c r="F1252">
        <v>231.70099999999999</v>
      </c>
      <c r="G1252">
        <v>0</v>
      </c>
      <c r="H1252">
        <v>113.443</v>
      </c>
      <c r="I1252">
        <v>6.8367200000000003E-2</v>
      </c>
      <c r="J1252">
        <v>0.93181000000000003</v>
      </c>
      <c r="K1252">
        <v>0</v>
      </c>
      <c r="L1252" t="s">
        <v>43</v>
      </c>
    </row>
    <row r="1253" spans="1:12" x14ac:dyDescent="0.25">
      <c r="A1253" t="s">
        <v>78</v>
      </c>
      <c r="B1253">
        <v>2959.02</v>
      </c>
      <c r="C1253">
        <v>2956.34</v>
      </c>
      <c r="D1253">
        <v>2956.28</v>
      </c>
      <c r="E1253">
        <v>2951.79</v>
      </c>
      <c r="F1253">
        <v>227.68299999999999</v>
      </c>
      <c r="G1253">
        <v>0</v>
      </c>
      <c r="H1253">
        <v>111.35</v>
      </c>
      <c r="I1253">
        <v>7.3744400000000002E-2</v>
      </c>
      <c r="J1253">
        <v>0.93182500000000001</v>
      </c>
      <c r="K1253">
        <v>0</v>
      </c>
      <c r="L1253" t="s">
        <v>43</v>
      </c>
    </row>
    <row r="1254" spans="1:12" x14ac:dyDescent="0.25">
      <c r="A1254" t="s">
        <v>78</v>
      </c>
      <c r="B1254">
        <v>2966.83</v>
      </c>
      <c r="C1254">
        <v>2963.94</v>
      </c>
      <c r="D1254">
        <v>2963.88</v>
      </c>
      <c r="E1254">
        <v>2959.36</v>
      </c>
      <c r="F1254">
        <v>230.715</v>
      </c>
      <c r="G1254">
        <v>0</v>
      </c>
      <c r="H1254">
        <v>113.75700000000001</v>
      </c>
      <c r="I1254">
        <v>5.40951E-2</v>
      </c>
      <c r="J1254">
        <v>0.93181499999999995</v>
      </c>
      <c r="K1254">
        <v>0</v>
      </c>
      <c r="L1254" t="s">
        <v>43</v>
      </c>
    </row>
    <row r="1255" spans="1:12" x14ac:dyDescent="0.25">
      <c r="A1255" t="s">
        <v>78</v>
      </c>
      <c r="B1255">
        <v>2962.94</v>
      </c>
      <c r="C1255">
        <v>2960.24</v>
      </c>
      <c r="D1255">
        <v>2960.18</v>
      </c>
      <c r="E1255">
        <v>2955.69</v>
      </c>
      <c r="F1255">
        <v>229.852</v>
      </c>
      <c r="G1255">
        <v>0</v>
      </c>
      <c r="H1255">
        <v>111.203</v>
      </c>
      <c r="I1255">
        <v>6.2141700000000001E-2</v>
      </c>
      <c r="J1255">
        <v>0.931813</v>
      </c>
      <c r="K1255">
        <v>0</v>
      </c>
      <c r="L1255" t="s">
        <v>43</v>
      </c>
    </row>
    <row r="1256" spans="1:12" x14ac:dyDescent="0.25">
      <c r="A1256" t="s">
        <v>78</v>
      </c>
      <c r="B1256">
        <v>2967.44</v>
      </c>
      <c r="C1256">
        <v>2964.78</v>
      </c>
      <c r="D1256">
        <v>2964.72</v>
      </c>
      <c r="E1256">
        <v>2960.23</v>
      </c>
      <c r="F1256">
        <v>229.97800000000001</v>
      </c>
      <c r="G1256">
        <v>0</v>
      </c>
      <c r="H1256">
        <v>111.443</v>
      </c>
      <c r="I1256">
        <v>5.7027300000000003E-2</v>
      </c>
      <c r="J1256">
        <v>0.92796299999999998</v>
      </c>
      <c r="K1256">
        <v>0</v>
      </c>
      <c r="L1256" t="s">
        <v>43</v>
      </c>
    </row>
    <row r="1257" spans="1:12" x14ac:dyDescent="0.25">
      <c r="A1257" t="s">
        <v>78</v>
      </c>
      <c r="B1257">
        <v>2963.8</v>
      </c>
      <c r="C1257">
        <v>2961.12</v>
      </c>
      <c r="D1257">
        <v>2961.06</v>
      </c>
      <c r="E1257">
        <v>2956.54</v>
      </c>
      <c r="F1257">
        <v>230.52</v>
      </c>
      <c r="G1257">
        <v>0</v>
      </c>
      <c r="H1257">
        <v>112.511</v>
      </c>
      <c r="I1257">
        <v>6.0159400000000002E-2</v>
      </c>
      <c r="J1257">
        <v>0.93140999999999996</v>
      </c>
      <c r="K1257">
        <v>0</v>
      </c>
      <c r="L1257" t="s">
        <v>43</v>
      </c>
    </row>
    <row r="1258" spans="1:12" x14ac:dyDescent="0.25">
      <c r="A1258" t="s">
        <v>78</v>
      </c>
      <c r="B1258">
        <v>2965.42</v>
      </c>
      <c r="C1258">
        <v>2962.73</v>
      </c>
      <c r="D1258">
        <v>2962.66</v>
      </c>
      <c r="E1258">
        <v>2958.17</v>
      </c>
      <c r="F1258">
        <v>227.75</v>
      </c>
      <c r="G1258">
        <v>0</v>
      </c>
      <c r="H1258">
        <v>113.27200000000001</v>
      </c>
      <c r="I1258">
        <v>5.6354799999999997E-2</v>
      </c>
      <c r="J1258">
        <v>0.95691999999999999</v>
      </c>
      <c r="K1258">
        <v>0</v>
      </c>
      <c r="L1258" t="s">
        <v>43</v>
      </c>
    </row>
    <row r="1259" spans="1:12" x14ac:dyDescent="0.25">
      <c r="A1259" t="s">
        <v>78</v>
      </c>
      <c r="B1259">
        <v>2966.15</v>
      </c>
      <c r="C1259">
        <v>2963.36</v>
      </c>
      <c r="D1259">
        <v>2963.3</v>
      </c>
      <c r="E1259">
        <v>2958.81</v>
      </c>
      <c r="F1259">
        <v>228.05799999999999</v>
      </c>
      <c r="G1259">
        <v>0</v>
      </c>
      <c r="H1259">
        <v>113.191</v>
      </c>
      <c r="I1259">
        <v>6.4124799999999996E-2</v>
      </c>
      <c r="J1259">
        <v>0.93236600000000003</v>
      </c>
      <c r="K1259">
        <v>0</v>
      </c>
      <c r="L1259" t="s">
        <v>43</v>
      </c>
    </row>
    <row r="1260" spans="1:12" x14ac:dyDescent="0.25">
      <c r="A1260" t="s">
        <v>78</v>
      </c>
      <c r="B1260">
        <v>2961.53</v>
      </c>
      <c r="C1260">
        <v>2958.85</v>
      </c>
      <c r="D1260">
        <v>2958.79</v>
      </c>
      <c r="E1260">
        <v>2954.3</v>
      </c>
      <c r="F1260">
        <v>227.232</v>
      </c>
      <c r="G1260">
        <v>0</v>
      </c>
      <c r="H1260">
        <v>112.21299999999999</v>
      </c>
      <c r="I1260">
        <v>8.3257899999999996E-2</v>
      </c>
      <c r="J1260">
        <v>0.93181000000000003</v>
      </c>
      <c r="K1260">
        <v>0</v>
      </c>
      <c r="L1260" t="s">
        <v>43</v>
      </c>
    </row>
    <row r="1261" spans="1:12" x14ac:dyDescent="0.25">
      <c r="A1261" t="s">
        <v>78</v>
      </c>
      <c r="B1261">
        <v>2965.73</v>
      </c>
      <c r="C1261">
        <v>2963.01</v>
      </c>
      <c r="D1261">
        <v>2962.95</v>
      </c>
      <c r="E1261">
        <v>2958.43</v>
      </c>
      <c r="F1261">
        <v>228.87100000000001</v>
      </c>
      <c r="G1261">
        <v>0</v>
      </c>
      <c r="H1261">
        <v>114.196</v>
      </c>
      <c r="I1261">
        <v>5.8184199999999998E-2</v>
      </c>
      <c r="J1261">
        <v>0.93183199999999999</v>
      </c>
      <c r="K1261">
        <v>0</v>
      </c>
      <c r="L1261" t="s">
        <v>43</v>
      </c>
    </row>
    <row r="1262" spans="1:12" x14ac:dyDescent="0.25">
      <c r="A1262" t="s">
        <v>78</v>
      </c>
      <c r="B1262">
        <v>2969.41</v>
      </c>
      <c r="C1262">
        <v>2966.74</v>
      </c>
      <c r="D1262">
        <v>2966.68</v>
      </c>
      <c r="E1262">
        <v>2962.18</v>
      </c>
      <c r="F1262">
        <v>231.547</v>
      </c>
      <c r="G1262">
        <v>0</v>
      </c>
      <c r="H1262">
        <v>112.94</v>
      </c>
      <c r="I1262">
        <v>8.3276600000000006E-2</v>
      </c>
      <c r="J1262">
        <v>0.93183400000000005</v>
      </c>
      <c r="K1262">
        <v>0</v>
      </c>
      <c r="L1262" t="s">
        <v>43</v>
      </c>
    </row>
    <row r="1263" spans="1:12" x14ac:dyDescent="0.25">
      <c r="A1263" t="s">
        <v>78</v>
      </c>
      <c r="B1263">
        <v>2964.45</v>
      </c>
      <c r="C1263">
        <v>2961.8</v>
      </c>
      <c r="D1263">
        <v>2961.74</v>
      </c>
      <c r="E1263">
        <v>2957.24</v>
      </c>
      <c r="F1263">
        <v>227.857</v>
      </c>
      <c r="G1263">
        <v>0</v>
      </c>
      <c r="H1263">
        <v>113</v>
      </c>
      <c r="I1263">
        <v>7.47665E-2</v>
      </c>
      <c r="J1263">
        <v>0.93171300000000001</v>
      </c>
      <c r="K1263">
        <v>0</v>
      </c>
      <c r="L1263" t="s">
        <v>43</v>
      </c>
    </row>
    <row r="1264" spans="1:12" x14ac:dyDescent="0.25">
      <c r="A1264" t="s">
        <v>78</v>
      </c>
      <c r="B1264">
        <v>2961.72</v>
      </c>
      <c r="C1264">
        <v>2959.05</v>
      </c>
      <c r="D1264">
        <v>2958.99</v>
      </c>
      <c r="E1264">
        <v>2954.44</v>
      </c>
      <c r="F1264">
        <v>228.38300000000001</v>
      </c>
      <c r="G1264">
        <v>0</v>
      </c>
      <c r="H1264">
        <v>111.49</v>
      </c>
      <c r="I1264">
        <v>5.4728300000000001E-2</v>
      </c>
      <c r="J1264">
        <v>0.93172200000000005</v>
      </c>
      <c r="K1264">
        <v>0</v>
      </c>
      <c r="L1264" t="s">
        <v>43</v>
      </c>
    </row>
    <row r="1265" spans="1:12" x14ac:dyDescent="0.25">
      <c r="A1265" t="s">
        <v>78</v>
      </c>
      <c r="B1265">
        <v>2957.85</v>
      </c>
      <c r="C1265">
        <v>2955.15</v>
      </c>
      <c r="D1265">
        <v>2955.09</v>
      </c>
      <c r="E1265">
        <v>2950.58</v>
      </c>
      <c r="F1265">
        <v>227.881</v>
      </c>
      <c r="G1265">
        <v>0</v>
      </c>
      <c r="H1265">
        <v>112.782</v>
      </c>
      <c r="I1265">
        <v>6.1133899999999998E-2</v>
      </c>
      <c r="J1265">
        <v>0.93176199999999998</v>
      </c>
      <c r="K1265">
        <v>0</v>
      </c>
      <c r="L1265" t="s">
        <v>43</v>
      </c>
    </row>
    <row r="1266" spans="1:12" x14ac:dyDescent="0.25">
      <c r="A1266" t="s">
        <v>78</v>
      </c>
      <c r="B1266">
        <v>2959.28</v>
      </c>
      <c r="C1266">
        <v>2956.62</v>
      </c>
      <c r="D1266">
        <v>2956.57</v>
      </c>
      <c r="E1266">
        <v>2952.05</v>
      </c>
      <c r="F1266">
        <v>228.846</v>
      </c>
      <c r="G1266">
        <v>0</v>
      </c>
      <c r="H1266">
        <v>112.85599999999999</v>
      </c>
      <c r="I1266">
        <v>6.9712700000000002E-2</v>
      </c>
      <c r="J1266">
        <v>0.95288099999999998</v>
      </c>
      <c r="K1266">
        <v>0</v>
      </c>
      <c r="L1266" t="s">
        <v>43</v>
      </c>
    </row>
    <row r="1267" spans="1:12" x14ac:dyDescent="0.25">
      <c r="A1267" t="s">
        <v>78</v>
      </c>
      <c r="B1267">
        <v>2960.25</v>
      </c>
      <c r="C1267">
        <v>2957.58</v>
      </c>
      <c r="D1267">
        <v>2957.52</v>
      </c>
      <c r="E1267">
        <v>2953.03</v>
      </c>
      <c r="F1267">
        <v>230.078</v>
      </c>
      <c r="G1267">
        <v>0</v>
      </c>
      <c r="H1267">
        <v>113.566</v>
      </c>
      <c r="I1267">
        <v>5.50789E-2</v>
      </c>
      <c r="J1267">
        <v>0.95865</v>
      </c>
      <c r="K1267">
        <v>0</v>
      </c>
      <c r="L1267" t="s">
        <v>43</v>
      </c>
    </row>
    <row r="1268" spans="1:12" x14ac:dyDescent="0.25">
      <c r="A1268" t="s">
        <v>78</v>
      </c>
      <c r="B1268">
        <v>2967.96</v>
      </c>
      <c r="C1268">
        <v>2965.28</v>
      </c>
      <c r="D1268">
        <v>2965.23</v>
      </c>
      <c r="E1268">
        <v>2960.73</v>
      </c>
      <c r="F1268">
        <v>227.84899999999999</v>
      </c>
      <c r="G1268">
        <v>0</v>
      </c>
      <c r="H1268">
        <v>113.511</v>
      </c>
      <c r="I1268">
        <v>5.9079800000000002E-2</v>
      </c>
      <c r="J1268">
        <v>0.93183499999999997</v>
      </c>
      <c r="K1268">
        <v>0</v>
      </c>
      <c r="L1268" t="s">
        <v>43</v>
      </c>
    </row>
    <row r="1269" spans="1:12" x14ac:dyDescent="0.25">
      <c r="A1269" t="s">
        <v>78</v>
      </c>
      <c r="B1269">
        <v>2966.63</v>
      </c>
      <c r="C1269">
        <v>2963.87</v>
      </c>
      <c r="D1269">
        <v>2963.82</v>
      </c>
      <c r="E1269">
        <v>2959.31</v>
      </c>
      <c r="F1269">
        <v>230.69</v>
      </c>
      <c r="G1269">
        <v>0</v>
      </c>
      <c r="H1269">
        <v>112.60899999999999</v>
      </c>
      <c r="I1269">
        <v>5.3982500000000003E-2</v>
      </c>
      <c r="J1269">
        <v>0.931454</v>
      </c>
      <c r="K1269">
        <v>0</v>
      </c>
      <c r="L1269" t="s">
        <v>43</v>
      </c>
    </row>
    <row r="1270" spans="1:12" x14ac:dyDescent="0.25">
      <c r="A1270" t="s">
        <v>78</v>
      </c>
      <c r="B1270">
        <v>2965.43</v>
      </c>
      <c r="C1270">
        <v>2962.68</v>
      </c>
      <c r="D1270">
        <v>2962.62</v>
      </c>
      <c r="E1270">
        <v>2958.08</v>
      </c>
      <c r="F1270">
        <v>227.024</v>
      </c>
      <c r="G1270">
        <v>0</v>
      </c>
      <c r="H1270">
        <v>112.41800000000001</v>
      </c>
      <c r="I1270">
        <v>5.43084E-2</v>
      </c>
      <c r="J1270">
        <v>0.93183700000000003</v>
      </c>
      <c r="K1270">
        <v>0</v>
      </c>
      <c r="L1270" t="s">
        <v>43</v>
      </c>
    </row>
    <row r="1271" spans="1:12" x14ac:dyDescent="0.25">
      <c r="A1271" t="s">
        <v>78</v>
      </c>
      <c r="B1271">
        <v>2958.45</v>
      </c>
      <c r="C1271">
        <v>2955.75</v>
      </c>
      <c r="D1271">
        <v>2955.69</v>
      </c>
      <c r="E1271">
        <v>2951.16</v>
      </c>
      <c r="F1271">
        <v>227.327</v>
      </c>
      <c r="G1271">
        <v>0</v>
      </c>
      <c r="H1271">
        <v>112.166</v>
      </c>
      <c r="I1271">
        <v>5.47476E-2</v>
      </c>
      <c r="J1271">
        <v>0.93149899999999997</v>
      </c>
      <c r="K1271">
        <v>0</v>
      </c>
      <c r="L1271" t="s">
        <v>43</v>
      </c>
    </row>
    <row r="1272" spans="1:12" x14ac:dyDescent="0.25">
      <c r="A1272" t="s">
        <v>78</v>
      </c>
      <c r="B1272">
        <v>2972.34</v>
      </c>
      <c r="C1272">
        <v>2969.54</v>
      </c>
      <c r="D1272">
        <v>2969.48</v>
      </c>
      <c r="E1272">
        <v>2964.98</v>
      </c>
      <c r="F1272">
        <v>229.70500000000001</v>
      </c>
      <c r="G1272">
        <v>0</v>
      </c>
      <c r="H1272">
        <v>112.197</v>
      </c>
      <c r="I1272">
        <v>5.4785599999999997E-2</v>
      </c>
      <c r="J1272">
        <v>0.93183400000000005</v>
      </c>
      <c r="K1272">
        <v>0</v>
      </c>
      <c r="L1272" t="s">
        <v>43</v>
      </c>
    </row>
    <row r="1273" spans="1:12" x14ac:dyDescent="0.25">
      <c r="A1273" t="s">
        <v>78</v>
      </c>
      <c r="B1273">
        <v>2961.84</v>
      </c>
      <c r="C1273">
        <v>2959.18</v>
      </c>
      <c r="D1273">
        <v>2959.12</v>
      </c>
      <c r="E1273">
        <v>2954.64</v>
      </c>
      <c r="F1273">
        <v>227.477</v>
      </c>
      <c r="G1273">
        <v>0</v>
      </c>
      <c r="H1273">
        <v>112.28700000000001</v>
      </c>
      <c r="I1273">
        <v>6.1154800000000002E-2</v>
      </c>
      <c r="J1273">
        <v>0.95837499999999998</v>
      </c>
      <c r="K1273">
        <v>0</v>
      </c>
      <c r="L1273" t="s">
        <v>43</v>
      </c>
    </row>
    <row r="1274" spans="1:12" x14ac:dyDescent="0.25">
      <c r="A1274" t="s">
        <v>78</v>
      </c>
      <c r="B1274">
        <v>2966.2</v>
      </c>
      <c r="C1274">
        <v>2963.45</v>
      </c>
      <c r="D1274">
        <v>2963.39</v>
      </c>
      <c r="E1274">
        <v>2958.88</v>
      </c>
      <c r="F1274">
        <v>233.02199999999999</v>
      </c>
      <c r="G1274">
        <v>0</v>
      </c>
      <c r="H1274">
        <v>112.163</v>
      </c>
      <c r="I1274">
        <v>7.8002299999999997E-2</v>
      </c>
      <c r="J1274">
        <v>0.931836</v>
      </c>
      <c r="K1274">
        <v>0</v>
      </c>
      <c r="L1274" t="s">
        <v>43</v>
      </c>
    </row>
    <row r="1275" spans="1:12" x14ac:dyDescent="0.25">
      <c r="A1275" t="s">
        <v>78</v>
      </c>
      <c r="B1275">
        <v>2966.35</v>
      </c>
      <c r="C1275">
        <v>2963.64</v>
      </c>
      <c r="D1275">
        <v>2963.59</v>
      </c>
      <c r="E1275">
        <v>2959.1</v>
      </c>
      <c r="F1275">
        <v>229.07300000000001</v>
      </c>
      <c r="G1275">
        <v>0</v>
      </c>
      <c r="H1275">
        <v>111.706</v>
      </c>
      <c r="I1275">
        <v>6.9004599999999999E-2</v>
      </c>
      <c r="J1275">
        <v>0.93179900000000004</v>
      </c>
      <c r="K1275">
        <v>0</v>
      </c>
      <c r="L1275" t="s">
        <v>43</v>
      </c>
    </row>
    <row r="1276" spans="1:12" x14ac:dyDescent="0.25">
      <c r="A1276" t="s">
        <v>78</v>
      </c>
      <c r="B1276">
        <v>2964.14</v>
      </c>
      <c r="C1276">
        <v>2961.44</v>
      </c>
      <c r="D1276">
        <v>2961.38</v>
      </c>
      <c r="E1276">
        <v>2956.9</v>
      </c>
      <c r="F1276">
        <v>227.167</v>
      </c>
      <c r="G1276">
        <v>0</v>
      </c>
      <c r="H1276">
        <v>111.32599999999999</v>
      </c>
      <c r="I1276">
        <v>5.76278E-2</v>
      </c>
      <c r="J1276">
        <v>0.95489599999999997</v>
      </c>
      <c r="K1276">
        <v>0</v>
      </c>
      <c r="L1276" t="s">
        <v>43</v>
      </c>
    </row>
    <row r="1277" spans="1:12" x14ac:dyDescent="0.25">
      <c r="A1277" t="s">
        <v>78</v>
      </c>
      <c r="B1277">
        <v>2961.4</v>
      </c>
      <c r="C1277">
        <v>2958.73</v>
      </c>
      <c r="D1277">
        <v>2958.68</v>
      </c>
      <c r="E1277">
        <v>2954.19</v>
      </c>
      <c r="F1277">
        <v>227.411</v>
      </c>
      <c r="G1277">
        <v>0</v>
      </c>
      <c r="H1277">
        <v>112.27800000000001</v>
      </c>
      <c r="I1277">
        <v>5.4135700000000002E-2</v>
      </c>
      <c r="J1277">
        <v>0.94879800000000003</v>
      </c>
      <c r="K1277">
        <v>0</v>
      </c>
      <c r="L1277" t="s">
        <v>43</v>
      </c>
    </row>
    <row r="1278" spans="1:12" x14ac:dyDescent="0.25">
      <c r="A1278" t="s">
        <v>78</v>
      </c>
      <c r="B1278">
        <v>2962.32</v>
      </c>
      <c r="C1278">
        <v>2959.64</v>
      </c>
      <c r="D1278">
        <v>2959.58</v>
      </c>
      <c r="E1278">
        <v>2955.08</v>
      </c>
      <c r="F1278">
        <v>228.744</v>
      </c>
      <c r="G1278">
        <v>0</v>
      </c>
      <c r="H1278">
        <v>112.889</v>
      </c>
      <c r="I1278">
        <v>6.2901299999999993E-2</v>
      </c>
      <c r="J1278">
        <v>0.93172699999999997</v>
      </c>
      <c r="K1278">
        <v>0</v>
      </c>
      <c r="L1278" t="s">
        <v>43</v>
      </c>
    </row>
    <row r="1279" spans="1:12" x14ac:dyDescent="0.25">
      <c r="A1279" t="s">
        <v>78</v>
      </c>
      <c r="B1279">
        <v>2965.25</v>
      </c>
      <c r="C1279">
        <v>2962.41</v>
      </c>
      <c r="D1279">
        <v>2962.35</v>
      </c>
      <c r="E1279">
        <v>2957.85</v>
      </c>
      <c r="F1279">
        <v>230.40899999999999</v>
      </c>
      <c r="G1279">
        <v>0</v>
      </c>
      <c r="H1279">
        <v>111.94</v>
      </c>
      <c r="I1279">
        <v>5.39455E-2</v>
      </c>
      <c r="J1279">
        <v>0.93183199999999999</v>
      </c>
      <c r="K1279">
        <v>0</v>
      </c>
      <c r="L1279" t="s">
        <v>43</v>
      </c>
    </row>
    <row r="1280" spans="1:12" x14ac:dyDescent="0.25">
      <c r="A1280" t="s">
        <v>78</v>
      </c>
      <c r="B1280">
        <v>2962.68</v>
      </c>
      <c r="C1280">
        <v>2960.03</v>
      </c>
      <c r="D1280">
        <v>2959.97</v>
      </c>
      <c r="E1280">
        <v>2955.43</v>
      </c>
      <c r="F1280">
        <v>227.78200000000001</v>
      </c>
      <c r="G1280">
        <v>0</v>
      </c>
      <c r="H1280">
        <v>112.108</v>
      </c>
      <c r="I1280">
        <v>6.2510599999999999E-2</v>
      </c>
      <c r="J1280">
        <v>0.93182200000000004</v>
      </c>
      <c r="K1280">
        <v>0</v>
      </c>
      <c r="L1280" t="s">
        <v>43</v>
      </c>
    </row>
    <row r="1281" spans="1:25" x14ac:dyDescent="0.25">
      <c r="A1281" t="s">
        <v>78</v>
      </c>
      <c r="B1281">
        <v>2972.92</v>
      </c>
      <c r="C1281">
        <v>2970.25</v>
      </c>
      <c r="D1281">
        <v>2970.19</v>
      </c>
      <c r="E1281">
        <v>2965.68</v>
      </c>
      <c r="F1281">
        <v>229.57</v>
      </c>
      <c r="G1281">
        <v>0</v>
      </c>
      <c r="H1281">
        <v>113.983</v>
      </c>
      <c r="I1281">
        <v>5.46629E-2</v>
      </c>
      <c r="J1281">
        <v>0.95911199999999996</v>
      </c>
      <c r="K1281">
        <v>0</v>
      </c>
      <c r="L1281" t="s">
        <v>43</v>
      </c>
    </row>
    <row r="1282" spans="1:25" x14ac:dyDescent="0.25">
      <c r="A1282" t="s">
        <v>78</v>
      </c>
      <c r="B1282">
        <v>2964.21</v>
      </c>
      <c r="C1282">
        <v>2961.43</v>
      </c>
      <c r="D1282">
        <v>2961.37</v>
      </c>
      <c r="E1282">
        <v>2956.85</v>
      </c>
      <c r="F1282">
        <v>229.12899999999999</v>
      </c>
      <c r="G1282">
        <v>0</v>
      </c>
      <c r="H1282">
        <v>112.55800000000001</v>
      </c>
      <c r="I1282">
        <v>7.0486999999999994E-2</v>
      </c>
      <c r="J1282">
        <v>0.931531</v>
      </c>
      <c r="K1282">
        <v>0</v>
      </c>
      <c r="L1282" t="s">
        <v>43</v>
      </c>
    </row>
    <row r="1283" spans="1:25" x14ac:dyDescent="0.25">
      <c r="A1283" t="s">
        <v>78</v>
      </c>
      <c r="B1283">
        <v>2968.78</v>
      </c>
      <c r="C1283">
        <v>2966.04</v>
      </c>
      <c r="D1283">
        <v>2965.99</v>
      </c>
      <c r="E1283">
        <v>2961.47</v>
      </c>
      <c r="F1283">
        <v>230.185</v>
      </c>
      <c r="G1283">
        <v>0</v>
      </c>
      <c r="H1283">
        <v>112.73</v>
      </c>
      <c r="I1283">
        <v>5.4607700000000002E-2</v>
      </c>
      <c r="J1283">
        <v>0.93130800000000002</v>
      </c>
      <c r="K1283">
        <v>0</v>
      </c>
      <c r="L1283" t="s">
        <v>43</v>
      </c>
    </row>
    <row r="1284" spans="1:25" x14ac:dyDescent="0.25">
      <c r="A1284" t="s">
        <v>78</v>
      </c>
      <c r="B1284">
        <v>2967.84</v>
      </c>
      <c r="C1284">
        <v>2965.04</v>
      </c>
      <c r="D1284">
        <v>2964.99</v>
      </c>
      <c r="E1284">
        <v>2960.47</v>
      </c>
      <c r="F1284">
        <v>229.91900000000001</v>
      </c>
      <c r="G1284">
        <v>0</v>
      </c>
      <c r="H1284">
        <v>111.654</v>
      </c>
      <c r="I1284">
        <v>5.41313E-2</v>
      </c>
      <c r="J1284">
        <v>0.94983899999999999</v>
      </c>
      <c r="K1284">
        <v>0</v>
      </c>
      <c r="L1284" t="s">
        <v>43</v>
      </c>
    </row>
    <row r="1285" spans="1:25" x14ac:dyDescent="0.25">
      <c r="A1285" t="s">
        <v>78</v>
      </c>
      <c r="B1285">
        <v>2966.81</v>
      </c>
      <c r="C1285">
        <v>2964.02</v>
      </c>
      <c r="D1285">
        <v>2963.97</v>
      </c>
      <c r="E1285">
        <v>2959.48</v>
      </c>
      <c r="F1285">
        <v>229.10300000000001</v>
      </c>
      <c r="G1285">
        <v>0</v>
      </c>
      <c r="H1285">
        <v>112.312</v>
      </c>
      <c r="I1285">
        <v>5.4349799999999997E-2</v>
      </c>
      <c r="J1285">
        <v>0.93168099999999998</v>
      </c>
      <c r="K1285">
        <v>0</v>
      </c>
      <c r="L1285" t="s">
        <v>43</v>
      </c>
    </row>
    <row r="1286" spans="1:25" x14ac:dyDescent="0.25">
      <c r="A1286" t="s">
        <v>78</v>
      </c>
      <c r="B1286">
        <v>2960.37</v>
      </c>
      <c r="C1286">
        <v>2957.71</v>
      </c>
      <c r="D1286">
        <v>2957.65</v>
      </c>
      <c r="E1286">
        <v>2953.16</v>
      </c>
      <c r="F1286">
        <v>229.30699999999999</v>
      </c>
      <c r="G1286">
        <v>0</v>
      </c>
      <c r="H1286">
        <v>112.867</v>
      </c>
      <c r="I1286">
        <v>8.3285799999999993E-2</v>
      </c>
      <c r="J1286">
        <v>0.93149899999999997</v>
      </c>
      <c r="K1286">
        <v>0</v>
      </c>
      <c r="L1286" t="s">
        <v>43</v>
      </c>
    </row>
    <row r="1287" spans="1:25" x14ac:dyDescent="0.25">
      <c r="A1287" t="s">
        <v>78</v>
      </c>
      <c r="B1287">
        <v>2965.27</v>
      </c>
      <c r="C1287">
        <v>2962.61</v>
      </c>
      <c r="D1287">
        <v>2962.55</v>
      </c>
      <c r="E1287">
        <v>2958</v>
      </c>
      <c r="F1287">
        <v>228.15799999999999</v>
      </c>
      <c r="G1287">
        <v>0</v>
      </c>
      <c r="H1287">
        <v>112.03100000000001</v>
      </c>
      <c r="I1287">
        <v>8.3255599999999999E-2</v>
      </c>
      <c r="J1287">
        <v>0.93182100000000001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2959.28</v>
      </c>
      <c r="C1288">
        <v>2956.53</v>
      </c>
      <c r="D1288">
        <v>2956.47</v>
      </c>
      <c r="E1288">
        <v>2951.92</v>
      </c>
      <c r="F1288">
        <v>228.29499999999999</v>
      </c>
      <c r="G1288">
        <v>0</v>
      </c>
      <c r="H1288">
        <v>113.813</v>
      </c>
      <c r="I1288">
        <v>5.4392599999999999E-2</v>
      </c>
      <c r="J1288">
        <v>0.94277100000000003</v>
      </c>
      <c r="K1288">
        <v>0</v>
      </c>
      <c r="L1288" t="s">
        <v>43</v>
      </c>
      <c r="R1288">
        <f>AVERAGE(B1239:B1288)</f>
        <v>2964.1592000000001</v>
      </c>
      <c r="S1288">
        <f>AVERAGE(C1239:C1288)</f>
        <v>2961.4415999999992</v>
      </c>
      <c r="U1288">
        <f>_xlfn.VAR.P(B1239:B1288)</f>
        <v>13.941751360000026</v>
      </c>
      <c r="V1288">
        <f>_xlfn.VAR.P(C1239:C1288)</f>
        <v>13.784049440000031</v>
      </c>
      <c r="X1288">
        <f>1.96*SQRT(U1288)/50</f>
        <v>0.14636752648668502</v>
      </c>
      <c r="Y1288">
        <f>1.96*SQRT(V1288)/50</f>
        <v>0.14553735510679602</v>
      </c>
    </row>
    <row r="1289" spans="1:25" x14ac:dyDescent="0.25">
      <c r="A1289" t="s">
        <v>78</v>
      </c>
      <c r="B1289">
        <v>148337.4583</v>
      </c>
      <c r="C1289" t="s">
        <v>37</v>
      </c>
    </row>
    <row r="1290" spans="1:25" x14ac:dyDescent="0.25">
      <c r="A1290" t="s">
        <v>172</v>
      </c>
      <c r="B1290">
        <v>3243.6</v>
      </c>
      <c r="C1290">
        <v>3192.61</v>
      </c>
      <c r="D1290">
        <v>3192.54</v>
      </c>
      <c r="E1290">
        <v>3186.98</v>
      </c>
      <c r="F1290">
        <v>214.18600000000001</v>
      </c>
      <c r="G1290">
        <v>323.06900000000002</v>
      </c>
      <c r="H1290">
        <v>114.018</v>
      </c>
      <c r="I1290">
        <v>78.743399999999994</v>
      </c>
      <c r="J1290">
        <v>106.34399999999999</v>
      </c>
      <c r="K1290">
        <v>2634.13</v>
      </c>
      <c r="L1290">
        <v>5.4114900000000001E-2</v>
      </c>
      <c r="M1290">
        <v>0.93156099999999997</v>
      </c>
      <c r="N1290">
        <v>0</v>
      </c>
      <c r="O1290" t="s">
        <v>43</v>
      </c>
    </row>
    <row r="1291" spans="1:25" x14ac:dyDescent="0.25">
      <c r="A1291" t="s">
        <v>172</v>
      </c>
      <c r="B1291">
        <v>3243.87</v>
      </c>
      <c r="C1291">
        <v>3191.91</v>
      </c>
      <c r="D1291">
        <v>3191.84</v>
      </c>
      <c r="E1291">
        <v>3186.34</v>
      </c>
      <c r="F1291">
        <v>217.22900000000001</v>
      </c>
      <c r="G1291">
        <v>322.97500000000002</v>
      </c>
      <c r="H1291">
        <v>113.105</v>
      </c>
      <c r="I1291">
        <v>78.765500000000003</v>
      </c>
      <c r="J1291">
        <v>107.01900000000001</v>
      </c>
      <c r="K1291">
        <v>2630.46</v>
      </c>
      <c r="L1291">
        <v>8.3260200000000006E-2</v>
      </c>
      <c r="M1291">
        <v>0.93173899999999998</v>
      </c>
      <c r="N1291">
        <v>0</v>
      </c>
      <c r="O1291" t="s">
        <v>43</v>
      </c>
    </row>
    <row r="1292" spans="1:25" x14ac:dyDescent="0.25">
      <c r="A1292" t="s">
        <v>172</v>
      </c>
      <c r="B1292">
        <v>3231.6</v>
      </c>
      <c r="C1292">
        <v>3180.52</v>
      </c>
      <c r="D1292">
        <v>3180.44</v>
      </c>
      <c r="E1292">
        <v>3174.82</v>
      </c>
      <c r="F1292">
        <v>212.185</v>
      </c>
      <c r="G1292">
        <v>324.01600000000002</v>
      </c>
      <c r="H1292">
        <v>113.43899999999999</v>
      </c>
      <c r="I1292">
        <v>79.299800000000005</v>
      </c>
      <c r="J1292">
        <v>107.25700000000001</v>
      </c>
      <c r="K1292">
        <v>2623.07</v>
      </c>
      <c r="L1292">
        <v>8.3256800000000006E-2</v>
      </c>
      <c r="M1292">
        <v>0.93176400000000004</v>
      </c>
      <c r="N1292">
        <v>0</v>
      </c>
      <c r="O1292" t="s">
        <v>43</v>
      </c>
    </row>
    <row r="1293" spans="1:25" x14ac:dyDescent="0.25">
      <c r="A1293" t="s">
        <v>172</v>
      </c>
      <c r="B1293">
        <v>3243.84</v>
      </c>
      <c r="C1293">
        <v>3192.37</v>
      </c>
      <c r="D1293">
        <v>3192.3</v>
      </c>
      <c r="E1293">
        <v>3186.75</v>
      </c>
      <c r="F1293">
        <v>214.61799999999999</v>
      </c>
      <c r="G1293">
        <v>328.76600000000002</v>
      </c>
      <c r="H1293">
        <v>113.61199999999999</v>
      </c>
      <c r="I1293">
        <v>80.773399999999995</v>
      </c>
      <c r="J1293">
        <v>110.33799999999999</v>
      </c>
      <c r="K1293">
        <v>2627.68</v>
      </c>
      <c r="L1293">
        <v>5.6873300000000002E-2</v>
      </c>
      <c r="M1293">
        <v>0.93167299999999997</v>
      </c>
      <c r="N1293">
        <v>0</v>
      </c>
      <c r="O1293" t="s">
        <v>43</v>
      </c>
    </row>
    <row r="1294" spans="1:25" x14ac:dyDescent="0.25">
      <c r="A1294" t="s">
        <v>172</v>
      </c>
      <c r="B1294">
        <v>3238.79</v>
      </c>
      <c r="C1294">
        <v>3186.76</v>
      </c>
      <c r="D1294">
        <v>3186.69</v>
      </c>
      <c r="E1294">
        <v>3181.16</v>
      </c>
      <c r="F1294">
        <v>214.69800000000001</v>
      </c>
      <c r="G1294">
        <v>323.18400000000003</v>
      </c>
      <c r="H1294">
        <v>113.875</v>
      </c>
      <c r="I1294">
        <v>78.791399999999996</v>
      </c>
      <c r="J1294">
        <v>106.45</v>
      </c>
      <c r="K1294">
        <v>2627.85</v>
      </c>
      <c r="L1294">
        <v>5.50415E-2</v>
      </c>
      <c r="M1294">
        <v>0.93182900000000002</v>
      </c>
      <c r="N1294">
        <v>0</v>
      </c>
      <c r="O1294" t="s">
        <v>43</v>
      </c>
    </row>
    <row r="1295" spans="1:25" x14ac:dyDescent="0.25">
      <c r="A1295" t="s">
        <v>172</v>
      </c>
      <c r="B1295">
        <v>3239.24</v>
      </c>
      <c r="C1295">
        <v>3187.64</v>
      </c>
      <c r="D1295">
        <v>3187.57</v>
      </c>
      <c r="E1295">
        <v>3182.08</v>
      </c>
      <c r="F1295">
        <v>216.518</v>
      </c>
      <c r="G1295">
        <v>324.69900000000001</v>
      </c>
      <c r="H1295">
        <v>113.381</v>
      </c>
      <c r="I1295">
        <v>79.191599999999994</v>
      </c>
      <c r="J1295">
        <v>108.05</v>
      </c>
      <c r="K1295">
        <v>2625.29</v>
      </c>
      <c r="L1295">
        <v>5.62753E-2</v>
      </c>
      <c r="M1295">
        <v>0.93173300000000003</v>
      </c>
      <c r="N1295">
        <v>0</v>
      </c>
      <c r="O1295" t="s">
        <v>43</v>
      </c>
    </row>
    <row r="1296" spans="1:25" x14ac:dyDescent="0.25">
      <c r="A1296" t="s">
        <v>172</v>
      </c>
      <c r="B1296">
        <v>3236.76</v>
      </c>
      <c r="C1296">
        <v>3187.49</v>
      </c>
      <c r="D1296">
        <v>3187.42</v>
      </c>
      <c r="E1296">
        <v>3181.87</v>
      </c>
      <c r="F1296">
        <v>215.155</v>
      </c>
      <c r="G1296">
        <v>324.19099999999997</v>
      </c>
      <c r="H1296">
        <v>113.673</v>
      </c>
      <c r="I1296">
        <v>79.425799999999995</v>
      </c>
      <c r="J1296">
        <v>107.123</v>
      </c>
      <c r="K1296">
        <v>2627.11</v>
      </c>
      <c r="L1296">
        <v>5.5758700000000001E-2</v>
      </c>
      <c r="M1296">
        <v>0.931836</v>
      </c>
      <c r="N1296">
        <v>0</v>
      </c>
      <c r="O1296" t="s">
        <v>43</v>
      </c>
    </row>
    <row r="1297" spans="1:15" x14ac:dyDescent="0.25">
      <c r="A1297" t="s">
        <v>172</v>
      </c>
      <c r="B1297">
        <v>3236.34</v>
      </c>
      <c r="C1297">
        <v>3185.06</v>
      </c>
      <c r="D1297">
        <v>3184.99</v>
      </c>
      <c r="E1297">
        <v>3179.43</v>
      </c>
      <c r="F1297">
        <v>217.458</v>
      </c>
      <c r="G1297">
        <v>323.99900000000002</v>
      </c>
      <c r="H1297">
        <v>114.25700000000001</v>
      </c>
      <c r="I1297">
        <v>79.243600000000001</v>
      </c>
      <c r="J1297">
        <v>106.35299999999999</v>
      </c>
      <c r="K1297">
        <v>2622.42</v>
      </c>
      <c r="L1297">
        <v>5.8428500000000001E-2</v>
      </c>
      <c r="M1297">
        <v>0.93183000000000005</v>
      </c>
      <c r="N1297">
        <v>0</v>
      </c>
      <c r="O1297" t="s">
        <v>43</v>
      </c>
    </row>
    <row r="1298" spans="1:15" x14ac:dyDescent="0.25">
      <c r="A1298" t="s">
        <v>172</v>
      </c>
      <c r="B1298">
        <v>3238.54</v>
      </c>
      <c r="C1298">
        <v>3187.61</v>
      </c>
      <c r="D1298">
        <v>3187.54</v>
      </c>
      <c r="E1298">
        <v>3182.03</v>
      </c>
      <c r="F1298">
        <v>217.255</v>
      </c>
      <c r="G1298">
        <v>322.94600000000003</v>
      </c>
      <c r="H1298">
        <v>113.637</v>
      </c>
      <c r="I1298">
        <v>78.6751</v>
      </c>
      <c r="J1298">
        <v>106.598</v>
      </c>
      <c r="K1298">
        <v>2626.36</v>
      </c>
      <c r="L1298">
        <v>6.4139199999999993E-2</v>
      </c>
      <c r="M1298">
        <v>0.931836</v>
      </c>
      <c r="N1298">
        <v>0</v>
      </c>
      <c r="O1298" t="s">
        <v>43</v>
      </c>
    </row>
    <row r="1299" spans="1:15" x14ac:dyDescent="0.25">
      <c r="A1299" t="s">
        <v>172</v>
      </c>
      <c r="B1299">
        <v>3237.43</v>
      </c>
      <c r="C1299">
        <v>3185.8</v>
      </c>
      <c r="D1299">
        <v>3185.73</v>
      </c>
      <c r="E1299">
        <v>3180.14</v>
      </c>
      <c r="F1299">
        <v>211.99600000000001</v>
      </c>
      <c r="G1299">
        <v>324.64499999999998</v>
      </c>
      <c r="H1299">
        <v>114.04900000000001</v>
      </c>
      <c r="I1299">
        <v>79.194100000000006</v>
      </c>
      <c r="J1299">
        <v>107.322</v>
      </c>
      <c r="K1299">
        <v>2627.97</v>
      </c>
      <c r="L1299">
        <v>6.1234299999999998E-2</v>
      </c>
      <c r="M1299">
        <v>0.93164100000000005</v>
      </c>
      <c r="N1299">
        <v>0</v>
      </c>
      <c r="O1299" t="s">
        <v>43</v>
      </c>
    </row>
    <row r="1300" spans="1:15" x14ac:dyDescent="0.25">
      <c r="A1300" t="s">
        <v>172</v>
      </c>
      <c r="B1300">
        <v>3238.92</v>
      </c>
      <c r="C1300">
        <v>3187.36</v>
      </c>
      <c r="D1300">
        <v>3187.29</v>
      </c>
      <c r="E1300">
        <v>3181.77</v>
      </c>
      <c r="F1300">
        <v>214.87700000000001</v>
      </c>
      <c r="G1300">
        <v>322.57299999999998</v>
      </c>
      <c r="H1300">
        <v>113.246</v>
      </c>
      <c r="I1300">
        <v>78.615200000000002</v>
      </c>
      <c r="J1300">
        <v>106.67700000000001</v>
      </c>
      <c r="K1300">
        <v>2628.82</v>
      </c>
      <c r="L1300">
        <v>6.1868600000000003E-2</v>
      </c>
      <c r="M1300">
        <v>0.95136699999999996</v>
      </c>
      <c r="N1300">
        <v>0</v>
      </c>
      <c r="O1300" t="s">
        <v>43</v>
      </c>
    </row>
    <row r="1301" spans="1:15" x14ac:dyDescent="0.25">
      <c r="A1301" t="s">
        <v>172</v>
      </c>
      <c r="B1301">
        <v>3237.68</v>
      </c>
      <c r="C1301">
        <v>3185.45</v>
      </c>
      <c r="D1301">
        <v>3185.39</v>
      </c>
      <c r="E1301">
        <v>3179.88</v>
      </c>
      <c r="F1301">
        <v>216.857</v>
      </c>
      <c r="G1301">
        <v>324.26900000000001</v>
      </c>
      <c r="H1301">
        <v>114.035</v>
      </c>
      <c r="I1301">
        <v>79.2089</v>
      </c>
      <c r="J1301">
        <v>106.879</v>
      </c>
      <c r="K1301">
        <v>2623.32</v>
      </c>
      <c r="L1301">
        <v>5.3911500000000001E-2</v>
      </c>
      <c r="M1301">
        <v>0.93125500000000005</v>
      </c>
      <c r="N1301">
        <v>0</v>
      </c>
      <c r="O1301" t="s">
        <v>43</v>
      </c>
    </row>
    <row r="1302" spans="1:15" x14ac:dyDescent="0.25">
      <c r="A1302" t="s">
        <v>172</v>
      </c>
      <c r="B1302">
        <v>3254.44</v>
      </c>
      <c r="C1302">
        <v>3203.04</v>
      </c>
      <c r="D1302">
        <v>3202.97</v>
      </c>
      <c r="E1302">
        <v>3197.35</v>
      </c>
      <c r="F1302">
        <v>217.86699999999999</v>
      </c>
      <c r="G1302">
        <v>330.02800000000002</v>
      </c>
      <c r="H1302">
        <v>113.47499999999999</v>
      </c>
      <c r="I1302">
        <v>80.879599999999996</v>
      </c>
      <c r="J1302">
        <v>111.491</v>
      </c>
      <c r="K1302">
        <v>2633.83</v>
      </c>
      <c r="L1302">
        <v>5.3939000000000001E-2</v>
      </c>
      <c r="M1302">
        <v>0.93027099999999996</v>
      </c>
      <c r="N1302">
        <v>0</v>
      </c>
      <c r="O1302" t="s">
        <v>43</v>
      </c>
    </row>
    <row r="1303" spans="1:15" x14ac:dyDescent="0.25">
      <c r="A1303" t="s">
        <v>172</v>
      </c>
      <c r="B1303">
        <v>3239.4</v>
      </c>
      <c r="C1303">
        <v>3188.24</v>
      </c>
      <c r="D1303">
        <v>3188.18</v>
      </c>
      <c r="E1303">
        <v>3182.54</v>
      </c>
      <c r="F1303">
        <v>217.97800000000001</v>
      </c>
      <c r="G1303">
        <v>324.03399999999999</v>
      </c>
      <c r="H1303">
        <v>113.765</v>
      </c>
      <c r="I1303">
        <v>78.847899999999996</v>
      </c>
      <c r="J1303">
        <v>107.337</v>
      </c>
      <c r="K1303">
        <v>2625.11</v>
      </c>
      <c r="L1303">
        <v>5.6436800000000002E-2</v>
      </c>
      <c r="M1303">
        <v>0.93183400000000005</v>
      </c>
      <c r="N1303">
        <v>0</v>
      </c>
      <c r="O1303" t="s">
        <v>43</v>
      </c>
    </row>
    <row r="1304" spans="1:15" x14ac:dyDescent="0.25">
      <c r="A1304" t="s">
        <v>172</v>
      </c>
      <c r="B1304">
        <v>3246.79</v>
      </c>
      <c r="C1304">
        <v>3194.65</v>
      </c>
      <c r="D1304">
        <v>3194.59</v>
      </c>
      <c r="E1304">
        <v>3188.93</v>
      </c>
      <c r="F1304">
        <v>215.64099999999999</v>
      </c>
      <c r="G1304">
        <v>323.47000000000003</v>
      </c>
      <c r="H1304">
        <v>114.211</v>
      </c>
      <c r="I1304">
        <v>78.699200000000005</v>
      </c>
      <c r="J1304">
        <v>106.532</v>
      </c>
      <c r="K1304">
        <v>2634.2</v>
      </c>
      <c r="L1304">
        <v>5.4568699999999998E-2</v>
      </c>
      <c r="M1304">
        <v>0.93026699999999996</v>
      </c>
      <c r="N1304">
        <v>0</v>
      </c>
      <c r="O1304" t="s">
        <v>43</v>
      </c>
    </row>
    <row r="1305" spans="1:15" x14ac:dyDescent="0.25">
      <c r="A1305" t="s">
        <v>172</v>
      </c>
      <c r="B1305">
        <v>3236.13</v>
      </c>
      <c r="C1305">
        <v>3184.72</v>
      </c>
      <c r="D1305">
        <v>3184.66</v>
      </c>
      <c r="E1305">
        <v>3179.21</v>
      </c>
      <c r="F1305">
        <v>215.94900000000001</v>
      </c>
      <c r="G1305">
        <v>323.37099999999998</v>
      </c>
      <c r="H1305">
        <v>113.929</v>
      </c>
      <c r="I1305">
        <v>79.0535</v>
      </c>
      <c r="J1305">
        <v>106.226</v>
      </c>
      <c r="K1305">
        <v>2624.44</v>
      </c>
      <c r="L1305">
        <v>5.4134000000000002E-2</v>
      </c>
      <c r="M1305">
        <v>0.93182600000000004</v>
      </c>
      <c r="N1305">
        <v>0</v>
      </c>
      <c r="O1305" t="s">
        <v>43</v>
      </c>
    </row>
    <row r="1306" spans="1:15" x14ac:dyDescent="0.25">
      <c r="A1306" t="s">
        <v>172</v>
      </c>
      <c r="B1306">
        <v>3237.4</v>
      </c>
      <c r="C1306">
        <v>3186.85</v>
      </c>
      <c r="D1306">
        <v>3186.78</v>
      </c>
      <c r="E1306">
        <v>3181.23</v>
      </c>
      <c r="F1306">
        <v>214.82400000000001</v>
      </c>
      <c r="G1306">
        <v>323</v>
      </c>
      <c r="H1306">
        <v>114.23099999999999</v>
      </c>
      <c r="I1306">
        <v>78.775499999999994</v>
      </c>
      <c r="J1306">
        <v>105.962</v>
      </c>
      <c r="K1306">
        <v>2627.96</v>
      </c>
      <c r="L1306">
        <v>5.88353E-2</v>
      </c>
      <c r="M1306">
        <v>0.95455400000000001</v>
      </c>
      <c r="N1306">
        <v>0</v>
      </c>
      <c r="O1306" t="s">
        <v>43</v>
      </c>
    </row>
    <row r="1307" spans="1:15" x14ac:dyDescent="0.25">
      <c r="A1307" t="s">
        <v>172</v>
      </c>
      <c r="B1307">
        <v>3237.81</v>
      </c>
      <c r="C1307">
        <v>3188.08</v>
      </c>
      <c r="D1307">
        <v>3188.02</v>
      </c>
      <c r="E1307">
        <v>3182.48</v>
      </c>
      <c r="F1307">
        <v>217.05</v>
      </c>
      <c r="G1307">
        <v>322.95499999999998</v>
      </c>
      <c r="H1307">
        <v>113.663</v>
      </c>
      <c r="I1307">
        <v>78.6584</v>
      </c>
      <c r="J1307">
        <v>106.542</v>
      </c>
      <c r="K1307">
        <v>2626.87</v>
      </c>
      <c r="L1307">
        <v>5.6856299999999999E-2</v>
      </c>
      <c r="M1307">
        <v>0.93131399999999998</v>
      </c>
      <c r="N1307">
        <v>0</v>
      </c>
      <c r="O1307" t="s">
        <v>43</v>
      </c>
    </row>
    <row r="1308" spans="1:15" x14ac:dyDescent="0.25">
      <c r="A1308" t="s">
        <v>172</v>
      </c>
      <c r="B1308">
        <v>3237.44</v>
      </c>
      <c r="C1308">
        <v>3185.54</v>
      </c>
      <c r="D1308">
        <v>3185.47</v>
      </c>
      <c r="E1308">
        <v>3179.93</v>
      </c>
      <c r="F1308">
        <v>213.816</v>
      </c>
      <c r="G1308">
        <v>322.77800000000002</v>
      </c>
      <c r="H1308">
        <v>113.52800000000001</v>
      </c>
      <c r="I1308">
        <v>78.625699999999995</v>
      </c>
      <c r="J1308">
        <v>106.539</v>
      </c>
      <c r="K1308">
        <v>2627.78</v>
      </c>
      <c r="L1308">
        <v>5.3910600000000003E-2</v>
      </c>
      <c r="M1308">
        <v>0.93179100000000004</v>
      </c>
      <c r="N1308">
        <v>0</v>
      </c>
      <c r="O1308" t="s">
        <v>43</v>
      </c>
    </row>
    <row r="1309" spans="1:15" x14ac:dyDescent="0.25">
      <c r="A1309" t="s">
        <v>172</v>
      </c>
      <c r="B1309">
        <v>3237.49</v>
      </c>
      <c r="C1309">
        <v>3185.37</v>
      </c>
      <c r="D1309">
        <v>3185.31</v>
      </c>
      <c r="E1309">
        <v>3179.82</v>
      </c>
      <c r="F1309">
        <v>211.57599999999999</v>
      </c>
      <c r="G1309">
        <v>322.00099999999998</v>
      </c>
      <c r="H1309">
        <v>113.16500000000001</v>
      </c>
      <c r="I1309">
        <v>78.786699999999996</v>
      </c>
      <c r="J1309">
        <v>106.10899999999999</v>
      </c>
      <c r="K1309">
        <v>2630.74</v>
      </c>
      <c r="L1309">
        <v>5.3933000000000002E-2</v>
      </c>
      <c r="M1309">
        <v>0.93170600000000003</v>
      </c>
      <c r="N1309">
        <v>0</v>
      </c>
      <c r="O1309" t="s">
        <v>43</v>
      </c>
    </row>
    <row r="1310" spans="1:15" x14ac:dyDescent="0.25">
      <c r="A1310" t="s">
        <v>172</v>
      </c>
      <c r="B1310">
        <v>3233.21</v>
      </c>
      <c r="C1310">
        <v>3180.81</v>
      </c>
      <c r="D1310">
        <v>3180.74</v>
      </c>
      <c r="E1310">
        <v>3175.24</v>
      </c>
      <c r="F1310">
        <v>214.214</v>
      </c>
      <c r="G1310">
        <v>322.87299999999999</v>
      </c>
      <c r="H1310">
        <v>113.91</v>
      </c>
      <c r="I1310">
        <v>78.706199999999995</v>
      </c>
      <c r="J1310">
        <v>106.214</v>
      </c>
      <c r="K1310">
        <v>2622.73</v>
      </c>
      <c r="L1310">
        <v>8.3257800000000007E-2</v>
      </c>
      <c r="M1310">
        <v>0.95841200000000004</v>
      </c>
      <c r="N1310">
        <v>0</v>
      </c>
      <c r="O1310" t="s">
        <v>43</v>
      </c>
    </row>
    <row r="1311" spans="1:15" x14ac:dyDescent="0.25">
      <c r="A1311" t="s">
        <v>172</v>
      </c>
      <c r="B1311">
        <v>3234.96</v>
      </c>
      <c r="C1311">
        <v>3184.48</v>
      </c>
      <c r="D1311">
        <v>3184.41</v>
      </c>
      <c r="E1311">
        <v>3178.85</v>
      </c>
      <c r="F1311">
        <v>212.93199999999999</v>
      </c>
      <c r="G1311">
        <v>323.88900000000001</v>
      </c>
      <c r="H1311">
        <v>113.6</v>
      </c>
      <c r="I1311">
        <v>78.957400000000007</v>
      </c>
      <c r="J1311">
        <v>107.30800000000001</v>
      </c>
      <c r="K1311">
        <v>2626.33</v>
      </c>
      <c r="L1311">
        <v>6.4581799999999995E-2</v>
      </c>
      <c r="M1311">
        <v>0.93180300000000005</v>
      </c>
      <c r="N1311">
        <v>0</v>
      </c>
      <c r="O1311" t="s">
        <v>43</v>
      </c>
    </row>
    <row r="1312" spans="1:15" x14ac:dyDescent="0.25">
      <c r="A1312" t="s">
        <v>172</v>
      </c>
      <c r="B1312">
        <v>3244.4</v>
      </c>
      <c r="C1312">
        <v>3194.24</v>
      </c>
      <c r="D1312">
        <v>3194.17</v>
      </c>
      <c r="E1312">
        <v>3188.65</v>
      </c>
      <c r="F1312">
        <v>217.03399999999999</v>
      </c>
      <c r="G1312">
        <v>323.28899999999999</v>
      </c>
      <c r="H1312">
        <v>113.85299999999999</v>
      </c>
      <c r="I1312">
        <v>78.978300000000004</v>
      </c>
      <c r="J1312">
        <v>106.379</v>
      </c>
      <c r="K1312">
        <v>2632.86</v>
      </c>
      <c r="L1312">
        <v>5.3917199999999998E-2</v>
      </c>
      <c r="M1312">
        <v>0.95881899999999998</v>
      </c>
      <c r="N1312">
        <v>0</v>
      </c>
      <c r="O1312" t="s">
        <v>43</v>
      </c>
    </row>
    <row r="1313" spans="1:15" x14ac:dyDescent="0.25">
      <c r="A1313" t="s">
        <v>172</v>
      </c>
      <c r="B1313">
        <v>3235.74</v>
      </c>
      <c r="C1313">
        <v>3184.93</v>
      </c>
      <c r="D1313">
        <v>3184.87</v>
      </c>
      <c r="E1313">
        <v>3179.31</v>
      </c>
      <c r="F1313">
        <v>213.45099999999999</v>
      </c>
      <c r="G1313">
        <v>323.827</v>
      </c>
      <c r="H1313">
        <v>113.977</v>
      </c>
      <c r="I1313">
        <v>78.725899999999996</v>
      </c>
      <c r="J1313">
        <v>107.059</v>
      </c>
      <c r="K1313">
        <v>2626.52</v>
      </c>
      <c r="L1313">
        <v>5.391E-2</v>
      </c>
      <c r="M1313">
        <v>0.93183400000000005</v>
      </c>
      <c r="N1313">
        <v>0</v>
      </c>
      <c r="O1313" t="s">
        <v>43</v>
      </c>
    </row>
    <row r="1314" spans="1:15" x14ac:dyDescent="0.25">
      <c r="A1314" t="s">
        <v>172</v>
      </c>
      <c r="B1314">
        <v>3240.74</v>
      </c>
      <c r="C1314">
        <v>3190.63</v>
      </c>
      <c r="D1314">
        <v>3190.56</v>
      </c>
      <c r="E1314">
        <v>3185.04</v>
      </c>
      <c r="F1314">
        <v>214.23</v>
      </c>
      <c r="G1314">
        <v>323.32900000000001</v>
      </c>
      <c r="H1314">
        <v>113.438</v>
      </c>
      <c r="I1314">
        <v>79.0501</v>
      </c>
      <c r="J1314">
        <v>106.76600000000001</v>
      </c>
      <c r="K1314">
        <v>2632.01</v>
      </c>
      <c r="L1314">
        <v>5.4828599999999998E-2</v>
      </c>
      <c r="M1314">
        <v>0.94854499999999997</v>
      </c>
      <c r="N1314">
        <v>0</v>
      </c>
      <c r="O1314" t="s">
        <v>43</v>
      </c>
    </row>
    <row r="1315" spans="1:15" x14ac:dyDescent="0.25">
      <c r="A1315" t="s">
        <v>172</v>
      </c>
      <c r="B1315">
        <v>3242.67</v>
      </c>
      <c r="C1315">
        <v>3191.51</v>
      </c>
      <c r="D1315">
        <v>3191.44</v>
      </c>
      <c r="E1315">
        <v>3185.88</v>
      </c>
      <c r="F1315">
        <v>219.173</v>
      </c>
      <c r="G1315">
        <v>323.98200000000003</v>
      </c>
      <c r="H1315">
        <v>113.366</v>
      </c>
      <c r="I1315">
        <v>79.189899999999994</v>
      </c>
      <c r="J1315">
        <v>107.45399999999999</v>
      </c>
      <c r="K1315">
        <v>2627.24</v>
      </c>
      <c r="L1315">
        <v>5.4256499999999999E-2</v>
      </c>
      <c r="M1315">
        <v>0.93182900000000002</v>
      </c>
      <c r="N1315">
        <v>0</v>
      </c>
      <c r="O1315" t="s">
        <v>43</v>
      </c>
    </row>
    <row r="1316" spans="1:15" x14ac:dyDescent="0.25">
      <c r="A1316" t="s">
        <v>172</v>
      </c>
      <c r="B1316">
        <v>3236.85</v>
      </c>
      <c r="C1316">
        <v>3186.79</v>
      </c>
      <c r="D1316">
        <v>3186.72</v>
      </c>
      <c r="E1316">
        <v>3181.2</v>
      </c>
      <c r="F1316">
        <v>214.46199999999999</v>
      </c>
      <c r="G1316">
        <v>322.786</v>
      </c>
      <c r="H1316">
        <v>113.535</v>
      </c>
      <c r="I1316">
        <v>78.735200000000006</v>
      </c>
      <c r="J1316">
        <v>106.438</v>
      </c>
      <c r="K1316">
        <v>2628.46</v>
      </c>
      <c r="L1316">
        <v>6.9558800000000004E-2</v>
      </c>
      <c r="M1316">
        <v>0.931836</v>
      </c>
      <c r="N1316">
        <v>0</v>
      </c>
      <c r="O1316" t="s">
        <v>43</v>
      </c>
    </row>
    <row r="1317" spans="1:15" x14ac:dyDescent="0.25">
      <c r="A1317" t="s">
        <v>172</v>
      </c>
      <c r="B1317">
        <v>3243.38</v>
      </c>
      <c r="C1317">
        <v>3193.45</v>
      </c>
      <c r="D1317">
        <v>3193.39</v>
      </c>
      <c r="E1317">
        <v>3187.83</v>
      </c>
      <c r="F1317">
        <v>213.851</v>
      </c>
      <c r="G1317">
        <v>323.23399999999998</v>
      </c>
      <c r="H1317">
        <v>113.654</v>
      </c>
      <c r="I1317">
        <v>78.687200000000004</v>
      </c>
      <c r="J1317">
        <v>106.758</v>
      </c>
      <c r="K1317">
        <v>2635.23</v>
      </c>
      <c r="L1317">
        <v>6.4468499999999998E-2</v>
      </c>
      <c r="M1317">
        <v>0.93129499999999998</v>
      </c>
      <c r="N1317">
        <v>0</v>
      </c>
      <c r="O1317" t="s">
        <v>43</v>
      </c>
    </row>
    <row r="1318" spans="1:15" x14ac:dyDescent="0.25">
      <c r="A1318" t="s">
        <v>172</v>
      </c>
      <c r="B1318">
        <v>3240.34</v>
      </c>
      <c r="C1318">
        <v>3190.12</v>
      </c>
      <c r="D1318">
        <v>3190.05</v>
      </c>
      <c r="E1318">
        <v>3184.5</v>
      </c>
      <c r="F1318">
        <v>216.124</v>
      </c>
      <c r="G1318">
        <v>323.613</v>
      </c>
      <c r="H1318">
        <v>113.194</v>
      </c>
      <c r="I1318">
        <v>79.310699999999997</v>
      </c>
      <c r="J1318">
        <v>107.142</v>
      </c>
      <c r="K1318">
        <v>2629.14</v>
      </c>
      <c r="L1318">
        <v>5.39561E-2</v>
      </c>
      <c r="M1318">
        <v>0.93175300000000005</v>
      </c>
      <c r="N1318">
        <v>0</v>
      </c>
      <c r="O1318" t="s">
        <v>43</v>
      </c>
    </row>
    <row r="1319" spans="1:15" x14ac:dyDescent="0.25">
      <c r="A1319" t="s">
        <v>172</v>
      </c>
      <c r="B1319">
        <v>3242.56</v>
      </c>
      <c r="C1319">
        <v>3190.56</v>
      </c>
      <c r="D1319">
        <v>3190.49</v>
      </c>
      <c r="E1319">
        <v>3184.96</v>
      </c>
      <c r="F1319">
        <v>214.17099999999999</v>
      </c>
      <c r="G1319">
        <v>321.59899999999999</v>
      </c>
      <c r="H1319">
        <v>112.76</v>
      </c>
      <c r="I1319">
        <v>78.445400000000006</v>
      </c>
      <c r="J1319">
        <v>106.41</v>
      </c>
      <c r="K1319">
        <v>2633.6</v>
      </c>
      <c r="L1319">
        <v>5.5611899999999999E-2</v>
      </c>
      <c r="M1319">
        <v>0.93112899999999998</v>
      </c>
      <c r="N1319">
        <v>0</v>
      </c>
      <c r="O1319" t="s">
        <v>43</v>
      </c>
    </row>
    <row r="1320" spans="1:15" x14ac:dyDescent="0.25">
      <c r="A1320" t="s">
        <v>172</v>
      </c>
      <c r="B1320">
        <v>3230</v>
      </c>
      <c r="C1320">
        <v>3180.19</v>
      </c>
      <c r="D1320">
        <v>3180.13</v>
      </c>
      <c r="E1320">
        <v>3174.58</v>
      </c>
      <c r="F1320">
        <v>213.97499999999999</v>
      </c>
      <c r="G1320">
        <v>323.08100000000002</v>
      </c>
      <c r="H1320">
        <v>113.593</v>
      </c>
      <c r="I1320">
        <v>78.946899999999999</v>
      </c>
      <c r="J1320">
        <v>106.60899999999999</v>
      </c>
      <c r="K1320">
        <v>2621.9</v>
      </c>
      <c r="L1320">
        <v>6.4816499999999999E-2</v>
      </c>
      <c r="M1320">
        <v>0.93183199999999999</v>
      </c>
      <c r="N1320">
        <v>0</v>
      </c>
      <c r="O1320" t="s">
        <v>43</v>
      </c>
    </row>
    <row r="1321" spans="1:15" x14ac:dyDescent="0.25">
      <c r="A1321" t="s">
        <v>172</v>
      </c>
      <c r="B1321">
        <v>3237.9</v>
      </c>
      <c r="C1321">
        <v>3187.52</v>
      </c>
      <c r="D1321">
        <v>3187.45</v>
      </c>
      <c r="E1321">
        <v>3181.87</v>
      </c>
      <c r="F1321">
        <v>213.99600000000001</v>
      </c>
      <c r="G1321">
        <v>322.65800000000002</v>
      </c>
      <c r="H1321">
        <v>113.943</v>
      </c>
      <c r="I1321">
        <v>78.542199999999994</v>
      </c>
      <c r="J1321">
        <v>106</v>
      </c>
      <c r="K1321">
        <v>2629.66</v>
      </c>
      <c r="L1321">
        <v>5.6402399999999998E-2</v>
      </c>
      <c r="M1321">
        <v>0.93153600000000003</v>
      </c>
      <c r="N1321">
        <v>0</v>
      </c>
      <c r="O1321" t="s">
        <v>43</v>
      </c>
    </row>
    <row r="1322" spans="1:15" x14ac:dyDescent="0.25">
      <c r="A1322" t="s">
        <v>172</v>
      </c>
      <c r="B1322">
        <v>3239.33</v>
      </c>
      <c r="C1322">
        <v>3186.71</v>
      </c>
      <c r="D1322">
        <v>3186.64</v>
      </c>
      <c r="E1322">
        <v>3181.13</v>
      </c>
      <c r="F1322">
        <v>214.54900000000001</v>
      </c>
      <c r="G1322">
        <v>325.52699999999999</v>
      </c>
      <c r="H1322">
        <v>113.38500000000001</v>
      </c>
      <c r="I1322">
        <v>79.544799999999995</v>
      </c>
      <c r="J1322">
        <v>108.539</v>
      </c>
      <c r="K1322">
        <v>2625.64</v>
      </c>
      <c r="L1322">
        <v>5.6923399999999999E-2</v>
      </c>
      <c r="M1322">
        <v>0.931836</v>
      </c>
      <c r="N1322">
        <v>0</v>
      </c>
      <c r="O1322" t="s">
        <v>43</v>
      </c>
    </row>
    <row r="1323" spans="1:15" x14ac:dyDescent="0.25">
      <c r="A1323" t="s">
        <v>172</v>
      </c>
      <c r="B1323">
        <v>3233.23</v>
      </c>
      <c r="C1323">
        <v>3183.2</v>
      </c>
      <c r="D1323">
        <v>3183.14</v>
      </c>
      <c r="E1323">
        <v>3177.61</v>
      </c>
      <c r="F1323">
        <v>212.74199999999999</v>
      </c>
      <c r="G1323">
        <v>323.33999999999997</v>
      </c>
      <c r="H1323">
        <v>113.94799999999999</v>
      </c>
      <c r="I1323">
        <v>78.791300000000007</v>
      </c>
      <c r="J1323">
        <v>106.61</v>
      </c>
      <c r="K1323">
        <v>2626.1</v>
      </c>
      <c r="L1323">
        <v>5.4784699999999999E-2</v>
      </c>
      <c r="M1323">
        <v>0.93182100000000001</v>
      </c>
      <c r="N1323">
        <v>0</v>
      </c>
      <c r="O1323" t="s">
        <v>43</v>
      </c>
    </row>
    <row r="1324" spans="1:15" x14ac:dyDescent="0.25">
      <c r="A1324" t="s">
        <v>172</v>
      </c>
      <c r="B1324">
        <v>3238.67</v>
      </c>
      <c r="C1324">
        <v>3187.35</v>
      </c>
      <c r="D1324">
        <v>3187.29</v>
      </c>
      <c r="E1324">
        <v>3181.76</v>
      </c>
      <c r="F1324">
        <v>214.42500000000001</v>
      </c>
      <c r="G1324">
        <v>322.66899999999998</v>
      </c>
      <c r="H1324">
        <v>113.65</v>
      </c>
      <c r="I1324">
        <v>78.312100000000001</v>
      </c>
      <c r="J1324">
        <v>106.66800000000001</v>
      </c>
      <c r="K1324">
        <v>2629.09</v>
      </c>
      <c r="L1324">
        <v>7.0909100000000003E-2</v>
      </c>
      <c r="M1324">
        <v>0.93183700000000003</v>
      </c>
      <c r="N1324">
        <v>0</v>
      </c>
      <c r="O1324" t="s">
        <v>43</v>
      </c>
    </row>
    <row r="1325" spans="1:15" x14ac:dyDescent="0.25">
      <c r="A1325" t="s">
        <v>172</v>
      </c>
      <c r="B1325">
        <v>3239.06</v>
      </c>
      <c r="C1325">
        <v>3187.54</v>
      </c>
      <c r="D1325">
        <v>3187.47</v>
      </c>
      <c r="E1325">
        <v>3181.88</v>
      </c>
      <c r="F1325">
        <v>214.30699999999999</v>
      </c>
      <c r="G1325">
        <v>322.94799999999998</v>
      </c>
      <c r="H1325">
        <v>114.012</v>
      </c>
      <c r="I1325">
        <v>78.826400000000007</v>
      </c>
      <c r="J1325">
        <v>106.099</v>
      </c>
      <c r="K1325">
        <v>2629.14</v>
      </c>
      <c r="L1325">
        <v>5.4923399999999997E-2</v>
      </c>
      <c r="M1325">
        <v>0.930751</v>
      </c>
      <c r="N1325">
        <v>0</v>
      </c>
      <c r="O1325" t="s">
        <v>43</v>
      </c>
    </row>
    <row r="1326" spans="1:15" x14ac:dyDescent="0.25">
      <c r="A1326" t="s">
        <v>172</v>
      </c>
      <c r="B1326">
        <v>3231.58</v>
      </c>
      <c r="C1326">
        <v>3181.11</v>
      </c>
      <c r="D1326">
        <v>3181.04</v>
      </c>
      <c r="E1326">
        <v>3175.54</v>
      </c>
      <c r="F1326">
        <v>211.26900000000001</v>
      </c>
      <c r="G1326">
        <v>323.80500000000001</v>
      </c>
      <c r="H1326">
        <v>113.273</v>
      </c>
      <c r="I1326">
        <v>78.933499999999995</v>
      </c>
      <c r="J1326">
        <v>107.643</v>
      </c>
      <c r="K1326">
        <v>2625.04</v>
      </c>
      <c r="L1326">
        <v>5.7224200000000003E-2</v>
      </c>
      <c r="M1326">
        <v>0.93166400000000005</v>
      </c>
      <c r="N1326">
        <v>0</v>
      </c>
      <c r="O1326" t="s">
        <v>43</v>
      </c>
    </row>
    <row r="1327" spans="1:15" x14ac:dyDescent="0.25">
      <c r="A1327" t="s">
        <v>172</v>
      </c>
      <c r="B1327">
        <v>3234.65</v>
      </c>
      <c r="C1327">
        <v>3180.26</v>
      </c>
      <c r="D1327">
        <v>3180.19</v>
      </c>
      <c r="E1327">
        <v>3174.62</v>
      </c>
      <c r="F1327">
        <v>211.57499999999999</v>
      </c>
      <c r="G1327">
        <v>323.38900000000001</v>
      </c>
      <c r="H1327">
        <v>113.788</v>
      </c>
      <c r="I1327">
        <v>78.824600000000004</v>
      </c>
      <c r="J1327">
        <v>106.64700000000001</v>
      </c>
      <c r="K1327">
        <v>2624.28</v>
      </c>
      <c r="L1327">
        <v>5.41366E-2</v>
      </c>
      <c r="M1327">
        <v>0.93174000000000001</v>
      </c>
      <c r="N1327">
        <v>0</v>
      </c>
      <c r="O1327" t="s">
        <v>43</v>
      </c>
    </row>
    <row r="1328" spans="1:15" x14ac:dyDescent="0.25">
      <c r="A1328" t="s">
        <v>172</v>
      </c>
      <c r="B1328">
        <v>3236.58</v>
      </c>
      <c r="C1328">
        <v>3185.69</v>
      </c>
      <c r="D1328">
        <v>3185.62</v>
      </c>
      <c r="E1328">
        <v>3180.01</v>
      </c>
      <c r="F1328">
        <v>212.065</v>
      </c>
      <c r="G1328">
        <v>326.745</v>
      </c>
      <c r="H1328">
        <v>114.119</v>
      </c>
      <c r="I1328">
        <v>79.763199999999998</v>
      </c>
      <c r="J1328">
        <v>108.848</v>
      </c>
      <c r="K1328">
        <v>2625.76</v>
      </c>
      <c r="L1328">
        <v>5.3909699999999998E-2</v>
      </c>
      <c r="M1328">
        <v>0.931369</v>
      </c>
      <c r="N1328">
        <v>0</v>
      </c>
      <c r="O1328" t="s">
        <v>43</v>
      </c>
    </row>
    <row r="1329" spans="1:25" x14ac:dyDescent="0.25">
      <c r="A1329" t="s">
        <v>172</v>
      </c>
      <c r="B1329">
        <v>3233.4</v>
      </c>
      <c r="C1329">
        <v>3182.71</v>
      </c>
      <c r="D1329">
        <v>3182.64</v>
      </c>
      <c r="E1329">
        <v>3177.15</v>
      </c>
      <c r="F1329">
        <v>213.94200000000001</v>
      </c>
      <c r="G1329">
        <v>323.84399999999999</v>
      </c>
      <c r="H1329">
        <v>114.01900000000001</v>
      </c>
      <c r="I1329">
        <v>78.777299999999997</v>
      </c>
      <c r="J1329">
        <v>107.011</v>
      </c>
      <c r="K1329">
        <v>2623.83</v>
      </c>
      <c r="L1329">
        <v>5.3974800000000003E-2</v>
      </c>
      <c r="M1329">
        <v>0.93182600000000004</v>
      </c>
      <c r="N1329">
        <v>0</v>
      </c>
      <c r="O1329" t="s">
        <v>43</v>
      </c>
    </row>
    <row r="1330" spans="1:25" x14ac:dyDescent="0.25">
      <c r="A1330" t="s">
        <v>172</v>
      </c>
      <c r="B1330">
        <v>3242.11</v>
      </c>
      <c r="C1330">
        <v>3190.15</v>
      </c>
      <c r="D1330">
        <v>3190.08</v>
      </c>
      <c r="E1330">
        <v>3184.44</v>
      </c>
      <c r="F1330">
        <v>214.67099999999999</v>
      </c>
      <c r="G1330">
        <v>327.00200000000001</v>
      </c>
      <c r="H1330">
        <v>113.989</v>
      </c>
      <c r="I1330">
        <v>79.935400000000001</v>
      </c>
      <c r="J1330">
        <v>108.89700000000001</v>
      </c>
      <c r="K1330">
        <v>2627.21</v>
      </c>
      <c r="L1330">
        <v>8.3264299999999999E-2</v>
      </c>
      <c r="M1330">
        <v>0.93165799999999999</v>
      </c>
      <c r="N1330">
        <v>0</v>
      </c>
      <c r="O1330" t="s">
        <v>43</v>
      </c>
    </row>
    <row r="1331" spans="1:25" x14ac:dyDescent="0.25">
      <c r="A1331" t="s">
        <v>172</v>
      </c>
      <c r="B1331">
        <v>3236.75</v>
      </c>
      <c r="C1331">
        <v>3185.08</v>
      </c>
      <c r="D1331">
        <v>3185.01</v>
      </c>
      <c r="E1331">
        <v>3179.39</v>
      </c>
      <c r="F1331">
        <v>213.47800000000001</v>
      </c>
      <c r="G1331">
        <v>323.53199999999998</v>
      </c>
      <c r="H1331">
        <v>113.74299999999999</v>
      </c>
      <c r="I1331">
        <v>78.848600000000005</v>
      </c>
      <c r="J1331">
        <v>106.925</v>
      </c>
      <c r="K1331">
        <v>2626.75</v>
      </c>
      <c r="L1331">
        <v>6.4708600000000005E-2</v>
      </c>
      <c r="M1331">
        <v>0.93183300000000002</v>
      </c>
      <c r="N1331">
        <v>0</v>
      </c>
      <c r="O1331" t="s">
        <v>43</v>
      </c>
    </row>
    <row r="1332" spans="1:25" x14ac:dyDescent="0.25">
      <c r="A1332" t="s">
        <v>172</v>
      </c>
      <c r="B1332">
        <v>3234.78</v>
      </c>
      <c r="C1332">
        <v>3182.76</v>
      </c>
      <c r="D1332">
        <v>3182.69</v>
      </c>
      <c r="E1332">
        <v>3177.11</v>
      </c>
      <c r="F1332">
        <v>213.155</v>
      </c>
      <c r="G1332">
        <v>323.08800000000002</v>
      </c>
      <c r="H1332">
        <v>113.883</v>
      </c>
      <c r="I1332">
        <v>78.5458</v>
      </c>
      <c r="J1332">
        <v>106.655</v>
      </c>
      <c r="K1332">
        <v>2625.46</v>
      </c>
      <c r="L1332">
        <v>5.4794799999999998E-2</v>
      </c>
      <c r="M1332">
        <v>0.93395799999999995</v>
      </c>
      <c r="N1332">
        <v>0</v>
      </c>
      <c r="O1332" t="s">
        <v>43</v>
      </c>
    </row>
    <row r="1333" spans="1:25" x14ac:dyDescent="0.25">
      <c r="A1333" t="s">
        <v>172</v>
      </c>
      <c r="B1333">
        <v>3243.69</v>
      </c>
      <c r="C1333">
        <v>3191.22</v>
      </c>
      <c r="D1333">
        <v>3191.14</v>
      </c>
      <c r="E1333">
        <v>3185.61</v>
      </c>
      <c r="F1333">
        <v>217.95599999999999</v>
      </c>
      <c r="G1333">
        <v>324.34100000000001</v>
      </c>
      <c r="H1333">
        <v>113.38500000000001</v>
      </c>
      <c r="I1333">
        <v>79.1999</v>
      </c>
      <c r="J1333">
        <v>107.687</v>
      </c>
      <c r="K1333">
        <v>2627.73</v>
      </c>
      <c r="L1333">
        <v>5.7453799999999999E-2</v>
      </c>
      <c r="M1333">
        <v>0.93183499999999997</v>
      </c>
      <c r="N1333">
        <v>0</v>
      </c>
      <c r="O1333" t="s">
        <v>43</v>
      </c>
    </row>
    <row r="1334" spans="1:25" x14ac:dyDescent="0.25">
      <c r="A1334" t="s">
        <v>172</v>
      </c>
      <c r="B1334">
        <v>3229.79</v>
      </c>
      <c r="C1334">
        <v>3180.04</v>
      </c>
      <c r="D1334">
        <v>3179.98</v>
      </c>
      <c r="E1334">
        <v>3174.4</v>
      </c>
      <c r="F1334">
        <v>212.23699999999999</v>
      </c>
      <c r="G1334">
        <v>322.92599999999999</v>
      </c>
      <c r="H1334">
        <v>114.211</v>
      </c>
      <c r="I1334">
        <v>78.808499999999995</v>
      </c>
      <c r="J1334">
        <v>105.934</v>
      </c>
      <c r="K1334">
        <v>2623.77</v>
      </c>
      <c r="L1334">
        <v>8.1860500000000003E-2</v>
      </c>
      <c r="M1334">
        <v>0.93134700000000004</v>
      </c>
      <c r="N1334">
        <v>0</v>
      </c>
      <c r="O1334" t="s">
        <v>43</v>
      </c>
    </row>
    <row r="1335" spans="1:25" x14ac:dyDescent="0.25">
      <c r="A1335" t="s">
        <v>172</v>
      </c>
      <c r="B1335">
        <v>3238.77</v>
      </c>
      <c r="C1335">
        <v>3188.85</v>
      </c>
      <c r="D1335">
        <v>3188.78</v>
      </c>
      <c r="E1335">
        <v>3183.23</v>
      </c>
      <c r="F1335">
        <v>217.279</v>
      </c>
      <c r="G1335">
        <v>323.25099999999998</v>
      </c>
      <c r="H1335">
        <v>113.58799999999999</v>
      </c>
      <c r="I1335">
        <v>79.021500000000003</v>
      </c>
      <c r="J1335">
        <v>106.51</v>
      </c>
      <c r="K1335">
        <v>2627.05</v>
      </c>
      <c r="L1335">
        <v>5.3974399999999999E-2</v>
      </c>
      <c r="M1335">
        <v>0.95555100000000004</v>
      </c>
      <c r="N1335">
        <v>0</v>
      </c>
      <c r="O1335" t="s">
        <v>43</v>
      </c>
    </row>
    <row r="1336" spans="1:25" x14ac:dyDescent="0.25">
      <c r="A1336" t="s">
        <v>172</v>
      </c>
      <c r="B1336">
        <v>3236.91</v>
      </c>
      <c r="C1336">
        <v>3187</v>
      </c>
      <c r="D1336">
        <v>3186.94</v>
      </c>
      <c r="E1336">
        <v>3181.37</v>
      </c>
      <c r="F1336">
        <v>214.31299999999999</v>
      </c>
      <c r="G1336">
        <v>324.58199999999999</v>
      </c>
      <c r="H1336">
        <v>113.77800000000001</v>
      </c>
      <c r="I1336">
        <v>79.401700000000005</v>
      </c>
      <c r="J1336">
        <v>107.34399999999999</v>
      </c>
      <c r="K1336">
        <v>2626.97</v>
      </c>
      <c r="L1336">
        <v>5.3968099999999998E-2</v>
      </c>
      <c r="M1336">
        <v>0.93044700000000002</v>
      </c>
      <c r="N1336">
        <v>0</v>
      </c>
      <c r="O1336" t="s">
        <v>43</v>
      </c>
    </row>
    <row r="1337" spans="1:25" x14ac:dyDescent="0.25">
      <c r="A1337" t="s">
        <v>172</v>
      </c>
      <c r="B1337">
        <v>3234.12</v>
      </c>
      <c r="C1337">
        <v>3182.21</v>
      </c>
      <c r="D1337">
        <v>3182.14</v>
      </c>
      <c r="E1337">
        <v>3176.6</v>
      </c>
      <c r="F1337">
        <v>214.226</v>
      </c>
      <c r="G1337">
        <v>323.47899999999998</v>
      </c>
      <c r="H1337">
        <v>114.032</v>
      </c>
      <c r="I1337">
        <v>78.918999999999997</v>
      </c>
      <c r="J1337">
        <v>106.498</v>
      </c>
      <c r="K1337">
        <v>2623.55</v>
      </c>
      <c r="L1337">
        <v>5.5745700000000002E-2</v>
      </c>
      <c r="M1337">
        <v>0.95906499999999995</v>
      </c>
      <c r="N1337">
        <v>0</v>
      </c>
      <c r="O1337" t="s">
        <v>43</v>
      </c>
    </row>
    <row r="1338" spans="1:25" x14ac:dyDescent="0.25">
      <c r="A1338" t="s">
        <v>172</v>
      </c>
      <c r="B1338">
        <v>3236.63</v>
      </c>
      <c r="C1338">
        <v>3184.74</v>
      </c>
      <c r="D1338">
        <v>3184.67</v>
      </c>
      <c r="E1338">
        <v>3179.04</v>
      </c>
      <c r="F1338">
        <v>215.346</v>
      </c>
      <c r="G1338">
        <v>323.63600000000002</v>
      </c>
      <c r="H1338">
        <v>113.871</v>
      </c>
      <c r="I1338">
        <v>78.950800000000001</v>
      </c>
      <c r="J1338">
        <v>106.768</v>
      </c>
      <c r="K1338">
        <v>2624.41</v>
      </c>
      <c r="L1338">
        <v>5.5382099999999997E-2</v>
      </c>
      <c r="M1338">
        <v>0.93162900000000004</v>
      </c>
      <c r="N1338">
        <v>0</v>
      </c>
      <c r="O1338" t="s">
        <v>43</v>
      </c>
    </row>
    <row r="1339" spans="1:25" x14ac:dyDescent="0.25">
      <c r="A1339" t="s">
        <v>172</v>
      </c>
      <c r="B1339">
        <v>3238.93</v>
      </c>
      <c r="C1339">
        <v>3186.98</v>
      </c>
      <c r="D1339">
        <v>3186.91</v>
      </c>
      <c r="E1339">
        <v>3181.31</v>
      </c>
      <c r="F1339">
        <v>211.767</v>
      </c>
      <c r="G1339">
        <v>325.71300000000002</v>
      </c>
      <c r="H1339">
        <v>113.827</v>
      </c>
      <c r="I1339">
        <v>79.7333</v>
      </c>
      <c r="J1339">
        <v>108.029</v>
      </c>
      <c r="K1339">
        <v>2628.39</v>
      </c>
      <c r="L1339">
        <v>5.5903500000000002E-2</v>
      </c>
      <c r="M1339">
        <v>0.95562800000000003</v>
      </c>
      <c r="N1339">
        <v>0</v>
      </c>
      <c r="O1339" t="s">
        <v>43</v>
      </c>
    </row>
    <row r="1340" spans="1:25" x14ac:dyDescent="0.25">
      <c r="A1340" t="s">
        <v>172</v>
      </c>
      <c r="B1340">
        <v>3241.72</v>
      </c>
      <c r="C1340">
        <v>3191.66</v>
      </c>
      <c r="D1340">
        <v>3191.59</v>
      </c>
      <c r="E1340">
        <v>3186.01</v>
      </c>
      <c r="F1340">
        <v>214.98699999999999</v>
      </c>
      <c r="G1340">
        <v>326.29199999999997</v>
      </c>
      <c r="H1340">
        <v>114.19199999999999</v>
      </c>
      <c r="I1340">
        <v>79.905900000000003</v>
      </c>
      <c r="J1340">
        <v>108.05800000000001</v>
      </c>
      <c r="K1340">
        <v>2629.18</v>
      </c>
      <c r="L1340">
        <v>6.9697300000000004E-2</v>
      </c>
      <c r="M1340">
        <v>0.95771099999999998</v>
      </c>
      <c r="N1340">
        <v>0</v>
      </c>
      <c r="O1340" t="s">
        <v>43</v>
      </c>
    </row>
    <row r="1341" spans="1:25" x14ac:dyDescent="0.25">
      <c r="A1341" t="s">
        <v>172</v>
      </c>
      <c r="B1341">
        <v>3240.17</v>
      </c>
      <c r="C1341">
        <v>3188.53</v>
      </c>
      <c r="D1341">
        <v>3188.46</v>
      </c>
      <c r="E1341">
        <v>3182.94</v>
      </c>
      <c r="F1341">
        <v>214.452</v>
      </c>
      <c r="G1341">
        <v>323.22899999999998</v>
      </c>
      <c r="H1341">
        <v>113.795</v>
      </c>
      <c r="I1341">
        <v>78.635000000000005</v>
      </c>
      <c r="J1341">
        <v>106.75</v>
      </c>
      <c r="K1341">
        <v>2629.78</v>
      </c>
      <c r="L1341">
        <v>7.3557399999999995E-2</v>
      </c>
      <c r="M1341">
        <v>0.931836</v>
      </c>
      <c r="N1341">
        <v>0</v>
      </c>
      <c r="O1341" t="s">
        <v>43</v>
      </c>
    </row>
    <row r="1342" spans="1:25" x14ac:dyDescent="0.25">
      <c r="A1342" t="s">
        <v>172</v>
      </c>
      <c r="B1342">
        <v>3243.09</v>
      </c>
      <c r="C1342">
        <v>3191.19</v>
      </c>
      <c r="D1342">
        <v>3191.13</v>
      </c>
      <c r="E1342">
        <v>3185.63</v>
      </c>
      <c r="F1342">
        <v>211.94399999999999</v>
      </c>
      <c r="G1342">
        <v>324.39800000000002</v>
      </c>
      <c r="H1342">
        <v>113.633</v>
      </c>
      <c r="I1342">
        <v>79.099999999999994</v>
      </c>
      <c r="J1342">
        <v>107.54900000000001</v>
      </c>
      <c r="K1342">
        <v>2633.71</v>
      </c>
      <c r="L1342">
        <v>7.20079E-2</v>
      </c>
      <c r="M1342">
        <v>0.93165100000000001</v>
      </c>
      <c r="N1342">
        <v>0</v>
      </c>
      <c r="O1342" t="s">
        <v>43</v>
      </c>
    </row>
    <row r="1343" spans="1:25" x14ac:dyDescent="0.25">
      <c r="A1343" t="s">
        <v>172</v>
      </c>
      <c r="B1343">
        <v>3244.76</v>
      </c>
      <c r="C1343">
        <v>3193.36</v>
      </c>
      <c r="D1343">
        <v>3193.3</v>
      </c>
      <c r="E1343">
        <v>3187.73</v>
      </c>
      <c r="F1343">
        <v>215.56</v>
      </c>
      <c r="G1343">
        <v>325.56799999999998</v>
      </c>
      <c r="H1343">
        <v>113.711</v>
      </c>
      <c r="I1343">
        <v>79.62</v>
      </c>
      <c r="J1343">
        <v>108.163</v>
      </c>
      <c r="K1343">
        <v>2630.96</v>
      </c>
      <c r="L1343">
        <v>8.3256399999999994E-2</v>
      </c>
      <c r="M1343">
        <v>0.93129499999999998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3232.68</v>
      </c>
      <c r="C1344">
        <v>3183.32</v>
      </c>
      <c r="D1344">
        <v>3183.25</v>
      </c>
      <c r="E1344">
        <v>3177.7</v>
      </c>
      <c r="F1344">
        <v>212.345</v>
      </c>
      <c r="G1344">
        <v>323.03500000000003</v>
      </c>
      <c r="H1344">
        <v>113.348</v>
      </c>
      <c r="I1344">
        <v>78.748999999999995</v>
      </c>
      <c r="J1344">
        <v>106.994</v>
      </c>
      <c r="K1344">
        <v>2626.63</v>
      </c>
      <c r="L1344">
        <v>5.7070900000000001E-2</v>
      </c>
      <c r="M1344">
        <v>0.94902299999999995</v>
      </c>
      <c r="N1344">
        <v>0</v>
      </c>
      <c r="O1344" t="s">
        <v>43</v>
      </c>
      <c r="R1344">
        <f>AVERAGE(B1295:B1344)</f>
        <v>3238.3191999999999</v>
      </c>
      <c r="S1344">
        <f>AVERAGE(C1295:C1344)</f>
        <v>3187.1957999999995</v>
      </c>
      <c r="U1344">
        <f>_xlfn.VAR.P(B1295:B1344)</f>
        <v>19.054547360000164</v>
      </c>
      <c r="V1344">
        <f>_xlfn.VAR.P(C1295:C1344)</f>
        <v>18.420780359999856</v>
      </c>
      <c r="X1344">
        <f>1.96*SQRT(U1344)/50</f>
        <v>0.17111393764176738</v>
      </c>
      <c r="Y1344">
        <f>1.96*SQRT(V1344)/50</f>
        <v>0.16824419137786059</v>
      </c>
    </row>
    <row r="1345" spans="1:14" x14ac:dyDescent="0.25">
      <c r="A1345" t="s">
        <v>173</v>
      </c>
      <c r="B1345">
        <v>162078.80979999999</v>
      </c>
      <c r="C1345" t="s">
        <v>37</v>
      </c>
    </row>
    <row r="1346" spans="1:14" x14ac:dyDescent="0.25">
      <c r="A1346" t="s">
        <v>174</v>
      </c>
      <c r="B1346">
        <v>3208.25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5.9202999999999999E-2</v>
      </c>
      <c r="L1346">
        <v>0.93181999999999998</v>
      </c>
      <c r="M1346">
        <v>0</v>
      </c>
      <c r="N1346" t="s">
        <v>43</v>
      </c>
    </row>
    <row r="1347" spans="1:14" x14ac:dyDescent="0.25">
      <c r="A1347" t="s">
        <v>174</v>
      </c>
      <c r="B1347">
        <v>3208.77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6.6841600000000001E-2</v>
      </c>
      <c r="L1347">
        <v>0.95816999999999997</v>
      </c>
      <c r="M1347">
        <v>0</v>
      </c>
      <c r="N1347" t="s">
        <v>43</v>
      </c>
    </row>
    <row r="1348" spans="1:14" x14ac:dyDescent="0.25">
      <c r="A1348" t="s">
        <v>174</v>
      </c>
      <c r="B1348">
        <v>3208.3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5.4588400000000002E-2</v>
      </c>
      <c r="L1348">
        <v>0.95891300000000002</v>
      </c>
      <c r="M1348">
        <v>0</v>
      </c>
      <c r="N1348" t="s">
        <v>43</v>
      </c>
    </row>
    <row r="1349" spans="1:14" x14ac:dyDescent="0.25">
      <c r="A1349" t="s">
        <v>174</v>
      </c>
      <c r="B1349">
        <v>3210.62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6.6498399999999999E-2</v>
      </c>
      <c r="L1349">
        <v>0.93180499999999999</v>
      </c>
      <c r="M1349">
        <v>0</v>
      </c>
      <c r="N1349" t="s">
        <v>43</v>
      </c>
    </row>
    <row r="1350" spans="1:14" x14ac:dyDescent="0.25">
      <c r="A1350" t="s">
        <v>174</v>
      </c>
      <c r="B1350">
        <v>3204.3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5.39585E-2</v>
      </c>
      <c r="L1350">
        <v>0.93180399999999997</v>
      </c>
      <c r="M1350">
        <v>0</v>
      </c>
      <c r="N1350" t="s">
        <v>43</v>
      </c>
    </row>
    <row r="1351" spans="1:14" x14ac:dyDescent="0.25">
      <c r="A1351" t="s">
        <v>174</v>
      </c>
      <c r="B1351">
        <v>3212.66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5.3909499999999999E-2</v>
      </c>
      <c r="L1351">
        <v>0.93183499999999997</v>
      </c>
      <c r="M1351">
        <v>0</v>
      </c>
      <c r="N1351" t="s">
        <v>43</v>
      </c>
    </row>
    <row r="1352" spans="1:14" x14ac:dyDescent="0.25">
      <c r="A1352" t="s">
        <v>174</v>
      </c>
      <c r="B1352">
        <v>3210.97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5.4061100000000001E-2</v>
      </c>
      <c r="L1352">
        <v>0.931836</v>
      </c>
      <c r="M1352">
        <v>0</v>
      </c>
      <c r="N1352" t="s">
        <v>43</v>
      </c>
    </row>
    <row r="1353" spans="1:14" x14ac:dyDescent="0.25">
      <c r="A1353" t="s">
        <v>174</v>
      </c>
      <c r="B1353">
        <v>3210.15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5.6346599999999997E-2</v>
      </c>
      <c r="L1353">
        <v>0.93183400000000005</v>
      </c>
      <c r="M1353">
        <v>0</v>
      </c>
      <c r="N1353" t="s">
        <v>43</v>
      </c>
    </row>
    <row r="1354" spans="1:14" x14ac:dyDescent="0.25">
      <c r="A1354" t="s">
        <v>174</v>
      </c>
      <c r="B1354">
        <v>3217.37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6.9723300000000002E-2</v>
      </c>
      <c r="L1354">
        <v>0.93160299999999996</v>
      </c>
      <c r="M1354">
        <v>0</v>
      </c>
      <c r="N1354" t="s">
        <v>43</v>
      </c>
    </row>
    <row r="1355" spans="1:14" x14ac:dyDescent="0.25">
      <c r="A1355" t="s">
        <v>174</v>
      </c>
      <c r="B1355">
        <v>3209.52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7.3031399999999996E-2</v>
      </c>
      <c r="L1355">
        <v>0.94928199999999996</v>
      </c>
      <c r="M1355">
        <v>0</v>
      </c>
      <c r="N1355" t="s">
        <v>43</v>
      </c>
    </row>
    <row r="1356" spans="1:14" x14ac:dyDescent="0.25">
      <c r="A1356" t="s">
        <v>174</v>
      </c>
      <c r="B1356">
        <v>3219.46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5.3923699999999998E-2</v>
      </c>
      <c r="L1356">
        <v>0.93182299999999996</v>
      </c>
      <c r="M1356">
        <v>0</v>
      </c>
      <c r="N1356" t="s">
        <v>43</v>
      </c>
    </row>
    <row r="1357" spans="1:14" x14ac:dyDescent="0.25">
      <c r="A1357" t="s">
        <v>174</v>
      </c>
      <c r="B1357">
        <v>3214.44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8.3256200000000002E-2</v>
      </c>
      <c r="L1357">
        <v>0.93131699999999995</v>
      </c>
      <c r="M1357">
        <v>0</v>
      </c>
      <c r="N1357" t="s">
        <v>43</v>
      </c>
    </row>
    <row r="1358" spans="1:14" x14ac:dyDescent="0.25">
      <c r="A1358" t="s">
        <v>174</v>
      </c>
      <c r="B1358">
        <v>3208.38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5.4004900000000002E-2</v>
      </c>
      <c r="L1358">
        <v>0.93179299999999998</v>
      </c>
      <c r="M1358">
        <v>0</v>
      </c>
      <c r="N1358" t="s">
        <v>43</v>
      </c>
    </row>
    <row r="1359" spans="1:14" x14ac:dyDescent="0.25">
      <c r="A1359" t="s">
        <v>174</v>
      </c>
      <c r="B1359">
        <v>3215.33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5.3980500000000001E-2</v>
      </c>
      <c r="L1359">
        <v>0.93183199999999999</v>
      </c>
      <c r="M1359">
        <v>0</v>
      </c>
      <c r="N1359" t="s">
        <v>43</v>
      </c>
    </row>
    <row r="1360" spans="1:14" x14ac:dyDescent="0.25">
      <c r="A1360" t="s">
        <v>174</v>
      </c>
      <c r="B1360">
        <v>3211.14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8.3271100000000001E-2</v>
      </c>
      <c r="L1360">
        <v>0.93183300000000002</v>
      </c>
      <c r="M1360">
        <v>0</v>
      </c>
      <c r="N1360" t="s">
        <v>43</v>
      </c>
    </row>
    <row r="1361" spans="1:14" x14ac:dyDescent="0.25">
      <c r="A1361" t="s">
        <v>174</v>
      </c>
      <c r="B1361">
        <v>3207.54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8.3257499999999998E-2</v>
      </c>
      <c r="L1361">
        <v>0.94698199999999999</v>
      </c>
      <c r="M1361">
        <v>0</v>
      </c>
      <c r="N1361" t="s">
        <v>43</v>
      </c>
    </row>
    <row r="1362" spans="1:14" x14ac:dyDescent="0.25">
      <c r="A1362" t="s">
        <v>174</v>
      </c>
      <c r="B1362">
        <v>3209.76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8.3269599999999999E-2</v>
      </c>
      <c r="L1362">
        <v>0.93172600000000005</v>
      </c>
      <c r="M1362">
        <v>0</v>
      </c>
      <c r="N1362" t="s">
        <v>43</v>
      </c>
    </row>
    <row r="1363" spans="1:14" x14ac:dyDescent="0.25">
      <c r="A1363" t="s">
        <v>174</v>
      </c>
      <c r="B1363">
        <v>3220.98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8.3255800000000005E-2</v>
      </c>
      <c r="L1363">
        <v>0.93179999999999996</v>
      </c>
      <c r="M1363">
        <v>0</v>
      </c>
      <c r="N1363" t="s">
        <v>43</v>
      </c>
    </row>
    <row r="1364" spans="1:14" x14ac:dyDescent="0.25">
      <c r="A1364" t="s">
        <v>174</v>
      </c>
      <c r="B1364">
        <v>3214.26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6.4350099999999993E-2</v>
      </c>
      <c r="L1364">
        <v>0.94952700000000001</v>
      </c>
      <c r="M1364">
        <v>0</v>
      </c>
      <c r="N1364" t="s">
        <v>43</v>
      </c>
    </row>
    <row r="1365" spans="1:14" x14ac:dyDescent="0.25">
      <c r="A1365" t="s">
        <v>174</v>
      </c>
      <c r="B1365">
        <v>3210.22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5.5778899999999999E-2</v>
      </c>
      <c r="L1365">
        <v>0.935778</v>
      </c>
      <c r="M1365">
        <v>0</v>
      </c>
      <c r="N1365" t="s">
        <v>43</v>
      </c>
    </row>
    <row r="1366" spans="1:14" x14ac:dyDescent="0.25">
      <c r="A1366" t="s">
        <v>174</v>
      </c>
      <c r="B1366">
        <v>3214.01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5.5827300000000003E-2</v>
      </c>
      <c r="L1366">
        <v>0.95572299999999999</v>
      </c>
      <c r="M1366">
        <v>0</v>
      </c>
      <c r="N1366" t="s">
        <v>43</v>
      </c>
    </row>
    <row r="1367" spans="1:14" x14ac:dyDescent="0.25">
      <c r="A1367" t="s">
        <v>174</v>
      </c>
      <c r="B1367">
        <v>3217.01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6.7907899999999993E-2</v>
      </c>
      <c r="L1367">
        <v>0.93174100000000004</v>
      </c>
      <c r="M1367">
        <v>0</v>
      </c>
      <c r="N1367" t="s">
        <v>43</v>
      </c>
    </row>
    <row r="1368" spans="1:14" x14ac:dyDescent="0.25">
      <c r="A1368" t="s">
        <v>174</v>
      </c>
      <c r="B1368">
        <v>3214.12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5.4201100000000002E-2</v>
      </c>
      <c r="L1368">
        <v>0.93168899999999999</v>
      </c>
      <c r="M1368">
        <v>0</v>
      </c>
      <c r="N1368" t="s">
        <v>43</v>
      </c>
    </row>
    <row r="1369" spans="1:14" x14ac:dyDescent="0.25">
      <c r="A1369" t="s">
        <v>174</v>
      </c>
      <c r="B1369">
        <v>3212.53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7.57018E-2</v>
      </c>
      <c r="L1369">
        <v>0.93049300000000001</v>
      </c>
      <c r="M1369">
        <v>0</v>
      </c>
      <c r="N1369" t="s">
        <v>43</v>
      </c>
    </row>
    <row r="1370" spans="1:14" x14ac:dyDescent="0.25">
      <c r="A1370" t="s">
        <v>174</v>
      </c>
      <c r="B1370">
        <v>3211.94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5.8322800000000001E-2</v>
      </c>
      <c r="L1370">
        <v>0.931257</v>
      </c>
      <c r="M1370">
        <v>0</v>
      </c>
      <c r="N1370" t="s">
        <v>43</v>
      </c>
    </row>
    <row r="1371" spans="1:14" x14ac:dyDescent="0.25">
      <c r="A1371" t="s">
        <v>174</v>
      </c>
      <c r="B1371">
        <v>3207.04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5.43516E-2</v>
      </c>
      <c r="L1371">
        <v>0.93179100000000004</v>
      </c>
      <c r="M1371">
        <v>0</v>
      </c>
      <c r="N1371" t="s">
        <v>43</v>
      </c>
    </row>
    <row r="1372" spans="1:14" x14ac:dyDescent="0.25">
      <c r="A1372" t="s">
        <v>174</v>
      </c>
      <c r="B1372">
        <v>3217.05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5.5117300000000001E-2</v>
      </c>
      <c r="L1372">
        <v>0.95874800000000004</v>
      </c>
      <c r="M1372">
        <v>0</v>
      </c>
      <c r="N1372" t="s">
        <v>43</v>
      </c>
    </row>
    <row r="1373" spans="1:14" x14ac:dyDescent="0.25">
      <c r="A1373" t="s">
        <v>174</v>
      </c>
      <c r="B1373">
        <v>3213.88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5.6517699999999997E-2</v>
      </c>
      <c r="L1373">
        <v>0.931813</v>
      </c>
      <c r="M1373">
        <v>0</v>
      </c>
      <c r="N1373" t="s">
        <v>43</v>
      </c>
    </row>
    <row r="1374" spans="1:14" x14ac:dyDescent="0.25">
      <c r="A1374" t="s">
        <v>174</v>
      </c>
      <c r="B1374">
        <v>3213.98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6.5285099999999999E-2</v>
      </c>
      <c r="L1374">
        <v>0.931616</v>
      </c>
      <c r="M1374">
        <v>0</v>
      </c>
      <c r="N1374" t="s">
        <v>43</v>
      </c>
    </row>
    <row r="1375" spans="1:14" x14ac:dyDescent="0.25">
      <c r="A1375" t="s">
        <v>174</v>
      </c>
      <c r="B1375">
        <v>3202.4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6.3429100000000002E-2</v>
      </c>
      <c r="L1375">
        <v>0.93086100000000005</v>
      </c>
      <c r="M1375">
        <v>0</v>
      </c>
      <c r="N1375" t="s">
        <v>43</v>
      </c>
    </row>
    <row r="1376" spans="1:14" x14ac:dyDescent="0.25">
      <c r="A1376" t="s">
        <v>174</v>
      </c>
      <c r="B1376">
        <v>3218.81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6.2454599999999999E-2</v>
      </c>
      <c r="L1376">
        <v>0.95765299999999998</v>
      </c>
      <c r="M1376">
        <v>0</v>
      </c>
      <c r="N1376" t="s">
        <v>43</v>
      </c>
    </row>
    <row r="1377" spans="1:14" x14ac:dyDescent="0.25">
      <c r="A1377" t="s">
        <v>174</v>
      </c>
      <c r="B1377">
        <v>3211.99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8.3255599999999999E-2</v>
      </c>
      <c r="L1377">
        <v>0.93125500000000005</v>
      </c>
      <c r="M1377">
        <v>0</v>
      </c>
      <c r="N1377" t="s">
        <v>43</v>
      </c>
    </row>
    <row r="1378" spans="1:14" x14ac:dyDescent="0.25">
      <c r="A1378" t="s">
        <v>174</v>
      </c>
      <c r="B1378">
        <v>3214.91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5.4850700000000002E-2</v>
      </c>
      <c r="L1378">
        <v>0.93175300000000005</v>
      </c>
      <c r="M1378">
        <v>0</v>
      </c>
      <c r="N1378" t="s">
        <v>43</v>
      </c>
    </row>
    <row r="1379" spans="1:14" x14ac:dyDescent="0.25">
      <c r="A1379" t="s">
        <v>174</v>
      </c>
      <c r="B1379">
        <v>3213.75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7.7524499999999996E-2</v>
      </c>
      <c r="L1379">
        <v>0.93164899999999995</v>
      </c>
      <c r="M1379">
        <v>0</v>
      </c>
      <c r="N1379" t="s">
        <v>43</v>
      </c>
    </row>
    <row r="1380" spans="1:14" x14ac:dyDescent="0.25">
      <c r="A1380" t="s">
        <v>174</v>
      </c>
      <c r="B1380">
        <v>3203.81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5.7328400000000002E-2</v>
      </c>
      <c r="L1380">
        <v>0.93183499999999997</v>
      </c>
      <c r="M1380">
        <v>0</v>
      </c>
      <c r="N1380" t="s">
        <v>43</v>
      </c>
    </row>
    <row r="1381" spans="1:14" x14ac:dyDescent="0.25">
      <c r="A1381" t="s">
        <v>174</v>
      </c>
      <c r="B1381">
        <v>3217.07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5.8513700000000002E-2</v>
      </c>
      <c r="L1381">
        <v>0.93179900000000004</v>
      </c>
      <c r="M1381">
        <v>0</v>
      </c>
      <c r="N1381" t="s">
        <v>43</v>
      </c>
    </row>
    <row r="1382" spans="1:14" x14ac:dyDescent="0.25">
      <c r="A1382" t="s">
        <v>174</v>
      </c>
      <c r="B1382">
        <v>3214.45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6.2107200000000001E-2</v>
      </c>
      <c r="L1382">
        <v>0.93170299999999995</v>
      </c>
      <c r="M1382">
        <v>0</v>
      </c>
      <c r="N1382" t="s">
        <v>43</v>
      </c>
    </row>
    <row r="1383" spans="1:14" x14ac:dyDescent="0.25">
      <c r="A1383" t="s">
        <v>174</v>
      </c>
      <c r="B1383">
        <v>3210.2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6.4034599999999997E-2</v>
      </c>
      <c r="L1383">
        <v>0.93568399999999996</v>
      </c>
      <c r="M1383">
        <v>0</v>
      </c>
      <c r="N1383" t="s">
        <v>43</v>
      </c>
    </row>
    <row r="1384" spans="1:14" x14ac:dyDescent="0.25">
      <c r="A1384" t="s">
        <v>174</v>
      </c>
      <c r="B1384">
        <v>3221.61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7.0302400000000001E-2</v>
      </c>
      <c r="L1384">
        <v>0.93168600000000001</v>
      </c>
      <c r="M1384">
        <v>0</v>
      </c>
      <c r="N1384" t="s">
        <v>43</v>
      </c>
    </row>
    <row r="1385" spans="1:14" x14ac:dyDescent="0.25">
      <c r="A1385" t="s">
        <v>174</v>
      </c>
      <c r="B1385">
        <v>3210.14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5.4028800000000002E-2</v>
      </c>
      <c r="L1385">
        <v>0.93183000000000005</v>
      </c>
      <c r="M1385">
        <v>0</v>
      </c>
      <c r="N1385" t="s">
        <v>43</v>
      </c>
    </row>
    <row r="1386" spans="1:14" x14ac:dyDescent="0.25">
      <c r="A1386" t="s">
        <v>174</v>
      </c>
      <c r="B1386">
        <v>3216.83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5.7627600000000001E-2</v>
      </c>
      <c r="L1386">
        <v>0.93178700000000003</v>
      </c>
      <c r="M1386">
        <v>0</v>
      </c>
      <c r="N1386" t="s">
        <v>43</v>
      </c>
    </row>
    <row r="1387" spans="1:14" x14ac:dyDescent="0.25">
      <c r="A1387" t="s">
        <v>174</v>
      </c>
      <c r="B1387">
        <v>3214.16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6.2322799999999998E-2</v>
      </c>
      <c r="L1387">
        <v>0.95853200000000005</v>
      </c>
      <c r="M1387">
        <v>0</v>
      </c>
      <c r="N1387" t="s">
        <v>43</v>
      </c>
    </row>
    <row r="1388" spans="1:14" x14ac:dyDescent="0.25">
      <c r="A1388" t="s">
        <v>174</v>
      </c>
      <c r="B1388">
        <v>3218.96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5.4039200000000003E-2</v>
      </c>
      <c r="L1388">
        <v>0.95880799999999999</v>
      </c>
      <c r="M1388">
        <v>0</v>
      </c>
      <c r="N1388" t="s">
        <v>43</v>
      </c>
    </row>
    <row r="1389" spans="1:14" x14ac:dyDescent="0.25">
      <c r="A1389" t="s">
        <v>174</v>
      </c>
      <c r="B1389">
        <v>3218.88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5.8572399999999997E-2</v>
      </c>
      <c r="L1389">
        <v>0.93177600000000005</v>
      </c>
      <c r="M1389">
        <v>0</v>
      </c>
      <c r="N1389" t="s">
        <v>43</v>
      </c>
    </row>
    <row r="1390" spans="1:14" x14ac:dyDescent="0.25">
      <c r="A1390" t="s">
        <v>174</v>
      </c>
      <c r="B1390">
        <v>3217.06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5.6015200000000001E-2</v>
      </c>
      <c r="L1390">
        <v>0.93176899999999996</v>
      </c>
      <c r="M1390">
        <v>0</v>
      </c>
      <c r="N1390" t="s">
        <v>43</v>
      </c>
    </row>
    <row r="1391" spans="1:14" x14ac:dyDescent="0.25">
      <c r="A1391" t="s">
        <v>174</v>
      </c>
      <c r="B1391">
        <v>3215.6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6.2136900000000002E-2</v>
      </c>
      <c r="L1391">
        <v>0.93130400000000002</v>
      </c>
      <c r="M1391">
        <v>0</v>
      </c>
      <c r="N1391" t="s">
        <v>43</v>
      </c>
    </row>
    <row r="1392" spans="1:14" x14ac:dyDescent="0.25">
      <c r="A1392" t="s">
        <v>174</v>
      </c>
      <c r="B1392">
        <v>3214.62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5.4244500000000001E-2</v>
      </c>
      <c r="L1392">
        <v>0.930141</v>
      </c>
      <c r="M1392">
        <v>0</v>
      </c>
      <c r="N1392" t="s">
        <v>43</v>
      </c>
    </row>
    <row r="1393" spans="1:25" x14ac:dyDescent="0.25">
      <c r="A1393" t="s">
        <v>174</v>
      </c>
      <c r="B1393">
        <v>3214.77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5.8808800000000001E-2</v>
      </c>
      <c r="L1393">
        <v>0.93182100000000001</v>
      </c>
      <c r="M1393">
        <v>0</v>
      </c>
      <c r="N1393" t="s">
        <v>43</v>
      </c>
    </row>
    <row r="1394" spans="1:25" x14ac:dyDescent="0.25">
      <c r="A1394" t="s">
        <v>174</v>
      </c>
      <c r="B1394">
        <v>3204.34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8.3255599999999999E-2</v>
      </c>
      <c r="L1394">
        <v>0.93181700000000001</v>
      </c>
      <c r="M1394">
        <v>0</v>
      </c>
      <c r="N1394" t="s">
        <v>43</v>
      </c>
    </row>
    <row r="1395" spans="1:25" x14ac:dyDescent="0.25">
      <c r="A1395" t="s">
        <v>174</v>
      </c>
      <c r="B1395">
        <v>3209.19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5.5809499999999998E-2</v>
      </c>
      <c r="L1395">
        <v>0.931786</v>
      </c>
      <c r="M1395">
        <v>0</v>
      </c>
      <c r="N1395" t="s">
        <v>43</v>
      </c>
    </row>
    <row r="1396" spans="1:25" x14ac:dyDescent="0.25">
      <c r="A1396" t="s">
        <v>174</v>
      </c>
      <c r="B1396">
        <v>3207.37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8.32595E-2</v>
      </c>
      <c r="L1396">
        <v>0.93179999999999996</v>
      </c>
      <c r="M1396">
        <v>0</v>
      </c>
      <c r="N1396" t="s">
        <v>43</v>
      </c>
    </row>
    <row r="1397" spans="1:25" x14ac:dyDescent="0.25">
      <c r="A1397" t="s">
        <v>174</v>
      </c>
      <c r="B1397">
        <v>3205.16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5.4550899999999999E-2</v>
      </c>
      <c r="L1397">
        <v>0.93060900000000002</v>
      </c>
      <c r="M1397">
        <v>0</v>
      </c>
      <c r="N1397" t="s">
        <v>43</v>
      </c>
    </row>
    <row r="1398" spans="1:25" x14ac:dyDescent="0.25">
      <c r="A1398" t="s">
        <v>174</v>
      </c>
      <c r="B1398">
        <v>3214.08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5.4651199999999997E-2</v>
      </c>
      <c r="L1398">
        <v>0.93149199999999999</v>
      </c>
      <c r="M1398">
        <v>0</v>
      </c>
      <c r="N1398" t="s">
        <v>43</v>
      </c>
    </row>
    <row r="1399" spans="1:25" x14ac:dyDescent="0.25">
      <c r="A1399" t="s">
        <v>174</v>
      </c>
      <c r="B1399">
        <v>3207.06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5.4740999999999998E-2</v>
      </c>
      <c r="L1399">
        <v>0.91549400000000003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3212.63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5.5577599999999998E-2</v>
      </c>
      <c r="L1400">
        <v>0.95496199999999998</v>
      </c>
      <c r="M1400">
        <v>0</v>
      </c>
      <c r="N1400" t="s">
        <v>43</v>
      </c>
      <c r="R1400">
        <f>AVERAGE(B1351:B1400)</f>
        <v>3212.8717999999999</v>
      </c>
      <c r="S1400">
        <f>AVERAGE(C1351:C1400)</f>
        <v>0</v>
      </c>
      <c r="U1400">
        <f>_xlfn.VAR.P(B1351:B1400)</f>
        <v>19.64881476000015</v>
      </c>
      <c r="V1400">
        <f>_xlfn.VAR.P(C1351:C1400)</f>
        <v>0</v>
      </c>
      <c r="X1400">
        <f>1.96*SQRT(U1400)/50</f>
        <v>0.17376177575291588</v>
      </c>
      <c r="Y1400">
        <f>1.96*SQRT(V1400)/50</f>
        <v>0</v>
      </c>
    </row>
    <row r="1401" spans="1:25" x14ac:dyDescent="0.25">
      <c r="A1401" t="s">
        <v>175</v>
      </c>
      <c r="B1401">
        <v>160752.70740000001</v>
      </c>
      <c r="C1401" t="s">
        <v>37</v>
      </c>
    </row>
    <row r="1402" spans="1:25" x14ac:dyDescent="0.25">
      <c r="A1402" t="s">
        <v>176</v>
      </c>
      <c r="B1402">
        <v>2973.23</v>
      </c>
      <c r="C1402">
        <v>2970.63</v>
      </c>
      <c r="D1402">
        <v>2970.56</v>
      </c>
      <c r="E1402">
        <v>2965.08</v>
      </c>
      <c r="F1402">
        <v>217.80600000000001</v>
      </c>
      <c r="G1402">
        <v>0</v>
      </c>
      <c r="H1402">
        <v>113.959</v>
      </c>
      <c r="I1402">
        <v>0</v>
      </c>
      <c r="J1402">
        <v>5.4946200000000001E-2</v>
      </c>
      <c r="K1402">
        <v>0.93182900000000002</v>
      </c>
      <c r="L1402">
        <v>0</v>
      </c>
      <c r="M1402" t="s">
        <v>43</v>
      </c>
    </row>
    <row r="1403" spans="1:25" x14ac:dyDescent="0.25">
      <c r="A1403" t="s">
        <v>176</v>
      </c>
      <c r="B1403">
        <v>2969.21</v>
      </c>
      <c r="C1403">
        <v>2966.56</v>
      </c>
      <c r="D1403">
        <v>2966.5</v>
      </c>
      <c r="E1403">
        <v>2960.99</v>
      </c>
      <c r="F1403">
        <v>218.12</v>
      </c>
      <c r="G1403">
        <v>0</v>
      </c>
      <c r="H1403">
        <v>113.999</v>
      </c>
      <c r="I1403">
        <v>0</v>
      </c>
      <c r="J1403">
        <v>6.2474700000000001E-2</v>
      </c>
      <c r="K1403">
        <v>0.93165500000000001</v>
      </c>
      <c r="L1403">
        <v>0</v>
      </c>
      <c r="M1403" t="s">
        <v>43</v>
      </c>
    </row>
    <row r="1404" spans="1:25" x14ac:dyDescent="0.25">
      <c r="A1404" t="s">
        <v>176</v>
      </c>
      <c r="B1404">
        <v>2968.32</v>
      </c>
      <c r="C1404">
        <v>2965.56</v>
      </c>
      <c r="D1404">
        <v>2965.5</v>
      </c>
      <c r="E1404">
        <v>2959.94</v>
      </c>
      <c r="F1404">
        <v>213.89099999999999</v>
      </c>
      <c r="G1404">
        <v>0</v>
      </c>
      <c r="H1404">
        <v>113.825</v>
      </c>
      <c r="I1404">
        <v>0</v>
      </c>
      <c r="J1404">
        <v>5.6521500000000002E-2</v>
      </c>
      <c r="K1404">
        <v>0.93181000000000003</v>
      </c>
      <c r="L1404">
        <v>0</v>
      </c>
      <c r="M1404" t="s">
        <v>43</v>
      </c>
    </row>
    <row r="1405" spans="1:25" x14ac:dyDescent="0.25">
      <c r="A1405" t="s">
        <v>176</v>
      </c>
      <c r="B1405">
        <v>2958.37</v>
      </c>
      <c r="C1405">
        <v>2955.73</v>
      </c>
      <c r="D1405">
        <v>2955.66</v>
      </c>
      <c r="E1405">
        <v>2950.23</v>
      </c>
      <c r="F1405">
        <v>211.715</v>
      </c>
      <c r="G1405">
        <v>0</v>
      </c>
      <c r="H1405">
        <v>112.99</v>
      </c>
      <c r="I1405">
        <v>0</v>
      </c>
      <c r="J1405">
        <v>5.5117699999999999E-2</v>
      </c>
      <c r="K1405">
        <v>0.93173600000000001</v>
      </c>
      <c r="L1405">
        <v>0</v>
      </c>
      <c r="M1405" t="s">
        <v>43</v>
      </c>
    </row>
    <row r="1406" spans="1:25" x14ac:dyDescent="0.25">
      <c r="A1406" t="s">
        <v>176</v>
      </c>
      <c r="B1406">
        <v>2973.84</v>
      </c>
      <c r="C1406">
        <v>2971.17</v>
      </c>
      <c r="D1406">
        <v>2971.11</v>
      </c>
      <c r="E1406">
        <v>2965.65</v>
      </c>
      <c r="F1406">
        <v>217.78700000000001</v>
      </c>
      <c r="G1406">
        <v>0</v>
      </c>
      <c r="H1406">
        <v>113.923</v>
      </c>
      <c r="I1406">
        <v>0</v>
      </c>
      <c r="J1406">
        <v>5.3909600000000002E-2</v>
      </c>
      <c r="K1406">
        <v>0.93171800000000005</v>
      </c>
      <c r="L1406">
        <v>0</v>
      </c>
      <c r="M1406" t="s">
        <v>43</v>
      </c>
    </row>
    <row r="1407" spans="1:25" x14ac:dyDescent="0.25">
      <c r="A1407" t="s">
        <v>176</v>
      </c>
      <c r="B1407">
        <v>2976.58</v>
      </c>
      <c r="C1407">
        <v>2973.83</v>
      </c>
      <c r="D1407">
        <v>2973.77</v>
      </c>
      <c r="E1407">
        <v>2968.15</v>
      </c>
      <c r="F1407">
        <v>214.69399999999999</v>
      </c>
      <c r="G1407">
        <v>0</v>
      </c>
      <c r="H1407">
        <v>114.512</v>
      </c>
      <c r="I1407">
        <v>0</v>
      </c>
      <c r="J1407">
        <v>5.62169E-2</v>
      </c>
      <c r="K1407">
        <v>0.93181499999999995</v>
      </c>
      <c r="L1407">
        <v>0</v>
      </c>
      <c r="M1407" t="s">
        <v>43</v>
      </c>
    </row>
    <row r="1408" spans="1:25" x14ac:dyDescent="0.25">
      <c r="A1408" t="s">
        <v>176</v>
      </c>
      <c r="B1408">
        <v>2965.36</v>
      </c>
      <c r="C1408">
        <v>2962.55</v>
      </c>
      <c r="D1408">
        <v>2962.49</v>
      </c>
      <c r="E1408">
        <v>2956.98</v>
      </c>
      <c r="F1408">
        <v>213.13800000000001</v>
      </c>
      <c r="G1408">
        <v>0</v>
      </c>
      <c r="H1408">
        <v>114.12</v>
      </c>
      <c r="I1408">
        <v>0</v>
      </c>
      <c r="J1408">
        <v>5.9775099999999998E-2</v>
      </c>
      <c r="K1408">
        <v>0.95853600000000005</v>
      </c>
      <c r="L1408">
        <v>0</v>
      </c>
      <c r="M1408" t="s">
        <v>43</v>
      </c>
    </row>
    <row r="1409" spans="1:13" x14ac:dyDescent="0.25">
      <c r="A1409" t="s">
        <v>176</v>
      </c>
      <c r="B1409">
        <v>2963.1</v>
      </c>
      <c r="C1409">
        <v>2960.32</v>
      </c>
      <c r="D1409">
        <v>2960.26</v>
      </c>
      <c r="E1409">
        <v>2954.8</v>
      </c>
      <c r="F1409">
        <v>214.928</v>
      </c>
      <c r="G1409">
        <v>0</v>
      </c>
      <c r="H1409">
        <v>113.277</v>
      </c>
      <c r="I1409">
        <v>0</v>
      </c>
      <c r="J1409">
        <v>5.4145899999999997E-2</v>
      </c>
      <c r="K1409">
        <v>0.95920899999999998</v>
      </c>
      <c r="L1409">
        <v>0</v>
      </c>
      <c r="M1409" t="s">
        <v>43</v>
      </c>
    </row>
    <row r="1410" spans="1:13" x14ac:dyDescent="0.25">
      <c r="A1410" t="s">
        <v>176</v>
      </c>
      <c r="B1410">
        <v>2960.82</v>
      </c>
      <c r="C1410">
        <v>2958.15</v>
      </c>
      <c r="D1410">
        <v>2958.09</v>
      </c>
      <c r="E1410">
        <v>2952.54</v>
      </c>
      <c r="F1410">
        <v>214.708</v>
      </c>
      <c r="G1410">
        <v>0</v>
      </c>
      <c r="H1410">
        <v>113.818</v>
      </c>
      <c r="I1410">
        <v>0</v>
      </c>
      <c r="J1410">
        <v>5.3910899999999998E-2</v>
      </c>
      <c r="K1410">
        <v>0.93178000000000005</v>
      </c>
      <c r="L1410">
        <v>0</v>
      </c>
      <c r="M1410" t="s">
        <v>43</v>
      </c>
    </row>
    <row r="1411" spans="1:13" x14ac:dyDescent="0.25">
      <c r="A1411" t="s">
        <v>176</v>
      </c>
      <c r="B1411">
        <v>2965.7</v>
      </c>
      <c r="C1411">
        <v>2963.03</v>
      </c>
      <c r="D1411">
        <v>2962.97</v>
      </c>
      <c r="E1411">
        <v>2957.45</v>
      </c>
      <c r="F1411">
        <v>210.196</v>
      </c>
      <c r="G1411">
        <v>0</v>
      </c>
      <c r="H1411">
        <v>113.761</v>
      </c>
      <c r="I1411">
        <v>0</v>
      </c>
      <c r="J1411">
        <v>5.5711299999999998E-2</v>
      </c>
      <c r="K1411">
        <v>0.93172299999999997</v>
      </c>
      <c r="L1411">
        <v>0</v>
      </c>
      <c r="M1411" t="s">
        <v>43</v>
      </c>
    </row>
    <row r="1412" spans="1:13" x14ac:dyDescent="0.25">
      <c r="A1412" t="s">
        <v>176</v>
      </c>
      <c r="B1412">
        <v>2959.45</v>
      </c>
      <c r="C1412">
        <v>2956.69</v>
      </c>
      <c r="D1412">
        <v>2956.62</v>
      </c>
      <c r="E1412">
        <v>2951.14</v>
      </c>
      <c r="F1412">
        <v>209.92099999999999</v>
      </c>
      <c r="G1412">
        <v>0</v>
      </c>
      <c r="H1412">
        <v>113.649</v>
      </c>
      <c r="I1412">
        <v>0</v>
      </c>
      <c r="J1412">
        <v>8.3266699999999999E-2</v>
      </c>
      <c r="K1412">
        <v>0.93183099999999996</v>
      </c>
      <c r="L1412">
        <v>0</v>
      </c>
      <c r="M1412" t="s">
        <v>43</v>
      </c>
    </row>
    <row r="1413" spans="1:13" x14ac:dyDescent="0.25">
      <c r="A1413" t="s">
        <v>176</v>
      </c>
      <c r="B1413">
        <v>2967.75</v>
      </c>
      <c r="C1413">
        <v>2964.99</v>
      </c>
      <c r="D1413">
        <v>2964.92</v>
      </c>
      <c r="E1413">
        <v>2959.45</v>
      </c>
      <c r="F1413">
        <v>216.08799999999999</v>
      </c>
      <c r="G1413">
        <v>0</v>
      </c>
      <c r="H1413">
        <v>113.575</v>
      </c>
      <c r="I1413">
        <v>0</v>
      </c>
      <c r="J1413">
        <v>7.6725399999999999E-2</v>
      </c>
      <c r="K1413">
        <v>0.93117099999999997</v>
      </c>
      <c r="L1413">
        <v>0</v>
      </c>
      <c r="M1413" t="s">
        <v>43</v>
      </c>
    </row>
    <row r="1414" spans="1:13" x14ac:dyDescent="0.25">
      <c r="A1414" t="s">
        <v>176</v>
      </c>
      <c r="B1414">
        <v>2972.42</v>
      </c>
      <c r="C1414">
        <v>2969.79</v>
      </c>
      <c r="D1414">
        <v>2969.73</v>
      </c>
      <c r="E1414">
        <v>2964.28</v>
      </c>
      <c r="F1414">
        <v>218.11099999999999</v>
      </c>
      <c r="G1414">
        <v>0</v>
      </c>
      <c r="H1414">
        <v>113.551</v>
      </c>
      <c r="I1414">
        <v>0</v>
      </c>
      <c r="J1414">
        <v>7.7360499999999999E-2</v>
      </c>
      <c r="K1414">
        <v>0.93176499999999995</v>
      </c>
      <c r="L1414">
        <v>0</v>
      </c>
      <c r="M1414" t="s">
        <v>43</v>
      </c>
    </row>
    <row r="1415" spans="1:13" x14ac:dyDescent="0.25">
      <c r="A1415" t="s">
        <v>176</v>
      </c>
      <c r="B1415">
        <v>2957.41</v>
      </c>
      <c r="C1415">
        <v>2954.77</v>
      </c>
      <c r="D1415">
        <v>2954.71</v>
      </c>
      <c r="E1415">
        <v>2949.22</v>
      </c>
      <c r="F1415">
        <v>215.357</v>
      </c>
      <c r="G1415">
        <v>0</v>
      </c>
      <c r="H1415">
        <v>113.89700000000001</v>
      </c>
      <c r="I1415">
        <v>0</v>
      </c>
      <c r="J1415">
        <v>6.4763699999999993E-2</v>
      </c>
      <c r="K1415">
        <v>0.93100799999999995</v>
      </c>
      <c r="L1415">
        <v>0</v>
      </c>
      <c r="M1415" t="s">
        <v>43</v>
      </c>
    </row>
    <row r="1416" spans="1:13" x14ac:dyDescent="0.25">
      <c r="A1416" t="s">
        <v>176</v>
      </c>
      <c r="B1416">
        <v>2962.52</v>
      </c>
      <c r="C1416">
        <v>2959.85</v>
      </c>
      <c r="D1416">
        <v>2959.78</v>
      </c>
      <c r="E1416">
        <v>2954.27</v>
      </c>
      <c r="F1416">
        <v>212.23</v>
      </c>
      <c r="G1416">
        <v>0</v>
      </c>
      <c r="H1416">
        <v>114.54300000000001</v>
      </c>
      <c r="I1416">
        <v>0</v>
      </c>
      <c r="J1416">
        <v>5.3961500000000003E-2</v>
      </c>
      <c r="K1416">
        <v>0.93162999999999996</v>
      </c>
      <c r="L1416">
        <v>0</v>
      </c>
      <c r="M1416" t="s">
        <v>43</v>
      </c>
    </row>
    <row r="1417" spans="1:13" x14ac:dyDescent="0.25">
      <c r="A1417" t="s">
        <v>176</v>
      </c>
      <c r="B1417">
        <v>2958.8</v>
      </c>
      <c r="C1417">
        <v>2956.06</v>
      </c>
      <c r="D1417">
        <v>2956</v>
      </c>
      <c r="E1417">
        <v>2950.42</v>
      </c>
      <c r="F1417">
        <v>211.97399999999999</v>
      </c>
      <c r="G1417">
        <v>0</v>
      </c>
      <c r="H1417">
        <v>113.958</v>
      </c>
      <c r="I1417">
        <v>0</v>
      </c>
      <c r="J1417">
        <v>7.0345500000000005E-2</v>
      </c>
      <c r="K1417">
        <v>0.93182799999999999</v>
      </c>
      <c r="L1417">
        <v>0</v>
      </c>
      <c r="M1417" t="s">
        <v>43</v>
      </c>
    </row>
    <row r="1418" spans="1:13" x14ac:dyDescent="0.25">
      <c r="A1418" t="s">
        <v>176</v>
      </c>
      <c r="B1418">
        <v>2971.65</v>
      </c>
      <c r="C1418">
        <v>2968.84</v>
      </c>
      <c r="D1418">
        <v>2968.78</v>
      </c>
      <c r="E1418">
        <v>2963.31</v>
      </c>
      <c r="F1418">
        <v>212.66399999999999</v>
      </c>
      <c r="G1418">
        <v>0</v>
      </c>
      <c r="H1418">
        <v>113.604</v>
      </c>
      <c r="I1418">
        <v>0</v>
      </c>
      <c r="J1418">
        <v>5.40432E-2</v>
      </c>
      <c r="K1418">
        <v>0.93179100000000004</v>
      </c>
      <c r="L1418">
        <v>0</v>
      </c>
      <c r="M1418" t="s">
        <v>43</v>
      </c>
    </row>
    <row r="1419" spans="1:13" x14ac:dyDescent="0.25">
      <c r="A1419" t="s">
        <v>176</v>
      </c>
      <c r="B1419">
        <v>2968.58</v>
      </c>
      <c r="C1419">
        <v>2965.81</v>
      </c>
      <c r="D1419">
        <v>2965.75</v>
      </c>
      <c r="E1419">
        <v>2960.21</v>
      </c>
      <c r="F1419">
        <v>214.86600000000001</v>
      </c>
      <c r="G1419">
        <v>0</v>
      </c>
      <c r="H1419">
        <v>114.396</v>
      </c>
      <c r="I1419">
        <v>0</v>
      </c>
      <c r="J1419">
        <v>7.1371299999999999E-2</v>
      </c>
      <c r="K1419">
        <v>0.93182699999999996</v>
      </c>
      <c r="L1419">
        <v>0</v>
      </c>
      <c r="M1419" t="s">
        <v>43</v>
      </c>
    </row>
    <row r="1420" spans="1:13" x14ac:dyDescent="0.25">
      <c r="A1420" t="s">
        <v>176</v>
      </c>
      <c r="B1420">
        <v>2960.47</v>
      </c>
      <c r="C1420">
        <v>2957.61</v>
      </c>
      <c r="D1420">
        <v>2957.55</v>
      </c>
      <c r="E1420">
        <v>2952.04</v>
      </c>
      <c r="F1420">
        <v>211.762</v>
      </c>
      <c r="G1420">
        <v>0</v>
      </c>
      <c r="H1420">
        <v>114.069</v>
      </c>
      <c r="I1420">
        <v>0</v>
      </c>
      <c r="J1420">
        <v>8.3255700000000002E-2</v>
      </c>
      <c r="K1420">
        <v>0.93181000000000003</v>
      </c>
      <c r="L1420">
        <v>0</v>
      </c>
      <c r="M1420" t="s">
        <v>43</v>
      </c>
    </row>
    <row r="1421" spans="1:13" x14ac:dyDescent="0.25">
      <c r="A1421" t="s">
        <v>176</v>
      </c>
      <c r="B1421">
        <v>2964.27</v>
      </c>
      <c r="C1421">
        <v>2961.6</v>
      </c>
      <c r="D1421">
        <v>2961.54</v>
      </c>
      <c r="E1421">
        <v>2956.05</v>
      </c>
      <c r="F1421">
        <v>211.07499999999999</v>
      </c>
      <c r="G1421">
        <v>0</v>
      </c>
      <c r="H1421">
        <v>113.62</v>
      </c>
      <c r="I1421">
        <v>0</v>
      </c>
      <c r="J1421">
        <v>5.8929200000000001E-2</v>
      </c>
      <c r="K1421">
        <v>0.93182699999999996</v>
      </c>
      <c r="L1421">
        <v>0</v>
      </c>
      <c r="M1421" t="s">
        <v>43</v>
      </c>
    </row>
    <row r="1422" spans="1:13" x14ac:dyDescent="0.25">
      <c r="A1422" t="s">
        <v>176</v>
      </c>
      <c r="B1422">
        <v>2953.62</v>
      </c>
      <c r="C1422">
        <v>2950.98</v>
      </c>
      <c r="D1422">
        <v>2950.91</v>
      </c>
      <c r="E1422">
        <v>2945.43</v>
      </c>
      <c r="F1422">
        <v>213.92400000000001</v>
      </c>
      <c r="G1422">
        <v>0</v>
      </c>
      <c r="H1422">
        <v>113.953</v>
      </c>
      <c r="I1422">
        <v>0</v>
      </c>
      <c r="J1422">
        <v>5.8696199999999997E-2</v>
      </c>
      <c r="K1422">
        <v>0.93181700000000001</v>
      </c>
      <c r="L1422">
        <v>0</v>
      </c>
      <c r="M1422" t="s">
        <v>43</v>
      </c>
    </row>
    <row r="1423" spans="1:13" x14ac:dyDescent="0.25">
      <c r="A1423" t="s">
        <v>176</v>
      </c>
      <c r="B1423">
        <v>2959.54</v>
      </c>
      <c r="C1423">
        <v>2956.87</v>
      </c>
      <c r="D1423">
        <v>2956.8</v>
      </c>
      <c r="E1423">
        <v>2951.35</v>
      </c>
      <c r="F1423">
        <v>212.47399999999999</v>
      </c>
      <c r="G1423">
        <v>0</v>
      </c>
      <c r="H1423">
        <v>113.74299999999999</v>
      </c>
      <c r="I1423">
        <v>0</v>
      </c>
      <c r="J1423">
        <v>6.15811E-2</v>
      </c>
      <c r="K1423">
        <v>0.93176099999999995</v>
      </c>
      <c r="L1423">
        <v>0</v>
      </c>
      <c r="M1423" t="s">
        <v>43</v>
      </c>
    </row>
    <row r="1424" spans="1:13" x14ac:dyDescent="0.25">
      <c r="A1424" t="s">
        <v>176</v>
      </c>
      <c r="B1424">
        <v>2962.03</v>
      </c>
      <c r="C1424">
        <v>2959.32</v>
      </c>
      <c r="D1424">
        <v>2959.26</v>
      </c>
      <c r="E1424">
        <v>2953.76</v>
      </c>
      <c r="F1424">
        <v>210.09200000000001</v>
      </c>
      <c r="G1424">
        <v>0</v>
      </c>
      <c r="H1424">
        <v>113.29600000000001</v>
      </c>
      <c r="I1424">
        <v>0</v>
      </c>
      <c r="J1424">
        <v>5.4867699999999998E-2</v>
      </c>
      <c r="K1424">
        <v>0.93183499999999997</v>
      </c>
      <c r="L1424">
        <v>0</v>
      </c>
      <c r="M1424" t="s">
        <v>43</v>
      </c>
    </row>
    <row r="1425" spans="1:13" x14ac:dyDescent="0.25">
      <c r="A1425" t="s">
        <v>176</v>
      </c>
      <c r="B1425">
        <v>2969.1</v>
      </c>
      <c r="C1425">
        <v>2966.33</v>
      </c>
      <c r="D1425">
        <v>2966.27</v>
      </c>
      <c r="E1425">
        <v>2960.77</v>
      </c>
      <c r="F1425">
        <v>212.68299999999999</v>
      </c>
      <c r="G1425">
        <v>0</v>
      </c>
      <c r="H1425">
        <v>114.227</v>
      </c>
      <c r="I1425">
        <v>0</v>
      </c>
      <c r="J1425">
        <v>5.4019999999999999E-2</v>
      </c>
      <c r="K1425">
        <v>0.93182299999999996</v>
      </c>
      <c r="L1425">
        <v>0</v>
      </c>
      <c r="M1425" t="s">
        <v>43</v>
      </c>
    </row>
    <row r="1426" spans="1:13" x14ac:dyDescent="0.25">
      <c r="A1426" t="s">
        <v>176</v>
      </c>
      <c r="B1426">
        <v>2971.23</v>
      </c>
      <c r="C1426">
        <v>2968.52</v>
      </c>
      <c r="D1426">
        <v>2968.45</v>
      </c>
      <c r="E1426">
        <v>2962.88</v>
      </c>
      <c r="F1426">
        <v>212.99100000000001</v>
      </c>
      <c r="G1426">
        <v>0</v>
      </c>
      <c r="H1426">
        <v>114.435</v>
      </c>
      <c r="I1426">
        <v>0</v>
      </c>
      <c r="J1426">
        <v>8.3255700000000002E-2</v>
      </c>
      <c r="K1426">
        <v>0.931809</v>
      </c>
      <c r="L1426">
        <v>0</v>
      </c>
      <c r="M1426" t="s">
        <v>43</v>
      </c>
    </row>
    <row r="1427" spans="1:13" x14ac:dyDescent="0.25">
      <c r="A1427" t="s">
        <v>176</v>
      </c>
      <c r="B1427">
        <v>2965.8</v>
      </c>
      <c r="C1427">
        <v>2963.04</v>
      </c>
      <c r="D1427">
        <v>2962.98</v>
      </c>
      <c r="E1427">
        <v>2957.49</v>
      </c>
      <c r="F1427">
        <v>210.672</v>
      </c>
      <c r="G1427">
        <v>0</v>
      </c>
      <c r="H1427">
        <v>113.779</v>
      </c>
      <c r="I1427">
        <v>0</v>
      </c>
      <c r="J1427">
        <v>5.4179499999999998E-2</v>
      </c>
      <c r="K1427">
        <v>0.93177699999999997</v>
      </c>
      <c r="L1427">
        <v>0</v>
      </c>
      <c r="M1427" t="s">
        <v>43</v>
      </c>
    </row>
    <row r="1428" spans="1:13" x14ac:dyDescent="0.25">
      <c r="A1428" t="s">
        <v>176</v>
      </c>
      <c r="B1428">
        <v>2962.15</v>
      </c>
      <c r="C1428">
        <v>2958.56</v>
      </c>
      <c r="D1428">
        <v>2958.5</v>
      </c>
      <c r="E1428">
        <v>2952.97</v>
      </c>
      <c r="F1428">
        <v>211.381</v>
      </c>
      <c r="G1428">
        <v>0</v>
      </c>
      <c r="H1428">
        <v>113.815</v>
      </c>
      <c r="I1428">
        <v>0</v>
      </c>
      <c r="J1428">
        <v>5.6182900000000001E-2</v>
      </c>
      <c r="K1428">
        <v>0.93112600000000001</v>
      </c>
      <c r="L1428">
        <v>0</v>
      </c>
      <c r="M1428" t="s">
        <v>43</v>
      </c>
    </row>
    <row r="1429" spans="1:13" x14ac:dyDescent="0.25">
      <c r="A1429" t="s">
        <v>176</v>
      </c>
      <c r="B1429">
        <v>2973.07</v>
      </c>
      <c r="C1429">
        <v>2970.38</v>
      </c>
      <c r="D1429">
        <v>2970.31</v>
      </c>
      <c r="E1429">
        <v>2964.76</v>
      </c>
      <c r="F1429">
        <v>214.63200000000001</v>
      </c>
      <c r="G1429">
        <v>0</v>
      </c>
      <c r="H1429">
        <v>113.494</v>
      </c>
      <c r="I1429">
        <v>0</v>
      </c>
      <c r="J1429">
        <v>5.9412800000000002E-2</v>
      </c>
      <c r="K1429">
        <v>0.94004600000000005</v>
      </c>
      <c r="L1429">
        <v>0</v>
      </c>
      <c r="M1429" t="s">
        <v>43</v>
      </c>
    </row>
    <row r="1430" spans="1:13" x14ac:dyDescent="0.25">
      <c r="A1430" t="s">
        <v>176</v>
      </c>
      <c r="B1430">
        <v>2957.11</v>
      </c>
      <c r="C1430">
        <v>2954.46</v>
      </c>
      <c r="D1430">
        <v>2954.39</v>
      </c>
      <c r="E1430">
        <v>2948.93</v>
      </c>
      <c r="F1430">
        <v>211.36099999999999</v>
      </c>
      <c r="G1430">
        <v>0</v>
      </c>
      <c r="H1430">
        <v>114.337</v>
      </c>
      <c r="I1430">
        <v>0</v>
      </c>
      <c r="J1430">
        <v>5.9149500000000001E-2</v>
      </c>
      <c r="K1430">
        <v>0.931732</v>
      </c>
      <c r="L1430">
        <v>0</v>
      </c>
      <c r="M1430" t="s">
        <v>43</v>
      </c>
    </row>
    <row r="1431" spans="1:13" x14ac:dyDescent="0.25">
      <c r="A1431" t="s">
        <v>176</v>
      </c>
      <c r="B1431">
        <v>2978.38</v>
      </c>
      <c r="C1431">
        <v>2975.59</v>
      </c>
      <c r="D1431">
        <v>2975.53</v>
      </c>
      <c r="E1431">
        <v>2970.04</v>
      </c>
      <c r="F1431">
        <v>215.95400000000001</v>
      </c>
      <c r="G1431">
        <v>0</v>
      </c>
      <c r="H1431">
        <v>113.699</v>
      </c>
      <c r="I1431">
        <v>0</v>
      </c>
      <c r="J1431">
        <v>5.7373199999999999E-2</v>
      </c>
      <c r="K1431">
        <v>0.93172600000000005</v>
      </c>
      <c r="L1431">
        <v>0</v>
      </c>
      <c r="M1431" t="s">
        <v>43</v>
      </c>
    </row>
    <row r="1432" spans="1:13" x14ac:dyDescent="0.25">
      <c r="A1432" t="s">
        <v>176</v>
      </c>
      <c r="B1432">
        <v>2967.77</v>
      </c>
      <c r="C1432">
        <v>2965.14</v>
      </c>
      <c r="D1432">
        <v>2965.08</v>
      </c>
      <c r="E1432">
        <v>2959.59</v>
      </c>
      <c r="F1432">
        <v>215.511</v>
      </c>
      <c r="G1432">
        <v>0</v>
      </c>
      <c r="H1432">
        <v>113.69199999999999</v>
      </c>
      <c r="I1432">
        <v>0</v>
      </c>
      <c r="J1432">
        <v>6.9171999999999997E-2</v>
      </c>
      <c r="K1432">
        <v>0.94557500000000005</v>
      </c>
      <c r="L1432">
        <v>0</v>
      </c>
      <c r="M1432" t="s">
        <v>43</v>
      </c>
    </row>
    <row r="1433" spans="1:13" x14ac:dyDescent="0.25">
      <c r="A1433" t="s">
        <v>176</v>
      </c>
      <c r="B1433">
        <v>2963.29</v>
      </c>
      <c r="C1433">
        <v>2960.45</v>
      </c>
      <c r="D1433">
        <v>2960.39</v>
      </c>
      <c r="E1433">
        <v>2954.89</v>
      </c>
      <c r="F1433">
        <v>210.345</v>
      </c>
      <c r="G1433">
        <v>0</v>
      </c>
      <c r="H1433">
        <v>113.908</v>
      </c>
      <c r="I1433">
        <v>0</v>
      </c>
      <c r="J1433">
        <v>5.86683E-2</v>
      </c>
      <c r="K1433">
        <v>0.93174699999999999</v>
      </c>
      <c r="L1433">
        <v>0</v>
      </c>
      <c r="M1433" t="s">
        <v>43</v>
      </c>
    </row>
    <row r="1434" spans="1:13" x14ac:dyDescent="0.25">
      <c r="A1434" t="s">
        <v>176</v>
      </c>
      <c r="B1434">
        <v>2967.79</v>
      </c>
      <c r="C1434">
        <v>2964.99</v>
      </c>
      <c r="D1434">
        <v>2964.92</v>
      </c>
      <c r="E1434">
        <v>2959.4</v>
      </c>
      <c r="F1434">
        <v>211.00700000000001</v>
      </c>
      <c r="G1434">
        <v>0</v>
      </c>
      <c r="H1434">
        <v>114.35899999999999</v>
      </c>
      <c r="I1434">
        <v>0</v>
      </c>
      <c r="J1434">
        <v>8.3255899999999994E-2</v>
      </c>
      <c r="K1434">
        <v>0.93165699999999996</v>
      </c>
      <c r="L1434">
        <v>0</v>
      </c>
      <c r="M1434" t="s">
        <v>43</v>
      </c>
    </row>
    <row r="1435" spans="1:13" x14ac:dyDescent="0.25">
      <c r="A1435" t="s">
        <v>176</v>
      </c>
      <c r="B1435">
        <v>2969.54</v>
      </c>
      <c r="C1435">
        <v>2966.78</v>
      </c>
      <c r="D1435">
        <v>2966.71</v>
      </c>
      <c r="E1435">
        <v>2961.21</v>
      </c>
      <c r="F1435">
        <v>212.88399999999999</v>
      </c>
      <c r="G1435">
        <v>0</v>
      </c>
      <c r="H1435">
        <v>113.88800000000001</v>
      </c>
      <c r="I1435">
        <v>0</v>
      </c>
      <c r="J1435">
        <v>8.3255599999999999E-2</v>
      </c>
      <c r="K1435">
        <v>0.93169400000000002</v>
      </c>
      <c r="L1435">
        <v>0</v>
      </c>
      <c r="M1435" t="s">
        <v>43</v>
      </c>
    </row>
    <row r="1436" spans="1:13" x14ac:dyDescent="0.25">
      <c r="A1436" t="s">
        <v>176</v>
      </c>
      <c r="B1436">
        <v>2965.01</v>
      </c>
      <c r="C1436">
        <v>2962.37</v>
      </c>
      <c r="D1436">
        <v>2962.31</v>
      </c>
      <c r="E1436">
        <v>2956.76</v>
      </c>
      <c r="F1436">
        <v>213.98500000000001</v>
      </c>
      <c r="G1436">
        <v>0</v>
      </c>
      <c r="H1436">
        <v>114.087</v>
      </c>
      <c r="I1436">
        <v>0</v>
      </c>
      <c r="J1436">
        <v>5.49621E-2</v>
      </c>
      <c r="K1436">
        <v>0.931836</v>
      </c>
      <c r="L1436">
        <v>0</v>
      </c>
      <c r="M1436" t="s">
        <v>43</v>
      </c>
    </row>
    <row r="1437" spans="1:13" x14ac:dyDescent="0.25">
      <c r="A1437" t="s">
        <v>176</v>
      </c>
      <c r="B1437">
        <v>2966.28</v>
      </c>
      <c r="C1437">
        <v>2963.64</v>
      </c>
      <c r="D1437">
        <v>2963.58</v>
      </c>
      <c r="E1437">
        <v>2958.13</v>
      </c>
      <c r="F1437">
        <v>212.691</v>
      </c>
      <c r="G1437">
        <v>0</v>
      </c>
      <c r="H1437">
        <v>113.81</v>
      </c>
      <c r="I1437">
        <v>0</v>
      </c>
      <c r="J1437">
        <v>8.3255800000000005E-2</v>
      </c>
      <c r="K1437">
        <v>0.931778</v>
      </c>
      <c r="L1437">
        <v>0</v>
      </c>
      <c r="M1437" t="s">
        <v>43</v>
      </c>
    </row>
    <row r="1438" spans="1:13" x14ac:dyDescent="0.25">
      <c r="A1438" t="s">
        <v>176</v>
      </c>
      <c r="B1438">
        <v>2987.1</v>
      </c>
      <c r="C1438">
        <v>2982.6</v>
      </c>
      <c r="D1438">
        <v>2982.53</v>
      </c>
      <c r="E1438">
        <v>2977.01</v>
      </c>
      <c r="F1438">
        <v>216.68199999999999</v>
      </c>
      <c r="G1438">
        <v>0</v>
      </c>
      <c r="H1438">
        <v>114.40300000000001</v>
      </c>
      <c r="I1438">
        <v>0</v>
      </c>
      <c r="J1438">
        <v>5.7574599999999997E-2</v>
      </c>
      <c r="K1438">
        <v>0.93166899999999997</v>
      </c>
      <c r="L1438">
        <v>0</v>
      </c>
      <c r="M1438" t="s">
        <v>43</v>
      </c>
    </row>
    <row r="1439" spans="1:13" x14ac:dyDescent="0.25">
      <c r="A1439" t="s">
        <v>176</v>
      </c>
      <c r="B1439">
        <v>2969.76</v>
      </c>
      <c r="C1439">
        <v>2967.12</v>
      </c>
      <c r="D1439">
        <v>2967.06</v>
      </c>
      <c r="E1439">
        <v>2961.6</v>
      </c>
      <c r="F1439">
        <v>215.75899999999999</v>
      </c>
      <c r="G1439">
        <v>0</v>
      </c>
      <c r="H1439">
        <v>114.239</v>
      </c>
      <c r="I1439">
        <v>0</v>
      </c>
      <c r="J1439">
        <v>5.49107E-2</v>
      </c>
      <c r="K1439">
        <v>0.93183199999999999</v>
      </c>
      <c r="L1439">
        <v>0</v>
      </c>
      <c r="M1439" t="s">
        <v>43</v>
      </c>
    </row>
    <row r="1440" spans="1:13" x14ac:dyDescent="0.25">
      <c r="A1440" t="s">
        <v>176</v>
      </c>
      <c r="B1440">
        <v>2958.88</v>
      </c>
      <c r="C1440">
        <v>2956.22</v>
      </c>
      <c r="D1440">
        <v>2956.15</v>
      </c>
      <c r="E1440">
        <v>2950.67</v>
      </c>
      <c r="F1440">
        <v>210.90799999999999</v>
      </c>
      <c r="G1440">
        <v>0</v>
      </c>
      <c r="H1440">
        <v>113.455</v>
      </c>
      <c r="I1440">
        <v>0</v>
      </c>
      <c r="J1440">
        <v>5.9429099999999999E-2</v>
      </c>
      <c r="K1440">
        <v>0.92977399999999999</v>
      </c>
      <c r="L1440">
        <v>0</v>
      </c>
      <c r="M1440" t="s">
        <v>43</v>
      </c>
    </row>
    <row r="1441" spans="1:25" x14ac:dyDescent="0.25">
      <c r="A1441" t="s">
        <v>176</v>
      </c>
      <c r="B1441">
        <v>2973.93</v>
      </c>
      <c r="C1441">
        <v>2971.24</v>
      </c>
      <c r="D1441">
        <v>2971.18</v>
      </c>
      <c r="E1441">
        <v>2965.61</v>
      </c>
      <c r="F1441">
        <v>213.14699999999999</v>
      </c>
      <c r="G1441">
        <v>0</v>
      </c>
      <c r="H1441">
        <v>113.416</v>
      </c>
      <c r="I1441">
        <v>0</v>
      </c>
      <c r="J1441">
        <v>5.3909800000000001E-2</v>
      </c>
      <c r="K1441">
        <v>0.95464099999999996</v>
      </c>
      <c r="L1441">
        <v>0</v>
      </c>
      <c r="M1441" t="s">
        <v>43</v>
      </c>
    </row>
    <row r="1442" spans="1:25" x14ac:dyDescent="0.25">
      <c r="A1442" t="s">
        <v>176</v>
      </c>
      <c r="B1442">
        <v>2972.32</v>
      </c>
      <c r="C1442">
        <v>2969.7</v>
      </c>
      <c r="D1442">
        <v>2969.63</v>
      </c>
      <c r="E1442">
        <v>2964.15</v>
      </c>
      <c r="F1442">
        <v>217.32599999999999</v>
      </c>
      <c r="G1442">
        <v>0</v>
      </c>
      <c r="H1442">
        <v>115.01600000000001</v>
      </c>
      <c r="I1442">
        <v>0</v>
      </c>
      <c r="J1442">
        <v>5.4346499999999999E-2</v>
      </c>
      <c r="K1442">
        <v>0.931674</v>
      </c>
      <c r="L1442">
        <v>0</v>
      </c>
      <c r="M1442" t="s">
        <v>43</v>
      </c>
    </row>
    <row r="1443" spans="1:25" x14ac:dyDescent="0.25">
      <c r="A1443" t="s">
        <v>176</v>
      </c>
      <c r="B1443">
        <v>2963.78</v>
      </c>
      <c r="C1443">
        <v>2960.55</v>
      </c>
      <c r="D1443">
        <v>2960.49</v>
      </c>
      <c r="E1443">
        <v>2955.01</v>
      </c>
      <c r="F1443">
        <v>213.35599999999999</v>
      </c>
      <c r="G1443">
        <v>0</v>
      </c>
      <c r="H1443">
        <v>114.22199999999999</v>
      </c>
      <c r="I1443">
        <v>0</v>
      </c>
      <c r="J1443">
        <v>5.3927299999999997E-2</v>
      </c>
      <c r="K1443">
        <v>0.95893300000000004</v>
      </c>
      <c r="L1443">
        <v>0</v>
      </c>
      <c r="M1443" t="s">
        <v>43</v>
      </c>
    </row>
    <row r="1444" spans="1:25" x14ac:dyDescent="0.25">
      <c r="A1444" t="s">
        <v>176</v>
      </c>
      <c r="B1444">
        <v>2977.49</v>
      </c>
      <c r="C1444">
        <v>2974.72</v>
      </c>
      <c r="D1444">
        <v>2974.66</v>
      </c>
      <c r="E1444">
        <v>2969.11</v>
      </c>
      <c r="F1444">
        <v>213.72499999999999</v>
      </c>
      <c r="G1444">
        <v>0</v>
      </c>
      <c r="H1444">
        <v>113.73399999999999</v>
      </c>
      <c r="I1444">
        <v>0</v>
      </c>
      <c r="J1444">
        <v>5.3960300000000003E-2</v>
      </c>
      <c r="K1444">
        <v>0.93182699999999996</v>
      </c>
      <c r="L1444">
        <v>0</v>
      </c>
      <c r="M1444" t="s">
        <v>43</v>
      </c>
    </row>
    <row r="1445" spans="1:25" x14ac:dyDescent="0.25">
      <c r="A1445" t="s">
        <v>176</v>
      </c>
      <c r="B1445">
        <v>2976.07</v>
      </c>
      <c r="C1445">
        <v>2973.41</v>
      </c>
      <c r="D1445">
        <v>2973.34</v>
      </c>
      <c r="E1445">
        <v>2967.72</v>
      </c>
      <c r="F1445">
        <v>214.46199999999999</v>
      </c>
      <c r="G1445">
        <v>0</v>
      </c>
      <c r="H1445">
        <v>115.122</v>
      </c>
      <c r="I1445">
        <v>0</v>
      </c>
      <c r="J1445">
        <v>5.6547699999999999E-2</v>
      </c>
      <c r="K1445">
        <v>0.95721599999999996</v>
      </c>
      <c r="L1445">
        <v>0</v>
      </c>
      <c r="M1445" t="s">
        <v>43</v>
      </c>
    </row>
    <row r="1446" spans="1:25" x14ac:dyDescent="0.25">
      <c r="A1446" t="s">
        <v>176</v>
      </c>
      <c r="B1446">
        <v>3027.7</v>
      </c>
      <c r="C1446">
        <v>3024.84</v>
      </c>
      <c r="D1446">
        <v>3024.77</v>
      </c>
      <c r="E1446">
        <v>3018.91</v>
      </c>
      <c r="F1446">
        <v>221.661</v>
      </c>
      <c r="G1446">
        <v>0</v>
      </c>
      <c r="H1446">
        <v>118.252</v>
      </c>
      <c r="I1446">
        <v>0</v>
      </c>
      <c r="J1446">
        <v>7.7795299999999998E-2</v>
      </c>
      <c r="K1446">
        <v>0.94676000000000005</v>
      </c>
      <c r="L1446">
        <v>0</v>
      </c>
      <c r="M1446" t="s">
        <v>43</v>
      </c>
    </row>
    <row r="1447" spans="1:25" x14ac:dyDescent="0.25">
      <c r="A1447" t="s">
        <v>176</v>
      </c>
      <c r="B1447">
        <v>3013.63</v>
      </c>
      <c r="C1447">
        <v>3009.75</v>
      </c>
      <c r="D1447">
        <v>3009.68</v>
      </c>
      <c r="E1447">
        <v>3003.88</v>
      </c>
      <c r="F1447">
        <v>217.72900000000001</v>
      </c>
      <c r="G1447">
        <v>0</v>
      </c>
      <c r="H1447">
        <v>117.277</v>
      </c>
      <c r="I1447">
        <v>0</v>
      </c>
      <c r="J1447">
        <v>5.4137900000000003E-2</v>
      </c>
      <c r="K1447">
        <v>0.93164999999999998</v>
      </c>
      <c r="L1447">
        <v>0</v>
      </c>
      <c r="M1447" t="s">
        <v>43</v>
      </c>
    </row>
    <row r="1448" spans="1:25" x14ac:dyDescent="0.25">
      <c r="A1448" t="s">
        <v>176</v>
      </c>
      <c r="B1448">
        <v>2984.36</v>
      </c>
      <c r="C1448">
        <v>2981.68</v>
      </c>
      <c r="D1448">
        <v>2981.61</v>
      </c>
      <c r="E1448">
        <v>2976.02</v>
      </c>
      <c r="F1448">
        <v>215.739</v>
      </c>
      <c r="G1448">
        <v>0</v>
      </c>
      <c r="H1448">
        <v>114.80800000000001</v>
      </c>
      <c r="I1448">
        <v>0</v>
      </c>
      <c r="J1448">
        <v>6.7913699999999994E-2</v>
      </c>
      <c r="K1448">
        <v>0.93174999999999997</v>
      </c>
      <c r="L1448">
        <v>0</v>
      </c>
      <c r="M1448" t="s">
        <v>43</v>
      </c>
    </row>
    <row r="1449" spans="1:25" x14ac:dyDescent="0.25">
      <c r="A1449" t="s">
        <v>176</v>
      </c>
      <c r="B1449">
        <v>2968.77</v>
      </c>
      <c r="C1449">
        <v>2966.12</v>
      </c>
      <c r="D1449">
        <v>2966.06</v>
      </c>
      <c r="E1449">
        <v>2960.61</v>
      </c>
      <c r="F1449">
        <v>214.631</v>
      </c>
      <c r="G1449">
        <v>0</v>
      </c>
      <c r="H1449">
        <v>113.82</v>
      </c>
      <c r="I1449">
        <v>0</v>
      </c>
      <c r="J1449">
        <v>5.9612499999999999E-2</v>
      </c>
      <c r="K1449">
        <v>0.931732</v>
      </c>
      <c r="L1449">
        <v>0</v>
      </c>
      <c r="M1449" t="s">
        <v>43</v>
      </c>
    </row>
    <row r="1450" spans="1:25" x14ac:dyDescent="0.25">
      <c r="A1450" t="s">
        <v>176</v>
      </c>
      <c r="B1450">
        <v>2970.89</v>
      </c>
      <c r="C1450">
        <v>2968.2</v>
      </c>
      <c r="D1450">
        <v>2968.14</v>
      </c>
      <c r="E1450">
        <v>2962.62</v>
      </c>
      <c r="F1450">
        <v>210.54499999999999</v>
      </c>
      <c r="G1450">
        <v>0</v>
      </c>
      <c r="H1450">
        <v>114.131</v>
      </c>
      <c r="I1450">
        <v>0</v>
      </c>
      <c r="J1450">
        <v>5.9167900000000002E-2</v>
      </c>
      <c r="K1450">
        <v>0.93133699999999997</v>
      </c>
      <c r="L1450">
        <v>0</v>
      </c>
      <c r="M1450" t="s">
        <v>43</v>
      </c>
    </row>
    <row r="1451" spans="1:25" x14ac:dyDescent="0.25">
      <c r="A1451" t="s">
        <v>176</v>
      </c>
      <c r="B1451">
        <v>2964.88</v>
      </c>
      <c r="C1451">
        <v>2962.18</v>
      </c>
      <c r="D1451">
        <v>2962.11</v>
      </c>
      <c r="E1451">
        <v>2956.63</v>
      </c>
      <c r="F1451">
        <v>215.643</v>
      </c>
      <c r="G1451">
        <v>0</v>
      </c>
      <c r="H1451">
        <v>113.696</v>
      </c>
      <c r="I1451">
        <v>0</v>
      </c>
      <c r="J1451">
        <v>5.4226400000000001E-2</v>
      </c>
      <c r="K1451">
        <v>0.93173700000000004</v>
      </c>
      <c r="L1451">
        <v>0</v>
      </c>
      <c r="M1451" t="s">
        <v>43</v>
      </c>
    </row>
    <row r="1452" spans="1:25" x14ac:dyDescent="0.25">
      <c r="A1452" t="s">
        <v>176</v>
      </c>
      <c r="B1452">
        <v>2967.35</v>
      </c>
      <c r="C1452">
        <v>2964.71</v>
      </c>
      <c r="D1452">
        <v>2964.65</v>
      </c>
      <c r="E1452">
        <v>2959.1</v>
      </c>
      <c r="F1452">
        <v>214.31100000000001</v>
      </c>
      <c r="G1452">
        <v>0</v>
      </c>
      <c r="H1452">
        <v>113.479</v>
      </c>
      <c r="I1452">
        <v>0</v>
      </c>
      <c r="J1452">
        <v>6.2276199999999997E-2</v>
      </c>
      <c r="K1452">
        <v>0.93180799999999997</v>
      </c>
      <c r="L1452">
        <v>0</v>
      </c>
      <c r="M1452" t="s">
        <v>43</v>
      </c>
    </row>
    <row r="1453" spans="1:25" x14ac:dyDescent="0.25">
      <c r="A1453" t="s">
        <v>176</v>
      </c>
      <c r="B1453">
        <v>2953.99</v>
      </c>
      <c r="C1453">
        <v>2951.27</v>
      </c>
      <c r="D1453">
        <v>2951.2</v>
      </c>
      <c r="E1453">
        <v>2945.69</v>
      </c>
      <c r="F1453">
        <v>210.84100000000001</v>
      </c>
      <c r="G1453">
        <v>0</v>
      </c>
      <c r="H1453">
        <v>113.932</v>
      </c>
      <c r="I1453">
        <v>0</v>
      </c>
      <c r="J1453">
        <v>5.4173199999999998E-2</v>
      </c>
      <c r="K1453">
        <v>0.93181999999999998</v>
      </c>
      <c r="L1453">
        <v>0</v>
      </c>
      <c r="M1453" t="s">
        <v>43</v>
      </c>
    </row>
    <row r="1454" spans="1:25" x14ac:dyDescent="0.25">
      <c r="A1454" t="s">
        <v>176</v>
      </c>
      <c r="B1454">
        <v>2957.66</v>
      </c>
      <c r="C1454">
        <v>2955.02</v>
      </c>
      <c r="D1454">
        <v>2954.96</v>
      </c>
      <c r="E1454">
        <v>2949.46</v>
      </c>
      <c r="F1454">
        <v>212.97</v>
      </c>
      <c r="G1454">
        <v>0</v>
      </c>
      <c r="H1454">
        <v>113.755</v>
      </c>
      <c r="I1454">
        <v>0</v>
      </c>
      <c r="J1454">
        <v>5.4415100000000001E-2</v>
      </c>
      <c r="K1454">
        <v>0.93179199999999995</v>
      </c>
      <c r="L1454">
        <v>0</v>
      </c>
      <c r="M1454" t="s">
        <v>43</v>
      </c>
    </row>
    <row r="1455" spans="1:25" x14ac:dyDescent="0.25">
      <c r="A1455" t="s">
        <v>176</v>
      </c>
      <c r="B1455">
        <v>2976.3</v>
      </c>
      <c r="C1455">
        <v>2973.68</v>
      </c>
      <c r="D1455">
        <v>2973.61</v>
      </c>
      <c r="E1455">
        <v>2967.97</v>
      </c>
      <c r="F1455">
        <v>215.54300000000001</v>
      </c>
      <c r="G1455">
        <v>0</v>
      </c>
      <c r="H1455">
        <v>114.327</v>
      </c>
      <c r="I1455">
        <v>0</v>
      </c>
      <c r="J1455">
        <v>5.6998399999999998E-2</v>
      </c>
      <c r="K1455">
        <v>0.93149800000000005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2971.09</v>
      </c>
      <c r="C1456">
        <v>2968.34</v>
      </c>
      <c r="D1456">
        <v>2968.28</v>
      </c>
      <c r="E1456">
        <v>2962.79</v>
      </c>
      <c r="F1456">
        <v>215.291</v>
      </c>
      <c r="G1456">
        <v>0</v>
      </c>
      <c r="H1456">
        <v>114.063</v>
      </c>
      <c r="I1456">
        <v>0</v>
      </c>
      <c r="J1456">
        <v>8.3255700000000002E-2</v>
      </c>
      <c r="K1456">
        <v>0.93183199999999999</v>
      </c>
      <c r="L1456">
        <v>0</v>
      </c>
      <c r="M1456" t="s">
        <v>43</v>
      </c>
      <c r="R1456">
        <f>AVERAGE(B1407:B1456)</f>
        <v>2969.2508000000003</v>
      </c>
      <c r="S1456">
        <f>AVERAGE(C1407:C1456)</f>
        <v>2966.453199999999</v>
      </c>
      <c r="U1456">
        <f>_xlfn.VAR.P(B1407:B1456)</f>
        <v>162.65551535999992</v>
      </c>
      <c r="V1456">
        <f>_xlfn.VAR.P(C1407:C1456)</f>
        <v>159.36256576000008</v>
      </c>
      <c r="X1456">
        <f>1.96*SQRT(U1456)/50</f>
        <v>0.49994296787012643</v>
      </c>
      <c r="Y1456">
        <f>1.96*SQRT(V1456)/50</f>
        <v>0.49485643680712749</v>
      </c>
    </row>
    <row r="1457" spans="1:15" x14ac:dyDescent="0.25">
      <c r="A1457" t="s">
        <v>177</v>
      </c>
      <c r="B1457">
        <v>148590.9736</v>
      </c>
      <c r="C1457" t="s">
        <v>37</v>
      </c>
    </row>
    <row r="1458" spans="1:15" x14ac:dyDescent="0.25">
      <c r="A1458" t="s">
        <v>178</v>
      </c>
      <c r="B1458">
        <v>3276.29</v>
      </c>
      <c r="C1458">
        <v>3224.68</v>
      </c>
      <c r="D1458">
        <v>3224.62</v>
      </c>
      <c r="E1458">
        <v>3219.93</v>
      </c>
      <c r="F1458">
        <v>222.38900000000001</v>
      </c>
      <c r="G1458">
        <v>346.38799999999998</v>
      </c>
      <c r="H1458">
        <v>137.767</v>
      </c>
      <c r="I1458">
        <v>78.775199999999998</v>
      </c>
      <c r="J1458">
        <v>105.762</v>
      </c>
      <c r="K1458">
        <v>2635.79</v>
      </c>
      <c r="L1458">
        <v>5.4039499999999997E-2</v>
      </c>
      <c r="M1458">
        <v>0.93179900000000004</v>
      </c>
      <c r="N1458">
        <v>0</v>
      </c>
      <c r="O1458" t="s">
        <v>43</v>
      </c>
    </row>
    <row r="1459" spans="1:15" x14ac:dyDescent="0.25">
      <c r="A1459" t="s">
        <v>178</v>
      </c>
      <c r="B1459">
        <v>3275.06</v>
      </c>
      <c r="C1459">
        <v>3224.7</v>
      </c>
      <c r="D1459">
        <v>3224.64</v>
      </c>
      <c r="E1459">
        <v>3219.99</v>
      </c>
      <c r="F1459">
        <v>222.59800000000001</v>
      </c>
      <c r="G1459">
        <v>348.21600000000001</v>
      </c>
      <c r="H1459">
        <v>137.69499999999999</v>
      </c>
      <c r="I1459">
        <v>79.441100000000006</v>
      </c>
      <c r="J1459">
        <v>106.848</v>
      </c>
      <c r="K1459">
        <v>2634.03</v>
      </c>
      <c r="L1459">
        <v>8.3256399999999994E-2</v>
      </c>
      <c r="M1459">
        <v>0.92991299999999999</v>
      </c>
      <c r="N1459">
        <v>0</v>
      </c>
      <c r="O1459" t="s">
        <v>43</v>
      </c>
    </row>
    <row r="1460" spans="1:15" x14ac:dyDescent="0.25">
      <c r="A1460" t="s">
        <v>178</v>
      </c>
      <c r="B1460">
        <v>3268.87</v>
      </c>
      <c r="C1460">
        <v>3218.36</v>
      </c>
      <c r="D1460">
        <v>3218.3</v>
      </c>
      <c r="E1460">
        <v>3213.6</v>
      </c>
      <c r="F1460">
        <v>222.60900000000001</v>
      </c>
      <c r="G1460">
        <v>349.50299999999999</v>
      </c>
      <c r="H1460">
        <v>138.56899999999999</v>
      </c>
      <c r="I1460">
        <v>79.604500000000002</v>
      </c>
      <c r="J1460">
        <v>107.21299999999999</v>
      </c>
      <c r="K1460">
        <v>2626.26</v>
      </c>
      <c r="L1460">
        <v>5.46127E-2</v>
      </c>
      <c r="M1460">
        <v>0.93180499999999999</v>
      </c>
      <c r="N1460">
        <v>0</v>
      </c>
      <c r="O1460" t="s">
        <v>43</v>
      </c>
    </row>
    <row r="1461" spans="1:15" x14ac:dyDescent="0.25">
      <c r="A1461" t="s">
        <v>178</v>
      </c>
      <c r="B1461">
        <v>3266.87</v>
      </c>
      <c r="C1461">
        <v>3217.23</v>
      </c>
      <c r="D1461">
        <v>3217.17</v>
      </c>
      <c r="E1461">
        <v>3212.53</v>
      </c>
      <c r="F1461">
        <v>222.78100000000001</v>
      </c>
      <c r="G1461">
        <v>347.61799999999999</v>
      </c>
      <c r="H1461">
        <v>137.51499999999999</v>
      </c>
      <c r="I1461">
        <v>79.421800000000005</v>
      </c>
      <c r="J1461">
        <v>106.486</v>
      </c>
      <c r="K1461">
        <v>2626.97</v>
      </c>
      <c r="L1461">
        <v>5.5593099999999999E-2</v>
      </c>
      <c r="M1461">
        <v>0.93172699999999997</v>
      </c>
      <c r="N1461">
        <v>0</v>
      </c>
      <c r="O1461" t="s">
        <v>43</v>
      </c>
    </row>
    <row r="1462" spans="1:15" x14ac:dyDescent="0.25">
      <c r="A1462" t="s">
        <v>178</v>
      </c>
      <c r="B1462">
        <v>3274.55</v>
      </c>
      <c r="C1462">
        <v>3222.12</v>
      </c>
      <c r="D1462">
        <v>3222.06</v>
      </c>
      <c r="E1462">
        <v>3217.37</v>
      </c>
      <c r="F1462">
        <v>220.792</v>
      </c>
      <c r="G1462">
        <v>347.51299999999998</v>
      </c>
      <c r="H1462">
        <v>137.08099999999999</v>
      </c>
      <c r="I1462">
        <v>79.324100000000001</v>
      </c>
      <c r="J1462">
        <v>107.10599999999999</v>
      </c>
      <c r="K1462">
        <v>2633.81</v>
      </c>
      <c r="L1462">
        <v>6.5935900000000006E-2</v>
      </c>
      <c r="M1462">
        <v>0.931813</v>
      </c>
      <c r="N1462">
        <v>0</v>
      </c>
      <c r="O1462" t="s">
        <v>43</v>
      </c>
    </row>
    <row r="1463" spans="1:15" x14ac:dyDescent="0.25">
      <c r="A1463" t="s">
        <v>178</v>
      </c>
      <c r="B1463">
        <v>3267.88</v>
      </c>
      <c r="C1463">
        <v>3217.71</v>
      </c>
      <c r="D1463">
        <v>3217.64</v>
      </c>
      <c r="E1463">
        <v>3212.97</v>
      </c>
      <c r="F1463">
        <v>219.63</v>
      </c>
      <c r="G1463">
        <v>347.964</v>
      </c>
      <c r="H1463">
        <v>137.92599999999999</v>
      </c>
      <c r="I1463">
        <v>79.313900000000004</v>
      </c>
      <c r="J1463">
        <v>106.51</v>
      </c>
      <c r="K1463">
        <v>2630.13</v>
      </c>
      <c r="L1463">
        <v>5.4021199999999998E-2</v>
      </c>
      <c r="M1463">
        <v>0.931365</v>
      </c>
      <c r="N1463">
        <v>0</v>
      </c>
      <c r="O1463" t="s">
        <v>43</v>
      </c>
    </row>
    <row r="1464" spans="1:15" x14ac:dyDescent="0.25">
      <c r="A1464" t="s">
        <v>178</v>
      </c>
      <c r="B1464">
        <v>3278.67</v>
      </c>
      <c r="C1464">
        <v>3226.38</v>
      </c>
      <c r="D1464">
        <v>3226.32</v>
      </c>
      <c r="E1464">
        <v>3221.69</v>
      </c>
      <c r="F1464">
        <v>223.881</v>
      </c>
      <c r="G1464">
        <v>346.99299999999999</v>
      </c>
      <c r="H1464">
        <v>136.755</v>
      </c>
      <c r="I1464">
        <v>79.205799999999996</v>
      </c>
      <c r="J1464">
        <v>106.95099999999999</v>
      </c>
      <c r="K1464">
        <v>2635.46</v>
      </c>
      <c r="L1464">
        <v>5.9230100000000001E-2</v>
      </c>
      <c r="M1464">
        <v>0.931836</v>
      </c>
      <c r="N1464">
        <v>0</v>
      </c>
      <c r="O1464" t="s">
        <v>43</v>
      </c>
    </row>
    <row r="1465" spans="1:15" x14ac:dyDescent="0.25">
      <c r="A1465" t="s">
        <v>178</v>
      </c>
      <c r="B1465">
        <v>3275.36</v>
      </c>
      <c r="C1465">
        <v>3224.42</v>
      </c>
      <c r="D1465">
        <v>3224.36</v>
      </c>
      <c r="E1465">
        <v>3219.69</v>
      </c>
      <c r="F1465">
        <v>223.029</v>
      </c>
      <c r="G1465">
        <v>348.82100000000003</v>
      </c>
      <c r="H1465">
        <v>137.37799999999999</v>
      </c>
      <c r="I1465">
        <v>79.627600000000001</v>
      </c>
      <c r="J1465">
        <v>107.744</v>
      </c>
      <c r="K1465">
        <v>2632.61</v>
      </c>
      <c r="L1465">
        <v>5.4040299999999999E-2</v>
      </c>
      <c r="M1465">
        <v>0.931064</v>
      </c>
      <c r="N1465">
        <v>0</v>
      </c>
      <c r="O1465" t="s">
        <v>43</v>
      </c>
    </row>
    <row r="1466" spans="1:15" x14ac:dyDescent="0.25">
      <c r="A1466" t="s">
        <v>178</v>
      </c>
      <c r="B1466">
        <v>3273.89</v>
      </c>
      <c r="C1466">
        <v>3222.24</v>
      </c>
      <c r="D1466">
        <v>3222.18</v>
      </c>
      <c r="E1466">
        <v>3217.49</v>
      </c>
      <c r="F1466">
        <v>221.779</v>
      </c>
      <c r="G1466">
        <v>347.37299999999999</v>
      </c>
      <c r="H1466">
        <v>136.78399999999999</v>
      </c>
      <c r="I1466">
        <v>79.204300000000003</v>
      </c>
      <c r="J1466">
        <v>107.36499999999999</v>
      </c>
      <c r="K1466">
        <v>2632.88</v>
      </c>
      <c r="L1466">
        <v>6.3190499999999997E-2</v>
      </c>
      <c r="M1466">
        <v>0.931836</v>
      </c>
      <c r="N1466">
        <v>0</v>
      </c>
      <c r="O1466" t="s">
        <v>43</v>
      </c>
    </row>
    <row r="1467" spans="1:15" x14ac:dyDescent="0.25">
      <c r="A1467" t="s">
        <v>178</v>
      </c>
      <c r="B1467">
        <v>3277.19</v>
      </c>
      <c r="C1467">
        <v>3226.58</v>
      </c>
      <c r="D1467">
        <v>3226.52</v>
      </c>
      <c r="E1467">
        <v>3221.88</v>
      </c>
      <c r="F1467">
        <v>222.136</v>
      </c>
      <c r="G1467">
        <v>350.76799999999997</v>
      </c>
      <c r="H1467">
        <v>136.93700000000001</v>
      </c>
      <c r="I1467">
        <v>80.497200000000007</v>
      </c>
      <c r="J1467">
        <v>109.249</v>
      </c>
      <c r="K1467">
        <v>2633.69</v>
      </c>
      <c r="L1467">
        <v>7.5758500000000006E-2</v>
      </c>
      <c r="M1467">
        <v>0.931674</v>
      </c>
      <c r="N1467">
        <v>0</v>
      </c>
      <c r="O1467" t="s">
        <v>43</v>
      </c>
    </row>
    <row r="1468" spans="1:15" x14ac:dyDescent="0.25">
      <c r="A1468" t="s">
        <v>178</v>
      </c>
      <c r="B1468">
        <v>3276.77</v>
      </c>
      <c r="C1468">
        <v>3224.37</v>
      </c>
      <c r="D1468">
        <v>3224.3</v>
      </c>
      <c r="E1468">
        <v>3219.61</v>
      </c>
      <c r="F1468">
        <v>220.56200000000001</v>
      </c>
      <c r="G1468">
        <v>348.077</v>
      </c>
      <c r="H1468">
        <v>138.32499999999999</v>
      </c>
      <c r="I1468">
        <v>78.806600000000003</v>
      </c>
      <c r="J1468">
        <v>106.89700000000001</v>
      </c>
      <c r="K1468">
        <v>2635.64</v>
      </c>
      <c r="L1468">
        <v>5.4904300000000003E-2</v>
      </c>
      <c r="M1468">
        <v>0.93179500000000004</v>
      </c>
      <c r="N1468">
        <v>0</v>
      </c>
      <c r="O1468" t="s">
        <v>43</v>
      </c>
    </row>
    <row r="1469" spans="1:15" x14ac:dyDescent="0.25">
      <c r="A1469" t="s">
        <v>178</v>
      </c>
      <c r="B1469">
        <v>3275.73</v>
      </c>
      <c r="C1469">
        <v>3224.41</v>
      </c>
      <c r="D1469">
        <v>3224.35</v>
      </c>
      <c r="E1469">
        <v>3219.65</v>
      </c>
      <c r="F1469">
        <v>222.001</v>
      </c>
      <c r="G1469">
        <v>347.69200000000001</v>
      </c>
      <c r="H1469">
        <v>138.16999999999999</v>
      </c>
      <c r="I1469">
        <v>79.007000000000005</v>
      </c>
      <c r="J1469">
        <v>106.386</v>
      </c>
      <c r="K1469">
        <v>2634.68</v>
      </c>
      <c r="L1469">
        <v>8.3256200000000002E-2</v>
      </c>
      <c r="M1469">
        <v>0.93604399999999999</v>
      </c>
      <c r="N1469">
        <v>0</v>
      </c>
      <c r="O1469" t="s">
        <v>43</v>
      </c>
    </row>
    <row r="1470" spans="1:15" x14ac:dyDescent="0.25">
      <c r="A1470" t="s">
        <v>178</v>
      </c>
      <c r="B1470">
        <v>3277.44</v>
      </c>
      <c r="C1470">
        <v>3225.5</v>
      </c>
      <c r="D1470">
        <v>3225.43</v>
      </c>
      <c r="E1470">
        <v>3220.77</v>
      </c>
      <c r="F1470">
        <v>222.06</v>
      </c>
      <c r="G1470">
        <v>349.35899999999998</v>
      </c>
      <c r="H1470">
        <v>138.126</v>
      </c>
      <c r="I1470">
        <v>79.7864</v>
      </c>
      <c r="J1470">
        <v>107.366</v>
      </c>
      <c r="K1470">
        <v>2633.97</v>
      </c>
      <c r="L1470">
        <v>7.1325E-2</v>
      </c>
      <c r="M1470">
        <v>0.93180200000000002</v>
      </c>
      <c r="N1470">
        <v>0</v>
      </c>
      <c r="O1470" t="s">
        <v>43</v>
      </c>
    </row>
    <row r="1471" spans="1:15" x14ac:dyDescent="0.25">
      <c r="A1471" t="s">
        <v>178</v>
      </c>
      <c r="B1471">
        <v>3273.47</v>
      </c>
      <c r="C1471">
        <v>3221.09</v>
      </c>
      <c r="D1471">
        <v>3221.03</v>
      </c>
      <c r="E1471">
        <v>3216.28</v>
      </c>
      <c r="F1471">
        <v>223.49700000000001</v>
      </c>
      <c r="G1471">
        <v>349.47300000000001</v>
      </c>
      <c r="H1471">
        <v>137.95699999999999</v>
      </c>
      <c r="I1471">
        <v>79.865499999999997</v>
      </c>
      <c r="J1471">
        <v>107.556</v>
      </c>
      <c r="K1471">
        <v>2627.89</v>
      </c>
      <c r="L1471">
        <v>5.4965699999999999E-2</v>
      </c>
      <c r="M1471">
        <v>0.95877599999999996</v>
      </c>
      <c r="N1471">
        <v>0</v>
      </c>
      <c r="O1471" t="s">
        <v>43</v>
      </c>
    </row>
    <row r="1472" spans="1:15" x14ac:dyDescent="0.25">
      <c r="A1472" t="s">
        <v>178</v>
      </c>
      <c r="B1472">
        <v>3271.59</v>
      </c>
      <c r="C1472">
        <v>3221.33</v>
      </c>
      <c r="D1472">
        <v>3221.27</v>
      </c>
      <c r="E1472">
        <v>3216.6</v>
      </c>
      <c r="F1472">
        <v>220.649</v>
      </c>
      <c r="G1472">
        <v>346.66300000000001</v>
      </c>
      <c r="H1472">
        <v>137.41</v>
      </c>
      <c r="I1472">
        <v>78.896299999999997</v>
      </c>
      <c r="J1472">
        <v>106.351</v>
      </c>
      <c r="K1472">
        <v>2633.89</v>
      </c>
      <c r="L1472">
        <v>5.3915400000000002E-2</v>
      </c>
      <c r="M1472">
        <v>0.93163200000000002</v>
      </c>
      <c r="N1472">
        <v>0</v>
      </c>
      <c r="O1472" t="s">
        <v>43</v>
      </c>
    </row>
    <row r="1473" spans="1:15" x14ac:dyDescent="0.25">
      <c r="A1473" t="s">
        <v>178</v>
      </c>
      <c r="B1473">
        <v>3270.84</v>
      </c>
      <c r="C1473">
        <v>3218.79</v>
      </c>
      <c r="D1473">
        <v>3218.73</v>
      </c>
      <c r="E1473">
        <v>3214.06</v>
      </c>
      <c r="F1473">
        <v>220.67400000000001</v>
      </c>
      <c r="G1473">
        <v>346.84399999999999</v>
      </c>
      <c r="H1473">
        <v>137.41200000000001</v>
      </c>
      <c r="I1473">
        <v>78.980500000000006</v>
      </c>
      <c r="J1473">
        <v>106.471</v>
      </c>
      <c r="K1473">
        <v>2631.34</v>
      </c>
      <c r="L1473">
        <v>5.4005600000000001E-2</v>
      </c>
      <c r="M1473">
        <v>0.93166099999999996</v>
      </c>
      <c r="N1473">
        <v>0</v>
      </c>
      <c r="O1473" t="s">
        <v>43</v>
      </c>
    </row>
    <row r="1474" spans="1:15" x14ac:dyDescent="0.25">
      <c r="A1474" t="s">
        <v>178</v>
      </c>
      <c r="B1474">
        <v>3270.9</v>
      </c>
      <c r="C1474">
        <v>3220.92</v>
      </c>
      <c r="D1474">
        <v>3220.86</v>
      </c>
      <c r="E1474">
        <v>3216.25</v>
      </c>
      <c r="F1474">
        <v>222.52799999999999</v>
      </c>
      <c r="G1474">
        <v>346.74700000000001</v>
      </c>
      <c r="H1474">
        <v>136.768</v>
      </c>
      <c r="I1474">
        <v>79.001199999999997</v>
      </c>
      <c r="J1474">
        <v>107.027</v>
      </c>
      <c r="K1474">
        <v>2631.64</v>
      </c>
      <c r="L1474">
        <v>5.5389300000000002E-2</v>
      </c>
      <c r="M1474">
        <v>0.93181599999999998</v>
      </c>
      <c r="N1474">
        <v>0</v>
      </c>
      <c r="O1474" t="s">
        <v>43</v>
      </c>
    </row>
    <row r="1475" spans="1:15" x14ac:dyDescent="0.25">
      <c r="A1475" t="s">
        <v>178</v>
      </c>
      <c r="B1475">
        <v>3280.32</v>
      </c>
      <c r="C1475">
        <v>3227.8</v>
      </c>
      <c r="D1475">
        <v>3227.74</v>
      </c>
      <c r="E1475">
        <v>3223.06</v>
      </c>
      <c r="F1475">
        <v>226.054</v>
      </c>
      <c r="G1475">
        <v>348.959</v>
      </c>
      <c r="H1475">
        <v>137.797</v>
      </c>
      <c r="I1475">
        <v>79.499899999999997</v>
      </c>
      <c r="J1475">
        <v>107.571</v>
      </c>
      <c r="K1475">
        <v>2632.65</v>
      </c>
      <c r="L1475">
        <v>5.6149699999999997E-2</v>
      </c>
      <c r="M1475">
        <v>0.931813</v>
      </c>
      <c r="N1475">
        <v>0</v>
      </c>
      <c r="O1475" t="s">
        <v>43</v>
      </c>
    </row>
    <row r="1476" spans="1:15" x14ac:dyDescent="0.25">
      <c r="A1476" t="s">
        <v>178</v>
      </c>
      <c r="B1476">
        <v>3278.51</v>
      </c>
      <c r="C1476">
        <v>3226.38</v>
      </c>
      <c r="D1476">
        <v>3226.32</v>
      </c>
      <c r="E1476">
        <v>3221.65</v>
      </c>
      <c r="F1476">
        <v>222.44300000000001</v>
      </c>
      <c r="G1476">
        <v>348.404</v>
      </c>
      <c r="H1476">
        <v>138.59399999999999</v>
      </c>
      <c r="I1476">
        <v>79.334900000000005</v>
      </c>
      <c r="J1476">
        <v>106.28400000000001</v>
      </c>
      <c r="K1476">
        <v>2635.31</v>
      </c>
      <c r="L1476">
        <v>5.5909599999999997E-2</v>
      </c>
      <c r="M1476">
        <v>0.93171199999999998</v>
      </c>
      <c r="N1476">
        <v>0</v>
      </c>
      <c r="O1476" t="s">
        <v>43</v>
      </c>
    </row>
    <row r="1477" spans="1:15" x14ac:dyDescent="0.25">
      <c r="A1477" t="s">
        <v>178</v>
      </c>
      <c r="B1477">
        <v>3275.78</v>
      </c>
      <c r="C1477">
        <v>3225.87</v>
      </c>
      <c r="D1477">
        <v>3225.81</v>
      </c>
      <c r="E1477">
        <v>3221.17</v>
      </c>
      <c r="F1477">
        <v>219.53800000000001</v>
      </c>
      <c r="G1477">
        <v>346.90600000000001</v>
      </c>
      <c r="H1477">
        <v>136.76</v>
      </c>
      <c r="I1477">
        <v>79.025199999999998</v>
      </c>
      <c r="J1477">
        <v>107.02800000000001</v>
      </c>
      <c r="K1477">
        <v>2639.35</v>
      </c>
      <c r="L1477">
        <v>5.3924199999999999E-2</v>
      </c>
      <c r="M1477">
        <v>0.93181400000000003</v>
      </c>
      <c r="N1477">
        <v>0</v>
      </c>
      <c r="O1477" t="s">
        <v>43</v>
      </c>
    </row>
    <row r="1478" spans="1:15" x14ac:dyDescent="0.25">
      <c r="A1478" t="s">
        <v>178</v>
      </c>
      <c r="B1478">
        <v>3285.39</v>
      </c>
      <c r="C1478">
        <v>3234.8</v>
      </c>
      <c r="D1478">
        <v>3234.74</v>
      </c>
      <c r="E1478">
        <v>3230.03</v>
      </c>
      <c r="F1478">
        <v>225.70400000000001</v>
      </c>
      <c r="G1478">
        <v>345.18700000000001</v>
      </c>
      <c r="H1478">
        <v>136.19300000000001</v>
      </c>
      <c r="I1478">
        <v>78.521900000000002</v>
      </c>
      <c r="J1478">
        <v>106.584</v>
      </c>
      <c r="K1478">
        <v>2643.76</v>
      </c>
      <c r="L1478">
        <v>5.4783999999999999E-2</v>
      </c>
      <c r="M1478">
        <v>0.931836</v>
      </c>
      <c r="N1478">
        <v>0</v>
      </c>
      <c r="O1478" t="s">
        <v>43</v>
      </c>
    </row>
    <row r="1479" spans="1:15" x14ac:dyDescent="0.25">
      <c r="A1479" t="s">
        <v>178</v>
      </c>
      <c r="B1479">
        <v>3273.91</v>
      </c>
      <c r="C1479">
        <v>3221.86</v>
      </c>
      <c r="D1479">
        <v>3221.8</v>
      </c>
      <c r="E1479">
        <v>3217.15</v>
      </c>
      <c r="F1479">
        <v>220.173</v>
      </c>
      <c r="G1479">
        <v>345.66199999999998</v>
      </c>
      <c r="H1479">
        <v>137.27799999999999</v>
      </c>
      <c r="I1479">
        <v>78.544899999999998</v>
      </c>
      <c r="J1479">
        <v>105.822</v>
      </c>
      <c r="K1479">
        <v>2636.04</v>
      </c>
      <c r="L1479">
        <v>6.6950700000000002E-2</v>
      </c>
      <c r="M1479">
        <v>0.931836</v>
      </c>
      <c r="N1479">
        <v>0</v>
      </c>
      <c r="O1479" t="s">
        <v>43</v>
      </c>
    </row>
    <row r="1480" spans="1:15" x14ac:dyDescent="0.25">
      <c r="A1480" t="s">
        <v>178</v>
      </c>
      <c r="B1480">
        <v>3269.35</v>
      </c>
      <c r="C1480">
        <v>3217.65</v>
      </c>
      <c r="D1480">
        <v>3217.59</v>
      </c>
      <c r="E1480">
        <v>3212.91</v>
      </c>
      <c r="F1480">
        <v>223.67599999999999</v>
      </c>
      <c r="G1480">
        <v>346.483</v>
      </c>
      <c r="H1480">
        <v>136.94900000000001</v>
      </c>
      <c r="I1480">
        <v>78.9589</v>
      </c>
      <c r="J1480">
        <v>106.51300000000001</v>
      </c>
      <c r="K1480">
        <v>2627.45</v>
      </c>
      <c r="L1480">
        <v>5.4592500000000002E-2</v>
      </c>
      <c r="M1480">
        <v>0.93176199999999998</v>
      </c>
      <c r="N1480">
        <v>0</v>
      </c>
      <c r="O1480" t="s">
        <v>43</v>
      </c>
    </row>
    <row r="1481" spans="1:15" x14ac:dyDescent="0.25">
      <c r="A1481" t="s">
        <v>178</v>
      </c>
      <c r="B1481">
        <v>3278.45</v>
      </c>
      <c r="C1481">
        <v>3227.36</v>
      </c>
      <c r="D1481">
        <v>3227.3</v>
      </c>
      <c r="E1481">
        <v>3222.62</v>
      </c>
      <c r="F1481">
        <v>225.714</v>
      </c>
      <c r="G1481">
        <v>347.536</v>
      </c>
      <c r="H1481">
        <v>137.66499999999999</v>
      </c>
      <c r="I1481">
        <v>79.304699999999997</v>
      </c>
      <c r="J1481">
        <v>106.40900000000001</v>
      </c>
      <c r="K1481">
        <v>2634.18</v>
      </c>
      <c r="L1481">
        <v>5.3939000000000001E-2</v>
      </c>
      <c r="M1481">
        <v>0.93181899999999995</v>
      </c>
      <c r="N1481">
        <v>0</v>
      </c>
      <c r="O1481" t="s">
        <v>43</v>
      </c>
    </row>
    <row r="1482" spans="1:15" x14ac:dyDescent="0.25">
      <c r="A1482" t="s">
        <v>178</v>
      </c>
      <c r="B1482">
        <v>3273.58</v>
      </c>
      <c r="C1482">
        <v>3221.64</v>
      </c>
      <c r="D1482">
        <v>3221.57</v>
      </c>
      <c r="E1482">
        <v>3216.89</v>
      </c>
      <c r="F1482">
        <v>220.80199999999999</v>
      </c>
      <c r="G1482">
        <v>346.89100000000002</v>
      </c>
      <c r="H1482">
        <v>136.68600000000001</v>
      </c>
      <c r="I1482">
        <v>79.249899999999997</v>
      </c>
      <c r="J1482">
        <v>106.922</v>
      </c>
      <c r="K1482">
        <v>2633.87</v>
      </c>
      <c r="L1482">
        <v>6.0633199999999998E-2</v>
      </c>
      <c r="M1482">
        <v>0.95116100000000003</v>
      </c>
      <c r="N1482">
        <v>0</v>
      </c>
      <c r="O1482" t="s">
        <v>43</v>
      </c>
    </row>
    <row r="1483" spans="1:15" x14ac:dyDescent="0.25">
      <c r="A1483" t="s">
        <v>178</v>
      </c>
      <c r="B1483">
        <v>3274.14</v>
      </c>
      <c r="C1483">
        <v>3224.07</v>
      </c>
      <c r="D1483">
        <v>3224.01</v>
      </c>
      <c r="E1483">
        <v>3219.35</v>
      </c>
      <c r="F1483">
        <v>220.64599999999999</v>
      </c>
      <c r="G1483">
        <v>348.17399999999998</v>
      </c>
      <c r="H1483">
        <v>138.07400000000001</v>
      </c>
      <c r="I1483">
        <v>79.122500000000002</v>
      </c>
      <c r="J1483">
        <v>106.895</v>
      </c>
      <c r="K1483">
        <v>2635.24</v>
      </c>
      <c r="L1483">
        <v>5.4071599999999997E-2</v>
      </c>
      <c r="M1483">
        <v>0.94800799999999996</v>
      </c>
      <c r="N1483">
        <v>0</v>
      </c>
      <c r="O1483" t="s">
        <v>43</v>
      </c>
    </row>
    <row r="1484" spans="1:15" x14ac:dyDescent="0.25">
      <c r="A1484" t="s">
        <v>178</v>
      </c>
      <c r="B1484">
        <v>3271.86</v>
      </c>
      <c r="C1484">
        <v>3220.27</v>
      </c>
      <c r="D1484">
        <v>3220.21</v>
      </c>
      <c r="E1484">
        <v>3215.57</v>
      </c>
      <c r="F1484">
        <v>220.34700000000001</v>
      </c>
      <c r="G1484">
        <v>347.92399999999998</v>
      </c>
      <c r="H1484">
        <v>137.24600000000001</v>
      </c>
      <c r="I1484">
        <v>79.171099999999996</v>
      </c>
      <c r="J1484">
        <v>107.489</v>
      </c>
      <c r="K1484">
        <v>2632.1</v>
      </c>
      <c r="L1484">
        <v>5.3941700000000002E-2</v>
      </c>
      <c r="M1484">
        <v>0.93156600000000001</v>
      </c>
      <c r="N1484">
        <v>0</v>
      </c>
      <c r="O1484" t="s">
        <v>43</v>
      </c>
    </row>
    <row r="1485" spans="1:15" x14ac:dyDescent="0.25">
      <c r="A1485" t="s">
        <v>178</v>
      </c>
      <c r="B1485">
        <v>3275.24</v>
      </c>
      <c r="C1485">
        <v>3223.7</v>
      </c>
      <c r="D1485">
        <v>3223.64</v>
      </c>
      <c r="E1485">
        <v>3218.95</v>
      </c>
      <c r="F1485">
        <v>221.71</v>
      </c>
      <c r="G1485">
        <v>346.50099999999998</v>
      </c>
      <c r="H1485">
        <v>137.18600000000001</v>
      </c>
      <c r="I1485">
        <v>78.728300000000004</v>
      </c>
      <c r="J1485">
        <v>106.53100000000001</v>
      </c>
      <c r="K1485">
        <v>2635.48</v>
      </c>
      <c r="L1485">
        <v>8.3255700000000002E-2</v>
      </c>
      <c r="M1485">
        <v>0.93168899999999999</v>
      </c>
      <c r="N1485">
        <v>0</v>
      </c>
      <c r="O1485" t="s">
        <v>43</v>
      </c>
    </row>
    <row r="1486" spans="1:15" x14ac:dyDescent="0.25">
      <c r="A1486" t="s">
        <v>178</v>
      </c>
      <c r="B1486">
        <v>3278.48</v>
      </c>
      <c r="C1486">
        <v>3226.89</v>
      </c>
      <c r="D1486">
        <v>3226.82</v>
      </c>
      <c r="E1486">
        <v>3222.12</v>
      </c>
      <c r="F1486">
        <v>219.86099999999999</v>
      </c>
      <c r="G1486">
        <v>350.71</v>
      </c>
      <c r="H1486">
        <v>137.87700000000001</v>
      </c>
      <c r="I1486">
        <v>79.997699999999995</v>
      </c>
      <c r="J1486">
        <v>108.563</v>
      </c>
      <c r="K1486">
        <v>2636.25</v>
      </c>
      <c r="L1486">
        <v>5.8954100000000002E-2</v>
      </c>
      <c r="M1486">
        <v>0.93169100000000005</v>
      </c>
      <c r="N1486">
        <v>0</v>
      </c>
      <c r="O1486" t="s">
        <v>43</v>
      </c>
    </row>
    <row r="1487" spans="1:15" x14ac:dyDescent="0.25">
      <c r="A1487" t="s">
        <v>178</v>
      </c>
      <c r="B1487">
        <v>3268.81</v>
      </c>
      <c r="C1487">
        <v>3216.34</v>
      </c>
      <c r="D1487">
        <v>3216.28</v>
      </c>
      <c r="E1487">
        <v>3211.64</v>
      </c>
      <c r="F1487">
        <v>221.60400000000001</v>
      </c>
      <c r="G1487">
        <v>346.56400000000002</v>
      </c>
      <c r="H1487">
        <v>137.80199999999999</v>
      </c>
      <c r="I1487">
        <v>78.821899999999999</v>
      </c>
      <c r="J1487">
        <v>105.889</v>
      </c>
      <c r="K1487">
        <v>2628.39</v>
      </c>
      <c r="L1487">
        <v>7.8309599999999993E-2</v>
      </c>
      <c r="M1487">
        <v>0.93183000000000005</v>
      </c>
      <c r="N1487">
        <v>0</v>
      </c>
      <c r="O1487" t="s">
        <v>43</v>
      </c>
    </row>
    <row r="1488" spans="1:15" x14ac:dyDescent="0.25">
      <c r="A1488" t="s">
        <v>178</v>
      </c>
      <c r="B1488">
        <v>3272.87</v>
      </c>
      <c r="C1488">
        <v>3223.25</v>
      </c>
      <c r="D1488">
        <v>3223.18</v>
      </c>
      <c r="E1488">
        <v>3218.55</v>
      </c>
      <c r="F1488">
        <v>223.441</v>
      </c>
      <c r="G1488">
        <v>347.36399999999998</v>
      </c>
      <c r="H1488">
        <v>136.869</v>
      </c>
      <c r="I1488">
        <v>79.287599999999998</v>
      </c>
      <c r="J1488">
        <v>107.136</v>
      </c>
      <c r="K1488">
        <v>2632.41</v>
      </c>
      <c r="L1488">
        <v>5.5872199999999997E-2</v>
      </c>
      <c r="M1488">
        <v>0.93176700000000001</v>
      </c>
      <c r="N1488">
        <v>0</v>
      </c>
      <c r="O1488" t="s">
        <v>43</v>
      </c>
    </row>
    <row r="1489" spans="1:15" x14ac:dyDescent="0.25">
      <c r="A1489" t="s">
        <v>178</v>
      </c>
      <c r="B1489">
        <v>3269.84</v>
      </c>
      <c r="C1489">
        <v>3217.91</v>
      </c>
      <c r="D1489">
        <v>3217.85</v>
      </c>
      <c r="E1489">
        <v>3213.13</v>
      </c>
      <c r="F1489">
        <v>220.19800000000001</v>
      </c>
      <c r="G1489">
        <v>348.18200000000002</v>
      </c>
      <c r="H1489">
        <v>137.40799999999999</v>
      </c>
      <c r="I1489">
        <v>79.355999999999995</v>
      </c>
      <c r="J1489">
        <v>107.364</v>
      </c>
      <c r="K1489">
        <v>2629.45</v>
      </c>
      <c r="L1489">
        <v>6.3005900000000004E-2</v>
      </c>
      <c r="M1489">
        <v>0.93175799999999998</v>
      </c>
      <c r="N1489">
        <v>0</v>
      </c>
      <c r="O1489" t="s">
        <v>43</v>
      </c>
    </row>
    <row r="1490" spans="1:15" x14ac:dyDescent="0.25">
      <c r="A1490" t="s">
        <v>178</v>
      </c>
      <c r="B1490">
        <v>3273.52</v>
      </c>
      <c r="C1490">
        <v>3221.67</v>
      </c>
      <c r="D1490">
        <v>3221.6</v>
      </c>
      <c r="E1490">
        <v>3216.93</v>
      </c>
      <c r="F1490">
        <v>221.47399999999999</v>
      </c>
      <c r="G1490">
        <v>346.79700000000003</v>
      </c>
      <c r="H1490">
        <v>136.946</v>
      </c>
      <c r="I1490">
        <v>79.087299999999999</v>
      </c>
      <c r="J1490">
        <v>106.748</v>
      </c>
      <c r="K1490">
        <v>2633.48</v>
      </c>
      <c r="L1490">
        <v>5.42085E-2</v>
      </c>
      <c r="M1490">
        <v>0.93183199999999999</v>
      </c>
      <c r="N1490">
        <v>0</v>
      </c>
      <c r="O1490" t="s">
        <v>43</v>
      </c>
    </row>
    <row r="1491" spans="1:15" x14ac:dyDescent="0.25">
      <c r="A1491" t="s">
        <v>178</v>
      </c>
      <c r="B1491">
        <v>3276.31</v>
      </c>
      <c r="C1491">
        <v>3224.72</v>
      </c>
      <c r="D1491">
        <v>3224.66</v>
      </c>
      <c r="E1491">
        <v>3219.95</v>
      </c>
      <c r="F1491">
        <v>226.09100000000001</v>
      </c>
      <c r="G1491">
        <v>346.20499999999998</v>
      </c>
      <c r="H1491">
        <v>136.93199999999999</v>
      </c>
      <c r="I1491">
        <v>78.943799999999996</v>
      </c>
      <c r="J1491">
        <v>106.20399999999999</v>
      </c>
      <c r="K1491">
        <v>2632.42</v>
      </c>
      <c r="L1491">
        <v>5.5516099999999999E-2</v>
      </c>
      <c r="M1491">
        <v>0.93183700000000003</v>
      </c>
      <c r="N1491">
        <v>0</v>
      </c>
      <c r="O1491" t="s">
        <v>43</v>
      </c>
    </row>
    <row r="1492" spans="1:15" x14ac:dyDescent="0.25">
      <c r="A1492" t="s">
        <v>178</v>
      </c>
      <c r="B1492">
        <v>3272.62</v>
      </c>
      <c r="C1492">
        <v>3223.23</v>
      </c>
      <c r="D1492">
        <v>3223.17</v>
      </c>
      <c r="E1492">
        <v>3218.46</v>
      </c>
      <c r="F1492">
        <v>221.05199999999999</v>
      </c>
      <c r="G1492">
        <v>348.14100000000002</v>
      </c>
      <c r="H1492">
        <v>137.88</v>
      </c>
      <c r="I1492">
        <v>79.420199999999994</v>
      </c>
      <c r="J1492">
        <v>106.779</v>
      </c>
      <c r="K1492">
        <v>2633.95</v>
      </c>
      <c r="L1492">
        <v>8.3257100000000001E-2</v>
      </c>
      <c r="M1492">
        <v>0.93177600000000005</v>
      </c>
      <c r="N1492">
        <v>0</v>
      </c>
      <c r="O1492" t="s">
        <v>43</v>
      </c>
    </row>
    <row r="1493" spans="1:15" x14ac:dyDescent="0.25">
      <c r="A1493" t="s">
        <v>178</v>
      </c>
      <c r="B1493">
        <v>3272.97</v>
      </c>
      <c r="C1493">
        <v>3221.33</v>
      </c>
      <c r="D1493">
        <v>3221.26</v>
      </c>
      <c r="E1493">
        <v>3216.64</v>
      </c>
      <c r="F1493">
        <v>222.428</v>
      </c>
      <c r="G1493">
        <v>347.63099999999997</v>
      </c>
      <c r="H1493">
        <v>138.03800000000001</v>
      </c>
      <c r="I1493">
        <v>79.156599999999997</v>
      </c>
      <c r="J1493">
        <v>106.242</v>
      </c>
      <c r="K1493">
        <v>2631.29</v>
      </c>
      <c r="L1493">
        <v>5.3963799999999999E-2</v>
      </c>
      <c r="M1493">
        <v>0.95451200000000003</v>
      </c>
      <c r="N1493">
        <v>0</v>
      </c>
      <c r="O1493" t="s">
        <v>43</v>
      </c>
    </row>
    <row r="1494" spans="1:15" x14ac:dyDescent="0.25">
      <c r="A1494" t="s">
        <v>178</v>
      </c>
      <c r="B1494">
        <v>3276.99</v>
      </c>
      <c r="C1494">
        <v>3226.87</v>
      </c>
      <c r="D1494">
        <v>3226.8</v>
      </c>
      <c r="E1494">
        <v>3222.05</v>
      </c>
      <c r="F1494">
        <v>224.70500000000001</v>
      </c>
      <c r="G1494">
        <v>349.73500000000001</v>
      </c>
      <c r="H1494">
        <v>137.54900000000001</v>
      </c>
      <c r="I1494">
        <v>79.915400000000005</v>
      </c>
      <c r="J1494">
        <v>107.986</v>
      </c>
      <c r="K1494">
        <v>2632.27</v>
      </c>
      <c r="L1494">
        <v>4.92229E-2</v>
      </c>
      <c r="M1494">
        <v>0.94039600000000001</v>
      </c>
      <c r="N1494">
        <v>0</v>
      </c>
      <c r="O1494" t="s">
        <v>43</v>
      </c>
    </row>
    <row r="1495" spans="1:15" x14ac:dyDescent="0.25">
      <c r="A1495" t="s">
        <v>178</v>
      </c>
      <c r="B1495">
        <v>3273.17</v>
      </c>
      <c r="C1495">
        <v>3220.99</v>
      </c>
      <c r="D1495">
        <v>3220.92</v>
      </c>
      <c r="E1495">
        <v>3216.19</v>
      </c>
      <c r="F1495">
        <v>221.40700000000001</v>
      </c>
      <c r="G1495">
        <v>348.48500000000001</v>
      </c>
      <c r="H1495">
        <v>136.73099999999999</v>
      </c>
      <c r="I1495">
        <v>79.824200000000005</v>
      </c>
      <c r="J1495">
        <v>107.807</v>
      </c>
      <c r="K1495">
        <v>2630.89</v>
      </c>
      <c r="L1495">
        <v>8.3257899999999996E-2</v>
      </c>
      <c r="M1495">
        <v>0.93057900000000005</v>
      </c>
      <c r="N1495">
        <v>0</v>
      </c>
      <c r="O1495" t="s">
        <v>43</v>
      </c>
    </row>
    <row r="1496" spans="1:15" x14ac:dyDescent="0.25">
      <c r="A1496" t="s">
        <v>178</v>
      </c>
      <c r="B1496">
        <v>3271.2</v>
      </c>
      <c r="C1496">
        <v>3221.2</v>
      </c>
      <c r="D1496">
        <v>3221.14</v>
      </c>
      <c r="E1496">
        <v>3216.48</v>
      </c>
      <c r="F1496">
        <v>220.571</v>
      </c>
      <c r="G1496">
        <v>348.13200000000001</v>
      </c>
      <c r="H1496">
        <v>138.06</v>
      </c>
      <c r="I1496">
        <v>79.039900000000003</v>
      </c>
      <c r="J1496">
        <v>106.92</v>
      </c>
      <c r="K1496">
        <v>2632.47</v>
      </c>
      <c r="L1496">
        <v>5.4172499999999998E-2</v>
      </c>
      <c r="M1496">
        <v>0.95913400000000004</v>
      </c>
      <c r="N1496">
        <v>0</v>
      </c>
      <c r="O1496" t="s">
        <v>43</v>
      </c>
    </row>
    <row r="1497" spans="1:15" x14ac:dyDescent="0.25">
      <c r="A1497" t="s">
        <v>178</v>
      </c>
      <c r="B1497">
        <v>3275.92</v>
      </c>
      <c r="C1497">
        <v>3223.9</v>
      </c>
      <c r="D1497">
        <v>3223.84</v>
      </c>
      <c r="E1497">
        <v>3219.16</v>
      </c>
      <c r="F1497">
        <v>222.66200000000001</v>
      </c>
      <c r="G1497">
        <v>349.31599999999997</v>
      </c>
      <c r="H1497">
        <v>138.21100000000001</v>
      </c>
      <c r="I1497">
        <v>79.5702</v>
      </c>
      <c r="J1497">
        <v>107.45399999999999</v>
      </c>
      <c r="K1497">
        <v>2631.86</v>
      </c>
      <c r="L1497">
        <v>8.0703399999999995E-2</v>
      </c>
      <c r="M1497">
        <v>0.94479000000000002</v>
      </c>
      <c r="N1497">
        <v>0</v>
      </c>
      <c r="O1497" t="s">
        <v>43</v>
      </c>
    </row>
    <row r="1498" spans="1:15" x14ac:dyDescent="0.25">
      <c r="A1498" t="s">
        <v>178</v>
      </c>
      <c r="B1498">
        <v>3278.57</v>
      </c>
      <c r="C1498">
        <v>3226.75</v>
      </c>
      <c r="D1498">
        <v>3226.69</v>
      </c>
      <c r="E1498">
        <v>3222.01</v>
      </c>
      <c r="F1498">
        <v>221.10300000000001</v>
      </c>
      <c r="G1498">
        <v>346.87</v>
      </c>
      <c r="H1498">
        <v>137.149</v>
      </c>
      <c r="I1498">
        <v>78.996200000000002</v>
      </c>
      <c r="J1498">
        <v>106.54900000000001</v>
      </c>
      <c r="K1498">
        <v>2638.71</v>
      </c>
      <c r="L1498">
        <v>6.3397400000000007E-2</v>
      </c>
      <c r="M1498">
        <v>0.93176899999999996</v>
      </c>
      <c r="N1498">
        <v>0</v>
      </c>
      <c r="O1498" t="s">
        <v>43</v>
      </c>
    </row>
    <row r="1499" spans="1:15" x14ac:dyDescent="0.25">
      <c r="A1499" t="s">
        <v>178</v>
      </c>
      <c r="B1499">
        <v>3268.7</v>
      </c>
      <c r="C1499">
        <v>3216.01</v>
      </c>
      <c r="D1499">
        <v>3215.95</v>
      </c>
      <c r="E1499">
        <v>3211.27</v>
      </c>
      <c r="F1499">
        <v>220.797</v>
      </c>
      <c r="G1499">
        <v>346.37900000000002</v>
      </c>
      <c r="H1499">
        <v>137.53399999999999</v>
      </c>
      <c r="I1499">
        <v>78.784800000000004</v>
      </c>
      <c r="J1499">
        <v>106.008</v>
      </c>
      <c r="K1499">
        <v>2628.84</v>
      </c>
      <c r="L1499">
        <v>7.2898199999999996E-2</v>
      </c>
      <c r="M1499">
        <v>0.93174100000000004</v>
      </c>
      <c r="N1499">
        <v>0</v>
      </c>
      <c r="O1499" t="s">
        <v>43</v>
      </c>
    </row>
    <row r="1500" spans="1:15" x14ac:dyDescent="0.25">
      <c r="A1500" t="s">
        <v>178</v>
      </c>
      <c r="B1500">
        <v>3276.53</v>
      </c>
      <c r="C1500">
        <v>3224.69</v>
      </c>
      <c r="D1500">
        <v>3224.63</v>
      </c>
      <c r="E1500">
        <v>3220.01</v>
      </c>
      <c r="F1500">
        <v>224.702</v>
      </c>
      <c r="G1500">
        <v>346.42099999999999</v>
      </c>
      <c r="H1500">
        <v>136.82</v>
      </c>
      <c r="I1500">
        <v>78.932100000000005</v>
      </c>
      <c r="J1500">
        <v>106.556</v>
      </c>
      <c r="K1500">
        <v>2633.44</v>
      </c>
      <c r="L1500">
        <v>5.41115E-2</v>
      </c>
      <c r="M1500">
        <v>0.93172299999999997</v>
      </c>
      <c r="N1500">
        <v>0</v>
      </c>
      <c r="O1500" t="s">
        <v>43</v>
      </c>
    </row>
    <row r="1501" spans="1:15" x14ac:dyDescent="0.25">
      <c r="A1501" t="s">
        <v>178</v>
      </c>
      <c r="B1501">
        <v>3271.76</v>
      </c>
      <c r="C1501">
        <v>3221.75</v>
      </c>
      <c r="D1501">
        <v>3221.69</v>
      </c>
      <c r="E1501">
        <v>3216.95</v>
      </c>
      <c r="F1501">
        <v>223.65899999999999</v>
      </c>
      <c r="G1501">
        <v>347.96199999999999</v>
      </c>
      <c r="H1501">
        <v>136.744</v>
      </c>
      <c r="I1501">
        <v>79.454400000000007</v>
      </c>
      <c r="J1501">
        <v>107.83499999999999</v>
      </c>
      <c r="K1501">
        <v>2630.18</v>
      </c>
      <c r="L1501">
        <v>5.4130299999999999E-2</v>
      </c>
      <c r="M1501">
        <v>0.95031699999999997</v>
      </c>
      <c r="N1501">
        <v>0</v>
      </c>
      <c r="O1501" t="s">
        <v>43</v>
      </c>
    </row>
    <row r="1502" spans="1:15" x14ac:dyDescent="0.25">
      <c r="A1502" t="s">
        <v>178</v>
      </c>
      <c r="B1502">
        <v>3278.35</v>
      </c>
      <c r="C1502">
        <v>3226.52</v>
      </c>
      <c r="D1502">
        <v>3226.45</v>
      </c>
      <c r="E1502">
        <v>3221.82</v>
      </c>
      <c r="F1502">
        <v>222.62299999999999</v>
      </c>
      <c r="G1502">
        <v>348.68400000000003</v>
      </c>
      <c r="H1502">
        <v>137.607</v>
      </c>
      <c r="I1502">
        <v>79.674999999999997</v>
      </c>
      <c r="J1502">
        <v>107.42</v>
      </c>
      <c r="K1502">
        <v>2635.2</v>
      </c>
      <c r="L1502">
        <v>6.9153800000000001E-2</v>
      </c>
      <c r="M1502">
        <v>0.93112899999999998</v>
      </c>
      <c r="N1502">
        <v>0</v>
      </c>
      <c r="O1502" t="s">
        <v>43</v>
      </c>
    </row>
    <row r="1503" spans="1:15" x14ac:dyDescent="0.25">
      <c r="A1503" t="s">
        <v>178</v>
      </c>
      <c r="B1503">
        <v>3269.61</v>
      </c>
      <c r="C1503">
        <v>3217.68</v>
      </c>
      <c r="D1503">
        <v>3217.61</v>
      </c>
      <c r="E1503">
        <v>3212.88</v>
      </c>
      <c r="F1503">
        <v>219.98599999999999</v>
      </c>
      <c r="G1503">
        <v>349.14499999999998</v>
      </c>
      <c r="H1503">
        <v>138.67400000000001</v>
      </c>
      <c r="I1503">
        <v>79.568100000000001</v>
      </c>
      <c r="J1503">
        <v>106.896</v>
      </c>
      <c r="K1503">
        <v>2628.54</v>
      </c>
      <c r="L1503">
        <v>5.6252499999999997E-2</v>
      </c>
      <c r="M1503">
        <v>0.93090099999999998</v>
      </c>
      <c r="N1503">
        <v>0</v>
      </c>
      <c r="O1503" t="s">
        <v>43</v>
      </c>
    </row>
    <row r="1504" spans="1:15" x14ac:dyDescent="0.25">
      <c r="A1504" t="s">
        <v>178</v>
      </c>
      <c r="B1504">
        <v>3275.94</v>
      </c>
      <c r="C1504">
        <v>3223.79</v>
      </c>
      <c r="D1504">
        <v>3223.73</v>
      </c>
      <c r="E1504">
        <v>3218.91</v>
      </c>
      <c r="F1504">
        <v>220.99700000000001</v>
      </c>
      <c r="G1504">
        <v>348.47300000000001</v>
      </c>
      <c r="H1504">
        <v>138.34899999999999</v>
      </c>
      <c r="I1504">
        <v>79.658900000000003</v>
      </c>
      <c r="J1504">
        <v>106.179</v>
      </c>
      <c r="K1504">
        <v>2634.12</v>
      </c>
      <c r="L1504">
        <v>5.8146200000000002E-2</v>
      </c>
      <c r="M1504">
        <v>0.93166199999999999</v>
      </c>
      <c r="N1504">
        <v>0</v>
      </c>
      <c r="O1504" t="s">
        <v>43</v>
      </c>
    </row>
    <row r="1505" spans="1:25" x14ac:dyDescent="0.25">
      <c r="A1505" t="s">
        <v>178</v>
      </c>
      <c r="B1505">
        <v>3277.06</v>
      </c>
      <c r="C1505">
        <v>3224.29</v>
      </c>
      <c r="D1505">
        <v>3224.22</v>
      </c>
      <c r="E1505">
        <v>3219.5</v>
      </c>
      <c r="F1505">
        <v>221.38300000000001</v>
      </c>
      <c r="G1505">
        <v>349.08600000000001</v>
      </c>
      <c r="H1505">
        <v>138.31399999999999</v>
      </c>
      <c r="I1505">
        <v>79.426900000000003</v>
      </c>
      <c r="J1505">
        <v>107.232</v>
      </c>
      <c r="K1505">
        <v>2633.78</v>
      </c>
      <c r="L1505">
        <v>5.4269999999999999E-2</v>
      </c>
      <c r="M1505">
        <v>0.94920800000000005</v>
      </c>
      <c r="N1505">
        <v>0</v>
      </c>
      <c r="O1505" t="s">
        <v>43</v>
      </c>
    </row>
    <row r="1506" spans="1:25" x14ac:dyDescent="0.25">
      <c r="A1506" t="s">
        <v>178</v>
      </c>
      <c r="B1506">
        <v>3271.19</v>
      </c>
      <c r="C1506">
        <v>3219.69</v>
      </c>
      <c r="D1506">
        <v>3219.63</v>
      </c>
      <c r="E1506">
        <v>3215</v>
      </c>
      <c r="F1506">
        <v>222.19</v>
      </c>
      <c r="G1506">
        <v>346.35700000000003</v>
      </c>
      <c r="H1506">
        <v>137.21299999999999</v>
      </c>
      <c r="I1506">
        <v>78.531099999999995</v>
      </c>
      <c r="J1506">
        <v>106.667</v>
      </c>
      <c r="K1506">
        <v>2631.1</v>
      </c>
      <c r="L1506">
        <v>7.12391E-2</v>
      </c>
      <c r="M1506">
        <v>0.93164499999999995</v>
      </c>
      <c r="N1506">
        <v>0</v>
      </c>
      <c r="O1506" t="s">
        <v>43</v>
      </c>
    </row>
    <row r="1507" spans="1:25" x14ac:dyDescent="0.25">
      <c r="A1507" t="s">
        <v>178</v>
      </c>
      <c r="B1507">
        <v>3270.04</v>
      </c>
      <c r="C1507">
        <v>3218.21</v>
      </c>
      <c r="D1507">
        <v>3218.15</v>
      </c>
      <c r="E1507">
        <v>3213.51</v>
      </c>
      <c r="F1507">
        <v>222.97200000000001</v>
      </c>
      <c r="G1507">
        <v>346.22699999999998</v>
      </c>
      <c r="H1507">
        <v>136.84200000000001</v>
      </c>
      <c r="I1507">
        <v>78.688100000000006</v>
      </c>
      <c r="J1507">
        <v>106.601</v>
      </c>
      <c r="K1507">
        <v>2628.94</v>
      </c>
      <c r="L1507">
        <v>5.4403E-2</v>
      </c>
      <c r="M1507">
        <v>0.931759</v>
      </c>
      <c r="N1507">
        <v>0</v>
      </c>
      <c r="O1507" t="s">
        <v>43</v>
      </c>
    </row>
    <row r="1508" spans="1:25" x14ac:dyDescent="0.25">
      <c r="A1508" t="s">
        <v>178</v>
      </c>
      <c r="B1508">
        <v>3276.03</v>
      </c>
      <c r="C1508">
        <v>3224.79</v>
      </c>
      <c r="D1508">
        <v>3224.72</v>
      </c>
      <c r="E1508">
        <v>3219.93</v>
      </c>
      <c r="F1508">
        <v>220.887</v>
      </c>
      <c r="G1508">
        <v>347.9</v>
      </c>
      <c r="H1508">
        <v>137.49199999999999</v>
      </c>
      <c r="I1508">
        <v>79.325800000000001</v>
      </c>
      <c r="J1508">
        <v>107.08199999999999</v>
      </c>
      <c r="K1508">
        <v>2635.85</v>
      </c>
      <c r="L1508">
        <v>8.3256200000000002E-2</v>
      </c>
      <c r="M1508">
        <v>0.93174999999999997</v>
      </c>
      <c r="N1508">
        <v>0</v>
      </c>
      <c r="O1508" t="s">
        <v>43</v>
      </c>
    </row>
    <row r="1509" spans="1:25" x14ac:dyDescent="0.25">
      <c r="A1509" t="s">
        <v>178</v>
      </c>
      <c r="B1509">
        <v>3275.45</v>
      </c>
      <c r="C1509">
        <v>3223.42</v>
      </c>
      <c r="D1509">
        <v>3223.36</v>
      </c>
      <c r="E1509">
        <v>3218.75</v>
      </c>
      <c r="F1509">
        <v>222.517</v>
      </c>
      <c r="G1509">
        <v>347.69400000000002</v>
      </c>
      <c r="H1509">
        <v>137.99700000000001</v>
      </c>
      <c r="I1509">
        <v>79.0411</v>
      </c>
      <c r="J1509">
        <v>106.51600000000001</v>
      </c>
      <c r="K1509">
        <v>2633.3</v>
      </c>
      <c r="L1509">
        <v>5.5367100000000002E-2</v>
      </c>
      <c r="M1509">
        <v>0.93024600000000002</v>
      </c>
      <c r="N1509">
        <v>0</v>
      </c>
      <c r="O1509" t="s">
        <v>43</v>
      </c>
    </row>
    <row r="1510" spans="1:25" x14ac:dyDescent="0.25">
      <c r="A1510" t="s">
        <v>178</v>
      </c>
      <c r="B1510">
        <v>3278.85</v>
      </c>
      <c r="C1510">
        <v>3227.19</v>
      </c>
      <c r="D1510">
        <v>3227.13</v>
      </c>
      <c r="E1510">
        <v>3222.38</v>
      </c>
      <c r="F1510">
        <v>221.95099999999999</v>
      </c>
      <c r="G1510">
        <v>348.642</v>
      </c>
      <c r="H1510">
        <v>137.374</v>
      </c>
      <c r="I1510">
        <v>79.619399999999999</v>
      </c>
      <c r="J1510">
        <v>107.56100000000001</v>
      </c>
      <c r="K1510">
        <v>2636.52</v>
      </c>
      <c r="L1510">
        <v>5.6557900000000001E-2</v>
      </c>
      <c r="M1510">
        <v>0.93148200000000003</v>
      </c>
      <c r="N1510">
        <v>0</v>
      </c>
      <c r="O1510" t="s">
        <v>43</v>
      </c>
    </row>
    <row r="1511" spans="1:25" x14ac:dyDescent="0.25">
      <c r="A1511" t="s">
        <v>178</v>
      </c>
      <c r="B1511">
        <v>3273.47</v>
      </c>
      <c r="C1511">
        <v>3219.82</v>
      </c>
      <c r="D1511">
        <v>3219.76</v>
      </c>
      <c r="E1511">
        <v>3215.12</v>
      </c>
      <c r="F1511">
        <v>223.43299999999999</v>
      </c>
      <c r="G1511">
        <v>345.43</v>
      </c>
      <c r="H1511">
        <v>136.99100000000001</v>
      </c>
      <c r="I1511">
        <v>78.512100000000004</v>
      </c>
      <c r="J1511">
        <v>105.774</v>
      </c>
      <c r="K1511">
        <v>2630.92</v>
      </c>
      <c r="L1511">
        <v>5.4085300000000003E-2</v>
      </c>
      <c r="M1511">
        <v>0.92945299999999997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3270.51</v>
      </c>
      <c r="C1512">
        <v>3218.72</v>
      </c>
      <c r="D1512">
        <v>3218.66</v>
      </c>
      <c r="E1512">
        <v>3214.04</v>
      </c>
      <c r="F1512">
        <v>222.65299999999999</v>
      </c>
      <c r="G1512">
        <v>350.089</v>
      </c>
      <c r="H1512">
        <v>139.20699999999999</v>
      </c>
      <c r="I1512">
        <v>80.178600000000003</v>
      </c>
      <c r="J1512">
        <v>106.577</v>
      </c>
      <c r="K1512">
        <v>2625.99</v>
      </c>
      <c r="L1512">
        <v>8.32561E-2</v>
      </c>
      <c r="M1512">
        <v>0.93159800000000004</v>
      </c>
      <c r="N1512">
        <v>0</v>
      </c>
      <c r="O1512" t="s">
        <v>43</v>
      </c>
      <c r="R1512">
        <f>AVERAGE(B1463:B1512)</f>
        <v>3274.4204000000004</v>
      </c>
      <c r="S1512">
        <f>AVERAGE(C1463:C1512)</f>
        <v>3222.9352000000008</v>
      </c>
      <c r="U1512">
        <f>_xlfn.VAR.P(B1463:B1512)</f>
        <v>12.48707183999996</v>
      </c>
      <c r="V1512">
        <f>_xlfn.VAR.P(C1463:C1512)</f>
        <v>12.894120960000066</v>
      </c>
      <c r="X1512">
        <f>1.96*SQRT(U1512)/50</f>
        <v>0.13852124050923575</v>
      </c>
      <c r="Y1512">
        <f>1.96*SQRT(V1512)/50</f>
        <v>0.14076086825525944</v>
      </c>
    </row>
    <row r="1513" spans="1:25" x14ac:dyDescent="0.25">
      <c r="A1513" t="s">
        <v>179</v>
      </c>
      <c r="B1513">
        <v>163880.66819999999</v>
      </c>
      <c r="C1513" t="s">
        <v>37</v>
      </c>
    </row>
    <row r="1514" spans="1:25" x14ac:dyDescent="0.25">
      <c r="A1514" t="s">
        <v>180</v>
      </c>
      <c r="B1514">
        <v>3244.53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5.4256499999999999E-2</v>
      </c>
      <c r="L1514">
        <v>0.95877999999999997</v>
      </c>
      <c r="M1514">
        <v>0</v>
      </c>
      <c r="N1514" t="s">
        <v>43</v>
      </c>
    </row>
    <row r="1515" spans="1:25" x14ac:dyDescent="0.25">
      <c r="A1515" t="s">
        <v>180</v>
      </c>
      <c r="B1515">
        <v>3246.31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5.4411899999999999E-2</v>
      </c>
      <c r="L1515">
        <v>0.93183400000000005</v>
      </c>
      <c r="M1515">
        <v>0</v>
      </c>
      <c r="N1515" t="s">
        <v>43</v>
      </c>
    </row>
    <row r="1516" spans="1:25" x14ac:dyDescent="0.25">
      <c r="A1516" t="s">
        <v>180</v>
      </c>
      <c r="B1516">
        <v>3247.51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5.9660999999999999E-2</v>
      </c>
      <c r="L1516">
        <v>0.93173600000000001</v>
      </c>
      <c r="M1516">
        <v>0</v>
      </c>
      <c r="N1516" t="s">
        <v>43</v>
      </c>
    </row>
    <row r="1517" spans="1:25" x14ac:dyDescent="0.25">
      <c r="A1517" t="s">
        <v>180</v>
      </c>
      <c r="B1517">
        <v>3244.47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5.5615999999999999E-2</v>
      </c>
      <c r="L1517">
        <v>0.931141</v>
      </c>
      <c r="M1517">
        <v>0</v>
      </c>
      <c r="N1517" t="s">
        <v>43</v>
      </c>
    </row>
    <row r="1518" spans="1:25" x14ac:dyDescent="0.25">
      <c r="A1518" t="s">
        <v>180</v>
      </c>
      <c r="B1518">
        <v>3245.09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8.3255999999999997E-2</v>
      </c>
      <c r="L1518">
        <v>0.93098999999999998</v>
      </c>
      <c r="M1518">
        <v>0</v>
      </c>
      <c r="N1518" t="s">
        <v>43</v>
      </c>
    </row>
    <row r="1519" spans="1:25" x14ac:dyDescent="0.25">
      <c r="A1519" t="s">
        <v>180</v>
      </c>
      <c r="B1519">
        <v>3251.87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5.9537800000000002E-2</v>
      </c>
      <c r="L1519">
        <v>0.93183199999999999</v>
      </c>
      <c r="M1519">
        <v>0</v>
      </c>
      <c r="N1519" t="s">
        <v>43</v>
      </c>
    </row>
    <row r="1520" spans="1:25" x14ac:dyDescent="0.25">
      <c r="A1520" t="s">
        <v>180</v>
      </c>
      <c r="B1520">
        <v>3250.78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5.57555E-2</v>
      </c>
      <c r="L1520">
        <v>0.95595600000000003</v>
      </c>
      <c r="M1520">
        <v>0</v>
      </c>
      <c r="N1520" t="s">
        <v>43</v>
      </c>
    </row>
    <row r="1521" spans="1:14" x14ac:dyDescent="0.25">
      <c r="A1521" t="s">
        <v>180</v>
      </c>
      <c r="B1521">
        <v>3256.54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5.4237800000000003E-2</v>
      </c>
      <c r="L1521">
        <v>0.93182299999999996</v>
      </c>
      <c r="M1521">
        <v>0</v>
      </c>
      <c r="N1521" t="s">
        <v>43</v>
      </c>
    </row>
    <row r="1522" spans="1:14" x14ac:dyDescent="0.25">
      <c r="A1522" t="s">
        <v>180</v>
      </c>
      <c r="B1522">
        <v>3246.23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5.4363799999999997E-2</v>
      </c>
      <c r="L1522">
        <v>0.953681</v>
      </c>
      <c r="M1522">
        <v>0</v>
      </c>
      <c r="N1522" t="s">
        <v>43</v>
      </c>
    </row>
    <row r="1523" spans="1:14" x14ac:dyDescent="0.25">
      <c r="A1523" t="s">
        <v>180</v>
      </c>
      <c r="B1523">
        <v>3249.82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5.6319899999999999E-2</v>
      </c>
      <c r="L1523">
        <v>0.93113999999999997</v>
      </c>
      <c r="M1523">
        <v>0</v>
      </c>
      <c r="N1523" t="s">
        <v>43</v>
      </c>
    </row>
    <row r="1524" spans="1:14" x14ac:dyDescent="0.25">
      <c r="A1524" t="s">
        <v>180</v>
      </c>
      <c r="B1524">
        <v>3249.25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5.7188299999999997E-2</v>
      </c>
      <c r="L1524">
        <v>0.93174800000000002</v>
      </c>
      <c r="M1524">
        <v>0</v>
      </c>
      <c r="N1524" t="s">
        <v>43</v>
      </c>
    </row>
    <row r="1525" spans="1:14" x14ac:dyDescent="0.25">
      <c r="A1525" t="s">
        <v>180</v>
      </c>
      <c r="B1525">
        <v>3253.83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5.3974899999999999E-2</v>
      </c>
      <c r="L1525">
        <v>0.93102300000000004</v>
      </c>
      <c r="M1525">
        <v>0</v>
      </c>
      <c r="N1525" t="s">
        <v>43</v>
      </c>
    </row>
    <row r="1526" spans="1:14" x14ac:dyDescent="0.25">
      <c r="A1526" t="s">
        <v>180</v>
      </c>
      <c r="B1526">
        <v>3238.62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5.6583399999999999E-2</v>
      </c>
      <c r="L1526">
        <v>0.93098899999999996</v>
      </c>
      <c r="M1526">
        <v>0</v>
      </c>
      <c r="N1526" t="s">
        <v>43</v>
      </c>
    </row>
    <row r="1527" spans="1:14" x14ac:dyDescent="0.25">
      <c r="A1527" t="s">
        <v>180</v>
      </c>
      <c r="B1527">
        <v>3249.32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5.4793399999999999E-2</v>
      </c>
      <c r="L1527">
        <v>0.95888799999999996</v>
      </c>
      <c r="M1527">
        <v>0</v>
      </c>
      <c r="N1527" t="s">
        <v>43</v>
      </c>
    </row>
    <row r="1528" spans="1:14" x14ac:dyDescent="0.25">
      <c r="A1528" t="s">
        <v>180</v>
      </c>
      <c r="B1528">
        <v>3247.61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5.4101999999999997E-2</v>
      </c>
      <c r="L1528">
        <v>0.93143500000000001</v>
      </c>
      <c r="M1528">
        <v>0</v>
      </c>
      <c r="N1528" t="s">
        <v>43</v>
      </c>
    </row>
    <row r="1529" spans="1:14" x14ac:dyDescent="0.25">
      <c r="A1529" t="s">
        <v>180</v>
      </c>
      <c r="B1529">
        <v>3246.04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5.4318699999999998E-2</v>
      </c>
      <c r="L1529">
        <v>0.95810099999999998</v>
      </c>
      <c r="M1529">
        <v>0</v>
      </c>
      <c r="N1529" t="s">
        <v>43</v>
      </c>
    </row>
    <row r="1530" spans="1:14" x14ac:dyDescent="0.25">
      <c r="A1530" t="s">
        <v>180</v>
      </c>
      <c r="B1530">
        <v>3250.5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6.4697199999999996E-2</v>
      </c>
      <c r="L1530">
        <v>0.93174599999999996</v>
      </c>
      <c r="M1530">
        <v>0</v>
      </c>
      <c r="N1530" t="s">
        <v>43</v>
      </c>
    </row>
    <row r="1531" spans="1:14" x14ac:dyDescent="0.25">
      <c r="A1531" t="s">
        <v>180</v>
      </c>
      <c r="B1531">
        <v>3251.97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5.4282700000000003E-2</v>
      </c>
      <c r="L1531">
        <v>0.93173600000000001</v>
      </c>
      <c r="M1531">
        <v>0</v>
      </c>
      <c r="N1531" t="s">
        <v>43</v>
      </c>
    </row>
    <row r="1532" spans="1:14" x14ac:dyDescent="0.25">
      <c r="A1532" t="s">
        <v>180</v>
      </c>
      <c r="B1532">
        <v>3250.05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5.4496500000000003E-2</v>
      </c>
      <c r="L1532">
        <v>0.93131399999999998</v>
      </c>
      <c r="M1532">
        <v>0</v>
      </c>
      <c r="N1532" t="s">
        <v>43</v>
      </c>
    </row>
    <row r="1533" spans="1:14" x14ac:dyDescent="0.25">
      <c r="A1533" t="s">
        <v>180</v>
      </c>
      <c r="B1533">
        <v>3242.17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6.1330799999999998E-2</v>
      </c>
      <c r="L1533">
        <v>0.931836</v>
      </c>
      <c r="M1533">
        <v>0</v>
      </c>
      <c r="N1533" t="s">
        <v>43</v>
      </c>
    </row>
    <row r="1534" spans="1:14" x14ac:dyDescent="0.25">
      <c r="A1534" t="s">
        <v>180</v>
      </c>
      <c r="B1534">
        <v>3254.96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5.3909699999999998E-2</v>
      </c>
      <c r="L1534">
        <v>0.93182100000000001</v>
      </c>
      <c r="M1534">
        <v>0</v>
      </c>
      <c r="N1534" t="s">
        <v>43</v>
      </c>
    </row>
    <row r="1535" spans="1:14" x14ac:dyDescent="0.25">
      <c r="A1535" t="s">
        <v>180</v>
      </c>
      <c r="B1535">
        <v>3250.83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5.6693500000000001E-2</v>
      </c>
      <c r="L1535">
        <v>0.95628299999999999</v>
      </c>
      <c r="M1535">
        <v>0</v>
      </c>
      <c r="N1535" t="s">
        <v>43</v>
      </c>
    </row>
    <row r="1536" spans="1:14" x14ac:dyDescent="0.25">
      <c r="A1536" t="s">
        <v>180</v>
      </c>
      <c r="B1536">
        <v>3240.47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7.5197299999999995E-2</v>
      </c>
      <c r="L1536">
        <v>0.93174199999999996</v>
      </c>
      <c r="M1536">
        <v>0</v>
      </c>
      <c r="N1536" t="s">
        <v>43</v>
      </c>
    </row>
    <row r="1537" spans="1:14" x14ac:dyDescent="0.25">
      <c r="A1537" t="s">
        <v>180</v>
      </c>
      <c r="B1537">
        <v>3246.01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8.3255599999999999E-2</v>
      </c>
      <c r="L1537">
        <v>0.93177399999999999</v>
      </c>
      <c r="M1537">
        <v>0</v>
      </c>
      <c r="N1537" t="s">
        <v>43</v>
      </c>
    </row>
    <row r="1538" spans="1:14" x14ac:dyDescent="0.25">
      <c r="A1538" t="s">
        <v>180</v>
      </c>
      <c r="B1538">
        <v>3246.33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5.5816200000000003E-2</v>
      </c>
      <c r="L1538">
        <v>0.93096000000000001</v>
      </c>
      <c r="M1538">
        <v>0</v>
      </c>
      <c r="N1538" t="s">
        <v>43</v>
      </c>
    </row>
    <row r="1539" spans="1:14" x14ac:dyDescent="0.25">
      <c r="A1539" t="s">
        <v>180</v>
      </c>
      <c r="B1539">
        <v>3240.79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5.4021100000000002E-2</v>
      </c>
      <c r="L1539">
        <v>0.931836</v>
      </c>
      <c r="M1539">
        <v>0</v>
      </c>
      <c r="N1539" t="s">
        <v>43</v>
      </c>
    </row>
    <row r="1540" spans="1:14" x14ac:dyDescent="0.25">
      <c r="A1540" t="s">
        <v>180</v>
      </c>
      <c r="B1540">
        <v>3248.8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5.4159899999999997E-2</v>
      </c>
      <c r="L1540">
        <v>0.931809</v>
      </c>
      <c r="M1540">
        <v>0</v>
      </c>
      <c r="N1540" t="s">
        <v>43</v>
      </c>
    </row>
    <row r="1541" spans="1:14" x14ac:dyDescent="0.25">
      <c r="A1541" t="s">
        <v>180</v>
      </c>
      <c r="B1541">
        <v>3243.53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6.5934800000000002E-2</v>
      </c>
      <c r="L1541">
        <v>0.93173600000000001</v>
      </c>
      <c r="M1541">
        <v>0</v>
      </c>
      <c r="N1541" t="s">
        <v>43</v>
      </c>
    </row>
    <row r="1542" spans="1:14" x14ac:dyDescent="0.25">
      <c r="A1542" t="s">
        <v>180</v>
      </c>
      <c r="B1542">
        <v>3246.76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8.32561E-2</v>
      </c>
      <c r="L1542">
        <v>0.93161499999999997</v>
      </c>
      <c r="M1542">
        <v>0</v>
      </c>
      <c r="N1542" t="s">
        <v>43</v>
      </c>
    </row>
    <row r="1543" spans="1:14" x14ac:dyDescent="0.25">
      <c r="A1543" t="s">
        <v>180</v>
      </c>
      <c r="B1543">
        <v>3250.72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5.7540399999999998E-2</v>
      </c>
      <c r="L1543">
        <v>0.931786</v>
      </c>
      <c r="M1543">
        <v>0</v>
      </c>
      <c r="N1543" t="s">
        <v>43</v>
      </c>
    </row>
    <row r="1544" spans="1:14" x14ac:dyDescent="0.25">
      <c r="A1544" t="s">
        <v>180</v>
      </c>
      <c r="B1544">
        <v>3245.27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5.4765300000000003E-2</v>
      </c>
      <c r="L1544">
        <v>0.93155200000000005</v>
      </c>
      <c r="M1544">
        <v>0</v>
      </c>
      <c r="N1544" t="s">
        <v>43</v>
      </c>
    </row>
    <row r="1545" spans="1:14" x14ac:dyDescent="0.25">
      <c r="A1545" t="s">
        <v>180</v>
      </c>
      <c r="B1545">
        <v>3247.58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5.6931000000000002E-2</v>
      </c>
      <c r="L1545">
        <v>0.93181099999999994</v>
      </c>
      <c r="M1545">
        <v>0</v>
      </c>
      <c r="N1545" t="s">
        <v>43</v>
      </c>
    </row>
    <row r="1546" spans="1:14" x14ac:dyDescent="0.25">
      <c r="A1546" t="s">
        <v>180</v>
      </c>
      <c r="B1546">
        <v>3250.57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5.5351600000000001E-2</v>
      </c>
      <c r="L1546">
        <v>0.95866799999999996</v>
      </c>
      <c r="M1546">
        <v>0</v>
      </c>
      <c r="N1546" t="s">
        <v>43</v>
      </c>
    </row>
    <row r="1547" spans="1:14" x14ac:dyDescent="0.25">
      <c r="A1547" t="s">
        <v>180</v>
      </c>
      <c r="B1547">
        <v>3246.87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5.5779200000000001E-2</v>
      </c>
      <c r="L1547">
        <v>0.93952000000000002</v>
      </c>
      <c r="M1547">
        <v>0</v>
      </c>
      <c r="N1547" t="s">
        <v>43</v>
      </c>
    </row>
    <row r="1548" spans="1:14" x14ac:dyDescent="0.25">
      <c r="A1548" t="s">
        <v>180</v>
      </c>
      <c r="B1548">
        <v>3253.99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5.4923E-2</v>
      </c>
      <c r="L1548">
        <v>0.92989599999999994</v>
      </c>
      <c r="M1548">
        <v>0</v>
      </c>
      <c r="N1548" t="s">
        <v>43</v>
      </c>
    </row>
    <row r="1549" spans="1:14" x14ac:dyDescent="0.25">
      <c r="A1549" t="s">
        <v>180</v>
      </c>
      <c r="B1549">
        <v>3243.14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6.19322E-2</v>
      </c>
      <c r="L1549">
        <v>0.93150299999999997</v>
      </c>
      <c r="M1549">
        <v>0</v>
      </c>
      <c r="N1549" t="s">
        <v>43</v>
      </c>
    </row>
    <row r="1550" spans="1:14" x14ac:dyDescent="0.25">
      <c r="A1550" t="s">
        <v>180</v>
      </c>
      <c r="B1550">
        <v>3249.82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5.48359E-2</v>
      </c>
      <c r="L1550">
        <v>0.93183099999999996</v>
      </c>
      <c r="M1550">
        <v>0</v>
      </c>
      <c r="N1550" t="s">
        <v>43</v>
      </c>
    </row>
    <row r="1551" spans="1:14" x14ac:dyDescent="0.25">
      <c r="A1551" t="s">
        <v>180</v>
      </c>
      <c r="B1551">
        <v>3247.37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5.3987500000000001E-2</v>
      </c>
      <c r="L1551">
        <v>0.93162699999999998</v>
      </c>
      <c r="M1551">
        <v>0</v>
      </c>
      <c r="N1551" t="s">
        <v>43</v>
      </c>
    </row>
    <row r="1552" spans="1:14" x14ac:dyDescent="0.25">
      <c r="A1552" t="s">
        <v>180</v>
      </c>
      <c r="B1552">
        <v>3244.02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5.5116600000000002E-2</v>
      </c>
      <c r="L1552">
        <v>0.95166499999999998</v>
      </c>
      <c r="M1552">
        <v>0</v>
      </c>
      <c r="N1552" t="s">
        <v>43</v>
      </c>
    </row>
    <row r="1553" spans="1:25" x14ac:dyDescent="0.25">
      <c r="A1553" t="s">
        <v>180</v>
      </c>
      <c r="B1553">
        <v>3259.52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5.7149899999999997E-2</v>
      </c>
      <c r="L1553">
        <v>0.93182100000000001</v>
      </c>
      <c r="M1553">
        <v>0</v>
      </c>
      <c r="N1553" t="s">
        <v>43</v>
      </c>
    </row>
    <row r="1554" spans="1:25" x14ac:dyDescent="0.25">
      <c r="A1554" t="s">
        <v>180</v>
      </c>
      <c r="B1554">
        <v>3259.16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7.5806600000000002E-2</v>
      </c>
      <c r="L1554">
        <v>0.93149099999999996</v>
      </c>
      <c r="M1554">
        <v>0</v>
      </c>
      <c r="N1554" t="s">
        <v>43</v>
      </c>
    </row>
    <row r="1555" spans="1:25" x14ac:dyDescent="0.25">
      <c r="A1555" t="s">
        <v>180</v>
      </c>
      <c r="B1555">
        <v>3251.36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5.6437099999999997E-2</v>
      </c>
      <c r="L1555">
        <v>0.93182900000000002</v>
      </c>
      <c r="M1555">
        <v>0</v>
      </c>
      <c r="N1555" t="s">
        <v>43</v>
      </c>
    </row>
    <row r="1556" spans="1:25" x14ac:dyDescent="0.25">
      <c r="A1556" t="s">
        <v>180</v>
      </c>
      <c r="B1556">
        <v>3246.11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5.57116E-2</v>
      </c>
      <c r="L1556">
        <v>0.93179299999999998</v>
      </c>
      <c r="M1556">
        <v>0</v>
      </c>
      <c r="N1556" t="s">
        <v>43</v>
      </c>
    </row>
    <row r="1557" spans="1:25" x14ac:dyDescent="0.25">
      <c r="A1557" t="s">
        <v>180</v>
      </c>
      <c r="B1557">
        <v>3237.52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6.2947400000000001E-2</v>
      </c>
      <c r="L1557">
        <v>0.93146600000000002</v>
      </c>
      <c r="M1557">
        <v>0</v>
      </c>
      <c r="N1557" t="s">
        <v>43</v>
      </c>
    </row>
    <row r="1558" spans="1:25" x14ac:dyDescent="0.25">
      <c r="A1558" t="s">
        <v>180</v>
      </c>
      <c r="B1558">
        <v>3251.45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5.3917199999999998E-2</v>
      </c>
      <c r="L1558">
        <v>0.93149800000000005</v>
      </c>
      <c r="M1558">
        <v>0</v>
      </c>
      <c r="N1558" t="s">
        <v>43</v>
      </c>
    </row>
    <row r="1559" spans="1:25" x14ac:dyDescent="0.25">
      <c r="A1559" t="s">
        <v>180</v>
      </c>
      <c r="B1559">
        <v>3248.78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5.39141E-2</v>
      </c>
      <c r="L1559">
        <v>0.93148200000000003</v>
      </c>
      <c r="M1559">
        <v>0</v>
      </c>
      <c r="N1559" t="s">
        <v>43</v>
      </c>
    </row>
    <row r="1560" spans="1:25" x14ac:dyDescent="0.25">
      <c r="A1560" t="s">
        <v>180</v>
      </c>
      <c r="B1560">
        <v>3248.73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8.3256999999999998E-2</v>
      </c>
      <c r="L1560">
        <v>0.93177399999999999</v>
      </c>
      <c r="M1560">
        <v>0</v>
      </c>
      <c r="N1560" t="s">
        <v>43</v>
      </c>
    </row>
    <row r="1561" spans="1:25" x14ac:dyDescent="0.25">
      <c r="A1561" t="s">
        <v>180</v>
      </c>
      <c r="B1561">
        <v>3246.24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7.2336200000000003E-2</v>
      </c>
      <c r="L1561">
        <v>0.93062900000000004</v>
      </c>
      <c r="M1561">
        <v>0</v>
      </c>
      <c r="N1561" t="s">
        <v>43</v>
      </c>
    </row>
    <row r="1562" spans="1:25" x14ac:dyDescent="0.25">
      <c r="A1562" t="s">
        <v>180</v>
      </c>
      <c r="B1562">
        <v>3248.44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5.3948400000000001E-2</v>
      </c>
      <c r="L1562">
        <v>0.93183499999999997</v>
      </c>
      <c r="M1562">
        <v>0</v>
      </c>
      <c r="N1562" t="s">
        <v>43</v>
      </c>
    </row>
    <row r="1563" spans="1:25" x14ac:dyDescent="0.25">
      <c r="A1563" t="s">
        <v>180</v>
      </c>
      <c r="B1563">
        <v>3244.79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8.3264199999999997E-2</v>
      </c>
      <c r="L1563">
        <v>0.95125400000000004</v>
      </c>
      <c r="M1563">
        <v>0</v>
      </c>
      <c r="N1563" t="s">
        <v>43</v>
      </c>
    </row>
    <row r="1564" spans="1:25" x14ac:dyDescent="0.25">
      <c r="A1564" t="s">
        <v>180</v>
      </c>
      <c r="B1564">
        <v>3259.91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7.6823699999999995E-2</v>
      </c>
      <c r="L1564">
        <v>0.93181700000000001</v>
      </c>
      <c r="M1564">
        <v>0</v>
      </c>
      <c r="N1564" t="s">
        <v>43</v>
      </c>
    </row>
    <row r="1565" spans="1:25" x14ac:dyDescent="0.25">
      <c r="A1565" t="s">
        <v>180</v>
      </c>
      <c r="B1565">
        <v>3240.86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5.3915600000000001E-2</v>
      </c>
      <c r="L1565">
        <v>0.93183300000000002</v>
      </c>
      <c r="M1565">
        <v>0</v>
      </c>
      <c r="N1565" t="s">
        <v>43</v>
      </c>
    </row>
    <row r="1566" spans="1:25" x14ac:dyDescent="0.25">
      <c r="A1566" t="s">
        <v>180</v>
      </c>
      <c r="B1566">
        <v>3247.29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5.6016400000000001E-2</v>
      </c>
      <c r="L1566">
        <v>0.93183400000000005</v>
      </c>
      <c r="M1566">
        <v>0</v>
      </c>
      <c r="N1566" t="s">
        <v>43</v>
      </c>
    </row>
    <row r="1567" spans="1:25" x14ac:dyDescent="0.25">
      <c r="A1567" t="s">
        <v>180</v>
      </c>
      <c r="B1567">
        <v>3250.29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6.04605E-2</v>
      </c>
      <c r="L1567">
        <v>0.929728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3248.43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5.6106200000000002E-2</v>
      </c>
      <c r="L1568">
        <v>0.93140900000000004</v>
      </c>
      <c r="M1568">
        <v>0</v>
      </c>
      <c r="N1568" t="s">
        <v>43</v>
      </c>
      <c r="R1568">
        <f>AVERAGE(B1519:B1568)</f>
        <v>3248.4262000000012</v>
      </c>
      <c r="S1568">
        <f>AVERAGE(C1519:C1568)</f>
        <v>0</v>
      </c>
      <c r="U1568">
        <f>_xlfn.VAR.P(B1519:B1568)</f>
        <v>23.716479559999854</v>
      </c>
      <c r="V1568">
        <f>_xlfn.VAR.P(C1519:C1568)</f>
        <v>0</v>
      </c>
      <c r="X1568">
        <f>1.96*SQRT(U1568)/50</f>
        <v>0.19090230787258225</v>
      </c>
      <c r="Y1568">
        <f>1.96*SQRT(V1568)/50</f>
        <v>0</v>
      </c>
    </row>
    <row r="1569" spans="1:13" x14ac:dyDescent="0.25">
      <c r="A1569" t="s">
        <v>181</v>
      </c>
      <c r="B1569">
        <v>162531.77220000001</v>
      </c>
      <c r="C1569" t="s">
        <v>37</v>
      </c>
    </row>
    <row r="1570" spans="1:13" x14ac:dyDescent="0.25">
      <c r="A1570" t="s">
        <v>182</v>
      </c>
      <c r="B1570">
        <v>3008.06</v>
      </c>
      <c r="C1570">
        <v>3005.4</v>
      </c>
      <c r="D1570">
        <v>3005.33</v>
      </c>
      <c r="E1570">
        <v>3000.69</v>
      </c>
      <c r="F1570">
        <v>226.184</v>
      </c>
      <c r="G1570">
        <v>0</v>
      </c>
      <c r="H1570">
        <v>136.27699999999999</v>
      </c>
      <c r="I1570">
        <v>0</v>
      </c>
      <c r="J1570">
        <v>8.3255700000000002E-2</v>
      </c>
      <c r="K1570">
        <v>0.92981899999999995</v>
      </c>
      <c r="L1570">
        <v>0</v>
      </c>
      <c r="M1570" t="s">
        <v>43</v>
      </c>
    </row>
    <row r="1571" spans="1:13" x14ac:dyDescent="0.25">
      <c r="A1571" t="s">
        <v>182</v>
      </c>
      <c r="B1571">
        <v>2999.42</v>
      </c>
      <c r="C1571">
        <v>2996.65</v>
      </c>
      <c r="D1571">
        <v>2996.58</v>
      </c>
      <c r="E1571">
        <v>2991.93</v>
      </c>
      <c r="F1571">
        <v>227.36699999999999</v>
      </c>
      <c r="G1571">
        <v>0</v>
      </c>
      <c r="H1571">
        <v>136.191</v>
      </c>
      <c r="I1571">
        <v>0</v>
      </c>
      <c r="J1571">
        <v>8.3255899999999994E-2</v>
      </c>
      <c r="K1571">
        <v>0.93122099999999997</v>
      </c>
      <c r="L1571">
        <v>0</v>
      </c>
      <c r="M1571" t="s">
        <v>43</v>
      </c>
    </row>
    <row r="1572" spans="1:13" x14ac:dyDescent="0.25">
      <c r="A1572" t="s">
        <v>182</v>
      </c>
      <c r="B1572">
        <v>2996.63</v>
      </c>
      <c r="C1572">
        <v>2993.98</v>
      </c>
      <c r="D1572">
        <v>2993.91</v>
      </c>
      <c r="E1572">
        <v>2989.14</v>
      </c>
      <c r="F1572">
        <v>225.21</v>
      </c>
      <c r="G1572">
        <v>0</v>
      </c>
      <c r="H1572">
        <v>137.00299999999999</v>
      </c>
      <c r="I1572">
        <v>0</v>
      </c>
      <c r="J1572">
        <v>6.1575100000000001E-2</v>
      </c>
      <c r="K1572">
        <v>0.93177699999999997</v>
      </c>
      <c r="L1572">
        <v>0</v>
      </c>
      <c r="M1572" t="s">
        <v>43</v>
      </c>
    </row>
    <row r="1573" spans="1:13" x14ac:dyDescent="0.25">
      <c r="A1573" t="s">
        <v>182</v>
      </c>
      <c r="B1573">
        <v>3002.88</v>
      </c>
      <c r="C1573">
        <v>3000.17</v>
      </c>
      <c r="D1573">
        <v>3000.1</v>
      </c>
      <c r="E1573">
        <v>2995.46</v>
      </c>
      <c r="F1573">
        <v>228.34399999999999</v>
      </c>
      <c r="G1573">
        <v>0</v>
      </c>
      <c r="H1573">
        <v>136.27500000000001</v>
      </c>
      <c r="I1573">
        <v>0</v>
      </c>
      <c r="J1573">
        <v>8.3257800000000007E-2</v>
      </c>
      <c r="K1573">
        <v>0.93183300000000002</v>
      </c>
      <c r="L1573">
        <v>0</v>
      </c>
      <c r="M1573" t="s">
        <v>43</v>
      </c>
    </row>
    <row r="1574" spans="1:13" x14ac:dyDescent="0.25">
      <c r="A1574" t="s">
        <v>182</v>
      </c>
      <c r="B1574">
        <v>3005.99</v>
      </c>
      <c r="C1574">
        <v>3003.36</v>
      </c>
      <c r="D1574">
        <v>3003.3</v>
      </c>
      <c r="E1574">
        <v>2998.65</v>
      </c>
      <c r="F1574">
        <v>230.18700000000001</v>
      </c>
      <c r="G1574">
        <v>0</v>
      </c>
      <c r="H1574">
        <v>136.619</v>
      </c>
      <c r="I1574">
        <v>0</v>
      </c>
      <c r="J1574">
        <v>6.35931E-2</v>
      </c>
      <c r="K1574">
        <v>0.93119499999999999</v>
      </c>
      <c r="L1574">
        <v>0</v>
      </c>
      <c r="M1574" t="s">
        <v>43</v>
      </c>
    </row>
    <row r="1575" spans="1:13" x14ac:dyDescent="0.25">
      <c r="A1575" t="s">
        <v>182</v>
      </c>
      <c r="B1575">
        <v>3003.41</v>
      </c>
      <c r="C1575">
        <v>3000.58</v>
      </c>
      <c r="D1575">
        <v>3000.52</v>
      </c>
      <c r="E1575">
        <v>2995.86</v>
      </c>
      <c r="F1575">
        <v>222.49600000000001</v>
      </c>
      <c r="G1575">
        <v>0</v>
      </c>
      <c r="H1575">
        <v>136.91999999999999</v>
      </c>
      <c r="I1575">
        <v>0</v>
      </c>
      <c r="J1575">
        <v>8.3264500000000005E-2</v>
      </c>
      <c r="K1575">
        <v>0.92381000000000002</v>
      </c>
      <c r="L1575">
        <v>0</v>
      </c>
      <c r="M1575" t="s">
        <v>43</v>
      </c>
    </row>
    <row r="1576" spans="1:13" x14ac:dyDescent="0.25">
      <c r="A1576" t="s">
        <v>182</v>
      </c>
      <c r="B1576">
        <v>3015.85</v>
      </c>
      <c r="C1576">
        <v>3012.99</v>
      </c>
      <c r="D1576">
        <v>3012.92</v>
      </c>
      <c r="E1576">
        <v>3008.22</v>
      </c>
      <c r="F1576">
        <v>228.821</v>
      </c>
      <c r="G1576">
        <v>0</v>
      </c>
      <c r="H1576">
        <v>136.69200000000001</v>
      </c>
      <c r="I1576">
        <v>0</v>
      </c>
      <c r="J1576">
        <v>7.3569399999999993E-2</v>
      </c>
      <c r="K1576">
        <v>0.93125599999999997</v>
      </c>
      <c r="L1576">
        <v>0</v>
      </c>
      <c r="M1576" t="s">
        <v>43</v>
      </c>
    </row>
    <row r="1577" spans="1:13" x14ac:dyDescent="0.25">
      <c r="A1577" t="s">
        <v>182</v>
      </c>
      <c r="B1577">
        <v>3008.06</v>
      </c>
      <c r="C1577">
        <v>3005.42</v>
      </c>
      <c r="D1577">
        <v>3005.35</v>
      </c>
      <c r="E1577">
        <v>3000.69</v>
      </c>
      <c r="F1577">
        <v>224.06100000000001</v>
      </c>
      <c r="G1577">
        <v>0</v>
      </c>
      <c r="H1577">
        <v>136.703</v>
      </c>
      <c r="I1577">
        <v>0</v>
      </c>
      <c r="J1577">
        <v>5.6984899999999998E-2</v>
      </c>
      <c r="K1577">
        <v>0.93179000000000001</v>
      </c>
      <c r="L1577">
        <v>0</v>
      </c>
      <c r="M1577" t="s">
        <v>43</v>
      </c>
    </row>
    <row r="1578" spans="1:13" x14ac:dyDescent="0.25">
      <c r="A1578" t="s">
        <v>182</v>
      </c>
      <c r="B1578">
        <v>3013.65</v>
      </c>
      <c r="C1578">
        <v>3011</v>
      </c>
      <c r="D1578">
        <v>3010.94</v>
      </c>
      <c r="E1578">
        <v>3006.15</v>
      </c>
      <c r="F1578">
        <v>226.64599999999999</v>
      </c>
      <c r="G1578">
        <v>0</v>
      </c>
      <c r="H1578">
        <v>136.62100000000001</v>
      </c>
      <c r="I1578">
        <v>0</v>
      </c>
      <c r="J1578">
        <v>5.5295299999999999E-2</v>
      </c>
      <c r="K1578">
        <v>0.93135199999999996</v>
      </c>
      <c r="L1578">
        <v>0</v>
      </c>
      <c r="M1578" t="s">
        <v>43</v>
      </c>
    </row>
    <row r="1579" spans="1:13" x14ac:dyDescent="0.25">
      <c r="A1579" t="s">
        <v>182</v>
      </c>
      <c r="B1579">
        <v>3003.9</v>
      </c>
      <c r="C1579">
        <v>3001.24</v>
      </c>
      <c r="D1579">
        <v>3001.18</v>
      </c>
      <c r="E1579">
        <v>2996.48</v>
      </c>
      <c r="F1579">
        <v>224.97</v>
      </c>
      <c r="G1579">
        <v>0</v>
      </c>
      <c r="H1579">
        <v>137.41</v>
      </c>
      <c r="I1579">
        <v>0</v>
      </c>
      <c r="J1579">
        <v>7.3022000000000004E-2</v>
      </c>
      <c r="K1579">
        <v>0.93162199999999995</v>
      </c>
      <c r="L1579">
        <v>0</v>
      </c>
      <c r="M1579" t="s">
        <v>43</v>
      </c>
    </row>
    <row r="1580" spans="1:13" x14ac:dyDescent="0.25">
      <c r="A1580" t="s">
        <v>182</v>
      </c>
      <c r="B1580">
        <v>3011.9</v>
      </c>
      <c r="C1580">
        <v>3009.18</v>
      </c>
      <c r="D1580">
        <v>3009.12</v>
      </c>
      <c r="E1580">
        <v>3004.42</v>
      </c>
      <c r="F1580">
        <v>223.9</v>
      </c>
      <c r="G1580">
        <v>0</v>
      </c>
      <c r="H1580">
        <v>136.79900000000001</v>
      </c>
      <c r="I1580">
        <v>0</v>
      </c>
      <c r="J1580">
        <v>6.14759E-2</v>
      </c>
      <c r="K1580">
        <v>0.93110499999999996</v>
      </c>
      <c r="L1580">
        <v>0</v>
      </c>
      <c r="M1580" t="s">
        <v>43</v>
      </c>
    </row>
    <row r="1581" spans="1:13" x14ac:dyDescent="0.25">
      <c r="A1581" t="s">
        <v>182</v>
      </c>
      <c r="B1581">
        <v>2998.34</v>
      </c>
      <c r="C1581">
        <v>2995.71</v>
      </c>
      <c r="D1581">
        <v>2995.64</v>
      </c>
      <c r="E1581">
        <v>2990.95</v>
      </c>
      <c r="F1581">
        <v>224.53200000000001</v>
      </c>
      <c r="G1581">
        <v>0</v>
      </c>
      <c r="H1581">
        <v>136.70599999999999</v>
      </c>
      <c r="I1581">
        <v>0</v>
      </c>
      <c r="J1581">
        <v>5.4342099999999997E-2</v>
      </c>
      <c r="K1581">
        <v>0.95561300000000005</v>
      </c>
      <c r="L1581">
        <v>0</v>
      </c>
      <c r="M1581" t="s">
        <v>43</v>
      </c>
    </row>
    <row r="1582" spans="1:13" x14ac:dyDescent="0.25">
      <c r="A1582" t="s">
        <v>182</v>
      </c>
      <c r="B1582">
        <v>3005.01</v>
      </c>
      <c r="C1582">
        <v>3002.25</v>
      </c>
      <c r="D1582">
        <v>3002.19</v>
      </c>
      <c r="E1582">
        <v>2997.57</v>
      </c>
      <c r="F1582">
        <v>227.476</v>
      </c>
      <c r="G1582">
        <v>0</v>
      </c>
      <c r="H1582">
        <v>136.42699999999999</v>
      </c>
      <c r="I1582">
        <v>0</v>
      </c>
      <c r="J1582">
        <v>6.4074999999999993E-2</v>
      </c>
      <c r="K1582">
        <v>0.95122700000000004</v>
      </c>
      <c r="L1582">
        <v>0</v>
      </c>
      <c r="M1582" t="s">
        <v>43</v>
      </c>
    </row>
    <row r="1583" spans="1:13" x14ac:dyDescent="0.25">
      <c r="A1583" t="s">
        <v>182</v>
      </c>
      <c r="B1583">
        <v>3002.24</v>
      </c>
      <c r="C1583">
        <v>2999.61</v>
      </c>
      <c r="D1583">
        <v>2999.54</v>
      </c>
      <c r="E1583">
        <v>2994.88</v>
      </c>
      <c r="F1583">
        <v>224.93899999999999</v>
      </c>
      <c r="G1583">
        <v>0</v>
      </c>
      <c r="H1583">
        <v>136.04900000000001</v>
      </c>
      <c r="I1583">
        <v>0</v>
      </c>
      <c r="J1583">
        <v>5.3915699999999997E-2</v>
      </c>
      <c r="K1583">
        <v>0.93374000000000001</v>
      </c>
      <c r="L1583">
        <v>0</v>
      </c>
      <c r="M1583" t="s">
        <v>43</v>
      </c>
    </row>
    <row r="1584" spans="1:13" x14ac:dyDescent="0.25">
      <c r="A1584" t="s">
        <v>182</v>
      </c>
      <c r="B1584">
        <v>2997.41</v>
      </c>
      <c r="C1584">
        <v>2994.77</v>
      </c>
      <c r="D1584">
        <v>2994.7</v>
      </c>
      <c r="E1584">
        <v>2989.98</v>
      </c>
      <c r="F1584">
        <v>223.95599999999999</v>
      </c>
      <c r="G1584">
        <v>0</v>
      </c>
      <c r="H1584">
        <v>136.59200000000001</v>
      </c>
      <c r="I1584">
        <v>0</v>
      </c>
      <c r="J1584">
        <v>8.3256800000000006E-2</v>
      </c>
      <c r="K1584">
        <v>0.93068799999999996</v>
      </c>
      <c r="L1584">
        <v>0</v>
      </c>
      <c r="M1584" t="s">
        <v>43</v>
      </c>
    </row>
    <row r="1585" spans="1:13" x14ac:dyDescent="0.25">
      <c r="A1585" t="s">
        <v>182</v>
      </c>
      <c r="B1585">
        <v>3002.3</v>
      </c>
      <c r="C1585">
        <v>2999.65</v>
      </c>
      <c r="D1585">
        <v>2999.58</v>
      </c>
      <c r="E1585">
        <v>2994.96</v>
      </c>
      <c r="F1585">
        <v>223.68600000000001</v>
      </c>
      <c r="G1585">
        <v>0</v>
      </c>
      <c r="H1585">
        <v>136.66399999999999</v>
      </c>
      <c r="I1585">
        <v>0</v>
      </c>
      <c r="J1585">
        <v>5.6103399999999998E-2</v>
      </c>
      <c r="K1585">
        <v>0.931836</v>
      </c>
      <c r="L1585">
        <v>0</v>
      </c>
      <c r="M1585" t="s">
        <v>43</v>
      </c>
    </row>
    <row r="1586" spans="1:13" x14ac:dyDescent="0.25">
      <c r="A1586" t="s">
        <v>182</v>
      </c>
      <c r="B1586">
        <v>3000.21</v>
      </c>
      <c r="C1586">
        <v>2996.25</v>
      </c>
      <c r="D1586">
        <v>2996.19</v>
      </c>
      <c r="E1586">
        <v>2991.56</v>
      </c>
      <c r="F1586">
        <v>224.00299999999999</v>
      </c>
      <c r="G1586">
        <v>0</v>
      </c>
      <c r="H1586">
        <v>137.18799999999999</v>
      </c>
      <c r="I1586">
        <v>0</v>
      </c>
      <c r="J1586">
        <v>5.7311300000000003E-2</v>
      </c>
      <c r="K1586">
        <v>0.947102</v>
      </c>
      <c r="L1586">
        <v>0</v>
      </c>
      <c r="M1586" t="s">
        <v>43</v>
      </c>
    </row>
    <row r="1587" spans="1:13" x14ac:dyDescent="0.25">
      <c r="A1587" t="s">
        <v>182</v>
      </c>
      <c r="B1587">
        <v>3003.04</v>
      </c>
      <c r="C1587">
        <v>3000.39</v>
      </c>
      <c r="D1587">
        <v>3000.33</v>
      </c>
      <c r="E1587">
        <v>2995.66</v>
      </c>
      <c r="F1587">
        <v>224.215</v>
      </c>
      <c r="G1587">
        <v>0</v>
      </c>
      <c r="H1587">
        <v>136.15700000000001</v>
      </c>
      <c r="I1587">
        <v>0</v>
      </c>
      <c r="J1587">
        <v>6.2985100000000002E-2</v>
      </c>
      <c r="K1587">
        <v>0.931751</v>
      </c>
      <c r="L1587">
        <v>0</v>
      </c>
      <c r="M1587" t="s">
        <v>43</v>
      </c>
    </row>
    <row r="1588" spans="1:13" x14ac:dyDescent="0.25">
      <c r="A1588" t="s">
        <v>182</v>
      </c>
      <c r="B1588">
        <v>2997.54</v>
      </c>
      <c r="C1588">
        <v>2994.81</v>
      </c>
      <c r="D1588">
        <v>2994.74</v>
      </c>
      <c r="E1588">
        <v>2990.07</v>
      </c>
      <c r="F1588">
        <v>224.233</v>
      </c>
      <c r="G1588">
        <v>0</v>
      </c>
      <c r="H1588">
        <v>137.172</v>
      </c>
      <c r="I1588">
        <v>0</v>
      </c>
      <c r="J1588">
        <v>8.3255700000000002E-2</v>
      </c>
      <c r="K1588">
        <v>0.93183199999999999</v>
      </c>
      <c r="L1588">
        <v>0</v>
      </c>
      <c r="M1588" t="s">
        <v>43</v>
      </c>
    </row>
    <row r="1589" spans="1:13" x14ac:dyDescent="0.25">
      <c r="A1589" t="s">
        <v>182</v>
      </c>
      <c r="B1589">
        <v>3006.6</v>
      </c>
      <c r="C1589">
        <v>3003.85</v>
      </c>
      <c r="D1589">
        <v>3003.78</v>
      </c>
      <c r="E1589">
        <v>2999.07</v>
      </c>
      <c r="F1589">
        <v>224.44499999999999</v>
      </c>
      <c r="G1589">
        <v>0</v>
      </c>
      <c r="H1589">
        <v>136.352</v>
      </c>
      <c r="I1589">
        <v>0</v>
      </c>
      <c r="J1589">
        <v>5.4285399999999998E-2</v>
      </c>
      <c r="K1589">
        <v>0.93183499999999997</v>
      </c>
      <c r="L1589">
        <v>0</v>
      </c>
      <c r="M1589" t="s">
        <v>43</v>
      </c>
    </row>
    <row r="1590" spans="1:13" x14ac:dyDescent="0.25">
      <c r="A1590" t="s">
        <v>182</v>
      </c>
      <c r="B1590">
        <v>3001.64</v>
      </c>
      <c r="C1590">
        <v>2997.75</v>
      </c>
      <c r="D1590">
        <v>2997.68</v>
      </c>
      <c r="E1590">
        <v>2993.06</v>
      </c>
      <c r="F1590">
        <v>224.572</v>
      </c>
      <c r="G1590">
        <v>0</v>
      </c>
      <c r="H1590">
        <v>136.81</v>
      </c>
      <c r="I1590">
        <v>0</v>
      </c>
      <c r="J1590">
        <v>5.39467E-2</v>
      </c>
      <c r="K1590">
        <v>0.93183499999999997</v>
      </c>
      <c r="L1590">
        <v>0</v>
      </c>
      <c r="M1590" t="s">
        <v>43</v>
      </c>
    </row>
    <row r="1591" spans="1:13" x14ac:dyDescent="0.25">
      <c r="A1591" t="s">
        <v>182</v>
      </c>
      <c r="B1591">
        <v>2993.97</v>
      </c>
      <c r="C1591">
        <v>2991.3</v>
      </c>
      <c r="D1591">
        <v>2991.24</v>
      </c>
      <c r="E1591">
        <v>2986.59</v>
      </c>
      <c r="F1591">
        <v>221.02699999999999</v>
      </c>
      <c r="G1591">
        <v>0</v>
      </c>
      <c r="H1591">
        <v>136.404</v>
      </c>
      <c r="I1591">
        <v>0</v>
      </c>
      <c r="J1591">
        <v>5.4568600000000002E-2</v>
      </c>
      <c r="K1591">
        <v>0.931836</v>
      </c>
      <c r="L1591">
        <v>0</v>
      </c>
      <c r="M1591" t="s">
        <v>43</v>
      </c>
    </row>
    <row r="1592" spans="1:13" x14ac:dyDescent="0.25">
      <c r="A1592" t="s">
        <v>182</v>
      </c>
      <c r="B1592">
        <v>2991.02</v>
      </c>
      <c r="C1592">
        <v>2988.38</v>
      </c>
      <c r="D1592">
        <v>2988.31</v>
      </c>
      <c r="E1592">
        <v>2983.69</v>
      </c>
      <c r="F1592">
        <v>222.27099999999999</v>
      </c>
      <c r="G1592">
        <v>0</v>
      </c>
      <c r="H1592">
        <v>136.82599999999999</v>
      </c>
      <c r="I1592">
        <v>0</v>
      </c>
      <c r="J1592">
        <v>5.4330999999999997E-2</v>
      </c>
      <c r="K1592">
        <v>0.93181999999999998</v>
      </c>
      <c r="L1592">
        <v>0</v>
      </c>
      <c r="M1592" t="s">
        <v>43</v>
      </c>
    </row>
    <row r="1593" spans="1:13" x14ac:dyDescent="0.25">
      <c r="A1593" t="s">
        <v>182</v>
      </c>
      <c r="B1593">
        <v>3002.69</v>
      </c>
      <c r="C1593">
        <v>3000.04</v>
      </c>
      <c r="D1593">
        <v>2999.97</v>
      </c>
      <c r="E1593">
        <v>2995.34</v>
      </c>
      <c r="F1593">
        <v>223.018</v>
      </c>
      <c r="G1593">
        <v>0</v>
      </c>
      <c r="H1593">
        <v>136.11799999999999</v>
      </c>
      <c r="I1593">
        <v>0</v>
      </c>
      <c r="J1593">
        <v>5.39146E-2</v>
      </c>
      <c r="K1593">
        <v>0.93181800000000004</v>
      </c>
      <c r="L1593">
        <v>0</v>
      </c>
      <c r="M1593" t="s">
        <v>43</v>
      </c>
    </row>
    <row r="1594" spans="1:13" x14ac:dyDescent="0.25">
      <c r="A1594" t="s">
        <v>182</v>
      </c>
      <c r="B1594">
        <v>3005.61</v>
      </c>
      <c r="C1594">
        <v>3002.89</v>
      </c>
      <c r="D1594">
        <v>3002.82</v>
      </c>
      <c r="E1594">
        <v>2998.14</v>
      </c>
      <c r="F1594">
        <v>226.547</v>
      </c>
      <c r="G1594">
        <v>0</v>
      </c>
      <c r="H1594">
        <v>137.58099999999999</v>
      </c>
      <c r="I1594">
        <v>0</v>
      </c>
      <c r="J1594">
        <v>5.4755699999999997E-2</v>
      </c>
      <c r="K1594">
        <v>0.95734900000000001</v>
      </c>
      <c r="L1594">
        <v>0</v>
      </c>
      <c r="M1594" t="s">
        <v>43</v>
      </c>
    </row>
    <row r="1595" spans="1:13" x14ac:dyDescent="0.25">
      <c r="A1595" t="s">
        <v>182</v>
      </c>
      <c r="B1595">
        <v>3014.14</v>
      </c>
      <c r="C1595">
        <v>3011.41</v>
      </c>
      <c r="D1595">
        <v>3011.34</v>
      </c>
      <c r="E1595">
        <v>3006.61</v>
      </c>
      <c r="F1595">
        <v>228.279</v>
      </c>
      <c r="G1595">
        <v>0</v>
      </c>
      <c r="H1595">
        <v>136.78100000000001</v>
      </c>
      <c r="I1595">
        <v>0</v>
      </c>
      <c r="J1595">
        <v>5.7561000000000001E-2</v>
      </c>
      <c r="K1595">
        <v>0.93182500000000001</v>
      </c>
      <c r="L1595">
        <v>0</v>
      </c>
      <c r="M1595" t="s">
        <v>43</v>
      </c>
    </row>
    <row r="1596" spans="1:13" x14ac:dyDescent="0.25">
      <c r="A1596" t="s">
        <v>182</v>
      </c>
      <c r="B1596">
        <v>2996.49</v>
      </c>
      <c r="C1596">
        <v>2993.73</v>
      </c>
      <c r="D1596">
        <v>2993.66</v>
      </c>
      <c r="E1596">
        <v>2989.05</v>
      </c>
      <c r="F1596">
        <v>224.12200000000001</v>
      </c>
      <c r="G1596">
        <v>0</v>
      </c>
      <c r="H1596">
        <v>136.096</v>
      </c>
      <c r="I1596">
        <v>0</v>
      </c>
      <c r="J1596">
        <v>5.4172999999999999E-2</v>
      </c>
      <c r="K1596">
        <v>0.93036799999999997</v>
      </c>
      <c r="L1596">
        <v>0</v>
      </c>
      <c r="M1596" t="s">
        <v>43</v>
      </c>
    </row>
    <row r="1597" spans="1:13" x14ac:dyDescent="0.25">
      <c r="A1597" t="s">
        <v>182</v>
      </c>
      <c r="B1597">
        <v>3010.14</v>
      </c>
      <c r="C1597">
        <v>3007.48</v>
      </c>
      <c r="D1597">
        <v>3007.41</v>
      </c>
      <c r="E1597">
        <v>3002.66</v>
      </c>
      <c r="F1597">
        <v>226.102</v>
      </c>
      <c r="G1597">
        <v>0</v>
      </c>
      <c r="H1597">
        <v>136.381</v>
      </c>
      <c r="I1597">
        <v>0</v>
      </c>
      <c r="J1597">
        <v>5.4611600000000003E-2</v>
      </c>
      <c r="K1597">
        <v>0.93174999999999997</v>
      </c>
      <c r="L1597">
        <v>0</v>
      </c>
      <c r="M1597" t="s">
        <v>43</v>
      </c>
    </row>
    <row r="1598" spans="1:13" x14ac:dyDescent="0.25">
      <c r="A1598" t="s">
        <v>182</v>
      </c>
      <c r="B1598">
        <v>2992.45</v>
      </c>
      <c r="C1598">
        <v>2989.51</v>
      </c>
      <c r="D1598">
        <v>2989.45</v>
      </c>
      <c r="E1598">
        <v>2984.78</v>
      </c>
      <c r="F1598">
        <v>221.154</v>
      </c>
      <c r="G1598">
        <v>0</v>
      </c>
      <c r="H1598">
        <v>136.00899999999999</v>
      </c>
      <c r="I1598">
        <v>0</v>
      </c>
      <c r="J1598">
        <v>5.7834000000000003E-2</v>
      </c>
      <c r="K1598">
        <v>0.93183099999999996</v>
      </c>
      <c r="L1598">
        <v>0</v>
      </c>
      <c r="M1598" t="s">
        <v>43</v>
      </c>
    </row>
    <row r="1599" spans="1:13" x14ac:dyDescent="0.25">
      <c r="A1599" t="s">
        <v>182</v>
      </c>
      <c r="B1599">
        <v>3004.45</v>
      </c>
      <c r="C1599">
        <v>3001.8</v>
      </c>
      <c r="D1599">
        <v>3001.73</v>
      </c>
      <c r="E1599">
        <v>2997.07</v>
      </c>
      <c r="F1599">
        <v>228.43700000000001</v>
      </c>
      <c r="G1599">
        <v>0</v>
      </c>
      <c r="H1599">
        <v>136.38399999999999</v>
      </c>
      <c r="I1599">
        <v>0</v>
      </c>
      <c r="J1599">
        <v>5.6651300000000002E-2</v>
      </c>
      <c r="K1599">
        <v>0.93181099999999994</v>
      </c>
      <c r="L1599">
        <v>0</v>
      </c>
      <c r="M1599" t="s">
        <v>43</v>
      </c>
    </row>
    <row r="1600" spans="1:13" x14ac:dyDescent="0.25">
      <c r="A1600" t="s">
        <v>182</v>
      </c>
      <c r="B1600">
        <v>3000.18</v>
      </c>
      <c r="C1600">
        <v>2996.51</v>
      </c>
      <c r="D1600">
        <v>2996.45</v>
      </c>
      <c r="E1600">
        <v>2991.8</v>
      </c>
      <c r="F1600">
        <v>222.60599999999999</v>
      </c>
      <c r="G1600">
        <v>0</v>
      </c>
      <c r="H1600">
        <v>136.87200000000001</v>
      </c>
      <c r="I1600">
        <v>0</v>
      </c>
      <c r="J1600">
        <v>8.3258399999999996E-2</v>
      </c>
      <c r="K1600">
        <v>0.93170799999999998</v>
      </c>
      <c r="L1600">
        <v>0</v>
      </c>
      <c r="M1600" t="s">
        <v>43</v>
      </c>
    </row>
    <row r="1601" spans="1:13" x14ac:dyDescent="0.25">
      <c r="A1601" t="s">
        <v>182</v>
      </c>
      <c r="B1601">
        <v>3006.88</v>
      </c>
      <c r="C1601">
        <v>3004.24</v>
      </c>
      <c r="D1601">
        <v>3004.17</v>
      </c>
      <c r="E1601">
        <v>2999.42</v>
      </c>
      <c r="F1601">
        <v>221.99799999999999</v>
      </c>
      <c r="G1601">
        <v>0</v>
      </c>
      <c r="H1601">
        <v>136.916</v>
      </c>
      <c r="I1601">
        <v>0</v>
      </c>
      <c r="J1601">
        <v>5.9888499999999997E-2</v>
      </c>
      <c r="K1601">
        <v>0.93183199999999999</v>
      </c>
      <c r="L1601">
        <v>0</v>
      </c>
      <c r="M1601" t="s">
        <v>43</v>
      </c>
    </row>
    <row r="1602" spans="1:13" x14ac:dyDescent="0.25">
      <c r="A1602" t="s">
        <v>182</v>
      </c>
      <c r="B1602">
        <v>2999.09</v>
      </c>
      <c r="C1602">
        <v>2996.33</v>
      </c>
      <c r="D1602">
        <v>2996.26</v>
      </c>
      <c r="E1602">
        <v>2991.62</v>
      </c>
      <c r="F1602">
        <v>224.59700000000001</v>
      </c>
      <c r="G1602">
        <v>0</v>
      </c>
      <c r="H1602">
        <v>136.77699999999999</v>
      </c>
      <c r="I1602">
        <v>0</v>
      </c>
      <c r="J1602">
        <v>8.32624E-2</v>
      </c>
      <c r="K1602">
        <v>0.93182500000000001</v>
      </c>
      <c r="L1602">
        <v>0</v>
      </c>
      <c r="M1602" t="s">
        <v>43</v>
      </c>
    </row>
    <row r="1603" spans="1:13" x14ac:dyDescent="0.25">
      <c r="A1603" t="s">
        <v>182</v>
      </c>
      <c r="B1603">
        <v>3004.1</v>
      </c>
      <c r="C1603">
        <v>3001.47</v>
      </c>
      <c r="D1603">
        <v>3001.41</v>
      </c>
      <c r="E1603">
        <v>2996.83</v>
      </c>
      <c r="F1603">
        <v>228.30099999999999</v>
      </c>
      <c r="G1603">
        <v>0</v>
      </c>
      <c r="H1603">
        <v>135.565</v>
      </c>
      <c r="I1603">
        <v>0</v>
      </c>
      <c r="J1603">
        <v>5.4106300000000003E-2</v>
      </c>
      <c r="K1603">
        <v>0.93162999999999996</v>
      </c>
      <c r="L1603">
        <v>0</v>
      </c>
      <c r="M1603" t="s">
        <v>43</v>
      </c>
    </row>
    <row r="1604" spans="1:13" x14ac:dyDescent="0.25">
      <c r="A1604" t="s">
        <v>182</v>
      </c>
      <c r="B1604">
        <v>3003.42</v>
      </c>
      <c r="C1604">
        <v>2999.43</v>
      </c>
      <c r="D1604">
        <v>2999.37</v>
      </c>
      <c r="E1604">
        <v>2994.73</v>
      </c>
      <c r="F1604">
        <v>224.86699999999999</v>
      </c>
      <c r="G1604">
        <v>0</v>
      </c>
      <c r="H1604">
        <v>137.42699999999999</v>
      </c>
      <c r="I1604">
        <v>0</v>
      </c>
      <c r="J1604">
        <v>5.42903E-2</v>
      </c>
      <c r="K1604">
        <v>0.93183300000000002</v>
      </c>
      <c r="L1604">
        <v>0</v>
      </c>
      <c r="M1604" t="s">
        <v>43</v>
      </c>
    </row>
    <row r="1605" spans="1:13" x14ac:dyDescent="0.25">
      <c r="A1605" t="s">
        <v>182</v>
      </c>
      <c r="B1605">
        <v>3006.09</v>
      </c>
      <c r="C1605">
        <v>3003.45</v>
      </c>
      <c r="D1605">
        <v>3003.38</v>
      </c>
      <c r="E1605">
        <v>2998.7</v>
      </c>
      <c r="F1605">
        <v>227.37299999999999</v>
      </c>
      <c r="G1605">
        <v>0</v>
      </c>
      <c r="H1605">
        <v>136.61600000000001</v>
      </c>
      <c r="I1605">
        <v>0</v>
      </c>
      <c r="J1605">
        <v>5.4206400000000002E-2</v>
      </c>
      <c r="K1605">
        <v>0.93181599999999998</v>
      </c>
      <c r="L1605">
        <v>0</v>
      </c>
      <c r="M1605" t="s">
        <v>43</v>
      </c>
    </row>
    <row r="1606" spans="1:13" x14ac:dyDescent="0.25">
      <c r="A1606" t="s">
        <v>182</v>
      </c>
      <c r="B1606">
        <v>2999.31</v>
      </c>
      <c r="C1606">
        <v>2996.64</v>
      </c>
      <c r="D1606">
        <v>2996.58</v>
      </c>
      <c r="E1606">
        <v>2991.87</v>
      </c>
      <c r="F1606">
        <v>227.91200000000001</v>
      </c>
      <c r="G1606">
        <v>0</v>
      </c>
      <c r="H1606">
        <v>135.86000000000001</v>
      </c>
      <c r="I1606">
        <v>0</v>
      </c>
      <c r="J1606">
        <v>5.39211E-2</v>
      </c>
      <c r="K1606">
        <v>0.93180799999999997</v>
      </c>
      <c r="L1606">
        <v>0</v>
      </c>
      <c r="M1606" t="s">
        <v>43</v>
      </c>
    </row>
    <row r="1607" spans="1:13" x14ac:dyDescent="0.25">
      <c r="A1607" t="s">
        <v>182</v>
      </c>
      <c r="B1607">
        <v>2999.85</v>
      </c>
      <c r="C1607">
        <v>2997.19</v>
      </c>
      <c r="D1607">
        <v>2997.12</v>
      </c>
      <c r="E1607">
        <v>2992.47</v>
      </c>
      <c r="F1607">
        <v>220.80500000000001</v>
      </c>
      <c r="G1607">
        <v>0</v>
      </c>
      <c r="H1607">
        <v>136.566</v>
      </c>
      <c r="I1607">
        <v>0</v>
      </c>
      <c r="J1607">
        <v>5.55627E-2</v>
      </c>
      <c r="K1607">
        <v>0.93170399999999998</v>
      </c>
      <c r="L1607">
        <v>0</v>
      </c>
      <c r="M1607" t="s">
        <v>43</v>
      </c>
    </row>
    <row r="1608" spans="1:13" x14ac:dyDescent="0.25">
      <c r="A1608" t="s">
        <v>182</v>
      </c>
      <c r="B1608">
        <v>3001.74</v>
      </c>
      <c r="C1608">
        <v>2999.07</v>
      </c>
      <c r="D1608">
        <v>2999.01</v>
      </c>
      <c r="E1608">
        <v>2994.38</v>
      </c>
      <c r="F1608">
        <v>225.99600000000001</v>
      </c>
      <c r="G1608">
        <v>0</v>
      </c>
      <c r="H1608">
        <v>136.71700000000001</v>
      </c>
      <c r="I1608">
        <v>0</v>
      </c>
      <c r="J1608">
        <v>5.4599300000000003E-2</v>
      </c>
      <c r="K1608">
        <v>0.95691099999999996</v>
      </c>
      <c r="L1608">
        <v>0</v>
      </c>
      <c r="M1608" t="s">
        <v>43</v>
      </c>
    </row>
    <row r="1609" spans="1:13" x14ac:dyDescent="0.25">
      <c r="A1609" t="s">
        <v>182</v>
      </c>
      <c r="B1609">
        <v>2998.02</v>
      </c>
      <c r="C1609">
        <v>2995.4</v>
      </c>
      <c r="D1609">
        <v>2995.33</v>
      </c>
      <c r="E1609">
        <v>2990.64</v>
      </c>
      <c r="F1609">
        <v>220.70400000000001</v>
      </c>
      <c r="G1609">
        <v>0</v>
      </c>
      <c r="H1609">
        <v>136.52500000000001</v>
      </c>
      <c r="I1609">
        <v>0</v>
      </c>
      <c r="J1609">
        <v>5.72849E-2</v>
      </c>
      <c r="K1609">
        <v>0.93164999999999998</v>
      </c>
      <c r="L1609">
        <v>0</v>
      </c>
      <c r="M1609" t="s">
        <v>43</v>
      </c>
    </row>
    <row r="1610" spans="1:13" x14ac:dyDescent="0.25">
      <c r="A1610" t="s">
        <v>182</v>
      </c>
      <c r="B1610">
        <v>2996.24</v>
      </c>
      <c r="C1610">
        <v>2993.58</v>
      </c>
      <c r="D1610">
        <v>2993.52</v>
      </c>
      <c r="E1610">
        <v>2988.83</v>
      </c>
      <c r="F1610">
        <v>225.453</v>
      </c>
      <c r="G1610">
        <v>0</v>
      </c>
      <c r="H1610">
        <v>136.81200000000001</v>
      </c>
      <c r="I1610">
        <v>0</v>
      </c>
      <c r="J1610">
        <v>8.2080700000000006E-2</v>
      </c>
      <c r="K1610">
        <v>0.93610300000000002</v>
      </c>
      <c r="L1610">
        <v>0</v>
      </c>
      <c r="M1610" t="s">
        <v>43</v>
      </c>
    </row>
    <row r="1611" spans="1:13" x14ac:dyDescent="0.25">
      <c r="A1611" t="s">
        <v>182</v>
      </c>
      <c r="B1611">
        <v>3003.96</v>
      </c>
      <c r="C1611">
        <v>3001.32</v>
      </c>
      <c r="D1611">
        <v>3001.25</v>
      </c>
      <c r="E1611">
        <v>2996.62</v>
      </c>
      <c r="F1611">
        <v>224.73400000000001</v>
      </c>
      <c r="G1611">
        <v>0</v>
      </c>
      <c r="H1611">
        <v>136.869</v>
      </c>
      <c r="I1611">
        <v>0</v>
      </c>
      <c r="J1611">
        <v>8.3255599999999999E-2</v>
      </c>
      <c r="K1611">
        <v>0.93179999999999996</v>
      </c>
      <c r="L1611">
        <v>0</v>
      </c>
      <c r="M1611" t="s">
        <v>43</v>
      </c>
    </row>
    <row r="1612" spans="1:13" x14ac:dyDescent="0.25">
      <c r="A1612" t="s">
        <v>182</v>
      </c>
      <c r="B1612">
        <v>3003.62</v>
      </c>
      <c r="C1612">
        <v>3000.84</v>
      </c>
      <c r="D1612">
        <v>3000.77</v>
      </c>
      <c r="E1612">
        <v>2996.16</v>
      </c>
      <c r="F1612">
        <v>226.303</v>
      </c>
      <c r="G1612">
        <v>0</v>
      </c>
      <c r="H1612">
        <v>136.60499999999999</v>
      </c>
      <c r="I1612">
        <v>0</v>
      </c>
      <c r="J1612">
        <v>8.3255800000000005E-2</v>
      </c>
      <c r="K1612">
        <v>0.93164400000000003</v>
      </c>
      <c r="L1612">
        <v>0</v>
      </c>
      <c r="M1612" t="s">
        <v>43</v>
      </c>
    </row>
    <row r="1613" spans="1:13" x14ac:dyDescent="0.25">
      <c r="A1613" t="s">
        <v>182</v>
      </c>
      <c r="B1613">
        <v>3008.34</v>
      </c>
      <c r="C1613">
        <v>3005.61</v>
      </c>
      <c r="D1613">
        <v>3005.54</v>
      </c>
      <c r="E1613">
        <v>3000.94</v>
      </c>
      <c r="F1613">
        <v>224.006</v>
      </c>
      <c r="G1613">
        <v>0</v>
      </c>
      <c r="H1613">
        <v>136.654</v>
      </c>
      <c r="I1613">
        <v>0</v>
      </c>
      <c r="J1613">
        <v>5.4212799999999998E-2</v>
      </c>
      <c r="K1613">
        <v>0.93182200000000004</v>
      </c>
      <c r="L1613">
        <v>0</v>
      </c>
      <c r="M1613" t="s">
        <v>43</v>
      </c>
    </row>
    <row r="1614" spans="1:13" x14ac:dyDescent="0.25">
      <c r="A1614" t="s">
        <v>182</v>
      </c>
      <c r="B1614">
        <v>3004.52</v>
      </c>
      <c r="C1614">
        <v>3001.87</v>
      </c>
      <c r="D1614">
        <v>3001.81</v>
      </c>
      <c r="E1614">
        <v>2997.13</v>
      </c>
      <c r="F1614">
        <v>224.36500000000001</v>
      </c>
      <c r="G1614">
        <v>0</v>
      </c>
      <c r="H1614">
        <v>136.80500000000001</v>
      </c>
      <c r="I1614">
        <v>0</v>
      </c>
      <c r="J1614">
        <v>5.48364E-2</v>
      </c>
      <c r="K1614">
        <v>0.93181000000000003</v>
      </c>
      <c r="L1614">
        <v>0</v>
      </c>
      <c r="M1614" t="s">
        <v>43</v>
      </c>
    </row>
    <row r="1615" spans="1:13" x14ac:dyDescent="0.25">
      <c r="A1615" t="s">
        <v>182</v>
      </c>
      <c r="B1615">
        <v>3007.64</v>
      </c>
      <c r="C1615">
        <v>3004.87</v>
      </c>
      <c r="D1615">
        <v>3004.81</v>
      </c>
      <c r="E1615">
        <v>3000.15</v>
      </c>
      <c r="F1615">
        <v>227.173</v>
      </c>
      <c r="G1615">
        <v>0</v>
      </c>
      <c r="H1615">
        <v>135.845</v>
      </c>
      <c r="I1615">
        <v>0</v>
      </c>
      <c r="J1615">
        <v>5.3909699999999998E-2</v>
      </c>
      <c r="K1615">
        <v>0.93183199999999999</v>
      </c>
      <c r="L1615">
        <v>0</v>
      </c>
      <c r="M1615" t="s">
        <v>43</v>
      </c>
    </row>
    <row r="1616" spans="1:13" x14ac:dyDescent="0.25">
      <c r="A1616" t="s">
        <v>182</v>
      </c>
      <c r="B1616">
        <v>3006.26</v>
      </c>
      <c r="C1616">
        <v>3003.54</v>
      </c>
      <c r="D1616">
        <v>3003.47</v>
      </c>
      <c r="E1616">
        <v>2998.84</v>
      </c>
      <c r="F1616">
        <v>222.38399999999999</v>
      </c>
      <c r="G1616">
        <v>0</v>
      </c>
      <c r="H1616">
        <v>137.09299999999999</v>
      </c>
      <c r="I1616">
        <v>0</v>
      </c>
      <c r="J1616">
        <v>7.7745599999999998E-2</v>
      </c>
      <c r="K1616">
        <v>0.93166700000000002</v>
      </c>
      <c r="L1616">
        <v>0</v>
      </c>
      <c r="M1616" t="s">
        <v>43</v>
      </c>
    </row>
    <row r="1617" spans="1:25" x14ac:dyDescent="0.25">
      <c r="A1617" t="s">
        <v>182</v>
      </c>
      <c r="B1617">
        <v>3003.89</v>
      </c>
      <c r="C1617">
        <v>3001.18</v>
      </c>
      <c r="D1617">
        <v>3001.11</v>
      </c>
      <c r="E1617">
        <v>2996.44</v>
      </c>
      <c r="F1617">
        <v>225.52099999999999</v>
      </c>
      <c r="G1617">
        <v>0</v>
      </c>
      <c r="H1617">
        <v>136.94300000000001</v>
      </c>
      <c r="I1617">
        <v>0</v>
      </c>
      <c r="J1617">
        <v>5.8854700000000003E-2</v>
      </c>
      <c r="K1617">
        <v>0.93732000000000004</v>
      </c>
      <c r="L1617">
        <v>0</v>
      </c>
      <c r="M1617" t="s">
        <v>43</v>
      </c>
    </row>
    <row r="1618" spans="1:25" x14ac:dyDescent="0.25">
      <c r="A1618" t="s">
        <v>182</v>
      </c>
      <c r="B1618">
        <v>3004.59</v>
      </c>
      <c r="C1618">
        <v>3001.94</v>
      </c>
      <c r="D1618">
        <v>3001.87</v>
      </c>
      <c r="E1618">
        <v>2997.18</v>
      </c>
      <c r="F1618">
        <v>224.85</v>
      </c>
      <c r="G1618">
        <v>0</v>
      </c>
      <c r="H1618">
        <v>136.14400000000001</v>
      </c>
      <c r="I1618">
        <v>0</v>
      </c>
      <c r="J1618">
        <v>5.7259400000000002E-2</v>
      </c>
      <c r="K1618">
        <v>0.931836</v>
      </c>
      <c r="L1618">
        <v>0</v>
      </c>
      <c r="M1618" t="s">
        <v>43</v>
      </c>
    </row>
    <row r="1619" spans="1:25" x14ac:dyDescent="0.25">
      <c r="A1619" t="s">
        <v>182</v>
      </c>
      <c r="B1619">
        <v>3000.46</v>
      </c>
      <c r="C1619">
        <v>2997.65</v>
      </c>
      <c r="D1619">
        <v>2997.59</v>
      </c>
      <c r="E1619">
        <v>2992.94</v>
      </c>
      <c r="F1619">
        <v>220.947</v>
      </c>
      <c r="G1619">
        <v>0</v>
      </c>
      <c r="H1619">
        <v>136.233</v>
      </c>
      <c r="I1619">
        <v>0</v>
      </c>
      <c r="J1619">
        <v>7.2210899999999995E-2</v>
      </c>
      <c r="K1619">
        <v>0.93182399999999999</v>
      </c>
      <c r="L1619">
        <v>0</v>
      </c>
      <c r="M1619" t="s">
        <v>43</v>
      </c>
    </row>
    <row r="1620" spans="1:25" x14ac:dyDescent="0.25">
      <c r="A1620" t="s">
        <v>182</v>
      </c>
      <c r="B1620">
        <v>2996.71</v>
      </c>
      <c r="C1620">
        <v>2994.05</v>
      </c>
      <c r="D1620">
        <v>2993.99</v>
      </c>
      <c r="E1620">
        <v>2989.35</v>
      </c>
      <c r="F1620">
        <v>226.71799999999999</v>
      </c>
      <c r="G1620">
        <v>0</v>
      </c>
      <c r="H1620">
        <v>136.92599999999999</v>
      </c>
      <c r="I1620">
        <v>0</v>
      </c>
      <c r="J1620">
        <v>5.5694899999999999E-2</v>
      </c>
      <c r="K1620">
        <v>0.93181099999999994</v>
      </c>
      <c r="L1620">
        <v>0</v>
      </c>
      <c r="M1620" t="s">
        <v>43</v>
      </c>
    </row>
    <row r="1621" spans="1:25" x14ac:dyDescent="0.25">
      <c r="A1621" t="s">
        <v>182</v>
      </c>
      <c r="B1621">
        <v>3005.17</v>
      </c>
      <c r="C1621">
        <v>3002.41</v>
      </c>
      <c r="D1621">
        <v>3002.35</v>
      </c>
      <c r="E1621">
        <v>2997.75</v>
      </c>
      <c r="F1621">
        <v>226.40799999999999</v>
      </c>
      <c r="G1621">
        <v>0</v>
      </c>
      <c r="H1621">
        <v>136.59</v>
      </c>
      <c r="I1621">
        <v>0</v>
      </c>
      <c r="J1621">
        <v>5.9979900000000003E-2</v>
      </c>
      <c r="K1621">
        <v>0.93183099999999996</v>
      </c>
      <c r="L1621">
        <v>0</v>
      </c>
      <c r="M1621" t="s">
        <v>43</v>
      </c>
    </row>
    <row r="1622" spans="1:25" x14ac:dyDescent="0.25">
      <c r="A1622" t="s">
        <v>182</v>
      </c>
      <c r="B1622">
        <v>3001.43</v>
      </c>
      <c r="C1622">
        <v>2998.62</v>
      </c>
      <c r="D1622">
        <v>2998.55</v>
      </c>
      <c r="E1622">
        <v>2993.92</v>
      </c>
      <c r="F1622">
        <v>224.21600000000001</v>
      </c>
      <c r="G1622">
        <v>0</v>
      </c>
      <c r="H1622">
        <v>137.12700000000001</v>
      </c>
      <c r="I1622">
        <v>0</v>
      </c>
      <c r="J1622">
        <v>5.65231E-2</v>
      </c>
      <c r="K1622">
        <v>0.93178700000000003</v>
      </c>
      <c r="L1622">
        <v>0</v>
      </c>
      <c r="M1622" t="s">
        <v>43</v>
      </c>
    </row>
    <row r="1623" spans="1:25" x14ac:dyDescent="0.25">
      <c r="A1623" t="s">
        <v>182</v>
      </c>
      <c r="B1623">
        <v>2997.63</v>
      </c>
      <c r="C1623">
        <v>2994.92</v>
      </c>
      <c r="D1623">
        <v>2994.86</v>
      </c>
      <c r="E1623">
        <v>2990.21</v>
      </c>
      <c r="F1623">
        <v>222.03200000000001</v>
      </c>
      <c r="G1623">
        <v>0</v>
      </c>
      <c r="H1623">
        <v>136.779</v>
      </c>
      <c r="I1623">
        <v>0</v>
      </c>
      <c r="J1623">
        <v>5.4115299999999998E-2</v>
      </c>
      <c r="K1623">
        <v>0.93782100000000002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3008.35</v>
      </c>
      <c r="C1624">
        <v>3005.68</v>
      </c>
      <c r="D1624">
        <v>3005.62</v>
      </c>
      <c r="E1624">
        <v>3000.92</v>
      </c>
      <c r="F1624">
        <v>222.881</v>
      </c>
      <c r="G1624">
        <v>0</v>
      </c>
      <c r="H1624">
        <v>136.72399999999999</v>
      </c>
      <c r="I1624">
        <v>0</v>
      </c>
      <c r="J1624">
        <v>8.3255700000000002E-2</v>
      </c>
      <c r="K1624">
        <v>0.93052199999999996</v>
      </c>
      <c r="L1624">
        <v>0</v>
      </c>
      <c r="M1624" t="s">
        <v>43</v>
      </c>
      <c r="R1624">
        <f>AVERAGE(B1575:B1624)</f>
        <v>3002.9910000000004</v>
      </c>
      <c r="S1624">
        <f>AVERAGE(C1575:C1624)</f>
        <v>3000.195999999999</v>
      </c>
      <c r="U1624">
        <f>_xlfn.VAR.P(B1575:B1624)</f>
        <v>27.615133000000284</v>
      </c>
      <c r="V1624">
        <f>_xlfn.VAR.P(C1575:C1624)</f>
        <v>27.984823999999357</v>
      </c>
      <c r="X1624">
        <f>1.96*SQRT(U1624)/50</f>
        <v>0.20599640281597256</v>
      </c>
      <c r="Y1624">
        <f>1.96*SQRT(V1624)/50</f>
        <v>0.20737068247792168</v>
      </c>
    </row>
    <row r="1625" spans="1:25" x14ac:dyDescent="0.25">
      <c r="A1625" t="s">
        <v>183</v>
      </c>
      <c r="B1625">
        <v>150274.7953</v>
      </c>
      <c r="C1625" t="s">
        <v>37</v>
      </c>
    </row>
    <row r="1626" spans="1:25" x14ac:dyDescent="0.25">
      <c r="A1626" t="s">
        <v>184</v>
      </c>
      <c r="B1626">
        <v>3272.72</v>
      </c>
      <c r="C1626">
        <v>3220.99</v>
      </c>
      <c r="D1626">
        <v>3220.93</v>
      </c>
      <c r="E1626">
        <v>3216.33</v>
      </c>
      <c r="F1626">
        <v>221.56100000000001</v>
      </c>
      <c r="G1626">
        <v>345.827</v>
      </c>
      <c r="H1626">
        <v>136.703</v>
      </c>
      <c r="I1626">
        <v>78.397900000000007</v>
      </c>
      <c r="J1626">
        <v>106.636</v>
      </c>
      <c r="K1626">
        <v>2633.64</v>
      </c>
      <c r="L1626">
        <v>5.51672E-2</v>
      </c>
      <c r="M1626">
        <v>0.93171800000000005</v>
      </c>
      <c r="N1626">
        <v>0</v>
      </c>
      <c r="O1626" t="s">
        <v>43</v>
      </c>
    </row>
    <row r="1627" spans="1:25" x14ac:dyDescent="0.25">
      <c r="A1627" t="s">
        <v>184</v>
      </c>
      <c r="B1627">
        <v>3273.38</v>
      </c>
      <c r="C1627">
        <v>3222.36</v>
      </c>
      <c r="D1627">
        <v>3222.29</v>
      </c>
      <c r="E1627">
        <v>3217.74</v>
      </c>
      <c r="F1627">
        <v>221.34899999999999</v>
      </c>
      <c r="G1627">
        <v>347.73</v>
      </c>
      <c r="H1627">
        <v>137.435</v>
      </c>
      <c r="I1627">
        <v>79.130499999999998</v>
      </c>
      <c r="J1627">
        <v>107.069</v>
      </c>
      <c r="K1627">
        <v>2633.35</v>
      </c>
      <c r="L1627">
        <v>5.5558799999999998E-2</v>
      </c>
      <c r="M1627">
        <v>0.931836</v>
      </c>
      <c r="N1627">
        <v>0</v>
      </c>
      <c r="O1627" t="s">
        <v>43</v>
      </c>
    </row>
    <row r="1628" spans="1:25" x14ac:dyDescent="0.25">
      <c r="A1628" t="s">
        <v>184</v>
      </c>
      <c r="B1628">
        <v>3267.52</v>
      </c>
      <c r="C1628">
        <v>3217.31</v>
      </c>
      <c r="D1628">
        <v>3217.24</v>
      </c>
      <c r="E1628">
        <v>3212.66</v>
      </c>
      <c r="F1628">
        <v>219.82300000000001</v>
      </c>
      <c r="G1628">
        <v>346.25</v>
      </c>
      <c r="H1628">
        <v>137.267</v>
      </c>
      <c r="I1628">
        <v>78.587400000000002</v>
      </c>
      <c r="J1628">
        <v>106.35</v>
      </c>
      <c r="K1628">
        <v>2631.2</v>
      </c>
      <c r="L1628">
        <v>5.4451399999999997E-2</v>
      </c>
      <c r="M1628">
        <v>0.93167800000000001</v>
      </c>
      <c r="N1628">
        <v>0</v>
      </c>
      <c r="O1628" t="s">
        <v>43</v>
      </c>
    </row>
    <row r="1629" spans="1:25" x14ac:dyDescent="0.25">
      <c r="A1629" t="s">
        <v>184</v>
      </c>
      <c r="B1629">
        <v>3276.94</v>
      </c>
      <c r="C1629">
        <v>3225.2</v>
      </c>
      <c r="D1629">
        <v>3225.14</v>
      </c>
      <c r="E1629">
        <v>3220.57</v>
      </c>
      <c r="F1629">
        <v>223.75299999999999</v>
      </c>
      <c r="G1629">
        <v>346.59</v>
      </c>
      <c r="H1629">
        <v>136.10300000000001</v>
      </c>
      <c r="I1629">
        <v>79.323099999999997</v>
      </c>
      <c r="J1629">
        <v>107.149</v>
      </c>
      <c r="K1629">
        <v>2634.77</v>
      </c>
      <c r="L1629">
        <v>6.1260599999999998E-2</v>
      </c>
      <c r="M1629">
        <v>0.93182799999999999</v>
      </c>
      <c r="N1629">
        <v>0</v>
      </c>
      <c r="O1629" t="s">
        <v>43</v>
      </c>
    </row>
    <row r="1630" spans="1:25" x14ac:dyDescent="0.25">
      <c r="A1630" t="s">
        <v>184</v>
      </c>
      <c r="B1630">
        <v>3269.03</v>
      </c>
      <c r="C1630">
        <v>3217.43</v>
      </c>
      <c r="D1630">
        <v>3217.37</v>
      </c>
      <c r="E1630">
        <v>3212.8</v>
      </c>
      <c r="F1630">
        <v>221.369</v>
      </c>
      <c r="G1630">
        <v>347.29399999999998</v>
      </c>
      <c r="H1630">
        <v>136.815</v>
      </c>
      <c r="I1630">
        <v>79.288600000000002</v>
      </c>
      <c r="J1630">
        <v>107.074</v>
      </c>
      <c r="K1630">
        <v>2628.88</v>
      </c>
      <c r="L1630">
        <v>5.5461400000000001E-2</v>
      </c>
      <c r="M1630">
        <v>0.93131600000000003</v>
      </c>
      <c r="N1630">
        <v>0</v>
      </c>
      <c r="O1630" t="s">
        <v>43</v>
      </c>
    </row>
    <row r="1631" spans="1:25" x14ac:dyDescent="0.25">
      <c r="A1631" t="s">
        <v>184</v>
      </c>
      <c r="B1631">
        <v>3276.74</v>
      </c>
      <c r="C1631">
        <v>3225.38</v>
      </c>
      <c r="D1631">
        <v>3225.31</v>
      </c>
      <c r="E1631">
        <v>3220.69</v>
      </c>
      <c r="F1631">
        <v>224.13800000000001</v>
      </c>
      <c r="G1631">
        <v>347.97800000000001</v>
      </c>
      <c r="H1631">
        <v>136.65100000000001</v>
      </c>
      <c r="I1631">
        <v>79.552599999999998</v>
      </c>
      <c r="J1631">
        <v>107.708</v>
      </c>
      <c r="K1631">
        <v>2633.25</v>
      </c>
      <c r="L1631">
        <v>6.53889E-2</v>
      </c>
      <c r="M1631">
        <v>0.93156600000000001</v>
      </c>
      <c r="N1631">
        <v>0</v>
      </c>
      <c r="O1631" t="s">
        <v>43</v>
      </c>
    </row>
    <row r="1632" spans="1:25" x14ac:dyDescent="0.25">
      <c r="A1632" t="s">
        <v>184</v>
      </c>
      <c r="B1632">
        <v>3273.46</v>
      </c>
      <c r="C1632">
        <v>3221.16</v>
      </c>
      <c r="D1632">
        <v>3221.09</v>
      </c>
      <c r="E1632">
        <v>3216.54</v>
      </c>
      <c r="F1632">
        <v>222.88300000000001</v>
      </c>
      <c r="G1632">
        <v>346.69799999999998</v>
      </c>
      <c r="H1632">
        <v>137.47200000000001</v>
      </c>
      <c r="I1632">
        <v>78.939499999999995</v>
      </c>
      <c r="J1632">
        <v>106.248</v>
      </c>
      <c r="K1632">
        <v>2631.65</v>
      </c>
      <c r="L1632">
        <v>5.5207199999999998E-2</v>
      </c>
      <c r="M1632">
        <v>0.95669400000000004</v>
      </c>
      <c r="N1632">
        <v>0</v>
      </c>
      <c r="O1632" t="s">
        <v>43</v>
      </c>
    </row>
    <row r="1633" spans="1:15" x14ac:dyDescent="0.25">
      <c r="A1633" t="s">
        <v>184</v>
      </c>
      <c r="B1633">
        <v>3260.16</v>
      </c>
      <c r="C1633">
        <v>3210.03</v>
      </c>
      <c r="D1633">
        <v>3209.96</v>
      </c>
      <c r="E1633">
        <v>3205.41</v>
      </c>
      <c r="F1633">
        <v>221.06399999999999</v>
      </c>
      <c r="G1633">
        <v>346.279</v>
      </c>
      <c r="H1633">
        <v>137.72499999999999</v>
      </c>
      <c r="I1633">
        <v>78.600099999999998</v>
      </c>
      <c r="J1633">
        <v>105.89700000000001</v>
      </c>
      <c r="K1633">
        <v>2622.79</v>
      </c>
      <c r="L1633">
        <v>5.7074399999999997E-2</v>
      </c>
      <c r="M1633">
        <v>0.95895900000000001</v>
      </c>
      <c r="N1633">
        <v>0</v>
      </c>
      <c r="O1633" t="s">
        <v>43</v>
      </c>
    </row>
    <row r="1634" spans="1:15" x14ac:dyDescent="0.25">
      <c r="A1634" t="s">
        <v>184</v>
      </c>
      <c r="B1634">
        <v>3278.8</v>
      </c>
      <c r="C1634">
        <v>3226.69</v>
      </c>
      <c r="D1634">
        <v>3226.63</v>
      </c>
      <c r="E1634">
        <v>3222.03</v>
      </c>
      <c r="F1634">
        <v>224.55699999999999</v>
      </c>
      <c r="G1634">
        <v>346.88400000000001</v>
      </c>
      <c r="H1634">
        <v>136.816</v>
      </c>
      <c r="I1634">
        <v>79.132599999999996</v>
      </c>
      <c r="J1634">
        <v>106.80800000000001</v>
      </c>
      <c r="K1634">
        <v>2635.34</v>
      </c>
      <c r="L1634">
        <v>6.6253000000000006E-2</v>
      </c>
      <c r="M1634">
        <v>0.92668600000000001</v>
      </c>
      <c r="N1634">
        <v>0</v>
      </c>
      <c r="O1634" t="s">
        <v>43</v>
      </c>
    </row>
    <row r="1635" spans="1:15" x14ac:dyDescent="0.25">
      <c r="A1635" t="s">
        <v>184</v>
      </c>
      <c r="B1635">
        <v>3272.29</v>
      </c>
      <c r="C1635">
        <v>3219.57</v>
      </c>
      <c r="D1635">
        <v>3219.5</v>
      </c>
      <c r="E1635">
        <v>3214.95</v>
      </c>
      <c r="F1635">
        <v>224.08500000000001</v>
      </c>
      <c r="G1635">
        <v>345.42599999999999</v>
      </c>
      <c r="H1635">
        <v>136.45699999999999</v>
      </c>
      <c r="I1635">
        <v>78.770799999999994</v>
      </c>
      <c r="J1635">
        <v>106.105</v>
      </c>
      <c r="K1635">
        <v>2630.23</v>
      </c>
      <c r="L1635">
        <v>5.4433099999999998E-2</v>
      </c>
      <c r="M1635">
        <v>0.93182500000000001</v>
      </c>
      <c r="N1635">
        <v>0</v>
      </c>
      <c r="O1635" t="s">
        <v>43</v>
      </c>
    </row>
    <row r="1636" spans="1:15" x14ac:dyDescent="0.25">
      <c r="A1636" t="s">
        <v>184</v>
      </c>
      <c r="B1636">
        <v>3272.56</v>
      </c>
      <c r="C1636">
        <v>3220.32</v>
      </c>
      <c r="D1636">
        <v>3220.25</v>
      </c>
      <c r="E1636">
        <v>3215.7</v>
      </c>
      <c r="F1636">
        <v>223.839</v>
      </c>
      <c r="G1636">
        <v>345.78899999999999</v>
      </c>
      <c r="H1636">
        <v>136.655</v>
      </c>
      <c r="I1636">
        <v>78.6965</v>
      </c>
      <c r="J1636">
        <v>106.36</v>
      </c>
      <c r="K1636">
        <v>2630.86</v>
      </c>
      <c r="L1636">
        <v>5.4037799999999997E-2</v>
      </c>
      <c r="M1636">
        <v>0.93176700000000001</v>
      </c>
      <c r="N1636">
        <v>0</v>
      </c>
      <c r="O1636" t="s">
        <v>43</v>
      </c>
    </row>
    <row r="1637" spans="1:15" x14ac:dyDescent="0.25">
      <c r="A1637" t="s">
        <v>184</v>
      </c>
      <c r="B1637">
        <v>3261.96</v>
      </c>
      <c r="C1637">
        <v>3211.4</v>
      </c>
      <c r="D1637">
        <v>3211.33</v>
      </c>
      <c r="E1637">
        <v>3206.78</v>
      </c>
      <c r="F1637">
        <v>219.983</v>
      </c>
      <c r="G1637">
        <v>347.67899999999997</v>
      </c>
      <c r="H1637">
        <v>137.35599999999999</v>
      </c>
      <c r="I1637">
        <v>79.342799999999997</v>
      </c>
      <c r="J1637">
        <v>106.878</v>
      </c>
      <c r="K1637">
        <v>2623.98</v>
      </c>
      <c r="L1637">
        <v>8.3255700000000002E-2</v>
      </c>
      <c r="M1637">
        <v>0.93181999999999998</v>
      </c>
      <c r="N1637">
        <v>0</v>
      </c>
      <c r="O1637" t="s">
        <v>43</v>
      </c>
    </row>
    <row r="1638" spans="1:15" x14ac:dyDescent="0.25">
      <c r="A1638" t="s">
        <v>184</v>
      </c>
      <c r="B1638">
        <v>3265.84</v>
      </c>
      <c r="C1638">
        <v>3213.91</v>
      </c>
      <c r="D1638">
        <v>3213.84</v>
      </c>
      <c r="E1638">
        <v>3209.3</v>
      </c>
      <c r="F1638">
        <v>219.761</v>
      </c>
      <c r="G1638">
        <v>346.26799999999997</v>
      </c>
      <c r="H1638">
        <v>136.85499999999999</v>
      </c>
      <c r="I1638">
        <v>78.936899999999994</v>
      </c>
      <c r="J1638">
        <v>106.39</v>
      </c>
      <c r="K1638">
        <v>2628.1</v>
      </c>
      <c r="L1638">
        <v>5.4434900000000001E-2</v>
      </c>
      <c r="M1638">
        <v>0.953905</v>
      </c>
      <c r="N1638">
        <v>0</v>
      </c>
      <c r="O1638" t="s">
        <v>43</v>
      </c>
    </row>
    <row r="1639" spans="1:15" x14ac:dyDescent="0.25">
      <c r="A1639" t="s">
        <v>184</v>
      </c>
      <c r="B1639">
        <v>3273.73</v>
      </c>
      <c r="C1639">
        <v>3223.9</v>
      </c>
      <c r="D1639">
        <v>3223.83</v>
      </c>
      <c r="E1639">
        <v>3219.25</v>
      </c>
      <c r="F1639">
        <v>224.23699999999999</v>
      </c>
      <c r="G1639">
        <v>346.4</v>
      </c>
      <c r="H1639">
        <v>136.39400000000001</v>
      </c>
      <c r="I1639">
        <v>78.980699999999999</v>
      </c>
      <c r="J1639">
        <v>106.938</v>
      </c>
      <c r="K1639">
        <v>2633.31</v>
      </c>
      <c r="L1639">
        <v>8.3255899999999994E-2</v>
      </c>
      <c r="M1639">
        <v>0.92927800000000005</v>
      </c>
      <c r="N1639">
        <v>0</v>
      </c>
      <c r="O1639" t="s">
        <v>43</v>
      </c>
    </row>
    <row r="1640" spans="1:15" x14ac:dyDescent="0.25">
      <c r="A1640" t="s">
        <v>184</v>
      </c>
      <c r="B1640">
        <v>3279.54</v>
      </c>
      <c r="C1640">
        <v>3227.57</v>
      </c>
      <c r="D1640">
        <v>3227.5</v>
      </c>
      <c r="E1640">
        <v>3222.88</v>
      </c>
      <c r="F1640">
        <v>220.941</v>
      </c>
      <c r="G1640">
        <v>350.55799999999999</v>
      </c>
      <c r="H1640">
        <v>138.495</v>
      </c>
      <c r="I1640">
        <v>79.582300000000004</v>
      </c>
      <c r="J1640">
        <v>108.401</v>
      </c>
      <c r="K1640">
        <v>2636</v>
      </c>
      <c r="L1640">
        <v>8.1265400000000002E-2</v>
      </c>
      <c r="M1640">
        <v>0.93183499999999997</v>
      </c>
      <c r="N1640">
        <v>0</v>
      </c>
      <c r="O1640" t="s">
        <v>43</v>
      </c>
    </row>
    <row r="1641" spans="1:15" x14ac:dyDescent="0.25">
      <c r="A1641" t="s">
        <v>184</v>
      </c>
      <c r="B1641">
        <v>3271.75</v>
      </c>
      <c r="C1641">
        <v>3219.74</v>
      </c>
      <c r="D1641">
        <v>3219.67</v>
      </c>
      <c r="E1641">
        <v>3215.14</v>
      </c>
      <c r="F1641">
        <v>221.93100000000001</v>
      </c>
      <c r="G1641">
        <v>344.53800000000001</v>
      </c>
      <c r="H1641">
        <v>136.62100000000001</v>
      </c>
      <c r="I1641">
        <v>78.361500000000007</v>
      </c>
      <c r="J1641">
        <v>105.54300000000001</v>
      </c>
      <c r="K1641">
        <v>2633.44</v>
      </c>
      <c r="L1641">
        <v>6.1006100000000001E-2</v>
      </c>
      <c r="M1641">
        <v>0.93181700000000001</v>
      </c>
      <c r="N1641">
        <v>0</v>
      </c>
      <c r="O1641" t="s">
        <v>43</v>
      </c>
    </row>
    <row r="1642" spans="1:15" x14ac:dyDescent="0.25">
      <c r="A1642" t="s">
        <v>184</v>
      </c>
      <c r="B1642">
        <v>3268.66</v>
      </c>
      <c r="C1642">
        <v>3217.86</v>
      </c>
      <c r="D1642">
        <v>3217.8</v>
      </c>
      <c r="E1642">
        <v>3213.25</v>
      </c>
      <c r="F1642">
        <v>220.77799999999999</v>
      </c>
      <c r="G1642">
        <v>345.29</v>
      </c>
      <c r="H1642">
        <v>136.53100000000001</v>
      </c>
      <c r="I1642">
        <v>78.568100000000001</v>
      </c>
      <c r="J1642">
        <v>106.14700000000001</v>
      </c>
      <c r="K1642">
        <v>2631.83</v>
      </c>
      <c r="L1642">
        <v>8.1733200000000006E-2</v>
      </c>
      <c r="M1642">
        <v>0.94267999999999996</v>
      </c>
      <c r="N1642">
        <v>0</v>
      </c>
      <c r="O1642" t="s">
        <v>43</v>
      </c>
    </row>
    <row r="1643" spans="1:15" x14ac:dyDescent="0.25">
      <c r="A1643" t="s">
        <v>184</v>
      </c>
      <c r="B1643">
        <v>3275.64</v>
      </c>
      <c r="C1643">
        <v>3224.19</v>
      </c>
      <c r="D1643">
        <v>3224.12</v>
      </c>
      <c r="E1643">
        <v>3219.55</v>
      </c>
      <c r="F1643">
        <v>222.88</v>
      </c>
      <c r="G1643">
        <v>347.71899999999999</v>
      </c>
      <c r="H1643">
        <v>137.381</v>
      </c>
      <c r="I1643">
        <v>78.876400000000004</v>
      </c>
      <c r="J1643">
        <v>107.292</v>
      </c>
      <c r="K1643">
        <v>2633.76</v>
      </c>
      <c r="L1643">
        <v>8.0505099999999996E-2</v>
      </c>
      <c r="M1643">
        <v>0.93181199999999997</v>
      </c>
      <c r="N1643">
        <v>0</v>
      </c>
      <c r="O1643" t="s">
        <v>43</v>
      </c>
    </row>
    <row r="1644" spans="1:15" x14ac:dyDescent="0.25">
      <c r="A1644" t="s">
        <v>184</v>
      </c>
      <c r="B1644">
        <v>3279.82</v>
      </c>
      <c r="C1644">
        <v>3227.88</v>
      </c>
      <c r="D1644">
        <v>3227.8</v>
      </c>
      <c r="E1644">
        <v>3223.23</v>
      </c>
      <c r="F1644">
        <v>223.17400000000001</v>
      </c>
      <c r="G1644">
        <v>346.99799999999999</v>
      </c>
      <c r="H1644">
        <v>138.07900000000001</v>
      </c>
      <c r="I1644">
        <v>78.634200000000007</v>
      </c>
      <c r="J1644">
        <v>106.21599999999999</v>
      </c>
      <c r="K1644">
        <v>2637.72</v>
      </c>
      <c r="L1644">
        <v>8.3270700000000003E-2</v>
      </c>
      <c r="M1644">
        <v>0.931836</v>
      </c>
      <c r="N1644">
        <v>0</v>
      </c>
      <c r="O1644" t="s">
        <v>43</v>
      </c>
    </row>
    <row r="1645" spans="1:15" x14ac:dyDescent="0.25">
      <c r="A1645" t="s">
        <v>184</v>
      </c>
      <c r="B1645">
        <v>3263.41</v>
      </c>
      <c r="C1645">
        <v>3212.3</v>
      </c>
      <c r="D1645">
        <v>3212.23</v>
      </c>
      <c r="E1645">
        <v>3207.68</v>
      </c>
      <c r="F1645">
        <v>221.64599999999999</v>
      </c>
      <c r="G1645">
        <v>347.93900000000002</v>
      </c>
      <c r="H1645">
        <v>137.76900000000001</v>
      </c>
      <c r="I1645">
        <v>79.084400000000002</v>
      </c>
      <c r="J1645">
        <v>107.027</v>
      </c>
      <c r="K1645">
        <v>2622.88</v>
      </c>
      <c r="L1645">
        <v>5.4645100000000002E-2</v>
      </c>
      <c r="M1645">
        <v>0.95594800000000002</v>
      </c>
      <c r="N1645">
        <v>0</v>
      </c>
      <c r="O1645" t="s">
        <v>43</v>
      </c>
    </row>
    <row r="1646" spans="1:15" x14ac:dyDescent="0.25">
      <c r="A1646" t="s">
        <v>184</v>
      </c>
      <c r="B1646">
        <v>3267.36</v>
      </c>
      <c r="C1646">
        <v>3217.69</v>
      </c>
      <c r="D1646">
        <v>3217.62</v>
      </c>
      <c r="E1646">
        <v>3213.08</v>
      </c>
      <c r="F1646">
        <v>220.92099999999999</v>
      </c>
      <c r="G1646">
        <v>346.27199999999999</v>
      </c>
      <c r="H1646">
        <v>137.60599999999999</v>
      </c>
      <c r="I1646">
        <v>78.521699999999996</v>
      </c>
      <c r="J1646">
        <v>106.065</v>
      </c>
      <c r="K1646">
        <v>2630.66</v>
      </c>
      <c r="L1646">
        <v>8.0224400000000001E-2</v>
      </c>
      <c r="M1646">
        <v>0.93147800000000003</v>
      </c>
      <c r="N1646">
        <v>0</v>
      </c>
      <c r="O1646" t="s">
        <v>43</v>
      </c>
    </row>
    <row r="1647" spans="1:15" x14ac:dyDescent="0.25">
      <c r="A1647" t="s">
        <v>184</v>
      </c>
      <c r="B1647">
        <v>3269.46</v>
      </c>
      <c r="C1647">
        <v>3218.64</v>
      </c>
      <c r="D1647">
        <v>3218.57</v>
      </c>
      <c r="E1647">
        <v>3214.04</v>
      </c>
      <c r="F1647">
        <v>219.62899999999999</v>
      </c>
      <c r="G1647">
        <v>347.8</v>
      </c>
      <c r="H1647">
        <v>138.15799999999999</v>
      </c>
      <c r="I1647">
        <v>78.852999999999994</v>
      </c>
      <c r="J1647">
        <v>106.673</v>
      </c>
      <c r="K1647">
        <v>2631.27</v>
      </c>
      <c r="L1647">
        <v>7.6202000000000006E-2</v>
      </c>
      <c r="M1647">
        <v>0.93183099999999996</v>
      </c>
      <c r="N1647">
        <v>0</v>
      </c>
      <c r="O1647" t="s">
        <v>43</v>
      </c>
    </row>
    <row r="1648" spans="1:15" x14ac:dyDescent="0.25">
      <c r="A1648" t="s">
        <v>184</v>
      </c>
      <c r="B1648">
        <v>3277.66</v>
      </c>
      <c r="C1648">
        <v>3225.77</v>
      </c>
      <c r="D1648">
        <v>3225.71</v>
      </c>
      <c r="E1648">
        <v>3221.1</v>
      </c>
      <c r="F1648">
        <v>221.67599999999999</v>
      </c>
      <c r="G1648">
        <v>346.36399999999998</v>
      </c>
      <c r="H1648">
        <v>137.54400000000001</v>
      </c>
      <c r="I1648">
        <v>78.597099999999998</v>
      </c>
      <c r="J1648">
        <v>106.205</v>
      </c>
      <c r="K1648">
        <v>2637.51</v>
      </c>
      <c r="L1648">
        <v>5.3917399999999997E-2</v>
      </c>
      <c r="M1648">
        <v>0.93861000000000006</v>
      </c>
      <c r="N1648">
        <v>0</v>
      </c>
      <c r="O1648" t="s">
        <v>43</v>
      </c>
    </row>
    <row r="1649" spans="1:15" x14ac:dyDescent="0.25">
      <c r="A1649" t="s">
        <v>184</v>
      </c>
      <c r="B1649">
        <v>3267.92</v>
      </c>
      <c r="C1649">
        <v>3216.2</v>
      </c>
      <c r="D1649">
        <v>3216.13</v>
      </c>
      <c r="E1649">
        <v>3211.56</v>
      </c>
      <c r="F1649">
        <v>221.149</v>
      </c>
      <c r="G1649">
        <v>345.63799999999998</v>
      </c>
      <c r="H1649">
        <v>136.768</v>
      </c>
      <c r="I1649">
        <v>78.752200000000002</v>
      </c>
      <c r="J1649">
        <v>106.05200000000001</v>
      </c>
      <c r="K1649">
        <v>2629.29</v>
      </c>
      <c r="L1649">
        <v>8.3256300000000005E-2</v>
      </c>
      <c r="M1649">
        <v>0.93182299999999996</v>
      </c>
      <c r="N1649">
        <v>0</v>
      </c>
      <c r="O1649" t="s">
        <v>43</v>
      </c>
    </row>
    <row r="1650" spans="1:15" x14ac:dyDescent="0.25">
      <c r="A1650" t="s">
        <v>184</v>
      </c>
      <c r="B1650">
        <v>3274.74</v>
      </c>
      <c r="C1650">
        <v>3223.18</v>
      </c>
      <c r="D1650">
        <v>3223.11</v>
      </c>
      <c r="E1650">
        <v>3218.59</v>
      </c>
      <c r="F1650">
        <v>222.79400000000001</v>
      </c>
      <c r="G1650">
        <v>347.65600000000001</v>
      </c>
      <c r="H1650">
        <v>138.00399999999999</v>
      </c>
      <c r="I1650">
        <v>79.104500000000002</v>
      </c>
      <c r="J1650">
        <v>106.44199999999999</v>
      </c>
      <c r="K1650">
        <v>2632.8</v>
      </c>
      <c r="L1650">
        <v>5.3909499999999999E-2</v>
      </c>
      <c r="M1650">
        <v>0.931836</v>
      </c>
      <c r="N1650">
        <v>0</v>
      </c>
      <c r="O1650" t="s">
        <v>43</v>
      </c>
    </row>
    <row r="1651" spans="1:15" x14ac:dyDescent="0.25">
      <c r="A1651" t="s">
        <v>184</v>
      </c>
      <c r="B1651">
        <v>3270.7</v>
      </c>
      <c r="C1651">
        <v>3220.99</v>
      </c>
      <c r="D1651">
        <v>3220.92</v>
      </c>
      <c r="E1651">
        <v>3216.33</v>
      </c>
      <c r="F1651">
        <v>222.374</v>
      </c>
      <c r="G1651">
        <v>346.25200000000001</v>
      </c>
      <c r="H1651">
        <v>137.58199999999999</v>
      </c>
      <c r="I1651">
        <v>78.487099999999998</v>
      </c>
      <c r="J1651">
        <v>106.123</v>
      </c>
      <c r="K1651">
        <v>2632.39</v>
      </c>
      <c r="L1651">
        <v>5.4194600000000002E-2</v>
      </c>
      <c r="M1651">
        <v>0.93180700000000005</v>
      </c>
      <c r="N1651">
        <v>0</v>
      </c>
      <c r="O1651" t="s">
        <v>43</v>
      </c>
    </row>
    <row r="1652" spans="1:15" x14ac:dyDescent="0.25">
      <c r="A1652" t="s">
        <v>184</v>
      </c>
      <c r="B1652">
        <v>3275.09</v>
      </c>
      <c r="C1652">
        <v>3222.59</v>
      </c>
      <c r="D1652">
        <v>3222.52</v>
      </c>
      <c r="E1652">
        <v>3217.99</v>
      </c>
      <c r="F1652">
        <v>222.37799999999999</v>
      </c>
      <c r="G1652">
        <v>345.69299999999998</v>
      </c>
      <c r="H1652">
        <v>137.482</v>
      </c>
      <c r="I1652">
        <v>78.6524</v>
      </c>
      <c r="J1652">
        <v>105.32899999999999</v>
      </c>
      <c r="K1652">
        <v>2634.67</v>
      </c>
      <c r="L1652">
        <v>5.4050500000000001E-2</v>
      </c>
      <c r="M1652">
        <v>0.931813</v>
      </c>
      <c r="N1652">
        <v>0</v>
      </c>
      <c r="O1652" t="s">
        <v>43</v>
      </c>
    </row>
    <row r="1653" spans="1:15" x14ac:dyDescent="0.25">
      <c r="A1653" t="s">
        <v>184</v>
      </c>
      <c r="B1653">
        <v>3272.94</v>
      </c>
      <c r="C1653">
        <v>3222.97</v>
      </c>
      <c r="D1653">
        <v>3222.9</v>
      </c>
      <c r="E1653">
        <v>3218.37</v>
      </c>
      <c r="F1653">
        <v>222.76499999999999</v>
      </c>
      <c r="G1653">
        <v>349.12599999999998</v>
      </c>
      <c r="H1653">
        <v>138.351</v>
      </c>
      <c r="I1653">
        <v>79.721299999999999</v>
      </c>
      <c r="J1653">
        <v>106.99</v>
      </c>
      <c r="K1653">
        <v>2631.35</v>
      </c>
      <c r="L1653">
        <v>6.5067799999999995E-2</v>
      </c>
      <c r="M1653">
        <v>0.93178799999999995</v>
      </c>
      <c r="N1653">
        <v>0</v>
      </c>
      <c r="O1653" t="s">
        <v>43</v>
      </c>
    </row>
    <row r="1654" spans="1:15" x14ac:dyDescent="0.25">
      <c r="A1654" t="s">
        <v>184</v>
      </c>
      <c r="B1654">
        <v>3277.84</v>
      </c>
      <c r="C1654">
        <v>3226.14</v>
      </c>
      <c r="D1654">
        <v>3226.07</v>
      </c>
      <c r="E1654">
        <v>3221.54</v>
      </c>
      <c r="F1654">
        <v>223.80099999999999</v>
      </c>
      <c r="G1654">
        <v>346.64499999999998</v>
      </c>
      <c r="H1654">
        <v>138.02099999999999</v>
      </c>
      <c r="I1654">
        <v>78.501599999999996</v>
      </c>
      <c r="J1654">
        <v>105.934</v>
      </c>
      <c r="K1654">
        <v>2635.76</v>
      </c>
      <c r="L1654">
        <v>5.8222599999999999E-2</v>
      </c>
      <c r="M1654">
        <v>0.93129099999999998</v>
      </c>
      <c r="N1654">
        <v>0</v>
      </c>
      <c r="O1654" t="s">
        <v>43</v>
      </c>
    </row>
    <row r="1655" spans="1:15" x14ac:dyDescent="0.25">
      <c r="A1655" t="s">
        <v>184</v>
      </c>
      <c r="B1655">
        <v>3269.63</v>
      </c>
      <c r="C1655">
        <v>3220.26</v>
      </c>
      <c r="D1655">
        <v>3220.19</v>
      </c>
      <c r="E1655">
        <v>3215.66</v>
      </c>
      <c r="F1655">
        <v>219.93899999999999</v>
      </c>
      <c r="G1655">
        <v>346.60700000000003</v>
      </c>
      <c r="H1655">
        <v>137.631</v>
      </c>
      <c r="I1655">
        <v>78.765900000000002</v>
      </c>
      <c r="J1655">
        <v>106.167</v>
      </c>
      <c r="K1655">
        <v>2633.7</v>
      </c>
      <c r="L1655">
        <v>5.39192E-2</v>
      </c>
      <c r="M1655">
        <v>0.931813</v>
      </c>
      <c r="N1655">
        <v>0</v>
      </c>
      <c r="O1655" t="s">
        <v>43</v>
      </c>
    </row>
    <row r="1656" spans="1:15" x14ac:dyDescent="0.25">
      <c r="A1656" t="s">
        <v>184</v>
      </c>
      <c r="B1656">
        <v>3273.15</v>
      </c>
      <c r="C1656">
        <v>3222.7</v>
      </c>
      <c r="D1656">
        <v>3222.63</v>
      </c>
      <c r="E1656">
        <v>3218.11</v>
      </c>
      <c r="F1656">
        <v>223.99100000000001</v>
      </c>
      <c r="G1656">
        <v>346.36799999999999</v>
      </c>
      <c r="H1656">
        <v>137.29</v>
      </c>
      <c r="I1656">
        <v>78.806799999999996</v>
      </c>
      <c r="J1656">
        <v>106.122</v>
      </c>
      <c r="K1656">
        <v>2632.44</v>
      </c>
      <c r="L1656">
        <v>5.5657400000000003E-2</v>
      </c>
      <c r="M1656">
        <v>0.95369199999999998</v>
      </c>
      <c r="N1656">
        <v>0</v>
      </c>
      <c r="O1656" t="s">
        <v>43</v>
      </c>
    </row>
    <row r="1657" spans="1:15" x14ac:dyDescent="0.25">
      <c r="A1657" t="s">
        <v>184</v>
      </c>
      <c r="B1657">
        <v>3279.13</v>
      </c>
      <c r="C1657">
        <v>3227.68</v>
      </c>
      <c r="D1657">
        <v>3227.61</v>
      </c>
      <c r="E1657">
        <v>3223.06</v>
      </c>
      <c r="F1657">
        <v>224.53800000000001</v>
      </c>
      <c r="G1657">
        <v>346.14600000000002</v>
      </c>
      <c r="H1657">
        <v>136.25200000000001</v>
      </c>
      <c r="I1657">
        <v>79.141300000000001</v>
      </c>
      <c r="J1657">
        <v>106.629</v>
      </c>
      <c r="K1657">
        <v>2637.04</v>
      </c>
      <c r="L1657">
        <v>5.7906899999999997E-2</v>
      </c>
      <c r="M1657">
        <v>0.93170699999999995</v>
      </c>
      <c r="N1657">
        <v>0</v>
      </c>
      <c r="O1657" t="s">
        <v>43</v>
      </c>
    </row>
    <row r="1658" spans="1:15" x14ac:dyDescent="0.25">
      <c r="A1658" t="s">
        <v>184</v>
      </c>
      <c r="B1658">
        <v>3276.73</v>
      </c>
      <c r="C1658">
        <v>3225.57</v>
      </c>
      <c r="D1658">
        <v>3225.5</v>
      </c>
      <c r="E1658">
        <v>3221</v>
      </c>
      <c r="F1658">
        <v>221.041</v>
      </c>
      <c r="G1658">
        <v>347.16699999999997</v>
      </c>
      <c r="H1658">
        <v>138.06700000000001</v>
      </c>
      <c r="I1658">
        <v>78.571200000000005</v>
      </c>
      <c r="J1658">
        <v>106.527</v>
      </c>
      <c r="K1658">
        <v>2637.44</v>
      </c>
      <c r="L1658">
        <v>5.3975200000000001E-2</v>
      </c>
      <c r="M1658">
        <v>0.93138399999999999</v>
      </c>
      <c r="N1658">
        <v>0</v>
      </c>
      <c r="O1658" t="s">
        <v>43</v>
      </c>
    </row>
    <row r="1659" spans="1:15" x14ac:dyDescent="0.25">
      <c r="A1659" t="s">
        <v>184</v>
      </c>
      <c r="B1659">
        <v>3283.17</v>
      </c>
      <c r="C1659">
        <v>3231.69</v>
      </c>
      <c r="D1659">
        <v>3231.62</v>
      </c>
      <c r="E1659">
        <v>3227.1</v>
      </c>
      <c r="F1659">
        <v>221.13900000000001</v>
      </c>
      <c r="G1659">
        <v>348.322</v>
      </c>
      <c r="H1659">
        <v>136.30799999999999</v>
      </c>
      <c r="I1659">
        <v>79.811300000000003</v>
      </c>
      <c r="J1659">
        <v>108.10599999999999</v>
      </c>
      <c r="K1659">
        <v>2642.3</v>
      </c>
      <c r="L1659">
        <v>5.9942099999999998E-2</v>
      </c>
      <c r="M1659">
        <v>0.92578499999999997</v>
      </c>
      <c r="N1659">
        <v>0</v>
      </c>
      <c r="O1659" t="s">
        <v>43</v>
      </c>
    </row>
    <row r="1660" spans="1:15" x14ac:dyDescent="0.25">
      <c r="A1660" t="s">
        <v>184</v>
      </c>
      <c r="B1660">
        <v>3274.07</v>
      </c>
      <c r="C1660">
        <v>3222.28</v>
      </c>
      <c r="D1660">
        <v>3222.21</v>
      </c>
      <c r="E1660">
        <v>3217.69</v>
      </c>
      <c r="F1660">
        <v>223.96299999999999</v>
      </c>
      <c r="G1660">
        <v>347.33800000000002</v>
      </c>
      <c r="H1660">
        <v>137.90899999999999</v>
      </c>
      <c r="I1660">
        <v>78.989199999999997</v>
      </c>
      <c r="J1660">
        <v>106.27200000000001</v>
      </c>
      <c r="K1660">
        <v>2631.11</v>
      </c>
      <c r="L1660">
        <v>5.3916800000000001E-2</v>
      </c>
      <c r="M1660">
        <v>0.931836</v>
      </c>
      <c r="N1660">
        <v>0</v>
      </c>
      <c r="O1660" t="s">
        <v>43</v>
      </c>
    </row>
    <row r="1661" spans="1:15" x14ac:dyDescent="0.25">
      <c r="A1661" t="s">
        <v>184</v>
      </c>
      <c r="B1661">
        <v>3272.91</v>
      </c>
      <c r="C1661">
        <v>3220.44</v>
      </c>
      <c r="D1661">
        <v>3220.38</v>
      </c>
      <c r="E1661">
        <v>3215.79</v>
      </c>
      <c r="F1661">
        <v>222.7</v>
      </c>
      <c r="G1661">
        <v>348.08699999999999</v>
      </c>
      <c r="H1661">
        <v>137.91399999999999</v>
      </c>
      <c r="I1661">
        <v>79.259500000000003</v>
      </c>
      <c r="J1661">
        <v>106.661</v>
      </c>
      <c r="K1661">
        <v>2629.75</v>
      </c>
      <c r="L1661">
        <v>5.9989500000000001E-2</v>
      </c>
      <c r="M1661">
        <v>0.931836</v>
      </c>
      <c r="N1661">
        <v>0</v>
      </c>
      <c r="O1661" t="s">
        <v>43</v>
      </c>
    </row>
    <row r="1662" spans="1:15" x14ac:dyDescent="0.25">
      <c r="A1662" t="s">
        <v>184</v>
      </c>
      <c r="B1662">
        <v>3279.07</v>
      </c>
      <c r="C1662">
        <v>3227.85</v>
      </c>
      <c r="D1662">
        <v>3227.78</v>
      </c>
      <c r="E1662">
        <v>3223.22</v>
      </c>
      <c r="F1662">
        <v>223.904</v>
      </c>
      <c r="G1662">
        <v>348.161</v>
      </c>
      <c r="H1662">
        <v>138.41800000000001</v>
      </c>
      <c r="I1662">
        <v>78.910499999999999</v>
      </c>
      <c r="J1662">
        <v>106.688</v>
      </c>
      <c r="K1662">
        <v>2635.98</v>
      </c>
      <c r="L1662">
        <v>5.3935299999999999E-2</v>
      </c>
      <c r="M1662">
        <v>0.93182399999999999</v>
      </c>
      <c r="N1662">
        <v>0</v>
      </c>
      <c r="O1662" t="s">
        <v>43</v>
      </c>
    </row>
    <row r="1663" spans="1:15" x14ac:dyDescent="0.25">
      <c r="A1663" t="s">
        <v>184</v>
      </c>
      <c r="B1663">
        <v>3276.57</v>
      </c>
      <c r="C1663">
        <v>3224.4</v>
      </c>
      <c r="D1663">
        <v>3224.33</v>
      </c>
      <c r="E1663">
        <v>3219.8</v>
      </c>
      <c r="F1663">
        <v>224.60900000000001</v>
      </c>
      <c r="G1663">
        <v>347.15300000000002</v>
      </c>
      <c r="H1663">
        <v>137.077</v>
      </c>
      <c r="I1663">
        <v>79.135300000000001</v>
      </c>
      <c r="J1663">
        <v>106.724</v>
      </c>
      <c r="K1663">
        <v>2632.71</v>
      </c>
      <c r="L1663">
        <v>5.7950500000000002E-2</v>
      </c>
      <c r="M1663">
        <v>0.92801100000000003</v>
      </c>
      <c r="N1663">
        <v>0</v>
      </c>
      <c r="O1663" t="s">
        <v>43</v>
      </c>
    </row>
    <row r="1664" spans="1:15" x14ac:dyDescent="0.25">
      <c r="A1664" t="s">
        <v>184</v>
      </c>
      <c r="B1664">
        <v>3270.69</v>
      </c>
      <c r="C1664">
        <v>3216.54</v>
      </c>
      <c r="D1664">
        <v>3216.47</v>
      </c>
      <c r="E1664">
        <v>3211.89</v>
      </c>
      <c r="F1664">
        <v>221.40899999999999</v>
      </c>
      <c r="G1664">
        <v>345.72300000000001</v>
      </c>
      <c r="H1664">
        <v>136.07</v>
      </c>
      <c r="I1664">
        <v>78.813500000000005</v>
      </c>
      <c r="J1664">
        <v>106.837</v>
      </c>
      <c r="K1664">
        <v>2629.38</v>
      </c>
      <c r="L1664">
        <v>5.4707400000000003E-2</v>
      </c>
      <c r="M1664">
        <v>0.94024300000000005</v>
      </c>
      <c r="N1664">
        <v>0</v>
      </c>
      <c r="O1664" t="s">
        <v>43</v>
      </c>
    </row>
    <row r="1665" spans="1:25" x14ac:dyDescent="0.25">
      <c r="A1665" t="s">
        <v>184</v>
      </c>
      <c r="B1665">
        <v>3270.01</v>
      </c>
      <c r="C1665">
        <v>3219.55</v>
      </c>
      <c r="D1665">
        <v>3219.48</v>
      </c>
      <c r="E1665">
        <v>3214.91</v>
      </c>
      <c r="F1665">
        <v>219.852</v>
      </c>
      <c r="G1665">
        <v>346.68200000000002</v>
      </c>
      <c r="H1665">
        <v>137.172</v>
      </c>
      <c r="I1665">
        <v>78.886399999999995</v>
      </c>
      <c r="J1665">
        <v>106.657</v>
      </c>
      <c r="K1665">
        <v>2633.04</v>
      </c>
      <c r="L1665">
        <v>5.5137699999999998E-2</v>
      </c>
      <c r="M1665">
        <v>0.93127800000000005</v>
      </c>
      <c r="N1665">
        <v>0</v>
      </c>
      <c r="O1665" t="s">
        <v>43</v>
      </c>
    </row>
    <row r="1666" spans="1:25" x14ac:dyDescent="0.25">
      <c r="A1666" t="s">
        <v>184</v>
      </c>
      <c r="B1666">
        <v>3278.43</v>
      </c>
      <c r="C1666">
        <v>3226.33</v>
      </c>
      <c r="D1666">
        <v>3226.26</v>
      </c>
      <c r="E1666">
        <v>3221.73</v>
      </c>
      <c r="F1666">
        <v>219.75700000000001</v>
      </c>
      <c r="G1666">
        <v>348.29199999999997</v>
      </c>
      <c r="H1666">
        <v>136.78700000000001</v>
      </c>
      <c r="I1666">
        <v>79.705600000000004</v>
      </c>
      <c r="J1666">
        <v>107.73399999999999</v>
      </c>
      <c r="K1666">
        <v>2638.36</v>
      </c>
      <c r="L1666">
        <v>5.39742E-2</v>
      </c>
      <c r="M1666">
        <v>0.95413599999999998</v>
      </c>
      <c r="N1666">
        <v>0</v>
      </c>
      <c r="O1666" t="s">
        <v>43</v>
      </c>
    </row>
    <row r="1667" spans="1:25" x14ac:dyDescent="0.25">
      <c r="A1667" t="s">
        <v>184</v>
      </c>
      <c r="B1667">
        <v>3270.25</v>
      </c>
      <c r="C1667">
        <v>3219.83</v>
      </c>
      <c r="D1667">
        <v>3219.76</v>
      </c>
      <c r="E1667">
        <v>3215.21</v>
      </c>
      <c r="F1667">
        <v>222.89099999999999</v>
      </c>
      <c r="G1667">
        <v>347.54</v>
      </c>
      <c r="H1667">
        <v>138.119</v>
      </c>
      <c r="I1667">
        <v>79.256500000000003</v>
      </c>
      <c r="J1667">
        <v>105.93300000000001</v>
      </c>
      <c r="K1667">
        <v>2629.62</v>
      </c>
      <c r="L1667">
        <v>5.6855599999999999E-2</v>
      </c>
      <c r="M1667">
        <v>0.93182900000000002</v>
      </c>
      <c r="N1667">
        <v>0</v>
      </c>
      <c r="O1667" t="s">
        <v>43</v>
      </c>
    </row>
    <row r="1668" spans="1:25" x14ac:dyDescent="0.25">
      <c r="A1668" t="s">
        <v>184</v>
      </c>
      <c r="B1668">
        <v>3274.17</v>
      </c>
      <c r="C1668">
        <v>3222.78</v>
      </c>
      <c r="D1668">
        <v>3222.71</v>
      </c>
      <c r="E1668">
        <v>3218.16</v>
      </c>
      <c r="F1668">
        <v>219.69499999999999</v>
      </c>
      <c r="G1668">
        <v>347.6</v>
      </c>
      <c r="H1668">
        <v>137.798</v>
      </c>
      <c r="I1668">
        <v>78.898399999999995</v>
      </c>
      <c r="J1668">
        <v>106.871</v>
      </c>
      <c r="K1668">
        <v>2635.57</v>
      </c>
      <c r="L1668">
        <v>2.9161200000000002E-2</v>
      </c>
      <c r="M1668">
        <v>0.93538200000000005</v>
      </c>
      <c r="N1668">
        <v>0</v>
      </c>
      <c r="O1668" t="s">
        <v>43</v>
      </c>
    </row>
    <row r="1669" spans="1:25" x14ac:dyDescent="0.25">
      <c r="A1669" t="s">
        <v>184</v>
      </c>
      <c r="B1669">
        <v>3272.67</v>
      </c>
      <c r="C1669">
        <v>3222.85</v>
      </c>
      <c r="D1669">
        <v>3222.78</v>
      </c>
      <c r="E1669">
        <v>3218.18</v>
      </c>
      <c r="F1669">
        <v>223.98500000000001</v>
      </c>
      <c r="G1669">
        <v>347.09899999999999</v>
      </c>
      <c r="H1669">
        <v>138.286</v>
      </c>
      <c r="I1669">
        <v>78.931200000000004</v>
      </c>
      <c r="J1669">
        <v>105.72799999999999</v>
      </c>
      <c r="K1669">
        <v>2631.84</v>
      </c>
      <c r="L1669">
        <v>5.4551000000000002E-2</v>
      </c>
      <c r="M1669">
        <v>0.93183499999999997</v>
      </c>
      <c r="N1669">
        <v>0</v>
      </c>
      <c r="O1669" t="s">
        <v>43</v>
      </c>
    </row>
    <row r="1670" spans="1:25" x14ac:dyDescent="0.25">
      <c r="A1670" t="s">
        <v>184</v>
      </c>
      <c r="B1670">
        <v>3275.79</v>
      </c>
      <c r="C1670">
        <v>3224.46</v>
      </c>
      <c r="D1670">
        <v>3224.4</v>
      </c>
      <c r="E1670">
        <v>3219.89</v>
      </c>
      <c r="F1670">
        <v>223.07</v>
      </c>
      <c r="G1670">
        <v>346.56400000000002</v>
      </c>
      <c r="H1670">
        <v>137.892</v>
      </c>
      <c r="I1670">
        <v>78.6892</v>
      </c>
      <c r="J1670">
        <v>105.931</v>
      </c>
      <c r="K1670">
        <v>2635.06</v>
      </c>
      <c r="L1670">
        <v>7.8357999999999997E-2</v>
      </c>
      <c r="M1670">
        <v>0.93183499999999997</v>
      </c>
      <c r="N1670">
        <v>0</v>
      </c>
      <c r="O1670" t="s">
        <v>43</v>
      </c>
    </row>
    <row r="1671" spans="1:25" x14ac:dyDescent="0.25">
      <c r="A1671" t="s">
        <v>184</v>
      </c>
      <c r="B1671">
        <v>3279.67</v>
      </c>
      <c r="C1671">
        <v>3227.95</v>
      </c>
      <c r="D1671">
        <v>3227.88</v>
      </c>
      <c r="E1671">
        <v>3223.27</v>
      </c>
      <c r="F1671">
        <v>223.602</v>
      </c>
      <c r="G1671">
        <v>347.17099999999999</v>
      </c>
      <c r="H1671">
        <v>137.32599999999999</v>
      </c>
      <c r="I1671">
        <v>78.548199999999994</v>
      </c>
      <c r="J1671">
        <v>107.253</v>
      </c>
      <c r="K1671">
        <v>2637.19</v>
      </c>
      <c r="L1671">
        <v>5.4096999999999999E-2</v>
      </c>
      <c r="M1671">
        <v>0.958395</v>
      </c>
      <c r="N1671">
        <v>0</v>
      </c>
      <c r="O1671" t="s">
        <v>43</v>
      </c>
    </row>
    <row r="1672" spans="1:25" x14ac:dyDescent="0.25">
      <c r="A1672" t="s">
        <v>184</v>
      </c>
      <c r="B1672">
        <v>3279.72</v>
      </c>
      <c r="C1672">
        <v>3228.31</v>
      </c>
      <c r="D1672">
        <v>3228.24</v>
      </c>
      <c r="E1672">
        <v>3223.69</v>
      </c>
      <c r="F1672">
        <v>224.11600000000001</v>
      </c>
      <c r="G1672">
        <v>346.23700000000002</v>
      </c>
      <c r="H1672">
        <v>137.523</v>
      </c>
      <c r="I1672">
        <v>78.572599999999994</v>
      </c>
      <c r="J1672">
        <v>105.986</v>
      </c>
      <c r="K1672">
        <v>2638.16</v>
      </c>
      <c r="L1672">
        <v>5.6779499999999997E-2</v>
      </c>
      <c r="M1672">
        <v>0.93163300000000004</v>
      </c>
      <c r="N1672">
        <v>0</v>
      </c>
      <c r="O1672" t="s">
        <v>43</v>
      </c>
    </row>
    <row r="1673" spans="1:25" x14ac:dyDescent="0.25">
      <c r="A1673" t="s">
        <v>184</v>
      </c>
      <c r="B1673">
        <v>3278.46</v>
      </c>
      <c r="C1673">
        <v>3226.83</v>
      </c>
      <c r="D1673">
        <v>3226.76</v>
      </c>
      <c r="E1673">
        <v>3222.16</v>
      </c>
      <c r="F1673">
        <v>223.06299999999999</v>
      </c>
      <c r="G1673">
        <v>348.745</v>
      </c>
      <c r="H1673">
        <v>138.05500000000001</v>
      </c>
      <c r="I1673">
        <v>79.358400000000003</v>
      </c>
      <c r="J1673">
        <v>107.229</v>
      </c>
      <c r="K1673">
        <v>2635.16</v>
      </c>
      <c r="L1673">
        <v>6.01854E-2</v>
      </c>
      <c r="M1673">
        <v>0.93164999999999998</v>
      </c>
      <c r="N1673">
        <v>0</v>
      </c>
      <c r="O1673" t="s">
        <v>43</v>
      </c>
    </row>
    <row r="1674" spans="1:25" x14ac:dyDescent="0.25">
      <c r="A1674" t="s">
        <v>184</v>
      </c>
      <c r="B1674">
        <v>3271.51</v>
      </c>
      <c r="C1674">
        <v>3221.12</v>
      </c>
      <c r="D1674">
        <v>3221.05</v>
      </c>
      <c r="E1674">
        <v>3216.51</v>
      </c>
      <c r="F1674">
        <v>224.04</v>
      </c>
      <c r="G1674">
        <v>346.8</v>
      </c>
      <c r="H1674">
        <v>137.495</v>
      </c>
      <c r="I1674">
        <v>78.727099999999993</v>
      </c>
      <c r="J1674">
        <v>106.44799999999999</v>
      </c>
      <c r="K1674">
        <v>2630.47</v>
      </c>
      <c r="L1674">
        <v>7.7326000000000006E-2</v>
      </c>
      <c r="M1674">
        <v>0.94005899999999998</v>
      </c>
      <c r="N1674">
        <v>0</v>
      </c>
      <c r="O1674" t="s">
        <v>43</v>
      </c>
    </row>
    <row r="1675" spans="1:25" x14ac:dyDescent="0.25">
      <c r="A1675" t="s">
        <v>184</v>
      </c>
      <c r="B1675">
        <v>3276.22</v>
      </c>
      <c r="C1675">
        <v>3224.57</v>
      </c>
      <c r="D1675">
        <v>3224.5</v>
      </c>
      <c r="E1675">
        <v>3219.97</v>
      </c>
      <c r="F1675">
        <v>225.441</v>
      </c>
      <c r="G1675">
        <v>346.22800000000001</v>
      </c>
      <c r="H1675">
        <v>136.19900000000001</v>
      </c>
      <c r="I1675">
        <v>79.230099999999993</v>
      </c>
      <c r="J1675">
        <v>106.72</v>
      </c>
      <c r="K1675">
        <v>2632.92</v>
      </c>
      <c r="L1675">
        <v>5.8587500000000001E-2</v>
      </c>
      <c r="M1675">
        <v>0.93099500000000002</v>
      </c>
      <c r="N1675">
        <v>0</v>
      </c>
      <c r="O1675" t="s">
        <v>43</v>
      </c>
    </row>
    <row r="1676" spans="1:25" x14ac:dyDescent="0.25">
      <c r="A1676" t="s">
        <v>184</v>
      </c>
      <c r="B1676">
        <v>3265.61</v>
      </c>
      <c r="C1676">
        <v>3214.54</v>
      </c>
      <c r="D1676">
        <v>3214.48</v>
      </c>
      <c r="E1676">
        <v>3209.94</v>
      </c>
      <c r="F1676">
        <v>221.22900000000001</v>
      </c>
      <c r="G1676">
        <v>347.35399999999998</v>
      </c>
      <c r="H1676">
        <v>137.85</v>
      </c>
      <c r="I1676">
        <v>79.4452</v>
      </c>
      <c r="J1676">
        <v>105.884</v>
      </c>
      <c r="K1676">
        <v>2626.3</v>
      </c>
      <c r="L1676">
        <v>6.3705800000000007E-2</v>
      </c>
      <c r="M1676">
        <v>0.93162299999999998</v>
      </c>
      <c r="N1676">
        <v>0</v>
      </c>
      <c r="O1676" t="s">
        <v>43</v>
      </c>
    </row>
    <row r="1677" spans="1:25" x14ac:dyDescent="0.25">
      <c r="A1677" t="s">
        <v>184</v>
      </c>
      <c r="B1677">
        <v>3279.6</v>
      </c>
      <c r="C1677">
        <v>3227.9</v>
      </c>
      <c r="D1677">
        <v>3227.82</v>
      </c>
      <c r="E1677">
        <v>3223.21</v>
      </c>
      <c r="F1677">
        <v>221.37799999999999</v>
      </c>
      <c r="G1677">
        <v>351.05399999999997</v>
      </c>
      <c r="H1677">
        <v>138.27500000000001</v>
      </c>
      <c r="I1677">
        <v>80.015500000000003</v>
      </c>
      <c r="J1677">
        <v>108.48</v>
      </c>
      <c r="K1677">
        <v>2635.43</v>
      </c>
      <c r="L1677">
        <v>5.3965899999999997E-2</v>
      </c>
      <c r="M1677">
        <v>0.93042899999999995</v>
      </c>
      <c r="N1677">
        <v>0</v>
      </c>
      <c r="O1677" t="s">
        <v>43</v>
      </c>
    </row>
    <row r="1678" spans="1:25" x14ac:dyDescent="0.25">
      <c r="A1678" t="s">
        <v>184</v>
      </c>
      <c r="B1678">
        <v>3265.95</v>
      </c>
      <c r="C1678">
        <v>3216.08</v>
      </c>
      <c r="D1678">
        <v>3216.01</v>
      </c>
      <c r="E1678">
        <v>3211.46</v>
      </c>
      <c r="F1678">
        <v>220.46199999999999</v>
      </c>
      <c r="G1678">
        <v>346.63099999999997</v>
      </c>
      <c r="H1678">
        <v>136.636</v>
      </c>
      <c r="I1678">
        <v>79.069299999999998</v>
      </c>
      <c r="J1678">
        <v>106.833</v>
      </c>
      <c r="K1678">
        <v>2629.08</v>
      </c>
      <c r="L1678">
        <v>8.3255800000000005E-2</v>
      </c>
      <c r="M1678">
        <v>0.93114699999999995</v>
      </c>
      <c r="N1678">
        <v>0</v>
      </c>
      <c r="O1678" t="s">
        <v>43</v>
      </c>
    </row>
    <row r="1679" spans="1:25" x14ac:dyDescent="0.25">
      <c r="A1679" t="s">
        <v>184</v>
      </c>
      <c r="B1679">
        <v>3275.26</v>
      </c>
      <c r="C1679">
        <v>3223.49</v>
      </c>
      <c r="D1679">
        <v>3223.42</v>
      </c>
      <c r="E1679">
        <v>3218.87</v>
      </c>
      <c r="F1679">
        <v>225.67699999999999</v>
      </c>
      <c r="G1679">
        <v>346.00599999999997</v>
      </c>
      <c r="H1679">
        <v>136.82900000000001</v>
      </c>
      <c r="I1679">
        <v>78.608900000000006</v>
      </c>
      <c r="J1679">
        <v>106.494</v>
      </c>
      <c r="K1679">
        <v>2631.77</v>
      </c>
      <c r="L1679">
        <v>8.3288399999999999E-2</v>
      </c>
      <c r="M1679">
        <v>0.93047299999999999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3275.51</v>
      </c>
      <c r="C1680">
        <v>3223.25</v>
      </c>
      <c r="D1680">
        <v>3223.18</v>
      </c>
      <c r="E1680">
        <v>3218.64</v>
      </c>
      <c r="F1680">
        <v>222.75299999999999</v>
      </c>
      <c r="G1680">
        <v>346.142</v>
      </c>
      <c r="H1680">
        <v>137.55500000000001</v>
      </c>
      <c r="I1680">
        <v>78.695599999999999</v>
      </c>
      <c r="J1680">
        <v>105.708</v>
      </c>
      <c r="K1680">
        <v>2634.53</v>
      </c>
      <c r="L1680">
        <v>5.3924600000000003E-2</v>
      </c>
      <c r="M1680">
        <v>0.93183499999999997</v>
      </c>
      <c r="N1680">
        <v>0</v>
      </c>
      <c r="O1680" t="s">
        <v>43</v>
      </c>
      <c r="R1680">
        <f>AVERAGE(B1631:B1680)</f>
        <v>3273.4404000000004</v>
      </c>
      <c r="S1680">
        <f>AVERAGE(C1631:C1680)</f>
        <v>3222.1063999999997</v>
      </c>
      <c r="U1680">
        <f>_xlfn.VAR.P(B1631:B1680)</f>
        <v>25.65877984000009</v>
      </c>
      <c r="V1680">
        <f>_xlfn.VAR.P(C1631:C1680)</f>
        <v>22.781319039999886</v>
      </c>
      <c r="X1680">
        <f>1.96*SQRT(U1680)/50</f>
        <v>0.19856562505463463</v>
      </c>
      <c r="Y1680">
        <f>1.96*SQRT(V1680)/50</f>
        <v>0.18710073781154743</v>
      </c>
    </row>
    <row r="1681" spans="1:14" x14ac:dyDescent="0.25">
      <c r="A1681" t="s">
        <v>185</v>
      </c>
      <c r="B1681">
        <v>163828.3713</v>
      </c>
      <c r="C1681" t="s">
        <v>37</v>
      </c>
    </row>
    <row r="1682" spans="1:14" x14ac:dyDescent="0.25">
      <c r="A1682" t="s">
        <v>186</v>
      </c>
      <c r="B1682">
        <v>3250.44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8.3255700000000002E-2</v>
      </c>
      <c r="L1682">
        <v>0.93107600000000001</v>
      </c>
      <c r="M1682">
        <v>0</v>
      </c>
      <c r="N1682" t="s">
        <v>43</v>
      </c>
    </row>
    <row r="1683" spans="1:14" x14ac:dyDescent="0.25">
      <c r="A1683" t="s">
        <v>186</v>
      </c>
      <c r="B1683">
        <v>3249.93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7.43896E-2</v>
      </c>
      <c r="L1683">
        <v>0.93183499999999997</v>
      </c>
      <c r="M1683">
        <v>0</v>
      </c>
      <c r="N1683" t="s">
        <v>43</v>
      </c>
    </row>
    <row r="1684" spans="1:14" x14ac:dyDescent="0.25">
      <c r="A1684" t="s">
        <v>186</v>
      </c>
      <c r="B1684">
        <v>3246.22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5.39385E-2</v>
      </c>
      <c r="L1684">
        <v>0.95089299999999999</v>
      </c>
      <c r="M1684">
        <v>0</v>
      </c>
      <c r="N1684" t="s">
        <v>43</v>
      </c>
    </row>
    <row r="1685" spans="1:14" x14ac:dyDescent="0.25">
      <c r="A1685" t="s">
        <v>186</v>
      </c>
      <c r="B1685">
        <v>3248.68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5.40724E-2</v>
      </c>
      <c r="L1685">
        <v>0.931836</v>
      </c>
      <c r="M1685">
        <v>0</v>
      </c>
      <c r="N1685" t="s">
        <v>43</v>
      </c>
    </row>
    <row r="1686" spans="1:14" x14ac:dyDescent="0.25">
      <c r="A1686" t="s">
        <v>186</v>
      </c>
      <c r="B1686">
        <v>3251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7.5604000000000005E-2</v>
      </c>
      <c r="L1686">
        <v>0.93181899999999995</v>
      </c>
      <c r="M1686">
        <v>0</v>
      </c>
      <c r="N1686" t="s">
        <v>43</v>
      </c>
    </row>
    <row r="1687" spans="1:14" x14ac:dyDescent="0.25">
      <c r="A1687" t="s">
        <v>186</v>
      </c>
      <c r="B1687">
        <v>3242.63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6.05452E-2</v>
      </c>
      <c r="L1687">
        <v>0.93140699999999998</v>
      </c>
      <c r="M1687">
        <v>0</v>
      </c>
      <c r="N1687" t="s">
        <v>43</v>
      </c>
    </row>
    <row r="1688" spans="1:14" x14ac:dyDescent="0.25">
      <c r="A1688" t="s">
        <v>186</v>
      </c>
      <c r="B1688">
        <v>3245.53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8.3263599999999993E-2</v>
      </c>
      <c r="L1688">
        <v>0.93154199999999998</v>
      </c>
      <c r="M1688">
        <v>0</v>
      </c>
      <c r="N1688" t="s">
        <v>43</v>
      </c>
    </row>
    <row r="1689" spans="1:14" x14ac:dyDescent="0.25">
      <c r="A1689" t="s">
        <v>186</v>
      </c>
      <c r="B1689">
        <v>3248.89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6.5832600000000005E-2</v>
      </c>
      <c r="L1689">
        <v>0.931836</v>
      </c>
      <c r="M1689">
        <v>0</v>
      </c>
      <c r="N1689" t="s">
        <v>43</v>
      </c>
    </row>
    <row r="1690" spans="1:14" x14ac:dyDescent="0.25">
      <c r="A1690" t="s">
        <v>186</v>
      </c>
      <c r="B1690">
        <v>3243.54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5.3978600000000002E-2</v>
      </c>
      <c r="L1690">
        <v>0.93183099999999996</v>
      </c>
      <c r="M1690">
        <v>0</v>
      </c>
      <c r="N1690" t="s">
        <v>43</v>
      </c>
    </row>
    <row r="1691" spans="1:14" x14ac:dyDescent="0.25">
      <c r="A1691" t="s">
        <v>186</v>
      </c>
      <c r="B1691">
        <v>3253.06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6.5917199999999995E-2</v>
      </c>
      <c r="L1691">
        <v>0.93169999999999997</v>
      </c>
      <c r="M1691">
        <v>0</v>
      </c>
      <c r="N1691" t="s">
        <v>43</v>
      </c>
    </row>
    <row r="1692" spans="1:14" x14ac:dyDescent="0.25">
      <c r="A1692" t="s">
        <v>186</v>
      </c>
      <c r="B1692">
        <v>3245.99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5.4882599999999997E-2</v>
      </c>
      <c r="L1692">
        <v>0.93183700000000003</v>
      </c>
      <c r="M1692">
        <v>0</v>
      </c>
      <c r="N1692" t="s">
        <v>43</v>
      </c>
    </row>
    <row r="1693" spans="1:14" x14ac:dyDescent="0.25">
      <c r="A1693" t="s">
        <v>186</v>
      </c>
      <c r="B1693">
        <v>3242.24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5.4174100000000003E-2</v>
      </c>
      <c r="L1693">
        <v>0.931508</v>
      </c>
      <c r="M1693">
        <v>0</v>
      </c>
      <c r="N1693" t="s">
        <v>43</v>
      </c>
    </row>
    <row r="1694" spans="1:14" x14ac:dyDescent="0.25">
      <c r="A1694" t="s">
        <v>186</v>
      </c>
      <c r="B1694">
        <v>3248.02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5.3925300000000002E-2</v>
      </c>
      <c r="L1694">
        <v>0.93172500000000003</v>
      </c>
      <c r="M1694">
        <v>0</v>
      </c>
      <c r="N1694" t="s">
        <v>43</v>
      </c>
    </row>
    <row r="1695" spans="1:14" x14ac:dyDescent="0.25">
      <c r="A1695" t="s">
        <v>186</v>
      </c>
      <c r="B1695">
        <v>3249.99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5.3960500000000002E-2</v>
      </c>
      <c r="L1695">
        <v>0.93183499999999997</v>
      </c>
      <c r="M1695">
        <v>0</v>
      </c>
      <c r="N1695" t="s">
        <v>43</v>
      </c>
    </row>
    <row r="1696" spans="1:14" x14ac:dyDescent="0.25">
      <c r="A1696" t="s">
        <v>186</v>
      </c>
      <c r="B1696">
        <v>3245.38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5.4493E-2</v>
      </c>
      <c r="L1696">
        <v>0.93176499999999995</v>
      </c>
      <c r="M1696">
        <v>0</v>
      </c>
      <c r="N1696" t="s">
        <v>43</v>
      </c>
    </row>
    <row r="1697" spans="1:14" x14ac:dyDescent="0.25">
      <c r="A1697" t="s">
        <v>186</v>
      </c>
      <c r="B1697">
        <v>3253.11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8.3257399999999995E-2</v>
      </c>
      <c r="L1697">
        <v>0.93071300000000001</v>
      </c>
      <c r="M1697">
        <v>0</v>
      </c>
      <c r="N1697" t="s">
        <v>43</v>
      </c>
    </row>
    <row r="1698" spans="1:14" x14ac:dyDescent="0.25">
      <c r="A1698" t="s">
        <v>186</v>
      </c>
      <c r="B1698">
        <v>3245.78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8.3259299999999994E-2</v>
      </c>
      <c r="L1698">
        <v>0.95826699999999998</v>
      </c>
      <c r="M1698">
        <v>0</v>
      </c>
      <c r="N1698" t="s">
        <v>43</v>
      </c>
    </row>
    <row r="1699" spans="1:14" x14ac:dyDescent="0.25">
      <c r="A1699" t="s">
        <v>186</v>
      </c>
      <c r="B1699">
        <v>3250.26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5.4097800000000001E-2</v>
      </c>
      <c r="L1699">
        <v>0.93002700000000005</v>
      </c>
      <c r="M1699">
        <v>0</v>
      </c>
      <c r="N1699" t="s">
        <v>43</v>
      </c>
    </row>
    <row r="1700" spans="1:14" x14ac:dyDescent="0.25">
      <c r="A1700" t="s">
        <v>186</v>
      </c>
      <c r="B1700">
        <v>3249.67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5.6655900000000002E-2</v>
      </c>
      <c r="L1700">
        <v>0.93180499999999999</v>
      </c>
      <c r="M1700">
        <v>0</v>
      </c>
      <c r="N1700" t="s">
        <v>43</v>
      </c>
    </row>
    <row r="1701" spans="1:14" x14ac:dyDescent="0.25">
      <c r="A1701" t="s">
        <v>186</v>
      </c>
      <c r="B1701">
        <v>3250.56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5.5938799999999997E-2</v>
      </c>
      <c r="L1701">
        <v>0.95836100000000002</v>
      </c>
      <c r="M1701">
        <v>0</v>
      </c>
      <c r="N1701" t="s">
        <v>43</v>
      </c>
    </row>
    <row r="1702" spans="1:14" x14ac:dyDescent="0.25">
      <c r="A1702" t="s">
        <v>186</v>
      </c>
      <c r="B1702">
        <v>3251.92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8.3260000000000001E-2</v>
      </c>
      <c r="L1702">
        <v>0.93178099999999997</v>
      </c>
      <c r="M1702">
        <v>0</v>
      </c>
      <c r="N1702" t="s">
        <v>43</v>
      </c>
    </row>
    <row r="1703" spans="1:14" x14ac:dyDescent="0.25">
      <c r="A1703" t="s">
        <v>186</v>
      </c>
      <c r="B1703">
        <v>3254.48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5.4158600000000001E-2</v>
      </c>
      <c r="L1703">
        <v>0.93182100000000001</v>
      </c>
      <c r="M1703">
        <v>0</v>
      </c>
      <c r="N1703" t="s">
        <v>43</v>
      </c>
    </row>
    <row r="1704" spans="1:14" x14ac:dyDescent="0.25">
      <c r="A1704" t="s">
        <v>186</v>
      </c>
      <c r="B1704">
        <v>3248.51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5.5985699999999999E-2</v>
      </c>
      <c r="L1704">
        <v>0.93183499999999997</v>
      </c>
      <c r="M1704">
        <v>0</v>
      </c>
      <c r="N1704" t="s">
        <v>43</v>
      </c>
    </row>
    <row r="1705" spans="1:14" x14ac:dyDescent="0.25">
      <c r="A1705" t="s">
        <v>186</v>
      </c>
      <c r="B1705">
        <v>3246.25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5.4038299999999997E-2</v>
      </c>
      <c r="L1705">
        <v>0.93179400000000001</v>
      </c>
      <c r="M1705">
        <v>0</v>
      </c>
      <c r="N1705" t="s">
        <v>43</v>
      </c>
    </row>
    <row r="1706" spans="1:14" x14ac:dyDescent="0.25">
      <c r="A1706" t="s">
        <v>186</v>
      </c>
      <c r="B1706">
        <v>3249.08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6.3540700000000006E-2</v>
      </c>
      <c r="L1706">
        <v>0.93176999999999999</v>
      </c>
      <c r="M1706">
        <v>0</v>
      </c>
      <c r="N1706" t="s">
        <v>43</v>
      </c>
    </row>
    <row r="1707" spans="1:14" x14ac:dyDescent="0.25">
      <c r="A1707" t="s">
        <v>186</v>
      </c>
      <c r="B1707">
        <v>3247.56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5.74244E-2</v>
      </c>
      <c r="L1707">
        <v>0.93162199999999995</v>
      </c>
      <c r="M1707">
        <v>0</v>
      </c>
      <c r="N1707" t="s">
        <v>43</v>
      </c>
    </row>
    <row r="1708" spans="1:14" x14ac:dyDescent="0.25">
      <c r="A1708" t="s">
        <v>186</v>
      </c>
      <c r="B1708">
        <v>3244.5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8.3305400000000002E-2</v>
      </c>
      <c r="L1708">
        <v>0.93181199999999997</v>
      </c>
      <c r="M1708">
        <v>0</v>
      </c>
      <c r="N1708" t="s">
        <v>43</v>
      </c>
    </row>
    <row r="1709" spans="1:14" x14ac:dyDescent="0.25">
      <c r="A1709" t="s">
        <v>186</v>
      </c>
      <c r="B1709">
        <v>3255.1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7.5281100000000004E-2</v>
      </c>
      <c r="L1709">
        <v>0.93183300000000002</v>
      </c>
      <c r="M1709">
        <v>0</v>
      </c>
      <c r="N1709" t="s">
        <v>43</v>
      </c>
    </row>
    <row r="1710" spans="1:14" x14ac:dyDescent="0.25">
      <c r="A1710" t="s">
        <v>186</v>
      </c>
      <c r="B1710">
        <v>3248.98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5.4205299999999998E-2</v>
      </c>
      <c r="L1710">
        <v>0.93181800000000004</v>
      </c>
      <c r="M1710">
        <v>0</v>
      </c>
      <c r="N1710" t="s">
        <v>43</v>
      </c>
    </row>
    <row r="1711" spans="1:14" x14ac:dyDescent="0.25">
      <c r="A1711" t="s">
        <v>186</v>
      </c>
      <c r="B1711">
        <v>3255.74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5.4896399999999998E-2</v>
      </c>
      <c r="L1711">
        <v>0.95717099999999999</v>
      </c>
      <c r="M1711">
        <v>0</v>
      </c>
      <c r="N1711" t="s">
        <v>43</v>
      </c>
    </row>
    <row r="1712" spans="1:14" x14ac:dyDescent="0.25">
      <c r="A1712" t="s">
        <v>186</v>
      </c>
      <c r="B1712">
        <v>3253.99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5.4321500000000002E-2</v>
      </c>
      <c r="L1712">
        <v>0.93157900000000005</v>
      </c>
      <c r="M1712">
        <v>0</v>
      </c>
      <c r="N1712" t="s">
        <v>43</v>
      </c>
    </row>
    <row r="1713" spans="1:14" x14ac:dyDescent="0.25">
      <c r="A1713" t="s">
        <v>186</v>
      </c>
      <c r="B1713">
        <v>3251.39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5.3910399999999997E-2</v>
      </c>
      <c r="L1713">
        <v>0.93183400000000005</v>
      </c>
      <c r="M1713">
        <v>0</v>
      </c>
      <c r="N1713" t="s">
        <v>43</v>
      </c>
    </row>
    <row r="1714" spans="1:14" x14ac:dyDescent="0.25">
      <c r="A1714" t="s">
        <v>186</v>
      </c>
      <c r="B1714">
        <v>3250.65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5.7731699999999997E-2</v>
      </c>
      <c r="L1714">
        <v>0.93173799999999996</v>
      </c>
      <c r="M1714">
        <v>0</v>
      </c>
      <c r="N1714" t="s">
        <v>43</v>
      </c>
    </row>
    <row r="1715" spans="1:14" x14ac:dyDescent="0.25">
      <c r="A1715" t="s">
        <v>186</v>
      </c>
      <c r="B1715">
        <v>3259.72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6.1187100000000001E-2</v>
      </c>
      <c r="L1715">
        <v>0.93183300000000002</v>
      </c>
      <c r="M1715">
        <v>0</v>
      </c>
      <c r="N1715" t="s">
        <v>43</v>
      </c>
    </row>
    <row r="1716" spans="1:14" x14ac:dyDescent="0.25">
      <c r="A1716" t="s">
        <v>186</v>
      </c>
      <c r="B1716">
        <v>3254.52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6.8725099999999997E-2</v>
      </c>
      <c r="L1716">
        <v>0.93176899999999996</v>
      </c>
      <c r="M1716">
        <v>0</v>
      </c>
      <c r="N1716" t="s">
        <v>43</v>
      </c>
    </row>
    <row r="1717" spans="1:14" x14ac:dyDescent="0.25">
      <c r="A1717" t="s">
        <v>186</v>
      </c>
      <c r="B1717">
        <v>3248.86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5.40449E-2</v>
      </c>
      <c r="L1717">
        <v>0.93147199999999997</v>
      </c>
      <c r="M1717">
        <v>0</v>
      </c>
      <c r="N1717" t="s">
        <v>43</v>
      </c>
    </row>
    <row r="1718" spans="1:14" x14ac:dyDescent="0.25">
      <c r="A1718" t="s">
        <v>186</v>
      </c>
      <c r="B1718">
        <v>3246.38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5.9171899999999999E-2</v>
      </c>
      <c r="L1718">
        <v>0.93183099999999996</v>
      </c>
      <c r="M1718">
        <v>0</v>
      </c>
      <c r="N1718" t="s">
        <v>43</v>
      </c>
    </row>
    <row r="1719" spans="1:14" x14ac:dyDescent="0.25">
      <c r="A1719" t="s">
        <v>186</v>
      </c>
      <c r="B1719">
        <v>3244.24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5.8889200000000003E-2</v>
      </c>
      <c r="L1719">
        <v>0.95681799999999995</v>
      </c>
      <c r="M1719">
        <v>0</v>
      </c>
      <c r="N1719" t="s">
        <v>43</v>
      </c>
    </row>
    <row r="1720" spans="1:14" x14ac:dyDescent="0.25">
      <c r="A1720" t="s">
        <v>186</v>
      </c>
      <c r="B1720">
        <v>3246.12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5.41301E-2</v>
      </c>
      <c r="L1720">
        <v>0.93182900000000002</v>
      </c>
      <c r="M1720">
        <v>0</v>
      </c>
      <c r="N1720" t="s">
        <v>43</v>
      </c>
    </row>
    <row r="1721" spans="1:14" x14ac:dyDescent="0.25">
      <c r="A1721" t="s">
        <v>186</v>
      </c>
      <c r="B1721">
        <v>3243.79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5.3917199999999998E-2</v>
      </c>
      <c r="L1721">
        <v>0.93181999999999998</v>
      </c>
      <c r="M1721">
        <v>0</v>
      </c>
      <c r="N1721" t="s">
        <v>43</v>
      </c>
    </row>
    <row r="1722" spans="1:14" x14ac:dyDescent="0.25">
      <c r="A1722" t="s">
        <v>186</v>
      </c>
      <c r="B1722">
        <v>3253.24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5.4010000000000002E-2</v>
      </c>
      <c r="L1722">
        <v>0.93182900000000002</v>
      </c>
      <c r="M1722">
        <v>0</v>
      </c>
      <c r="N1722" t="s">
        <v>43</v>
      </c>
    </row>
    <row r="1723" spans="1:14" x14ac:dyDescent="0.25">
      <c r="A1723" t="s">
        <v>186</v>
      </c>
      <c r="B1723">
        <v>3250.65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5.6575E-2</v>
      </c>
      <c r="L1723">
        <v>0.93176700000000001</v>
      </c>
      <c r="M1723">
        <v>0</v>
      </c>
      <c r="N1723" t="s">
        <v>43</v>
      </c>
    </row>
    <row r="1724" spans="1:14" x14ac:dyDescent="0.25">
      <c r="A1724" t="s">
        <v>186</v>
      </c>
      <c r="B1724">
        <v>3247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5.39344E-2</v>
      </c>
      <c r="L1724">
        <v>0.94502299999999995</v>
      </c>
      <c r="M1724">
        <v>0</v>
      </c>
      <c r="N1724" t="s">
        <v>43</v>
      </c>
    </row>
    <row r="1725" spans="1:14" x14ac:dyDescent="0.25">
      <c r="A1725" t="s">
        <v>186</v>
      </c>
      <c r="B1725">
        <v>3262.43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7.1823100000000001E-2</v>
      </c>
      <c r="L1725">
        <v>0.931253</v>
      </c>
      <c r="M1725">
        <v>0</v>
      </c>
      <c r="N1725" t="s">
        <v>43</v>
      </c>
    </row>
    <row r="1726" spans="1:14" x14ac:dyDescent="0.25">
      <c r="A1726" t="s">
        <v>186</v>
      </c>
      <c r="B1726">
        <v>3244.81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6.8532200000000001E-2</v>
      </c>
      <c r="L1726">
        <v>0.93163700000000005</v>
      </c>
      <c r="M1726">
        <v>0</v>
      </c>
      <c r="N1726" t="s">
        <v>43</v>
      </c>
    </row>
    <row r="1727" spans="1:14" x14ac:dyDescent="0.25">
      <c r="A1727" t="s">
        <v>186</v>
      </c>
      <c r="B1727">
        <v>3250.46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8.3259799999999995E-2</v>
      </c>
      <c r="L1727">
        <v>0.93183700000000003</v>
      </c>
      <c r="M1727">
        <v>0</v>
      </c>
      <c r="N1727" t="s">
        <v>43</v>
      </c>
    </row>
    <row r="1728" spans="1:14" x14ac:dyDescent="0.25">
      <c r="A1728" t="s">
        <v>186</v>
      </c>
      <c r="B1728">
        <v>3249.56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5.5465599999999997E-2</v>
      </c>
      <c r="L1728">
        <v>0.93152699999999999</v>
      </c>
      <c r="M1728">
        <v>0</v>
      </c>
      <c r="N1728" t="s">
        <v>43</v>
      </c>
    </row>
    <row r="1729" spans="1:25" x14ac:dyDescent="0.25">
      <c r="A1729" t="s">
        <v>186</v>
      </c>
      <c r="B1729">
        <v>3248.56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5.8934899999999998E-2</v>
      </c>
      <c r="L1729">
        <v>0.93181899999999995</v>
      </c>
      <c r="M1729">
        <v>0</v>
      </c>
      <c r="N1729" t="s">
        <v>43</v>
      </c>
    </row>
    <row r="1730" spans="1:25" x14ac:dyDescent="0.25">
      <c r="A1730" t="s">
        <v>186</v>
      </c>
      <c r="B1730">
        <v>3245.06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7.7905100000000005E-2</v>
      </c>
      <c r="L1730">
        <v>0.93177100000000002</v>
      </c>
      <c r="M1730">
        <v>0</v>
      </c>
      <c r="N1730" t="s">
        <v>43</v>
      </c>
    </row>
    <row r="1731" spans="1:25" x14ac:dyDescent="0.25">
      <c r="A1731" t="s">
        <v>186</v>
      </c>
      <c r="B1731">
        <v>3252.01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5.5726999999999999E-2</v>
      </c>
      <c r="L1731">
        <v>0.93180700000000005</v>
      </c>
      <c r="M1731">
        <v>0</v>
      </c>
      <c r="N1731" t="s">
        <v>43</v>
      </c>
    </row>
    <row r="1732" spans="1:25" x14ac:dyDescent="0.25">
      <c r="A1732" t="s">
        <v>186</v>
      </c>
      <c r="B1732">
        <v>3247.85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6.8833699999999998E-2</v>
      </c>
      <c r="L1732">
        <v>0.94495899999999999</v>
      </c>
      <c r="M1732">
        <v>0</v>
      </c>
      <c r="N1732" t="s">
        <v>43</v>
      </c>
    </row>
    <row r="1733" spans="1:25" x14ac:dyDescent="0.25">
      <c r="A1733" t="s">
        <v>186</v>
      </c>
      <c r="B1733">
        <v>3248.79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6.5089300000000003E-2</v>
      </c>
      <c r="L1733">
        <v>0.93159199999999998</v>
      </c>
      <c r="M1733">
        <v>0</v>
      </c>
      <c r="N1733" t="s">
        <v>43</v>
      </c>
    </row>
    <row r="1734" spans="1:25" x14ac:dyDescent="0.25">
      <c r="A1734" t="s">
        <v>186</v>
      </c>
      <c r="B1734">
        <v>3250.96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8.3255700000000002E-2</v>
      </c>
      <c r="L1734">
        <v>0.93183499999999997</v>
      </c>
      <c r="M1734">
        <v>0</v>
      </c>
      <c r="N1734" t="s">
        <v>43</v>
      </c>
    </row>
    <row r="1735" spans="1:25" x14ac:dyDescent="0.25">
      <c r="A1735" t="s">
        <v>186</v>
      </c>
      <c r="B1735">
        <v>3244.36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5.6010799999999999E-2</v>
      </c>
      <c r="L1735">
        <v>0.93181599999999998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3245.55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5.7253600000000002E-2</v>
      </c>
      <c r="L1736">
        <v>0.94304900000000003</v>
      </c>
      <c r="M1736">
        <v>0</v>
      </c>
      <c r="N1736" t="s">
        <v>43</v>
      </c>
      <c r="R1736">
        <f>AVERAGE(B1687:B1736)</f>
        <v>3249.1543999999994</v>
      </c>
      <c r="S1736">
        <f>AVERAGE(C1687:C1736)</f>
        <v>0</v>
      </c>
      <c r="U1736">
        <f>_xlfn.VAR.P(B1687:B1736)</f>
        <v>17.655624639999743</v>
      </c>
      <c r="V1736">
        <f>_xlfn.VAR.P(C1687:C1736)</f>
        <v>0</v>
      </c>
      <c r="X1736">
        <f>1.96*SQRT(U1736)/50</f>
        <v>0.16471289884768953</v>
      </c>
      <c r="Y1736">
        <f>1.96*SQRT(V1736)/50</f>
        <v>0</v>
      </c>
    </row>
    <row r="1737" spans="1:25" x14ac:dyDescent="0.25">
      <c r="A1737" t="s">
        <v>187</v>
      </c>
      <c r="B1737">
        <v>162552.22769999999</v>
      </c>
      <c r="C1737" t="s">
        <v>37</v>
      </c>
    </row>
    <row r="1738" spans="1:25" x14ac:dyDescent="0.25">
      <c r="A1738" t="s">
        <v>188</v>
      </c>
      <c r="B1738">
        <v>3010.07</v>
      </c>
      <c r="C1738">
        <v>3007.45</v>
      </c>
      <c r="D1738">
        <v>3007.38</v>
      </c>
      <c r="E1738">
        <v>3002.76</v>
      </c>
      <c r="F1738">
        <v>232.83199999999999</v>
      </c>
      <c r="G1738">
        <v>0</v>
      </c>
      <c r="H1738">
        <v>136.286</v>
      </c>
      <c r="I1738">
        <v>0</v>
      </c>
      <c r="J1738">
        <v>5.43077E-2</v>
      </c>
      <c r="K1738">
        <v>0.93147800000000003</v>
      </c>
      <c r="L1738">
        <v>0</v>
      </c>
      <c r="M1738" t="s">
        <v>43</v>
      </c>
    </row>
    <row r="1739" spans="1:25" x14ac:dyDescent="0.25">
      <c r="A1739" t="s">
        <v>188</v>
      </c>
      <c r="B1739">
        <v>2997.22</v>
      </c>
      <c r="C1739">
        <v>2994.51</v>
      </c>
      <c r="D1739">
        <v>2994.45</v>
      </c>
      <c r="E1739">
        <v>2989.97</v>
      </c>
      <c r="F1739">
        <v>221.22300000000001</v>
      </c>
      <c r="G1739">
        <v>0</v>
      </c>
      <c r="H1739">
        <v>135.76400000000001</v>
      </c>
      <c r="I1739">
        <v>0</v>
      </c>
      <c r="J1739">
        <v>5.5235699999999999E-2</v>
      </c>
      <c r="K1739">
        <v>0.93180300000000005</v>
      </c>
      <c r="L1739">
        <v>0</v>
      </c>
      <c r="M1739" t="s">
        <v>43</v>
      </c>
    </row>
    <row r="1740" spans="1:25" x14ac:dyDescent="0.25">
      <c r="A1740" t="s">
        <v>188</v>
      </c>
      <c r="B1740">
        <v>2991.75</v>
      </c>
      <c r="C1740">
        <v>2988.99</v>
      </c>
      <c r="D1740">
        <v>2988.92</v>
      </c>
      <c r="E1740">
        <v>2984.37</v>
      </c>
      <c r="F1740">
        <v>222.79400000000001</v>
      </c>
      <c r="G1740">
        <v>0</v>
      </c>
      <c r="H1740">
        <v>136.785</v>
      </c>
      <c r="I1740">
        <v>0</v>
      </c>
      <c r="J1740">
        <v>7.1915699999999999E-2</v>
      </c>
      <c r="K1740">
        <v>0.93182699999999996</v>
      </c>
      <c r="L1740">
        <v>0</v>
      </c>
      <c r="M1740" t="s">
        <v>43</v>
      </c>
    </row>
    <row r="1741" spans="1:25" x14ac:dyDescent="0.25">
      <c r="A1741" t="s">
        <v>188</v>
      </c>
      <c r="B1741">
        <v>2996.98</v>
      </c>
      <c r="C1741">
        <v>2994.19</v>
      </c>
      <c r="D1741">
        <v>2994.13</v>
      </c>
      <c r="E1741">
        <v>2989.61</v>
      </c>
      <c r="F1741">
        <v>224.33699999999999</v>
      </c>
      <c r="G1741">
        <v>0</v>
      </c>
      <c r="H1741">
        <v>136.16999999999999</v>
      </c>
      <c r="I1741">
        <v>0</v>
      </c>
      <c r="J1741">
        <v>7.2078600000000007E-2</v>
      </c>
      <c r="K1741">
        <v>0.93169100000000005</v>
      </c>
      <c r="L1741">
        <v>0</v>
      </c>
      <c r="M1741" t="s">
        <v>43</v>
      </c>
    </row>
    <row r="1742" spans="1:25" x14ac:dyDescent="0.25">
      <c r="A1742" t="s">
        <v>188</v>
      </c>
      <c r="B1742">
        <v>3001.15</v>
      </c>
      <c r="C1742">
        <v>2998.42</v>
      </c>
      <c r="D1742">
        <v>2998.35</v>
      </c>
      <c r="E1742">
        <v>2993.91</v>
      </c>
      <c r="F1742">
        <v>227.64599999999999</v>
      </c>
      <c r="G1742">
        <v>0</v>
      </c>
      <c r="H1742">
        <v>136.17400000000001</v>
      </c>
      <c r="I1742">
        <v>0</v>
      </c>
      <c r="J1742">
        <v>8.32561E-2</v>
      </c>
      <c r="K1742">
        <v>0.931809</v>
      </c>
      <c r="L1742">
        <v>0</v>
      </c>
      <c r="M1742" t="s">
        <v>43</v>
      </c>
    </row>
    <row r="1743" spans="1:25" x14ac:dyDescent="0.25">
      <c r="A1743" t="s">
        <v>188</v>
      </c>
      <c r="B1743">
        <v>2995.72</v>
      </c>
      <c r="C1743">
        <v>2993.04</v>
      </c>
      <c r="D1743">
        <v>2992.98</v>
      </c>
      <c r="E1743">
        <v>2988.5</v>
      </c>
      <c r="F1743">
        <v>224.48099999999999</v>
      </c>
      <c r="G1743">
        <v>0</v>
      </c>
      <c r="H1743">
        <v>136.077</v>
      </c>
      <c r="I1743">
        <v>0</v>
      </c>
      <c r="J1743">
        <v>6.8143899999999993E-2</v>
      </c>
      <c r="K1743">
        <v>0.93137300000000001</v>
      </c>
      <c r="L1743">
        <v>0</v>
      </c>
      <c r="M1743" t="s">
        <v>43</v>
      </c>
    </row>
    <row r="1744" spans="1:25" x14ac:dyDescent="0.25">
      <c r="A1744" t="s">
        <v>188</v>
      </c>
      <c r="B1744">
        <v>3001.92</v>
      </c>
      <c r="C1744">
        <v>2999.27</v>
      </c>
      <c r="D1744">
        <v>2999.2</v>
      </c>
      <c r="E1744">
        <v>2994.62</v>
      </c>
      <c r="F1744">
        <v>221.15</v>
      </c>
      <c r="G1744">
        <v>0</v>
      </c>
      <c r="H1744">
        <v>137.43899999999999</v>
      </c>
      <c r="I1744">
        <v>0</v>
      </c>
      <c r="J1744">
        <v>5.4999800000000001E-2</v>
      </c>
      <c r="K1744">
        <v>0.93180600000000002</v>
      </c>
      <c r="L1744">
        <v>0</v>
      </c>
      <c r="M1744" t="s">
        <v>43</v>
      </c>
    </row>
    <row r="1745" spans="1:13" x14ac:dyDescent="0.25">
      <c r="A1745" t="s">
        <v>188</v>
      </c>
      <c r="B1745">
        <v>2996.67</v>
      </c>
      <c r="C1745">
        <v>2994</v>
      </c>
      <c r="D1745">
        <v>2993.93</v>
      </c>
      <c r="E1745">
        <v>2989.42</v>
      </c>
      <c r="F1745">
        <v>227.852</v>
      </c>
      <c r="G1745">
        <v>0</v>
      </c>
      <c r="H1745">
        <v>136.32499999999999</v>
      </c>
      <c r="I1745">
        <v>0</v>
      </c>
      <c r="J1745">
        <v>8.3257899999999996E-2</v>
      </c>
      <c r="K1745">
        <v>0.94714200000000004</v>
      </c>
      <c r="L1745">
        <v>0</v>
      </c>
      <c r="M1745" t="s">
        <v>43</v>
      </c>
    </row>
    <row r="1746" spans="1:13" x14ac:dyDescent="0.25">
      <c r="A1746" t="s">
        <v>188</v>
      </c>
      <c r="B1746">
        <v>2996.44</v>
      </c>
      <c r="C1746">
        <v>2993.82</v>
      </c>
      <c r="D1746">
        <v>2993.76</v>
      </c>
      <c r="E1746">
        <v>2989.27</v>
      </c>
      <c r="F1746">
        <v>224.31100000000001</v>
      </c>
      <c r="G1746">
        <v>0</v>
      </c>
      <c r="H1746">
        <v>136.54300000000001</v>
      </c>
      <c r="I1746">
        <v>0</v>
      </c>
      <c r="J1746">
        <v>8.32561E-2</v>
      </c>
      <c r="K1746">
        <v>0.93176499999999995</v>
      </c>
      <c r="L1746">
        <v>0</v>
      </c>
      <c r="M1746" t="s">
        <v>43</v>
      </c>
    </row>
    <row r="1747" spans="1:13" x14ac:dyDescent="0.25">
      <c r="A1747" t="s">
        <v>188</v>
      </c>
      <c r="B1747">
        <v>3007.47</v>
      </c>
      <c r="C1747">
        <v>3004.68</v>
      </c>
      <c r="D1747">
        <v>3004.62</v>
      </c>
      <c r="E1747">
        <v>3000.18</v>
      </c>
      <c r="F1747">
        <v>231.786</v>
      </c>
      <c r="G1747">
        <v>0</v>
      </c>
      <c r="H1747">
        <v>136.34</v>
      </c>
      <c r="I1747">
        <v>0</v>
      </c>
      <c r="J1747">
        <v>8.32619E-2</v>
      </c>
      <c r="K1747">
        <v>0.94567100000000004</v>
      </c>
      <c r="L1747">
        <v>0</v>
      </c>
      <c r="M1747" t="s">
        <v>43</v>
      </c>
    </row>
    <row r="1748" spans="1:13" x14ac:dyDescent="0.25">
      <c r="A1748" t="s">
        <v>188</v>
      </c>
      <c r="B1748">
        <v>3004.01</v>
      </c>
      <c r="C1748">
        <v>3001.33</v>
      </c>
      <c r="D1748">
        <v>3001.26</v>
      </c>
      <c r="E1748">
        <v>2996.74</v>
      </c>
      <c r="F1748">
        <v>222.66399999999999</v>
      </c>
      <c r="G1748">
        <v>0</v>
      </c>
      <c r="H1748">
        <v>136.84200000000001</v>
      </c>
      <c r="I1748">
        <v>0</v>
      </c>
      <c r="J1748">
        <v>6.8821300000000002E-2</v>
      </c>
      <c r="K1748">
        <v>0.93183000000000005</v>
      </c>
      <c r="L1748">
        <v>0</v>
      </c>
      <c r="M1748" t="s">
        <v>43</v>
      </c>
    </row>
    <row r="1749" spans="1:13" x14ac:dyDescent="0.25">
      <c r="A1749" t="s">
        <v>188</v>
      </c>
      <c r="B1749">
        <v>3005.77</v>
      </c>
      <c r="C1749">
        <v>3003.03</v>
      </c>
      <c r="D1749">
        <v>3002.96</v>
      </c>
      <c r="E1749">
        <v>2998.48</v>
      </c>
      <c r="F1749">
        <v>226.393</v>
      </c>
      <c r="G1749">
        <v>0</v>
      </c>
      <c r="H1749">
        <v>136.01</v>
      </c>
      <c r="I1749">
        <v>0</v>
      </c>
      <c r="J1749">
        <v>8.3263599999999993E-2</v>
      </c>
      <c r="K1749">
        <v>0.94317700000000004</v>
      </c>
      <c r="L1749">
        <v>0</v>
      </c>
      <c r="M1749" t="s">
        <v>43</v>
      </c>
    </row>
    <row r="1750" spans="1:13" x14ac:dyDescent="0.25">
      <c r="A1750" t="s">
        <v>188</v>
      </c>
      <c r="B1750">
        <v>3017.16</v>
      </c>
      <c r="C1750">
        <v>3014.25</v>
      </c>
      <c r="D1750">
        <v>3014.18</v>
      </c>
      <c r="E1750">
        <v>3009.52</v>
      </c>
      <c r="F1750">
        <v>230.553</v>
      </c>
      <c r="G1750">
        <v>0</v>
      </c>
      <c r="H1750">
        <v>136.35900000000001</v>
      </c>
      <c r="I1750">
        <v>0</v>
      </c>
      <c r="J1750">
        <v>5.5187300000000002E-2</v>
      </c>
      <c r="K1750">
        <v>0.93068300000000004</v>
      </c>
      <c r="L1750">
        <v>0</v>
      </c>
      <c r="M1750" t="s">
        <v>43</v>
      </c>
    </row>
    <row r="1751" spans="1:13" x14ac:dyDescent="0.25">
      <c r="A1751" t="s">
        <v>188</v>
      </c>
      <c r="B1751">
        <v>2996.83</v>
      </c>
      <c r="C1751">
        <v>2994.16</v>
      </c>
      <c r="D1751">
        <v>2994.09</v>
      </c>
      <c r="E1751">
        <v>2989.55</v>
      </c>
      <c r="F1751">
        <v>221.44900000000001</v>
      </c>
      <c r="G1751">
        <v>0</v>
      </c>
      <c r="H1751">
        <v>136.26400000000001</v>
      </c>
      <c r="I1751">
        <v>0</v>
      </c>
      <c r="J1751">
        <v>5.6446799999999998E-2</v>
      </c>
      <c r="K1751">
        <v>0.93179999999999996</v>
      </c>
      <c r="L1751">
        <v>0</v>
      </c>
      <c r="M1751" t="s">
        <v>43</v>
      </c>
    </row>
    <row r="1752" spans="1:13" x14ac:dyDescent="0.25">
      <c r="A1752" t="s">
        <v>188</v>
      </c>
      <c r="B1752">
        <v>3002.79</v>
      </c>
      <c r="C1752">
        <v>3000.05</v>
      </c>
      <c r="D1752">
        <v>2999.98</v>
      </c>
      <c r="E1752">
        <v>2995.5</v>
      </c>
      <c r="F1752">
        <v>225.53299999999999</v>
      </c>
      <c r="G1752">
        <v>0</v>
      </c>
      <c r="H1752">
        <v>135.964</v>
      </c>
      <c r="I1752">
        <v>0</v>
      </c>
      <c r="J1752">
        <v>5.5994000000000002E-2</v>
      </c>
      <c r="K1752">
        <v>0.93171700000000002</v>
      </c>
      <c r="L1752">
        <v>0</v>
      </c>
      <c r="M1752" t="s">
        <v>43</v>
      </c>
    </row>
    <row r="1753" spans="1:13" x14ac:dyDescent="0.25">
      <c r="A1753" t="s">
        <v>188</v>
      </c>
      <c r="B1753">
        <v>3004.71</v>
      </c>
      <c r="C1753">
        <v>3002.06</v>
      </c>
      <c r="D1753">
        <v>3001.99</v>
      </c>
      <c r="E1753">
        <v>2997.42</v>
      </c>
      <c r="F1753">
        <v>224.83600000000001</v>
      </c>
      <c r="G1753">
        <v>0</v>
      </c>
      <c r="H1753">
        <v>137.08799999999999</v>
      </c>
      <c r="I1753">
        <v>0</v>
      </c>
      <c r="J1753">
        <v>6.3511499999999999E-2</v>
      </c>
      <c r="K1753">
        <v>0.93183400000000005</v>
      </c>
      <c r="L1753">
        <v>0</v>
      </c>
      <c r="M1753" t="s">
        <v>43</v>
      </c>
    </row>
    <row r="1754" spans="1:13" x14ac:dyDescent="0.25">
      <c r="A1754" t="s">
        <v>188</v>
      </c>
      <c r="B1754">
        <v>3006.72</v>
      </c>
      <c r="C1754">
        <v>3003.11</v>
      </c>
      <c r="D1754">
        <v>3003.04</v>
      </c>
      <c r="E1754">
        <v>2998.49</v>
      </c>
      <c r="F1754">
        <v>228.63</v>
      </c>
      <c r="G1754">
        <v>0</v>
      </c>
      <c r="H1754">
        <v>137.023</v>
      </c>
      <c r="I1754">
        <v>0</v>
      </c>
      <c r="J1754">
        <v>5.4243699999999999E-2</v>
      </c>
      <c r="K1754">
        <v>0.93138399999999999</v>
      </c>
      <c r="L1754">
        <v>0</v>
      </c>
      <c r="M1754" t="s">
        <v>43</v>
      </c>
    </row>
    <row r="1755" spans="1:13" x14ac:dyDescent="0.25">
      <c r="A1755" t="s">
        <v>188</v>
      </c>
      <c r="B1755">
        <v>2998.12</v>
      </c>
      <c r="C1755">
        <v>2995.39</v>
      </c>
      <c r="D1755">
        <v>2995.32</v>
      </c>
      <c r="E1755">
        <v>2990.79</v>
      </c>
      <c r="F1755">
        <v>225.28100000000001</v>
      </c>
      <c r="G1755">
        <v>0</v>
      </c>
      <c r="H1755">
        <v>136.779</v>
      </c>
      <c r="I1755">
        <v>0</v>
      </c>
      <c r="J1755">
        <v>6.1406599999999999E-2</v>
      </c>
      <c r="K1755">
        <v>0.93182900000000002</v>
      </c>
      <c r="L1755">
        <v>0</v>
      </c>
      <c r="M1755" t="s">
        <v>43</v>
      </c>
    </row>
    <row r="1756" spans="1:13" x14ac:dyDescent="0.25">
      <c r="A1756" t="s">
        <v>188</v>
      </c>
      <c r="B1756">
        <v>3004.9</v>
      </c>
      <c r="C1756">
        <v>3002.09</v>
      </c>
      <c r="D1756">
        <v>3002.02</v>
      </c>
      <c r="E1756">
        <v>2997.52</v>
      </c>
      <c r="F1756">
        <v>228.28800000000001</v>
      </c>
      <c r="G1756">
        <v>0</v>
      </c>
      <c r="H1756">
        <v>136.16499999999999</v>
      </c>
      <c r="I1756">
        <v>0</v>
      </c>
      <c r="J1756">
        <v>5.3989099999999998E-2</v>
      </c>
      <c r="K1756">
        <v>0.93180399999999997</v>
      </c>
      <c r="L1756">
        <v>0</v>
      </c>
      <c r="M1756" t="s">
        <v>43</v>
      </c>
    </row>
    <row r="1757" spans="1:13" x14ac:dyDescent="0.25">
      <c r="A1757" t="s">
        <v>188</v>
      </c>
      <c r="B1757">
        <v>3009.52</v>
      </c>
      <c r="C1757">
        <v>3006.78</v>
      </c>
      <c r="D1757">
        <v>3006.71</v>
      </c>
      <c r="E1757">
        <v>3002.17</v>
      </c>
      <c r="F1757">
        <v>228.83500000000001</v>
      </c>
      <c r="G1757">
        <v>0</v>
      </c>
      <c r="H1757">
        <v>136.57499999999999</v>
      </c>
      <c r="I1757">
        <v>0</v>
      </c>
      <c r="J1757">
        <v>5.3949499999999997E-2</v>
      </c>
      <c r="K1757">
        <v>0.93182699999999996</v>
      </c>
      <c r="L1757">
        <v>0</v>
      </c>
      <c r="M1757" t="s">
        <v>43</v>
      </c>
    </row>
    <row r="1758" spans="1:13" x14ac:dyDescent="0.25">
      <c r="A1758" t="s">
        <v>188</v>
      </c>
      <c r="B1758">
        <v>3015.96</v>
      </c>
      <c r="C1758">
        <v>3013.12</v>
      </c>
      <c r="D1758">
        <v>3013.06</v>
      </c>
      <c r="E1758">
        <v>3008.49</v>
      </c>
      <c r="F1758">
        <v>223.84399999999999</v>
      </c>
      <c r="G1758">
        <v>0</v>
      </c>
      <c r="H1758">
        <v>137.07599999999999</v>
      </c>
      <c r="I1758">
        <v>0</v>
      </c>
      <c r="J1758">
        <v>5.7134200000000003E-2</v>
      </c>
      <c r="K1758">
        <v>0.92939499999999997</v>
      </c>
      <c r="L1758">
        <v>0</v>
      </c>
      <c r="M1758" t="s">
        <v>43</v>
      </c>
    </row>
    <row r="1759" spans="1:13" x14ac:dyDescent="0.25">
      <c r="A1759" t="s">
        <v>188</v>
      </c>
      <c r="B1759">
        <v>3024.8</v>
      </c>
      <c r="C1759">
        <v>3022.1</v>
      </c>
      <c r="D1759">
        <v>3022.03</v>
      </c>
      <c r="E1759">
        <v>3017.5</v>
      </c>
      <c r="F1759">
        <v>229.5</v>
      </c>
      <c r="G1759">
        <v>0</v>
      </c>
      <c r="H1759">
        <v>136.10300000000001</v>
      </c>
      <c r="I1759">
        <v>0</v>
      </c>
      <c r="J1759">
        <v>5.5681399999999999E-2</v>
      </c>
      <c r="K1759">
        <v>0.93182699999999996</v>
      </c>
      <c r="L1759">
        <v>0</v>
      </c>
      <c r="M1759" t="s">
        <v>43</v>
      </c>
    </row>
    <row r="1760" spans="1:13" x14ac:dyDescent="0.25">
      <c r="A1760" t="s">
        <v>188</v>
      </c>
      <c r="B1760">
        <v>3005.16</v>
      </c>
      <c r="C1760">
        <v>3002.44</v>
      </c>
      <c r="D1760">
        <v>3002.37</v>
      </c>
      <c r="E1760">
        <v>2997.89</v>
      </c>
      <c r="F1760">
        <v>228.34899999999999</v>
      </c>
      <c r="G1760">
        <v>0</v>
      </c>
      <c r="H1760">
        <v>136.524</v>
      </c>
      <c r="I1760">
        <v>0</v>
      </c>
      <c r="J1760">
        <v>5.4668300000000003E-2</v>
      </c>
      <c r="K1760">
        <v>0.93182600000000004</v>
      </c>
      <c r="L1760">
        <v>0</v>
      </c>
      <c r="M1760" t="s">
        <v>43</v>
      </c>
    </row>
    <row r="1761" spans="1:13" x14ac:dyDescent="0.25">
      <c r="A1761" t="s">
        <v>188</v>
      </c>
      <c r="B1761">
        <v>2999.43</v>
      </c>
      <c r="C1761">
        <v>2995.97</v>
      </c>
      <c r="D1761">
        <v>2995.91</v>
      </c>
      <c r="E1761">
        <v>2991.43</v>
      </c>
      <c r="F1761">
        <v>224.65899999999999</v>
      </c>
      <c r="G1761">
        <v>0</v>
      </c>
      <c r="H1761">
        <v>136.815</v>
      </c>
      <c r="I1761">
        <v>0</v>
      </c>
      <c r="J1761">
        <v>8.3278500000000005E-2</v>
      </c>
      <c r="K1761">
        <v>0.93146200000000001</v>
      </c>
      <c r="L1761">
        <v>0</v>
      </c>
      <c r="M1761" t="s">
        <v>43</v>
      </c>
    </row>
    <row r="1762" spans="1:13" x14ac:dyDescent="0.25">
      <c r="A1762" t="s">
        <v>188</v>
      </c>
      <c r="B1762">
        <v>2995.56</v>
      </c>
      <c r="C1762">
        <v>2991.64</v>
      </c>
      <c r="D1762">
        <v>2991.58</v>
      </c>
      <c r="E1762">
        <v>2987.08</v>
      </c>
      <c r="F1762">
        <v>221.14699999999999</v>
      </c>
      <c r="G1762">
        <v>0</v>
      </c>
      <c r="H1762">
        <v>136.62299999999999</v>
      </c>
      <c r="I1762">
        <v>0</v>
      </c>
      <c r="J1762">
        <v>5.4083600000000003E-2</v>
      </c>
      <c r="K1762">
        <v>0.93181999999999998</v>
      </c>
      <c r="L1762">
        <v>0</v>
      </c>
      <c r="M1762" t="s">
        <v>43</v>
      </c>
    </row>
    <row r="1763" spans="1:13" x14ac:dyDescent="0.25">
      <c r="A1763" t="s">
        <v>188</v>
      </c>
      <c r="B1763">
        <v>3007.45</v>
      </c>
      <c r="C1763">
        <v>3004.7</v>
      </c>
      <c r="D1763">
        <v>3004.64</v>
      </c>
      <c r="E1763">
        <v>3000.14</v>
      </c>
      <c r="F1763">
        <v>232.02600000000001</v>
      </c>
      <c r="G1763">
        <v>0</v>
      </c>
      <c r="H1763">
        <v>136.65600000000001</v>
      </c>
      <c r="I1763">
        <v>0</v>
      </c>
      <c r="J1763">
        <v>5.4255299999999999E-2</v>
      </c>
      <c r="K1763">
        <v>0.93182900000000002</v>
      </c>
      <c r="L1763">
        <v>0</v>
      </c>
      <c r="M1763" t="s">
        <v>43</v>
      </c>
    </row>
    <row r="1764" spans="1:13" x14ac:dyDescent="0.25">
      <c r="A1764" t="s">
        <v>188</v>
      </c>
      <c r="B1764">
        <v>3003</v>
      </c>
      <c r="C1764">
        <v>3000.35</v>
      </c>
      <c r="D1764">
        <v>3000.29</v>
      </c>
      <c r="E1764">
        <v>2995.74</v>
      </c>
      <c r="F1764">
        <v>227.77600000000001</v>
      </c>
      <c r="G1764">
        <v>0</v>
      </c>
      <c r="H1764">
        <v>136.512</v>
      </c>
      <c r="I1764">
        <v>0</v>
      </c>
      <c r="J1764">
        <v>8.3261699999999994E-2</v>
      </c>
      <c r="K1764">
        <v>0.931813</v>
      </c>
      <c r="L1764">
        <v>0</v>
      </c>
      <c r="M1764" t="s">
        <v>43</v>
      </c>
    </row>
    <row r="1765" spans="1:13" x14ac:dyDescent="0.25">
      <c r="A1765" t="s">
        <v>188</v>
      </c>
      <c r="B1765">
        <v>2994.33</v>
      </c>
      <c r="C1765">
        <v>2991.61</v>
      </c>
      <c r="D1765">
        <v>2991.54</v>
      </c>
      <c r="E1765">
        <v>2987.02</v>
      </c>
      <c r="F1765">
        <v>224.04300000000001</v>
      </c>
      <c r="G1765">
        <v>0</v>
      </c>
      <c r="H1765">
        <v>136.958</v>
      </c>
      <c r="I1765">
        <v>0</v>
      </c>
      <c r="J1765">
        <v>5.42715E-2</v>
      </c>
      <c r="K1765">
        <v>0.93181999999999998</v>
      </c>
      <c r="L1765">
        <v>0</v>
      </c>
      <c r="M1765" t="s">
        <v>43</v>
      </c>
    </row>
    <row r="1766" spans="1:13" x14ac:dyDescent="0.25">
      <c r="A1766" t="s">
        <v>188</v>
      </c>
      <c r="B1766">
        <v>2998.74</v>
      </c>
      <c r="C1766">
        <v>2996.04</v>
      </c>
      <c r="D1766">
        <v>2995.98</v>
      </c>
      <c r="E1766">
        <v>2991.43</v>
      </c>
      <c r="F1766">
        <v>225.62100000000001</v>
      </c>
      <c r="G1766">
        <v>0</v>
      </c>
      <c r="H1766">
        <v>136.291</v>
      </c>
      <c r="I1766">
        <v>0</v>
      </c>
      <c r="J1766">
        <v>5.46303E-2</v>
      </c>
      <c r="K1766">
        <v>0.93161499999999997</v>
      </c>
      <c r="L1766">
        <v>0</v>
      </c>
      <c r="M1766" t="s">
        <v>43</v>
      </c>
    </row>
    <row r="1767" spans="1:13" x14ac:dyDescent="0.25">
      <c r="A1767" t="s">
        <v>188</v>
      </c>
      <c r="B1767">
        <v>3000.67</v>
      </c>
      <c r="C1767">
        <v>2997.99</v>
      </c>
      <c r="D1767">
        <v>2997.93</v>
      </c>
      <c r="E1767">
        <v>2993.39</v>
      </c>
      <c r="F1767">
        <v>221.72200000000001</v>
      </c>
      <c r="G1767">
        <v>0</v>
      </c>
      <c r="H1767">
        <v>137.185</v>
      </c>
      <c r="I1767">
        <v>0</v>
      </c>
      <c r="J1767">
        <v>5.6532499999999999E-2</v>
      </c>
      <c r="K1767">
        <v>0.931836</v>
      </c>
      <c r="L1767">
        <v>0</v>
      </c>
      <c r="M1767" t="s">
        <v>43</v>
      </c>
    </row>
    <row r="1768" spans="1:13" x14ac:dyDescent="0.25">
      <c r="A1768" t="s">
        <v>188</v>
      </c>
      <c r="B1768">
        <v>2998.16</v>
      </c>
      <c r="C1768">
        <v>2995.5</v>
      </c>
      <c r="D1768">
        <v>2995.43</v>
      </c>
      <c r="E1768">
        <v>2990.9</v>
      </c>
      <c r="F1768">
        <v>222.739</v>
      </c>
      <c r="G1768">
        <v>0</v>
      </c>
      <c r="H1768">
        <v>136.65799999999999</v>
      </c>
      <c r="I1768">
        <v>0</v>
      </c>
      <c r="J1768">
        <v>5.7595800000000003E-2</v>
      </c>
      <c r="K1768">
        <v>0.931836</v>
      </c>
      <c r="L1768">
        <v>0</v>
      </c>
      <c r="M1768" t="s">
        <v>43</v>
      </c>
    </row>
    <row r="1769" spans="1:13" x14ac:dyDescent="0.25">
      <c r="A1769" t="s">
        <v>188</v>
      </c>
      <c r="B1769">
        <v>2999.49</v>
      </c>
      <c r="C1769">
        <v>2996.82</v>
      </c>
      <c r="D1769">
        <v>2996.75</v>
      </c>
      <c r="E1769">
        <v>2992.28</v>
      </c>
      <c r="F1769">
        <v>223.065</v>
      </c>
      <c r="G1769">
        <v>0</v>
      </c>
      <c r="H1769">
        <v>136.708</v>
      </c>
      <c r="I1769">
        <v>0</v>
      </c>
      <c r="J1769">
        <v>5.5135700000000003E-2</v>
      </c>
      <c r="K1769">
        <v>0.95433199999999996</v>
      </c>
      <c r="L1769">
        <v>0</v>
      </c>
      <c r="M1769" t="s">
        <v>43</v>
      </c>
    </row>
    <row r="1770" spans="1:13" x14ac:dyDescent="0.25">
      <c r="A1770" t="s">
        <v>188</v>
      </c>
      <c r="B1770">
        <v>3016.89</v>
      </c>
      <c r="C1770">
        <v>3014.08</v>
      </c>
      <c r="D1770">
        <v>3014.02</v>
      </c>
      <c r="E1770">
        <v>3009.42</v>
      </c>
      <c r="F1770">
        <v>232.35300000000001</v>
      </c>
      <c r="G1770">
        <v>0</v>
      </c>
      <c r="H1770">
        <v>136.46299999999999</v>
      </c>
      <c r="I1770">
        <v>0</v>
      </c>
      <c r="J1770">
        <v>5.4827800000000003E-2</v>
      </c>
      <c r="K1770">
        <v>0.93161000000000005</v>
      </c>
      <c r="L1770">
        <v>0</v>
      </c>
      <c r="M1770" t="s">
        <v>43</v>
      </c>
    </row>
    <row r="1771" spans="1:13" x14ac:dyDescent="0.25">
      <c r="A1771" t="s">
        <v>188</v>
      </c>
      <c r="B1771">
        <v>3001.64</v>
      </c>
      <c r="C1771">
        <v>2998.9</v>
      </c>
      <c r="D1771">
        <v>2998.83</v>
      </c>
      <c r="E1771">
        <v>2994.3</v>
      </c>
      <c r="F1771">
        <v>225.672</v>
      </c>
      <c r="G1771">
        <v>0</v>
      </c>
      <c r="H1771">
        <v>136.28200000000001</v>
      </c>
      <c r="I1771">
        <v>0</v>
      </c>
      <c r="J1771">
        <v>5.5457699999999999E-2</v>
      </c>
      <c r="K1771">
        <v>0.931836</v>
      </c>
      <c r="L1771">
        <v>0</v>
      </c>
      <c r="M1771" t="s">
        <v>43</v>
      </c>
    </row>
    <row r="1772" spans="1:13" x14ac:dyDescent="0.25">
      <c r="A1772" t="s">
        <v>188</v>
      </c>
      <c r="B1772">
        <v>3000.5</v>
      </c>
      <c r="C1772">
        <v>2997.84</v>
      </c>
      <c r="D1772">
        <v>2997.78</v>
      </c>
      <c r="E1772">
        <v>2993.26</v>
      </c>
      <c r="F1772">
        <v>224.60900000000001</v>
      </c>
      <c r="G1772">
        <v>0</v>
      </c>
      <c r="H1772">
        <v>136.41</v>
      </c>
      <c r="I1772">
        <v>0</v>
      </c>
      <c r="J1772">
        <v>6.4648600000000001E-2</v>
      </c>
      <c r="K1772">
        <v>0.93106299999999997</v>
      </c>
      <c r="L1772">
        <v>0</v>
      </c>
      <c r="M1772" t="s">
        <v>43</v>
      </c>
    </row>
    <row r="1773" spans="1:13" x14ac:dyDescent="0.25">
      <c r="A1773" t="s">
        <v>188</v>
      </c>
      <c r="B1773">
        <v>2995.08</v>
      </c>
      <c r="C1773">
        <v>2992.43</v>
      </c>
      <c r="D1773">
        <v>2992.36</v>
      </c>
      <c r="E1773">
        <v>2987.83</v>
      </c>
      <c r="F1773">
        <v>226.30600000000001</v>
      </c>
      <c r="G1773">
        <v>0</v>
      </c>
      <c r="H1773">
        <v>136.874</v>
      </c>
      <c r="I1773">
        <v>0</v>
      </c>
      <c r="J1773">
        <v>5.3949900000000002E-2</v>
      </c>
      <c r="K1773">
        <v>0.931836</v>
      </c>
      <c r="L1773">
        <v>0</v>
      </c>
      <c r="M1773" t="s">
        <v>43</v>
      </c>
    </row>
    <row r="1774" spans="1:13" x14ac:dyDescent="0.25">
      <c r="A1774" t="s">
        <v>188</v>
      </c>
      <c r="B1774">
        <v>3006.39</v>
      </c>
      <c r="C1774">
        <v>3003.68</v>
      </c>
      <c r="D1774">
        <v>3003.61</v>
      </c>
      <c r="E1774">
        <v>2999.11</v>
      </c>
      <c r="F1774">
        <v>227.518</v>
      </c>
      <c r="G1774">
        <v>0</v>
      </c>
      <c r="H1774">
        <v>135.93799999999999</v>
      </c>
      <c r="I1774">
        <v>0</v>
      </c>
      <c r="J1774">
        <v>5.4657299999999999E-2</v>
      </c>
      <c r="K1774">
        <v>0.957542</v>
      </c>
      <c r="L1774">
        <v>0</v>
      </c>
      <c r="M1774" t="s">
        <v>43</v>
      </c>
    </row>
    <row r="1775" spans="1:13" x14ac:dyDescent="0.25">
      <c r="A1775" t="s">
        <v>188</v>
      </c>
      <c r="B1775">
        <v>2997.39</v>
      </c>
      <c r="C1775">
        <v>2994.61</v>
      </c>
      <c r="D1775">
        <v>2994.55</v>
      </c>
      <c r="E1775">
        <v>2990.06</v>
      </c>
      <c r="F1775">
        <v>222.22300000000001</v>
      </c>
      <c r="G1775">
        <v>0</v>
      </c>
      <c r="H1775">
        <v>136.40100000000001</v>
      </c>
      <c r="I1775">
        <v>0</v>
      </c>
      <c r="J1775">
        <v>8.32561E-2</v>
      </c>
      <c r="K1775">
        <v>0.93183300000000002</v>
      </c>
      <c r="L1775">
        <v>0</v>
      </c>
      <c r="M1775" t="s">
        <v>43</v>
      </c>
    </row>
    <row r="1776" spans="1:13" x14ac:dyDescent="0.25">
      <c r="A1776" t="s">
        <v>188</v>
      </c>
      <c r="B1776">
        <v>3017.89</v>
      </c>
      <c r="C1776">
        <v>3015.23</v>
      </c>
      <c r="D1776">
        <v>3015.17</v>
      </c>
      <c r="E1776">
        <v>3010.71</v>
      </c>
      <c r="F1776">
        <v>228.297</v>
      </c>
      <c r="G1776">
        <v>0</v>
      </c>
      <c r="H1776">
        <v>136.08099999999999</v>
      </c>
      <c r="I1776">
        <v>0</v>
      </c>
      <c r="J1776">
        <v>8.3260500000000001E-2</v>
      </c>
      <c r="K1776">
        <v>0.93146700000000004</v>
      </c>
      <c r="L1776">
        <v>0</v>
      </c>
      <c r="M1776" t="s">
        <v>43</v>
      </c>
    </row>
    <row r="1777" spans="1:25" x14ac:dyDescent="0.25">
      <c r="A1777" t="s">
        <v>188</v>
      </c>
      <c r="B1777">
        <v>3005.24</v>
      </c>
      <c r="C1777">
        <v>3002.48</v>
      </c>
      <c r="D1777">
        <v>3002.42</v>
      </c>
      <c r="E1777">
        <v>2997.91</v>
      </c>
      <c r="F1777">
        <v>224.41900000000001</v>
      </c>
      <c r="G1777">
        <v>0</v>
      </c>
      <c r="H1777">
        <v>137.22300000000001</v>
      </c>
      <c r="I1777">
        <v>0</v>
      </c>
      <c r="J1777">
        <v>6.13258E-2</v>
      </c>
      <c r="K1777">
        <v>0.93137700000000001</v>
      </c>
      <c r="L1777">
        <v>0</v>
      </c>
      <c r="M1777" t="s">
        <v>43</v>
      </c>
    </row>
    <row r="1778" spans="1:25" x14ac:dyDescent="0.25">
      <c r="A1778" t="s">
        <v>188</v>
      </c>
      <c r="B1778">
        <v>3000.35</v>
      </c>
      <c r="C1778">
        <v>2997.7</v>
      </c>
      <c r="D1778">
        <v>2997.64</v>
      </c>
      <c r="E1778">
        <v>2993.13</v>
      </c>
      <c r="F1778">
        <v>225.11099999999999</v>
      </c>
      <c r="G1778">
        <v>0</v>
      </c>
      <c r="H1778">
        <v>137.16300000000001</v>
      </c>
      <c r="I1778">
        <v>0</v>
      </c>
      <c r="J1778">
        <v>7.2766399999999995E-2</v>
      </c>
      <c r="K1778">
        <v>0.94434200000000001</v>
      </c>
      <c r="L1778">
        <v>0</v>
      </c>
      <c r="M1778" t="s">
        <v>43</v>
      </c>
    </row>
    <row r="1779" spans="1:25" x14ac:dyDescent="0.25">
      <c r="A1779" t="s">
        <v>188</v>
      </c>
      <c r="B1779">
        <v>3002.78</v>
      </c>
      <c r="C1779">
        <v>3000.11</v>
      </c>
      <c r="D1779">
        <v>3000.05</v>
      </c>
      <c r="E1779">
        <v>2995.57</v>
      </c>
      <c r="F1779">
        <v>224.511</v>
      </c>
      <c r="G1779">
        <v>0</v>
      </c>
      <c r="H1779">
        <v>136.11199999999999</v>
      </c>
      <c r="I1779">
        <v>0</v>
      </c>
      <c r="J1779">
        <v>7.1922700000000006E-2</v>
      </c>
      <c r="K1779">
        <v>0.93157699999999999</v>
      </c>
      <c r="L1779">
        <v>0</v>
      </c>
      <c r="M1779" t="s">
        <v>43</v>
      </c>
    </row>
    <row r="1780" spans="1:25" x14ac:dyDescent="0.25">
      <c r="A1780" t="s">
        <v>188</v>
      </c>
      <c r="B1780">
        <v>3006.16</v>
      </c>
      <c r="C1780">
        <v>3003.35</v>
      </c>
      <c r="D1780">
        <v>3003.28</v>
      </c>
      <c r="E1780">
        <v>2998.81</v>
      </c>
      <c r="F1780">
        <v>224.255</v>
      </c>
      <c r="G1780">
        <v>0</v>
      </c>
      <c r="H1780">
        <v>136.13</v>
      </c>
      <c r="I1780">
        <v>0</v>
      </c>
      <c r="J1780">
        <v>6.7108100000000004E-2</v>
      </c>
      <c r="K1780">
        <v>0.93182500000000001</v>
      </c>
      <c r="L1780">
        <v>0</v>
      </c>
      <c r="M1780" t="s">
        <v>43</v>
      </c>
    </row>
    <row r="1781" spans="1:25" x14ac:dyDescent="0.25">
      <c r="A1781" t="s">
        <v>188</v>
      </c>
      <c r="B1781">
        <v>3001.15</v>
      </c>
      <c r="C1781">
        <v>2998.45</v>
      </c>
      <c r="D1781">
        <v>2998.38</v>
      </c>
      <c r="E1781">
        <v>2993.87</v>
      </c>
      <c r="F1781">
        <v>222.73400000000001</v>
      </c>
      <c r="G1781">
        <v>0</v>
      </c>
      <c r="H1781">
        <v>137.435</v>
      </c>
      <c r="I1781">
        <v>0</v>
      </c>
      <c r="J1781">
        <v>5.5212299999999999E-2</v>
      </c>
      <c r="K1781">
        <v>0.93176899999999996</v>
      </c>
      <c r="L1781">
        <v>0</v>
      </c>
      <c r="M1781" t="s">
        <v>43</v>
      </c>
    </row>
    <row r="1782" spans="1:25" x14ac:dyDescent="0.25">
      <c r="A1782" t="s">
        <v>188</v>
      </c>
      <c r="B1782">
        <v>2989.12</v>
      </c>
      <c r="C1782">
        <v>2986.47</v>
      </c>
      <c r="D1782">
        <v>2986.4</v>
      </c>
      <c r="E1782">
        <v>2981.96</v>
      </c>
      <c r="F1782">
        <v>221.41300000000001</v>
      </c>
      <c r="G1782">
        <v>0</v>
      </c>
      <c r="H1782">
        <v>136.56800000000001</v>
      </c>
      <c r="I1782">
        <v>0</v>
      </c>
      <c r="J1782">
        <v>5.4304900000000003E-2</v>
      </c>
      <c r="K1782">
        <v>0.955152</v>
      </c>
      <c r="L1782">
        <v>0</v>
      </c>
      <c r="M1782" t="s">
        <v>43</v>
      </c>
    </row>
    <row r="1783" spans="1:25" x14ac:dyDescent="0.25">
      <c r="A1783" t="s">
        <v>188</v>
      </c>
      <c r="B1783">
        <v>3007.14</v>
      </c>
      <c r="C1783">
        <v>3004.48</v>
      </c>
      <c r="D1783">
        <v>3004.41</v>
      </c>
      <c r="E1783">
        <v>2999.91</v>
      </c>
      <c r="F1783">
        <v>231.34200000000001</v>
      </c>
      <c r="G1783">
        <v>0</v>
      </c>
      <c r="H1783">
        <v>136.73500000000001</v>
      </c>
      <c r="I1783">
        <v>0</v>
      </c>
      <c r="J1783">
        <v>5.4469099999999999E-2</v>
      </c>
      <c r="K1783">
        <v>0.93095899999999998</v>
      </c>
      <c r="L1783">
        <v>0</v>
      </c>
      <c r="M1783" t="s">
        <v>43</v>
      </c>
    </row>
    <row r="1784" spans="1:25" x14ac:dyDescent="0.25">
      <c r="A1784" t="s">
        <v>188</v>
      </c>
      <c r="B1784">
        <v>3007.02</v>
      </c>
      <c r="C1784">
        <v>3004.36</v>
      </c>
      <c r="D1784">
        <v>3004.3</v>
      </c>
      <c r="E1784">
        <v>2999.76</v>
      </c>
      <c r="F1784">
        <v>230.94300000000001</v>
      </c>
      <c r="G1784">
        <v>0</v>
      </c>
      <c r="H1784">
        <v>135.84399999999999</v>
      </c>
      <c r="I1784">
        <v>0</v>
      </c>
      <c r="J1784">
        <v>6.1374600000000001E-2</v>
      </c>
      <c r="K1784">
        <v>0.93138100000000001</v>
      </c>
      <c r="L1784">
        <v>0</v>
      </c>
      <c r="M1784" t="s">
        <v>43</v>
      </c>
    </row>
    <row r="1785" spans="1:25" x14ac:dyDescent="0.25">
      <c r="A1785" t="s">
        <v>188</v>
      </c>
      <c r="B1785">
        <v>2997.57</v>
      </c>
      <c r="C1785">
        <v>2994.85</v>
      </c>
      <c r="D1785">
        <v>2994.78</v>
      </c>
      <c r="E1785">
        <v>2990.28</v>
      </c>
      <c r="F1785">
        <v>221.172</v>
      </c>
      <c r="G1785">
        <v>0</v>
      </c>
      <c r="H1785">
        <v>136.76499999999999</v>
      </c>
      <c r="I1785">
        <v>0</v>
      </c>
      <c r="J1785">
        <v>5.4135099999999998E-2</v>
      </c>
      <c r="K1785">
        <v>0.93179000000000001</v>
      </c>
      <c r="L1785">
        <v>0</v>
      </c>
      <c r="M1785" t="s">
        <v>43</v>
      </c>
    </row>
    <row r="1786" spans="1:25" x14ac:dyDescent="0.25">
      <c r="A1786" t="s">
        <v>188</v>
      </c>
      <c r="B1786">
        <v>3004.57</v>
      </c>
      <c r="C1786">
        <v>3001.92</v>
      </c>
      <c r="D1786">
        <v>3001.85</v>
      </c>
      <c r="E1786">
        <v>2997.31</v>
      </c>
      <c r="F1786">
        <v>224.74799999999999</v>
      </c>
      <c r="G1786">
        <v>0</v>
      </c>
      <c r="H1786">
        <v>136.18100000000001</v>
      </c>
      <c r="I1786">
        <v>0</v>
      </c>
      <c r="J1786">
        <v>5.4556500000000001E-2</v>
      </c>
      <c r="K1786">
        <v>0.93139899999999998</v>
      </c>
      <c r="L1786">
        <v>0</v>
      </c>
      <c r="M1786" t="s">
        <v>43</v>
      </c>
    </row>
    <row r="1787" spans="1:25" x14ac:dyDescent="0.25">
      <c r="A1787" t="s">
        <v>188</v>
      </c>
      <c r="B1787">
        <v>3008.32</v>
      </c>
      <c r="C1787">
        <v>3005.62</v>
      </c>
      <c r="D1787">
        <v>3005.56</v>
      </c>
      <c r="E1787">
        <v>3001.06</v>
      </c>
      <c r="F1787">
        <v>227.08600000000001</v>
      </c>
      <c r="G1787">
        <v>0</v>
      </c>
      <c r="H1787">
        <v>136.64500000000001</v>
      </c>
      <c r="I1787">
        <v>0</v>
      </c>
      <c r="J1787">
        <v>5.5049300000000002E-2</v>
      </c>
      <c r="K1787">
        <v>0.93165600000000004</v>
      </c>
      <c r="L1787">
        <v>0</v>
      </c>
      <c r="M1787" t="s">
        <v>43</v>
      </c>
    </row>
    <row r="1788" spans="1:25" x14ac:dyDescent="0.25">
      <c r="A1788" t="s">
        <v>188</v>
      </c>
      <c r="B1788">
        <v>3006.54</v>
      </c>
      <c r="C1788">
        <v>3003.7</v>
      </c>
      <c r="D1788">
        <v>3003.63</v>
      </c>
      <c r="E1788">
        <v>2999.06</v>
      </c>
      <c r="F1788">
        <v>222.66900000000001</v>
      </c>
      <c r="G1788">
        <v>0</v>
      </c>
      <c r="H1788">
        <v>137.101</v>
      </c>
      <c r="I1788">
        <v>0</v>
      </c>
      <c r="J1788">
        <v>5.3937199999999998E-2</v>
      </c>
      <c r="K1788">
        <v>0.93142499999999995</v>
      </c>
      <c r="L1788">
        <v>0</v>
      </c>
      <c r="M1788" t="s">
        <v>43</v>
      </c>
    </row>
    <row r="1789" spans="1:25" x14ac:dyDescent="0.25">
      <c r="A1789" t="s">
        <v>188</v>
      </c>
      <c r="B1789">
        <v>3004.74</v>
      </c>
      <c r="C1789">
        <v>3002.02</v>
      </c>
      <c r="D1789">
        <v>3001.95</v>
      </c>
      <c r="E1789">
        <v>2997.5</v>
      </c>
      <c r="F1789">
        <v>227.06200000000001</v>
      </c>
      <c r="G1789">
        <v>0</v>
      </c>
      <c r="H1789">
        <v>136.36799999999999</v>
      </c>
      <c r="I1789">
        <v>0</v>
      </c>
      <c r="J1789">
        <v>5.3923100000000002E-2</v>
      </c>
      <c r="K1789">
        <v>0.931836</v>
      </c>
      <c r="L1789">
        <v>0</v>
      </c>
      <c r="M1789" t="s">
        <v>43</v>
      </c>
    </row>
    <row r="1790" spans="1:25" x14ac:dyDescent="0.25">
      <c r="A1790" t="s">
        <v>188</v>
      </c>
      <c r="B1790">
        <v>3005.72</v>
      </c>
      <c r="C1790">
        <v>3003.06</v>
      </c>
      <c r="D1790">
        <v>3003</v>
      </c>
      <c r="E1790">
        <v>2998.54</v>
      </c>
      <c r="F1790">
        <v>227.238</v>
      </c>
      <c r="G1790">
        <v>0</v>
      </c>
      <c r="H1790">
        <v>136.595</v>
      </c>
      <c r="I1790">
        <v>0</v>
      </c>
      <c r="J1790">
        <v>6.0844200000000001E-2</v>
      </c>
      <c r="K1790">
        <v>0.95887199999999995</v>
      </c>
      <c r="L1790">
        <v>0</v>
      </c>
      <c r="M1790" t="s">
        <v>43</v>
      </c>
    </row>
    <row r="1791" spans="1:25" x14ac:dyDescent="0.25">
      <c r="A1791" t="s">
        <v>188</v>
      </c>
      <c r="B1791">
        <v>2998.79</v>
      </c>
      <c r="C1791">
        <v>2996.14</v>
      </c>
      <c r="D1791">
        <v>2996.07</v>
      </c>
      <c r="E1791">
        <v>2991.6</v>
      </c>
      <c r="F1791">
        <v>221.68899999999999</v>
      </c>
      <c r="G1791">
        <v>0</v>
      </c>
      <c r="H1791">
        <v>135.99199999999999</v>
      </c>
      <c r="I1791">
        <v>0</v>
      </c>
      <c r="J1791">
        <v>5.4324200000000003E-2</v>
      </c>
      <c r="K1791">
        <v>0.93183199999999999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3007.3</v>
      </c>
      <c r="C1792">
        <v>3004.51</v>
      </c>
      <c r="D1792">
        <v>3004.44</v>
      </c>
      <c r="E1792">
        <v>2999.93</v>
      </c>
      <c r="F1792">
        <v>228.12700000000001</v>
      </c>
      <c r="G1792">
        <v>0</v>
      </c>
      <c r="H1792">
        <v>136.40299999999999</v>
      </c>
      <c r="I1792">
        <v>0</v>
      </c>
      <c r="J1792">
        <v>5.3909499999999999E-2</v>
      </c>
      <c r="K1792">
        <v>0.95921400000000001</v>
      </c>
      <c r="L1792">
        <v>0</v>
      </c>
      <c r="M1792" t="s">
        <v>43</v>
      </c>
      <c r="R1792">
        <f>AVERAGE(B1743:B1792)</f>
        <v>3003.5958000000001</v>
      </c>
      <c r="S1792">
        <f>AVERAGE(C1743:C1792)</f>
        <v>3000.8266000000003</v>
      </c>
      <c r="U1792">
        <f>_xlfn.VAR.P(B1743:B1792)</f>
        <v>44.861536360000152</v>
      </c>
      <c r="V1792">
        <f>_xlfn.VAR.P(C1743:C1792)</f>
        <v>44.944150440000122</v>
      </c>
      <c r="X1792">
        <f>1.96*SQRT(U1792)/50</f>
        <v>0.26255672002870278</v>
      </c>
      <c r="Y1792">
        <f>1.96*SQRT(V1792)/50</f>
        <v>0.26279836249893529</v>
      </c>
    </row>
    <row r="1793" spans="1:9" x14ac:dyDescent="0.25">
      <c r="A1793" t="s">
        <v>189</v>
      </c>
      <c r="B1793">
        <v>150304.3573</v>
      </c>
      <c r="C1793" t="s">
        <v>37</v>
      </c>
    </row>
    <row r="1794" spans="1:9" x14ac:dyDescent="0.25">
      <c r="A1794" t="s">
        <v>190</v>
      </c>
      <c r="B1794">
        <v>2261.52</v>
      </c>
      <c r="C1794">
        <v>2222</v>
      </c>
      <c r="D1794">
        <v>2166.77</v>
      </c>
      <c r="E1794">
        <v>2162.67</v>
      </c>
      <c r="F1794">
        <v>228.34100000000001</v>
      </c>
      <c r="G1794">
        <v>7.2745699999999996E-2</v>
      </c>
      <c r="H1794">
        <v>0.93182399999999999</v>
      </c>
      <c r="I1794">
        <v>0</v>
      </c>
    </row>
    <row r="1795" spans="1:9" x14ac:dyDescent="0.25">
      <c r="A1795" t="s">
        <v>190</v>
      </c>
      <c r="B1795">
        <v>2095.9699999999998</v>
      </c>
      <c r="C1795">
        <v>2092.61</v>
      </c>
      <c r="D1795">
        <v>2039.31</v>
      </c>
      <c r="E1795">
        <v>2034.36</v>
      </c>
      <c r="F1795">
        <v>232.97300000000001</v>
      </c>
      <c r="G1795">
        <v>6.36486E-2</v>
      </c>
      <c r="H1795">
        <v>0.93183499999999997</v>
      </c>
      <c r="I1795">
        <v>0</v>
      </c>
    </row>
    <row r="1796" spans="1:9" x14ac:dyDescent="0.25">
      <c r="A1796" t="s">
        <v>190</v>
      </c>
      <c r="B1796">
        <v>2098.39</v>
      </c>
      <c r="C1796">
        <v>2095.13</v>
      </c>
      <c r="D1796">
        <v>2042.29</v>
      </c>
      <c r="E1796">
        <v>2037.58</v>
      </c>
      <c r="F1796">
        <v>232.57300000000001</v>
      </c>
      <c r="G1796">
        <v>6.1067799999999998E-2</v>
      </c>
      <c r="H1796">
        <v>0.93160900000000002</v>
      </c>
      <c r="I1796">
        <v>0</v>
      </c>
    </row>
    <row r="1797" spans="1:9" x14ac:dyDescent="0.25">
      <c r="A1797" t="s">
        <v>190</v>
      </c>
      <c r="B1797">
        <v>2093.02</v>
      </c>
      <c r="C1797">
        <v>2089.61</v>
      </c>
      <c r="D1797">
        <v>2036.34</v>
      </c>
      <c r="E1797">
        <v>2031.34</v>
      </c>
      <c r="F1797">
        <v>229.86500000000001</v>
      </c>
      <c r="G1797">
        <v>5.7718600000000002E-2</v>
      </c>
      <c r="H1797">
        <v>0.95922099999999999</v>
      </c>
      <c r="I1797">
        <v>0</v>
      </c>
    </row>
    <row r="1798" spans="1:9" x14ac:dyDescent="0.25">
      <c r="A1798" t="s">
        <v>190</v>
      </c>
      <c r="B1798">
        <v>2091.77</v>
      </c>
      <c r="C1798">
        <v>2089.2199999999998</v>
      </c>
      <c r="D1798">
        <v>2036.45</v>
      </c>
      <c r="E1798">
        <v>2031.4</v>
      </c>
      <c r="F1798">
        <v>234.03200000000001</v>
      </c>
      <c r="G1798">
        <v>5.9904899999999997E-2</v>
      </c>
      <c r="H1798">
        <v>0.93141099999999999</v>
      </c>
      <c r="I1798">
        <v>0</v>
      </c>
    </row>
    <row r="1799" spans="1:9" x14ac:dyDescent="0.25">
      <c r="A1799" t="s">
        <v>190</v>
      </c>
      <c r="B1799">
        <v>2092.9899999999998</v>
      </c>
      <c r="C1799">
        <v>2090.5500000000002</v>
      </c>
      <c r="D1799">
        <v>2037.86</v>
      </c>
      <c r="E1799">
        <v>2033.02</v>
      </c>
      <c r="F1799">
        <v>231.09899999999999</v>
      </c>
      <c r="G1799">
        <v>5.51525E-2</v>
      </c>
      <c r="H1799">
        <v>0.93182799999999999</v>
      </c>
      <c r="I1799">
        <v>0</v>
      </c>
    </row>
    <row r="1800" spans="1:9" x14ac:dyDescent="0.25">
      <c r="A1800" t="s">
        <v>190</v>
      </c>
      <c r="B1800">
        <v>2097.91</v>
      </c>
      <c r="C1800">
        <v>2095.4699999999998</v>
      </c>
      <c r="D1800">
        <v>2042.75</v>
      </c>
      <c r="E1800">
        <v>2037.83</v>
      </c>
      <c r="F1800">
        <v>233.523</v>
      </c>
      <c r="G1800">
        <v>8.3255599999999999E-2</v>
      </c>
      <c r="H1800">
        <v>0.95036100000000001</v>
      </c>
      <c r="I1800">
        <v>0</v>
      </c>
    </row>
    <row r="1801" spans="1:9" x14ac:dyDescent="0.25">
      <c r="A1801" t="s">
        <v>190</v>
      </c>
      <c r="B1801">
        <v>2094.5500000000002</v>
      </c>
      <c r="C1801">
        <v>2091.0500000000002</v>
      </c>
      <c r="D1801">
        <v>2038.86</v>
      </c>
      <c r="E1801">
        <v>2033.97</v>
      </c>
      <c r="F1801">
        <v>231.18100000000001</v>
      </c>
      <c r="G1801">
        <v>7.2974200000000003E-2</v>
      </c>
      <c r="H1801">
        <v>0.94652000000000003</v>
      </c>
      <c r="I1801">
        <v>0</v>
      </c>
    </row>
    <row r="1802" spans="1:9" x14ac:dyDescent="0.25">
      <c r="A1802" t="s">
        <v>190</v>
      </c>
      <c r="B1802">
        <v>2093.52</v>
      </c>
      <c r="C1802">
        <v>2090.4899999999998</v>
      </c>
      <c r="D1802">
        <v>2037.29</v>
      </c>
      <c r="E1802">
        <v>2032.71</v>
      </c>
      <c r="F1802">
        <v>231.40100000000001</v>
      </c>
      <c r="G1802">
        <v>5.56602E-2</v>
      </c>
      <c r="H1802">
        <v>0.93180399999999997</v>
      </c>
      <c r="I1802">
        <v>0</v>
      </c>
    </row>
    <row r="1803" spans="1:9" x14ac:dyDescent="0.25">
      <c r="A1803" t="s">
        <v>190</v>
      </c>
      <c r="B1803">
        <v>2096.31</v>
      </c>
      <c r="C1803">
        <v>2092.7199999999998</v>
      </c>
      <c r="D1803">
        <v>2039.33</v>
      </c>
      <c r="E1803">
        <v>2034.56</v>
      </c>
      <c r="F1803">
        <v>231.697</v>
      </c>
      <c r="G1803">
        <v>8.3257499999999998E-2</v>
      </c>
      <c r="H1803">
        <v>0.94779999999999998</v>
      </c>
      <c r="I1803">
        <v>0</v>
      </c>
    </row>
    <row r="1804" spans="1:9" x14ac:dyDescent="0.25">
      <c r="A1804" t="s">
        <v>190</v>
      </c>
      <c r="B1804">
        <v>2093.62</v>
      </c>
      <c r="C1804">
        <v>2090.81</v>
      </c>
      <c r="D1804">
        <v>2038.31</v>
      </c>
      <c r="E1804">
        <v>2033.55</v>
      </c>
      <c r="F1804">
        <v>231.09100000000001</v>
      </c>
      <c r="G1804">
        <v>6.2857200000000002E-2</v>
      </c>
      <c r="H1804">
        <v>0.93182299999999996</v>
      </c>
      <c r="I1804">
        <v>0</v>
      </c>
    </row>
    <row r="1805" spans="1:9" x14ac:dyDescent="0.25">
      <c r="A1805" t="s">
        <v>190</v>
      </c>
      <c r="B1805">
        <v>2103.92</v>
      </c>
      <c r="C1805">
        <v>2100.66</v>
      </c>
      <c r="D1805">
        <v>2046.61</v>
      </c>
      <c r="E1805">
        <v>2041.85</v>
      </c>
      <c r="F1805">
        <v>226.78100000000001</v>
      </c>
      <c r="G1805">
        <v>7.1258600000000005E-2</v>
      </c>
      <c r="H1805">
        <v>0.93691000000000002</v>
      </c>
      <c r="I1805">
        <v>0</v>
      </c>
    </row>
    <row r="1806" spans="1:9" x14ac:dyDescent="0.25">
      <c r="A1806" t="s">
        <v>190</v>
      </c>
      <c r="B1806">
        <v>2093.0500000000002</v>
      </c>
      <c r="C1806">
        <v>2089.9699999999998</v>
      </c>
      <c r="D1806">
        <v>2038.09</v>
      </c>
      <c r="E1806">
        <v>2033</v>
      </c>
      <c r="F1806">
        <v>225.77099999999999</v>
      </c>
      <c r="G1806">
        <v>5.3955799999999998E-2</v>
      </c>
      <c r="H1806">
        <v>0.93182900000000002</v>
      </c>
      <c r="I1806">
        <v>0</v>
      </c>
    </row>
    <row r="1807" spans="1:9" x14ac:dyDescent="0.25">
      <c r="A1807" t="s">
        <v>190</v>
      </c>
      <c r="B1807">
        <v>2109.9699999999998</v>
      </c>
      <c r="C1807">
        <v>2106.9499999999998</v>
      </c>
      <c r="D1807">
        <v>2054.16</v>
      </c>
      <c r="E1807">
        <v>2049.2600000000002</v>
      </c>
      <c r="F1807">
        <v>236.851</v>
      </c>
      <c r="G1807">
        <v>6.8581000000000003E-2</v>
      </c>
      <c r="H1807">
        <v>0.93142999999999998</v>
      </c>
      <c r="I1807">
        <v>0</v>
      </c>
    </row>
    <row r="1808" spans="1:9" x14ac:dyDescent="0.25">
      <c r="A1808" t="s">
        <v>190</v>
      </c>
      <c r="B1808">
        <v>2098.81</v>
      </c>
      <c r="C1808">
        <v>2095.84</v>
      </c>
      <c r="D1808">
        <v>2043.4</v>
      </c>
      <c r="E1808">
        <v>2038.18</v>
      </c>
      <c r="F1808">
        <v>226.422</v>
      </c>
      <c r="G1808">
        <v>7.2181300000000004E-2</v>
      </c>
      <c r="H1808">
        <v>0.93160200000000004</v>
      </c>
      <c r="I1808">
        <v>0</v>
      </c>
    </row>
    <row r="1809" spans="1:9" x14ac:dyDescent="0.25">
      <c r="A1809" t="s">
        <v>190</v>
      </c>
      <c r="B1809">
        <v>2101.29</v>
      </c>
      <c r="C1809">
        <v>2098.5</v>
      </c>
      <c r="D1809">
        <v>2044.45</v>
      </c>
      <c r="E1809">
        <v>2039.61</v>
      </c>
      <c r="F1809">
        <v>227.202</v>
      </c>
      <c r="G1809">
        <v>5.4061999999999999E-2</v>
      </c>
      <c r="H1809">
        <v>0.93179800000000002</v>
      </c>
      <c r="I1809">
        <v>0</v>
      </c>
    </row>
    <row r="1810" spans="1:9" x14ac:dyDescent="0.25">
      <c r="A1810" t="s">
        <v>190</v>
      </c>
      <c r="B1810">
        <v>2110.61</v>
      </c>
      <c r="C1810">
        <v>2107.9699999999998</v>
      </c>
      <c r="D1810">
        <v>2054.63</v>
      </c>
      <c r="E1810">
        <v>2049.61</v>
      </c>
      <c r="F1810">
        <v>233.827</v>
      </c>
      <c r="G1810">
        <v>5.4784100000000002E-2</v>
      </c>
      <c r="H1810">
        <v>0.94428000000000001</v>
      </c>
      <c r="I1810">
        <v>0</v>
      </c>
    </row>
    <row r="1811" spans="1:9" x14ac:dyDescent="0.25">
      <c r="A1811" t="s">
        <v>190</v>
      </c>
      <c r="B1811">
        <v>2102.12</v>
      </c>
      <c r="C1811">
        <v>2099.62</v>
      </c>
      <c r="D1811">
        <v>2046.53</v>
      </c>
      <c r="E1811">
        <v>2041.45</v>
      </c>
      <c r="F1811">
        <v>226.49700000000001</v>
      </c>
      <c r="G1811">
        <v>5.4457499999999999E-2</v>
      </c>
      <c r="H1811">
        <v>0.93181499999999995</v>
      </c>
      <c r="I1811">
        <v>0</v>
      </c>
    </row>
    <row r="1812" spans="1:9" x14ac:dyDescent="0.25">
      <c r="A1812" t="s">
        <v>190</v>
      </c>
      <c r="B1812">
        <v>2093.71</v>
      </c>
      <c r="C1812">
        <v>2090.69</v>
      </c>
      <c r="D1812">
        <v>2038.01</v>
      </c>
      <c r="E1812">
        <v>2033.14</v>
      </c>
      <c r="F1812">
        <v>230.405</v>
      </c>
      <c r="G1812">
        <v>5.4413499999999997E-2</v>
      </c>
      <c r="H1812">
        <v>0.931778</v>
      </c>
      <c r="I1812">
        <v>0</v>
      </c>
    </row>
    <row r="1813" spans="1:9" x14ac:dyDescent="0.25">
      <c r="A1813" t="s">
        <v>190</v>
      </c>
      <c r="B1813">
        <v>2111.61</v>
      </c>
      <c r="C1813">
        <v>2108.46</v>
      </c>
      <c r="D1813">
        <v>2055.14</v>
      </c>
      <c r="E1813">
        <v>2050.0700000000002</v>
      </c>
      <c r="F1813">
        <v>234.499</v>
      </c>
      <c r="G1813">
        <v>7.1580000000000005E-2</v>
      </c>
      <c r="H1813">
        <v>0.93169500000000005</v>
      </c>
      <c r="I1813">
        <v>0</v>
      </c>
    </row>
    <row r="1814" spans="1:9" x14ac:dyDescent="0.25">
      <c r="A1814" t="s">
        <v>190</v>
      </c>
      <c r="B1814">
        <v>2105.21</v>
      </c>
      <c r="C1814">
        <v>2102.2600000000002</v>
      </c>
      <c r="D1814">
        <v>2049.25</v>
      </c>
      <c r="E1814">
        <v>2044.37</v>
      </c>
      <c r="F1814">
        <v>229.83799999999999</v>
      </c>
      <c r="G1814">
        <v>5.4084300000000002E-2</v>
      </c>
      <c r="H1814">
        <v>0.93181199999999997</v>
      </c>
      <c r="I1814">
        <v>0</v>
      </c>
    </row>
    <row r="1815" spans="1:9" x14ac:dyDescent="0.25">
      <c r="A1815" t="s">
        <v>190</v>
      </c>
      <c r="B1815">
        <v>2108.66</v>
      </c>
      <c r="C1815">
        <v>2104.94</v>
      </c>
      <c r="D1815">
        <v>2051.33</v>
      </c>
      <c r="E1815">
        <v>2046.49</v>
      </c>
      <c r="F1815">
        <v>234.66200000000001</v>
      </c>
      <c r="G1815">
        <v>5.4968000000000003E-2</v>
      </c>
      <c r="H1815">
        <v>0.93151200000000001</v>
      </c>
      <c r="I1815">
        <v>0</v>
      </c>
    </row>
    <row r="1816" spans="1:9" x14ac:dyDescent="0.25">
      <c r="A1816" t="s">
        <v>190</v>
      </c>
      <c r="B1816">
        <v>2111.66</v>
      </c>
      <c r="C1816">
        <v>2108.2800000000002</v>
      </c>
      <c r="D1816">
        <v>2054.85</v>
      </c>
      <c r="E1816">
        <v>2049.9499999999998</v>
      </c>
      <c r="F1816">
        <v>233.959</v>
      </c>
      <c r="G1816">
        <v>5.40565E-2</v>
      </c>
      <c r="H1816">
        <v>0.95918000000000003</v>
      </c>
      <c r="I1816">
        <v>0</v>
      </c>
    </row>
    <row r="1817" spans="1:9" x14ac:dyDescent="0.25">
      <c r="A1817" t="s">
        <v>190</v>
      </c>
      <c r="B1817">
        <v>2100.41</v>
      </c>
      <c r="C1817">
        <v>2097.5100000000002</v>
      </c>
      <c r="D1817">
        <v>2043.87</v>
      </c>
      <c r="E1817">
        <v>2038.95</v>
      </c>
      <c r="F1817">
        <v>226.38900000000001</v>
      </c>
      <c r="G1817">
        <v>5.5551099999999999E-2</v>
      </c>
      <c r="H1817">
        <v>0.93175399999999997</v>
      </c>
      <c r="I1817">
        <v>0</v>
      </c>
    </row>
    <row r="1818" spans="1:9" x14ac:dyDescent="0.25">
      <c r="A1818" t="s">
        <v>190</v>
      </c>
      <c r="B1818">
        <v>2102.1999999999998</v>
      </c>
      <c r="C1818">
        <v>2098.6999999999998</v>
      </c>
      <c r="D1818">
        <v>2044.59</v>
      </c>
      <c r="E1818">
        <v>2039.81</v>
      </c>
      <c r="F1818">
        <v>231.35599999999999</v>
      </c>
      <c r="G1818">
        <v>5.4004900000000002E-2</v>
      </c>
      <c r="H1818">
        <v>0.93164999999999998</v>
      </c>
      <c r="I1818">
        <v>0</v>
      </c>
    </row>
    <row r="1819" spans="1:9" x14ac:dyDescent="0.25">
      <c r="A1819" t="s">
        <v>190</v>
      </c>
      <c r="B1819">
        <v>2089.34</v>
      </c>
      <c r="C1819">
        <v>2086.71</v>
      </c>
      <c r="D1819">
        <v>2033.9</v>
      </c>
      <c r="E1819">
        <v>2028.68</v>
      </c>
      <c r="F1819">
        <v>233.27699999999999</v>
      </c>
      <c r="G1819">
        <v>8.3269399999999993E-2</v>
      </c>
      <c r="H1819">
        <v>0.93180799999999997</v>
      </c>
      <c r="I1819">
        <v>0</v>
      </c>
    </row>
    <row r="1820" spans="1:9" x14ac:dyDescent="0.25">
      <c r="A1820" t="s">
        <v>190</v>
      </c>
      <c r="B1820">
        <v>2089.0500000000002</v>
      </c>
      <c r="C1820">
        <v>2085.73</v>
      </c>
      <c r="D1820">
        <v>2031.96</v>
      </c>
      <c r="E1820">
        <v>2027.26</v>
      </c>
      <c r="F1820">
        <v>235.238</v>
      </c>
      <c r="G1820">
        <v>5.5756899999999998E-2</v>
      </c>
      <c r="H1820">
        <v>0.93180300000000005</v>
      </c>
      <c r="I1820">
        <v>0</v>
      </c>
    </row>
    <row r="1821" spans="1:9" x14ac:dyDescent="0.25">
      <c r="A1821" t="s">
        <v>190</v>
      </c>
      <c r="B1821">
        <v>2097.7600000000002</v>
      </c>
      <c r="C1821">
        <v>2095.2600000000002</v>
      </c>
      <c r="D1821">
        <v>2041.87</v>
      </c>
      <c r="E1821">
        <v>2036.91</v>
      </c>
      <c r="F1821">
        <v>237.30500000000001</v>
      </c>
      <c r="G1821">
        <v>5.7836800000000001E-2</v>
      </c>
      <c r="H1821">
        <v>0.93159499999999995</v>
      </c>
      <c r="I1821">
        <v>0</v>
      </c>
    </row>
    <row r="1822" spans="1:9" x14ac:dyDescent="0.25">
      <c r="A1822" t="s">
        <v>190</v>
      </c>
      <c r="B1822">
        <v>2078.2199999999998</v>
      </c>
      <c r="C1822">
        <v>2075.36</v>
      </c>
      <c r="D1822">
        <v>2022.51</v>
      </c>
      <c r="E1822">
        <v>2017.66</v>
      </c>
      <c r="F1822">
        <v>232.828</v>
      </c>
      <c r="G1822">
        <v>5.6557000000000003E-2</v>
      </c>
      <c r="H1822">
        <v>0.93115899999999996</v>
      </c>
      <c r="I1822">
        <v>0</v>
      </c>
    </row>
    <row r="1823" spans="1:9" x14ac:dyDescent="0.25">
      <c r="A1823" t="s">
        <v>190</v>
      </c>
      <c r="B1823">
        <v>2091.6</v>
      </c>
      <c r="C1823">
        <v>2088.83</v>
      </c>
      <c r="D1823">
        <v>2035.33</v>
      </c>
      <c r="E1823">
        <v>2030.77</v>
      </c>
      <c r="F1823">
        <v>236.28299999999999</v>
      </c>
      <c r="G1823">
        <v>5.3966899999999998E-2</v>
      </c>
      <c r="H1823">
        <v>0.93182299999999996</v>
      </c>
      <c r="I1823">
        <v>0</v>
      </c>
    </row>
    <row r="1824" spans="1:9" x14ac:dyDescent="0.25">
      <c r="A1824" t="s">
        <v>190</v>
      </c>
      <c r="B1824">
        <v>2092.48</v>
      </c>
      <c r="C1824">
        <v>2089.44</v>
      </c>
      <c r="D1824">
        <v>2036.11</v>
      </c>
      <c r="E1824">
        <v>2030.97</v>
      </c>
      <c r="F1824">
        <v>234.93</v>
      </c>
      <c r="G1824">
        <v>6.3343800000000006E-2</v>
      </c>
      <c r="H1824">
        <v>0.93146899999999999</v>
      </c>
      <c r="I1824">
        <v>0</v>
      </c>
    </row>
    <row r="1825" spans="1:9" x14ac:dyDescent="0.25">
      <c r="A1825" t="s">
        <v>190</v>
      </c>
      <c r="B1825">
        <v>2083.5</v>
      </c>
      <c r="C1825">
        <v>2080.0300000000002</v>
      </c>
      <c r="D1825">
        <v>2026.99</v>
      </c>
      <c r="E1825">
        <v>2022.05</v>
      </c>
      <c r="F1825">
        <v>234.46</v>
      </c>
      <c r="G1825">
        <v>5.69379E-2</v>
      </c>
      <c r="H1825">
        <v>0.95920499999999997</v>
      </c>
      <c r="I1825">
        <v>0</v>
      </c>
    </row>
    <row r="1826" spans="1:9" x14ac:dyDescent="0.25">
      <c r="A1826" t="s">
        <v>190</v>
      </c>
      <c r="B1826">
        <v>2089.16</v>
      </c>
      <c r="C1826">
        <v>2086.3000000000002</v>
      </c>
      <c r="D1826">
        <v>2033.31</v>
      </c>
      <c r="E1826">
        <v>2028.11</v>
      </c>
      <c r="F1826">
        <v>235.595</v>
      </c>
      <c r="G1826">
        <v>8.2913200000000006E-2</v>
      </c>
      <c r="H1826">
        <v>0.94516299999999998</v>
      </c>
      <c r="I1826">
        <v>0</v>
      </c>
    </row>
    <row r="1827" spans="1:9" x14ac:dyDescent="0.25">
      <c r="A1827" t="s">
        <v>190</v>
      </c>
      <c r="B1827">
        <v>2093.37</v>
      </c>
      <c r="C1827">
        <v>2089.98</v>
      </c>
      <c r="D1827">
        <v>2037.07</v>
      </c>
      <c r="E1827">
        <v>2032.11</v>
      </c>
      <c r="F1827">
        <v>235.30699999999999</v>
      </c>
      <c r="G1827">
        <v>5.4060999999999998E-2</v>
      </c>
      <c r="H1827">
        <v>0.94759499999999997</v>
      </c>
      <c r="I1827">
        <v>0</v>
      </c>
    </row>
    <row r="1828" spans="1:9" x14ac:dyDescent="0.25">
      <c r="A1828" t="s">
        <v>190</v>
      </c>
      <c r="B1828">
        <v>2091.6</v>
      </c>
      <c r="C1828">
        <v>2088.6</v>
      </c>
      <c r="D1828">
        <v>2035.47</v>
      </c>
      <c r="E1828">
        <v>2030.44</v>
      </c>
      <c r="F1828">
        <v>236.76499999999999</v>
      </c>
      <c r="G1828">
        <v>5.391E-2</v>
      </c>
      <c r="H1828">
        <v>0.94225899999999996</v>
      </c>
      <c r="I1828">
        <v>0</v>
      </c>
    </row>
    <row r="1829" spans="1:9" x14ac:dyDescent="0.25">
      <c r="A1829" t="s">
        <v>190</v>
      </c>
      <c r="B1829">
        <v>2091.14</v>
      </c>
      <c r="C1829">
        <v>2087.7399999999998</v>
      </c>
      <c r="D1829">
        <v>2034.59</v>
      </c>
      <c r="E1829">
        <v>2029.61</v>
      </c>
      <c r="F1829">
        <v>233.60300000000001</v>
      </c>
      <c r="G1829">
        <v>8.32561E-2</v>
      </c>
      <c r="H1829">
        <v>0.93182600000000004</v>
      </c>
      <c r="I1829">
        <v>0</v>
      </c>
    </row>
    <row r="1830" spans="1:9" x14ac:dyDescent="0.25">
      <c r="A1830" t="s">
        <v>190</v>
      </c>
      <c r="B1830">
        <v>2089.84</v>
      </c>
      <c r="C1830">
        <v>2086.98</v>
      </c>
      <c r="D1830">
        <v>2033.9</v>
      </c>
      <c r="E1830">
        <v>2028.96</v>
      </c>
      <c r="F1830">
        <v>235.00299999999999</v>
      </c>
      <c r="G1830">
        <v>6.4822199999999996E-2</v>
      </c>
      <c r="H1830">
        <v>0.93181899999999995</v>
      </c>
      <c r="I1830">
        <v>0</v>
      </c>
    </row>
    <row r="1831" spans="1:9" x14ac:dyDescent="0.25">
      <c r="A1831" t="s">
        <v>190</v>
      </c>
      <c r="B1831">
        <v>2085.94</v>
      </c>
      <c r="C1831">
        <v>2082.8000000000002</v>
      </c>
      <c r="D1831">
        <v>2029.01</v>
      </c>
      <c r="E1831">
        <v>2023.79</v>
      </c>
      <c r="F1831">
        <v>232.50700000000001</v>
      </c>
      <c r="G1831">
        <v>6.2377299999999997E-2</v>
      </c>
      <c r="H1831">
        <v>0.93109900000000001</v>
      </c>
      <c r="I1831">
        <v>0</v>
      </c>
    </row>
    <row r="1832" spans="1:9" x14ac:dyDescent="0.25">
      <c r="A1832" t="s">
        <v>190</v>
      </c>
      <c r="B1832">
        <v>2086.71</v>
      </c>
      <c r="C1832">
        <v>2083.62</v>
      </c>
      <c r="D1832">
        <v>2030.33</v>
      </c>
      <c r="E1832">
        <v>2025.15</v>
      </c>
      <c r="F1832">
        <v>232.851</v>
      </c>
      <c r="G1832">
        <v>8.3260799999999996E-2</v>
      </c>
      <c r="H1832">
        <v>0.95144600000000001</v>
      </c>
      <c r="I1832">
        <v>0</v>
      </c>
    </row>
    <row r="1833" spans="1:9" x14ac:dyDescent="0.25">
      <c r="A1833" t="s">
        <v>190</v>
      </c>
      <c r="B1833">
        <v>2095.37</v>
      </c>
      <c r="C1833">
        <v>2092.0500000000002</v>
      </c>
      <c r="D1833">
        <v>2038.75</v>
      </c>
      <c r="E1833">
        <v>2033.58</v>
      </c>
      <c r="F1833">
        <v>236.721</v>
      </c>
      <c r="G1833">
        <v>5.5502000000000003E-2</v>
      </c>
      <c r="H1833">
        <v>0.95248200000000005</v>
      </c>
      <c r="I1833">
        <v>0</v>
      </c>
    </row>
    <row r="1834" spans="1:9" x14ac:dyDescent="0.25">
      <c r="A1834" t="s">
        <v>190</v>
      </c>
      <c r="B1834">
        <v>2091.73</v>
      </c>
      <c r="C1834">
        <v>2088.98</v>
      </c>
      <c r="D1834">
        <v>2035.61</v>
      </c>
      <c r="E1834">
        <v>2030.73</v>
      </c>
      <c r="F1834">
        <v>234.63499999999999</v>
      </c>
      <c r="G1834">
        <v>7.9319700000000007E-2</v>
      </c>
      <c r="H1834">
        <v>0.93183499999999997</v>
      </c>
      <c r="I1834">
        <v>0</v>
      </c>
    </row>
    <row r="1835" spans="1:9" x14ac:dyDescent="0.25">
      <c r="A1835" t="s">
        <v>190</v>
      </c>
      <c r="B1835">
        <v>2092.1999999999998</v>
      </c>
      <c r="C1835">
        <v>2089.62</v>
      </c>
      <c r="D1835">
        <v>2036.43</v>
      </c>
      <c r="E1835">
        <v>2031.47</v>
      </c>
      <c r="F1835">
        <v>231.59800000000001</v>
      </c>
      <c r="G1835">
        <v>5.4295499999999997E-2</v>
      </c>
      <c r="H1835">
        <v>0.94766300000000003</v>
      </c>
      <c r="I1835">
        <v>0</v>
      </c>
    </row>
    <row r="1836" spans="1:9" x14ac:dyDescent="0.25">
      <c r="A1836" t="s">
        <v>190</v>
      </c>
      <c r="B1836">
        <v>2102.0500000000002</v>
      </c>
      <c r="C1836">
        <v>2098.75</v>
      </c>
      <c r="D1836">
        <v>2045.31</v>
      </c>
      <c r="E1836">
        <v>2040.34</v>
      </c>
      <c r="F1836">
        <v>236.51300000000001</v>
      </c>
      <c r="G1836">
        <v>6.4480800000000005E-2</v>
      </c>
      <c r="H1836">
        <v>0.931616</v>
      </c>
      <c r="I1836">
        <v>0</v>
      </c>
    </row>
    <row r="1837" spans="1:9" x14ac:dyDescent="0.25">
      <c r="A1837" t="s">
        <v>190</v>
      </c>
      <c r="B1837">
        <v>2097.9299999999998</v>
      </c>
      <c r="C1837">
        <v>2094.7800000000002</v>
      </c>
      <c r="D1837">
        <v>2041.91</v>
      </c>
      <c r="E1837">
        <v>2036.85</v>
      </c>
      <c r="F1837">
        <v>232.52799999999999</v>
      </c>
      <c r="G1837">
        <v>5.4277699999999998E-2</v>
      </c>
      <c r="H1837">
        <v>0.93152999999999997</v>
      </c>
      <c r="I1837">
        <v>0</v>
      </c>
    </row>
    <row r="1838" spans="1:9" x14ac:dyDescent="0.25">
      <c r="A1838" t="s">
        <v>190</v>
      </c>
      <c r="B1838">
        <v>2097.0300000000002</v>
      </c>
      <c r="C1838">
        <v>2094.1999999999998</v>
      </c>
      <c r="D1838">
        <v>2041.64</v>
      </c>
      <c r="E1838">
        <v>2036.69</v>
      </c>
      <c r="F1838">
        <v>236.33699999999999</v>
      </c>
      <c r="G1838">
        <v>5.6860899999999999E-2</v>
      </c>
      <c r="H1838">
        <v>0.93182900000000002</v>
      </c>
      <c r="I1838">
        <v>0</v>
      </c>
    </row>
    <row r="1839" spans="1:9" x14ac:dyDescent="0.25">
      <c r="A1839" t="s">
        <v>190</v>
      </c>
      <c r="B1839">
        <v>2096.86</v>
      </c>
      <c r="C1839">
        <v>2094.34</v>
      </c>
      <c r="D1839">
        <v>2041.47</v>
      </c>
      <c r="E1839">
        <v>2036.53</v>
      </c>
      <c r="F1839">
        <v>236.178</v>
      </c>
      <c r="G1839">
        <v>6.0819999999999999E-2</v>
      </c>
      <c r="H1839">
        <v>0.93181099999999994</v>
      </c>
      <c r="I1839">
        <v>0</v>
      </c>
    </row>
    <row r="1840" spans="1:9" x14ac:dyDescent="0.25">
      <c r="A1840" t="s">
        <v>190</v>
      </c>
      <c r="B1840">
        <v>2094.0500000000002</v>
      </c>
      <c r="C1840">
        <v>2090.6</v>
      </c>
      <c r="D1840">
        <v>2037.91</v>
      </c>
      <c r="E1840">
        <v>2032.87</v>
      </c>
      <c r="F1840">
        <v>232.328</v>
      </c>
      <c r="G1840">
        <v>5.49119E-2</v>
      </c>
      <c r="H1840">
        <v>0.93168600000000001</v>
      </c>
      <c r="I1840">
        <v>0</v>
      </c>
    </row>
    <row r="1841" spans="1:25" x14ac:dyDescent="0.25">
      <c r="A1841" t="s">
        <v>190</v>
      </c>
      <c r="B1841">
        <v>2100.87</v>
      </c>
      <c r="C1841">
        <v>2097.9299999999998</v>
      </c>
      <c r="D1841">
        <v>2044.69</v>
      </c>
      <c r="E1841">
        <v>2039.69</v>
      </c>
      <c r="F1841">
        <v>233.251</v>
      </c>
      <c r="G1841">
        <v>7.9351599999999994E-2</v>
      </c>
      <c r="H1841">
        <v>0.94795600000000002</v>
      </c>
      <c r="I1841">
        <v>0</v>
      </c>
    </row>
    <row r="1842" spans="1:25" x14ac:dyDescent="0.25">
      <c r="A1842" t="s">
        <v>190</v>
      </c>
      <c r="B1842">
        <v>2098.27</v>
      </c>
      <c r="C1842">
        <v>2095.31</v>
      </c>
      <c r="D1842">
        <v>2042.51</v>
      </c>
      <c r="E1842">
        <v>2037.17</v>
      </c>
      <c r="F1842">
        <v>232.21199999999999</v>
      </c>
      <c r="G1842">
        <v>5.4238500000000002E-2</v>
      </c>
      <c r="H1842">
        <v>0.93133600000000005</v>
      </c>
      <c r="I1842">
        <v>0</v>
      </c>
    </row>
    <row r="1843" spans="1:25" x14ac:dyDescent="0.25">
      <c r="A1843" t="s">
        <v>190</v>
      </c>
      <c r="B1843">
        <v>2089.91</v>
      </c>
      <c r="C1843">
        <v>2087.33</v>
      </c>
      <c r="D1843">
        <v>2033.52</v>
      </c>
      <c r="E1843">
        <v>2028.61</v>
      </c>
      <c r="F1843">
        <v>228.01</v>
      </c>
      <c r="G1843">
        <v>5.4326399999999997E-2</v>
      </c>
      <c r="H1843">
        <v>0.93179699999999999</v>
      </c>
      <c r="I1843">
        <v>0</v>
      </c>
    </row>
    <row r="1844" spans="1:25" x14ac:dyDescent="0.25">
      <c r="A1844" t="s">
        <v>190</v>
      </c>
      <c r="B1844">
        <v>2099.54</v>
      </c>
      <c r="C1844">
        <v>2097.02</v>
      </c>
      <c r="D1844">
        <v>2043.35</v>
      </c>
      <c r="E1844">
        <v>2038.64</v>
      </c>
      <c r="F1844">
        <v>233.31200000000001</v>
      </c>
      <c r="G1844">
        <v>5.3939000000000001E-2</v>
      </c>
      <c r="H1844">
        <v>0.931836</v>
      </c>
      <c r="I1844">
        <v>0</v>
      </c>
    </row>
    <row r="1845" spans="1:25" x14ac:dyDescent="0.25">
      <c r="A1845" t="s">
        <v>190</v>
      </c>
      <c r="B1845">
        <v>2093.19</v>
      </c>
      <c r="C1845">
        <v>2090.5300000000002</v>
      </c>
      <c r="D1845">
        <v>2037.11</v>
      </c>
      <c r="E1845">
        <v>2032.23</v>
      </c>
      <c r="F1845">
        <v>229.39099999999999</v>
      </c>
      <c r="G1845">
        <v>5.6074400000000003E-2</v>
      </c>
      <c r="H1845">
        <v>0.93183499999999997</v>
      </c>
      <c r="I1845">
        <v>0</v>
      </c>
    </row>
    <row r="1846" spans="1:25" x14ac:dyDescent="0.25">
      <c r="A1846" t="s">
        <v>190</v>
      </c>
      <c r="B1846">
        <v>2098.2600000000002</v>
      </c>
      <c r="C1846">
        <v>2094.92</v>
      </c>
      <c r="D1846">
        <v>2040.66</v>
      </c>
      <c r="E1846">
        <v>2035.92</v>
      </c>
      <c r="F1846">
        <v>230.11199999999999</v>
      </c>
      <c r="G1846">
        <v>5.62205E-2</v>
      </c>
      <c r="H1846">
        <v>0.93157100000000004</v>
      </c>
      <c r="I1846">
        <v>0</v>
      </c>
    </row>
    <row r="1847" spans="1:25" x14ac:dyDescent="0.25">
      <c r="A1847" t="s">
        <v>190</v>
      </c>
      <c r="B1847">
        <v>2100.83</v>
      </c>
      <c r="C1847">
        <v>2097.98</v>
      </c>
      <c r="D1847">
        <v>2043.93</v>
      </c>
      <c r="E1847">
        <v>2038.78</v>
      </c>
      <c r="F1847">
        <v>230.51499999999999</v>
      </c>
      <c r="G1847">
        <v>5.6995499999999998E-2</v>
      </c>
      <c r="H1847">
        <v>0.931836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2094.94</v>
      </c>
      <c r="C1848">
        <v>2091.62</v>
      </c>
      <c r="D1848">
        <v>2037.93</v>
      </c>
      <c r="E1848">
        <v>2033.23</v>
      </c>
      <c r="F1848">
        <v>229.55199999999999</v>
      </c>
      <c r="G1848">
        <v>5.8268399999999998E-2</v>
      </c>
      <c r="H1848">
        <v>0.95609999999999995</v>
      </c>
      <c r="I1848">
        <v>0</v>
      </c>
      <c r="R1848">
        <f>AVERAGE(B1799:B1848)</f>
        <v>2096.2973999999999</v>
      </c>
      <c r="S1848">
        <f>AVERAGE(C1799:C1848)</f>
        <v>2093.2955999999995</v>
      </c>
      <c r="U1848">
        <f>_xlfn.VAR.P(B1799:B1848)</f>
        <v>49.795623239999969</v>
      </c>
      <c r="V1848">
        <f>_xlfn.VAR.P(C1799:C1848)</f>
        <v>49.496308639999739</v>
      </c>
      <c r="X1848">
        <f>1.96*SQRT(U1848)/50</f>
        <v>0.27661877466201301</v>
      </c>
      <c r="Y1848">
        <f>1.96*SQRT(V1848)/50</f>
        <v>0.27578616301143394</v>
      </c>
    </row>
    <row r="1849" spans="1:25" x14ac:dyDescent="0.25">
      <c r="A1849" t="s">
        <v>190</v>
      </c>
      <c r="B1849">
        <v>105287.379</v>
      </c>
      <c r="C1849" t="s">
        <v>37</v>
      </c>
    </row>
    <row r="1850" spans="1:25" x14ac:dyDescent="0.25">
      <c r="A1850" t="s">
        <v>191</v>
      </c>
      <c r="B1850">
        <v>2049.09</v>
      </c>
      <c r="C1850">
        <v>0</v>
      </c>
      <c r="D1850">
        <v>0</v>
      </c>
      <c r="E1850">
        <v>0</v>
      </c>
      <c r="F1850">
        <v>0</v>
      </c>
      <c r="G1850">
        <v>6.5839700000000001E-2</v>
      </c>
      <c r="H1850">
        <v>0.93177600000000005</v>
      </c>
      <c r="I1850">
        <v>0</v>
      </c>
    </row>
    <row r="1851" spans="1:25" x14ac:dyDescent="0.25">
      <c r="A1851" t="s">
        <v>191</v>
      </c>
      <c r="B1851">
        <v>2042.28</v>
      </c>
      <c r="C1851">
        <v>0</v>
      </c>
      <c r="D1851">
        <v>0</v>
      </c>
      <c r="E1851">
        <v>0</v>
      </c>
      <c r="F1851">
        <v>0</v>
      </c>
      <c r="G1851">
        <v>5.8875400000000001E-2</v>
      </c>
      <c r="H1851">
        <v>0.93182799999999999</v>
      </c>
      <c r="I1851">
        <v>0</v>
      </c>
    </row>
    <row r="1852" spans="1:25" x14ac:dyDescent="0.25">
      <c r="A1852" t="s">
        <v>191</v>
      </c>
      <c r="B1852">
        <v>2033.96</v>
      </c>
      <c r="C1852">
        <v>0</v>
      </c>
      <c r="D1852">
        <v>0</v>
      </c>
      <c r="E1852">
        <v>0</v>
      </c>
      <c r="F1852">
        <v>0</v>
      </c>
      <c r="G1852">
        <v>5.3909499999999999E-2</v>
      </c>
      <c r="H1852">
        <v>0.93180799999999997</v>
      </c>
      <c r="I1852">
        <v>0</v>
      </c>
    </row>
    <row r="1853" spans="1:25" x14ac:dyDescent="0.25">
      <c r="A1853" t="s">
        <v>191</v>
      </c>
      <c r="B1853">
        <v>2038.31</v>
      </c>
      <c r="C1853">
        <v>0</v>
      </c>
      <c r="D1853">
        <v>0</v>
      </c>
      <c r="E1853">
        <v>0</v>
      </c>
      <c r="F1853">
        <v>0</v>
      </c>
      <c r="G1853">
        <v>5.4005999999999998E-2</v>
      </c>
      <c r="H1853">
        <v>0.93109500000000001</v>
      </c>
      <c r="I1853">
        <v>0</v>
      </c>
    </row>
    <row r="1854" spans="1:25" x14ac:dyDescent="0.25">
      <c r="A1854" t="s">
        <v>191</v>
      </c>
      <c r="B1854">
        <v>2050.94</v>
      </c>
      <c r="C1854">
        <v>0</v>
      </c>
      <c r="D1854">
        <v>0</v>
      </c>
      <c r="E1854">
        <v>0</v>
      </c>
      <c r="F1854">
        <v>0</v>
      </c>
      <c r="G1854">
        <v>5.6804399999999998E-2</v>
      </c>
      <c r="H1854">
        <v>0.931836</v>
      </c>
      <c r="I1854">
        <v>0</v>
      </c>
    </row>
    <row r="1855" spans="1:25" x14ac:dyDescent="0.25">
      <c r="A1855" t="s">
        <v>191</v>
      </c>
      <c r="B1855">
        <v>2045.78</v>
      </c>
      <c r="C1855">
        <v>0</v>
      </c>
      <c r="D1855">
        <v>0</v>
      </c>
      <c r="E1855">
        <v>0</v>
      </c>
      <c r="F1855">
        <v>0</v>
      </c>
      <c r="G1855">
        <v>5.96229E-2</v>
      </c>
      <c r="H1855">
        <v>0.93182799999999999</v>
      </c>
      <c r="I1855">
        <v>0</v>
      </c>
    </row>
    <row r="1856" spans="1:25" x14ac:dyDescent="0.25">
      <c r="A1856" t="s">
        <v>191</v>
      </c>
      <c r="B1856">
        <v>2043.18</v>
      </c>
      <c r="C1856">
        <v>0</v>
      </c>
      <c r="D1856">
        <v>0</v>
      </c>
      <c r="E1856">
        <v>0</v>
      </c>
      <c r="F1856">
        <v>0</v>
      </c>
      <c r="G1856">
        <v>5.39274E-2</v>
      </c>
      <c r="H1856">
        <v>0.93182900000000002</v>
      </c>
      <c r="I1856">
        <v>0</v>
      </c>
    </row>
    <row r="1857" spans="1:9" x14ac:dyDescent="0.25">
      <c r="A1857" t="s">
        <v>191</v>
      </c>
      <c r="B1857">
        <v>2049</v>
      </c>
      <c r="C1857">
        <v>0</v>
      </c>
      <c r="D1857">
        <v>0</v>
      </c>
      <c r="E1857">
        <v>0</v>
      </c>
      <c r="F1857">
        <v>0</v>
      </c>
      <c r="G1857">
        <v>5.6539800000000001E-2</v>
      </c>
      <c r="H1857">
        <v>0.94139099999999998</v>
      </c>
      <c r="I1857">
        <v>0</v>
      </c>
    </row>
    <row r="1858" spans="1:9" x14ac:dyDescent="0.25">
      <c r="A1858" t="s">
        <v>191</v>
      </c>
      <c r="B1858">
        <v>2055.73</v>
      </c>
      <c r="C1858">
        <v>0</v>
      </c>
      <c r="D1858">
        <v>0</v>
      </c>
      <c r="E1858">
        <v>0</v>
      </c>
      <c r="F1858">
        <v>0</v>
      </c>
      <c r="G1858">
        <v>5.5877200000000002E-2</v>
      </c>
      <c r="H1858">
        <v>0.93167900000000003</v>
      </c>
      <c r="I1858">
        <v>0</v>
      </c>
    </row>
    <row r="1859" spans="1:9" x14ac:dyDescent="0.25">
      <c r="A1859" t="s">
        <v>191</v>
      </c>
      <c r="B1859">
        <v>2054.25</v>
      </c>
      <c r="C1859">
        <v>0</v>
      </c>
      <c r="D1859">
        <v>0</v>
      </c>
      <c r="E1859">
        <v>0</v>
      </c>
      <c r="F1859">
        <v>0</v>
      </c>
      <c r="G1859">
        <v>5.4139699999999999E-2</v>
      </c>
      <c r="H1859">
        <v>0.95838400000000001</v>
      </c>
      <c r="I1859">
        <v>0</v>
      </c>
    </row>
    <row r="1860" spans="1:9" x14ac:dyDescent="0.25">
      <c r="A1860" t="s">
        <v>191</v>
      </c>
      <c r="B1860">
        <v>2058.92</v>
      </c>
      <c r="C1860">
        <v>0</v>
      </c>
      <c r="D1860">
        <v>0</v>
      </c>
      <c r="E1860">
        <v>0</v>
      </c>
      <c r="F1860">
        <v>0</v>
      </c>
      <c r="G1860">
        <v>5.4023399999999999E-2</v>
      </c>
      <c r="H1860">
        <v>0.931836</v>
      </c>
      <c r="I1860">
        <v>0</v>
      </c>
    </row>
    <row r="1861" spans="1:9" x14ac:dyDescent="0.25">
      <c r="A1861" t="s">
        <v>191</v>
      </c>
      <c r="B1861">
        <v>2050.48</v>
      </c>
      <c r="C1861">
        <v>0</v>
      </c>
      <c r="D1861">
        <v>0</v>
      </c>
      <c r="E1861">
        <v>0</v>
      </c>
      <c r="F1861">
        <v>0</v>
      </c>
      <c r="G1861">
        <v>5.4775299999999999E-2</v>
      </c>
      <c r="H1861">
        <v>0.93181499999999995</v>
      </c>
      <c r="I1861">
        <v>0</v>
      </c>
    </row>
    <row r="1862" spans="1:9" x14ac:dyDescent="0.25">
      <c r="A1862" t="s">
        <v>191</v>
      </c>
      <c r="B1862">
        <v>2053.71</v>
      </c>
      <c r="C1862">
        <v>0</v>
      </c>
      <c r="D1862">
        <v>0</v>
      </c>
      <c r="E1862">
        <v>0</v>
      </c>
      <c r="F1862">
        <v>0</v>
      </c>
      <c r="G1862">
        <v>6.6258999999999998E-2</v>
      </c>
      <c r="H1862">
        <v>0.93077200000000004</v>
      </c>
      <c r="I1862">
        <v>0</v>
      </c>
    </row>
    <row r="1863" spans="1:9" x14ac:dyDescent="0.25">
      <c r="A1863" t="s">
        <v>191</v>
      </c>
      <c r="B1863">
        <v>2057.83</v>
      </c>
      <c r="C1863">
        <v>0</v>
      </c>
      <c r="D1863">
        <v>0</v>
      </c>
      <c r="E1863">
        <v>0</v>
      </c>
      <c r="F1863">
        <v>0</v>
      </c>
      <c r="G1863">
        <v>7.2979100000000005E-2</v>
      </c>
      <c r="H1863">
        <v>0.95174800000000004</v>
      </c>
      <c r="I1863">
        <v>0</v>
      </c>
    </row>
    <row r="1864" spans="1:9" x14ac:dyDescent="0.25">
      <c r="A1864" t="s">
        <v>191</v>
      </c>
      <c r="B1864">
        <v>2056.5500000000002</v>
      </c>
      <c r="C1864">
        <v>0</v>
      </c>
      <c r="D1864">
        <v>0</v>
      </c>
      <c r="E1864">
        <v>0</v>
      </c>
      <c r="F1864">
        <v>0</v>
      </c>
      <c r="G1864">
        <v>7.1255299999999994E-2</v>
      </c>
      <c r="H1864">
        <v>0.93176599999999998</v>
      </c>
      <c r="I1864">
        <v>0</v>
      </c>
    </row>
    <row r="1865" spans="1:9" x14ac:dyDescent="0.25">
      <c r="A1865" t="s">
        <v>191</v>
      </c>
      <c r="B1865">
        <v>2053.14</v>
      </c>
      <c r="C1865">
        <v>0</v>
      </c>
      <c r="D1865">
        <v>0</v>
      </c>
      <c r="E1865">
        <v>0</v>
      </c>
      <c r="F1865">
        <v>0</v>
      </c>
      <c r="G1865">
        <v>5.9957900000000001E-2</v>
      </c>
      <c r="H1865">
        <v>0.931836</v>
      </c>
      <c r="I1865">
        <v>0</v>
      </c>
    </row>
    <row r="1866" spans="1:9" x14ac:dyDescent="0.25">
      <c r="A1866" t="s">
        <v>191</v>
      </c>
      <c r="B1866">
        <v>2056.15</v>
      </c>
      <c r="C1866">
        <v>0</v>
      </c>
      <c r="D1866">
        <v>0</v>
      </c>
      <c r="E1866">
        <v>0</v>
      </c>
      <c r="F1866">
        <v>0</v>
      </c>
      <c r="G1866">
        <v>5.7300700000000003E-2</v>
      </c>
      <c r="H1866">
        <v>0.93177299999999996</v>
      </c>
      <c r="I1866">
        <v>0</v>
      </c>
    </row>
    <row r="1867" spans="1:9" x14ac:dyDescent="0.25">
      <c r="A1867" t="s">
        <v>191</v>
      </c>
      <c r="B1867">
        <v>2050.0700000000002</v>
      </c>
      <c r="C1867">
        <v>0</v>
      </c>
      <c r="D1867">
        <v>0</v>
      </c>
      <c r="E1867">
        <v>0</v>
      </c>
      <c r="F1867">
        <v>0</v>
      </c>
      <c r="G1867">
        <v>6.17172E-2</v>
      </c>
      <c r="H1867">
        <v>0.930647</v>
      </c>
      <c r="I1867">
        <v>0</v>
      </c>
    </row>
    <row r="1868" spans="1:9" x14ac:dyDescent="0.25">
      <c r="A1868" t="s">
        <v>191</v>
      </c>
      <c r="B1868">
        <v>2042.79</v>
      </c>
      <c r="C1868">
        <v>0</v>
      </c>
      <c r="D1868">
        <v>0</v>
      </c>
      <c r="E1868">
        <v>0</v>
      </c>
      <c r="F1868">
        <v>0</v>
      </c>
      <c r="G1868">
        <v>8.3288200000000007E-2</v>
      </c>
      <c r="H1868">
        <v>0.93128200000000005</v>
      </c>
      <c r="I1868">
        <v>0</v>
      </c>
    </row>
    <row r="1869" spans="1:9" x14ac:dyDescent="0.25">
      <c r="A1869" t="s">
        <v>191</v>
      </c>
      <c r="B1869">
        <v>2045.18</v>
      </c>
      <c r="C1869">
        <v>0</v>
      </c>
      <c r="D1869">
        <v>0</v>
      </c>
      <c r="E1869">
        <v>0</v>
      </c>
      <c r="F1869">
        <v>0</v>
      </c>
      <c r="G1869">
        <v>8.3260000000000001E-2</v>
      </c>
      <c r="H1869">
        <v>0.93171499999999996</v>
      </c>
      <c r="I1869">
        <v>0</v>
      </c>
    </row>
    <row r="1870" spans="1:9" x14ac:dyDescent="0.25">
      <c r="A1870" t="s">
        <v>191</v>
      </c>
      <c r="B1870">
        <v>2044.17</v>
      </c>
      <c r="C1870">
        <v>0</v>
      </c>
      <c r="D1870">
        <v>0</v>
      </c>
      <c r="E1870">
        <v>0</v>
      </c>
      <c r="F1870">
        <v>0</v>
      </c>
      <c r="G1870">
        <v>5.3930699999999998E-2</v>
      </c>
      <c r="H1870">
        <v>0.95694100000000004</v>
      </c>
      <c r="I1870">
        <v>0</v>
      </c>
    </row>
    <row r="1871" spans="1:9" x14ac:dyDescent="0.25">
      <c r="A1871" t="s">
        <v>191</v>
      </c>
      <c r="B1871">
        <v>2043.75</v>
      </c>
      <c r="C1871">
        <v>0</v>
      </c>
      <c r="D1871">
        <v>0</v>
      </c>
      <c r="E1871">
        <v>0</v>
      </c>
      <c r="F1871">
        <v>0</v>
      </c>
      <c r="G1871">
        <v>6.6597199999999995E-2</v>
      </c>
      <c r="H1871">
        <v>0.93178300000000003</v>
      </c>
      <c r="I1871">
        <v>0</v>
      </c>
    </row>
    <row r="1872" spans="1:9" x14ac:dyDescent="0.25">
      <c r="A1872" t="s">
        <v>191</v>
      </c>
      <c r="B1872">
        <v>2044.68</v>
      </c>
      <c r="C1872">
        <v>0</v>
      </c>
      <c r="D1872">
        <v>0</v>
      </c>
      <c r="E1872">
        <v>0</v>
      </c>
      <c r="F1872">
        <v>0</v>
      </c>
      <c r="G1872">
        <v>8.3298899999999995E-2</v>
      </c>
      <c r="H1872">
        <v>0.931836</v>
      </c>
      <c r="I1872">
        <v>0</v>
      </c>
    </row>
    <row r="1873" spans="1:9" x14ac:dyDescent="0.25">
      <c r="A1873" t="s">
        <v>191</v>
      </c>
      <c r="B1873">
        <v>2037.93</v>
      </c>
      <c r="C1873">
        <v>0</v>
      </c>
      <c r="D1873">
        <v>0</v>
      </c>
      <c r="E1873">
        <v>0</v>
      </c>
      <c r="F1873">
        <v>0</v>
      </c>
      <c r="G1873">
        <v>5.3919599999999998E-2</v>
      </c>
      <c r="H1873">
        <v>0.93169500000000005</v>
      </c>
      <c r="I1873">
        <v>0</v>
      </c>
    </row>
    <row r="1874" spans="1:9" x14ac:dyDescent="0.25">
      <c r="A1874" t="s">
        <v>191</v>
      </c>
      <c r="B1874">
        <v>2038.98</v>
      </c>
      <c r="C1874">
        <v>0</v>
      </c>
      <c r="D1874">
        <v>0</v>
      </c>
      <c r="E1874">
        <v>0</v>
      </c>
      <c r="F1874">
        <v>0</v>
      </c>
      <c r="G1874">
        <v>8.3255899999999994E-2</v>
      </c>
      <c r="H1874">
        <v>0.93133600000000005</v>
      </c>
      <c r="I1874">
        <v>0</v>
      </c>
    </row>
    <row r="1875" spans="1:9" x14ac:dyDescent="0.25">
      <c r="A1875" t="s">
        <v>191</v>
      </c>
      <c r="B1875">
        <v>2039.87</v>
      </c>
      <c r="C1875">
        <v>0</v>
      </c>
      <c r="D1875">
        <v>0</v>
      </c>
      <c r="E1875">
        <v>0</v>
      </c>
      <c r="F1875">
        <v>0</v>
      </c>
      <c r="G1875">
        <v>5.3909699999999998E-2</v>
      </c>
      <c r="H1875">
        <v>0.93183499999999997</v>
      </c>
      <c r="I1875">
        <v>0</v>
      </c>
    </row>
    <row r="1876" spans="1:9" x14ac:dyDescent="0.25">
      <c r="A1876" t="s">
        <v>191</v>
      </c>
      <c r="B1876">
        <v>2037.09</v>
      </c>
      <c r="C1876">
        <v>0</v>
      </c>
      <c r="D1876">
        <v>0</v>
      </c>
      <c r="E1876">
        <v>0</v>
      </c>
      <c r="F1876">
        <v>0</v>
      </c>
      <c r="G1876">
        <v>8.3257100000000001E-2</v>
      </c>
      <c r="H1876">
        <v>0.931674</v>
      </c>
      <c r="I1876">
        <v>0</v>
      </c>
    </row>
    <row r="1877" spans="1:9" x14ac:dyDescent="0.25">
      <c r="A1877" t="s">
        <v>191</v>
      </c>
      <c r="B1877">
        <v>2042.4</v>
      </c>
      <c r="C1877">
        <v>0</v>
      </c>
      <c r="D1877">
        <v>0</v>
      </c>
      <c r="E1877">
        <v>0</v>
      </c>
      <c r="F1877">
        <v>0</v>
      </c>
      <c r="G1877">
        <v>5.6307099999999999E-2</v>
      </c>
      <c r="H1877">
        <v>0.931836</v>
      </c>
      <c r="I1877">
        <v>0</v>
      </c>
    </row>
    <row r="1878" spans="1:9" x14ac:dyDescent="0.25">
      <c r="A1878" t="s">
        <v>191</v>
      </c>
      <c r="B1878">
        <v>2035.54</v>
      </c>
      <c r="C1878">
        <v>0</v>
      </c>
      <c r="D1878">
        <v>0</v>
      </c>
      <c r="E1878">
        <v>0</v>
      </c>
      <c r="F1878">
        <v>0</v>
      </c>
      <c r="G1878">
        <v>5.5116800000000001E-2</v>
      </c>
      <c r="H1878">
        <v>0.958843</v>
      </c>
      <c r="I1878">
        <v>0</v>
      </c>
    </row>
    <row r="1879" spans="1:9" x14ac:dyDescent="0.25">
      <c r="A1879" t="s">
        <v>191</v>
      </c>
      <c r="B1879">
        <v>2035.48</v>
      </c>
      <c r="C1879">
        <v>0</v>
      </c>
      <c r="D1879">
        <v>0</v>
      </c>
      <c r="E1879">
        <v>0</v>
      </c>
      <c r="F1879">
        <v>0</v>
      </c>
      <c r="G1879">
        <v>8.3258100000000002E-2</v>
      </c>
      <c r="H1879">
        <v>0.93170500000000001</v>
      </c>
      <c r="I1879">
        <v>0</v>
      </c>
    </row>
    <row r="1880" spans="1:9" x14ac:dyDescent="0.25">
      <c r="A1880" t="s">
        <v>191</v>
      </c>
      <c r="B1880">
        <v>2040.93</v>
      </c>
      <c r="C1880">
        <v>0</v>
      </c>
      <c r="D1880">
        <v>0</v>
      </c>
      <c r="E1880">
        <v>0</v>
      </c>
      <c r="F1880">
        <v>0</v>
      </c>
      <c r="G1880">
        <v>5.5150600000000001E-2</v>
      </c>
      <c r="H1880">
        <v>0.93181199999999997</v>
      </c>
      <c r="I1880">
        <v>0</v>
      </c>
    </row>
    <row r="1881" spans="1:9" x14ac:dyDescent="0.25">
      <c r="A1881" t="s">
        <v>191</v>
      </c>
      <c r="B1881">
        <v>2037.12</v>
      </c>
      <c r="C1881">
        <v>0</v>
      </c>
      <c r="D1881">
        <v>0</v>
      </c>
      <c r="E1881">
        <v>0</v>
      </c>
      <c r="F1881">
        <v>0</v>
      </c>
      <c r="G1881">
        <v>5.8024199999999998E-2</v>
      </c>
      <c r="H1881">
        <v>0.93179500000000004</v>
      </c>
      <c r="I1881">
        <v>0</v>
      </c>
    </row>
    <row r="1882" spans="1:9" x14ac:dyDescent="0.25">
      <c r="A1882" t="s">
        <v>191</v>
      </c>
      <c r="B1882">
        <v>2036.36</v>
      </c>
      <c r="C1882">
        <v>0</v>
      </c>
      <c r="D1882">
        <v>0</v>
      </c>
      <c r="E1882">
        <v>0</v>
      </c>
      <c r="F1882">
        <v>0</v>
      </c>
      <c r="G1882">
        <v>8.3255800000000005E-2</v>
      </c>
      <c r="H1882">
        <v>0.93179400000000001</v>
      </c>
      <c r="I1882">
        <v>0</v>
      </c>
    </row>
    <row r="1883" spans="1:9" x14ac:dyDescent="0.25">
      <c r="A1883" t="s">
        <v>191</v>
      </c>
      <c r="B1883">
        <v>2037.96</v>
      </c>
      <c r="C1883">
        <v>0</v>
      </c>
      <c r="D1883">
        <v>0</v>
      </c>
      <c r="E1883">
        <v>0</v>
      </c>
      <c r="F1883">
        <v>0</v>
      </c>
      <c r="G1883">
        <v>5.6424700000000001E-2</v>
      </c>
      <c r="H1883">
        <v>0.93176999999999999</v>
      </c>
      <c r="I1883">
        <v>0</v>
      </c>
    </row>
    <row r="1884" spans="1:9" x14ac:dyDescent="0.25">
      <c r="A1884" t="s">
        <v>191</v>
      </c>
      <c r="B1884">
        <v>2056.39</v>
      </c>
      <c r="C1884">
        <v>0</v>
      </c>
      <c r="D1884">
        <v>0</v>
      </c>
      <c r="E1884">
        <v>0</v>
      </c>
      <c r="F1884">
        <v>0</v>
      </c>
      <c r="G1884">
        <v>6.9214399999999995E-2</v>
      </c>
      <c r="H1884">
        <v>0.93078499999999997</v>
      </c>
      <c r="I1884">
        <v>0</v>
      </c>
    </row>
    <row r="1885" spans="1:9" x14ac:dyDescent="0.25">
      <c r="A1885" t="s">
        <v>191</v>
      </c>
      <c r="B1885">
        <v>2052.83</v>
      </c>
      <c r="C1885">
        <v>0</v>
      </c>
      <c r="D1885">
        <v>0</v>
      </c>
      <c r="E1885">
        <v>0</v>
      </c>
      <c r="F1885">
        <v>0</v>
      </c>
      <c r="G1885">
        <v>5.5662000000000003E-2</v>
      </c>
      <c r="H1885">
        <v>0.95857700000000001</v>
      </c>
      <c r="I1885">
        <v>0</v>
      </c>
    </row>
    <row r="1886" spans="1:9" x14ac:dyDescent="0.25">
      <c r="A1886" t="s">
        <v>191</v>
      </c>
      <c r="B1886">
        <v>2060.09</v>
      </c>
      <c r="C1886">
        <v>0</v>
      </c>
      <c r="D1886">
        <v>0</v>
      </c>
      <c r="E1886">
        <v>0</v>
      </c>
      <c r="F1886">
        <v>0</v>
      </c>
      <c r="G1886">
        <v>8.3255700000000002E-2</v>
      </c>
      <c r="H1886">
        <v>0.93182500000000001</v>
      </c>
      <c r="I1886">
        <v>0</v>
      </c>
    </row>
    <row r="1887" spans="1:9" x14ac:dyDescent="0.25">
      <c r="A1887" t="s">
        <v>191</v>
      </c>
      <c r="B1887">
        <v>2060.91</v>
      </c>
      <c r="C1887">
        <v>0</v>
      </c>
      <c r="D1887">
        <v>0</v>
      </c>
      <c r="E1887">
        <v>0</v>
      </c>
      <c r="F1887">
        <v>0</v>
      </c>
      <c r="G1887">
        <v>7.7082899999999996E-2</v>
      </c>
      <c r="H1887">
        <v>0.93151200000000001</v>
      </c>
      <c r="I1887">
        <v>0</v>
      </c>
    </row>
    <row r="1888" spans="1:9" x14ac:dyDescent="0.25">
      <c r="A1888" t="s">
        <v>191</v>
      </c>
      <c r="B1888">
        <v>2049.23</v>
      </c>
      <c r="C1888">
        <v>0</v>
      </c>
      <c r="D1888">
        <v>0</v>
      </c>
      <c r="E1888">
        <v>0</v>
      </c>
      <c r="F1888">
        <v>0</v>
      </c>
      <c r="G1888">
        <v>5.53499E-2</v>
      </c>
      <c r="H1888">
        <v>0.93173600000000001</v>
      </c>
      <c r="I1888">
        <v>0</v>
      </c>
    </row>
    <row r="1889" spans="1:25" x14ac:dyDescent="0.25">
      <c r="A1889" t="s">
        <v>191</v>
      </c>
      <c r="B1889">
        <v>2057.88</v>
      </c>
      <c r="C1889">
        <v>0</v>
      </c>
      <c r="D1889">
        <v>0</v>
      </c>
      <c r="E1889">
        <v>0</v>
      </c>
      <c r="F1889">
        <v>0</v>
      </c>
      <c r="G1889">
        <v>5.6091599999999998E-2</v>
      </c>
      <c r="H1889">
        <v>0.93122000000000005</v>
      </c>
      <c r="I1889">
        <v>0</v>
      </c>
    </row>
    <row r="1890" spans="1:25" x14ac:dyDescent="0.25">
      <c r="A1890" t="s">
        <v>191</v>
      </c>
      <c r="B1890">
        <v>2052.23</v>
      </c>
      <c r="C1890">
        <v>0</v>
      </c>
      <c r="D1890">
        <v>0</v>
      </c>
      <c r="E1890">
        <v>0</v>
      </c>
      <c r="F1890">
        <v>0</v>
      </c>
      <c r="G1890">
        <v>5.4477299999999999E-2</v>
      </c>
      <c r="H1890">
        <v>0.95824699999999996</v>
      </c>
      <c r="I1890">
        <v>0</v>
      </c>
    </row>
    <row r="1891" spans="1:25" x14ac:dyDescent="0.25">
      <c r="A1891" t="s">
        <v>191</v>
      </c>
      <c r="B1891">
        <v>2058.6</v>
      </c>
      <c r="C1891">
        <v>0</v>
      </c>
      <c r="D1891">
        <v>0</v>
      </c>
      <c r="E1891">
        <v>0</v>
      </c>
      <c r="F1891">
        <v>0</v>
      </c>
      <c r="G1891">
        <v>5.4354399999999997E-2</v>
      </c>
      <c r="H1891">
        <v>0.930585</v>
      </c>
      <c r="I1891">
        <v>0</v>
      </c>
    </row>
    <row r="1892" spans="1:25" x14ac:dyDescent="0.25">
      <c r="A1892" t="s">
        <v>191</v>
      </c>
      <c r="B1892">
        <v>2060.06</v>
      </c>
      <c r="C1892">
        <v>0</v>
      </c>
      <c r="D1892">
        <v>0</v>
      </c>
      <c r="E1892">
        <v>0</v>
      </c>
      <c r="F1892">
        <v>0</v>
      </c>
      <c r="G1892">
        <v>5.3986399999999997E-2</v>
      </c>
      <c r="H1892">
        <v>0.93177399999999999</v>
      </c>
      <c r="I1892">
        <v>0</v>
      </c>
    </row>
    <row r="1893" spans="1:25" x14ac:dyDescent="0.25">
      <c r="A1893" t="s">
        <v>191</v>
      </c>
      <c r="B1893">
        <v>2057.38</v>
      </c>
      <c r="C1893">
        <v>0</v>
      </c>
      <c r="D1893">
        <v>0</v>
      </c>
      <c r="E1893">
        <v>0</v>
      </c>
      <c r="F1893">
        <v>0</v>
      </c>
      <c r="G1893">
        <v>5.7710200000000003E-2</v>
      </c>
      <c r="H1893">
        <v>0.95020300000000002</v>
      </c>
      <c r="I1893">
        <v>0</v>
      </c>
    </row>
    <row r="1894" spans="1:25" x14ac:dyDescent="0.25">
      <c r="A1894" t="s">
        <v>191</v>
      </c>
      <c r="B1894">
        <v>2055.19</v>
      </c>
      <c r="C1894">
        <v>0</v>
      </c>
      <c r="D1894">
        <v>0</v>
      </c>
      <c r="E1894">
        <v>0</v>
      </c>
      <c r="F1894">
        <v>0</v>
      </c>
      <c r="G1894">
        <v>6.8025799999999997E-2</v>
      </c>
      <c r="H1894">
        <v>0.93183400000000005</v>
      </c>
      <c r="I1894">
        <v>0</v>
      </c>
    </row>
    <row r="1895" spans="1:25" x14ac:dyDescent="0.25">
      <c r="A1895" t="s">
        <v>191</v>
      </c>
      <c r="B1895">
        <v>2064.6799999999998</v>
      </c>
      <c r="C1895">
        <v>0</v>
      </c>
      <c r="D1895">
        <v>0</v>
      </c>
      <c r="E1895">
        <v>0</v>
      </c>
      <c r="F1895">
        <v>0</v>
      </c>
      <c r="G1895">
        <v>6.2072500000000003E-2</v>
      </c>
      <c r="H1895">
        <v>0.93173399999999995</v>
      </c>
      <c r="I1895">
        <v>0</v>
      </c>
    </row>
    <row r="1896" spans="1:25" x14ac:dyDescent="0.25">
      <c r="A1896" t="s">
        <v>191</v>
      </c>
      <c r="B1896">
        <v>2050.67</v>
      </c>
      <c r="C1896">
        <v>0</v>
      </c>
      <c r="D1896">
        <v>0</v>
      </c>
      <c r="E1896">
        <v>0</v>
      </c>
      <c r="F1896">
        <v>0</v>
      </c>
      <c r="G1896">
        <v>5.6390700000000002E-2</v>
      </c>
      <c r="H1896">
        <v>0.93177500000000002</v>
      </c>
      <c r="I1896">
        <v>0</v>
      </c>
    </row>
    <row r="1897" spans="1:25" x14ac:dyDescent="0.25">
      <c r="A1897" t="s">
        <v>191</v>
      </c>
      <c r="B1897">
        <v>2058.2399999999998</v>
      </c>
      <c r="C1897">
        <v>0</v>
      </c>
      <c r="D1897">
        <v>0</v>
      </c>
      <c r="E1897">
        <v>0</v>
      </c>
      <c r="F1897">
        <v>0</v>
      </c>
      <c r="G1897">
        <v>5.59061E-2</v>
      </c>
      <c r="H1897">
        <v>0.95915099999999998</v>
      </c>
      <c r="I1897">
        <v>0</v>
      </c>
    </row>
    <row r="1898" spans="1:25" x14ac:dyDescent="0.25">
      <c r="A1898" t="s">
        <v>191</v>
      </c>
      <c r="B1898">
        <v>2061.92</v>
      </c>
      <c r="C1898">
        <v>0</v>
      </c>
      <c r="D1898">
        <v>0</v>
      </c>
      <c r="E1898">
        <v>0</v>
      </c>
      <c r="F1898">
        <v>0</v>
      </c>
      <c r="G1898">
        <v>8.3261000000000002E-2</v>
      </c>
      <c r="H1898">
        <v>0.93183499999999997</v>
      </c>
      <c r="I1898">
        <v>0</v>
      </c>
    </row>
    <row r="1899" spans="1:25" x14ac:dyDescent="0.25">
      <c r="A1899" t="s">
        <v>191</v>
      </c>
      <c r="B1899">
        <v>2048.9699999999998</v>
      </c>
      <c r="C1899">
        <v>0</v>
      </c>
      <c r="D1899">
        <v>0</v>
      </c>
      <c r="E1899">
        <v>0</v>
      </c>
      <c r="F1899">
        <v>0</v>
      </c>
      <c r="G1899">
        <v>8.3256300000000005E-2</v>
      </c>
      <c r="H1899">
        <v>0.93167500000000003</v>
      </c>
      <c r="I1899">
        <v>0</v>
      </c>
    </row>
    <row r="1900" spans="1:25" x14ac:dyDescent="0.25">
      <c r="A1900" t="s">
        <v>191</v>
      </c>
      <c r="B1900">
        <v>2050.83</v>
      </c>
      <c r="C1900">
        <v>0</v>
      </c>
      <c r="D1900">
        <v>0</v>
      </c>
      <c r="E1900">
        <v>0</v>
      </c>
      <c r="F1900">
        <v>0</v>
      </c>
      <c r="G1900">
        <v>5.3917100000000003E-2</v>
      </c>
      <c r="H1900">
        <v>0.95208300000000001</v>
      </c>
      <c r="I1900">
        <v>0</v>
      </c>
    </row>
    <row r="1901" spans="1:25" x14ac:dyDescent="0.25">
      <c r="A1901" t="s">
        <v>191</v>
      </c>
      <c r="B1901">
        <v>2054.0700000000002</v>
      </c>
      <c r="C1901">
        <v>0</v>
      </c>
      <c r="D1901">
        <v>0</v>
      </c>
      <c r="E1901">
        <v>0</v>
      </c>
      <c r="F1901">
        <v>0</v>
      </c>
      <c r="G1901">
        <v>5.4556300000000002E-2</v>
      </c>
      <c r="H1901">
        <v>0.93167100000000003</v>
      </c>
      <c r="I1901">
        <v>0</v>
      </c>
    </row>
    <row r="1902" spans="1:25" x14ac:dyDescent="0.25">
      <c r="A1902" t="s">
        <v>191</v>
      </c>
      <c r="B1902">
        <v>2037.39</v>
      </c>
      <c r="C1902">
        <v>0</v>
      </c>
      <c r="D1902">
        <v>0</v>
      </c>
      <c r="E1902">
        <v>0</v>
      </c>
      <c r="F1902">
        <v>0</v>
      </c>
      <c r="G1902">
        <v>5.4819899999999998E-2</v>
      </c>
      <c r="H1902">
        <v>0.93180200000000002</v>
      </c>
      <c r="I1902">
        <v>0</v>
      </c>
    </row>
    <row r="1903" spans="1:25" x14ac:dyDescent="0.25">
      <c r="A1903" t="s">
        <v>191</v>
      </c>
      <c r="B1903">
        <v>2040.83</v>
      </c>
      <c r="C1903">
        <v>0</v>
      </c>
      <c r="D1903">
        <v>0</v>
      </c>
      <c r="E1903">
        <v>0</v>
      </c>
      <c r="F1903">
        <v>0</v>
      </c>
      <c r="G1903">
        <v>5.5387800000000001E-2</v>
      </c>
      <c r="H1903">
        <v>0.94957199999999997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>
        <v>2047.73</v>
      </c>
      <c r="C1904">
        <v>0</v>
      </c>
      <c r="D1904">
        <v>0</v>
      </c>
      <c r="E1904">
        <v>0</v>
      </c>
      <c r="F1904">
        <v>0</v>
      </c>
      <c r="G1904">
        <v>5.4530000000000002E-2</v>
      </c>
      <c r="H1904">
        <v>0.93162900000000004</v>
      </c>
      <c r="I1904">
        <v>0</v>
      </c>
      <c r="R1904">
        <f>AVERAGE(B1855:B1904)</f>
        <v>2049.2228000000005</v>
      </c>
      <c r="S1904">
        <f>AVERAGE(C1855:C1904)</f>
        <v>0</v>
      </c>
      <c r="U1904">
        <f>_xlfn.VAR.P(B1855:B1904)</f>
        <v>67.754240159999995</v>
      </c>
      <c r="V1904">
        <f>_xlfn.VAR.P(C1855:C1904)</f>
        <v>0</v>
      </c>
      <c r="X1904">
        <f>1.96*SQRT(U1904)/50</f>
        <v>0.32266681824982008</v>
      </c>
      <c r="Y1904">
        <f>1.96*SQRT(V1904)/50</f>
        <v>0</v>
      </c>
    </row>
    <row r="1905" spans="1:3" x14ac:dyDescent="0.25">
      <c r="A1905" t="s">
        <v>191</v>
      </c>
      <c r="B1905">
        <v>102911.6939</v>
      </c>
      <c r="C1905" t="s">
        <v>37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61</v>
      </c>
    </row>
    <row r="2" spans="2:15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  <c r="K2" t="s">
        <v>60</v>
      </c>
      <c r="L2" t="s">
        <v>56</v>
      </c>
      <c r="M2" t="s">
        <v>57</v>
      </c>
      <c r="N2" t="s">
        <v>58</v>
      </c>
      <c r="O2" t="s">
        <v>59</v>
      </c>
    </row>
    <row r="3" spans="2:15" x14ac:dyDescent="0.25">
      <c r="B3" s="18" t="s">
        <v>0</v>
      </c>
      <c r="C3">
        <v>25</v>
      </c>
      <c r="F3">
        <f>'336p stat'!H2-'336p stat'!K2</f>
        <v>1.1718420000000265</v>
      </c>
      <c r="G3">
        <f>'336p stat'!K2-'336p stat'!N2</f>
        <v>412.06831</v>
      </c>
      <c r="H3">
        <f>'336p stat'!N2</f>
        <v>18.596751999999999</v>
      </c>
      <c r="K3">
        <f>D3/$C3</f>
        <v>0</v>
      </c>
      <c r="L3">
        <f t="shared" ref="L3:O3" si="0">E3/$C3</f>
        <v>0</v>
      </c>
      <c r="M3">
        <f t="shared" si="0"/>
        <v>4.6873680000001056E-2</v>
      </c>
      <c r="N3">
        <f t="shared" si="0"/>
        <v>16.4827324</v>
      </c>
      <c r="O3">
        <f t="shared" si="0"/>
        <v>0.74387007999999999</v>
      </c>
    </row>
    <row r="4" spans="2:15" x14ac:dyDescent="0.25">
      <c r="B4" s="18"/>
      <c r="C4">
        <v>50</v>
      </c>
      <c r="F4">
        <f>'336p stat'!H3-'336p stat'!K3</f>
        <v>2.3444580000000315</v>
      </c>
      <c r="G4">
        <f>'336p stat'!K3-'336p stat'!N3</f>
        <v>823.50579800000003</v>
      </c>
      <c r="H4">
        <f>'336p stat'!N3</f>
        <v>37.124876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4.6889160000000631E-2</v>
      </c>
      <c r="N4">
        <f t="shared" ref="N4:N67" si="4">G4/$C4</f>
        <v>16.470115960000001</v>
      </c>
      <c r="O4">
        <f t="shared" ref="O4:O67" si="5">H4/$C4</f>
        <v>0.74249752000000002</v>
      </c>
    </row>
    <row r="5" spans="2:15" x14ac:dyDescent="0.25">
      <c r="B5" s="18"/>
      <c r="C5">
        <v>75</v>
      </c>
      <c r="F5">
        <f>'336p stat'!H4-'336p stat'!K4</f>
        <v>3.5165620000000217</v>
      </c>
      <c r="G5">
        <f>'336p stat'!K4-'336p stat'!N4</f>
        <v>1234.881836</v>
      </c>
      <c r="H5">
        <f>'336p stat'!N4</f>
        <v>55.634931999999999</v>
      </c>
      <c r="K5">
        <f t="shared" si="1"/>
        <v>0</v>
      </c>
      <c r="L5">
        <f t="shared" si="2"/>
        <v>0</v>
      </c>
      <c r="M5">
        <f t="shared" si="3"/>
        <v>4.688749333333362E-2</v>
      </c>
      <c r="N5">
        <f t="shared" si="4"/>
        <v>16.465091146666666</v>
      </c>
      <c r="O5">
        <f t="shared" si="5"/>
        <v>0.74179909333333327</v>
      </c>
    </row>
    <row r="6" spans="2:15" x14ac:dyDescent="0.25">
      <c r="B6" s="18"/>
      <c r="C6">
        <v>100</v>
      </c>
      <c r="F6">
        <f>'336p stat'!H5-'336p stat'!K5</f>
        <v>4.6886079999999311</v>
      </c>
      <c r="G6">
        <f>'336p stat'!K5-'336p stat'!N5</f>
        <v>1646.264946</v>
      </c>
      <c r="H6">
        <f>'336p stat'!N5</f>
        <v>74.210513000000006</v>
      </c>
      <c r="K6">
        <f t="shared" si="1"/>
        <v>0</v>
      </c>
      <c r="L6">
        <f t="shared" si="2"/>
        <v>0</v>
      </c>
      <c r="M6">
        <f t="shared" si="3"/>
        <v>4.688607999999931E-2</v>
      </c>
      <c r="N6">
        <f t="shared" si="4"/>
        <v>16.462649460000002</v>
      </c>
      <c r="O6">
        <f t="shared" si="5"/>
        <v>0.74210513000000011</v>
      </c>
    </row>
    <row r="7" spans="2:15" x14ac:dyDescent="0.25">
      <c r="B7" s="18"/>
      <c r="C7">
        <v>125</v>
      </c>
      <c r="F7">
        <f>'336p stat'!H6-'336p stat'!K6</f>
        <v>5.8606109999996079</v>
      </c>
      <c r="G7">
        <f>'336p stat'!K6-'336p stat'!N6</f>
        <v>2057.706134</v>
      </c>
      <c r="H7">
        <f>'336p stat'!N6</f>
        <v>92.741566000000006</v>
      </c>
      <c r="K7">
        <f t="shared" si="1"/>
        <v>0</v>
      </c>
      <c r="L7">
        <f t="shared" si="2"/>
        <v>0</v>
      </c>
      <c r="M7">
        <f t="shared" si="3"/>
        <v>4.6884887999996863E-2</v>
      </c>
      <c r="N7">
        <f t="shared" si="4"/>
        <v>16.461649072</v>
      </c>
      <c r="O7">
        <f t="shared" si="5"/>
        <v>0.74193252800000009</v>
      </c>
    </row>
    <row r="8" spans="2:15" x14ac:dyDescent="0.25">
      <c r="B8" s="18"/>
      <c r="C8">
        <v>150</v>
      </c>
      <c r="F8">
        <f>'336p stat'!H7-'336p stat'!K7</f>
        <v>7.0324069999996937</v>
      </c>
      <c r="G8">
        <f>'336p stat'!K7-'336p stat'!N7</f>
        <v>2469.3927670000003</v>
      </c>
      <c r="H8">
        <f>'336p stat'!N7</f>
        <v>111.325109</v>
      </c>
      <c r="K8">
        <f t="shared" si="1"/>
        <v>0</v>
      </c>
      <c r="L8">
        <f t="shared" si="2"/>
        <v>0</v>
      </c>
      <c r="M8">
        <f t="shared" si="3"/>
        <v>4.6882713333331293E-2</v>
      </c>
      <c r="N8">
        <f t="shared" si="4"/>
        <v>16.462618446666667</v>
      </c>
      <c r="O8">
        <f t="shared" si="5"/>
        <v>0.74216739333333337</v>
      </c>
    </row>
    <row r="9" spans="2:15" x14ac:dyDescent="0.25">
      <c r="B9" s="18"/>
      <c r="C9">
        <v>175</v>
      </c>
      <c r="F9">
        <f>'336p stat'!H8-'336p stat'!K8</f>
        <v>8.2047609999999622</v>
      </c>
      <c r="G9">
        <f>'336p stat'!K8-'336p stat'!N8</f>
        <v>2880.8427100000004</v>
      </c>
      <c r="H9">
        <f>'336p stat'!N8</f>
        <v>129.878535</v>
      </c>
      <c r="K9">
        <f t="shared" si="1"/>
        <v>0</v>
      </c>
      <c r="L9">
        <f t="shared" si="2"/>
        <v>0</v>
      </c>
      <c r="M9">
        <f t="shared" si="3"/>
        <v>4.6884348571428355E-2</v>
      </c>
      <c r="N9">
        <f t="shared" si="4"/>
        <v>16.461958342857145</v>
      </c>
      <c r="O9">
        <f t="shared" si="5"/>
        <v>0.74216305714285713</v>
      </c>
    </row>
    <row r="10" spans="2:15" x14ac:dyDescent="0.25">
      <c r="B10" s="18"/>
      <c r="C10">
        <v>200</v>
      </c>
      <c r="F10">
        <f>'336p stat'!H9-'336p stat'!K9</f>
        <v>9.3780809999998382</v>
      </c>
      <c r="G10">
        <f>'336p stat'!K9-'336p stat'!N9</f>
        <v>3292.2753029999999</v>
      </c>
      <c r="H10">
        <f>'336p stat'!N9</f>
        <v>148.43783199999999</v>
      </c>
      <c r="K10">
        <f t="shared" si="1"/>
        <v>0</v>
      </c>
      <c r="L10">
        <f t="shared" si="2"/>
        <v>0</v>
      </c>
      <c r="M10">
        <f t="shared" si="3"/>
        <v>4.6890404999999191E-2</v>
      </c>
      <c r="N10">
        <f t="shared" si="4"/>
        <v>16.461376514999998</v>
      </c>
      <c r="O10">
        <f t="shared" si="5"/>
        <v>0.7421891599999999</v>
      </c>
    </row>
    <row r="11" spans="2:15" x14ac:dyDescent="0.25">
      <c r="B11" s="18"/>
      <c r="C11">
        <v>225</v>
      </c>
      <c r="F11">
        <f>'336p stat'!H10-'336p stat'!K10</f>
        <v>10.549877999999808</v>
      </c>
      <c r="G11">
        <f>'336p stat'!K10-'336p stat'!N10</f>
        <v>3703.7473230000001</v>
      </c>
      <c r="H11">
        <f>'336p stat'!N10</f>
        <v>166.95838000000001</v>
      </c>
      <c r="K11">
        <f t="shared" si="1"/>
        <v>0</v>
      </c>
      <c r="L11">
        <f t="shared" si="2"/>
        <v>0</v>
      </c>
      <c r="M11">
        <f t="shared" si="3"/>
        <v>4.688834666666581E-2</v>
      </c>
      <c r="N11">
        <f t="shared" si="4"/>
        <v>16.461099213333334</v>
      </c>
      <c r="O11">
        <f t="shared" si="5"/>
        <v>0.74203724444444452</v>
      </c>
    </row>
    <row r="12" spans="2:15" x14ac:dyDescent="0.25">
      <c r="B12" s="18"/>
      <c r="C12">
        <v>250</v>
      </c>
      <c r="F12">
        <f>'336p stat'!H11-'336p stat'!K11</f>
        <v>11.720790999999736</v>
      </c>
      <c r="G12">
        <f>'336p stat'!K11-'336p stat'!N11</f>
        <v>4115.1097490000002</v>
      </c>
      <c r="H12">
        <f>'336p stat'!N11</f>
        <v>185.42748700000001</v>
      </c>
      <c r="K12">
        <f t="shared" si="1"/>
        <v>0</v>
      </c>
      <c r="L12">
        <f t="shared" si="2"/>
        <v>0</v>
      </c>
      <c r="M12">
        <f t="shared" si="3"/>
        <v>4.6883163999998943E-2</v>
      </c>
      <c r="N12">
        <f t="shared" si="4"/>
        <v>16.460438996000001</v>
      </c>
      <c r="O12">
        <f t="shared" si="5"/>
        <v>0.74170994800000001</v>
      </c>
    </row>
    <row r="13" spans="2:15" x14ac:dyDescent="0.25">
      <c r="B13" s="18"/>
      <c r="C13">
        <v>275</v>
      </c>
      <c r="F13">
        <f>'336p stat'!H12-'336p stat'!K12</f>
        <v>12.893769000000248</v>
      </c>
      <c r="G13">
        <f>'336p stat'!K12-'336p stat'!N12</f>
        <v>4526.1402360000002</v>
      </c>
      <c r="H13">
        <f>'336p stat'!N12</f>
        <v>203.95269400000001</v>
      </c>
      <c r="K13">
        <f t="shared" si="1"/>
        <v>0</v>
      </c>
      <c r="L13">
        <f t="shared" si="2"/>
        <v>0</v>
      </c>
      <c r="M13">
        <f t="shared" si="3"/>
        <v>4.6886432727273629E-2</v>
      </c>
      <c r="N13">
        <f t="shared" si="4"/>
        <v>16.458691767272729</v>
      </c>
      <c r="O13">
        <f t="shared" si="5"/>
        <v>0.74164616000000005</v>
      </c>
    </row>
    <row r="14" spans="2:15" x14ac:dyDescent="0.25">
      <c r="B14" s="18"/>
      <c r="C14">
        <v>300</v>
      </c>
      <c r="F14">
        <f>'336p stat'!H13-'336p stat'!K13</f>
        <v>14.065615000000435</v>
      </c>
      <c r="G14">
        <f>'336p stat'!K13-'336p stat'!N13</f>
        <v>4937.732336</v>
      </c>
      <c r="H14">
        <f>'336p stat'!N13</f>
        <v>222.57061300000001</v>
      </c>
      <c r="K14">
        <f t="shared" si="1"/>
        <v>0</v>
      </c>
      <c r="L14">
        <f t="shared" si="2"/>
        <v>0</v>
      </c>
      <c r="M14">
        <f t="shared" si="3"/>
        <v>4.6885383333334779E-2</v>
      </c>
      <c r="N14">
        <f t="shared" si="4"/>
        <v>16.459107786666667</v>
      </c>
      <c r="O14">
        <f t="shared" si="5"/>
        <v>0.74190204333333332</v>
      </c>
    </row>
    <row r="15" spans="2:15" x14ac:dyDescent="0.25">
      <c r="B15" s="18"/>
      <c r="C15">
        <v>325</v>
      </c>
      <c r="F15">
        <f>'336p stat'!H14-'336p stat'!K14</f>
        <v>15.238221999999951</v>
      </c>
      <c r="G15">
        <f>'336p stat'!K14-'336p stat'!N14</f>
        <v>5349.2389350000003</v>
      </c>
      <c r="H15">
        <f>'336p stat'!N14</f>
        <v>241.078868</v>
      </c>
      <c r="K15">
        <f t="shared" si="1"/>
        <v>0</v>
      </c>
      <c r="L15">
        <f t="shared" si="2"/>
        <v>0</v>
      </c>
      <c r="M15">
        <f t="shared" si="3"/>
        <v>4.6886836923076769E-2</v>
      </c>
      <c r="N15">
        <f t="shared" si="4"/>
        <v>16.459196723076925</v>
      </c>
      <c r="O15">
        <f t="shared" si="5"/>
        <v>0.74178113230769227</v>
      </c>
    </row>
    <row r="16" spans="2:15" x14ac:dyDescent="0.25">
      <c r="B16" s="18"/>
      <c r="C16">
        <v>350</v>
      </c>
      <c r="F16">
        <f>'336p stat'!H15-'336p stat'!K15</f>
        <v>16.411025000000336</v>
      </c>
      <c r="G16">
        <f>'336p stat'!K15-'336p stat'!N15</f>
        <v>5760.7043590000003</v>
      </c>
      <c r="H16">
        <f>'336p stat'!N15</f>
        <v>259.59005500000001</v>
      </c>
      <c r="K16">
        <f t="shared" si="1"/>
        <v>0</v>
      </c>
      <c r="L16">
        <f t="shared" si="2"/>
        <v>0</v>
      </c>
      <c r="M16">
        <f t="shared" si="3"/>
        <v>4.6888642857143815E-2</v>
      </c>
      <c r="N16">
        <f t="shared" si="4"/>
        <v>16.459155311428571</v>
      </c>
      <c r="O16">
        <f t="shared" si="5"/>
        <v>0.74168587142857145</v>
      </c>
    </row>
    <row r="17" spans="2:15" x14ac:dyDescent="0.25">
      <c r="B17" s="18"/>
      <c r="C17">
        <v>375</v>
      </c>
      <c r="F17">
        <f>'336p stat'!H16-'336p stat'!K16</f>
        <v>17.582880999999361</v>
      </c>
      <c r="G17">
        <f>'336p stat'!K16-'336p stat'!N16</f>
        <v>6172.436447</v>
      </c>
      <c r="H17">
        <f>'336p stat'!N16</f>
        <v>278.08366000000001</v>
      </c>
      <c r="K17">
        <f t="shared" si="1"/>
        <v>0</v>
      </c>
      <c r="L17">
        <f t="shared" si="2"/>
        <v>0</v>
      </c>
      <c r="M17">
        <f t="shared" si="3"/>
        <v>4.6887682666664959E-2</v>
      </c>
      <c r="N17">
        <f t="shared" si="4"/>
        <v>16.459830525333334</v>
      </c>
      <c r="O17">
        <f t="shared" si="5"/>
        <v>0.74155642666666666</v>
      </c>
    </row>
    <row r="18" spans="2:15" x14ac:dyDescent="0.25">
      <c r="B18" s="18"/>
      <c r="C18">
        <v>400</v>
      </c>
      <c r="F18">
        <f>'336p stat'!H17-'336p stat'!K17</f>
        <v>18.754932000000736</v>
      </c>
      <c r="G18">
        <f>'336p stat'!K17-'336p stat'!N17</f>
        <v>6583.7323889999998</v>
      </c>
      <c r="H18">
        <f>'336p stat'!N17</f>
        <v>296.60764999999998</v>
      </c>
      <c r="K18">
        <f t="shared" si="1"/>
        <v>0</v>
      </c>
      <c r="L18">
        <f t="shared" si="2"/>
        <v>0</v>
      </c>
      <c r="M18">
        <f t="shared" si="3"/>
        <v>4.6887330000001837E-2</v>
      </c>
      <c r="N18">
        <f t="shared" si="4"/>
        <v>16.459330972499998</v>
      </c>
      <c r="O18">
        <f t="shared" si="5"/>
        <v>0.74151912499999995</v>
      </c>
    </row>
    <row r="19" spans="2:15" x14ac:dyDescent="0.25">
      <c r="B19" s="18"/>
      <c r="C19">
        <v>425</v>
      </c>
      <c r="F19">
        <f>'336p stat'!H18-'336p stat'!K18</f>
        <v>19.927666000000499</v>
      </c>
      <c r="G19">
        <f>'336p stat'!K18-'336p stat'!N18</f>
        <v>6995.4594280000001</v>
      </c>
      <c r="H19">
        <f>'336p stat'!N18</f>
        <v>315.12616800000001</v>
      </c>
      <c r="K19">
        <f t="shared" si="1"/>
        <v>0</v>
      </c>
      <c r="L19">
        <f t="shared" si="2"/>
        <v>0</v>
      </c>
      <c r="M19">
        <f t="shared" si="3"/>
        <v>4.6888625882354117E-2</v>
      </c>
      <c r="N19">
        <f t="shared" si="4"/>
        <v>16.459904536470589</v>
      </c>
      <c r="O19">
        <f t="shared" si="5"/>
        <v>0.74147333647058822</v>
      </c>
    </row>
    <row r="20" spans="2:15" x14ac:dyDescent="0.25">
      <c r="B20" s="18"/>
      <c r="C20">
        <v>450</v>
      </c>
      <c r="F20">
        <f>'336p stat'!H19-'336p stat'!K19</f>
        <v>21.09997999999996</v>
      </c>
      <c r="G20">
        <f>'336p stat'!K19-'336p stat'!N19</f>
        <v>7406.6872009999997</v>
      </c>
      <c r="H20">
        <f>'336p stat'!N19</f>
        <v>333.64264300000002</v>
      </c>
      <c r="K20">
        <f t="shared" si="1"/>
        <v>0</v>
      </c>
      <c r="L20">
        <f t="shared" si="2"/>
        <v>0</v>
      </c>
      <c r="M20">
        <f t="shared" si="3"/>
        <v>4.6888844444444355E-2</v>
      </c>
      <c r="N20">
        <f t="shared" si="4"/>
        <v>16.45930489111111</v>
      </c>
      <c r="O20">
        <f t="shared" si="5"/>
        <v>0.74142809555555556</v>
      </c>
    </row>
    <row r="21" spans="2:15" x14ac:dyDescent="0.25">
      <c r="B21" s="18"/>
      <c r="C21">
        <v>475</v>
      </c>
      <c r="F21">
        <f>'336p stat'!H20-'336p stat'!K20</f>
        <v>22.2712590000001</v>
      </c>
      <c r="G21">
        <f>'336p stat'!K20-'336p stat'!N20</f>
        <v>7818.7957610000003</v>
      </c>
      <c r="H21">
        <f>'336p stat'!N20</f>
        <v>352.27104600000001</v>
      </c>
      <c r="K21">
        <f t="shared" si="1"/>
        <v>0</v>
      </c>
      <c r="L21">
        <f t="shared" si="2"/>
        <v>0</v>
      </c>
      <c r="M21">
        <f t="shared" si="3"/>
        <v>4.688686105263179E-2</v>
      </c>
      <c r="N21">
        <f t="shared" si="4"/>
        <v>16.460622654736841</v>
      </c>
      <c r="O21">
        <f t="shared" si="5"/>
        <v>0.7416232547368421</v>
      </c>
    </row>
    <row r="22" spans="2:15" x14ac:dyDescent="0.25">
      <c r="B22" s="18"/>
      <c r="C22">
        <v>500</v>
      </c>
      <c r="F22">
        <f>'336p stat'!H21-'336p stat'!K21</f>
        <v>23.442501000001357</v>
      </c>
      <c r="G22">
        <f>'336p stat'!K21-'336p stat'!N21</f>
        <v>8230.4181179999996</v>
      </c>
      <c r="H22">
        <f>'336p stat'!N21</f>
        <v>370.77094399999999</v>
      </c>
      <c r="K22">
        <f t="shared" si="1"/>
        <v>0</v>
      </c>
      <c r="L22">
        <f t="shared" si="2"/>
        <v>0</v>
      </c>
      <c r="M22">
        <f t="shared" si="3"/>
        <v>4.6885002000002715E-2</v>
      </c>
      <c r="N22">
        <f t="shared" si="4"/>
        <v>16.460836235999999</v>
      </c>
      <c r="O22">
        <f t="shared" si="5"/>
        <v>0.74154188799999998</v>
      </c>
    </row>
    <row r="23" spans="2:15" x14ac:dyDescent="0.25">
      <c r="B23" s="18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18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18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18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18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18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18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18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18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18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18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18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18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18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18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18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18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18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18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18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18" t="s">
        <v>14</v>
      </c>
      <c r="C43">
        <v>25</v>
      </c>
      <c r="F43">
        <f>'336p stat'!H42-'336p stat'!K42</f>
        <v>1.1637529999999856</v>
      </c>
      <c r="G43">
        <f>'336p stat'!K42-'336p stat'!N42</f>
        <v>119.44813300000001</v>
      </c>
      <c r="H43">
        <f>'336p stat'!N42</f>
        <v>18.638497000000001</v>
      </c>
      <c r="K43">
        <f t="shared" si="1"/>
        <v>0</v>
      </c>
      <c r="L43">
        <f t="shared" si="2"/>
        <v>0</v>
      </c>
      <c r="M43">
        <f t="shared" si="3"/>
        <v>4.6550119999999424E-2</v>
      </c>
      <c r="N43">
        <f t="shared" si="4"/>
        <v>4.7779253200000005</v>
      </c>
      <c r="O43">
        <f t="shared" si="5"/>
        <v>0.74553988000000004</v>
      </c>
    </row>
    <row r="44" spans="2:15" x14ac:dyDescent="0.25">
      <c r="B44" s="18" t="s">
        <v>14</v>
      </c>
      <c r="C44">
        <v>50</v>
      </c>
      <c r="F44">
        <f>'336p stat'!H43-'336p stat'!K43</f>
        <v>2.3283849999999688</v>
      </c>
      <c r="G44">
        <f>'336p stat'!K43-'336p stat'!N43</f>
        <v>237.94857500000001</v>
      </c>
      <c r="H44">
        <f>'336p stat'!N43</f>
        <v>37.133147000000001</v>
      </c>
      <c r="K44">
        <f t="shared" si="1"/>
        <v>0</v>
      </c>
      <c r="L44">
        <f t="shared" si="2"/>
        <v>0</v>
      </c>
      <c r="M44">
        <f t="shared" si="3"/>
        <v>4.6567699999999379E-2</v>
      </c>
      <c r="N44">
        <f t="shared" si="4"/>
        <v>4.7589715000000004</v>
      </c>
      <c r="O44">
        <f t="shared" si="5"/>
        <v>0.74266293999999999</v>
      </c>
    </row>
    <row r="45" spans="2:15" x14ac:dyDescent="0.25">
      <c r="B45" s="18" t="s">
        <v>14</v>
      </c>
      <c r="C45">
        <v>75</v>
      </c>
      <c r="F45">
        <f>'336p stat'!H44-'336p stat'!K44</f>
        <v>3.4928409999999985</v>
      </c>
      <c r="G45">
        <f>'336p stat'!K44-'336p stat'!N44</f>
        <v>356.27094199999999</v>
      </c>
      <c r="H45">
        <f>'336p stat'!N44</f>
        <v>55.710397999999998</v>
      </c>
      <c r="K45">
        <f t="shared" si="1"/>
        <v>0</v>
      </c>
      <c r="L45">
        <f t="shared" si="2"/>
        <v>0</v>
      </c>
      <c r="M45">
        <f t="shared" si="3"/>
        <v>4.6571213333333313E-2</v>
      </c>
      <c r="N45">
        <f t="shared" si="4"/>
        <v>4.7502792266666667</v>
      </c>
      <c r="O45">
        <f t="shared" si="5"/>
        <v>0.74280530666666666</v>
      </c>
    </row>
    <row r="46" spans="2:15" x14ac:dyDescent="0.25">
      <c r="B46" s="18" t="s">
        <v>14</v>
      </c>
      <c r="C46">
        <v>100</v>
      </c>
      <c r="F46">
        <f>'336p stat'!H45-'336p stat'!K45</f>
        <v>4.6564389999999776</v>
      </c>
      <c r="G46">
        <f>'336p stat'!K45-'336p stat'!N45</f>
        <v>474.61397100000005</v>
      </c>
      <c r="H46">
        <f>'336p stat'!N45</f>
        <v>74.261286999999996</v>
      </c>
      <c r="K46">
        <f t="shared" si="1"/>
        <v>0</v>
      </c>
      <c r="L46">
        <f t="shared" si="2"/>
        <v>0</v>
      </c>
      <c r="M46">
        <f t="shared" si="3"/>
        <v>4.6564389999999775E-2</v>
      </c>
      <c r="N46">
        <f t="shared" si="4"/>
        <v>4.7461397100000005</v>
      </c>
      <c r="O46">
        <f t="shared" si="5"/>
        <v>0.74261286999999998</v>
      </c>
    </row>
    <row r="47" spans="2:15" x14ac:dyDescent="0.25">
      <c r="B47" s="18" t="s">
        <v>14</v>
      </c>
      <c r="C47">
        <v>125</v>
      </c>
      <c r="F47">
        <f>'336p stat'!H46-'336p stat'!K46</f>
        <v>5.8189159999999447</v>
      </c>
      <c r="G47">
        <f>'336p stat'!K46-'336p stat'!N46</f>
        <v>593.02700700000003</v>
      </c>
      <c r="H47">
        <f>'336p stat'!N46</f>
        <v>92.831549999999993</v>
      </c>
      <c r="K47">
        <f t="shared" si="1"/>
        <v>0</v>
      </c>
      <c r="L47">
        <f t="shared" si="2"/>
        <v>0</v>
      </c>
      <c r="M47">
        <f t="shared" si="3"/>
        <v>4.6551327999999559E-2</v>
      </c>
      <c r="N47">
        <f t="shared" si="4"/>
        <v>4.744216056</v>
      </c>
      <c r="O47">
        <f t="shared" si="5"/>
        <v>0.74265239999999999</v>
      </c>
    </row>
    <row r="48" spans="2:15" x14ac:dyDescent="0.25">
      <c r="B48" s="18" t="s">
        <v>14</v>
      </c>
      <c r="C48">
        <v>150</v>
      </c>
      <c r="F48">
        <f>'336p stat'!H47-'336p stat'!K47</f>
        <v>6.9832830000000286</v>
      </c>
      <c r="G48">
        <f>'336p stat'!K47-'336p stat'!N47</f>
        <v>711.47474899999997</v>
      </c>
      <c r="H48">
        <f>'336p stat'!N47</f>
        <v>111.392685</v>
      </c>
      <c r="K48">
        <f t="shared" si="1"/>
        <v>0</v>
      </c>
      <c r="L48">
        <f t="shared" si="2"/>
        <v>0</v>
      </c>
      <c r="M48">
        <f t="shared" si="3"/>
        <v>4.6555220000000189E-2</v>
      </c>
      <c r="N48">
        <f t="shared" si="4"/>
        <v>4.7431649933333331</v>
      </c>
      <c r="O48">
        <f t="shared" si="5"/>
        <v>0.74261790000000005</v>
      </c>
    </row>
    <row r="49" spans="2:15" x14ac:dyDescent="0.25">
      <c r="B49" s="18" t="s">
        <v>14</v>
      </c>
      <c r="C49">
        <v>175</v>
      </c>
      <c r="F49">
        <f>'336p stat'!H48-'336p stat'!K48</f>
        <v>8.1472899999999981</v>
      </c>
      <c r="G49">
        <f>'336p stat'!K48-'336p stat'!N48</f>
        <v>830.00718000000006</v>
      </c>
      <c r="H49">
        <f>'336p stat'!N48</f>
        <v>129.953765</v>
      </c>
      <c r="K49">
        <f t="shared" si="1"/>
        <v>0</v>
      </c>
      <c r="L49">
        <f t="shared" si="2"/>
        <v>0</v>
      </c>
      <c r="M49">
        <f t="shared" si="3"/>
        <v>4.6555942857142846E-2</v>
      </c>
      <c r="N49">
        <f t="shared" si="4"/>
        <v>4.7428981714285721</v>
      </c>
      <c r="O49">
        <f t="shared" si="5"/>
        <v>0.74259294285714283</v>
      </c>
    </row>
    <row r="50" spans="2:15" x14ac:dyDescent="0.25">
      <c r="B50" s="18" t="s">
        <v>14</v>
      </c>
      <c r="C50">
        <v>200</v>
      </c>
      <c r="F50">
        <f>'336p stat'!H49-'336p stat'!K49</f>
        <v>9.3106789999999364</v>
      </c>
      <c r="G50">
        <f>'336p stat'!K49-'336p stat'!N49</f>
        <v>948.27037900000005</v>
      </c>
      <c r="H50">
        <f>'336p stat'!N49</f>
        <v>148.46967699999999</v>
      </c>
      <c r="K50">
        <f t="shared" si="1"/>
        <v>0</v>
      </c>
      <c r="L50">
        <f t="shared" si="2"/>
        <v>0</v>
      </c>
      <c r="M50">
        <f t="shared" si="3"/>
        <v>4.6553394999999685E-2</v>
      </c>
      <c r="N50">
        <f t="shared" si="4"/>
        <v>4.7413518950000002</v>
      </c>
      <c r="O50">
        <f t="shared" si="5"/>
        <v>0.742348385</v>
      </c>
    </row>
    <row r="51" spans="2:15" x14ac:dyDescent="0.25">
      <c r="B51" s="18" t="s">
        <v>14</v>
      </c>
      <c r="C51">
        <v>225</v>
      </c>
      <c r="F51">
        <f>'336p stat'!H50-'336p stat'!K50</f>
        <v>10.474245999999994</v>
      </c>
      <c r="G51">
        <f>'336p stat'!K50-'336p stat'!N50</f>
        <v>1066.8154299999999</v>
      </c>
      <c r="H51">
        <f>'336p stat'!N50</f>
        <v>166.99212600000001</v>
      </c>
      <c r="K51">
        <f t="shared" si="1"/>
        <v>0</v>
      </c>
      <c r="L51">
        <f t="shared" si="2"/>
        <v>0</v>
      </c>
      <c r="M51">
        <f t="shared" si="3"/>
        <v>4.6552204444444419E-2</v>
      </c>
      <c r="N51">
        <f t="shared" si="4"/>
        <v>4.7414019111111108</v>
      </c>
      <c r="O51">
        <f t="shared" si="5"/>
        <v>0.7421872266666667</v>
      </c>
    </row>
    <row r="52" spans="2:15" x14ac:dyDescent="0.25">
      <c r="B52" s="18" t="s">
        <v>14</v>
      </c>
      <c r="C52">
        <v>250</v>
      </c>
      <c r="F52">
        <f>'336p stat'!H51-'336p stat'!K51</f>
        <v>11.636818999999832</v>
      </c>
      <c r="G52">
        <f>'336p stat'!K51-'336p stat'!N51</f>
        <v>1185.1454600000002</v>
      </c>
      <c r="H52">
        <f>'336p stat'!N51</f>
        <v>185.56231099999999</v>
      </c>
      <c r="K52">
        <f t="shared" si="1"/>
        <v>0</v>
      </c>
      <c r="L52">
        <f t="shared" si="2"/>
        <v>0</v>
      </c>
      <c r="M52">
        <f t="shared" si="3"/>
        <v>4.6547275999999325E-2</v>
      </c>
      <c r="N52">
        <f t="shared" si="4"/>
        <v>4.7405818400000008</v>
      </c>
      <c r="O52">
        <f t="shared" si="5"/>
        <v>0.74224924400000003</v>
      </c>
    </row>
    <row r="53" spans="2:15" x14ac:dyDescent="0.25">
      <c r="B53" s="18" t="s">
        <v>14</v>
      </c>
      <c r="C53">
        <v>275</v>
      </c>
      <c r="F53">
        <f>'336p stat'!H52-'336p stat'!K52</f>
        <v>12.799807000000101</v>
      </c>
      <c r="G53">
        <f>'336p stat'!K52-'336p stat'!N52</f>
        <v>1303.445138</v>
      </c>
      <c r="H53">
        <f>'336p stat'!N52</f>
        <v>204.07981799999999</v>
      </c>
      <c r="K53">
        <f t="shared" si="1"/>
        <v>0</v>
      </c>
      <c r="L53">
        <f t="shared" si="2"/>
        <v>0</v>
      </c>
      <c r="M53">
        <f t="shared" si="3"/>
        <v>4.6544752727273091E-2</v>
      </c>
      <c r="N53">
        <f t="shared" si="4"/>
        <v>4.7398005018181824</v>
      </c>
      <c r="O53">
        <f t="shared" si="5"/>
        <v>0.74210842909090902</v>
      </c>
    </row>
    <row r="54" spans="2:15" x14ac:dyDescent="0.25">
      <c r="B54" s="18" t="s">
        <v>14</v>
      </c>
      <c r="C54">
        <v>300</v>
      </c>
      <c r="F54">
        <f>'336p stat'!H53-'336p stat'!K53</f>
        <v>13.961137000000008</v>
      </c>
      <c r="G54">
        <f>'336p stat'!K53-'336p stat'!N53</f>
        <v>1421.6731119999999</v>
      </c>
      <c r="H54">
        <f>'336p stat'!N53</f>
        <v>222.65440799999999</v>
      </c>
      <c r="K54">
        <f t="shared" si="1"/>
        <v>0</v>
      </c>
      <c r="L54">
        <f t="shared" si="2"/>
        <v>0</v>
      </c>
      <c r="M54">
        <f t="shared" si="3"/>
        <v>4.6537123333333361E-2</v>
      </c>
      <c r="N54">
        <f t="shared" si="4"/>
        <v>4.7389103733333329</v>
      </c>
      <c r="O54">
        <f t="shared" si="5"/>
        <v>0.74218136000000001</v>
      </c>
    </row>
    <row r="55" spans="2:15" x14ac:dyDescent="0.25">
      <c r="B55" s="18" t="s">
        <v>14</v>
      </c>
      <c r="C55">
        <v>325</v>
      </c>
      <c r="F55">
        <f>'336p stat'!H54-'336p stat'!K54</f>
        <v>15.124643999999989</v>
      </c>
      <c r="G55">
        <f>'336p stat'!K54-'336p stat'!N54</f>
        <v>1539.832582</v>
      </c>
      <c r="H55">
        <f>'336p stat'!N54</f>
        <v>241.16546199999999</v>
      </c>
      <c r="K55">
        <f t="shared" si="1"/>
        <v>0</v>
      </c>
      <c r="L55">
        <f t="shared" si="2"/>
        <v>0</v>
      </c>
      <c r="M55">
        <f t="shared" si="3"/>
        <v>4.653736615384612E-2</v>
      </c>
      <c r="N55">
        <f t="shared" si="4"/>
        <v>4.7379464061538465</v>
      </c>
      <c r="O55">
        <f t="shared" si="5"/>
        <v>0.74204757538461541</v>
      </c>
    </row>
    <row r="56" spans="2:15" x14ac:dyDescent="0.25">
      <c r="B56" s="18" t="s">
        <v>14</v>
      </c>
      <c r="C56">
        <v>350</v>
      </c>
      <c r="F56">
        <f>'336p stat'!H55-'336p stat'!K55</f>
        <v>16.288385999999946</v>
      </c>
      <c r="G56">
        <f>'336p stat'!K55-'336p stat'!N55</f>
        <v>1658.0498510000002</v>
      </c>
      <c r="H56">
        <f>'336p stat'!N55</f>
        <v>259.67228499999999</v>
      </c>
      <c r="K56">
        <f t="shared" si="1"/>
        <v>0</v>
      </c>
      <c r="L56">
        <f t="shared" si="2"/>
        <v>0</v>
      </c>
      <c r="M56">
        <f t="shared" si="3"/>
        <v>4.653824571428556E-2</v>
      </c>
      <c r="N56">
        <f t="shared" si="4"/>
        <v>4.7372852885714289</v>
      </c>
      <c r="O56">
        <f t="shared" si="5"/>
        <v>0.74192081428571421</v>
      </c>
    </row>
    <row r="57" spans="2:15" x14ac:dyDescent="0.25">
      <c r="B57" s="18" t="s">
        <v>14</v>
      </c>
      <c r="C57">
        <v>375</v>
      </c>
      <c r="F57">
        <f>'336p stat'!H56-'336p stat'!K56</f>
        <v>17.451943000000028</v>
      </c>
      <c r="G57">
        <f>'336p stat'!K56-'336p stat'!N56</f>
        <v>1776.3068899999998</v>
      </c>
      <c r="H57">
        <f>'336p stat'!N56</f>
        <v>278.21549800000003</v>
      </c>
      <c r="K57">
        <f t="shared" si="1"/>
        <v>0</v>
      </c>
      <c r="L57">
        <f t="shared" si="2"/>
        <v>0</v>
      </c>
      <c r="M57">
        <f t="shared" si="3"/>
        <v>4.6538514666666746E-2</v>
      </c>
      <c r="N57">
        <f t="shared" si="4"/>
        <v>4.7368183733333327</v>
      </c>
      <c r="O57">
        <f t="shared" si="5"/>
        <v>0.74190799466666668</v>
      </c>
    </row>
    <row r="58" spans="2:15" x14ac:dyDescent="0.25">
      <c r="B58" s="18" t="s">
        <v>14</v>
      </c>
      <c r="C58">
        <v>400</v>
      </c>
      <c r="F58">
        <f>'336p stat'!H57-'336p stat'!K57</f>
        <v>18.614955999999893</v>
      </c>
      <c r="G58">
        <f>'336p stat'!K57-'336p stat'!N57</f>
        <v>1894.3353689999999</v>
      </c>
      <c r="H58">
        <f>'336p stat'!N57</f>
        <v>296.78763900000001</v>
      </c>
      <c r="K58">
        <f t="shared" si="1"/>
        <v>0</v>
      </c>
      <c r="L58">
        <f t="shared" si="2"/>
        <v>0</v>
      </c>
      <c r="M58">
        <f t="shared" si="3"/>
        <v>4.6537389999999734E-2</v>
      </c>
      <c r="N58">
        <f t="shared" si="4"/>
        <v>4.7358384224999996</v>
      </c>
      <c r="O58">
        <f t="shared" si="5"/>
        <v>0.74196909750000006</v>
      </c>
    </row>
    <row r="59" spans="2:15" x14ac:dyDescent="0.25">
      <c r="B59" s="18" t="s">
        <v>14</v>
      </c>
      <c r="C59">
        <v>425</v>
      </c>
      <c r="F59">
        <f>'336p stat'!H58-'336p stat'!K58</f>
        <v>19.777637000000141</v>
      </c>
      <c r="G59">
        <f>'336p stat'!K58-'336p stat'!N58</f>
        <v>2012.5024900000001</v>
      </c>
      <c r="H59">
        <f>'336p stat'!N58</f>
        <v>315.26880899999998</v>
      </c>
      <c r="K59">
        <f t="shared" si="1"/>
        <v>0</v>
      </c>
      <c r="L59">
        <f t="shared" si="2"/>
        <v>0</v>
      </c>
      <c r="M59">
        <f t="shared" si="3"/>
        <v>4.6535616470588563E-2</v>
      </c>
      <c r="N59">
        <f t="shared" si="4"/>
        <v>4.7352999764705883</v>
      </c>
      <c r="O59">
        <f t="shared" si="5"/>
        <v>0.74180896235294114</v>
      </c>
    </row>
    <row r="60" spans="2:15" x14ac:dyDescent="0.25">
      <c r="B60" s="18" t="s">
        <v>14</v>
      </c>
      <c r="C60">
        <v>450</v>
      </c>
      <c r="F60">
        <f>'336p stat'!H59-'336p stat'!K59</f>
        <v>20.937901000000238</v>
      </c>
      <c r="G60">
        <f>'336p stat'!K59-'336p stat'!N59</f>
        <v>2130.6988979999996</v>
      </c>
      <c r="H60">
        <f>'336p stat'!N59</f>
        <v>333.81537400000002</v>
      </c>
      <c r="K60">
        <f t="shared" si="1"/>
        <v>0</v>
      </c>
      <c r="L60">
        <f t="shared" si="2"/>
        <v>0</v>
      </c>
      <c r="M60">
        <f t="shared" si="3"/>
        <v>4.6528668888889416E-2</v>
      </c>
      <c r="N60">
        <f t="shared" si="4"/>
        <v>4.7348864399999995</v>
      </c>
      <c r="O60">
        <f t="shared" si="5"/>
        <v>0.74181194222222224</v>
      </c>
    </row>
    <row r="61" spans="2:15" x14ac:dyDescent="0.25">
      <c r="B61" s="18" t="s">
        <v>14</v>
      </c>
      <c r="C61">
        <v>475</v>
      </c>
      <c r="F61">
        <f>'336p stat'!H60-'336p stat'!K60</f>
        <v>22.100399999999809</v>
      </c>
      <c r="G61">
        <f>'336p stat'!K60-'336p stat'!N60</f>
        <v>2249.0858440000002</v>
      </c>
      <c r="H61">
        <f>'336p stat'!N60</f>
        <v>352.411788</v>
      </c>
      <c r="K61">
        <f t="shared" si="1"/>
        <v>0</v>
      </c>
      <c r="L61">
        <f t="shared" si="2"/>
        <v>0</v>
      </c>
      <c r="M61">
        <f t="shared" si="3"/>
        <v>4.6527157894736437E-2</v>
      </c>
      <c r="N61">
        <f t="shared" si="4"/>
        <v>4.7349175663157901</v>
      </c>
      <c r="O61">
        <f t="shared" si="5"/>
        <v>0.74191955368421048</v>
      </c>
    </row>
    <row r="62" spans="2:15" x14ac:dyDescent="0.25">
      <c r="B62" s="18" t="s">
        <v>14</v>
      </c>
      <c r="C62">
        <v>500</v>
      </c>
      <c r="F62">
        <f>'336p stat'!H61-'336p stat'!K61</f>
        <v>23.262871000000359</v>
      </c>
      <c r="G62">
        <f>'336p stat'!K61-'336p stat'!N61</f>
        <v>2367.4012049999997</v>
      </c>
      <c r="H62">
        <f>'336p stat'!N61</f>
        <v>370.90231599999998</v>
      </c>
      <c r="K62">
        <f t="shared" si="1"/>
        <v>0</v>
      </c>
      <c r="L62">
        <f t="shared" si="2"/>
        <v>0</v>
      </c>
      <c r="M62">
        <f t="shared" si="3"/>
        <v>4.6525742000000717E-2</v>
      </c>
      <c r="N62">
        <f t="shared" si="4"/>
        <v>4.7348024099999995</v>
      </c>
      <c r="O62">
        <f t="shared" si="5"/>
        <v>0.74180463200000002</v>
      </c>
    </row>
    <row r="63" spans="2:15" x14ac:dyDescent="0.25">
      <c r="B63" s="18" t="s">
        <v>15</v>
      </c>
      <c r="C63">
        <v>25</v>
      </c>
      <c r="F63">
        <f>'336p stat'!H62-'336p stat'!K62</f>
        <v>1.1799709999999948</v>
      </c>
      <c r="G63">
        <f>'336p stat'!K62-'336p stat'!N62</f>
        <v>83.615417000000008</v>
      </c>
      <c r="H63">
        <f>'336p stat'!N62</f>
        <v>23.646796999999999</v>
      </c>
      <c r="K63">
        <f t="shared" si="1"/>
        <v>0</v>
      </c>
      <c r="L63">
        <f t="shared" si="2"/>
        <v>0</v>
      </c>
      <c r="M63">
        <f t="shared" si="3"/>
        <v>4.7198839999999791E-2</v>
      </c>
      <c r="N63">
        <f t="shared" si="4"/>
        <v>3.3446166800000001</v>
      </c>
      <c r="O63">
        <f t="shared" si="5"/>
        <v>0.94587188</v>
      </c>
    </row>
    <row r="64" spans="2:15" x14ac:dyDescent="0.25">
      <c r="B64" s="18" t="s">
        <v>15</v>
      </c>
      <c r="C64">
        <v>50</v>
      </c>
      <c r="F64">
        <f>'336p stat'!H63-'336p stat'!K63</f>
        <v>2.3583069999999964</v>
      </c>
      <c r="G64">
        <f>'336p stat'!K63-'336p stat'!N63</f>
        <v>166.11598099999998</v>
      </c>
      <c r="H64">
        <f>'336p stat'!N63</f>
        <v>46.800730999999999</v>
      </c>
      <c r="K64">
        <f t="shared" si="1"/>
        <v>0</v>
      </c>
      <c r="L64">
        <f t="shared" si="2"/>
        <v>0</v>
      </c>
      <c r="M64">
        <f t="shared" si="3"/>
        <v>4.7166139999999926E-2</v>
      </c>
      <c r="N64">
        <f t="shared" si="4"/>
        <v>3.3223196199999996</v>
      </c>
      <c r="O64">
        <f t="shared" si="5"/>
        <v>0.93601462000000002</v>
      </c>
    </row>
    <row r="65" spans="2:15" x14ac:dyDescent="0.25">
      <c r="B65" s="18" t="s">
        <v>15</v>
      </c>
      <c r="C65">
        <v>75</v>
      </c>
      <c r="F65">
        <f>'336p stat'!H64-'336p stat'!K64</f>
        <v>3.5366889999999671</v>
      </c>
      <c r="G65">
        <f>'336p stat'!K64-'336p stat'!N64</f>
        <v>248.639118</v>
      </c>
      <c r="H65">
        <f>'336p stat'!N64</f>
        <v>69.985631999999995</v>
      </c>
      <c r="K65">
        <f t="shared" si="1"/>
        <v>0</v>
      </c>
      <c r="L65">
        <f t="shared" si="2"/>
        <v>0</v>
      </c>
      <c r="M65">
        <f t="shared" si="3"/>
        <v>4.7155853333332894E-2</v>
      </c>
      <c r="N65">
        <f t="shared" si="4"/>
        <v>3.3151882399999999</v>
      </c>
      <c r="O65">
        <f t="shared" si="5"/>
        <v>0.93314175999999993</v>
      </c>
    </row>
    <row r="66" spans="2:15" x14ac:dyDescent="0.25">
      <c r="B66" s="18" t="s">
        <v>15</v>
      </c>
      <c r="C66">
        <v>100</v>
      </c>
      <c r="F66">
        <f>'336p stat'!H65-'336p stat'!K65</f>
        <v>4.7156500000000392</v>
      </c>
      <c r="G66">
        <f>'336p stat'!K65-'336p stat'!N65</f>
        <v>331.17122799999999</v>
      </c>
      <c r="H66">
        <f>'336p stat'!N65</f>
        <v>93.239215999999999</v>
      </c>
      <c r="K66">
        <f t="shared" si="1"/>
        <v>0</v>
      </c>
      <c r="L66">
        <f t="shared" si="2"/>
        <v>0</v>
      </c>
      <c r="M66">
        <f t="shared" si="3"/>
        <v>4.7156500000000393E-2</v>
      </c>
      <c r="N66">
        <f t="shared" si="4"/>
        <v>3.3117122800000001</v>
      </c>
      <c r="O66">
        <f t="shared" si="5"/>
        <v>0.93239216000000003</v>
      </c>
    </row>
    <row r="67" spans="2:15" x14ac:dyDescent="0.25">
      <c r="B67" s="18" t="s">
        <v>15</v>
      </c>
      <c r="C67">
        <v>125</v>
      </c>
      <c r="F67">
        <f>'336p stat'!H66-'336p stat'!K66</f>
        <v>5.8942950000000565</v>
      </c>
      <c r="G67">
        <f>'336p stat'!K66-'336p stat'!N66</f>
        <v>413.58275500000002</v>
      </c>
      <c r="H67">
        <f>'336p stat'!N66</f>
        <v>116.429495</v>
      </c>
      <c r="K67">
        <f t="shared" si="1"/>
        <v>0</v>
      </c>
      <c r="L67">
        <f t="shared" si="2"/>
        <v>0</v>
      </c>
      <c r="M67">
        <f t="shared" si="3"/>
        <v>4.715436000000045E-2</v>
      </c>
      <c r="N67">
        <f t="shared" si="4"/>
        <v>3.3086620400000002</v>
      </c>
      <c r="O67">
        <f t="shared" si="5"/>
        <v>0.93143596000000006</v>
      </c>
    </row>
    <row r="68" spans="2:15" x14ac:dyDescent="0.25">
      <c r="B68" s="18" t="s">
        <v>15</v>
      </c>
      <c r="C68">
        <v>150</v>
      </c>
      <c r="F68">
        <f>'336p stat'!H67-'336p stat'!K67</f>
        <v>7.0728000000000293</v>
      </c>
      <c r="G68">
        <f>'336p stat'!K67-'336p stat'!N67</f>
        <v>496.18840699999998</v>
      </c>
      <c r="H68">
        <f>'336p stat'!N67</f>
        <v>139.61404899999999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4.7152000000000194E-2</v>
      </c>
      <c r="N68">
        <f t="shared" ref="N68:N131" si="9">G68/$C68</f>
        <v>3.3079227133333333</v>
      </c>
      <c r="O68">
        <f t="shared" ref="O68:O131" si="10">H68/$C68</f>
        <v>0.93076032666666664</v>
      </c>
    </row>
    <row r="69" spans="2:15" x14ac:dyDescent="0.25">
      <c r="B69" s="18" t="s">
        <v>15</v>
      </c>
      <c r="C69">
        <v>175</v>
      </c>
      <c r="F69">
        <f>'336p stat'!H68-'336p stat'!K68</f>
        <v>8.2513079999999945</v>
      </c>
      <c r="G69">
        <f>'336p stat'!K68-'336p stat'!N68</f>
        <v>578.92431299999998</v>
      </c>
      <c r="H69">
        <f>'336p stat'!N68</f>
        <v>162.81849800000001</v>
      </c>
      <c r="K69">
        <f t="shared" si="6"/>
        <v>0</v>
      </c>
      <c r="L69">
        <f t="shared" si="7"/>
        <v>0</v>
      </c>
      <c r="M69">
        <f t="shared" si="8"/>
        <v>4.7150331428571397E-2</v>
      </c>
      <c r="N69">
        <f t="shared" si="9"/>
        <v>3.3081389314285712</v>
      </c>
      <c r="O69">
        <f t="shared" si="10"/>
        <v>0.93039141714285722</v>
      </c>
    </row>
    <row r="70" spans="2:15" x14ac:dyDescent="0.25">
      <c r="B70" s="18" t="s">
        <v>15</v>
      </c>
      <c r="C70">
        <v>200</v>
      </c>
      <c r="F70">
        <f>'336p stat'!H69-'336p stat'!K69</f>
        <v>9.4295500000000629</v>
      </c>
      <c r="G70">
        <f>'336p stat'!K69-'336p stat'!N69</f>
        <v>661.65822800000001</v>
      </c>
      <c r="H70">
        <f>'336p stat'!N69</f>
        <v>185.962456</v>
      </c>
      <c r="K70">
        <f t="shared" si="6"/>
        <v>0</v>
      </c>
      <c r="L70">
        <f t="shared" si="7"/>
        <v>0</v>
      </c>
      <c r="M70">
        <f t="shared" si="8"/>
        <v>4.7147750000000314E-2</v>
      </c>
      <c r="N70">
        <f t="shared" si="9"/>
        <v>3.3082911400000001</v>
      </c>
      <c r="O70">
        <f t="shared" si="10"/>
        <v>0.92981228000000005</v>
      </c>
    </row>
    <row r="71" spans="2:15" x14ac:dyDescent="0.25">
      <c r="B71" s="18" t="s">
        <v>15</v>
      </c>
      <c r="C71">
        <v>225</v>
      </c>
      <c r="F71">
        <f>'336p stat'!H70-'336p stat'!K70</f>
        <v>10.607707000000005</v>
      </c>
      <c r="G71">
        <f>'336p stat'!K70-'336p stat'!N70</f>
        <v>744.45887399999992</v>
      </c>
      <c r="H71">
        <f>'336p stat'!N70</f>
        <v>209.21768900000001</v>
      </c>
      <c r="K71">
        <f t="shared" si="6"/>
        <v>0</v>
      </c>
      <c r="L71">
        <f t="shared" si="7"/>
        <v>0</v>
      </c>
      <c r="M71">
        <f t="shared" si="8"/>
        <v>4.7145364444444469E-2</v>
      </c>
      <c r="N71">
        <f t="shared" si="9"/>
        <v>3.3087061066666665</v>
      </c>
      <c r="O71">
        <f t="shared" si="10"/>
        <v>0.92985639555555555</v>
      </c>
    </row>
    <row r="72" spans="2:15" x14ac:dyDescent="0.25">
      <c r="B72" s="18" t="s">
        <v>15</v>
      </c>
      <c r="C72">
        <v>250</v>
      </c>
      <c r="F72">
        <f>'336p stat'!H71-'336p stat'!K71</f>
        <v>11.785200999999915</v>
      </c>
      <c r="G72">
        <f>'336p stat'!K71-'336p stat'!N71</f>
        <v>827.261661</v>
      </c>
      <c r="H72">
        <f>'336p stat'!N71</f>
        <v>232.417633</v>
      </c>
      <c r="K72">
        <f t="shared" si="6"/>
        <v>0</v>
      </c>
      <c r="L72">
        <f t="shared" si="7"/>
        <v>0</v>
      </c>
      <c r="M72">
        <f t="shared" si="8"/>
        <v>4.7140803999999661E-2</v>
      </c>
      <c r="N72">
        <f t="shared" si="9"/>
        <v>3.3090466439999999</v>
      </c>
      <c r="O72">
        <f t="shared" si="10"/>
        <v>0.92967053199999994</v>
      </c>
    </row>
    <row r="73" spans="2:15" x14ac:dyDescent="0.25">
      <c r="B73" s="18" t="s">
        <v>15</v>
      </c>
      <c r="C73">
        <v>275</v>
      </c>
      <c r="F73">
        <f>'336p stat'!H72-'336p stat'!K72</f>
        <v>12.963511000000153</v>
      </c>
      <c r="G73">
        <f>'336p stat'!K72-'336p stat'!N72</f>
        <v>910.08205199999998</v>
      </c>
      <c r="H73">
        <f>'336p stat'!N72</f>
        <v>255.60826</v>
      </c>
      <c r="K73">
        <f t="shared" si="6"/>
        <v>0</v>
      </c>
      <c r="L73">
        <f t="shared" si="7"/>
        <v>0</v>
      </c>
      <c r="M73">
        <f t="shared" si="8"/>
        <v>4.7140040000000556E-2</v>
      </c>
      <c r="N73">
        <f t="shared" si="9"/>
        <v>3.30938928</v>
      </c>
      <c r="O73">
        <f t="shared" si="10"/>
        <v>0.92948458181818183</v>
      </c>
    </row>
    <row r="74" spans="2:15" x14ac:dyDescent="0.25">
      <c r="B74" s="18" t="s">
        <v>15</v>
      </c>
      <c r="C74">
        <v>300</v>
      </c>
      <c r="F74">
        <f>'336p stat'!H73-'336p stat'!K73</f>
        <v>14.142425000000003</v>
      </c>
      <c r="G74">
        <f>'336p stat'!K73-'336p stat'!N73</f>
        <v>992.65361999999993</v>
      </c>
      <c r="H74">
        <f>'336p stat'!N73</f>
        <v>278.77684099999999</v>
      </c>
      <c r="K74">
        <f t="shared" si="6"/>
        <v>0</v>
      </c>
      <c r="L74">
        <f t="shared" si="7"/>
        <v>0</v>
      </c>
      <c r="M74">
        <f t="shared" si="8"/>
        <v>4.7141416666666679E-2</v>
      </c>
      <c r="N74">
        <f t="shared" si="9"/>
        <v>3.3088453999999996</v>
      </c>
      <c r="O74">
        <f t="shared" si="10"/>
        <v>0.92925613666666662</v>
      </c>
    </row>
    <row r="75" spans="2:15" x14ac:dyDescent="0.25">
      <c r="B75" s="18" t="s">
        <v>15</v>
      </c>
      <c r="C75">
        <v>325</v>
      </c>
      <c r="F75">
        <f>'336p stat'!H74-'336p stat'!K74</f>
        <v>15.320822000000135</v>
      </c>
      <c r="G75">
        <f>'336p stat'!K74-'336p stat'!N74</f>
        <v>1075.397029</v>
      </c>
      <c r="H75">
        <f>'336p stat'!N74</f>
        <v>302.00524200000001</v>
      </c>
      <c r="K75">
        <f t="shared" si="6"/>
        <v>0</v>
      </c>
      <c r="L75">
        <f t="shared" si="7"/>
        <v>0</v>
      </c>
      <c r="M75">
        <f t="shared" si="8"/>
        <v>4.7140990769231186E-2</v>
      </c>
      <c r="N75">
        <f t="shared" si="9"/>
        <v>3.3089139353846151</v>
      </c>
      <c r="O75">
        <f t="shared" si="10"/>
        <v>0.92924689846153852</v>
      </c>
    </row>
    <row r="76" spans="2:15" x14ac:dyDescent="0.25">
      <c r="B76" s="18" t="s">
        <v>15</v>
      </c>
      <c r="C76">
        <v>350</v>
      </c>
      <c r="F76">
        <f>'336p stat'!H75-'336p stat'!K75</f>
        <v>16.499287000000095</v>
      </c>
      <c r="G76">
        <f>'336p stat'!K75-'336p stat'!N75</f>
        <v>1158.1076720000001</v>
      </c>
      <c r="H76">
        <f>'336p stat'!N75</f>
        <v>325.18129499999998</v>
      </c>
      <c r="K76">
        <f t="shared" si="6"/>
        <v>0</v>
      </c>
      <c r="L76">
        <f t="shared" si="7"/>
        <v>0</v>
      </c>
      <c r="M76">
        <f t="shared" si="8"/>
        <v>4.7140820000000271E-2</v>
      </c>
      <c r="N76">
        <f t="shared" si="9"/>
        <v>3.3088790628571432</v>
      </c>
      <c r="O76">
        <f t="shared" si="10"/>
        <v>0.92908941428571423</v>
      </c>
    </row>
    <row r="77" spans="2:15" x14ac:dyDescent="0.25">
      <c r="B77" s="18" t="s">
        <v>15</v>
      </c>
      <c r="C77">
        <v>375</v>
      </c>
      <c r="F77">
        <f>'336p stat'!H76-'336p stat'!K76</f>
        <v>17.678376999999955</v>
      </c>
      <c r="G77">
        <f>'336p stat'!K76-'336p stat'!N76</f>
        <v>1240.7903800000001</v>
      </c>
      <c r="H77">
        <f>'336p stat'!N76</f>
        <v>348.38758100000001</v>
      </c>
      <c r="K77">
        <f t="shared" si="6"/>
        <v>0</v>
      </c>
      <c r="L77">
        <f t="shared" si="7"/>
        <v>0</v>
      </c>
      <c r="M77">
        <f t="shared" si="8"/>
        <v>4.7142338666666547E-2</v>
      </c>
      <c r="N77">
        <f t="shared" si="9"/>
        <v>3.308774346666667</v>
      </c>
      <c r="O77">
        <f t="shared" si="10"/>
        <v>0.92903354933333337</v>
      </c>
    </row>
    <row r="78" spans="2:15" x14ac:dyDescent="0.25">
      <c r="B78" s="18" t="s">
        <v>15</v>
      </c>
      <c r="C78">
        <v>400</v>
      </c>
      <c r="F78">
        <f>'336p stat'!H77-'336p stat'!K77</f>
        <v>18.856706999999915</v>
      </c>
      <c r="G78">
        <f>'336p stat'!K77-'336p stat'!N77</f>
        <v>1323.5180660000001</v>
      </c>
      <c r="H78">
        <f>'336p stat'!N77</f>
        <v>371.59549800000002</v>
      </c>
      <c r="K78">
        <f t="shared" si="6"/>
        <v>0</v>
      </c>
      <c r="L78">
        <f t="shared" si="7"/>
        <v>0</v>
      </c>
      <c r="M78">
        <f t="shared" si="8"/>
        <v>4.7141767499999786E-2</v>
      </c>
      <c r="N78">
        <f t="shared" si="9"/>
        <v>3.3087951650000003</v>
      </c>
      <c r="O78">
        <f t="shared" si="10"/>
        <v>0.92898874500000006</v>
      </c>
    </row>
    <row r="79" spans="2:15" x14ac:dyDescent="0.25">
      <c r="B79" s="18" t="s">
        <v>15</v>
      </c>
      <c r="C79">
        <v>425</v>
      </c>
      <c r="F79">
        <f>'336p stat'!H78-'336p stat'!K78</f>
        <v>20.035487999999987</v>
      </c>
      <c r="G79">
        <f>'336p stat'!K78-'336p stat'!N78</f>
        <v>1406.1772600000002</v>
      </c>
      <c r="H79">
        <f>'336p stat'!N78</f>
        <v>394.75682699999999</v>
      </c>
      <c r="K79">
        <f t="shared" si="6"/>
        <v>0</v>
      </c>
      <c r="L79">
        <f t="shared" si="7"/>
        <v>0</v>
      </c>
      <c r="M79">
        <f t="shared" si="8"/>
        <v>4.7142324705882324E-2</v>
      </c>
      <c r="N79">
        <f t="shared" si="9"/>
        <v>3.3086523764705884</v>
      </c>
      <c r="O79">
        <f t="shared" si="10"/>
        <v>0.92883959294117646</v>
      </c>
    </row>
    <row r="80" spans="2:15" x14ac:dyDescent="0.25">
      <c r="B80" s="18" t="s">
        <v>15</v>
      </c>
      <c r="C80">
        <v>450</v>
      </c>
      <c r="F80">
        <f>'336p stat'!H79-'336p stat'!K79</f>
        <v>21.213841000000002</v>
      </c>
      <c r="G80">
        <f>'336p stat'!K79-'336p stat'!N79</f>
        <v>1488.6698489999999</v>
      </c>
      <c r="H80">
        <f>'336p stat'!N79</f>
        <v>417.92958900000002</v>
      </c>
      <c r="K80">
        <f t="shared" si="6"/>
        <v>0</v>
      </c>
      <c r="L80">
        <f t="shared" si="7"/>
        <v>0</v>
      </c>
      <c r="M80">
        <f t="shared" si="8"/>
        <v>4.7141868888888896E-2</v>
      </c>
      <c r="N80">
        <f t="shared" si="9"/>
        <v>3.3081552199999997</v>
      </c>
      <c r="O80">
        <f t="shared" si="10"/>
        <v>0.92873242</v>
      </c>
    </row>
    <row r="81" spans="2:15" x14ac:dyDescent="0.25">
      <c r="B81" s="18" t="s">
        <v>15</v>
      </c>
      <c r="C81">
        <v>475</v>
      </c>
      <c r="F81">
        <f>'336p stat'!H80-'336p stat'!K80</f>
        <v>22.392846999999847</v>
      </c>
      <c r="G81">
        <f>'336p stat'!K80-'336p stat'!N80</f>
        <v>1571.4657030000001</v>
      </c>
      <c r="H81">
        <f>'336p stat'!N80</f>
        <v>441.11163099999999</v>
      </c>
      <c r="K81">
        <f t="shared" si="6"/>
        <v>0</v>
      </c>
      <c r="L81">
        <f t="shared" si="7"/>
        <v>0</v>
      </c>
      <c r="M81">
        <f t="shared" si="8"/>
        <v>4.7142835789473363E-2</v>
      </c>
      <c r="N81">
        <f t="shared" si="9"/>
        <v>3.3083488484210526</v>
      </c>
      <c r="O81">
        <f t="shared" si="10"/>
        <v>0.92865606526315791</v>
      </c>
    </row>
    <row r="82" spans="2:15" x14ac:dyDescent="0.25">
      <c r="B82" s="18" t="s">
        <v>15</v>
      </c>
      <c r="C82">
        <v>500</v>
      </c>
      <c r="F82">
        <f>'336p stat'!H81-'336p stat'!K81</f>
        <v>23.570699000000332</v>
      </c>
      <c r="G82">
        <f>'336p stat'!K81-'336p stat'!N81</f>
        <v>1653.8698979999999</v>
      </c>
      <c r="H82">
        <f>'336p stat'!N81</f>
        <v>464.25913000000003</v>
      </c>
      <c r="K82">
        <f t="shared" si="6"/>
        <v>0</v>
      </c>
      <c r="L82">
        <f t="shared" si="7"/>
        <v>0</v>
      </c>
      <c r="M82">
        <f t="shared" si="8"/>
        <v>4.714139800000066E-2</v>
      </c>
      <c r="N82">
        <f t="shared" si="9"/>
        <v>3.3077397959999999</v>
      </c>
      <c r="O82">
        <f t="shared" si="10"/>
        <v>0.92851826000000004</v>
      </c>
    </row>
    <row r="83" spans="2:15" x14ac:dyDescent="0.25">
      <c r="B83" s="18" t="s">
        <v>16</v>
      </c>
      <c r="C83">
        <v>25</v>
      </c>
      <c r="F83">
        <f>'336p stat'!H82-'336p stat'!K82</f>
        <v>1.1663289999999904</v>
      </c>
      <c r="G83">
        <f>'336p stat'!K82-'336p stat'!N82</f>
        <v>83.71651</v>
      </c>
      <c r="H83">
        <f>'336p stat'!N82</f>
        <v>23.265167000000002</v>
      </c>
      <c r="K83">
        <f t="shared" si="6"/>
        <v>0</v>
      </c>
      <c r="L83">
        <f t="shared" si="7"/>
        <v>0</v>
      </c>
      <c r="M83">
        <f t="shared" si="8"/>
        <v>4.6653159999999617E-2</v>
      </c>
      <c r="N83">
        <f t="shared" si="9"/>
        <v>3.3486604</v>
      </c>
      <c r="O83">
        <f t="shared" si="10"/>
        <v>0.93060668000000002</v>
      </c>
    </row>
    <row r="84" spans="2:15" x14ac:dyDescent="0.25">
      <c r="B84" s="18" t="s">
        <v>16</v>
      </c>
      <c r="C84">
        <v>50</v>
      </c>
      <c r="F84">
        <f>'336p stat'!H83-'336p stat'!K83</f>
        <v>2.3324790000000064</v>
      </c>
      <c r="G84">
        <f>'336p stat'!K83-'336p stat'!N83</f>
        <v>166.21363200000002</v>
      </c>
      <c r="H84">
        <f>'336p stat'!N83</f>
        <v>46.340131999999997</v>
      </c>
      <c r="K84">
        <f t="shared" si="6"/>
        <v>0</v>
      </c>
      <c r="L84">
        <f t="shared" si="7"/>
        <v>0</v>
      </c>
      <c r="M84">
        <f t="shared" si="8"/>
        <v>4.6649580000000128E-2</v>
      </c>
      <c r="N84">
        <f t="shared" si="9"/>
        <v>3.3242726400000002</v>
      </c>
      <c r="O84">
        <f t="shared" si="10"/>
        <v>0.9268026399999999</v>
      </c>
    </row>
    <row r="85" spans="2:15" x14ac:dyDescent="0.25">
      <c r="B85" s="18" t="s">
        <v>16</v>
      </c>
      <c r="C85">
        <v>75</v>
      </c>
      <c r="F85">
        <f>'336p stat'!H84-'336p stat'!K84</f>
        <v>3.4997260000000097</v>
      </c>
      <c r="G85">
        <f>'336p stat'!K84-'336p stat'!N84</f>
        <v>248.87609399999997</v>
      </c>
      <c r="H85">
        <f>'336p stat'!N84</f>
        <v>69.276767000000007</v>
      </c>
      <c r="K85">
        <f t="shared" si="6"/>
        <v>0</v>
      </c>
      <c r="L85">
        <f t="shared" si="7"/>
        <v>0</v>
      </c>
      <c r="M85">
        <f t="shared" si="8"/>
        <v>4.6663013333333461E-2</v>
      </c>
      <c r="N85">
        <f t="shared" si="9"/>
        <v>3.3183479199999995</v>
      </c>
      <c r="O85">
        <f t="shared" si="10"/>
        <v>0.92369022666666678</v>
      </c>
    </row>
    <row r="86" spans="2:15" x14ac:dyDescent="0.25">
      <c r="B86" s="18" t="s">
        <v>16</v>
      </c>
      <c r="C86">
        <v>100</v>
      </c>
      <c r="F86">
        <f>'336p stat'!H85-'336p stat'!K85</f>
        <v>4.6666969999999992</v>
      </c>
      <c r="G86">
        <f>'336p stat'!K85-'336p stat'!N85</f>
        <v>331.55437000000001</v>
      </c>
      <c r="H86">
        <f>'336p stat'!N85</f>
        <v>92.299892</v>
      </c>
      <c r="K86">
        <f t="shared" si="6"/>
        <v>0</v>
      </c>
      <c r="L86">
        <f t="shared" si="7"/>
        <v>0</v>
      </c>
      <c r="M86">
        <f t="shared" si="8"/>
        <v>4.6666969999999995E-2</v>
      </c>
      <c r="N86">
        <f t="shared" si="9"/>
        <v>3.3155437000000001</v>
      </c>
      <c r="O86">
        <f t="shared" si="10"/>
        <v>0.92299891999999994</v>
      </c>
    </row>
    <row r="87" spans="2:15" x14ac:dyDescent="0.25">
      <c r="B87" s="18" t="s">
        <v>16</v>
      </c>
      <c r="C87">
        <v>125</v>
      </c>
      <c r="F87">
        <f>'336p stat'!H86-'336p stat'!K86</f>
        <v>5.8337950000000092</v>
      </c>
      <c r="G87">
        <f>'336p stat'!K86-'336p stat'!N86</f>
        <v>414.19864699999999</v>
      </c>
      <c r="H87">
        <f>'336p stat'!N86</f>
        <v>115.32968200000001</v>
      </c>
      <c r="K87">
        <f t="shared" si="6"/>
        <v>0</v>
      </c>
      <c r="L87">
        <f t="shared" si="7"/>
        <v>0</v>
      </c>
      <c r="M87">
        <f t="shared" si="8"/>
        <v>4.667036000000007E-2</v>
      </c>
      <c r="N87">
        <f t="shared" si="9"/>
        <v>3.3135891759999998</v>
      </c>
      <c r="O87">
        <f t="shared" si="10"/>
        <v>0.92263745600000002</v>
      </c>
    </row>
    <row r="88" spans="2:15" x14ac:dyDescent="0.25">
      <c r="B88" s="18" t="s">
        <v>16</v>
      </c>
      <c r="C88">
        <v>150</v>
      </c>
      <c r="F88">
        <f>'336p stat'!H87-'336p stat'!K87</f>
        <v>7.000878000000057</v>
      </c>
      <c r="G88">
        <f>'336p stat'!K87-'336p stat'!N87</f>
        <v>496.77902299999994</v>
      </c>
      <c r="H88">
        <f>'336p stat'!N87</f>
        <v>138.27372600000001</v>
      </c>
      <c r="K88">
        <f t="shared" si="6"/>
        <v>0</v>
      </c>
      <c r="L88">
        <f t="shared" si="7"/>
        <v>0</v>
      </c>
      <c r="M88">
        <f t="shared" si="8"/>
        <v>4.6672520000000377E-2</v>
      </c>
      <c r="N88">
        <f t="shared" si="9"/>
        <v>3.3118601533333329</v>
      </c>
      <c r="O88">
        <f t="shared" si="10"/>
        <v>0.92182484000000009</v>
      </c>
    </row>
    <row r="89" spans="2:15" x14ac:dyDescent="0.25">
      <c r="B89" s="18" t="s">
        <v>16</v>
      </c>
      <c r="C89">
        <v>175</v>
      </c>
      <c r="F89">
        <f>'336p stat'!H88-'336p stat'!K88</f>
        <v>8.1677819999999883</v>
      </c>
      <c r="G89">
        <f>'336p stat'!K88-'336p stat'!N88</f>
        <v>579.46588999999994</v>
      </c>
      <c r="H89">
        <f>'336p stat'!N88</f>
        <v>161.19887</v>
      </c>
      <c r="K89">
        <f t="shared" si="6"/>
        <v>0</v>
      </c>
      <c r="L89">
        <f t="shared" si="7"/>
        <v>0</v>
      </c>
      <c r="M89">
        <f t="shared" si="8"/>
        <v>4.6673039999999937E-2</v>
      </c>
      <c r="N89">
        <f t="shared" si="9"/>
        <v>3.3112336571428567</v>
      </c>
      <c r="O89">
        <f t="shared" si="10"/>
        <v>0.92113639999999997</v>
      </c>
    </row>
    <row r="90" spans="2:15" x14ac:dyDescent="0.25">
      <c r="B90" s="18" t="s">
        <v>16</v>
      </c>
      <c r="C90">
        <v>200</v>
      </c>
      <c r="F90">
        <f>'336p stat'!H89-'336p stat'!K89</f>
        <v>9.3340370000000803</v>
      </c>
      <c r="G90">
        <f>'336p stat'!K89-'336p stat'!N89</f>
        <v>662.31403299999999</v>
      </c>
      <c r="H90">
        <f>'336p stat'!N89</f>
        <v>184.221958</v>
      </c>
      <c r="K90">
        <f t="shared" si="6"/>
        <v>0</v>
      </c>
      <c r="L90">
        <f t="shared" si="7"/>
        <v>0</v>
      </c>
      <c r="M90">
        <f t="shared" si="8"/>
        <v>4.6670185000000398E-2</v>
      </c>
      <c r="N90">
        <f t="shared" si="9"/>
        <v>3.311570165</v>
      </c>
      <c r="O90">
        <f t="shared" si="10"/>
        <v>0.92110979000000004</v>
      </c>
    </row>
    <row r="91" spans="2:15" x14ac:dyDescent="0.25">
      <c r="B91" s="18" t="s">
        <v>16</v>
      </c>
      <c r="C91">
        <v>225</v>
      </c>
      <c r="F91">
        <f>'336p stat'!H90-'336p stat'!K90</f>
        <v>10.500283999999965</v>
      </c>
      <c r="G91">
        <f>'336p stat'!K90-'336p stat'!N90</f>
        <v>744.90942800000005</v>
      </c>
      <c r="H91">
        <f>'336p stat'!N90</f>
        <v>207.16994500000001</v>
      </c>
      <c r="K91">
        <f t="shared" si="6"/>
        <v>0</v>
      </c>
      <c r="L91">
        <f t="shared" si="7"/>
        <v>0</v>
      </c>
      <c r="M91">
        <f t="shared" si="8"/>
        <v>4.6667928888888731E-2</v>
      </c>
      <c r="N91">
        <f t="shared" si="9"/>
        <v>3.3107085688888893</v>
      </c>
      <c r="O91">
        <f t="shared" si="10"/>
        <v>0.9207553111111112</v>
      </c>
    </row>
    <row r="92" spans="2:15" x14ac:dyDescent="0.25">
      <c r="B92" s="18" t="s">
        <v>16</v>
      </c>
      <c r="C92">
        <v>250</v>
      </c>
      <c r="F92">
        <f>'336p stat'!H91-'336p stat'!K91</f>
        <v>11.666676999999936</v>
      </c>
      <c r="G92">
        <f>'336p stat'!K91-'336p stat'!N91</f>
        <v>827.75100199999997</v>
      </c>
      <c r="H92">
        <f>'336p stat'!N91</f>
        <v>230.17568</v>
      </c>
      <c r="K92">
        <f t="shared" si="6"/>
        <v>0</v>
      </c>
      <c r="L92">
        <f t="shared" si="7"/>
        <v>0</v>
      </c>
      <c r="M92">
        <f t="shared" si="8"/>
        <v>4.6666707999999744E-2</v>
      </c>
      <c r="N92">
        <f t="shared" si="9"/>
        <v>3.3110040079999998</v>
      </c>
      <c r="O92">
        <f t="shared" si="10"/>
        <v>0.92070271999999997</v>
      </c>
    </row>
    <row r="93" spans="2:15" x14ac:dyDescent="0.25">
      <c r="B93" s="18" t="s">
        <v>16</v>
      </c>
      <c r="C93">
        <v>275</v>
      </c>
      <c r="F93">
        <f>'336p stat'!H92-'336p stat'!K92</f>
        <v>12.832620000000134</v>
      </c>
      <c r="G93">
        <f>'336p stat'!K92-'336p stat'!N92</f>
        <v>910.46764699999994</v>
      </c>
      <c r="H93">
        <f>'336p stat'!N92</f>
        <v>253.15443999999999</v>
      </c>
      <c r="K93">
        <f t="shared" si="6"/>
        <v>0</v>
      </c>
      <c r="L93">
        <f t="shared" si="7"/>
        <v>0</v>
      </c>
      <c r="M93">
        <f t="shared" si="8"/>
        <v>4.6664072727273215E-2</v>
      </c>
      <c r="N93">
        <f t="shared" si="9"/>
        <v>3.3107914436363632</v>
      </c>
      <c r="O93">
        <f t="shared" si="10"/>
        <v>0.92056159999999998</v>
      </c>
    </row>
    <row r="94" spans="2:15" x14ac:dyDescent="0.25">
      <c r="B94" s="18" t="s">
        <v>16</v>
      </c>
      <c r="C94">
        <v>300</v>
      </c>
      <c r="F94">
        <f>'336p stat'!H93-'336p stat'!K93</f>
        <v>13.999213000000054</v>
      </c>
      <c r="G94">
        <f>'336p stat'!K93-'336p stat'!N93</f>
        <v>993.2136549999999</v>
      </c>
      <c r="H94">
        <f>'336p stat'!N93</f>
        <v>276.1798</v>
      </c>
      <c r="K94">
        <f t="shared" si="6"/>
        <v>0</v>
      </c>
      <c r="L94">
        <f t="shared" si="7"/>
        <v>0</v>
      </c>
      <c r="M94">
        <f t="shared" si="8"/>
        <v>4.6664043333333516E-2</v>
      </c>
      <c r="N94">
        <f t="shared" si="9"/>
        <v>3.3107121833333331</v>
      </c>
      <c r="O94">
        <f t="shared" si="10"/>
        <v>0.92059933333333333</v>
      </c>
    </row>
    <row r="95" spans="2:15" x14ac:dyDescent="0.25">
      <c r="B95" s="18" t="s">
        <v>16</v>
      </c>
      <c r="C95">
        <v>325</v>
      </c>
      <c r="F95">
        <f>'336p stat'!H94-'336p stat'!K94</f>
        <v>15.165741999999909</v>
      </c>
      <c r="G95">
        <f>'336p stat'!K94-'336p stat'!N94</f>
        <v>1076.011197</v>
      </c>
      <c r="H95">
        <f>'336p stat'!N94</f>
        <v>299.18969700000002</v>
      </c>
      <c r="K95">
        <f t="shared" si="6"/>
        <v>0</v>
      </c>
      <c r="L95">
        <f t="shared" si="7"/>
        <v>0</v>
      </c>
      <c r="M95">
        <f t="shared" si="8"/>
        <v>4.6663821538461256E-2</v>
      </c>
      <c r="N95">
        <f t="shared" si="9"/>
        <v>3.3108036830769234</v>
      </c>
      <c r="O95">
        <f t="shared" si="10"/>
        <v>0.92058368307692318</v>
      </c>
    </row>
    <row r="96" spans="2:15" x14ac:dyDescent="0.25">
      <c r="B96" s="18" t="s">
        <v>16</v>
      </c>
      <c r="C96">
        <v>350</v>
      </c>
      <c r="F96">
        <f>'336p stat'!H95-'336p stat'!K95</f>
        <v>16.332724999999982</v>
      </c>
      <c r="G96">
        <f>'336p stat'!K95-'336p stat'!N95</f>
        <v>1158.9626860000001</v>
      </c>
      <c r="H96">
        <f>'336p stat'!N95</f>
        <v>322.25758000000002</v>
      </c>
      <c r="K96">
        <f t="shared" si="6"/>
        <v>0</v>
      </c>
      <c r="L96">
        <f t="shared" si="7"/>
        <v>0</v>
      </c>
      <c r="M96">
        <f t="shared" si="8"/>
        <v>4.6664928571428524E-2</v>
      </c>
      <c r="N96">
        <f t="shared" si="9"/>
        <v>3.3113219600000003</v>
      </c>
      <c r="O96">
        <f t="shared" si="10"/>
        <v>0.92073594285714289</v>
      </c>
    </row>
    <row r="97" spans="2:15" x14ac:dyDescent="0.25">
      <c r="B97" s="18" t="s">
        <v>16</v>
      </c>
      <c r="C97">
        <v>375</v>
      </c>
      <c r="F97">
        <f>'336p stat'!H96-'336p stat'!K96</f>
        <v>17.498883999999862</v>
      </c>
      <c r="G97">
        <f>'336p stat'!K96-'336p stat'!N96</f>
        <v>1241.6736370000001</v>
      </c>
      <c r="H97">
        <f>'336p stat'!N96</f>
        <v>345.19220999999999</v>
      </c>
      <c r="K97">
        <f t="shared" si="6"/>
        <v>0</v>
      </c>
      <c r="L97">
        <f t="shared" si="7"/>
        <v>0</v>
      </c>
      <c r="M97">
        <f t="shared" si="8"/>
        <v>4.6663690666666299E-2</v>
      </c>
      <c r="N97">
        <f t="shared" si="9"/>
        <v>3.311129698666667</v>
      </c>
      <c r="O97">
        <f t="shared" si="10"/>
        <v>0.92051255999999992</v>
      </c>
    </row>
    <row r="98" spans="2:15" x14ac:dyDescent="0.25">
      <c r="B98" s="18" t="s">
        <v>16</v>
      </c>
      <c r="C98">
        <v>400</v>
      </c>
      <c r="F98">
        <f>'336p stat'!H97-'336p stat'!K97</f>
        <v>18.665713000000096</v>
      </c>
      <c r="G98">
        <f>'336p stat'!K97-'336p stat'!N97</f>
        <v>1324.415915</v>
      </c>
      <c r="H98">
        <f>'336p stat'!N97</f>
        <v>368.17238800000001</v>
      </c>
      <c r="K98">
        <f t="shared" si="6"/>
        <v>0</v>
      </c>
      <c r="L98">
        <f t="shared" si="7"/>
        <v>0</v>
      </c>
      <c r="M98">
        <f t="shared" si="8"/>
        <v>4.6664282500000237E-2</v>
      </c>
      <c r="N98">
        <f t="shared" si="9"/>
        <v>3.3110397874999999</v>
      </c>
      <c r="O98">
        <f t="shared" si="10"/>
        <v>0.92043097000000007</v>
      </c>
    </row>
    <row r="99" spans="2:15" x14ac:dyDescent="0.25">
      <c r="B99" s="18" t="s">
        <v>16</v>
      </c>
      <c r="C99">
        <v>425</v>
      </c>
      <c r="F99">
        <f>'336p stat'!H98-'336p stat'!K98</f>
        <v>19.832407999999987</v>
      </c>
      <c r="G99">
        <f>'336p stat'!K98-'336p stat'!N98</f>
        <v>1407.22469</v>
      </c>
      <c r="H99">
        <f>'336p stat'!N98</f>
        <v>391.15662800000001</v>
      </c>
      <c r="K99">
        <f t="shared" si="6"/>
        <v>0</v>
      </c>
      <c r="L99">
        <f t="shared" si="7"/>
        <v>0</v>
      </c>
      <c r="M99">
        <f t="shared" si="8"/>
        <v>4.6664489411764674E-2</v>
      </c>
      <c r="N99">
        <f t="shared" si="9"/>
        <v>3.311116917647059</v>
      </c>
      <c r="O99">
        <f t="shared" si="10"/>
        <v>0.92036853647058825</v>
      </c>
    </row>
    <row r="100" spans="2:15" x14ac:dyDescent="0.25">
      <c r="B100" s="18" t="s">
        <v>16</v>
      </c>
      <c r="C100">
        <v>450</v>
      </c>
      <c r="F100">
        <f>'336p stat'!H99-'336p stat'!K99</f>
        <v>20.998810999999932</v>
      </c>
      <c r="G100">
        <f>'336p stat'!K99-'336p stat'!N99</f>
        <v>1490.1847230000001</v>
      </c>
      <c r="H100">
        <f>'336p stat'!N99</f>
        <v>414.17451999999997</v>
      </c>
      <c r="K100">
        <f t="shared" si="6"/>
        <v>0</v>
      </c>
      <c r="L100">
        <f t="shared" si="7"/>
        <v>0</v>
      </c>
      <c r="M100">
        <f t="shared" si="8"/>
        <v>4.6664024444444292E-2</v>
      </c>
      <c r="N100">
        <f t="shared" si="9"/>
        <v>3.3115216066666666</v>
      </c>
      <c r="O100">
        <f t="shared" si="10"/>
        <v>0.92038782222222215</v>
      </c>
    </row>
    <row r="101" spans="2:15" x14ac:dyDescent="0.25">
      <c r="B101" s="18" t="s">
        <v>16</v>
      </c>
      <c r="C101">
        <v>475</v>
      </c>
      <c r="F101">
        <f>'336p stat'!H100-'336p stat'!K100</f>
        <v>22.165027000000009</v>
      </c>
      <c r="G101">
        <f>'336p stat'!K100-'336p stat'!N100</f>
        <v>1572.9488680000002</v>
      </c>
      <c r="H101">
        <f>'336p stat'!N100</f>
        <v>437.08981599999998</v>
      </c>
      <c r="K101">
        <f t="shared" si="6"/>
        <v>0</v>
      </c>
      <c r="L101">
        <f t="shared" si="7"/>
        <v>0</v>
      </c>
      <c r="M101">
        <f t="shared" si="8"/>
        <v>4.6663214736842124E-2</v>
      </c>
      <c r="N101">
        <f t="shared" si="9"/>
        <v>3.3114713010526318</v>
      </c>
      <c r="O101">
        <f t="shared" si="10"/>
        <v>0.92018908631578944</v>
      </c>
    </row>
    <row r="102" spans="2:15" x14ac:dyDescent="0.25">
      <c r="B102" s="18" t="s">
        <v>16</v>
      </c>
      <c r="C102">
        <v>500</v>
      </c>
      <c r="F102">
        <f>'336p stat'!H101-'336p stat'!K101</f>
        <v>23.332139000000097</v>
      </c>
      <c r="G102">
        <f>'336p stat'!K101-'336p stat'!N101</f>
        <v>1655.7971260000002</v>
      </c>
      <c r="H102">
        <f>'336p stat'!N101</f>
        <v>460.12907999999999</v>
      </c>
      <c r="K102">
        <f t="shared" si="6"/>
        <v>0</v>
      </c>
      <c r="L102">
        <f t="shared" si="7"/>
        <v>0</v>
      </c>
      <c r="M102">
        <f t="shared" si="8"/>
        <v>4.6664278000000198E-2</v>
      </c>
      <c r="N102">
        <f t="shared" si="9"/>
        <v>3.3115942520000003</v>
      </c>
      <c r="O102">
        <f t="shared" si="10"/>
        <v>0.92025815999999994</v>
      </c>
    </row>
    <row r="103" spans="2:15" x14ac:dyDescent="0.25">
      <c r="B103" s="18" t="s">
        <v>17</v>
      </c>
      <c r="C103">
        <v>25</v>
      </c>
      <c r="F103">
        <f>'336p stat'!H102-'336p stat'!K102</f>
        <v>1.1824260000000066</v>
      </c>
      <c r="G103">
        <f>'336p stat'!K102-'336p stat'!N102</f>
        <v>64.714315999999997</v>
      </c>
      <c r="H103">
        <f>'336p stat'!N102</f>
        <v>25.001774000000001</v>
      </c>
      <c r="K103">
        <f t="shared" si="6"/>
        <v>0</v>
      </c>
      <c r="L103">
        <f t="shared" si="7"/>
        <v>0</v>
      </c>
      <c r="M103">
        <f t="shared" si="8"/>
        <v>4.7297040000000262E-2</v>
      </c>
      <c r="N103">
        <f t="shared" si="9"/>
        <v>2.5885726399999998</v>
      </c>
      <c r="O103">
        <f t="shared" si="10"/>
        <v>1.00007096</v>
      </c>
    </row>
    <row r="104" spans="2:15" x14ac:dyDescent="0.25">
      <c r="B104" s="18" t="s">
        <v>17</v>
      </c>
      <c r="C104">
        <v>50</v>
      </c>
      <c r="F104">
        <f>'336p stat'!H103-'336p stat'!K103</f>
        <v>2.3625150000000019</v>
      </c>
      <c r="G104">
        <f>'336p stat'!K103-'336p stat'!N103</f>
        <v>128.063546</v>
      </c>
      <c r="H104">
        <f>'336p stat'!N103</f>
        <v>49.422046000000002</v>
      </c>
      <c r="K104">
        <f t="shared" si="6"/>
        <v>0</v>
      </c>
      <c r="L104">
        <f t="shared" si="7"/>
        <v>0</v>
      </c>
      <c r="M104">
        <f t="shared" si="8"/>
        <v>4.7250300000000037E-2</v>
      </c>
      <c r="N104">
        <f t="shared" si="9"/>
        <v>2.5612709200000001</v>
      </c>
      <c r="O104">
        <f t="shared" si="10"/>
        <v>0.98844092000000006</v>
      </c>
    </row>
    <row r="105" spans="2:15" x14ac:dyDescent="0.25">
      <c r="B105" s="18" t="s">
        <v>17</v>
      </c>
      <c r="C105">
        <v>75</v>
      </c>
      <c r="F105">
        <f>'336p stat'!H104-'336p stat'!K104</f>
        <v>3.543611999999996</v>
      </c>
      <c r="G105">
        <f>'336p stat'!K104-'336p stat'!N104</f>
        <v>191.51168200000001</v>
      </c>
      <c r="H105">
        <f>'336p stat'!N104</f>
        <v>74.011983000000001</v>
      </c>
      <c r="K105">
        <f t="shared" si="6"/>
        <v>0</v>
      </c>
      <c r="L105">
        <f t="shared" si="7"/>
        <v>0</v>
      </c>
      <c r="M105">
        <f t="shared" si="8"/>
        <v>4.7248159999999949E-2</v>
      </c>
      <c r="N105">
        <f t="shared" si="9"/>
        <v>2.5534890933333334</v>
      </c>
      <c r="O105">
        <f t="shared" si="10"/>
        <v>0.98682643999999997</v>
      </c>
    </row>
    <row r="106" spans="2:15" x14ac:dyDescent="0.25">
      <c r="B106" s="18" t="s">
        <v>17</v>
      </c>
      <c r="C106">
        <v>100</v>
      </c>
      <c r="F106">
        <f>'336p stat'!H105-'336p stat'!K105</f>
        <v>4.7240400000000022</v>
      </c>
      <c r="G106">
        <f>'336p stat'!K105-'336p stat'!N105</f>
        <v>254.89642700000002</v>
      </c>
      <c r="H106">
        <f>'336p stat'!N105</f>
        <v>98.554030999999995</v>
      </c>
      <c r="K106">
        <f t="shared" si="6"/>
        <v>0</v>
      </c>
      <c r="L106">
        <f t="shared" si="7"/>
        <v>0</v>
      </c>
      <c r="M106">
        <f t="shared" si="8"/>
        <v>4.7240400000000023E-2</v>
      </c>
      <c r="N106">
        <f t="shared" si="9"/>
        <v>2.5489642700000004</v>
      </c>
      <c r="O106">
        <f t="shared" si="10"/>
        <v>0.98554030999999997</v>
      </c>
    </row>
    <row r="107" spans="2:15" x14ac:dyDescent="0.25">
      <c r="B107" s="18" t="s">
        <v>17</v>
      </c>
      <c r="C107">
        <v>125</v>
      </c>
      <c r="F107">
        <f>'336p stat'!H106-'336p stat'!K106</f>
        <v>5.9041850000000409</v>
      </c>
      <c r="G107">
        <f>'336p stat'!K106-'336p stat'!N106</f>
        <v>318.26477699999998</v>
      </c>
      <c r="H107">
        <f>'336p stat'!N106</f>
        <v>123.03919500000001</v>
      </c>
      <c r="K107">
        <f t="shared" si="6"/>
        <v>0</v>
      </c>
      <c r="L107">
        <f t="shared" si="7"/>
        <v>0</v>
      </c>
      <c r="M107">
        <f t="shared" si="8"/>
        <v>4.7233480000000327E-2</v>
      </c>
      <c r="N107">
        <f t="shared" si="9"/>
        <v>2.546118216</v>
      </c>
      <c r="O107">
        <f t="shared" si="10"/>
        <v>0.98431356000000003</v>
      </c>
    </row>
    <row r="108" spans="2:15" x14ac:dyDescent="0.25">
      <c r="B108" s="18" t="s">
        <v>17</v>
      </c>
      <c r="C108">
        <v>150</v>
      </c>
      <c r="F108">
        <f>'336p stat'!H107-'336p stat'!K107</f>
        <v>7.0846070000000054</v>
      </c>
      <c r="G108">
        <f>'336p stat'!K107-'336p stat'!N107</f>
        <v>381.56177600000001</v>
      </c>
      <c r="H108">
        <f>'336p stat'!N107</f>
        <v>147.48689200000001</v>
      </c>
      <c r="K108">
        <f t="shared" si="6"/>
        <v>0</v>
      </c>
      <c r="L108">
        <f t="shared" si="7"/>
        <v>0</v>
      </c>
      <c r="M108">
        <f t="shared" si="8"/>
        <v>4.7230713333333368E-2</v>
      </c>
      <c r="N108">
        <f t="shared" si="9"/>
        <v>2.5437451733333334</v>
      </c>
      <c r="O108">
        <f t="shared" si="10"/>
        <v>0.98324594666666676</v>
      </c>
    </row>
    <row r="109" spans="2:15" x14ac:dyDescent="0.25">
      <c r="B109" s="18" t="s">
        <v>17</v>
      </c>
      <c r="C109">
        <v>175</v>
      </c>
      <c r="F109">
        <f>'336p stat'!H108-'336p stat'!K108</f>
        <v>8.2651879999999665</v>
      </c>
      <c r="G109">
        <f>'336p stat'!K108-'336p stat'!N108</f>
        <v>445.04757000000001</v>
      </c>
      <c r="H109">
        <f>'336p stat'!N108</f>
        <v>171.947789</v>
      </c>
      <c r="K109">
        <f t="shared" si="6"/>
        <v>0</v>
      </c>
      <c r="L109">
        <f t="shared" si="7"/>
        <v>0</v>
      </c>
      <c r="M109">
        <f t="shared" si="8"/>
        <v>4.722964571428552E-2</v>
      </c>
      <c r="N109">
        <f t="shared" si="9"/>
        <v>2.5431289714285716</v>
      </c>
      <c r="O109">
        <f t="shared" si="10"/>
        <v>0.98255879428571424</v>
      </c>
    </row>
    <row r="110" spans="2:15" x14ac:dyDescent="0.25">
      <c r="B110" s="18" t="s">
        <v>17</v>
      </c>
      <c r="C110">
        <v>200</v>
      </c>
      <c r="F110">
        <f>'336p stat'!H109-'336p stat'!K109</f>
        <v>9.4454170000000204</v>
      </c>
      <c r="G110">
        <f>'336p stat'!K109-'336p stat'!N109</f>
        <v>508.41956100000004</v>
      </c>
      <c r="H110">
        <f>'336p stat'!N109</f>
        <v>196.38221999999999</v>
      </c>
      <c r="K110">
        <f t="shared" si="6"/>
        <v>0</v>
      </c>
      <c r="L110">
        <f t="shared" si="7"/>
        <v>0</v>
      </c>
      <c r="M110">
        <f t="shared" si="8"/>
        <v>4.7227085000000099E-2</v>
      </c>
      <c r="N110">
        <f t="shared" si="9"/>
        <v>2.542097805</v>
      </c>
      <c r="O110">
        <f t="shared" si="10"/>
        <v>0.98191109999999993</v>
      </c>
    </row>
    <row r="111" spans="2:15" x14ac:dyDescent="0.25">
      <c r="B111" s="18" t="s">
        <v>17</v>
      </c>
      <c r="C111">
        <v>225</v>
      </c>
      <c r="F111">
        <f>'336p stat'!H110-'336p stat'!K110</f>
        <v>10.62642900000003</v>
      </c>
      <c r="G111">
        <f>'336p stat'!K110-'336p stat'!N110</f>
        <v>572.02527699999996</v>
      </c>
      <c r="H111">
        <f>'336p stat'!N110</f>
        <v>220.893394</v>
      </c>
      <c r="K111">
        <f t="shared" si="6"/>
        <v>0</v>
      </c>
      <c r="L111">
        <f t="shared" si="7"/>
        <v>0</v>
      </c>
      <c r="M111">
        <f t="shared" si="8"/>
        <v>4.7228573333333468E-2</v>
      </c>
      <c r="N111">
        <f t="shared" si="9"/>
        <v>2.5423345644444444</v>
      </c>
      <c r="O111">
        <f t="shared" si="10"/>
        <v>0.98174841777777777</v>
      </c>
    </row>
    <row r="112" spans="2:15" x14ac:dyDescent="0.25">
      <c r="B112" s="18" t="s">
        <v>17</v>
      </c>
      <c r="C112">
        <v>250</v>
      </c>
      <c r="F112">
        <f>'336p stat'!H111-'336p stat'!K111</f>
        <v>11.806550000000016</v>
      </c>
      <c r="G112">
        <f>'336p stat'!K111-'336p stat'!N111</f>
        <v>635.52949799999999</v>
      </c>
      <c r="H112">
        <f>'336p stat'!N111</f>
        <v>245.45325700000001</v>
      </c>
      <c r="K112">
        <f t="shared" si="6"/>
        <v>0</v>
      </c>
      <c r="L112">
        <f t="shared" si="7"/>
        <v>0</v>
      </c>
      <c r="M112">
        <f t="shared" si="8"/>
        <v>4.7226200000000065E-2</v>
      </c>
      <c r="N112">
        <f t="shared" si="9"/>
        <v>2.5421179920000001</v>
      </c>
      <c r="O112">
        <f t="shared" si="10"/>
        <v>0.98181302800000003</v>
      </c>
    </row>
    <row r="113" spans="2:15" x14ac:dyDescent="0.25">
      <c r="B113" s="18" t="s">
        <v>17</v>
      </c>
      <c r="C113">
        <v>275</v>
      </c>
      <c r="F113">
        <f>'336p stat'!H112-'336p stat'!K112</f>
        <v>12.986863999999969</v>
      </c>
      <c r="G113">
        <f>'336p stat'!K112-'336p stat'!N112</f>
        <v>699.03816300000005</v>
      </c>
      <c r="H113">
        <f>'336p stat'!N112</f>
        <v>269.91791999999998</v>
      </c>
      <c r="K113">
        <f t="shared" si="6"/>
        <v>0</v>
      </c>
      <c r="L113">
        <f t="shared" si="7"/>
        <v>0</v>
      </c>
      <c r="M113">
        <f t="shared" si="8"/>
        <v>4.7224959999999885E-2</v>
      </c>
      <c r="N113">
        <f t="shared" si="9"/>
        <v>2.5419569563636366</v>
      </c>
      <c r="O113">
        <f t="shared" si="10"/>
        <v>0.98151970909090902</v>
      </c>
    </row>
    <row r="114" spans="2:15" x14ac:dyDescent="0.25">
      <c r="B114" s="18" t="s">
        <v>17</v>
      </c>
      <c r="C114">
        <v>300</v>
      </c>
      <c r="F114">
        <f>'336p stat'!H113-'336p stat'!K113</f>
        <v>14.167165000000068</v>
      </c>
      <c r="G114">
        <f>'336p stat'!K113-'336p stat'!N113</f>
        <v>762.67558899999995</v>
      </c>
      <c r="H114">
        <f>'336p stat'!N113</f>
        <v>294.49735299999998</v>
      </c>
      <c r="K114">
        <f t="shared" si="6"/>
        <v>0</v>
      </c>
      <c r="L114">
        <f t="shared" si="7"/>
        <v>0</v>
      </c>
      <c r="M114">
        <f t="shared" si="8"/>
        <v>4.7223883333333563E-2</v>
      </c>
      <c r="N114">
        <f t="shared" si="9"/>
        <v>2.5422519633333334</v>
      </c>
      <c r="O114">
        <f t="shared" si="10"/>
        <v>0.98165784333333328</v>
      </c>
    </row>
    <row r="115" spans="2:15" x14ac:dyDescent="0.25">
      <c r="B115" s="18" t="s">
        <v>17</v>
      </c>
      <c r="C115">
        <v>325</v>
      </c>
      <c r="F115">
        <f>'336p stat'!H114-'336p stat'!K114</f>
        <v>15.348577000000205</v>
      </c>
      <c r="G115">
        <f>'336p stat'!K114-'336p stat'!N114</f>
        <v>826.29619199999991</v>
      </c>
      <c r="H115">
        <f>'336p stat'!N114</f>
        <v>319.074252</v>
      </c>
      <c r="K115">
        <f t="shared" si="6"/>
        <v>0</v>
      </c>
      <c r="L115">
        <f t="shared" si="7"/>
        <v>0</v>
      </c>
      <c r="M115">
        <f t="shared" si="8"/>
        <v>4.7226390769231401E-2</v>
      </c>
      <c r="N115">
        <f t="shared" si="9"/>
        <v>2.5424498215384612</v>
      </c>
      <c r="O115">
        <f t="shared" si="10"/>
        <v>0.98176692923076925</v>
      </c>
    </row>
    <row r="116" spans="2:15" x14ac:dyDescent="0.25">
      <c r="B116" s="18" t="s">
        <v>17</v>
      </c>
      <c r="C116">
        <v>350</v>
      </c>
      <c r="F116">
        <f>'336p stat'!H115-'336p stat'!K115</f>
        <v>16.528669000000036</v>
      </c>
      <c r="G116">
        <f>'336p stat'!K115-'336p stat'!N115</f>
        <v>889.850818</v>
      </c>
      <c r="H116">
        <f>'336p stat'!N115</f>
        <v>343.61108400000001</v>
      </c>
      <c r="K116">
        <f t="shared" si="6"/>
        <v>0</v>
      </c>
      <c r="L116">
        <f t="shared" si="7"/>
        <v>0</v>
      </c>
      <c r="M116">
        <f t="shared" si="8"/>
        <v>4.7224768571428676E-2</v>
      </c>
      <c r="N116">
        <f t="shared" si="9"/>
        <v>2.5424309085714287</v>
      </c>
      <c r="O116">
        <f t="shared" si="10"/>
        <v>0.98174595428571432</v>
      </c>
    </row>
    <row r="117" spans="2:15" x14ac:dyDescent="0.25">
      <c r="B117" s="18" t="s">
        <v>17</v>
      </c>
      <c r="C117">
        <v>375</v>
      </c>
      <c r="F117">
        <f>'336p stat'!H116-'336p stat'!K116</f>
        <v>17.709574999999859</v>
      </c>
      <c r="G117">
        <f>'336p stat'!K116-'336p stat'!N116</f>
        <v>953.46641000000011</v>
      </c>
      <c r="H117">
        <f>'336p stat'!N116</f>
        <v>368.18961999999999</v>
      </c>
      <c r="K117">
        <f t="shared" si="6"/>
        <v>0</v>
      </c>
      <c r="L117">
        <f t="shared" si="7"/>
        <v>0</v>
      </c>
      <c r="M117">
        <f t="shared" si="8"/>
        <v>4.7225533333332959E-2</v>
      </c>
      <c r="N117">
        <f t="shared" si="9"/>
        <v>2.5425770933333336</v>
      </c>
      <c r="O117">
        <f t="shared" si="10"/>
        <v>0.98183898666666669</v>
      </c>
    </row>
    <row r="118" spans="2:15" x14ac:dyDescent="0.25">
      <c r="B118" s="18" t="s">
        <v>17</v>
      </c>
      <c r="C118">
        <v>400</v>
      </c>
      <c r="F118">
        <f>'336p stat'!H117-'336p stat'!K117</f>
        <v>18.890562000000045</v>
      </c>
      <c r="G118">
        <f>'336p stat'!K117-'336p stat'!N117</f>
        <v>1016.9397739999999</v>
      </c>
      <c r="H118">
        <f>'336p stat'!N117</f>
        <v>392.73122699999999</v>
      </c>
      <c r="K118">
        <f t="shared" si="6"/>
        <v>0</v>
      </c>
      <c r="L118">
        <f t="shared" si="7"/>
        <v>0</v>
      </c>
      <c r="M118">
        <f t="shared" si="8"/>
        <v>4.722640500000011E-2</v>
      </c>
      <c r="N118">
        <f t="shared" si="9"/>
        <v>2.5423494349999998</v>
      </c>
      <c r="O118">
        <f t="shared" si="10"/>
        <v>0.98182806749999996</v>
      </c>
    </row>
    <row r="119" spans="2:15" x14ac:dyDescent="0.25">
      <c r="B119" s="18" t="s">
        <v>17</v>
      </c>
      <c r="C119">
        <v>425</v>
      </c>
      <c r="F119">
        <f>'336p stat'!H118-'336p stat'!K118</f>
        <v>20.071897000000035</v>
      </c>
      <c r="G119">
        <f>'336p stat'!K118-'336p stat'!N118</f>
        <v>1080.615258</v>
      </c>
      <c r="H119">
        <f>'336p stat'!N118</f>
        <v>417.24411700000002</v>
      </c>
      <c r="K119">
        <f t="shared" si="6"/>
        <v>0</v>
      </c>
      <c r="L119">
        <f t="shared" si="7"/>
        <v>0</v>
      </c>
      <c r="M119">
        <f t="shared" si="8"/>
        <v>4.7227992941176557E-2</v>
      </c>
      <c r="N119">
        <f t="shared" si="9"/>
        <v>2.5426241364705882</v>
      </c>
      <c r="O119">
        <f t="shared" si="10"/>
        <v>0.98175086352941177</v>
      </c>
    </row>
    <row r="120" spans="2:15" x14ac:dyDescent="0.25">
      <c r="B120" s="18" t="s">
        <v>17</v>
      </c>
      <c r="C120">
        <v>450</v>
      </c>
      <c r="F120">
        <f>'336p stat'!H119-'336p stat'!K119</f>
        <v>21.253277999999909</v>
      </c>
      <c r="G120">
        <f>'336p stat'!K119-'336p stat'!N119</f>
        <v>1144.163094</v>
      </c>
      <c r="H120">
        <f>'336p stat'!N119</f>
        <v>441.67676</v>
      </c>
      <c r="K120">
        <f t="shared" si="6"/>
        <v>0</v>
      </c>
      <c r="L120">
        <f t="shared" si="7"/>
        <v>0</v>
      </c>
      <c r="M120">
        <f t="shared" si="8"/>
        <v>4.7229506666666463E-2</v>
      </c>
      <c r="N120">
        <f t="shared" si="9"/>
        <v>2.5425846533333334</v>
      </c>
      <c r="O120">
        <f t="shared" si="10"/>
        <v>0.98150391111111113</v>
      </c>
    </row>
    <row r="121" spans="2:15" x14ac:dyDescent="0.25">
      <c r="B121" s="18" t="s">
        <v>17</v>
      </c>
      <c r="C121">
        <v>475</v>
      </c>
      <c r="F121">
        <f>'336p stat'!H120-'336p stat'!K120</f>
        <v>22.43387400000006</v>
      </c>
      <c r="G121">
        <f>'336p stat'!K120-'336p stat'!N120</f>
        <v>1207.766799</v>
      </c>
      <c r="H121">
        <f>'336p stat'!N120</f>
        <v>466.25123100000002</v>
      </c>
      <c r="K121">
        <f t="shared" si="6"/>
        <v>0</v>
      </c>
      <c r="L121">
        <f t="shared" si="7"/>
        <v>0</v>
      </c>
      <c r="M121">
        <f t="shared" si="8"/>
        <v>4.7229208421052757E-2</v>
      </c>
      <c r="N121">
        <f t="shared" si="9"/>
        <v>2.5426669452631581</v>
      </c>
      <c r="O121">
        <f t="shared" si="10"/>
        <v>0.98158153894736844</v>
      </c>
    </row>
    <row r="122" spans="2:15" x14ac:dyDescent="0.25">
      <c r="B122" s="18" t="s">
        <v>17</v>
      </c>
      <c r="C122">
        <v>500</v>
      </c>
      <c r="F122">
        <f>'336p stat'!H121-'336p stat'!K121</f>
        <v>23.61458000000016</v>
      </c>
      <c r="G122">
        <f>'336p stat'!K121-'336p stat'!N121</f>
        <v>1271.202096</v>
      </c>
      <c r="H122">
        <f>'336p stat'!N121</f>
        <v>490.73674899999997</v>
      </c>
      <c r="K122">
        <f t="shared" si="6"/>
        <v>0</v>
      </c>
      <c r="L122">
        <f t="shared" si="7"/>
        <v>0</v>
      </c>
      <c r="M122">
        <f t="shared" si="8"/>
        <v>4.7229160000000318E-2</v>
      </c>
      <c r="N122">
        <f t="shared" si="9"/>
        <v>2.5424041919999998</v>
      </c>
      <c r="O122">
        <f t="shared" si="10"/>
        <v>0.98147349799999994</v>
      </c>
    </row>
    <row r="123" spans="2:15" x14ac:dyDescent="0.25">
      <c r="B123" s="18" t="s">
        <v>18</v>
      </c>
      <c r="C123">
        <v>25</v>
      </c>
      <c r="F123">
        <f>'336p stat'!H122-'336p stat'!K122</f>
        <v>0.24866800000000922</v>
      </c>
      <c r="G123">
        <f>'336p stat'!K122-'336p stat'!N122</f>
        <v>91.454414</v>
      </c>
      <c r="H123">
        <f>'336p stat'!N122</f>
        <v>15.892512</v>
      </c>
      <c r="K123">
        <f t="shared" si="6"/>
        <v>0</v>
      </c>
      <c r="L123">
        <f t="shared" si="7"/>
        <v>0</v>
      </c>
      <c r="M123">
        <f t="shared" si="8"/>
        <v>9.9467200000003687E-3</v>
      </c>
      <c r="N123">
        <f t="shared" si="9"/>
        <v>3.6581765599999998</v>
      </c>
      <c r="O123">
        <f t="shared" si="10"/>
        <v>0.63570048000000001</v>
      </c>
    </row>
    <row r="124" spans="2:15" x14ac:dyDescent="0.25">
      <c r="B124" s="18" t="s">
        <v>18</v>
      </c>
      <c r="C124">
        <v>50</v>
      </c>
      <c r="F124">
        <f>'336p stat'!H123-'336p stat'!K123</f>
        <v>0.48205299999997919</v>
      </c>
      <c r="G124">
        <f>'336p stat'!K123-'336p stat'!N123</f>
        <v>181.69287400000002</v>
      </c>
      <c r="H124">
        <f>'336p stat'!N123</f>
        <v>31.723322</v>
      </c>
      <c r="K124">
        <f t="shared" si="6"/>
        <v>0</v>
      </c>
      <c r="L124">
        <f t="shared" si="7"/>
        <v>0</v>
      </c>
      <c r="M124">
        <f t="shared" si="8"/>
        <v>9.6410599999995836E-3</v>
      </c>
      <c r="N124">
        <f t="shared" si="9"/>
        <v>3.6338574800000005</v>
      </c>
      <c r="O124">
        <f t="shared" si="10"/>
        <v>0.63446643999999996</v>
      </c>
    </row>
    <row r="125" spans="2:15" x14ac:dyDescent="0.25">
      <c r="B125" s="18" t="s">
        <v>18</v>
      </c>
      <c r="C125">
        <v>75</v>
      </c>
      <c r="F125">
        <f>'336p stat'!H124-'336p stat'!K124</f>
        <v>0.72131100000001425</v>
      </c>
      <c r="G125">
        <f>'336p stat'!K124-'336p stat'!N124</f>
        <v>272.10681899999997</v>
      </c>
      <c r="H125">
        <f>'336p stat'!N124</f>
        <v>47.539600999999998</v>
      </c>
      <c r="K125">
        <f t="shared" si="6"/>
        <v>0</v>
      </c>
      <c r="L125">
        <f t="shared" si="7"/>
        <v>0</v>
      </c>
      <c r="M125">
        <f t="shared" si="8"/>
        <v>9.6174800000001903E-3</v>
      </c>
      <c r="N125">
        <f t="shared" si="9"/>
        <v>3.6280909199999996</v>
      </c>
      <c r="O125">
        <f t="shared" si="10"/>
        <v>0.6338613466666666</v>
      </c>
    </row>
    <row r="126" spans="2:15" x14ac:dyDescent="0.25">
      <c r="B126" s="18" t="s">
        <v>18</v>
      </c>
      <c r="C126">
        <v>100</v>
      </c>
      <c r="F126">
        <f>'336p stat'!H125-'336p stat'!K125</f>
        <v>0.96905900000001566</v>
      </c>
      <c r="G126">
        <f>'336p stat'!K125-'336p stat'!N125</f>
        <v>362.29783599999996</v>
      </c>
      <c r="H126">
        <f>'336p stat'!N125</f>
        <v>63.347092000000004</v>
      </c>
      <c r="K126">
        <f t="shared" si="6"/>
        <v>0</v>
      </c>
      <c r="L126">
        <f t="shared" si="7"/>
        <v>0</v>
      </c>
      <c r="M126">
        <f t="shared" si="8"/>
        <v>9.6905900000001568E-3</v>
      </c>
      <c r="N126">
        <f t="shared" si="9"/>
        <v>3.6229783599999994</v>
      </c>
      <c r="O126">
        <f t="shared" si="10"/>
        <v>0.63347092000000005</v>
      </c>
    </row>
    <row r="127" spans="2:15" x14ac:dyDescent="0.25">
      <c r="B127" s="18" t="s">
        <v>18</v>
      </c>
      <c r="C127">
        <v>125</v>
      </c>
      <c r="F127">
        <f>'336p stat'!H126-'336p stat'!K126</f>
        <v>1.2107760000000098</v>
      </c>
      <c r="G127">
        <f>'336p stat'!K126-'336p stat'!N126</f>
        <v>452.60321699999997</v>
      </c>
      <c r="H127">
        <f>'336p stat'!N126</f>
        <v>79.164928000000003</v>
      </c>
      <c r="K127">
        <f t="shared" si="6"/>
        <v>0</v>
      </c>
      <c r="L127">
        <f t="shared" si="7"/>
        <v>0</v>
      </c>
      <c r="M127">
        <f t="shared" si="8"/>
        <v>9.686208000000078E-3</v>
      </c>
      <c r="N127">
        <f t="shared" si="9"/>
        <v>3.6208257359999996</v>
      </c>
      <c r="O127">
        <f t="shared" si="10"/>
        <v>0.63331942400000008</v>
      </c>
    </row>
    <row r="128" spans="2:15" x14ac:dyDescent="0.25">
      <c r="B128" s="18" t="s">
        <v>18</v>
      </c>
      <c r="C128">
        <v>150</v>
      </c>
      <c r="F128">
        <f>'336p stat'!H127-'336p stat'!K127</f>
        <v>1.4475069999999732</v>
      </c>
      <c r="G128">
        <f>'336p stat'!K127-'336p stat'!N127</f>
        <v>542.90561300000002</v>
      </c>
      <c r="H128">
        <f>'336p stat'!N127</f>
        <v>95.012258000000003</v>
      </c>
      <c r="K128">
        <f t="shared" si="6"/>
        <v>0</v>
      </c>
      <c r="L128">
        <f t="shared" si="7"/>
        <v>0</v>
      </c>
      <c r="M128">
        <f t="shared" si="8"/>
        <v>9.6500466666664883E-3</v>
      </c>
      <c r="N128">
        <f t="shared" si="9"/>
        <v>3.6193707533333335</v>
      </c>
      <c r="O128">
        <f t="shared" si="10"/>
        <v>0.63341505333333337</v>
      </c>
    </row>
    <row r="129" spans="2:15" x14ac:dyDescent="0.25">
      <c r="B129" s="18" t="s">
        <v>18</v>
      </c>
      <c r="C129">
        <v>175</v>
      </c>
      <c r="F129">
        <f>'336p stat'!H128-'336p stat'!K128</f>
        <v>1.6961499999999887</v>
      </c>
      <c r="G129">
        <f>'336p stat'!K128-'336p stat'!N128</f>
        <v>633.336095</v>
      </c>
      <c r="H129">
        <f>'336p stat'!N128</f>
        <v>110.843452</v>
      </c>
      <c r="K129">
        <f t="shared" si="6"/>
        <v>0</v>
      </c>
      <c r="L129">
        <f t="shared" si="7"/>
        <v>0</v>
      </c>
      <c r="M129">
        <f t="shared" si="8"/>
        <v>9.6922857142856499E-3</v>
      </c>
      <c r="N129">
        <f t="shared" si="9"/>
        <v>3.6190633999999999</v>
      </c>
      <c r="O129">
        <f t="shared" si="10"/>
        <v>0.63339115428571424</v>
      </c>
    </row>
    <row r="130" spans="2:15" x14ac:dyDescent="0.25">
      <c r="B130" s="18" t="s">
        <v>18</v>
      </c>
      <c r="C130">
        <v>200</v>
      </c>
      <c r="F130">
        <f>'336p stat'!H129-'336p stat'!K129</f>
        <v>1.9384619999999586</v>
      </c>
      <c r="G130">
        <f>'336p stat'!K129-'336p stat'!N129</f>
        <v>723.68842900000004</v>
      </c>
      <c r="H130">
        <f>'336p stat'!N129</f>
        <v>126.684631</v>
      </c>
      <c r="K130">
        <f t="shared" si="6"/>
        <v>0</v>
      </c>
      <c r="L130">
        <f t="shared" si="7"/>
        <v>0</v>
      </c>
      <c r="M130">
        <f t="shared" si="8"/>
        <v>9.6923099999997927E-3</v>
      </c>
      <c r="N130">
        <f t="shared" si="9"/>
        <v>3.6184421450000004</v>
      </c>
      <c r="O130">
        <f t="shared" si="10"/>
        <v>0.63342315500000002</v>
      </c>
    </row>
    <row r="131" spans="2:15" x14ac:dyDescent="0.25">
      <c r="B131" s="18" t="s">
        <v>18</v>
      </c>
      <c r="C131">
        <v>225</v>
      </c>
      <c r="F131">
        <f>'336p stat'!H130-'336p stat'!K130</f>
        <v>2.1691859999999679</v>
      </c>
      <c r="G131">
        <f>'336p stat'!K130-'336p stat'!N130</f>
        <v>813.99238400000002</v>
      </c>
      <c r="H131">
        <f>'336p stat'!N130</f>
        <v>142.50836899999999</v>
      </c>
      <c r="K131">
        <f t="shared" si="6"/>
        <v>0</v>
      </c>
      <c r="L131">
        <f t="shared" si="7"/>
        <v>0</v>
      </c>
      <c r="M131">
        <f t="shared" si="8"/>
        <v>9.640826666666524E-3</v>
      </c>
      <c r="N131">
        <f t="shared" si="9"/>
        <v>3.6177439288888888</v>
      </c>
      <c r="O131">
        <f t="shared" si="10"/>
        <v>0.63337052888888878</v>
      </c>
    </row>
    <row r="132" spans="2:15" x14ac:dyDescent="0.25">
      <c r="B132" s="18" t="s">
        <v>18</v>
      </c>
      <c r="C132">
        <v>250</v>
      </c>
      <c r="F132">
        <f>'336p stat'!H131-'336p stat'!K131</f>
        <v>2.4103509999999915</v>
      </c>
      <c r="G132">
        <f>'336p stat'!K131-'336p stat'!N131</f>
        <v>904.23231800000008</v>
      </c>
      <c r="H132">
        <f>'336p stat'!N131</f>
        <v>158.32664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9.6414039999999663E-3</v>
      </c>
      <c r="N132">
        <f t="shared" ref="N132:N195" si="14">G132/$C132</f>
        <v>3.6169292720000001</v>
      </c>
      <c r="O132">
        <f t="shared" ref="O132:O195" si="15">H132/$C132</f>
        <v>0.63330655999999996</v>
      </c>
    </row>
    <row r="133" spans="2:15" x14ac:dyDescent="0.25">
      <c r="B133" s="18" t="s">
        <v>18</v>
      </c>
      <c r="C133">
        <v>275</v>
      </c>
      <c r="F133">
        <f>'336p stat'!H132-'336p stat'!K132</f>
        <v>2.6563820000001215</v>
      </c>
      <c r="G133">
        <f>'336p stat'!K132-'336p stat'!N132</f>
        <v>994.72399799999994</v>
      </c>
      <c r="H133">
        <f>'336p stat'!N132</f>
        <v>174.185416</v>
      </c>
      <c r="K133">
        <f t="shared" si="11"/>
        <v>0</v>
      </c>
      <c r="L133">
        <f t="shared" si="12"/>
        <v>0</v>
      </c>
      <c r="M133">
        <f t="shared" si="13"/>
        <v>9.6595709090913501E-3</v>
      </c>
      <c r="N133">
        <f t="shared" si="14"/>
        <v>3.6171781745454545</v>
      </c>
      <c r="O133">
        <f t="shared" si="15"/>
        <v>0.63340151272727274</v>
      </c>
    </row>
    <row r="134" spans="2:15" x14ac:dyDescent="0.25">
      <c r="B134" s="18" t="s">
        <v>18</v>
      </c>
      <c r="C134">
        <v>300</v>
      </c>
      <c r="F134">
        <f>'336p stat'!H133-'336p stat'!K133</f>
        <v>2.8938969999999244</v>
      </c>
      <c r="G134">
        <f>'336p stat'!K133-'336p stat'!N133</f>
        <v>1085.1079</v>
      </c>
      <c r="H134">
        <f>'336p stat'!N133</f>
        <v>189.99529799999999</v>
      </c>
      <c r="K134">
        <f t="shared" si="11"/>
        <v>0</v>
      </c>
      <c r="L134">
        <f t="shared" si="12"/>
        <v>0</v>
      </c>
      <c r="M134">
        <f t="shared" si="13"/>
        <v>9.6463233333330817E-3</v>
      </c>
      <c r="N134">
        <f t="shared" si="14"/>
        <v>3.6170263333333335</v>
      </c>
      <c r="O134">
        <f t="shared" si="15"/>
        <v>0.63331766</v>
      </c>
    </row>
    <row r="135" spans="2:15" x14ac:dyDescent="0.25">
      <c r="B135" s="18" t="s">
        <v>18</v>
      </c>
      <c r="C135">
        <v>325</v>
      </c>
      <c r="F135">
        <f>'336p stat'!H134-'336p stat'!K134</f>
        <v>3.1384790000001885</v>
      </c>
      <c r="G135">
        <f>'336p stat'!K134-'336p stat'!N134</f>
        <v>1175.5106509999998</v>
      </c>
      <c r="H135">
        <f>'336p stat'!N134</f>
        <v>205.80567500000001</v>
      </c>
      <c r="K135">
        <f t="shared" si="11"/>
        <v>0</v>
      </c>
      <c r="L135">
        <f t="shared" si="12"/>
        <v>0</v>
      </c>
      <c r="M135">
        <f t="shared" si="13"/>
        <v>9.6568584615390422E-3</v>
      </c>
      <c r="N135">
        <f t="shared" si="14"/>
        <v>3.6169558492307687</v>
      </c>
      <c r="O135">
        <f t="shared" si="15"/>
        <v>0.63324823076923076</v>
      </c>
    </row>
    <row r="136" spans="2:15" x14ac:dyDescent="0.25">
      <c r="B136" s="18" t="s">
        <v>18</v>
      </c>
      <c r="C136">
        <v>350</v>
      </c>
      <c r="F136">
        <f>'336p stat'!H135-'336p stat'!K135</f>
        <v>3.3720530000000508</v>
      </c>
      <c r="G136">
        <f>'336p stat'!K135-'336p stat'!N135</f>
        <v>1266.14654</v>
      </c>
      <c r="H136">
        <f>'336p stat'!N135</f>
        <v>221.64596499999999</v>
      </c>
      <c r="K136">
        <f t="shared" si="11"/>
        <v>0</v>
      </c>
      <c r="L136">
        <f t="shared" si="12"/>
        <v>0</v>
      </c>
      <c r="M136">
        <f t="shared" si="13"/>
        <v>9.6344371428572877E-3</v>
      </c>
      <c r="N136">
        <f t="shared" si="14"/>
        <v>3.6175615428571426</v>
      </c>
      <c r="O136">
        <f t="shared" si="15"/>
        <v>0.63327418571428573</v>
      </c>
    </row>
    <row r="137" spans="2:15" x14ac:dyDescent="0.25">
      <c r="B137" s="18" t="s">
        <v>18</v>
      </c>
      <c r="C137">
        <v>375</v>
      </c>
      <c r="F137">
        <f>'336p stat'!H136-'336p stat'!K136</f>
        <v>3.6111760000001141</v>
      </c>
      <c r="G137">
        <f>'336p stat'!K136-'336p stat'!N136</f>
        <v>1356.5971929999998</v>
      </c>
      <c r="H137">
        <f>'336p stat'!N136</f>
        <v>237.47367399999999</v>
      </c>
      <c r="K137">
        <f t="shared" si="11"/>
        <v>0</v>
      </c>
      <c r="L137">
        <f t="shared" si="12"/>
        <v>0</v>
      </c>
      <c r="M137">
        <f t="shared" si="13"/>
        <v>9.6298026666669714E-3</v>
      </c>
      <c r="N137">
        <f t="shared" si="14"/>
        <v>3.6175925146666663</v>
      </c>
      <c r="O137">
        <f t="shared" si="15"/>
        <v>0.63326313066666662</v>
      </c>
    </row>
    <row r="138" spans="2:15" x14ac:dyDescent="0.25">
      <c r="B138" s="18" t="s">
        <v>18</v>
      </c>
      <c r="C138">
        <v>400</v>
      </c>
      <c r="F138">
        <f>'336p stat'!H137-'336p stat'!K137</f>
        <v>3.8448389999998653</v>
      </c>
      <c r="G138">
        <f>'336p stat'!K137-'336p stat'!N137</f>
        <v>1447.0022290000002</v>
      </c>
      <c r="H138">
        <f>'336p stat'!N137</f>
        <v>253.32671099999999</v>
      </c>
      <c r="K138">
        <f t="shared" si="11"/>
        <v>0</v>
      </c>
      <c r="L138">
        <f t="shared" si="12"/>
        <v>0</v>
      </c>
      <c r="M138">
        <f t="shared" si="13"/>
        <v>9.6120974999996632E-3</v>
      </c>
      <c r="N138">
        <f t="shared" si="14"/>
        <v>3.6175055725000003</v>
      </c>
      <c r="O138">
        <f t="shared" si="15"/>
        <v>0.63331677749999993</v>
      </c>
    </row>
    <row r="139" spans="2:15" x14ac:dyDescent="0.25">
      <c r="B139" s="18" t="s">
        <v>18</v>
      </c>
      <c r="C139">
        <v>425</v>
      </c>
      <c r="F139">
        <f>'336p stat'!H138-'336p stat'!K138</f>
        <v>4.0889969999998357</v>
      </c>
      <c r="G139">
        <f>'336p stat'!K138-'336p stat'!N138</f>
        <v>1537.5054830000001</v>
      </c>
      <c r="H139">
        <f>'336p stat'!N138</f>
        <v>269.13965100000001</v>
      </c>
      <c r="K139">
        <f t="shared" si="11"/>
        <v>0</v>
      </c>
      <c r="L139">
        <f t="shared" si="12"/>
        <v>0</v>
      </c>
      <c r="M139">
        <f t="shared" si="13"/>
        <v>9.6211694117643194E-3</v>
      </c>
      <c r="N139">
        <f t="shared" si="14"/>
        <v>3.6176599600000001</v>
      </c>
      <c r="O139">
        <f t="shared" si="15"/>
        <v>0.63326976705882354</v>
      </c>
    </row>
    <row r="140" spans="2:15" x14ac:dyDescent="0.25">
      <c r="B140" s="18" t="s">
        <v>18</v>
      </c>
      <c r="C140">
        <v>450</v>
      </c>
      <c r="F140">
        <f>'336p stat'!H139-'336p stat'!K139</f>
        <v>4.3235740000000078</v>
      </c>
      <c r="G140">
        <f>'336p stat'!K139-'336p stat'!N139</f>
        <v>1627.883842</v>
      </c>
      <c r="H140">
        <f>'336p stat'!N139</f>
        <v>284.97218800000002</v>
      </c>
      <c r="K140">
        <f t="shared" si="11"/>
        <v>0</v>
      </c>
      <c r="L140">
        <f t="shared" si="12"/>
        <v>0</v>
      </c>
      <c r="M140">
        <f t="shared" si="13"/>
        <v>9.6079422222222401E-3</v>
      </c>
      <c r="N140">
        <f t="shared" si="14"/>
        <v>3.617519648888889</v>
      </c>
      <c r="O140">
        <f t="shared" si="15"/>
        <v>0.63327152888888893</v>
      </c>
    </row>
    <row r="141" spans="2:15" x14ac:dyDescent="0.25">
      <c r="B141" s="18" t="s">
        <v>18</v>
      </c>
      <c r="C141">
        <v>475</v>
      </c>
      <c r="F141">
        <f>'336p stat'!H140-'336p stat'!K140</f>
        <v>4.566733000000113</v>
      </c>
      <c r="G141">
        <f>'336p stat'!K140-'336p stat'!N140</f>
        <v>1718.1965839999998</v>
      </c>
      <c r="H141">
        <f>'336p stat'!N140</f>
        <v>300.81002000000001</v>
      </c>
      <c r="K141">
        <f t="shared" si="11"/>
        <v>0</v>
      </c>
      <c r="L141">
        <f t="shared" si="12"/>
        <v>0</v>
      </c>
      <c r="M141">
        <f t="shared" si="13"/>
        <v>9.6141747368423437E-3</v>
      </c>
      <c r="N141">
        <f t="shared" si="14"/>
        <v>3.6172559663157893</v>
      </c>
      <c r="O141">
        <f t="shared" si="15"/>
        <v>0.63328425263157895</v>
      </c>
    </row>
    <row r="142" spans="2:15" x14ac:dyDescent="0.25">
      <c r="B142" s="18" t="s">
        <v>18</v>
      </c>
      <c r="C142">
        <v>500</v>
      </c>
      <c r="F142">
        <f>'336p stat'!H141-'336p stat'!K141</f>
        <v>4.8071340000001328</v>
      </c>
      <c r="G142">
        <f>'336p stat'!K141-'336p stat'!N141</f>
        <v>1808.6260030000001</v>
      </c>
      <c r="H142">
        <f>'336p stat'!N141</f>
        <v>316.64716600000003</v>
      </c>
      <c r="K142">
        <f t="shared" si="11"/>
        <v>0</v>
      </c>
      <c r="L142">
        <f t="shared" si="12"/>
        <v>0</v>
      </c>
      <c r="M142">
        <f t="shared" si="13"/>
        <v>9.6142680000002659E-3</v>
      </c>
      <c r="N142">
        <f t="shared" si="14"/>
        <v>3.6172520060000002</v>
      </c>
      <c r="O142">
        <f t="shared" si="15"/>
        <v>0.63329433200000007</v>
      </c>
    </row>
    <row r="143" spans="2:15" x14ac:dyDescent="0.25">
      <c r="B143" s="18" t="s">
        <v>19</v>
      </c>
      <c r="C143">
        <v>25</v>
      </c>
      <c r="F143">
        <f>'336p stat'!H142-'336p stat'!K142</f>
        <v>0</v>
      </c>
      <c r="G143">
        <f>'336p stat'!K142-'336p stat'!N142</f>
        <v>0</v>
      </c>
      <c r="H143">
        <f>'336p stat'!N142</f>
        <v>0</v>
      </c>
      <c r="K143">
        <f t="shared" si="11"/>
        <v>0</v>
      </c>
      <c r="L143">
        <f t="shared" si="12"/>
        <v>0</v>
      </c>
      <c r="M143">
        <f t="shared" si="13"/>
        <v>0</v>
      </c>
      <c r="N143">
        <f t="shared" si="14"/>
        <v>0</v>
      </c>
      <c r="O143">
        <f t="shared" si="15"/>
        <v>0</v>
      </c>
    </row>
    <row r="144" spans="2:15" x14ac:dyDescent="0.25">
      <c r="B144" s="18" t="s">
        <v>19</v>
      </c>
      <c r="C144">
        <v>50</v>
      </c>
      <c r="F144">
        <f>'336p stat'!H143-'336p stat'!K143</f>
        <v>0</v>
      </c>
      <c r="G144">
        <f>'336p stat'!K143-'336p stat'!N143</f>
        <v>0</v>
      </c>
      <c r="H144">
        <f>'336p stat'!N143</f>
        <v>0</v>
      </c>
      <c r="K144">
        <f t="shared" si="11"/>
        <v>0</v>
      </c>
      <c r="L144">
        <f t="shared" si="12"/>
        <v>0</v>
      </c>
      <c r="M144">
        <f t="shared" si="13"/>
        <v>0</v>
      </c>
      <c r="N144">
        <f t="shared" si="14"/>
        <v>0</v>
      </c>
      <c r="O144">
        <f t="shared" si="15"/>
        <v>0</v>
      </c>
    </row>
    <row r="145" spans="2:15" x14ac:dyDescent="0.25">
      <c r="B145" s="18" t="s">
        <v>19</v>
      </c>
      <c r="C145">
        <v>75</v>
      </c>
      <c r="F145">
        <f>'336p stat'!H144-'336p stat'!K144</f>
        <v>0</v>
      </c>
      <c r="G145">
        <f>'336p stat'!K144-'336p stat'!N144</f>
        <v>0</v>
      </c>
      <c r="H145">
        <f>'336p stat'!N144</f>
        <v>0</v>
      </c>
      <c r="K145">
        <f t="shared" si="11"/>
        <v>0</v>
      </c>
      <c r="L145">
        <f t="shared" si="12"/>
        <v>0</v>
      </c>
      <c r="M145">
        <f t="shared" si="13"/>
        <v>0</v>
      </c>
      <c r="N145">
        <f t="shared" si="14"/>
        <v>0</v>
      </c>
      <c r="O145">
        <f t="shared" si="15"/>
        <v>0</v>
      </c>
    </row>
    <row r="146" spans="2:15" x14ac:dyDescent="0.25">
      <c r="B146" s="18" t="s">
        <v>19</v>
      </c>
      <c r="C146">
        <v>100</v>
      </c>
      <c r="F146">
        <f>'336p stat'!H145-'336p stat'!K145</f>
        <v>0</v>
      </c>
      <c r="G146">
        <f>'336p stat'!K145-'336p stat'!N145</f>
        <v>0</v>
      </c>
      <c r="H146">
        <f>'336p stat'!N145</f>
        <v>0</v>
      </c>
      <c r="K146">
        <f t="shared" si="11"/>
        <v>0</v>
      </c>
      <c r="L146">
        <f t="shared" si="12"/>
        <v>0</v>
      </c>
      <c r="M146">
        <f t="shared" si="13"/>
        <v>0</v>
      </c>
      <c r="N146">
        <f t="shared" si="14"/>
        <v>0</v>
      </c>
      <c r="O146">
        <f t="shared" si="15"/>
        <v>0</v>
      </c>
    </row>
    <row r="147" spans="2:15" x14ac:dyDescent="0.25">
      <c r="B147" s="18" t="s">
        <v>19</v>
      </c>
      <c r="C147">
        <v>125</v>
      </c>
      <c r="F147">
        <f>'336p stat'!H146-'336p stat'!K146</f>
        <v>0</v>
      </c>
      <c r="G147">
        <f>'336p stat'!K146-'336p stat'!N146</f>
        <v>0</v>
      </c>
      <c r="H147">
        <f>'336p stat'!N146</f>
        <v>0</v>
      </c>
      <c r="K147">
        <f t="shared" si="11"/>
        <v>0</v>
      </c>
      <c r="L147">
        <f t="shared" si="12"/>
        <v>0</v>
      </c>
      <c r="M147">
        <f t="shared" si="13"/>
        <v>0</v>
      </c>
      <c r="N147">
        <f t="shared" si="14"/>
        <v>0</v>
      </c>
      <c r="O147">
        <f t="shared" si="15"/>
        <v>0</v>
      </c>
    </row>
    <row r="148" spans="2:15" x14ac:dyDescent="0.25">
      <c r="B148" s="18" t="s">
        <v>19</v>
      </c>
      <c r="C148">
        <v>150</v>
      </c>
      <c r="F148">
        <f>'336p stat'!H147-'336p stat'!K147</f>
        <v>0</v>
      </c>
      <c r="G148">
        <f>'336p stat'!K147-'336p stat'!N147</f>
        <v>0</v>
      </c>
      <c r="H148">
        <f>'336p stat'!N147</f>
        <v>0</v>
      </c>
      <c r="K148">
        <f t="shared" si="11"/>
        <v>0</v>
      </c>
      <c r="L148">
        <f t="shared" si="12"/>
        <v>0</v>
      </c>
      <c r="M148">
        <f t="shared" si="13"/>
        <v>0</v>
      </c>
      <c r="N148">
        <f t="shared" si="14"/>
        <v>0</v>
      </c>
      <c r="O148">
        <f t="shared" si="15"/>
        <v>0</v>
      </c>
    </row>
    <row r="149" spans="2:15" x14ac:dyDescent="0.25">
      <c r="B149" s="18" t="s">
        <v>19</v>
      </c>
      <c r="C149">
        <v>175</v>
      </c>
      <c r="F149">
        <f>'336p stat'!H148-'336p stat'!K148</f>
        <v>0</v>
      </c>
      <c r="G149">
        <f>'336p stat'!K148-'336p stat'!N148</f>
        <v>0</v>
      </c>
      <c r="H149">
        <f>'336p stat'!N148</f>
        <v>0</v>
      </c>
      <c r="K149">
        <f t="shared" si="11"/>
        <v>0</v>
      </c>
      <c r="L149">
        <f t="shared" si="12"/>
        <v>0</v>
      </c>
      <c r="M149">
        <f t="shared" si="13"/>
        <v>0</v>
      </c>
      <c r="N149">
        <f t="shared" si="14"/>
        <v>0</v>
      </c>
      <c r="O149">
        <f t="shared" si="15"/>
        <v>0</v>
      </c>
    </row>
    <row r="150" spans="2:15" x14ac:dyDescent="0.25">
      <c r="B150" s="18" t="s">
        <v>19</v>
      </c>
      <c r="C150">
        <v>200</v>
      </c>
      <c r="F150">
        <f>'336p stat'!H149-'336p stat'!K149</f>
        <v>0</v>
      </c>
      <c r="G150">
        <f>'336p stat'!K149-'336p stat'!N149</f>
        <v>0</v>
      </c>
      <c r="H150">
        <f>'336p stat'!N149</f>
        <v>0</v>
      </c>
      <c r="K150">
        <f t="shared" si="11"/>
        <v>0</v>
      </c>
      <c r="L150">
        <f t="shared" si="12"/>
        <v>0</v>
      </c>
      <c r="M150">
        <f t="shared" si="13"/>
        <v>0</v>
      </c>
      <c r="N150">
        <f t="shared" si="14"/>
        <v>0</v>
      </c>
      <c r="O150">
        <f t="shared" si="15"/>
        <v>0</v>
      </c>
    </row>
    <row r="151" spans="2:15" x14ac:dyDescent="0.25">
      <c r="B151" s="18" t="s">
        <v>19</v>
      </c>
      <c r="C151">
        <v>225</v>
      </c>
      <c r="F151">
        <f>'336p stat'!H150-'336p stat'!K150</f>
        <v>0</v>
      </c>
      <c r="G151">
        <f>'336p stat'!K150-'336p stat'!N150</f>
        <v>0</v>
      </c>
      <c r="H151">
        <f>'336p stat'!N150</f>
        <v>0</v>
      </c>
      <c r="K151">
        <f t="shared" si="11"/>
        <v>0</v>
      </c>
      <c r="L151">
        <f t="shared" si="12"/>
        <v>0</v>
      </c>
      <c r="M151">
        <f t="shared" si="13"/>
        <v>0</v>
      </c>
      <c r="N151">
        <f t="shared" si="14"/>
        <v>0</v>
      </c>
      <c r="O151">
        <f t="shared" si="15"/>
        <v>0</v>
      </c>
    </row>
    <row r="152" spans="2:15" x14ac:dyDescent="0.25">
      <c r="B152" s="18" t="s">
        <v>19</v>
      </c>
      <c r="C152">
        <v>250</v>
      </c>
      <c r="F152">
        <f>'336p stat'!H151-'336p stat'!K151</f>
        <v>0</v>
      </c>
      <c r="G152">
        <f>'336p stat'!K151-'336p stat'!N151</f>
        <v>0</v>
      </c>
      <c r="H152">
        <f>'336p stat'!N151</f>
        <v>0</v>
      </c>
      <c r="K152">
        <f t="shared" si="11"/>
        <v>0</v>
      </c>
      <c r="L152">
        <f t="shared" si="12"/>
        <v>0</v>
      </c>
      <c r="M152">
        <f t="shared" si="13"/>
        <v>0</v>
      </c>
      <c r="N152">
        <f t="shared" si="14"/>
        <v>0</v>
      </c>
      <c r="O152">
        <f t="shared" si="15"/>
        <v>0</v>
      </c>
    </row>
    <row r="153" spans="2:15" x14ac:dyDescent="0.25">
      <c r="B153" s="18" t="s">
        <v>19</v>
      </c>
      <c r="C153">
        <v>275</v>
      </c>
      <c r="F153">
        <f>'336p stat'!H152-'336p stat'!K152</f>
        <v>0</v>
      </c>
      <c r="G153">
        <f>'336p stat'!K152-'336p stat'!N152</f>
        <v>0</v>
      </c>
      <c r="H153">
        <f>'336p stat'!N152</f>
        <v>0</v>
      </c>
      <c r="K153">
        <f t="shared" si="11"/>
        <v>0</v>
      </c>
      <c r="L153">
        <f t="shared" si="12"/>
        <v>0</v>
      </c>
      <c r="M153">
        <f t="shared" si="13"/>
        <v>0</v>
      </c>
      <c r="N153">
        <f t="shared" si="14"/>
        <v>0</v>
      </c>
      <c r="O153">
        <f t="shared" si="15"/>
        <v>0</v>
      </c>
    </row>
    <row r="154" spans="2:15" x14ac:dyDescent="0.25">
      <c r="B154" s="18" t="s">
        <v>19</v>
      </c>
      <c r="C154">
        <v>300</v>
      </c>
      <c r="F154">
        <f>'336p stat'!H153-'336p stat'!K153</f>
        <v>0</v>
      </c>
      <c r="G154">
        <f>'336p stat'!K153-'336p stat'!N153</f>
        <v>0</v>
      </c>
      <c r="H154">
        <f>'336p stat'!N153</f>
        <v>0</v>
      </c>
      <c r="K154">
        <f t="shared" si="11"/>
        <v>0</v>
      </c>
      <c r="L154">
        <f t="shared" si="12"/>
        <v>0</v>
      </c>
      <c r="M154">
        <f t="shared" si="13"/>
        <v>0</v>
      </c>
      <c r="N154">
        <f t="shared" si="14"/>
        <v>0</v>
      </c>
      <c r="O154">
        <f t="shared" si="15"/>
        <v>0</v>
      </c>
    </row>
    <row r="155" spans="2:15" x14ac:dyDescent="0.25">
      <c r="B155" s="18" t="s">
        <v>19</v>
      </c>
      <c r="C155">
        <v>325</v>
      </c>
      <c r="F155">
        <f>'336p stat'!H154-'336p stat'!K154</f>
        <v>0</v>
      </c>
      <c r="G155">
        <f>'336p stat'!K154-'336p stat'!N154</f>
        <v>0</v>
      </c>
      <c r="H155">
        <f>'336p stat'!N154</f>
        <v>0</v>
      </c>
      <c r="K155">
        <f t="shared" si="11"/>
        <v>0</v>
      </c>
      <c r="L155">
        <f t="shared" si="12"/>
        <v>0</v>
      </c>
      <c r="M155">
        <f t="shared" si="13"/>
        <v>0</v>
      </c>
      <c r="N155">
        <f t="shared" si="14"/>
        <v>0</v>
      </c>
      <c r="O155">
        <f t="shared" si="15"/>
        <v>0</v>
      </c>
    </row>
    <row r="156" spans="2:15" x14ac:dyDescent="0.25">
      <c r="B156" s="18" t="s">
        <v>19</v>
      </c>
      <c r="C156">
        <v>350</v>
      </c>
      <c r="F156">
        <f>'336p stat'!H155-'336p stat'!K155</f>
        <v>0</v>
      </c>
      <c r="G156">
        <f>'336p stat'!K155-'336p stat'!N155</f>
        <v>0</v>
      </c>
      <c r="H156">
        <f>'336p stat'!N155</f>
        <v>0</v>
      </c>
      <c r="K156">
        <f t="shared" si="11"/>
        <v>0</v>
      </c>
      <c r="L156">
        <f t="shared" si="12"/>
        <v>0</v>
      </c>
      <c r="M156">
        <f t="shared" si="13"/>
        <v>0</v>
      </c>
      <c r="N156">
        <f t="shared" si="14"/>
        <v>0</v>
      </c>
      <c r="O156">
        <f t="shared" si="15"/>
        <v>0</v>
      </c>
    </row>
    <row r="157" spans="2:15" x14ac:dyDescent="0.25">
      <c r="B157" s="18" t="s">
        <v>19</v>
      </c>
      <c r="C157">
        <v>375</v>
      </c>
      <c r="F157">
        <f>'336p stat'!H156-'336p stat'!K156</f>
        <v>0</v>
      </c>
      <c r="G157">
        <f>'336p stat'!K156-'336p stat'!N156</f>
        <v>0</v>
      </c>
      <c r="H157">
        <f>'336p stat'!N156</f>
        <v>0</v>
      </c>
      <c r="K157">
        <f t="shared" si="11"/>
        <v>0</v>
      </c>
      <c r="L157">
        <f t="shared" si="12"/>
        <v>0</v>
      </c>
      <c r="M157">
        <f t="shared" si="13"/>
        <v>0</v>
      </c>
      <c r="N157">
        <f t="shared" si="14"/>
        <v>0</v>
      </c>
      <c r="O157">
        <f t="shared" si="15"/>
        <v>0</v>
      </c>
    </row>
    <row r="158" spans="2:15" x14ac:dyDescent="0.25">
      <c r="B158" s="18" t="s">
        <v>19</v>
      </c>
      <c r="C158">
        <v>400</v>
      </c>
      <c r="F158">
        <f>'336p stat'!H157-'336p stat'!K157</f>
        <v>0</v>
      </c>
      <c r="G158">
        <f>'336p stat'!K157-'336p stat'!N157</f>
        <v>0</v>
      </c>
      <c r="H158">
        <f>'336p stat'!N157</f>
        <v>0</v>
      </c>
      <c r="K158">
        <f t="shared" si="11"/>
        <v>0</v>
      </c>
      <c r="L158">
        <f t="shared" si="12"/>
        <v>0</v>
      </c>
      <c r="M158">
        <f t="shared" si="13"/>
        <v>0</v>
      </c>
      <c r="N158">
        <f t="shared" si="14"/>
        <v>0</v>
      </c>
      <c r="O158">
        <f t="shared" si="15"/>
        <v>0</v>
      </c>
    </row>
    <row r="159" spans="2:15" x14ac:dyDescent="0.25">
      <c r="B159" s="18" t="s">
        <v>19</v>
      </c>
      <c r="C159">
        <v>425</v>
      </c>
      <c r="F159">
        <f>'336p stat'!H158-'336p stat'!K158</f>
        <v>0</v>
      </c>
      <c r="G159">
        <f>'336p stat'!K158-'336p stat'!N158</f>
        <v>0</v>
      </c>
      <c r="H159">
        <f>'336p stat'!N158</f>
        <v>0</v>
      </c>
      <c r="K159">
        <f t="shared" si="11"/>
        <v>0</v>
      </c>
      <c r="L159">
        <f t="shared" si="12"/>
        <v>0</v>
      </c>
      <c r="M159">
        <f t="shared" si="13"/>
        <v>0</v>
      </c>
      <c r="N159">
        <f t="shared" si="14"/>
        <v>0</v>
      </c>
      <c r="O159">
        <f t="shared" si="15"/>
        <v>0</v>
      </c>
    </row>
    <row r="160" spans="2:15" x14ac:dyDescent="0.25">
      <c r="B160" s="18" t="s">
        <v>19</v>
      </c>
      <c r="C160">
        <v>450</v>
      </c>
      <c r="F160">
        <f>'336p stat'!H159-'336p stat'!K159</f>
        <v>0</v>
      </c>
      <c r="G160">
        <f>'336p stat'!K159-'336p stat'!N159</f>
        <v>0</v>
      </c>
      <c r="H160">
        <f>'336p stat'!N159</f>
        <v>0</v>
      </c>
      <c r="K160">
        <f t="shared" si="11"/>
        <v>0</v>
      </c>
      <c r="L160">
        <f t="shared" si="12"/>
        <v>0</v>
      </c>
      <c r="M160">
        <f t="shared" si="13"/>
        <v>0</v>
      </c>
      <c r="N160">
        <f t="shared" si="14"/>
        <v>0</v>
      </c>
      <c r="O160">
        <f t="shared" si="15"/>
        <v>0</v>
      </c>
    </row>
    <row r="161" spans="2:15" x14ac:dyDescent="0.25">
      <c r="B161" s="18" t="s">
        <v>19</v>
      </c>
      <c r="C161">
        <v>475</v>
      </c>
      <c r="F161">
        <f>'336p stat'!H160-'336p stat'!K160</f>
        <v>0</v>
      </c>
      <c r="G161">
        <f>'336p stat'!K160-'336p stat'!N160</f>
        <v>0</v>
      </c>
      <c r="H161">
        <f>'336p stat'!N160</f>
        <v>0</v>
      </c>
      <c r="K161">
        <f t="shared" si="11"/>
        <v>0</v>
      </c>
      <c r="L161">
        <f t="shared" si="12"/>
        <v>0</v>
      </c>
      <c r="M161">
        <f t="shared" si="13"/>
        <v>0</v>
      </c>
      <c r="N161">
        <f t="shared" si="14"/>
        <v>0</v>
      </c>
      <c r="O161">
        <f t="shared" si="15"/>
        <v>0</v>
      </c>
    </row>
    <row r="162" spans="2:15" x14ac:dyDescent="0.25">
      <c r="B162" s="18" t="s">
        <v>19</v>
      </c>
      <c r="C162">
        <v>500</v>
      </c>
      <c r="F162">
        <f>'336p stat'!H161-'336p stat'!K161</f>
        <v>0</v>
      </c>
      <c r="G162">
        <f>'336p stat'!K161-'336p stat'!N161</f>
        <v>0</v>
      </c>
      <c r="H162">
        <f>'336p stat'!N161</f>
        <v>0</v>
      </c>
      <c r="K162">
        <f t="shared" si="11"/>
        <v>0</v>
      </c>
      <c r="L162">
        <f t="shared" si="12"/>
        <v>0</v>
      </c>
      <c r="M162">
        <f t="shared" si="13"/>
        <v>0</v>
      </c>
      <c r="N162">
        <f t="shared" si="14"/>
        <v>0</v>
      </c>
      <c r="O162">
        <f t="shared" si="15"/>
        <v>0</v>
      </c>
    </row>
    <row r="163" spans="2:15" x14ac:dyDescent="0.25">
      <c r="B163" s="18" t="s">
        <v>20</v>
      </c>
      <c r="C163">
        <v>25</v>
      </c>
      <c r="F163">
        <f>'336p stat'!H162-'336p stat'!K162</f>
        <v>0.2359209999999905</v>
      </c>
      <c r="G163">
        <f>'336p stat'!K162-'336p stat'!N162</f>
        <v>72.094249000000005</v>
      </c>
      <c r="H163">
        <f>'336p stat'!N162</f>
        <v>15.892723999999999</v>
      </c>
      <c r="K163">
        <f t="shared" si="11"/>
        <v>0</v>
      </c>
      <c r="L163">
        <f t="shared" si="12"/>
        <v>0</v>
      </c>
      <c r="M163">
        <f t="shared" si="13"/>
        <v>9.4368399999996203E-3</v>
      </c>
      <c r="N163">
        <f t="shared" si="14"/>
        <v>2.8837699600000004</v>
      </c>
      <c r="O163">
        <f t="shared" si="15"/>
        <v>0.63570895999999999</v>
      </c>
    </row>
    <row r="164" spans="2:15" x14ac:dyDescent="0.25">
      <c r="B164" s="18" t="s">
        <v>20</v>
      </c>
      <c r="C164">
        <v>50</v>
      </c>
      <c r="F164">
        <f>'336p stat'!H163-'336p stat'!K163</f>
        <v>0.47840200000001687</v>
      </c>
      <c r="G164">
        <f>'336p stat'!K163-'336p stat'!N163</f>
        <v>142.86631199999999</v>
      </c>
      <c r="H164">
        <f>'336p stat'!N163</f>
        <v>31.775489</v>
      </c>
      <c r="K164">
        <f t="shared" si="11"/>
        <v>0</v>
      </c>
      <c r="L164">
        <f t="shared" si="12"/>
        <v>0</v>
      </c>
      <c r="M164">
        <f t="shared" si="13"/>
        <v>9.5680400000003381E-3</v>
      </c>
      <c r="N164">
        <f t="shared" si="14"/>
        <v>2.8573262399999999</v>
      </c>
      <c r="O164">
        <f t="shared" si="15"/>
        <v>0.63550978000000002</v>
      </c>
    </row>
    <row r="165" spans="2:15" x14ac:dyDescent="0.25">
      <c r="B165" s="18" t="s">
        <v>20</v>
      </c>
      <c r="C165">
        <v>75</v>
      </c>
      <c r="F165">
        <f>'336p stat'!H164-'336p stat'!K164</f>
        <v>0.7222370000000069</v>
      </c>
      <c r="G165">
        <f>'336p stat'!K164-'336p stat'!N164</f>
        <v>213.413049</v>
      </c>
      <c r="H165">
        <f>'336p stat'!N164</f>
        <v>47.666899000000001</v>
      </c>
      <c r="K165">
        <f t="shared" si="11"/>
        <v>0</v>
      </c>
      <c r="L165">
        <f t="shared" si="12"/>
        <v>0</v>
      </c>
      <c r="M165">
        <f t="shared" si="13"/>
        <v>9.6298266666667593E-3</v>
      </c>
      <c r="N165">
        <f t="shared" si="14"/>
        <v>2.8455073199999998</v>
      </c>
      <c r="O165">
        <f t="shared" si="15"/>
        <v>0.63555865333333339</v>
      </c>
    </row>
    <row r="166" spans="2:15" x14ac:dyDescent="0.25">
      <c r="B166" s="18" t="s">
        <v>20</v>
      </c>
      <c r="C166">
        <v>100</v>
      </c>
      <c r="F166">
        <f>'336p stat'!H165-'336p stat'!K165</f>
        <v>0.95839899999998579</v>
      </c>
      <c r="G166">
        <f>'336p stat'!K165-'336p stat'!N165</f>
        <v>284.183806</v>
      </c>
      <c r="H166">
        <f>'336p stat'!N165</f>
        <v>63.519162999999999</v>
      </c>
      <c r="K166">
        <f t="shared" si="11"/>
        <v>0</v>
      </c>
      <c r="L166">
        <f t="shared" si="12"/>
        <v>0</v>
      </c>
      <c r="M166">
        <f t="shared" si="13"/>
        <v>9.5839899999998583E-3</v>
      </c>
      <c r="N166">
        <f t="shared" si="14"/>
        <v>2.8418380600000002</v>
      </c>
      <c r="O166">
        <f t="shared" si="15"/>
        <v>0.63519163000000001</v>
      </c>
    </row>
    <row r="167" spans="2:15" x14ac:dyDescent="0.25">
      <c r="B167" s="18" t="s">
        <v>20</v>
      </c>
      <c r="C167">
        <v>125</v>
      </c>
      <c r="F167">
        <f>'336p stat'!H166-'336p stat'!K166</f>
        <v>1.2047730000000456</v>
      </c>
      <c r="G167">
        <f>'336p stat'!K166-'336p stat'!N166</f>
        <v>354.48371099999997</v>
      </c>
      <c r="H167">
        <f>'336p stat'!N166</f>
        <v>79.327246000000002</v>
      </c>
      <c r="K167">
        <f t="shared" si="11"/>
        <v>0</v>
      </c>
      <c r="L167">
        <f t="shared" si="12"/>
        <v>0</v>
      </c>
      <c r="M167">
        <f t="shared" si="13"/>
        <v>9.6381840000003653E-3</v>
      </c>
      <c r="N167">
        <f t="shared" si="14"/>
        <v>2.8358696879999998</v>
      </c>
      <c r="O167">
        <f t="shared" si="15"/>
        <v>0.63461796800000003</v>
      </c>
    </row>
    <row r="168" spans="2:15" x14ac:dyDescent="0.25">
      <c r="B168" s="18" t="s">
        <v>20</v>
      </c>
      <c r="C168">
        <v>150</v>
      </c>
      <c r="F168">
        <f>'336p stat'!H167-'336p stat'!K167</f>
        <v>1.4576889999999594</v>
      </c>
      <c r="G168">
        <f>'336p stat'!K167-'336p stat'!N167</f>
        <v>425.06341099999997</v>
      </c>
      <c r="H168">
        <f>'336p stat'!N167</f>
        <v>95.145343999999994</v>
      </c>
      <c r="K168">
        <f t="shared" si="11"/>
        <v>0</v>
      </c>
      <c r="L168">
        <f t="shared" si="12"/>
        <v>0</v>
      </c>
      <c r="M168">
        <f t="shared" si="13"/>
        <v>9.7179266666663957E-3</v>
      </c>
      <c r="N168">
        <f t="shared" si="14"/>
        <v>2.8337560733333333</v>
      </c>
      <c r="O168">
        <f t="shared" si="15"/>
        <v>0.63430229333333332</v>
      </c>
    </row>
    <row r="169" spans="2:15" x14ac:dyDescent="0.25">
      <c r="B169" s="18" t="s">
        <v>20</v>
      </c>
      <c r="C169">
        <v>175</v>
      </c>
      <c r="F169">
        <f>'336p stat'!H168-'336p stat'!K168</f>
        <v>1.7071610000000419</v>
      </c>
      <c r="G169">
        <f>'336p stat'!K168-'336p stat'!N168</f>
        <v>495.583462</v>
      </c>
      <c r="H169">
        <f>'336p stat'!N168</f>
        <v>110.966921</v>
      </c>
      <c r="K169">
        <f t="shared" si="11"/>
        <v>0</v>
      </c>
      <c r="L169">
        <f t="shared" si="12"/>
        <v>0</v>
      </c>
      <c r="M169">
        <f t="shared" si="13"/>
        <v>9.7552057142859545E-3</v>
      </c>
      <c r="N169">
        <f t="shared" si="14"/>
        <v>2.831905497142857</v>
      </c>
      <c r="O169">
        <f t="shared" si="15"/>
        <v>0.63409669142857139</v>
      </c>
    </row>
    <row r="170" spans="2:15" x14ac:dyDescent="0.25">
      <c r="B170" s="18" t="s">
        <v>20</v>
      </c>
      <c r="C170">
        <v>200</v>
      </c>
      <c r="F170">
        <f>'336p stat'!H169-'336p stat'!K169</f>
        <v>1.9585939999999482</v>
      </c>
      <c r="G170">
        <f>'336p stat'!K169-'336p stat'!N169</f>
        <v>566.39189699999997</v>
      </c>
      <c r="H170">
        <f>'336p stat'!N169</f>
        <v>126.791777</v>
      </c>
      <c r="K170">
        <f t="shared" si="11"/>
        <v>0</v>
      </c>
      <c r="L170">
        <f t="shared" si="12"/>
        <v>0</v>
      </c>
      <c r="M170">
        <f t="shared" si="13"/>
        <v>9.7929699999997413E-3</v>
      </c>
      <c r="N170">
        <f t="shared" si="14"/>
        <v>2.8319594850000001</v>
      </c>
      <c r="O170">
        <f t="shared" si="15"/>
        <v>0.63395888499999997</v>
      </c>
    </row>
    <row r="171" spans="2:15" x14ac:dyDescent="0.25">
      <c r="B171" s="18" t="s">
        <v>20</v>
      </c>
      <c r="C171">
        <v>225</v>
      </c>
      <c r="F171">
        <f>'336p stat'!H170-'336p stat'!K170</f>
        <v>2.2053460000000769</v>
      </c>
      <c r="G171">
        <f>'336p stat'!K170-'336p stat'!N170</f>
        <v>637.05314099999998</v>
      </c>
      <c r="H171">
        <f>'336p stat'!N170</f>
        <v>142.632217</v>
      </c>
      <c r="K171">
        <f t="shared" si="11"/>
        <v>0</v>
      </c>
      <c r="L171">
        <f t="shared" si="12"/>
        <v>0</v>
      </c>
      <c r="M171">
        <f t="shared" si="13"/>
        <v>9.8015377777781187E-3</v>
      </c>
      <c r="N171">
        <f t="shared" si="14"/>
        <v>2.8313472933333332</v>
      </c>
      <c r="O171">
        <f t="shared" si="15"/>
        <v>0.63392096444444446</v>
      </c>
    </row>
    <row r="172" spans="2:15" x14ac:dyDescent="0.25">
      <c r="B172" s="18" t="s">
        <v>20</v>
      </c>
      <c r="C172">
        <v>250</v>
      </c>
      <c r="F172">
        <f>'336p stat'!H171-'336p stat'!K171</f>
        <v>2.4440490000000636</v>
      </c>
      <c r="G172">
        <f>'336p stat'!K171-'336p stat'!N171</f>
        <v>707.61194699999999</v>
      </c>
      <c r="H172">
        <f>'336p stat'!N171</f>
        <v>158.48312000000001</v>
      </c>
      <c r="K172">
        <f t="shared" si="11"/>
        <v>0</v>
      </c>
      <c r="L172">
        <f t="shared" si="12"/>
        <v>0</v>
      </c>
      <c r="M172">
        <f t="shared" si="13"/>
        <v>9.7761960000002542E-3</v>
      </c>
      <c r="N172">
        <f t="shared" si="14"/>
        <v>2.8304477879999999</v>
      </c>
      <c r="O172">
        <f t="shared" si="15"/>
        <v>0.63393248000000002</v>
      </c>
    </row>
    <row r="173" spans="2:15" x14ac:dyDescent="0.25">
      <c r="B173" s="18" t="s">
        <v>20</v>
      </c>
      <c r="C173">
        <v>275</v>
      </c>
      <c r="F173">
        <f>'336p stat'!H172-'336p stat'!K172</f>
        <v>2.6878500000000258</v>
      </c>
      <c r="G173">
        <f>'336p stat'!K172-'336p stat'!N172</f>
        <v>778.39339099999995</v>
      </c>
      <c r="H173">
        <f>'336p stat'!N172</f>
        <v>174.293676</v>
      </c>
      <c r="K173">
        <f t="shared" si="11"/>
        <v>0</v>
      </c>
      <c r="L173">
        <f t="shared" si="12"/>
        <v>0</v>
      </c>
      <c r="M173">
        <f t="shared" si="13"/>
        <v>9.7740000000000934E-3</v>
      </c>
      <c r="N173">
        <f t="shared" si="14"/>
        <v>2.8305214218181818</v>
      </c>
      <c r="O173">
        <f t="shared" si="15"/>
        <v>0.6337951854545455</v>
      </c>
    </row>
    <row r="174" spans="2:15" x14ac:dyDescent="0.25">
      <c r="B174" s="18" t="s">
        <v>20</v>
      </c>
      <c r="C174">
        <v>300</v>
      </c>
      <c r="F174">
        <f>'336p stat'!H173-'336p stat'!K173</f>
        <v>2.9415120000001025</v>
      </c>
      <c r="G174">
        <f>'336p stat'!K173-'336p stat'!N173</f>
        <v>849.2640899999999</v>
      </c>
      <c r="H174">
        <f>'336p stat'!N173</f>
        <v>190.110502</v>
      </c>
      <c r="K174">
        <f t="shared" si="11"/>
        <v>0</v>
      </c>
      <c r="L174">
        <f t="shared" si="12"/>
        <v>0</v>
      </c>
      <c r="M174">
        <f t="shared" si="13"/>
        <v>9.805040000000341E-3</v>
      </c>
      <c r="N174">
        <f t="shared" si="14"/>
        <v>2.8308802999999996</v>
      </c>
      <c r="O174">
        <f t="shared" si="15"/>
        <v>0.63370167333333327</v>
      </c>
    </row>
    <row r="175" spans="2:15" x14ac:dyDescent="0.25">
      <c r="B175" s="18" t="s">
        <v>20</v>
      </c>
      <c r="C175">
        <v>325</v>
      </c>
      <c r="F175">
        <f>'336p stat'!H174-'336p stat'!K174</f>
        <v>3.1829250000000684</v>
      </c>
      <c r="G175">
        <f>'336p stat'!K174-'336p stat'!N174</f>
        <v>919.8027239999999</v>
      </c>
      <c r="H175">
        <f>'336p stat'!N174</f>
        <v>205.94785200000001</v>
      </c>
      <c r="K175">
        <f t="shared" si="11"/>
        <v>0</v>
      </c>
      <c r="L175">
        <f t="shared" si="12"/>
        <v>0</v>
      </c>
      <c r="M175">
        <f t="shared" si="13"/>
        <v>9.7936153846155949E-3</v>
      </c>
      <c r="N175">
        <f t="shared" si="14"/>
        <v>2.8301622276923073</v>
      </c>
      <c r="O175">
        <f t="shared" si="15"/>
        <v>0.63368569846153855</v>
      </c>
    </row>
    <row r="176" spans="2:15" x14ac:dyDescent="0.25">
      <c r="B176" s="18" t="s">
        <v>20</v>
      </c>
      <c r="C176">
        <v>350</v>
      </c>
      <c r="F176">
        <f>'336p stat'!H175-'336p stat'!K175</f>
        <v>3.4369309999999587</v>
      </c>
      <c r="G176">
        <f>'336p stat'!K175-'336p stat'!N175</f>
        <v>990.49506900000006</v>
      </c>
      <c r="H176">
        <f>'336p stat'!N175</f>
        <v>221.78788299999999</v>
      </c>
      <c r="K176">
        <f t="shared" si="11"/>
        <v>0</v>
      </c>
      <c r="L176">
        <f t="shared" si="12"/>
        <v>0</v>
      </c>
      <c r="M176">
        <f t="shared" si="13"/>
        <v>9.8198028571427395E-3</v>
      </c>
      <c r="N176">
        <f t="shared" si="14"/>
        <v>2.8299859114285715</v>
      </c>
      <c r="O176">
        <f t="shared" si="15"/>
        <v>0.63367966571428569</v>
      </c>
    </row>
    <row r="177" spans="2:15" x14ac:dyDescent="0.25">
      <c r="B177" s="18" t="s">
        <v>20</v>
      </c>
      <c r="C177">
        <v>375</v>
      </c>
      <c r="F177">
        <f>'336p stat'!H176-'336p stat'!K176</f>
        <v>3.6840159999999287</v>
      </c>
      <c r="G177">
        <f>'336p stat'!K176-'336p stat'!N176</f>
        <v>1061.1511380000002</v>
      </c>
      <c r="H177">
        <f>'336p stat'!N176</f>
        <v>237.67649900000001</v>
      </c>
      <c r="K177">
        <f t="shared" si="11"/>
        <v>0</v>
      </c>
      <c r="L177">
        <f t="shared" si="12"/>
        <v>0</v>
      </c>
      <c r="M177">
        <f t="shared" si="13"/>
        <v>9.8240426666664771E-3</v>
      </c>
      <c r="N177">
        <f t="shared" si="14"/>
        <v>2.8297363680000003</v>
      </c>
      <c r="O177">
        <f t="shared" si="15"/>
        <v>0.63380399733333337</v>
      </c>
    </row>
    <row r="178" spans="2:15" x14ac:dyDescent="0.25">
      <c r="B178" s="18" t="s">
        <v>20</v>
      </c>
      <c r="C178">
        <v>400</v>
      </c>
      <c r="F178">
        <f>'336p stat'!H177-'336p stat'!K177</f>
        <v>3.9280180000000655</v>
      </c>
      <c r="G178">
        <f>'336p stat'!K177-'336p stat'!N177</f>
        <v>1131.8498979999999</v>
      </c>
      <c r="H178">
        <f>'336p stat'!N177</f>
        <v>253.59133</v>
      </c>
      <c r="K178">
        <f t="shared" si="11"/>
        <v>0</v>
      </c>
      <c r="L178">
        <f t="shared" si="12"/>
        <v>0</v>
      </c>
      <c r="M178">
        <f t="shared" si="13"/>
        <v>9.8200450000001643E-3</v>
      </c>
      <c r="N178">
        <f t="shared" si="14"/>
        <v>2.8296247449999998</v>
      </c>
      <c r="O178">
        <f t="shared" si="15"/>
        <v>0.63397832499999995</v>
      </c>
    </row>
    <row r="179" spans="2:15" x14ac:dyDescent="0.25">
      <c r="B179" s="18" t="s">
        <v>20</v>
      </c>
      <c r="C179">
        <v>425</v>
      </c>
      <c r="F179">
        <f>'336p stat'!H178-'336p stat'!K178</f>
        <v>4.1801960000000236</v>
      </c>
      <c r="G179">
        <f>'336p stat'!K178-'336p stat'!N178</f>
        <v>1202.3670240000001</v>
      </c>
      <c r="H179">
        <f>'336p stat'!N178</f>
        <v>269.48027300000001</v>
      </c>
      <c r="K179">
        <f t="shared" si="11"/>
        <v>0</v>
      </c>
      <c r="L179">
        <f t="shared" si="12"/>
        <v>0</v>
      </c>
      <c r="M179">
        <f t="shared" si="13"/>
        <v>9.8357552941177023E-3</v>
      </c>
      <c r="N179">
        <f t="shared" si="14"/>
        <v>2.8290988800000001</v>
      </c>
      <c r="O179">
        <f t="shared" si="15"/>
        <v>0.63407123058823534</v>
      </c>
    </row>
    <row r="180" spans="2:15" x14ac:dyDescent="0.25">
      <c r="B180" s="18" t="s">
        <v>20</v>
      </c>
      <c r="C180">
        <v>450</v>
      </c>
      <c r="F180">
        <f>'336p stat'!H179-'336p stat'!K179</f>
        <v>4.4388139999998657</v>
      </c>
      <c r="G180">
        <f>'336p stat'!K179-'336p stat'!N179</f>
        <v>1273.0168560000002</v>
      </c>
      <c r="H180">
        <f>'336p stat'!N179</f>
        <v>285.32925699999998</v>
      </c>
      <c r="K180">
        <f t="shared" si="11"/>
        <v>0</v>
      </c>
      <c r="L180">
        <f t="shared" si="12"/>
        <v>0</v>
      </c>
      <c r="M180">
        <f t="shared" si="13"/>
        <v>9.8640311111108121E-3</v>
      </c>
      <c r="N180">
        <f t="shared" si="14"/>
        <v>2.828926346666667</v>
      </c>
      <c r="O180">
        <f t="shared" si="15"/>
        <v>0.6340650155555555</v>
      </c>
    </row>
    <row r="181" spans="2:15" x14ac:dyDescent="0.25">
      <c r="B181" s="18" t="s">
        <v>20</v>
      </c>
      <c r="C181">
        <v>475</v>
      </c>
      <c r="F181">
        <f>'336p stat'!H180-'336p stat'!K180</f>
        <v>4.680618000000095</v>
      </c>
      <c r="G181">
        <f>'336p stat'!K180-'336p stat'!N180</f>
        <v>1343.536979</v>
      </c>
      <c r="H181">
        <f>'336p stat'!N180</f>
        <v>301.21260100000001</v>
      </c>
      <c r="K181">
        <f t="shared" si="11"/>
        <v>0</v>
      </c>
      <c r="L181">
        <f t="shared" si="12"/>
        <v>0</v>
      </c>
      <c r="M181">
        <f t="shared" si="13"/>
        <v>9.8539326315791476E-3</v>
      </c>
      <c r="N181">
        <f t="shared" si="14"/>
        <v>2.8284989031578949</v>
      </c>
      <c r="O181">
        <f t="shared" si="15"/>
        <v>0.63413179157894739</v>
      </c>
    </row>
    <row r="182" spans="2:15" x14ac:dyDescent="0.25">
      <c r="B182" s="18" t="s">
        <v>20</v>
      </c>
      <c r="C182">
        <v>500</v>
      </c>
      <c r="F182">
        <f>'336p stat'!H181-'336p stat'!K181</f>
        <v>4.9228540000001431</v>
      </c>
      <c r="G182">
        <f>'336p stat'!K181-'336p stat'!N181</f>
        <v>1414.010628</v>
      </c>
      <c r="H182">
        <f>'336p stat'!N181</f>
        <v>317.09730200000001</v>
      </c>
      <c r="K182">
        <f t="shared" si="11"/>
        <v>0</v>
      </c>
      <c r="L182">
        <f t="shared" si="12"/>
        <v>0</v>
      </c>
      <c r="M182">
        <f t="shared" si="13"/>
        <v>9.8457080000002861E-3</v>
      </c>
      <c r="N182">
        <f t="shared" si="14"/>
        <v>2.828021256</v>
      </c>
      <c r="O182">
        <f t="shared" si="15"/>
        <v>0.63419460400000005</v>
      </c>
    </row>
    <row r="183" spans="2:15" x14ac:dyDescent="0.25">
      <c r="B183" s="18" t="s">
        <v>21</v>
      </c>
      <c r="C183">
        <v>25</v>
      </c>
      <c r="F183">
        <f>'336p stat'!H182-'336p stat'!K182</f>
        <v>3.5598169999999811</v>
      </c>
      <c r="G183">
        <f>'336p stat'!K182-'336p stat'!N182</f>
        <v>167.09013100000001</v>
      </c>
      <c r="H183">
        <f>'336p stat'!N182</f>
        <v>80.485151999999999</v>
      </c>
      <c r="K183">
        <f t="shared" si="11"/>
        <v>0</v>
      </c>
      <c r="L183">
        <f t="shared" si="12"/>
        <v>0</v>
      </c>
      <c r="M183">
        <f t="shared" si="13"/>
        <v>0.14239267999999924</v>
      </c>
      <c r="N183">
        <f t="shared" si="14"/>
        <v>6.6836052400000003</v>
      </c>
      <c r="O183">
        <f t="shared" si="15"/>
        <v>3.2194060800000002</v>
      </c>
    </row>
    <row r="184" spans="2:15" x14ac:dyDescent="0.25">
      <c r="B184" s="18" t="s">
        <v>21</v>
      </c>
      <c r="C184">
        <v>50</v>
      </c>
      <c r="F184">
        <f>'336p stat'!H183-'336p stat'!K183</f>
        <v>7.1234829999999647</v>
      </c>
      <c r="G184">
        <f>'336p stat'!K183-'336p stat'!N183</f>
        <v>333.974153</v>
      </c>
      <c r="H184">
        <f>'336p stat'!N183</f>
        <v>159.97626399999999</v>
      </c>
      <c r="K184">
        <f t="shared" si="11"/>
        <v>0</v>
      </c>
      <c r="L184">
        <f t="shared" si="12"/>
        <v>0</v>
      </c>
      <c r="M184">
        <f t="shared" si="13"/>
        <v>0.1424696599999993</v>
      </c>
      <c r="N184">
        <f t="shared" si="14"/>
        <v>6.6794830599999999</v>
      </c>
      <c r="O184">
        <f t="shared" si="15"/>
        <v>3.1995252799999996</v>
      </c>
    </row>
    <row r="185" spans="2:15" x14ac:dyDescent="0.25">
      <c r="B185" s="18" t="s">
        <v>21</v>
      </c>
      <c r="C185">
        <v>75</v>
      </c>
      <c r="F185">
        <f>'336p stat'!H184-'336p stat'!K184</f>
        <v>10.703048999999965</v>
      </c>
      <c r="G185">
        <f>'336p stat'!K184-'336p stat'!N184</f>
        <v>500.93897800000002</v>
      </c>
      <c r="H185">
        <f>'336p stat'!N184</f>
        <v>239.710331</v>
      </c>
      <c r="K185">
        <f t="shared" si="11"/>
        <v>0</v>
      </c>
      <c r="L185">
        <f t="shared" si="12"/>
        <v>0</v>
      </c>
      <c r="M185">
        <f t="shared" si="13"/>
        <v>0.14270731999999953</v>
      </c>
      <c r="N185">
        <f t="shared" si="14"/>
        <v>6.6791863733333336</v>
      </c>
      <c r="O185">
        <f t="shared" si="15"/>
        <v>3.1961377466666665</v>
      </c>
    </row>
    <row r="186" spans="2:15" x14ac:dyDescent="0.25">
      <c r="B186" s="18" t="s">
        <v>21</v>
      </c>
      <c r="C186">
        <v>100</v>
      </c>
      <c r="F186">
        <f>'336p stat'!H185-'336p stat'!K185</f>
        <v>14.299817999999959</v>
      </c>
      <c r="G186">
        <f>'336p stat'!K185-'336p stat'!N185</f>
        <v>668.16313100000002</v>
      </c>
      <c r="H186">
        <f>'336p stat'!N185</f>
        <v>322.17263700000001</v>
      </c>
      <c r="K186">
        <f t="shared" si="11"/>
        <v>0</v>
      </c>
      <c r="L186">
        <f t="shared" si="12"/>
        <v>0</v>
      </c>
      <c r="M186">
        <f t="shared" si="13"/>
        <v>0.14299817999999959</v>
      </c>
      <c r="N186">
        <f t="shared" si="14"/>
        <v>6.6816313100000002</v>
      </c>
      <c r="O186">
        <f t="shared" si="15"/>
        <v>3.2217263700000003</v>
      </c>
    </row>
    <row r="187" spans="2:15" x14ac:dyDescent="0.25">
      <c r="B187" s="18" t="s">
        <v>21</v>
      </c>
      <c r="C187">
        <v>125</v>
      </c>
      <c r="F187">
        <f>'336p stat'!H186-'336p stat'!K186</f>
        <v>17.884438000000046</v>
      </c>
      <c r="G187">
        <f>'336p stat'!K186-'336p stat'!N186</f>
        <v>835.02271700000006</v>
      </c>
      <c r="H187">
        <f>'336p stat'!N186</f>
        <v>403.20447300000001</v>
      </c>
      <c r="K187">
        <f t="shared" si="11"/>
        <v>0</v>
      </c>
      <c r="L187">
        <f t="shared" si="12"/>
        <v>0</v>
      </c>
      <c r="M187">
        <f t="shared" si="13"/>
        <v>0.14307550400000035</v>
      </c>
      <c r="N187">
        <f t="shared" si="14"/>
        <v>6.6801817360000006</v>
      </c>
      <c r="O187">
        <f t="shared" si="15"/>
        <v>3.2256357840000001</v>
      </c>
    </row>
    <row r="188" spans="2:15" x14ac:dyDescent="0.25">
      <c r="B188" s="18" t="s">
        <v>21</v>
      </c>
      <c r="C188">
        <v>150</v>
      </c>
      <c r="F188">
        <f>'336p stat'!H187-'336p stat'!K187</f>
        <v>21.450604999999996</v>
      </c>
      <c r="G188">
        <f>'336p stat'!K187-'336p stat'!N187</f>
        <v>1001.8010119999999</v>
      </c>
      <c r="H188">
        <f>'336p stat'!N187</f>
        <v>483.62123700000001</v>
      </c>
      <c r="K188">
        <f t="shared" si="11"/>
        <v>0</v>
      </c>
      <c r="L188">
        <f t="shared" si="12"/>
        <v>0</v>
      </c>
      <c r="M188">
        <f t="shared" si="13"/>
        <v>0.14300403333333331</v>
      </c>
      <c r="N188">
        <f t="shared" si="14"/>
        <v>6.6786734133333328</v>
      </c>
      <c r="O188">
        <f t="shared" si="15"/>
        <v>3.22414158</v>
      </c>
    </row>
    <row r="189" spans="2:15" x14ac:dyDescent="0.25">
      <c r="B189" s="18" t="s">
        <v>21</v>
      </c>
      <c r="C189">
        <v>175</v>
      </c>
      <c r="F189">
        <f>'336p stat'!H188-'336p stat'!K188</f>
        <v>25.022856999999931</v>
      </c>
      <c r="G189">
        <f>'336p stat'!K188-'336p stat'!N188</f>
        <v>1168.8526360000001</v>
      </c>
      <c r="H189">
        <f>'336p stat'!N188</f>
        <v>563.62659699999995</v>
      </c>
      <c r="K189">
        <f t="shared" si="11"/>
        <v>0</v>
      </c>
      <c r="L189">
        <f t="shared" si="12"/>
        <v>0</v>
      </c>
      <c r="M189">
        <f t="shared" si="13"/>
        <v>0.14298775428571389</v>
      </c>
      <c r="N189">
        <f t="shared" si="14"/>
        <v>6.6791579200000006</v>
      </c>
      <c r="O189">
        <f t="shared" si="15"/>
        <v>3.2207234114285712</v>
      </c>
    </row>
    <row r="190" spans="2:15" x14ac:dyDescent="0.25">
      <c r="B190" s="18" t="s">
        <v>21</v>
      </c>
      <c r="C190">
        <v>200</v>
      </c>
      <c r="F190">
        <f>'336p stat'!H189-'336p stat'!K189</f>
        <v>28.592979000000014</v>
      </c>
      <c r="G190">
        <f>'336p stat'!K189-'336p stat'!N189</f>
        <v>1336.2266709999999</v>
      </c>
      <c r="H190">
        <f>'336p stat'!N189</f>
        <v>643.74925399999995</v>
      </c>
      <c r="K190">
        <f t="shared" si="11"/>
        <v>0</v>
      </c>
      <c r="L190">
        <f t="shared" si="12"/>
        <v>0</v>
      </c>
      <c r="M190">
        <f t="shared" si="13"/>
        <v>0.14296489500000006</v>
      </c>
      <c r="N190">
        <f t="shared" si="14"/>
        <v>6.6811333549999992</v>
      </c>
      <c r="O190">
        <f t="shared" si="15"/>
        <v>3.2187462699999996</v>
      </c>
    </row>
    <row r="191" spans="2:15" x14ac:dyDescent="0.25">
      <c r="B191" s="18" t="s">
        <v>21</v>
      </c>
      <c r="C191">
        <v>225</v>
      </c>
      <c r="F191">
        <f>'336p stat'!H190-'336p stat'!K190</f>
        <v>32.154457999999977</v>
      </c>
      <c r="G191">
        <f>'336p stat'!K190-'336p stat'!N190</f>
        <v>1503.2105339999998</v>
      </c>
      <c r="H191">
        <f>'336p stat'!N190</f>
        <v>724.35388499999999</v>
      </c>
      <c r="K191">
        <f t="shared" si="11"/>
        <v>0</v>
      </c>
      <c r="L191">
        <f t="shared" si="12"/>
        <v>0</v>
      </c>
      <c r="M191">
        <f t="shared" si="13"/>
        <v>0.14290870222222213</v>
      </c>
      <c r="N191">
        <f t="shared" si="14"/>
        <v>6.6809357066666655</v>
      </c>
      <c r="O191">
        <f t="shared" si="15"/>
        <v>3.2193505999999998</v>
      </c>
    </row>
    <row r="192" spans="2:15" x14ac:dyDescent="0.25">
      <c r="B192" s="18" t="s">
        <v>21</v>
      </c>
      <c r="C192">
        <v>250</v>
      </c>
      <c r="F192">
        <f>'336p stat'!H191-'336p stat'!K191</f>
        <v>35.709405000000061</v>
      </c>
      <c r="G192">
        <f>'336p stat'!K191-'336p stat'!N191</f>
        <v>1670.1874320000002</v>
      </c>
      <c r="H192">
        <f>'336p stat'!N191</f>
        <v>803.94738199999995</v>
      </c>
      <c r="K192">
        <f t="shared" si="11"/>
        <v>0</v>
      </c>
      <c r="L192">
        <f t="shared" si="12"/>
        <v>0</v>
      </c>
      <c r="M192">
        <f t="shared" si="13"/>
        <v>0.14283762000000025</v>
      </c>
      <c r="N192">
        <f t="shared" si="14"/>
        <v>6.6807497280000003</v>
      </c>
      <c r="O192">
        <f t="shared" si="15"/>
        <v>3.2157895279999997</v>
      </c>
    </row>
    <row r="193" spans="2:15" x14ac:dyDescent="0.25">
      <c r="B193" s="18" t="s">
        <v>21</v>
      </c>
      <c r="C193">
        <v>275</v>
      </c>
      <c r="F193">
        <f>'336p stat'!H192-'336p stat'!K192</f>
        <v>39.251205999999911</v>
      </c>
      <c r="G193">
        <f>'336p stat'!K192-'336p stat'!N192</f>
        <v>1837.2295660000002</v>
      </c>
      <c r="H193">
        <f>'336p stat'!N192</f>
        <v>883.92269499999998</v>
      </c>
      <c r="K193">
        <f t="shared" si="11"/>
        <v>0</v>
      </c>
      <c r="L193">
        <f t="shared" si="12"/>
        <v>0</v>
      </c>
      <c r="M193">
        <f t="shared" si="13"/>
        <v>0.14273165818181785</v>
      </c>
      <c r="N193">
        <f t="shared" si="14"/>
        <v>6.6808347854545458</v>
      </c>
      <c r="O193">
        <f t="shared" si="15"/>
        <v>3.2142643454545454</v>
      </c>
    </row>
    <row r="194" spans="2:15" x14ac:dyDescent="0.25">
      <c r="B194" s="18" t="s">
        <v>21</v>
      </c>
      <c r="C194">
        <v>300</v>
      </c>
      <c r="F194">
        <f>'336p stat'!H193-'336p stat'!K193</f>
        <v>42.801273999999921</v>
      </c>
      <c r="G194">
        <f>'336p stat'!K193-'336p stat'!N193</f>
        <v>2004.0546180000001</v>
      </c>
      <c r="H194">
        <f>'336p stat'!N193</f>
        <v>965.03305799999998</v>
      </c>
      <c r="K194">
        <f t="shared" si="11"/>
        <v>0</v>
      </c>
      <c r="L194">
        <f t="shared" si="12"/>
        <v>0</v>
      </c>
      <c r="M194">
        <f t="shared" si="13"/>
        <v>0.14267091333333307</v>
      </c>
      <c r="N194">
        <f t="shared" si="14"/>
        <v>6.6801820600000008</v>
      </c>
      <c r="O194">
        <f t="shared" si="15"/>
        <v>3.21677686</v>
      </c>
    </row>
    <row r="195" spans="2:15" x14ac:dyDescent="0.25">
      <c r="B195" s="18" t="s">
        <v>21</v>
      </c>
      <c r="C195">
        <v>325</v>
      </c>
      <c r="F195">
        <f>'336p stat'!H194-'336p stat'!K194</f>
        <v>46.359458000000359</v>
      </c>
      <c r="G195">
        <f>'336p stat'!K194-'336p stat'!N194</f>
        <v>2171.0070849999997</v>
      </c>
      <c r="H195">
        <f>'336p stat'!N194</f>
        <v>1044.296362</v>
      </c>
      <c r="K195">
        <f t="shared" si="11"/>
        <v>0</v>
      </c>
      <c r="L195">
        <f t="shared" si="12"/>
        <v>0</v>
      </c>
      <c r="M195">
        <f t="shared" si="13"/>
        <v>0.14264448615384726</v>
      </c>
      <c r="N195">
        <f t="shared" si="14"/>
        <v>6.6800217999999996</v>
      </c>
      <c r="O195">
        <f t="shared" si="15"/>
        <v>3.2132195753846156</v>
      </c>
    </row>
    <row r="196" spans="2:15" x14ac:dyDescent="0.25">
      <c r="B196" s="18" t="s">
        <v>21</v>
      </c>
      <c r="C196">
        <v>350</v>
      </c>
      <c r="F196">
        <f>'336p stat'!H195-'336p stat'!K195</f>
        <v>49.915684000000056</v>
      </c>
      <c r="G196">
        <f>'336p stat'!K195-'336p stat'!N195</f>
        <v>2337.7652630000002</v>
      </c>
      <c r="H196">
        <f>'336p stat'!N195</f>
        <v>1124.3877689999999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0.14261624000000017</v>
      </c>
      <c r="N196">
        <f t="shared" ref="N196:N242" si="19">G196/$C196</f>
        <v>6.6793293228571438</v>
      </c>
      <c r="O196">
        <f t="shared" ref="O196:O242" si="20">H196/$C196</f>
        <v>3.2125364828571428</v>
      </c>
    </row>
    <row r="197" spans="2:15" x14ac:dyDescent="0.25">
      <c r="B197" s="18" t="s">
        <v>21</v>
      </c>
      <c r="C197">
        <v>375</v>
      </c>
      <c r="F197">
        <f>'336p stat'!H196-'336p stat'!K196</f>
        <v>53.465150999999878</v>
      </c>
      <c r="G197">
        <f>'336p stat'!K196-'336p stat'!N196</f>
        <v>2504.5362680000003</v>
      </c>
      <c r="H197">
        <f>'336p stat'!N196</f>
        <v>1204.4075849999999</v>
      </c>
      <c r="K197">
        <f t="shared" si="16"/>
        <v>0</v>
      </c>
      <c r="L197">
        <f t="shared" si="17"/>
        <v>0</v>
      </c>
      <c r="M197">
        <f t="shared" si="18"/>
        <v>0.14257373599999967</v>
      </c>
      <c r="N197">
        <f t="shared" si="19"/>
        <v>6.6787633813333338</v>
      </c>
      <c r="O197">
        <f t="shared" si="20"/>
        <v>3.21175356</v>
      </c>
    </row>
    <row r="198" spans="2:15" x14ac:dyDescent="0.25">
      <c r="B198" s="18" t="s">
        <v>21</v>
      </c>
      <c r="C198">
        <v>400</v>
      </c>
      <c r="F198">
        <f>'336p stat'!H197-'336p stat'!K197</f>
        <v>57.011649999999918</v>
      </c>
      <c r="G198">
        <f>'336p stat'!K197-'336p stat'!N197</f>
        <v>2671.3035449999998</v>
      </c>
      <c r="H198">
        <f>'336p stat'!N197</f>
        <v>1284.415264</v>
      </c>
      <c r="K198">
        <f t="shared" si="16"/>
        <v>0</v>
      </c>
      <c r="L198">
        <f t="shared" si="17"/>
        <v>0</v>
      </c>
      <c r="M198">
        <f t="shared" si="18"/>
        <v>0.14252912499999978</v>
      </c>
      <c r="N198">
        <f t="shared" si="19"/>
        <v>6.678258862499999</v>
      </c>
      <c r="O198">
        <f t="shared" si="20"/>
        <v>3.2110381599999998</v>
      </c>
    </row>
    <row r="199" spans="2:15" x14ac:dyDescent="0.25">
      <c r="B199" s="18" t="s">
        <v>21</v>
      </c>
      <c r="C199">
        <v>425</v>
      </c>
      <c r="F199">
        <f>'336p stat'!H198-'336p stat'!K198</f>
        <v>60.545156000000134</v>
      </c>
      <c r="G199">
        <f>'336p stat'!K198-'336p stat'!N198</f>
        <v>2838.1737080000003</v>
      </c>
      <c r="H199">
        <f>'336p stat'!N198</f>
        <v>1362.915784</v>
      </c>
      <c r="K199">
        <f t="shared" si="16"/>
        <v>0</v>
      </c>
      <c r="L199">
        <f t="shared" si="17"/>
        <v>0</v>
      </c>
      <c r="M199">
        <f t="shared" si="18"/>
        <v>0.14245919058823561</v>
      </c>
      <c r="N199">
        <f t="shared" si="19"/>
        <v>6.6780557835294125</v>
      </c>
      <c r="O199">
        <f t="shared" si="20"/>
        <v>3.206860668235294</v>
      </c>
    </row>
    <row r="200" spans="2:15" x14ac:dyDescent="0.25">
      <c r="B200" s="18" t="s">
        <v>21</v>
      </c>
      <c r="C200">
        <v>450</v>
      </c>
      <c r="F200">
        <f>'336p stat'!H199-'336p stat'!K199</f>
        <v>64.086846000000151</v>
      </c>
      <c r="G200">
        <f>'336p stat'!K199-'336p stat'!N199</f>
        <v>3004.7734249999994</v>
      </c>
      <c r="H200">
        <f>'336p stat'!N199</f>
        <v>1442.366565</v>
      </c>
      <c r="K200">
        <f t="shared" si="16"/>
        <v>0</v>
      </c>
      <c r="L200">
        <f t="shared" si="17"/>
        <v>0</v>
      </c>
      <c r="M200">
        <f t="shared" si="18"/>
        <v>0.14241521333333368</v>
      </c>
      <c r="N200">
        <f t="shared" si="19"/>
        <v>6.6772742777777765</v>
      </c>
      <c r="O200">
        <f t="shared" si="20"/>
        <v>3.2052590333333333</v>
      </c>
    </row>
    <row r="201" spans="2:15" x14ac:dyDescent="0.25">
      <c r="B201" s="18" t="s">
        <v>21</v>
      </c>
      <c r="C201">
        <v>475</v>
      </c>
      <c r="F201">
        <f>'336p stat'!H200-'336p stat'!K200</f>
        <v>67.627089999999953</v>
      </c>
      <c r="G201">
        <f>'336p stat'!K200-'336p stat'!N200</f>
        <v>3171.4398039999996</v>
      </c>
      <c r="H201">
        <f>'336p stat'!N200</f>
        <v>1521.966846</v>
      </c>
      <c r="K201">
        <f t="shared" si="16"/>
        <v>0</v>
      </c>
      <c r="L201">
        <f t="shared" si="17"/>
        <v>0</v>
      </c>
      <c r="M201">
        <f t="shared" si="18"/>
        <v>0.14237282105263149</v>
      </c>
      <c r="N201">
        <f t="shared" si="19"/>
        <v>6.6767153768421048</v>
      </c>
      <c r="O201">
        <f t="shared" si="20"/>
        <v>3.2041407284210526</v>
      </c>
    </row>
    <row r="202" spans="2:15" x14ac:dyDescent="0.25">
      <c r="B202" s="18" t="s">
        <v>21</v>
      </c>
      <c r="C202">
        <v>500</v>
      </c>
      <c r="F202">
        <f>'336p stat'!H201-'336p stat'!K201</f>
        <v>71.17659200000071</v>
      </c>
      <c r="G202">
        <f>'336p stat'!K201-'336p stat'!N201</f>
        <v>3338.4378609999994</v>
      </c>
      <c r="H202">
        <f>'336p stat'!N201</f>
        <v>1601.454434</v>
      </c>
      <c r="K202">
        <f t="shared" si="16"/>
        <v>0</v>
      </c>
      <c r="L202">
        <f t="shared" si="17"/>
        <v>0</v>
      </c>
      <c r="M202">
        <f t="shared" si="18"/>
        <v>0.14235318400000141</v>
      </c>
      <c r="N202">
        <f t="shared" si="19"/>
        <v>6.6768757219999992</v>
      </c>
      <c r="O202">
        <f t="shared" si="20"/>
        <v>3.2029088680000002</v>
      </c>
    </row>
    <row r="203" spans="2:15" x14ac:dyDescent="0.25">
      <c r="B203" s="18" t="s">
        <v>22</v>
      </c>
      <c r="C203">
        <v>25</v>
      </c>
      <c r="F203">
        <f>'336p stat'!H202-'336p stat'!K202</f>
        <v>0</v>
      </c>
      <c r="G203">
        <f>'336p stat'!K202-'336p stat'!N202</f>
        <v>0</v>
      </c>
      <c r="H203">
        <f>'336p stat'!N202</f>
        <v>0</v>
      </c>
      <c r="K203">
        <f t="shared" si="16"/>
        <v>0</v>
      </c>
      <c r="L203">
        <f t="shared" si="17"/>
        <v>0</v>
      </c>
      <c r="M203">
        <f t="shared" si="18"/>
        <v>0</v>
      </c>
      <c r="N203">
        <f t="shared" si="19"/>
        <v>0</v>
      </c>
      <c r="O203">
        <f t="shared" si="20"/>
        <v>0</v>
      </c>
    </row>
    <row r="204" spans="2:15" x14ac:dyDescent="0.25">
      <c r="B204" s="18" t="s">
        <v>22</v>
      </c>
      <c r="C204">
        <v>50</v>
      </c>
      <c r="F204">
        <f>'336p stat'!H203-'336p stat'!K203</f>
        <v>0</v>
      </c>
      <c r="G204">
        <f>'336p stat'!K203-'336p stat'!N203</f>
        <v>0</v>
      </c>
      <c r="H204">
        <f>'336p stat'!N203</f>
        <v>0</v>
      </c>
      <c r="K204">
        <f t="shared" si="16"/>
        <v>0</v>
      </c>
      <c r="L204">
        <f t="shared" si="17"/>
        <v>0</v>
      </c>
      <c r="M204">
        <f t="shared" si="18"/>
        <v>0</v>
      </c>
      <c r="N204">
        <f t="shared" si="19"/>
        <v>0</v>
      </c>
      <c r="O204">
        <f t="shared" si="20"/>
        <v>0</v>
      </c>
    </row>
    <row r="205" spans="2:15" x14ac:dyDescent="0.25">
      <c r="B205" s="18" t="s">
        <v>22</v>
      </c>
      <c r="C205">
        <v>75</v>
      </c>
      <c r="F205">
        <f>'336p stat'!H204-'336p stat'!K204</f>
        <v>0</v>
      </c>
      <c r="G205">
        <f>'336p stat'!K204-'336p stat'!N204</f>
        <v>0</v>
      </c>
      <c r="H205">
        <f>'336p stat'!N204</f>
        <v>0</v>
      </c>
      <c r="K205">
        <f t="shared" si="16"/>
        <v>0</v>
      </c>
      <c r="L205">
        <f t="shared" si="17"/>
        <v>0</v>
      </c>
      <c r="M205">
        <f t="shared" si="18"/>
        <v>0</v>
      </c>
      <c r="N205">
        <f t="shared" si="19"/>
        <v>0</v>
      </c>
      <c r="O205">
        <f t="shared" si="20"/>
        <v>0</v>
      </c>
    </row>
    <row r="206" spans="2:15" x14ac:dyDescent="0.25">
      <c r="B206" s="18" t="s">
        <v>22</v>
      </c>
      <c r="C206">
        <v>100</v>
      </c>
      <c r="F206">
        <f>'336p stat'!H205-'336p stat'!K205</f>
        <v>0</v>
      </c>
      <c r="G206">
        <f>'336p stat'!K205-'336p stat'!N205</f>
        <v>0</v>
      </c>
      <c r="H206">
        <f>'336p stat'!N205</f>
        <v>0</v>
      </c>
      <c r="K206">
        <f t="shared" si="16"/>
        <v>0</v>
      </c>
      <c r="L206">
        <f t="shared" si="17"/>
        <v>0</v>
      </c>
      <c r="M206">
        <f t="shared" si="18"/>
        <v>0</v>
      </c>
      <c r="N206">
        <f t="shared" si="19"/>
        <v>0</v>
      </c>
      <c r="O206">
        <f t="shared" si="20"/>
        <v>0</v>
      </c>
    </row>
    <row r="207" spans="2:15" x14ac:dyDescent="0.25">
      <c r="B207" s="18" t="s">
        <v>22</v>
      </c>
      <c r="C207">
        <v>125</v>
      </c>
      <c r="F207">
        <f>'336p stat'!H206-'336p stat'!K206</f>
        <v>0</v>
      </c>
      <c r="G207">
        <f>'336p stat'!K206-'336p stat'!N206</f>
        <v>0</v>
      </c>
      <c r="H207">
        <f>'336p stat'!N206</f>
        <v>0</v>
      </c>
      <c r="K207">
        <f t="shared" si="16"/>
        <v>0</v>
      </c>
      <c r="L207">
        <f t="shared" si="17"/>
        <v>0</v>
      </c>
      <c r="M207">
        <f t="shared" si="18"/>
        <v>0</v>
      </c>
      <c r="N207">
        <f t="shared" si="19"/>
        <v>0</v>
      </c>
      <c r="O207">
        <f t="shared" si="20"/>
        <v>0</v>
      </c>
    </row>
    <row r="208" spans="2:15" x14ac:dyDescent="0.25">
      <c r="B208" s="18" t="s">
        <v>22</v>
      </c>
      <c r="C208">
        <v>150</v>
      </c>
      <c r="F208">
        <f>'336p stat'!H207-'336p stat'!K207</f>
        <v>0</v>
      </c>
      <c r="G208">
        <f>'336p stat'!K207-'336p stat'!N207</f>
        <v>0</v>
      </c>
      <c r="H208">
        <f>'336p stat'!N207</f>
        <v>0</v>
      </c>
      <c r="K208">
        <f t="shared" si="16"/>
        <v>0</v>
      </c>
      <c r="L208">
        <f t="shared" si="17"/>
        <v>0</v>
      </c>
      <c r="M208">
        <f t="shared" si="18"/>
        <v>0</v>
      </c>
      <c r="N208">
        <f t="shared" si="19"/>
        <v>0</v>
      </c>
      <c r="O208">
        <f t="shared" si="20"/>
        <v>0</v>
      </c>
    </row>
    <row r="209" spans="2:15" x14ac:dyDescent="0.25">
      <c r="B209" s="18" t="s">
        <v>22</v>
      </c>
      <c r="C209">
        <v>175</v>
      </c>
      <c r="F209">
        <f>'336p stat'!H208-'336p stat'!K208</f>
        <v>0</v>
      </c>
      <c r="G209">
        <f>'336p stat'!K208-'336p stat'!N208</f>
        <v>0</v>
      </c>
      <c r="H209">
        <f>'336p stat'!N208</f>
        <v>0</v>
      </c>
      <c r="K209">
        <f t="shared" si="16"/>
        <v>0</v>
      </c>
      <c r="L209">
        <f t="shared" si="17"/>
        <v>0</v>
      </c>
      <c r="M209">
        <f t="shared" si="18"/>
        <v>0</v>
      </c>
      <c r="N209">
        <f t="shared" si="19"/>
        <v>0</v>
      </c>
      <c r="O209">
        <f t="shared" si="20"/>
        <v>0</v>
      </c>
    </row>
    <row r="210" spans="2:15" x14ac:dyDescent="0.25">
      <c r="B210" s="18" t="s">
        <v>22</v>
      </c>
      <c r="C210">
        <v>200</v>
      </c>
      <c r="F210">
        <f>'336p stat'!H209-'336p stat'!K209</f>
        <v>0</v>
      </c>
      <c r="G210">
        <f>'336p stat'!K209-'336p stat'!N209</f>
        <v>0</v>
      </c>
      <c r="H210">
        <f>'336p stat'!N209</f>
        <v>0</v>
      </c>
      <c r="K210">
        <f t="shared" si="16"/>
        <v>0</v>
      </c>
      <c r="L210">
        <f t="shared" si="17"/>
        <v>0</v>
      </c>
      <c r="M210">
        <f t="shared" si="18"/>
        <v>0</v>
      </c>
      <c r="N210">
        <f t="shared" si="19"/>
        <v>0</v>
      </c>
      <c r="O210">
        <f t="shared" si="20"/>
        <v>0</v>
      </c>
    </row>
    <row r="211" spans="2:15" x14ac:dyDescent="0.25">
      <c r="B211" s="18" t="s">
        <v>22</v>
      </c>
      <c r="C211">
        <v>225</v>
      </c>
      <c r="F211">
        <f>'336p stat'!H210-'336p stat'!K210</f>
        <v>0</v>
      </c>
      <c r="G211">
        <f>'336p stat'!K210-'336p stat'!N210</f>
        <v>0</v>
      </c>
      <c r="H211">
        <f>'336p stat'!N210</f>
        <v>0</v>
      </c>
      <c r="K211">
        <f t="shared" si="16"/>
        <v>0</v>
      </c>
      <c r="L211">
        <f t="shared" si="17"/>
        <v>0</v>
      </c>
      <c r="M211">
        <f t="shared" si="18"/>
        <v>0</v>
      </c>
      <c r="N211">
        <f t="shared" si="19"/>
        <v>0</v>
      </c>
      <c r="O211">
        <f t="shared" si="20"/>
        <v>0</v>
      </c>
    </row>
    <row r="212" spans="2:15" x14ac:dyDescent="0.25">
      <c r="B212" s="18" t="s">
        <v>22</v>
      </c>
      <c r="C212">
        <v>250</v>
      </c>
      <c r="F212">
        <f>'336p stat'!H211-'336p stat'!K211</f>
        <v>0</v>
      </c>
      <c r="G212">
        <f>'336p stat'!K211-'336p stat'!N211</f>
        <v>0</v>
      </c>
      <c r="H212">
        <f>'336p stat'!N211</f>
        <v>0</v>
      </c>
      <c r="K212">
        <f t="shared" si="16"/>
        <v>0</v>
      </c>
      <c r="L212">
        <f t="shared" si="17"/>
        <v>0</v>
      </c>
      <c r="M212">
        <f t="shared" si="18"/>
        <v>0</v>
      </c>
      <c r="N212">
        <f t="shared" si="19"/>
        <v>0</v>
      </c>
      <c r="O212">
        <f t="shared" si="20"/>
        <v>0</v>
      </c>
    </row>
    <row r="213" spans="2:15" x14ac:dyDescent="0.25">
      <c r="B213" s="18" t="s">
        <v>22</v>
      </c>
      <c r="C213">
        <v>275</v>
      </c>
      <c r="F213">
        <f>'336p stat'!H212-'336p stat'!K212</f>
        <v>0</v>
      </c>
      <c r="G213">
        <f>'336p stat'!K212-'336p stat'!N212</f>
        <v>0</v>
      </c>
      <c r="H213">
        <f>'336p stat'!N212</f>
        <v>0</v>
      </c>
      <c r="K213">
        <f t="shared" si="16"/>
        <v>0</v>
      </c>
      <c r="L213">
        <f t="shared" si="17"/>
        <v>0</v>
      </c>
      <c r="M213">
        <f t="shared" si="18"/>
        <v>0</v>
      </c>
      <c r="N213">
        <f t="shared" si="19"/>
        <v>0</v>
      </c>
      <c r="O213">
        <f t="shared" si="20"/>
        <v>0</v>
      </c>
    </row>
    <row r="214" spans="2:15" x14ac:dyDescent="0.25">
      <c r="B214" s="18" t="s">
        <v>22</v>
      </c>
      <c r="C214">
        <v>300</v>
      </c>
      <c r="F214">
        <f>'336p stat'!H213-'336p stat'!K213</f>
        <v>0</v>
      </c>
      <c r="G214">
        <f>'336p stat'!K213-'336p stat'!N213</f>
        <v>0</v>
      </c>
      <c r="H214">
        <f>'336p stat'!N213</f>
        <v>0</v>
      </c>
      <c r="K214">
        <f t="shared" si="16"/>
        <v>0</v>
      </c>
      <c r="L214">
        <f t="shared" si="17"/>
        <v>0</v>
      </c>
      <c r="M214">
        <f t="shared" si="18"/>
        <v>0</v>
      </c>
      <c r="N214">
        <f t="shared" si="19"/>
        <v>0</v>
      </c>
      <c r="O214">
        <f t="shared" si="20"/>
        <v>0</v>
      </c>
    </row>
    <row r="215" spans="2:15" x14ac:dyDescent="0.25">
      <c r="B215" s="18" t="s">
        <v>22</v>
      </c>
      <c r="C215">
        <v>325</v>
      </c>
      <c r="F215">
        <f>'336p stat'!H214-'336p stat'!K214</f>
        <v>0</v>
      </c>
      <c r="G215">
        <f>'336p stat'!K214-'336p stat'!N214</f>
        <v>0</v>
      </c>
      <c r="H215">
        <f>'336p stat'!N214</f>
        <v>0</v>
      </c>
      <c r="K215">
        <f t="shared" si="16"/>
        <v>0</v>
      </c>
      <c r="L215">
        <f t="shared" si="17"/>
        <v>0</v>
      </c>
      <c r="M215">
        <f t="shared" si="18"/>
        <v>0</v>
      </c>
      <c r="N215">
        <f t="shared" si="19"/>
        <v>0</v>
      </c>
      <c r="O215">
        <f t="shared" si="20"/>
        <v>0</v>
      </c>
    </row>
    <row r="216" spans="2:15" x14ac:dyDescent="0.25">
      <c r="B216" s="18" t="s">
        <v>22</v>
      </c>
      <c r="C216">
        <v>350</v>
      </c>
      <c r="F216">
        <f>'336p stat'!H215-'336p stat'!K215</f>
        <v>0</v>
      </c>
      <c r="G216">
        <f>'336p stat'!K215-'336p stat'!N215</f>
        <v>0</v>
      </c>
      <c r="H216">
        <f>'336p stat'!N215</f>
        <v>0</v>
      </c>
      <c r="K216">
        <f t="shared" si="16"/>
        <v>0</v>
      </c>
      <c r="L216">
        <f t="shared" si="17"/>
        <v>0</v>
      </c>
      <c r="M216">
        <f t="shared" si="18"/>
        <v>0</v>
      </c>
      <c r="N216">
        <f t="shared" si="19"/>
        <v>0</v>
      </c>
      <c r="O216">
        <f t="shared" si="20"/>
        <v>0</v>
      </c>
    </row>
    <row r="217" spans="2:15" x14ac:dyDescent="0.25">
      <c r="B217" s="18" t="s">
        <v>22</v>
      </c>
      <c r="C217">
        <v>375</v>
      </c>
      <c r="F217">
        <f>'336p stat'!H216-'336p stat'!K216</f>
        <v>0</v>
      </c>
      <c r="G217">
        <f>'336p stat'!K216-'336p stat'!N216</f>
        <v>0</v>
      </c>
      <c r="H217">
        <f>'336p stat'!N216</f>
        <v>0</v>
      </c>
      <c r="K217">
        <f t="shared" si="16"/>
        <v>0</v>
      </c>
      <c r="L217">
        <f t="shared" si="17"/>
        <v>0</v>
      </c>
      <c r="M217">
        <f t="shared" si="18"/>
        <v>0</v>
      </c>
      <c r="N217">
        <f t="shared" si="19"/>
        <v>0</v>
      </c>
      <c r="O217">
        <f t="shared" si="20"/>
        <v>0</v>
      </c>
    </row>
    <row r="218" spans="2:15" x14ac:dyDescent="0.25">
      <c r="B218" s="18" t="s">
        <v>22</v>
      </c>
      <c r="C218">
        <v>400</v>
      </c>
      <c r="F218">
        <f>'336p stat'!H217-'336p stat'!K217</f>
        <v>0</v>
      </c>
      <c r="G218">
        <f>'336p stat'!K217-'336p stat'!N217</f>
        <v>0</v>
      </c>
      <c r="H218">
        <f>'336p stat'!N217</f>
        <v>0</v>
      </c>
      <c r="K218">
        <f t="shared" si="16"/>
        <v>0</v>
      </c>
      <c r="L218">
        <f t="shared" si="17"/>
        <v>0</v>
      </c>
      <c r="M218">
        <f t="shared" si="18"/>
        <v>0</v>
      </c>
      <c r="N218">
        <f t="shared" si="19"/>
        <v>0</v>
      </c>
      <c r="O218">
        <f t="shared" si="20"/>
        <v>0</v>
      </c>
    </row>
    <row r="219" spans="2:15" x14ac:dyDescent="0.25">
      <c r="B219" s="18" t="s">
        <v>22</v>
      </c>
      <c r="C219">
        <v>425</v>
      </c>
      <c r="F219">
        <f>'336p stat'!H218-'336p stat'!K218</f>
        <v>0</v>
      </c>
      <c r="G219">
        <f>'336p stat'!K218-'336p stat'!N218</f>
        <v>0</v>
      </c>
      <c r="H219">
        <f>'336p stat'!N218</f>
        <v>0</v>
      </c>
      <c r="K219">
        <f t="shared" si="16"/>
        <v>0</v>
      </c>
      <c r="L219">
        <f t="shared" si="17"/>
        <v>0</v>
      </c>
      <c r="M219">
        <f t="shared" si="18"/>
        <v>0</v>
      </c>
      <c r="N219">
        <f t="shared" si="19"/>
        <v>0</v>
      </c>
      <c r="O219">
        <f t="shared" si="20"/>
        <v>0</v>
      </c>
    </row>
    <row r="220" spans="2:15" x14ac:dyDescent="0.25">
      <c r="B220" s="18" t="s">
        <v>22</v>
      </c>
      <c r="C220">
        <v>450</v>
      </c>
      <c r="F220">
        <f>'336p stat'!H219-'336p stat'!K219</f>
        <v>0</v>
      </c>
      <c r="G220">
        <f>'336p stat'!K219-'336p stat'!N219</f>
        <v>0</v>
      </c>
      <c r="H220">
        <f>'336p stat'!N219</f>
        <v>0</v>
      </c>
      <c r="K220">
        <f t="shared" si="16"/>
        <v>0</v>
      </c>
      <c r="L220">
        <f t="shared" si="17"/>
        <v>0</v>
      </c>
      <c r="M220">
        <f t="shared" si="18"/>
        <v>0</v>
      </c>
      <c r="N220">
        <f t="shared" si="19"/>
        <v>0</v>
      </c>
      <c r="O220">
        <f t="shared" si="20"/>
        <v>0</v>
      </c>
    </row>
    <row r="221" spans="2:15" x14ac:dyDescent="0.25">
      <c r="B221" s="18" t="s">
        <v>22</v>
      </c>
      <c r="C221">
        <v>475</v>
      </c>
      <c r="F221">
        <f>'336p stat'!H220-'336p stat'!K220</f>
        <v>0</v>
      </c>
      <c r="G221">
        <f>'336p stat'!K220-'336p stat'!N220</f>
        <v>0</v>
      </c>
      <c r="H221">
        <f>'336p stat'!N220</f>
        <v>0</v>
      </c>
      <c r="K221">
        <f t="shared" si="16"/>
        <v>0</v>
      </c>
      <c r="L221">
        <f t="shared" si="17"/>
        <v>0</v>
      </c>
      <c r="M221">
        <f t="shared" si="18"/>
        <v>0</v>
      </c>
      <c r="N221">
        <f t="shared" si="19"/>
        <v>0</v>
      </c>
      <c r="O221">
        <f t="shared" si="20"/>
        <v>0</v>
      </c>
    </row>
    <row r="222" spans="2:15" x14ac:dyDescent="0.25">
      <c r="B222" s="18" t="s">
        <v>22</v>
      </c>
      <c r="C222">
        <v>500</v>
      </c>
      <c r="F222">
        <f>'336p stat'!H221-'336p stat'!K221</f>
        <v>0</v>
      </c>
      <c r="G222">
        <f>'336p stat'!K221-'336p stat'!N221</f>
        <v>0</v>
      </c>
      <c r="H222">
        <f>'336p stat'!N221</f>
        <v>0</v>
      </c>
      <c r="K222">
        <f t="shared" si="16"/>
        <v>0</v>
      </c>
      <c r="L222">
        <f t="shared" si="17"/>
        <v>0</v>
      </c>
      <c r="M222">
        <f t="shared" si="18"/>
        <v>0</v>
      </c>
      <c r="N222">
        <f t="shared" si="19"/>
        <v>0</v>
      </c>
      <c r="O222">
        <f t="shared" si="20"/>
        <v>0</v>
      </c>
    </row>
    <row r="223" spans="2:15" x14ac:dyDescent="0.25">
      <c r="B223" s="18" t="s">
        <v>23</v>
      </c>
      <c r="C223">
        <v>25</v>
      </c>
      <c r="F223">
        <f>'336p stat'!H222-'336p stat'!K222</f>
        <v>19.901679000000001</v>
      </c>
      <c r="G223">
        <f>'336p stat'!K222-'336p stat'!N222</f>
        <v>413.47013900000002</v>
      </c>
      <c r="H223">
        <f>'336p stat'!N222</f>
        <v>0</v>
      </c>
      <c r="K223">
        <f t="shared" si="16"/>
        <v>0</v>
      </c>
      <c r="L223">
        <f t="shared" si="17"/>
        <v>0</v>
      </c>
      <c r="M223">
        <f t="shared" si="18"/>
        <v>0.79606716000000011</v>
      </c>
      <c r="N223">
        <f t="shared" si="19"/>
        <v>16.53880556</v>
      </c>
      <c r="O223">
        <f t="shared" si="20"/>
        <v>0</v>
      </c>
    </row>
    <row r="224" spans="2:15" x14ac:dyDescent="0.25">
      <c r="B224" s="18" t="s">
        <v>23</v>
      </c>
      <c r="C224">
        <v>50</v>
      </c>
      <c r="F224">
        <f>'336p stat'!H223-'336p stat'!K223</f>
        <v>39.777978999999959</v>
      </c>
      <c r="G224">
        <f>'336p stat'!K223-'336p stat'!N223</f>
        <v>825.53016100000002</v>
      </c>
      <c r="H224">
        <f>'336p stat'!N223</f>
        <v>0</v>
      </c>
      <c r="K224">
        <f t="shared" si="16"/>
        <v>0</v>
      </c>
      <c r="L224">
        <f t="shared" si="17"/>
        <v>0</v>
      </c>
      <c r="M224">
        <f t="shared" si="18"/>
        <v>0.79555957999999916</v>
      </c>
      <c r="N224">
        <f t="shared" si="19"/>
        <v>16.51060322</v>
      </c>
      <c r="O224">
        <f t="shared" si="20"/>
        <v>0</v>
      </c>
    </row>
    <row r="225" spans="2:15" x14ac:dyDescent="0.25">
      <c r="B225" s="18" t="s">
        <v>23</v>
      </c>
      <c r="C225">
        <v>75</v>
      </c>
      <c r="F225">
        <f>'336p stat'!H224-'336p stat'!K224</f>
        <v>59.679182000000083</v>
      </c>
      <c r="G225">
        <f>'336p stat'!K224-'336p stat'!N224</f>
        <v>1237.7796969999999</v>
      </c>
      <c r="H225">
        <f>'336p stat'!N224</f>
        <v>0</v>
      </c>
      <c r="K225">
        <f t="shared" si="16"/>
        <v>0</v>
      </c>
      <c r="L225">
        <f t="shared" si="17"/>
        <v>0</v>
      </c>
      <c r="M225">
        <f t="shared" si="18"/>
        <v>0.79572242666666781</v>
      </c>
      <c r="N225">
        <f t="shared" si="19"/>
        <v>16.503729293333333</v>
      </c>
      <c r="O225">
        <f t="shared" si="20"/>
        <v>0</v>
      </c>
    </row>
    <row r="226" spans="2:15" x14ac:dyDescent="0.25">
      <c r="B226" s="18" t="s">
        <v>23</v>
      </c>
      <c r="C226">
        <v>100</v>
      </c>
      <c r="F226">
        <f>'336p stat'!H225-'336p stat'!K225</f>
        <v>79.529870999999957</v>
      </c>
      <c r="G226">
        <f>'336p stat'!K225-'336p stat'!N225</f>
        <v>1650.020405</v>
      </c>
      <c r="H226">
        <f>'336p stat'!N225</f>
        <v>0</v>
      </c>
      <c r="K226">
        <f t="shared" si="16"/>
        <v>0</v>
      </c>
      <c r="L226">
        <f t="shared" si="17"/>
        <v>0</v>
      </c>
      <c r="M226">
        <f t="shared" si="18"/>
        <v>0.79529870999999952</v>
      </c>
      <c r="N226">
        <f t="shared" si="19"/>
        <v>16.500204050000001</v>
      </c>
      <c r="O226">
        <f t="shared" si="20"/>
        <v>0</v>
      </c>
    </row>
    <row r="227" spans="2:15" x14ac:dyDescent="0.25">
      <c r="B227" s="18" t="s">
        <v>23</v>
      </c>
      <c r="C227">
        <v>125</v>
      </c>
      <c r="F227">
        <f>'336p stat'!H226-'336p stat'!K226</f>
        <v>99.388803999999709</v>
      </c>
      <c r="G227">
        <f>'336p stat'!K226-'336p stat'!N226</f>
        <v>2062.3847850000002</v>
      </c>
      <c r="H227">
        <f>'336p stat'!N226</f>
        <v>0</v>
      </c>
      <c r="K227">
        <f t="shared" si="16"/>
        <v>0</v>
      </c>
      <c r="L227">
        <f t="shared" si="17"/>
        <v>0</v>
      </c>
      <c r="M227">
        <f t="shared" si="18"/>
        <v>0.79511043199999765</v>
      </c>
      <c r="N227">
        <f t="shared" si="19"/>
        <v>16.499078280000003</v>
      </c>
      <c r="O227">
        <f t="shared" si="20"/>
        <v>0</v>
      </c>
    </row>
    <row r="228" spans="2:15" x14ac:dyDescent="0.25">
      <c r="B228" s="18" t="s">
        <v>23</v>
      </c>
      <c r="C228">
        <v>150</v>
      </c>
      <c r="F228">
        <f>'336p stat'!H227-'336p stat'!K227</f>
        <v>119.23848700000008</v>
      </c>
      <c r="G228">
        <f>'336p stat'!K227-'336p stat'!N227</f>
        <v>2474.5389839999998</v>
      </c>
      <c r="H228">
        <f>'336p stat'!N227</f>
        <v>0</v>
      </c>
      <c r="K228">
        <f t="shared" si="16"/>
        <v>0</v>
      </c>
      <c r="L228">
        <f t="shared" si="17"/>
        <v>0</v>
      </c>
      <c r="M228">
        <f t="shared" si="18"/>
        <v>0.79492324666666714</v>
      </c>
      <c r="N228">
        <f t="shared" si="19"/>
        <v>16.496926559999999</v>
      </c>
      <c r="O228">
        <f t="shared" si="20"/>
        <v>0</v>
      </c>
    </row>
    <row r="229" spans="2:15" x14ac:dyDescent="0.25">
      <c r="B229" s="18" t="s">
        <v>23</v>
      </c>
      <c r="C229">
        <v>175</v>
      </c>
      <c r="F229">
        <f>'336p stat'!H228-'336p stat'!K228</f>
        <v>139.11966800000027</v>
      </c>
      <c r="G229">
        <f>'336p stat'!K228-'336p stat'!N228</f>
        <v>2886.6769429999999</v>
      </c>
      <c r="H229">
        <f>'336p stat'!N228</f>
        <v>0</v>
      </c>
      <c r="K229">
        <f t="shared" si="16"/>
        <v>0</v>
      </c>
      <c r="L229">
        <f t="shared" si="17"/>
        <v>0</v>
      </c>
      <c r="M229">
        <f t="shared" si="18"/>
        <v>0.79496953142857296</v>
      </c>
      <c r="N229">
        <f t="shared" si="19"/>
        <v>16.495296817142858</v>
      </c>
      <c r="O229">
        <f t="shared" si="20"/>
        <v>0</v>
      </c>
    </row>
    <row r="230" spans="2:15" x14ac:dyDescent="0.25">
      <c r="B230" s="18" t="s">
        <v>23</v>
      </c>
      <c r="C230">
        <v>200</v>
      </c>
      <c r="F230">
        <f>'336p stat'!H229-'336p stat'!K229</f>
        <v>158.97594299999992</v>
      </c>
      <c r="G230">
        <f>'336p stat'!K229-'336p stat'!N229</f>
        <v>3298.6106540000001</v>
      </c>
      <c r="H230">
        <f>'336p stat'!N229</f>
        <v>0</v>
      </c>
      <c r="K230">
        <f t="shared" si="16"/>
        <v>0</v>
      </c>
      <c r="L230">
        <f t="shared" si="17"/>
        <v>0</v>
      </c>
      <c r="M230">
        <f t="shared" si="18"/>
        <v>0.79487971499999954</v>
      </c>
      <c r="N230">
        <f t="shared" si="19"/>
        <v>16.493053270000001</v>
      </c>
      <c r="O230">
        <f t="shared" si="20"/>
        <v>0</v>
      </c>
    </row>
    <row r="231" spans="2:15" x14ac:dyDescent="0.25">
      <c r="B231" s="18" t="s">
        <v>23</v>
      </c>
      <c r="C231">
        <v>225</v>
      </c>
      <c r="F231">
        <f>'336p stat'!H230-'336p stat'!K230</f>
        <v>178.85963399999991</v>
      </c>
      <c r="G231">
        <f>'336p stat'!K230-'336p stat'!N230</f>
        <v>3711.0515869999999</v>
      </c>
      <c r="H231">
        <f>'336p stat'!N230</f>
        <v>0</v>
      </c>
      <c r="K231">
        <f t="shared" si="16"/>
        <v>0</v>
      </c>
      <c r="L231">
        <f t="shared" si="17"/>
        <v>0</v>
      </c>
      <c r="M231">
        <f t="shared" si="18"/>
        <v>0.79493170666666624</v>
      </c>
      <c r="N231">
        <f t="shared" si="19"/>
        <v>16.49356260888889</v>
      </c>
      <c r="O231">
        <f t="shared" si="20"/>
        <v>0</v>
      </c>
    </row>
    <row r="232" spans="2:15" x14ac:dyDescent="0.25">
      <c r="B232" s="18" t="s">
        <v>23</v>
      </c>
      <c r="C232">
        <v>250</v>
      </c>
      <c r="F232">
        <f>'336p stat'!H231-'336p stat'!K231</f>
        <v>198.70026400000006</v>
      </c>
      <c r="G232">
        <f>'336p stat'!K231-'336p stat'!N231</f>
        <v>4123.5028220000004</v>
      </c>
      <c r="H232">
        <f>'336p stat'!N231</f>
        <v>0</v>
      </c>
      <c r="K232">
        <f t="shared" si="16"/>
        <v>0</v>
      </c>
      <c r="L232">
        <f t="shared" si="17"/>
        <v>0</v>
      </c>
      <c r="M232">
        <f t="shared" si="18"/>
        <v>0.79480105600000028</v>
      </c>
      <c r="N232">
        <f t="shared" si="19"/>
        <v>16.494011288000003</v>
      </c>
      <c r="O232">
        <f t="shared" si="20"/>
        <v>0</v>
      </c>
    </row>
    <row r="233" spans="2:15" x14ac:dyDescent="0.25">
      <c r="B233" s="18" t="s">
        <v>23</v>
      </c>
      <c r="C233">
        <v>275</v>
      </c>
      <c r="F233">
        <f>'336p stat'!H232-'336p stat'!K232</f>
        <v>218.55766600000061</v>
      </c>
      <c r="G233">
        <f>'336p stat'!K232-'336p stat'!N232</f>
        <v>4535.5336909999996</v>
      </c>
      <c r="H233">
        <f>'336p stat'!N232</f>
        <v>0</v>
      </c>
      <c r="K233">
        <f t="shared" si="16"/>
        <v>0</v>
      </c>
      <c r="L233">
        <f t="shared" si="17"/>
        <v>0</v>
      </c>
      <c r="M233">
        <f t="shared" si="18"/>
        <v>0.79475514909091127</v>
      </c>
      <c r="N233">
        <f t="shared" si="19"/>
        <v>16.492849785454545</v>
      </c>
      <c r="O233">
        <f t="shared" si="20"/>
        <v>0</v>
      </c>
    </row>
    <row r="234" spans="2:15" x14ac:dyDescent="0.25">
      <c r="B234" s="18" t="s">
        <v>23</v>
      </c>
      <c r="C234">
        <v>300</v>
      </c>
      <c r="F234">
        <f>'336p stat'!H233-'336p stat'!K233</f>
        <v>238.43283200000042</v>
      </c>
      <c r="G234">
        <f>'336p stat'!K233-'336p stat'!N233</f>
        <v>4947.4997069999999</v>
      </c>
      <c r="H234">
        <f>'336p stat'!N233</f>
        <v>0</v>
      </c>
      <c r="K234">
        <f t="shared" si="16"/>
        <v>0</v>
      </c>
      <c r="L234">
        <f t="shared" si="17"/>
        <v>0</v>
      </c>
      <c r="M234">
        <f t="shared" si="18"/>
        <v>0.79477610666666809</v>
      </c>
      <c r="N234">
        <f t="shared" si="19"/>
        <v>16.491665690000001</v>
      </c>
      <c r="O234">
        <f t="shared" si="20"/>
        <v>0</v>
      </c>
    </row>
    <row r="235" spans="2:15" x14ac:dyDescent="0.25">
      <c r="B235" s="18" t="s">
        <v>23</v>
      </c>
      <c r="C235">
        <v>325</v>
      </c>
      <c r="F235">
        <f>'336p stat'!H234-'336p stat'!K234</f>
        <v>258.3274220000003</v>
      </c>
      <c r="G235">
        <f>'336p stat'!K234-'336p stat'!N234</f>
        <v>5359.8475490000001</v>
      </c>
      <c r="H235">
        <f>'336p stat'!N234</f>
        <v>0</v>
      </c>
      <c r="K235">
        <f t="shared" si="16"/>
        <v>0</v>
      </c>
      <c r="L235">
        <f t="shared" si="17"/>
        <v>0</v>
      </c>
      <c r="M235">
        <f t="shared" si="18"/>
        <v>0.79485360615384704</v>
      </c>
      <c r="N235">
        <f t="shared" si="19"/>
        <v>16.491838612307692</v>
      </c>
      <c r="O235">
        <f t="shared" si="20"/>
        <v>0</v>
      </c>
    </row>
    <row r="236" spans="2:15" x14ac:dyDescent="0.25">
      <c r="B236" s="18" t="s">
        <v>23</v>
      </c>
      <c r="C236">
        <v>350</v>
      </c>
      <c r="F236">
        <f>'336p stat'!H235-'336p stat'!K235</f>
        <v>278.16667899999993</v>
      </c>
      <c r="G236">
        <f>'336p stat'!K235-'336p stat'!N235</f>
        <v>5771.9727640000001</v>
      </c>
      <c r="H236">
        <f>'336p stat'!N235</f>
        <v>0</v>
      </c>
      <c r="K236">
        <f t="shared" si="16"/>
        <v>0</v>
      </c>
      <c r="L236">
        <f t="shared" si="17"/>
        <v>0</v>
      </c>
      <c r="M236">
        <f t="shared" si="18"/>
        <v>0.79476193999999978</v>
      </c>
      <c r="N236">
        <f t="shared" si="19"/>
        <v>16.491350754285715</v>
      </c>
      <c r="O236">
        <f t="shared" si="20"/>
        <v>0</v>
      </c>
    </row>
    <row r="237" spans="2:15" x14ac:dyDescent="0.25">
      <c r="B237" s="18" t="s">
        <v>23</v>
      </c>
      <c r="C237">
        <v>375</v>
      </c>
      <c r="F237">
        <f>'336p stat'!H236-'336p stat'!K236</f>
        <v>297.97390600000017</v>
      </c>
      <c r="G237">
        <f>'336p stat'!K236-'336p stat'!N236</f>
        <v>6184.2072559999997</v>
      </c>
      <c r="H237">
        <f>'336p stat'!N236</f>
        <v>0</v>
      </c>
      <c r="K237">
        <f t="shared" si="16"/>
        <v>0</v>
      </c>
      <c r="L237">
        <f t="shared" si="17"/>
        <v>0</v>
      </c>
      <c r="M237">
        <f t="shared" si="18"/>
        <v>0.79459708266666706</v>
      </c>
      <c r="N237">
        <f t="shared" si="19"/>
        <v>16.491219349333331</v>
      </c>
      <c r="O237">
        <f t="shared" si="20"/>
        <v>0</v>
      </c>
    </row>
    <row r="238" spans="2:15" x14ac:dyDescent="0.25">
      <c r="B238" s="18" t="s">
        <v>23</v>
      </c>
      <c r="C238">
        <v>400</v>
      </c>
      <c r="F238">
        <f>'336p stat'!H237-'336p stat'!K237</f>
        <v>317.76813399999992</v>
      </c>
      <c r="G238">
        <f>'336p stat'!K237-'336p stat'!N237</f>
        <v>6596.7446</v>
      </c>
      <c r="H238">
        <f>'336p stat'!N237</f>
        <v>0</v>
      </c>
      <c r="K238">
        <f t="shared" si="16"/>
        <v>0</v>
      </c>
      <c r="L238">
        <f t="shared" si="17"/>
        <v>0</v>
      </c>
      <c r="M238">
        <f t="shared" si="18"/>
        <v>0.79442033499999976</v>
      </c>
      <c r="N238">
        <f t="shared" si="19"/>
        <v>16.491861499999999</v>
      </c>
      <c r="O238">
        <f t="shared" si="20"/>
        <v>0</v>
      </c>
    </row>
    <row r="239" spans="2:15" x14ac:dyDescent="0.25">
      <c r="B239" s="18" t="s">
        <v>23</v>
      </c>
      <c r="C239">
        <v>425</v>
      </c>
      <c r="F239">
        <f>'336p stat'!H238-'336p stat'!K238</f>
        <v>337.62406200000078</v>
      </c>
      <c r="G239">
        <f>'336p stat'!K238-'336p stat'!N238</f>
        <v>7008.5882519999996</v>
      </c>
      <c r="H239">
        <f>'336p stat'!N238</f>
        <v>0</v>
      </c>
      <c r="K239">
        <f t="shared" si="16"/>
        <v>0</v>
      </c>
      <c r="L239">
        <f t="shared" si="17"/>
        <v>0</v>
      </c>
      <c r="M239">
        <f t="shared" si="18"/>
        <v>0.79440955764706067</v>
      </c>
      <c r="N239">
        <f t="shared" si="19"/>
        <v>16.490795887058823</v>
      </c>
      <c r="O239">
        <f t="shared" si="20"/>
        <v>0</v>
      </c>
    </row>
    <row r="240" spans="2:15" x14ac:dyDescent="0.25">
      <c r="B240" s="18" t="s">
        <v>23</v>
      </c>
      <c r="C240">
        <v>450</v>
      </c>
      <c r="F240">
        <f>'336p stat'!H239-'336p stat'!K239</f>
        <v>357.43779300000006</v>
      </c>
      <c r="G240">
        <f>'336p stat'!K239-'336p stat'!N239</f>
        <v>7420.7883979999997</v>
      </c>
      <c r="H240">
        <f>'336p stat'!N239</f>
        <v>0</v>
      </c>
      <c r="K240">
        <f t="shared" si="16"/>
        <v>0</v>
      </c>
      <c r="L240">
        <f t="shared" si="17"/>
        <v>0</v>
      </c>
      <c r="M240">
        <f t="shared" si="18"/>
        <v>0.79430620666666674</v>
      </c>
      <c r="N240">
        <f t="shared" si="19"/>
        <v>16.490640884444442</v>
      </c>
      <c r="O240">
        <f t="shared" si="20"/>
        <v>0</v>
      </c>
    </row>
    <row r="241" spans="2:15" x14ac:dyDescent="0.25">
      <c r="B241" s="18" t="s">
        <v>23</v>
      </c>
      <c r="C241">
        <v>475</v>
      </c>
      <c r="F241">
        <f>'336p stat'!H240-'336p stat'!K240</f>
        <v>377.27668899999935</v>
      </c>
      <c r="G241">
        <f>'336p stat'!K240-'336p stat'!N240</f>
        <v>7833.4540139999999</v>
      </c>
      <c r="H241">
        <f>'336p stat'!N240</f>
        <v>0</v>
      </c>
      <c r="K241">
        <f t="shared" si="16"/>
        <v>0</v>
      </c>
      <c r="L241">
        <f t="shared" si="17"/>
        <v>0</v>
      </c>
      <c r="M241">
        <f t="shared" si="18"/>
        <v>0.7942667136842092</v>
      </c>
      <c r="N241">
        <f t="shared" si="19"/>
        <v>16.491482134736842</v>
      </c>
      <c r="O241">
        <f t="shared" si="20"/>
        <v>0</v>
      </c>
    </row>
    <row r="242" spans="2:15" x14ac:dyDescent="0.25">
      <c r="B242" s="18" t="s">
        <v>23</v>
      </c>
      <c r="C242">
        <v>500</v>
      </c>
      <c r="F242">
        <f>'336p stat'!H241-'336p stat'!K241</f>
        <v>397.0909759999995</v>
      </c>
      <c r="G242">
        <f>'336p stat'!K241-'336p stat'!N241</f>
        <v>8245.7167580000005</v>
      </c>
      <c r="H242">
        <f>'336p stat'!N241</f>
        <v>0</v>
      </c>
      <c r="K242">
        <f t="shared" si="16"/>
        <v>0</v>
      </c>
      <c r="L242">
        <f t="shared" si="17"/>
        <v>0</v>
      </c>
      <c r="M242">
        <f t="shared" si="18"/>
        <v>0.79418195199999897</v>
      </c>
      <c r="N242">
        <f t="shared" si="19"/>
        <v>16.491433516000001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58" zoomScale="85" zoomScaleNormal="85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2.6198000000003958</v>
      </c>
      <c r="E3">
        <f ca="1">OFFSET('336p trace'!$S$56,(A3-1)*56,0)-OFFSET('336p stat'!$H$1,A3*20,0)</f>
        <v>143.72943699999996</v>
      </c>
      <c r="F3">
        <f ca="1">OFFSET('336p stat'!$H$1,A3*20,0)-OFFSET('336p stat'!$K$1,A3*20,0)</f>
        <v>23.442501000001357</v>
      </c>
      <c r="G3">
        <f ca="1">OFFSET('336p stat'!$K$1,A3*20,0)-OFFSET('336p stat'!$N$1,A3*20,0)</f>
        <v>8230.4181179999996</v>
      </c>
      <c r="H3">
        <f ca="1">OFFSET('336p stat'!$N$1,A3*20,0)</f>
        <v>370.77094399999999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915.97748336000086</v>
      </c>
      <c r="E4" s="5">
        <f ca="1">OFFSET('336p trace'!$V$56,(A4-1)*56,0)</f>
        <v>917.91222499999787</v>
      </c>
      <c r="F4" s="5">
        <f ca="1">OFFSET('336p stat'!$H$1,A4*20,1)</f>
        <v>885.43786299999999</v>
      </c>
      <c r="G4" s="5">
        <f ca="1">OFFSET('336p stat'!$K$1,A4*20,1)</f>
        <v>880.92324299999996</v>
      </c>
      <c r="H4" s="5">
        <f ca="1">OFFSET('336p stat'!$N$1,A4*20,1)</f>
        <v>2.4222419999999998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8812.6178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28.033629160000782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1.1628000000000611</v>
      </c>
      <c r="E7">
        <f ca="1">OFFSET('336p trace'!$S$56,(A7-1)*56,0)-OFFSET('336p stat'!$H$1,A7*20,0)</f>
        <v>1575.6006080000002</v>
      </c>
      <c r="F7">
        <f ca="1">OFFSET('336p stat'!$H$1,A7*20,0)-OFFSET('336p stat'!$K$1,A7*20,0)</f>
        <v>23.262871000000359</v>
      </c>
      <c r="G7">
        <f ca="1">OFFSET('336p stat'!$K$1,A7*20,0)-OFFSET('336p stat'!$N$1,A7*20,0)</f>
        <v>2367.4012049999997</v>
      </c>
      <c r="H7">
        <f ca="1">OFFSET('336p stat'!$N$1,A7*20,0)</f>
        <v>370.90231599999998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113.07850195999964</v>
      </c>
      <c r="E8" s="5">
        <f ca="1">OFFSET('336p trace'!$V$56,(A8-1)*56,0)</f>
        <v>112.83769700000101</v>
      </c>
      <c r="F8" s="5">
        <f ca="1">OFFSET('336p stat'!$H$1,A8*20,1)</f>
        <v>84.697563000000002</v>
      </c>
      <c r="G8" s="5">
        <f ca="1">OFFSET('336p stat'!$K$1,A8*20,1)</f>
        <v>83.523683000000005</v>
      </c>
      <c r="H8" s="5">
        <f ca="1">OFFSET('336p stat'!$N$1,A8*20,1)</f>
        <v>2.7889430000000002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2.6988000000001193</v>
      </c>
      <c r="E9">
        <f ca="1">OFFSET('336p trace'!$S$56,(A9-1)*56,0)-OFFSET('336p stat'!$H$1,A9*20,0)</f>
        <v>68.811072999999851</v>
      </c>
      <c r="F9">
        <f ca="1">OFFSET('336p stat'!$H$1,A9*20,0)-OFFSET('336p stat'!$K$1,A9*20,0)</f>
        <v>23.570699000000332</v>
      </c>
      <c r="G9">
        <f ca="1">OFFSET('336p stat'!$K$1,A9*20,0)-OFFSET('336p stat'!$N$1,A9*20,0)</f>
        <v>1653.8698979999999</v>
      </c>
      <c r="H9">
        <f ca="1">OFFSET('336p stat'!$N$1,A9*20,0)</f>
        <v>464.25913000000003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88.349067840000146</v>
      </c>
      <c r="E10" s="5">
        <f ca="1">OFFSET('336p trace'!$V$56,(A10-1)*56,0)</f>
        <v>88.664631360000143</v>
      </c>
      <c r="F10" s="5">
        <f ca="1">OFFSET('336p stat'!$H$1,A10*20,1)</f>
        <v>74.892831000000001</v>
      </c>
      <c r="G10" s="5">
        <f ca="1">OFFSET('336p stat'!$K$1,A10*20,1)</f>
        <v>73.467004000000003</v>
      </c>
      <c r="H10" s="5">
        <f ca="1">OFFSET('336p stat'!$N$1,A10*20,1)</f>
        <v>4.8734529999999996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2.698399999999765</v>
      </c>
      <c r="E11">
        <f ca="1">OFFSET('336p trace'!$S$56,(A11-1)*56,0)-OFFSET('336p stat'!$H$1,A11*20,0)</f>
        <v>68.350854999999683</v>
      </c>
      <c r="F11">
        <f ca="1">OFFSET('336p stat'!$H$1,A11*20,0)-OFFSET('336p stat'!$K$1,A11*20,0)</f>
        <v>23.332139000000097</v>
      </c>
      <c r="G11">
        <f ca="1">OFFSET('336p stat'!$K$1,A11*20,0)-OFFSET('336p stat'!$N$1,A11*20,0)</f>
        <v>1655.7971260000002</v>
      </c>
      <c r="H11">
        <f ca="1">OFFSET('336p stat'!$N$1,A11*20,0)</f>
        <v>460.12907999999999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93.137278240000143</v>
      </c>
      <c r="E12" s="5">
        <f ca="1">OFFSET('336p trace'!$V$56,(A12-1)*56,0)</f>
        <v>94.139731359999757</v>
      </c>
      <c r="F12" s="5">
        <f ca="1">OFFSET('336p stat'!$H$1,A12*20,1)</f>
        <v>94.203885999999997</v>
      </c>
      <c r="G12" s="5">
        <f ca="1">OFFSET('336p stat'!$K$1,A12*20,1)</f>
        <v>92.477200999999994</v>
      </c>
      <c r="H12" s="5">
        <f ca="1">OFFSET('336p stat'!$N$1,A12*20,1)</f>
        <v>4.1692929999999997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2.8486000000000331</v>
      </c>
      <c r="E13">
        <f ca="1">OFFSET('336p trace'!$S$56,(A13-1)*56,0)-OFFSET('336p stat'!$H$1,A13*20,0)</f>
        <v>67.279175000000123</v>
      </c>
      <c r="F13">
        <f ca="1">OFFSET('336p stat'!$H$1,A13*20,0)-OFFSET('336p stat'!$K$1,A13*20,0)</f>
        <v>23.61458000000016</v>
      </c>
      <c r="G13">
        <f ca="1">OFFSET('336p stat'!$K$1,A13*20,0)-OFFSET('336p stat'!$N$1,A13*20,0)</f>
        <v>1271.202096</v>
      </c>
      <c r="H13">
        <f ca="1">OFFSET('336p stat'!$N$1,A13*20,0)</f>
        <v>490.73674899999997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63.055270560000217</v>
      </c>
      <c r="E14" s="5">
        <f ca="1">OFFSET('336p trace'!$V$56,(A14-1)*56,0)</f>
        <v>62.285963240000036</v>
      </c>
      <c r="F14" s="5">
        <f ca="1">OFFSET('336p stat'!$H$1,A14*20,1)</f>
        <v>58.741202000000001</v>
      </c>
      <c r="G14" s="5">
        <f ca="1">OFFSET('336p stat'!$K$1,A14*20,1)</f>
        <v>57.751458</v>
      </c>
      <c r="H14" s="5">
        <f ca="1">OFFSET('336p stat'!$N$1,A14*20,1)</f>
        <v>4.230086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2.7472000000002481</v>
      </c>
      <c r="E15">
        <f ca="1">OFFSET('336p trace'!$S$56,(A15-1)*56,0)-OFFSET('336p stat'!$H$1,A15*20,0)</f>
        <v>53.898896999999579</v>
      </c>
      <c r="F15">
        <f ca="1">OFFSET('336p stat'!$H$1,A15*20,0)-OFFSET('336p stat'!$K$1,A15*20,0)</f>
        <v>4.8071340000001328</v>
      </c>
      <c r="G15">
        <f ca="1">OFFSET('336p stat'!$K$1,A15*20,0)-OFFSET('336p stat'!$N$1,A15*20,0)</f>
        <v>1808.6260030000001</v>
      </c>
      <c r="H15">
        <f ca="1">OFFSET('336p stat'!$N$1,A15*20,0)</f>
        <v>316.64716600000003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48.109531039999773</v>
      </c>
      <c r="E16" s="5">
        <f ca="1">OFFSET('336p trace'!$V$56,(A16-1)*56,0)</f>
        <v>49.328231359999215</v>
      </c>
      <c r="F16" s="5">
        <f ca="1">OFFSET('336p stat'!$H$1,A16*20,1)</f>
        <v>48.031225999999997</v>
      </c>
      <c r="G16" s="5">
        <f ca="1">OFFSET('336p stat'!$K$1,A16*20,1)</f>
        <v>48.292053000000003</v>
      </c>
      <c r="H16" s="5">
        <f ca="1">OFFSET('336p stat'!$N$1,A16*20,1)</f>
        <v>2.1252770000000001</v>
      </c>
    </row>
    <row r="17" spans="1:12" x14ac:dyDescent="0.25">
      <c r="A17">
        <v>8</v>
      </c>
      <c r="C17" t="str">
        <f ca="1">OFFSET('336p stat'!$A$1,A17*20,0)</f>
        <v>CUDA ant add CPU</v>
      </c>
      <c r="D17">
        <f ca="1">OFFSET('336p trace'!$R$56,(A17-1)*56,0)-OFFSET('336p trace'!$S$56,(A17-1)*56,0)</f>
        <v>2135.6839999999997</v>
      </c>
      <c r="E17">
        <f ca="1">OFFSET('336p trace'!$S$56,(A17-1)*56,0)-OFFSET('336p stat'!$H$1,A17*20,0)</f>
        <v>0</v>
      </c>
      <c r="F17">
        <f ca="1">OFFSET('336p stat'!$H$1,A17*20,0)-OFFSET('336p stat'!$K$1,A17*20,0)</f>
        <v>0</v>
      </c>
      <c r="G17">
        <f ca="1">OFFSET('336p stat'!$K$1,A17*20,0)-OFFSET('336p stat'!$N$1,A17*20,0)</f>
        <v>0</v>
      </c>
      <c r="H17">
        <f ca="1">OFFSET('336p stat'!$N$1,A17*20,0)</f>
        <v>0</v>
      </c>
    </row>
    <row r="18" spans="1:12" x14ac:dyDescent="0.25">
      <c r="A18">
        <v>8</v>
      </c>
      <c r="C18" t="str">
        <f ca="1">OFFSET('336p stat'!$A$1,A18*20,0)</f>
        <v>CUDA ant add CPU</v>
      </c>
      <c r="D18" s="5">
        <f ca="1">OFFSET('336p trace'!$U$56,(A18-1)*56,0)</f>
        <v>81.028424000000257</v>
      </c>
      <c r="E18" s="5">
        <f ca="1">OFFSET('336p trace'!$V$56,(A18-1)*56,0)</f>
        <v>0</v>
      </c>
      <c r="F18" s="5">
        <f ca="1">OFFSET('336p stat'!$H$1,A18*20,1)</f>
        <v>0</v>
      </c>
      <c r="G18" s="5">
        <f ca="1">OFFSET('336p stat'!$K$1,A18*20,1)</f>
        <v>0</v>
      </c>
      <c r="H18" s="5">
        <f ca="1">OFFSET('336p stat'!$N$1,A18*20,1)</f>
        <v>0</v>
      </c>
    </row>
    <row r="19" spans="1:12" x14ac:dyDescent="0.25">
      <c r="A19">
        <v>9</v>
      </c>
      <c r="C19" t="str">
        <f ca="1">OFFSET('336p stat'!$A$1,A19*20,0)</f>
        <v>CUDA ant add CPU non hash</v>
      </c>
      <c r="D19">
        <f ca="1">OFFSET('336p trace'!$R$56,(A19-1)*56,0)-OFFSET('336p trace'!$S$56,(A19-1)*56,0)</f>
        <v>2.8358000000007451</v>
      </c>
      <c r="E19">
        <f ca="1">OFFSET('336p trace'!$S$56,(A19-1)*56,0)-OFFSET('336p stat'!$H$1,A19*20,0)</f>
        <v>53.416015999999672</v>
      </c>
      <c r="F19">
        <f ca="1">OFFSET('336p stat'!$H$1,A19*20,0)-OFFSET('336p stat'!$K$1,A19*20,0)</f>
        <v>4.9228540000001431</v>
      </c>
      <c r="G19">
        <f ca="1">OFFSET('336p stat'!$K$1,A19*20,0)-OFFSET('336p stat'!$N$1,A19*20,0)</f>
        <v>1414.010628</v>
      </c>
      <c r="H19">
        <f ca="1">OFFSET('336p stat'!$N$1,A19*20,0)</f>
        <v>317.09730200000001</v>
      </c>
    </row>
    <row r="20" spans="1:12" x14ac:dyDescent="0.25">
      <c r="A20">
        <v>9</v>
      </c>
      <c r="C20" t="str">
        <f ca="1">OFFSET('336p stat'!$A$1,A20*20,0)</f>
        <v>CUDA ant add CPU non hash</v>
      </c>
      <c r="D20" s="5">
        <f ca="1">OFFSET('336p trace'!$U$56,(A20-1)*56,0)</f>
        <v>49.671051239999748</v>
      </c>
      <c r="E20" s="5">
        <f ca="1">OFFSET('336p trace'!$V$56,(A20-1)*56,0)</f>
        <v>49.410645759999881</v>
      </c>
      <c r="F20" s="5">
        <f ca="1">OFFSET('336p stat'!$H$1,A20*20,1)</f>
        <v>48.257432000000001</v>
      </c>
      <c r="G20" s="5">
        <f ca="1">OFFSET('336p stat'!$K$1,A20*20,1)</f>
        <v>48.218491999999998</v>
      </c>
      <c r="H20" s="5">
        <f ca="1">OFFSET('336p stat'!$N$1,A20*20,1)</f>
        <v>5.5699249999999996</v>
      </c>
    </row>
    <row r="21" spans="1:12" x14ac:dyDescent="0.25">
      <c r="A21">
        <v>10</v>
      </c>
      <c r="C21" t="str">
        <f ca="1">OFFSET('336p stat'!$A$1,A21*20,0)</f>
        <v>CUDA ant add CPU12</v>
      </c>
      <c r="D21">
        <f ca="1">OFFSET('336p trace'!$R$56,(A21-1)*56,0)-OFFSET('336p trace'!$S$56,(A21-1)*56,0)</f>
        <v>1.0060000000003129</v>
      </c>
      <c r="E21">
        <f ca="1">OFFSET('336p trace'!$S$56,(A21-1)*56,0)-OFFSET('336p stat'!$H$1,A21*20,0)</f>
        <v>33.562312999999449</v>
      </c>
      <c r="F21">
        <f ca="1">OFFSET('336p stat'!$H$1,A21*20,0)-OFFSET('336p stat'!$K$1,A21*20,0)</f>
        <v>71.17659200000071</v>
      </c>
      <c r="G21">
        <f ca="1">OFFSET('336p stat'!$K$1,A21*20,0)-OFFSET('336p stat'!$N$1,A21*20,0)</f>
        <v>3338.4378609999994</v>
      </c>
      <c r="H21">
        <f ca="1">OFFSET('336p stat'!$N$1,A21*20,0)</f>
        <v>1601.454434</v>
      </c>
    </row>
    <row r="22" spans="1:12" x14ac:dyDescent="0.25">
      <c r="A22">
        <v>10</v>
      </c>
      <c r="C22" t="str">
        <f ca="1">OFFSET('336p stat'!$A$1,A22*20,0)</f>
        <v>CUDA ant add CPU12</v>
      </c>
      <c r="D22" s="5">
        <f ca="1">OFFSET('336p trace'!$U$56,(A22-1)*56,0)</f>
        <v>1868.1453361600052</v>
      </c>
      <c r="E22" s="5">
        <f ca="1">OFFSET('336p trace'!$V$56,(A22-1)*56,0)</f>
        <v>1861.3280385600053</v>
      </c>
      <c r="F22" s="5">
        <f ca="1">OFFSET('336p stat'!$H$1,A22*20,1)</f>
        <v>1666.8070170000001</v>
      </c>
      <c r="G22" s="5">
        <f ca="1">OFFSET('336p stat'!$K$1,A22*20,1)</f>
        <v>1577.610858</v>
      </c>
      <c r="H22" s="5">
        <f ca="1">OFFSET('336p stat'!$N$1,A22*20,1)</f>
        <v>1018.1754539999999</v>
      </c>
    </row>
    <row r="23" spans="1:12" x14ac:dyDescent="0.25">
      <c r="A23">
        <v>11</v>
      </c>
      <c r="C23" t="str">
        <f ca="1">OFFSET('336p stat'!$A$1,A23*20,0)</f>
        <v>CUDA opt</v>
      </c>
      <c r="D23">
        <f ca="1">OFFSET('336p trace'!$R$56,(A23-1)*56,0)-OFFSET('336p trace'!$S$56,(A23-1)*56,0)</f>
        <v>8755.6190000000006</v>
      </c>
      <c r="E23">
        <f ca="1">OFFSET('336p trace'!$S$56,(A23-1)*56,0)-OFFSET('336p stat'!$H$1,A23*20,0)</f>
        <v>0</v>
      </c>
      <c r="F23">
        <f ca="1">OFFSET('336p stat'!$H$1,A23*20,0)-OFFSET('336p stat'!$K$1,A23*20,0)</f>
        <v>0</v>
      </c>
      <c r="G23">
        <f ca="1">OFFSET('336p stat'!$K$1,A23*20,0)-OFFSET('336p stat'!$N$1,A23*20,0)</f>
        <v>0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</v>
      </c>
      <c r="D24" s="5">
        <f ca="1">OFFSET('336p trace'!$U$56,(A24-1)*56,0)</f>
        <v>1081.6076329999973</v>
      </c>
      <c r="E24" s="5">
        <f ca="1">OFFSET('336p trace'!$V$56,(A24-1)*56,0)</f>
        <v>0</v>
      </c>
      <c r="F24" s="5">
        <f ca="1">OFFSET('336p stat'!$H$1,A24*20,1)</f>
        <v>0</v>
      </c>
      <c r="G24" s="5">
        <f ca="1">OFFSET('336p stat'!$K$1,A24*20,1)</f>
        <v>0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Time</v>
      </c>
      <c r="D25">
        <f ca="1">OFFSET('336p trace'!$R$56,(A25-1)*56,0)-OFFSET('336p trace'!$S$56,(A25-1)*56,0)</f>
        <v>2.8250000000007276</v>
      </c>
      <c r="E25">
        <f ca="1">OFFSET('336p trace'!$S$56,(A25-1)*56,0)-OFFSET('336p stat'!$H$1,A25*20,0)</f>
        <v>121.81786600000123</v>
      </c>
      <c r="F25">
        <f ca="1">OFFSET('336p stat'!$H$1,A25*20,0)-OFFSET('336p stat'!$K$1,A25*20,0)</f>
        <v>397.0909759999995</v>
      </c>
      <c r="G25">
        <f ca="1">OFFSET('336p stat'!$K$1,A25*20,0)-OFFSET('336p stat'!$N$1,A25*20,0)</f>
        <v>8245.7167580000005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Time</v>
      </c>
      <c r="D26" s="5">
        <f ca="1">OFFSET('336p trace'!$U$56,(A26-1)*56,0)</f>
        <v>41.479485640000028</v>
      </c>
      <c r="E26" s="5">
        <f ca="1">OFFSET('336p trace'!$V$56,(A26-1)*56,0)</f>
        <v>41.854140639999251</v>
      </c>
      <c r="F26" s="5">
        <f ca="1">OFFSET('336p stat'!$H$1,A26*20,1)</f>
        <v>45.490068999999998</v>
      </c>
      <c r="G26" s="5">
        <f ca="1">OFFSET('336p stat'!$K$1,A26*20,1)</f>
        <v>41.529724000000002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non hash</v>
      </c>
      <c r="D27">
        <f ca="1">OFFSET('336p trace'!$R$56,(A27-1)*56,0)-OFFSET('336p trace'!$S$56,(A27-1)*56,0)</f>
        <v>1.4380000000001019</v>
      </c>
      <c r="E27">
        <f ca="1">OFFSET('336p trace'!$S$56,(A27-1)*56,0)-OFFSET('336p stat'!$H$1,A27*20,0)</f>
        <v>71.751005999999961</v>
      </c>
      <c r="F27">
        <f ca="1">OFFSET('336p stat'!$H$1,A27*20,0)-OFFSET('336p stat'!$K$1,A27*20,0)</f>
        <v>396.59321300000011</v>
      </c>
      <c r="G27">
        <f ca="1">OFFSET('336p stat'!$K$1,A27*20,0)-OFFSET('336p stat'!$N$1,A27*20,0)</f>
        <v>2282.4257809999999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non hash</v>
      </c>
      <c r="D28" s="5">
        <f ca="1">OFFSET('336p trace'!$U$56,(A28-1)*56,0)</f>
        <v>21.590723999999753</v>
      </c>
      <c r="E28" s="5">
        <f ca="1">OFFSET('336p trace'!$V$56,(A28-1)*56,0)</f>
        <v>21.782735999999865</v>
      </c>
      <c r="F28" s="5">
        <f ca="1">OFFSET('336p stat'!$H$1,A28*20,1)</f>
        <v>11.725275</v>
      </c>
      <c r="G28" s="5">
        <f ca="1">OFFSET('336p stat'!$K$1,A28*20,1)</f>
        <v>9.738899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2.6198000000003958</v>
      </c>
      <c r="E31" s="5">
        <f ca="1">OFFSET('336p trace'!$S$56,(A31-1)*56,0)-OFFSET('336p stat'!$H$1,A31*20,0)</f>
        <v>143.72943699999996</v>
      </c>
      <c r="F31" s="5">
        <f ca="1">OFFSET('336p stat'!$H$1,A31*20,0)-OFFSET('336p stat'!$K$1,A31*20,0)</f>
        <v>23.442501000001357</v>
      </c>
      <c r="G31" s="5">
        <f ca="1">OFFSET('336p stat'!$K$1,A31*20,0)-OFFSET('336p stat'!$N$1,A31*20,0)</f>
        <v>8230.4181179999996</v>
      </c>
      <c r="H31" s="5">
        <f ca="1">OFFSET('336p stat'!$N$1,A31*20,0)</f>
        <v>370.77094399999999</v>
      </c>
      <c r="I31" s="5"/>
      <c r="J31" s="5">
        <f ca="1">SUM(D31:H31)</f>
        <v>8770.9808000000012</v>
      </c>
      <c r="K31" s="10">
        <f ca="1">G31/J31</f>
        <v>0.93836918648824297</v>
      </c>
      <c r="L31">
        <f t="shared" ref="L31:L59" ca="1" si="0">$K$29*POWER(K31,2)*SQRT(G139/(POWER(G31,2)*$L$29)+J139/(POWER(J31,2)*$L$29))</f>
        <v>1.8879746417713313E-3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8812.6178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59" ca="1" si="1">SUM(D32:H32)</f>
        <v>8812.6178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1.1628000000000611</v>
      </c>
      <c r="E33" s="5">
        <f ca="1">OFFSET('336p trace'!$S$56,(A33-1)*56,0)-OFFSET('336p stat'!$H$1,A33*20,0)</f>
        <v>1575.6006080000002</v>
      </c>
      <c r="F33" s="5">
        <f ca="1">OFFSET('336p stat'!$H$1,A33*20,0)-OFFSET('336p stat'!$K$1,A33*20,0)</f>
        <v>23.262871000000359</v>
      </c>
      <c r="G33" s="5">
        <f ca="1">OFFSET('336p stat'!$K$1,A33*20,0)-OFFSET('336p stat'!$N$1,A33*20,0)</f>
        <v>2367.4012049999997</v>
      </c>
      <c r="H33" s="5">
        <f ca="1">OFFSET('336p stat'!$N$1,A33*20,0)</f>
        <v>370.90231599999998</v>
      </c>
      <c r="I33" s="5"/>
      <c r="J33" s="5">
        <f t="shared" ca="1" si="1"/>
        <v>4338.3298000000004</v>
      </c>
      <c r="K33" s="10">
        <f t="shared" ca="1" si="2"/>
        <v>0.54569415285117318</v>
      </c>
      <c r="L33">
        <f t="shared" ca="1" si="0"/>
        <v>4.9519202438365773E-4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2.6988000000001193</v>
      </c>
      <c r="E34" s="5">
        <f ca="1">OFFSET('336p trace'!$S$56,(A34-1)*56,0)-OFFSET('336p stat'!$H$1,A34*20,0)</f>
        <v>68.811072999999851</v>
      </c>
      <c r="F34" s="5">
        <f ca="1">OFFSET('336p stat'!$H$1,A34*20,0)-OFFSET('336p stat'!$K$1,A34*20,0)</f>
        <v>23.570699000000332</v>
      </c>
      <c r="G34" s="5">
        <f ca="1">OFFSET('336p stat'!$K$1,A34*20,0)-OFFSET('336p stat'!$N$1,A34*20,0)</f>
        <v>1653.8698979999999</v>
      </c>
      <c r="H34" s="5">
        <f ca="1">OFFSET('336p stat'!$N$1,A34*20,0)</f>
        <v>464.25913000000003</v>
      </c>
      <c r="I34" s="5"/>
      <c r="J34" s="5">
        <f t="shared" ca="1" si="1"/>
        <v>2213.2096000000001</v>
      </c>
      <c r="K34" s="10">
        <f t="shared" ca="1" si="2"/>
        <v>0.7472721508166239</v>
      </c>
      <c r="L34">
        <f t="shared" ca="1" si="0"/>
        <v>1.5029271041857E-3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2.698399999999765</v>
      </c>
      <c r="E35" s="5">
        <f ca="1">OFFSET('336p trace'!$S$56,(A35-1)*56,0)-OFFSET('336p stat'!$H$1,A35*20,0)</f>
        <v>68.350854999999683</v>
      </c>
      <c r="F35" s="5">
        <f ca="1">OFFSET('336p stat'!$H$1,A35*20,0)-OFFSET('336p stat'!$K$1,A35*20,0)</f>
        <v>23.332139000000097</v>
      </c>
      <c r="G35" s="5">
        <f ca="1">OFFSET('336p stat'!$K$1,A35*20,0)-OFFSET('336p stat'!$N$1,A35*20,0)</f>
        <v>1655.7971260000002</v>
      </c>
      <c r="H35" s="5">
        <f ca="1">OFFSET('336p stat'!$N$1,A35*20,0)</f>
        <v>460.12907999999999</v>
      </c>
      <c r="I35" s="5"/>
      <c r="J35" s="5">
        <f t="shared" ca="1" si="1"/>
        <v>2210.3075999999996</v>
      </c>
      <c r="K35" s="10">
        <f t="shared" ca="1" si="2"/>
        <v>0.74912520139730798</v>
      </c>
      <c r="L35">
        <f t="shared" ca="1" si="0"/>
        <v>1.6398090754088156E-3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2.8486000000000331</v>
      </c>
      <c r="E36" s="5">
        <f ca="1">OFFSET('336p trace'!$S$56,(A36-1)*56,0)-OFFSET('336p stat'!$H$1,A36*20,0)</f>
        <v>67.279175000000123</v>
      </c>
      <c r="F36" s="5">
        <f ca="1">OFFSET('336p stat'!$H$1,A36*20,0)-OFFSET('336p stat'!$K$1,A36*20,0)</f>
        <v>23.61458000000016</v>
      </c>
      <c r="G36" s="5">
        <f ca="1">OFFSET('336p stat'!$K$1,A36*20,0)-OFFSET('336p stat'!$N$1,A36*20,0)</f>
        <v>1271.202096</v>
      </c>
      <c r="H36" s="5">
        <f ca="1">OFFSET('336p stat'!$N$1,A36*20,0)</f>
        <v>490.73674899999997</v>
      </c>
      <c r="I36" s="5"/>
      <c r="J36" s="5">
        <f t="shared" ca="1" si="1"/>
        <v>1855.6812000000002</v>
      </c>
      <c r="K36" s="10">
        <f t="shared" ca="1" si="2"/>
        <v>0.68503258857178695</v>
      </c>
      <c r="L36">
        <f t="shared" ca="1" si="0"/>
        <v>1.3467290431551015E-3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2.7472000000002481</v>
      </c>
      <c r="E37" s="5">
        <f ca="1">OFFSET('336p trace'!$S$56,(A37-1)*56,0)-OFFSET('336p stat'!$H$1,A37*20,0)</f>
        <v>53.898896999999579</v>
      </c>
      <c r="F37" s="5">
        <f ca="1">OFFSET('336p stat'!$H$1,A37*20,0)-OFFSET('336p stat'!$K$1,A37*20,0)</f>
        <v>4.8071340000001328</v>
      </c>
      <c r="G37" s="5">
        <f ca="1">OFFSET('336p stat'!$K$1,A37*20,0)-OFFSET('336p stat'!$N$1,A37*20,0)</f>
        <v>1808.6260030000001</v>
      </c>
      <c r="H37" s="5">
        <f ca="1">OFFSET('336p stat'!$N$1,A37*20,0)</f>
        <v>316.64716600000003</v>
      </c>
      <c r="I37" s="5"/>
      <c r="J37" s="5">
        <f t="shared" ca="1" si="1"/>
        <v>2186.7264</v>
      </c>
      <c r="K37" s="10">
        <f t="shared" ca="1" si="2"/>
        <v>0.82709295639363023</v>
      </c>
      <c r="L37">
        <f t="shared" ca="1" si="0"/>
        <v>1.4155256176638805E-3</v>
      </c>
    </row>
    <row r="38" spans="1:12" x14ac:dyDescent="0.25">
      <c r="A38">
        <v>8</v>
      </c>
      <c r="C38" t="str">
        <f ca="1">OFFSET('336p stat'!$A$1,A38*20,0)</f>
        <v>CUDA ant add CPU</v>
      </c>
      <c r="D38" s="5">
        <f ca="1">OFFSET('336p trace'!$R$56,(A38-1)*56,0)-OFFSET('336p trace'!$S$56,(A38-1)*56,0)</f>
        <v>2135.6839999999997</v>
      </c>
      <c r="E38" s="5">
        <f ca="1">OFFSET('336p trace'!$S$56,(A38-1)*56,0)-OFFSET('336p stat'!$H$1,A38*20,0)</f>
        <v>0</v>
      </c>
      <c r="F38" s="5">
        <f ca="1">OFFSET('336p stat'!$H$1,A38*20,0)-OFFSET('336p stat'!$K$1,A38*20,0)</f>
        <v>0</v>
      </c>
      <c r="G38" s="5">
        <f ca="1">OFFSET('336p stat'!$K$1,A38*20,0)-OFFSET('336p stat'!$N$1,A38*20,0)</f>
        <v>0</v>
      </c>
      <c r="H38" s="5">
        <f ca="1">OFFSET('336p stat'!$N$1,A38*20,0)</f>
        <v>0</v>
      </c>
      <c r="I38" s="5"/>
      <c r="J38" s="5">
        <f t="shared" ca="1" si="1"/>
        <v>2135.6839999999997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OFFSET('336p stat'!$A$1,A39*20,0)</f>
        <v>CUDA ant add CPU non hash</v>
      </c>
      <c r="D39" s="5">
        <f ca="1">OFFSET('336p trace'!$R$56,(A39-1)*56,0)-OFFSET('336p trace'!$S$56,(A39-1)*56,0)</f>
        <v>2.8358000000007451</v>
      </c>
      <c r="E39" s="5">
        <f ca="1">OFFSET('336p trace'!$S$56,(A39-1)*56,0)-OFFSET('336p stat'!$H$1,A39*20,0)</f>
        <v>53.416015999999672</v>
      </c>
      <c r="F39" s="5">
        <f ca="1">OFFSET('336p stat'!$H$1,A39*20,0)-OFFSET('336p stat'!$K$1,A39*20,0)</f>
        <v>4.9228540000001431</v>
      </c>
      <c r="G39" s="5">
        <f ca="1">OFFSET('336p stat'!$K$1,A39*20,0)-OFFSET('336p stat'!$N$1,A39*20,0)</f>
        <v>1414.010628</v>
      </c>
      <c r="H39" s="5">
        <f ca="1">OFFSET('336p stat'!$N$1,A39*20,0)</f>
        <v>317.09730200000001</v>
      </c>
      <c r="I39" s="5"/>
      <c r="J39" s="5">
        <f t="shared" ca="1" si="1"/>
        <v>1792.2826000000005</v>
      </c>
      <c r="K39" s="10">
        <f t="shared" ca="1" si="2"/>
        <v>0.78894401362820776</v>
      </c>
      <c r="L39">
        <f t="shared" ca="1" si="0"/>
        <v>1.6067336300287923E-3</v>
      </c>
    </row>
    <row r="40" spans="1:12" x14ac:dyDescent="0.25">
      <c r="A40">
        <v>10</v>
      </c>
      <c r="C40" t="str">
        <f ca="1">OFFSET('336p stat'!$A$1,A40*20,0)</f>
        <v>CUDA ant add CPU12</v>
      </c>
      <c r="D40" s="5">
        <f ca="1">OFFSET('336p trace'!$R$56,(A40-1)*56,0)-OFFSET('336p trace'!$S$56,(A40-1)*56,0)</f>
        <v>1.0060000000003129</v>
      </c>
      <c r="E40" s="5">
        <f ca="1">OFFSET('336p trace'!$S$56,(A40-1)*56,0)-OFFSET('336p stat'!$H$1,A40*20,0)</f>
        <v>33.562312999999449</v>
      </c>
      <c r="F40" s="5">
        <f ca="1">OFFSET('336p stat'!$H$1,A40*20,0)-OFFSET('336p stat'!$K$1,A40*20,0)</f>
        <v>71.17659200000071</v>
      </c>
      <c r="G40" s="5">
        <f ca="1">OFFSET('336p stat'!$K$1,A40*20,0)-OFFSET('336p stat'!$N$1,A40*20,0)</f>
        <v>3338.4378609999994</v>
      </c>
      <c r="H40" s="5">
        <f ca="1">OFFSET('336p stat'!$N$1,A40*20,0)</f>
        <v>1601.454434</v>
      </c>
      <c r="I40" s="5"/>
      <c r="J40" s="5">
        <f t="shared" ca="1" si="1"/>
        <v>5045.6372000000001</v>
      </c>
      <c r="K40" s="10">
        <f t="shared" ca="1" si="2"/>
        <v>0.66164841598202884</v>
      </c>
      <c r="L40">
        <f t="shared" ca="1" si="0"/>
        <v>2.58975586751825E-3</v>
      </c>
    </row>
    <row r="41" spans="1:12" x14ac:dyDescent="0.25">
      <c r="A41">
        <v>11</v>
      </c>
      <c r="C41" t="str">
        <f ca="1">OFFSET('336p stat'!$A$1,A41*20,0)</f>
        <v>CUDA opt</v>
      </c>
      <c r="D41" s="5">
        <f ca="1">OFFSET('336p trace'!$R$56,(A41-1)*56,0)-OFFSET('336p trace'!$S$56,(A41-1)*56,0)</f>
        <v>8755.6190000000006</v>
      </c>
      <c r="E41" s="5">
        <f ca="1">OFFSET('336p trace'!$S$56,(A41-1)*56,0)-OFFSET('336p stat'!$H$1,A41*20,0)</f>
        <v>0</v>
      </c>
      <c r="F41" s="5">
        <f ca="1">OFFSET('336p stat'!$H$1,A41*20,0)-OFFSET('336p stat'!$K$1,A41*20,0)</f>
        <v>0</v>
      </c>
      <c r="G41" s="5">
        <f ca="1">OFFSET('336p stat'!$K$1,A41*20,0)-OFFSET('336p stat'!$N$1,A41*20,0)</f>
        <v>0</v>
      </c>
      <c r="H41" s="5">
        <f ca="1">OFFSET('336p stat'!$N$1,A41*20,0)</f>
        <v>0</v>
      </c>
      <c r="I41" s="5"/>
      <c r="J41" s="5">
        <f t="shared" ca="1" si="1"/>
        <v>8755.6190000000006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OFFSET('336p stat'!$A$1,A42*20,0)</f>
        <v>CUDA opt Time</v>
      </c>
      <c r="D42" s="5">
        <f ca="1">OFFSET('336p trace'!$R$56,(A42-1)*56,0)-OFFSET('336p trace'!$S$56,(A42-1)*56,0)</f>
        <v>2.8250000000007276</v>
      </c>
      <c r="E42" s="5">
        <f ca="1">OFFSET('336p trace'!$S$56,(A42-1)*56,0)-OFFSET('336p stat'!$H$1,A42*20,0)</f>
        <v>121.81786600000123</v>
      </c>
      <c r="F42" s="5">
        <f ca="1">OFFSET('336p stat'!$H$1,A42*20,0)-OFFSET('336p stat'!$K$1,A42*20,0)</f>
        <v>397.0909759999995</v>
      </c>
      <c r="G42" s="5">
        <f ca="1">OFFSET('336p stat'!$K$1,A42*20,0)-OFFSET('336p stat'!$N$1,A42*20,0)</f>
        <v>8245.7167580000005</v>
      </c>
      <c r="H42" s="5">
        <f ca="1">OFFSET('336p stat'!$N$1,A42*20,0)</f>
        <v>0</v>
      </c>
      <c r="I42" s="5"/>
      <c r="J42" s="5">
        <f t="shared" ca="1" si="1"/>
        <v>8767.4506000000019</v>
      </c>
      <c r="K42" s="10">
        <f t="shared" ca="1" si="2"/>
        <v>0.94049195532393404</v>
      </c>
      <c r="L42">
        <f t="shared" ca="1" si="0"/>
        <v>4.1223287789534811E-4</v>
      </c>
    </row>
    <row r="43" spans="1:12" x14ac:dyDescent="0.25">
      <c r="A43">
        <v>13</v>
      </c>
      <c r="C43" t="str">
        <f ca="1">OFFSET('336p stat'!$A$1,A43*20,0)</f>
        <v>CUDA opt non hash</v>
      </c>
      <c r="D43" s="5">
        <f ca="1">OFFSET('336p trace'!$R$56,(A43-1)*56,0)-OFFSET('336p trace'!$S$56,(A43-1)*56,0)</f>
        <v>1.4380000000001019</v>
      </c>
      <c r="E43" s="5">
        <f ca="1">OFFSET('336p trace'!$S$56,(A43-1)*56,0)-OFFSET('336p stat'!$H$1,A43*20,0)</f>
        <v>71.751005999999961</v>
      </c>
      <c r="F43" s="5">
        <f ca="1">OFFSET('336p stat'!$H$1,A43*20,0)-OFFSET('336p stat'!$K$1,A43*20,0)</f>
        <v>396.59321300000011</v>
      </c>
      <c r="G43" s="5">
        <f ca="1">OFFSET('336p stat'!$K$1,A43*20,0)-OFFSET('336p stat'!$N$1,A43*20,0)</f>
        <v>2282.4257809999999</v>
      </c>
      <c r="H43" s="5">
        <f ca="1">OFFSET('336p stat'!$N$1,A43*20,0)</f>
        <v>0</v>
      </c>
      <c r="I43" s="5"/>
      <c r="J43" s="5">
        <f t="shared" ca="1" si="1"/>
        <v>2752.2080000000001</v>
      </c>
      <c r="K43" s="10">
        <f t="shared" ca="1" si="2"/>
        <v>0.82930715302041125</v>
      </c>
      <c r="L43">
        <f t="shared" ca="1" si="0"/>
        <v>6.1564321268162093E-4</v>
      </c>
    </row>
    <row r="44" spans="1:12" x14ac:dyDescent="0.25">
      <c r="A44">
        <v>14</v>
      </c>
      <c r="C44" t="str">
        <f ca="1">OFFSET('336p stat'!$A$1,A44*20,0)</f>
        <v>CUDA opt ant</v>
      </c>
      <c r="D44" s="5">
        <f ca="1">OFFSET('336p trace'!$R$56,(A44-1)*56,0)-OFFSET('336p trace'!$S$56,(A44-1)*56,0)</f>
        <v>3.2881999999990512</v>
      </c>
      <c r="E44" s="5">
        <f ca="1">OFFSET('336p trace'!$S$56,(A44-1)*56,0)-OFFSET('336p stat'!$H$1,A44*20,0)</f>
        <v>68.171682000000146</v>
      </c>
      <c r="F44" s="5">
        <f ca="1">OFFSET('336p stat'!$H$1,A44*20,0)-OFFSET('336p stat'!$K$1,A44*20,0)</f>
        <v>483.17694300000016</v>
      </c>
      <c r="G44" s="5">
        <f ca="1">OFFSET('336p stat'!$K$1,A44*20,0)-OFFSET('336p stat'!$N$1,A44*20,0)</f>
        <v>1657.6341749999999</v>
      </c>
      <c r="H44" s="5">
        <f ca="1">OFFSET('336p stat'!$N$1,A44*20,0)</f>
        <v>0</v>
      </c>
      <c r="I44" s="5"/>
      <c r="J44" s="5">
        <f t="shared" ca="1" si="1"/>
        <v>2212.2709999999993</v>
      </c>
      <c r="K44" s="10">
        <f t="shared" ca="1" si="2"/>
        <v>0.74929074014892405</v>
      </c>
      <c r="L44">
        <f t="shared" ca="1" si="0"/>
        <v>1.6203327438104136E-3</v>
      </c>
    </row>
    <row r="45" spans="1:12" x14ac:dyDescent="0.25">
      <c r="A45">
        <v>15</v>
      </c>
      <c r="C45" t="str">
        <f ca="1">OFFSET('336p stat'!$A$1,A45*20,0)</f>
        <v>CUDA opt ant non hash</v>
      </c>
      <c r="D45" s="5">
        <f ca="1">OFFSET('336p trace'!$R$56,(A45-1)*56,0)-OFFSET('336p trace'!$S$56,(A45-1)*56,0)</f>
        <v>3.4336000000002969</v>
      </c>
      <c r="E45" s="5">
        <f ca="1">OFFSET('336p trace'!$S$56,(A45-1)*56,0)-OFFSET('336p stat'!$H$1,A45*20,0)</f>
        <v>66.262844999999743</v>
      </c>
      <c r="F45" s="5">
        <f ca="1">OFFSET('336p stat'!$H$1,A45*20,0)-OFFSET('336p stat'!$K$1,A45*20,0)</f>
        <v>510.66449699999998</v>
      </c>
      <c r="G45" s="5">
        <f ca="1">OFFSET('336p stat'!$K$1,A45*20,0)-OFFSET('336p stat'!$N$1,A45*20,0)</f>
        <v>1276.0640579999999</v>
      </c>
      <c r="H45" s="5">
        <f ca="1">OFFSET('336p stat'!$N$1,A45*20,0)</f>
        <v>0</v>
      </c>
      <c r="I45" s="5"/>
      <c r="J45" s="5">
        <f t="shared" ca="1" si="1"/>
        <v>1856.425</v>
      </c>
      <c r="K45" s="10">
        <f t="shared" ca="1" si="2"/>
        <v>0.68737711353811759</v>
      </c>
      <c r="L45">
        <f t="shared" ca="1" si="0"/>
        <v>1.3463549400086459E-3</v>
      </c>
    </row>
    <row r="46" spans="1:12" x14ac:dyDescent="0.25">
      <c r="A46">
        <v>16</v>
      </c>
      <c r="C46" t="str">
        <f ca="1">OFFSET('336p stat'!$A$1,A46*20,0)</f>
        <v>CUDA opt ant par</v>
      </c>
      <c r="D46" s="5">
        <f ca="1">OFFSET('336p trace'!$R$56,(A46-1)*56,0)-OFFSET('336p trace'!$S$56,(A46-1)*56,0)</f>
        <v>3.2661999999991167</v>
      </c>
      <c r="E46" s="5">
        <f ca="1">OFFSET('336p trace'!$S$56,(A46-1)*56,0)-OFFSET('336p stat'!$H$1,A46*20,0)</f>
        <v>68.087380000000394</v>
      </c>
      <c r="F46" s="5">
        <f ca="1">OFFSET('336p stat'!$H$1,A46*20,0)-OFFSET('336p stat'!$K$1,A46*20,0)</f>
        <v>477.93419899999981</v>
      </c>
      <c r="G46" s="5">
        <f ca="1">OFFSET('336p stat'!$K$1,A46*20,0)-OFFSET('336p stat'!$N$1,A46*20,0)</f>
        <v>1653.646221</v>
      </c>
      <c r="H46" s="5">
        <f ca="1">OFFSET('336p stat'!$N$1,A46*20,0)</f>
        <v>0</v>
      </c>
      <c r="I46" s="5"/>
      <c r="J46" s="5">
        <f t="shared" ca="1" si="1"/>
        <v>2202.9339999999993</v>
      </c>
      <c r="K46" s="10">
        <f t="shared" ca="1" si="2"/>
        <v>0.7506562706826444</v>
      </c>
      <c r="L46">
        <f t="shared" ca="1" si="0"/>
        <v>1.345127011847742E-3</v>
      </c>
    </row>
    <row r="47" spans="1:12" x14ac:dyDescent="0.25">
      <c r="A47">
        <v>17</v>
      </c>
      <c r="C47" t="str">
        <f ca="1">OFFSET('336p stat'!$A$1,A47*20,0)</f>
        <v>non CUDA Time</v>
      </c>
      <c r="D47" s="5">
        <f ca="1">OFFSET('336p trace'!$R$56,(A47-1)*56,0)-OFFSET('336p trace'!$S$56,(A47-1)*56,0)</f>
        <v>51.98759999999902</v>
      </c>
      <c r="E47" s="5">
        <f ca="1">OFFSET('336p trace'!$S$56,(A47-1)*56,0)-OFFSET('336p stat'!$H$1,A47*20,0)</f>
        <v>6.8138999999519001E-2</v>
      </c>
      <c r="F47" s="5">
        <f ca="1">OFFSET('336p stat'!$H$1,A47*20,0)-OFFSET('336p stat'!$K$1,A47*20,0)</f>
        <v>4.5495649999998022</v>
      </c>
      <c r="G47" s="5">
        <f ca="1">OFFSET('336p stat'!$K$1,A47*20,0)-OFFSET('336p stat'!$N$1,A47*20,0)</f>
        <v>2965.9265740000001</v>
      </c>
      <c r="H47" s="5">
        <f ca="1">OFFSET('336p stat'!$N$1,A47*20,0)</f>
        <v>230.54132200000001</v>
      </c>
      <c r="I47" s="5"/>
      <c r="J47" s="5">
        <f t="shared" ca="1" si="1"/>
        <v>3253.0731999999985</v>
      </c>
      <c r="K47" s="10">
        <f t="shared" ca="1" si="2"/>
        <v>0.91173065948838827</v>
      </c>
      <c r="L47">
        <f t="shared" ca="1" si="0"/>
        <v>7.465651149167554E-4</v>
      </c>
    </row>
    <row r="48" spans="1:12" x14ac:dyDescent="0.25">
      <c r="A48">
        <v>18</v>
      </c>
      <c r="C48" t="str">
        <f ca="1">OFFSET('336p stat'!$A$1,A48*20,0)</f>
        <v>non CUDA</v>
      </c>
      <c r="D48" s="5">
        <f ca="1">OFFSET('336p trace'!$R$56,(A48-1)*56,0)-OFFSET('336p trace'!$S$56,(A48-1)*56,0)</f>
        <v>3178.1965999999998</v>
      </c>
      <c r="E48" s="5">
        <f ca="1">OFFSET('336p trace'!$S$56,(A48-1)*56,0)-OFFSET('336p stat'!$H$1,A48*20,0)</f>
        <v>0</v>
      </c>
      <c r="F48" s="5">
        <f ca="1">OFFSET('336p stat'!$H$1,A48*20,0)-OFFSET('336p stat'!$K$1,A48*20,0)</f>
        <v>0</v>
      </c>
      <c r="G48" s="5">
        <f ca="1">OFFSET('336p stat'!$K$1,A48*20,0)-OFFSET('336p stat'!$N$1,A48*20,0)</f>
        <v>0</v>
      </c>
      <c r="H48" s="5">
        <f ca="1">OFFSET('336p stat'!$N$1,A48*20,0)</f>
        <v>0</v>
      </c>
      <c r="I48" s="5"/>
      <c r="J48" s="5">
        <f t="shared" ca="1" si="1"/>
        <v>3178.1965999999998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OFFSET('336p stat'!$A$1,A49*20,0)</f>
        <v>non CUDA non hash</v>
      </c>
      <c r="D49" s="5">
        <f ca="1">OFFSET('336p trace'!$R$56,(A49-1)*56,0)-OFFSET('336p trace'!$S$56,(A49-1)*56,0)</f>
        <v>2.8526000000006206</v>
      </c>
      <c r="E49" s="5">
        <f ca="1">OFFSET('336p trace'!$S$56,(A49-1)*56,0)-OFFSET('336p stat'!$H$1,A49*20,0)</f>
        <v>6.6010000000005675E-2</v>
      </c>
      <c r="F49" s="5">
        <f ca="1">OFFSET('336p stat'!$H$1,A49*20,0)-OFFSET('336p stat'!$K$1,A49*20,0)</f>
        <v>4.5141699999999219</v>
      </c>
      <c r="G49" s="5">
        <f ca="1">OFFSET('336p stat'!$K$1,A49*20,0)-OFFSET('336p stat'!$N$1,A49*20,0)</f>
        <v>2776.1828219999998</v>
      </c>
      <c r="H49" s="5">
        <f ca="1">OFFSET('336p stat'!$N$1,A49*20,0)</f>
        <v>228.50739799999999</v>
      </c>
      <c r="I49" s="5"/>
      <c r="J49" s="5">
        <f t="shared" ca="1" si="1"/>
        <v>3012.1230000000005</v>
      </c>
      <c r="K49" s="10">
        <f t="shared" ca="1" si="2"/>
        <v>0.92166980631269013</v>
      </c>
      <c r="L49">
        <f t="shared" ca="1" si="0"/>
        <v>7.7195589307026895E-4</v>
      </c>
    </row>
    <row r="50" spans="1:12" x14ac:dyDescent="0.25">
      <c r="A50">
        <v>20</v>
      </c>
      <c r="C50" t="str">
        <f ca="1">OFFSET('336p stat'!$A$1,A50*20,0)</f>
        <v>Classic ACO</v>
      </c>
      <c r="D50" s="5">
        <f ca="1">OFFSET('336p trace'!$R$56,(A50-1)*56,0)-OFFSET('336p trace'!$S$56,(A50-1)*56,0)</f>
        <v>4061.6520000000019</v>
      </c>
      <c r="E50" s="5">
        <f ca="1">OFFSET('336p trace'!$S$56,(A50-1)*56,0)-OFFSET('336p stat'!$H$1,A50*20,0)</f>
        <v>79.303311999996367</v>
      </c>
      <c r="F50" s="5">
        <f ca="1">OFFSET('336p stat'!$H$1,A50*20,0)-OFFSET('336p stat'!$K$1,A50*20,0)</f>
        <v>11.377031999996689</v>
      </c>
      <c r="G50" s="5">
        <f ca="1">OFFSET('336p stat'!$K$1,A50*20,0)-OFFSET('336p stat'!$N$1,A50*20,0)</f>
        <v>38633.091808000005</v>
      </c>
      <c r="H50" s="5">
        <f ca="1">OFFSET('336p stat'!$N$1,A50*20,0)</f>
        <v>747.45584799999995</v>
      </c>
      <c r="I50" s="5"/>
      <c r="J50" s="5">
        <f t="shared" ca="1" si="1"/>
        <v>43532.88</v>
      </c>
      <c r="K50" s="10">
        <f t="shared" ca="1" si="2"/>
        <v>0.88744626608669142</v>
      </c>
      <c r="L50">
        <f t="shared" ca="1" si="0"/>
        <v>3.5466706517427752E-3</v>
      </c>
    </row>
    <row r="51" spans="1:12" x14ac:dyDescent="0.25">
      <c r="A51">
        <v>21</v>
      </c>
      <c r="C51" t="str">
        <f ca="1">OFFSET('336p stat'!$A$1,A51*20,0)</f>
        <v>Classic ACO non hash</v>
      </c>
      <c r="D51" s="5">
        <f ca="1">OFFSET('336p trace'!$R$56,(A51-1)*56,0)-OFFSET('336p trace'!$S$56,(A51-1)*56,0)</f>
        <v>3.9700000000084401</v>
      </c>
      <c r="E51" s="5">
        <f ca="1">OFFSET('336p trace'!$S$56,(A51-1)*56,0)-OFFSET('336p stat'!$H$1,A51*20,0)</f>
        <v>40.941030999987561</v>
      </c>
      <c r="F51" s="5">
        <f ca="1">OFFSET('336p stat'!$H$1,A51*20,0)-OFFSET('336p stat'!$K$1,A51*20,0)</f>
        <v>11.324844000002486</v>
      </c>
      <c r="G51" s="5">
        <f ca="1">OFFSET('336p stat'!$K$1,A51*20,0)-OFFSET('336p stat'!$N$1,A51*20,0)</f>
        <v>37904.559303999995</v>
      </c>
      <c r="H51" s="5">
        <f ca="1">OFFSET('336p stat'!$N$1,A51*20,0)</f>
        <v>749.648821</v>
      </c>
      <c r="I51" s="5"/>
      <c r="J51" s="5">
        <f t="shared" ca="1" si="1"/>
        <v>38710.443999999996</v>
      </c>
      <c r="K51" s="10">
        <f t="shared" ca="1" si="2"/>
        <v>0.97918172429125327</v>
      </c>
      <c r="L51">
        <f t="shared" ca="1" si="0"/>
        <v>5.2680712583979498E-4</v>
      </c>
    </row>
    <row r="52" spans="1:12" x14ac:dyDescent="0.25">
      <c r="A52">
        <v>22</v>
      </c>
      <c r="C52" t="str">
        <f ca="1">OFFSET('336p stat'!$A$1,A52*20,0)</f>
        <v>omp</v>
      </c>
      <c r="D52" s="5">
        <f ca="1">OFFSET('336p trace'!$R$56,(A52-1)*56,0)-OFFSET('336p trace'!$S$56,(A52-1)*56,0)</f>
        <v>50.808999999999742</v>
      </c>
      <c r="E52" s="5">
        <f ca="1">OFFSET('336p trace'!$S$56,(A52-1)*56,0)-OFFSET('336p stat'!$H$1,A52*20,0)</f>
        <v>6.3830999999936466E-2</v>
      </c>
      <c r="F52" s="5">
        <f ca="1">OFFSET('336p stat'!$H$1,A52*20,0)-OFFSET('336p stat'!$K$1,A52*20,0)</f>
        <v>4.5341750000002321</v>
      </c>
      <c r="G52" s="5">
        <f ca="1">OFFSET('336p stat'!$K$1,A52*20,0)-OFFSET('336p stat'!$N$1,A52*20,0)</f>
        <v>2921.0017439999997</v>
      </c>
      <c r="H52" s="5">
        <f ca="1">OFFSET('336p stat'!$N$1,A52*20,0)</f>
        <v>230.98705000000001</v>
      </c>
      <c r="I52" s="5"/>
      <c r="J52" s="5">
        <f t="shared" ca="1" si="1"/>
        <v>3207.3957999999998</v>
      </c>
      <c r="K52" s="10">
        <f t="shared" ca="1" si="2"/>
        <v>0.9107082275283892</v>
      </c>
      <c r="L52">
        <f t="shared" ca="1" si="0"/>
        <v>2.9974808068379401E-3</v>
      </c>
    </row>
    <row r="53" spans="1:12" x14ac:dyDescent="0.25">
      <c r="A53">
        <v>23</v>
      </c>
      <c r="C53" t="str">
        <f ca="1">OFFSET('336p stat'!$A$1,A53*20,0)</f>
        <v>omp non hash</v>
      </c>
      <c r="D53" s="5">
        <f ca="1">OFFSET('336p trace'!$R$56,(A53-1)*56,0)-OFFSET('336p trace'!$S$56,(A53-1)*56,0)</f>
        <v>2.7176000000008571</v>
      </c>
      <c r="E53" s="5">
        <f ca="1">OFFSET('336p trace'!$S$56,(A53-1)*56,0)-OFFSET('336p stat'!$H$1,A53*20,0)</f>
        <v>5.7834999999158754E-2</v>
      </c>
      <c r="F53" s="5">
        <f ca="1">OFFSET('336p stat'!$H$1,A53*20,0)-OFFSET('336p stat'!$K$1,A53*20,0)</f>
        <v>4.5116849999999431</v>
      </c>
      <c r="G53" s="5">
        <f ca="1">OFFSET('336p stat'!$K$1,A53*20,0)-OFFSET('336p stat'!$N$1,A53*20,0)</f>
        <v>2727.7776309999999</v>
      </c>
      <c r="H53" s="5">
        <f ca="1">OFFSET('336p stat'!$N$1,A53*20,0)</f>
        <v>229.094449</v>
      </c>
      <c r="I53" s="5"/>
      <c r="J53" s="5">
        <f t="shared" ca="1" si="1"/>
        <v>2964.1592000000001</v>
      </c>
      <c r="K53" s="10">
        <f t="shared" ca="1" si="2"/>
        <v>0.92025341655063597</v>
      </c>
      <c r="L53">
        <f t="shared" ca="1" si="0"/>
        <v>6.801566561170201E-4</v>
      </c>
    </row>
    <row r="54" spans="1:12" x14ac:dyDescent="0.25">
      <c r="A54">
        <v>24</v>
      </c>
      <c r="C54" t="str">
        <f ca="1">OFFSET('336p stat'!$A$1,A54*20,0)</f>
        <v>non CUDA transp Time</v>
      </c>
      <c r="D54" s="5">
        <f ca="1">OFFSET('336p trace'!$R$56,(A54-1)*56,0)-OFFSET('336p trace'!$S$56,(A54-1)*56,0)</f>
        <v>51.123400000000402</v>
      </c>
      <c r="E54" s="5">
        <f ca="1">OFFSET('336p trace'!$S$56,(A54-1)*56,0)-OFFSET('336p stat'!$H$1,A54*20,0)</f>
        <v>6.7147999999633612E-2</v>
      </c>
      <c r="F54" s="5">
        <f ca="1">OFFSET('336p stat'!$H$1,A54*20,0)-OFFSET('336p stat'!$K$1,A54*20,0)</f>
        <v>5.5525139999999737</v>
      </c>
      <c r="G54" s="5">
        <f ca="1">OFFSET('336p stat'!$K$1,A54*20,0)-OFFSET('336p stat'!$N$1,A54*20,0)</f>
        <v>2966.9558010000001</v>
      </c>
      <c r="H54" s="5">
        <f ca="1">OFFSET('336p stat'!$N$1,A54*20,0)</f>
        <v>214.62033700000001</v>
      </c>
      <c r="I54" s="5"/>
      <c r="J54" s="5">
        <f t="shared" ca="1" si="1"/>
        <v>3238.3191999999999</v>
      </c>
      <c r="K54" s="10">
        <f t="shared" ca="1" si="2"/>
        <v>0.91620239320447472</v>
      </c>
      <c r="L54">
        <f t="shared" ca="1" si="0"/>
        <v>7.1776348176223964E-4</v>
      </c>
    </row>
    <row r="55" spans="1:12" x14ac:dyDescent="0.25">
      <c r="A55">
        <v>25</v>
      </c>
      <c r="C55" t="str">
        <f ca="1">OFFSET('336p stat'!$A$1,A55*20,0)</f>
        <v>non CUDA transp</v>
      </c>
      <c r="D55" s="5">
        <f ca="1">OFFSET('336p trace'!$R$56,(A55-1)*56,0)-OFFSET('336p trace'!$S$56,(A55-1)*56,0)</f>
        <v>3212.8717999999999</v>
      </c>
      <c r="E55" s="5">
        <f ca="1">OFFSET('336p trace'!$S$56,(A55-1)*56,0)-OFFSET('336p stat'!$H$1,A55*20,0)</f>
        <v>0</v>
      </c>
      <c r="F55" s="5">
        <f ca="1">OFFSET('336p stat'!$H$1,A55*20,0)-OFFSET('336p stat'!$K$1,A55*20,0)</f>
        <v>0</v>
      </c>
      <c r="G55" s="5">
        <f ca="1">OFFSET('336p stat'!$K$1,A55*20,0)-OFFSET('336p stat'!$N$1,A55*20,0)</f>
        <v>0</v>
      </c>
      <c r="H55" s="5">
        <f ca="1">OFFSET('336p stat'!$N$1,A55*20,0)</f>
        <v>0</v>
      </c>
      <c r="I55" s="5"/>
      <c r="J55" s="5">
        <f t="shared" ca="1" si="1"/>
        <v>3212.8717999999999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OFFSET('336p stat'!$A$1,A56*20,0)</f>
        <v>non CUDA transp non hash</v>
      </c>
      <c r="D56" s="5">
        <f ca="1">OFFSET('336p trace'!$R$56,(A56-1)*56,0)-OFFSET('336p trace'!$S$56,(A56-1)*56,0)</f>
        <v>2.7976000000012391</v>
      </c>
      <c r="E56" s="5">
        <f ca="1">OFFSET('336p trace'!$S$56,(A56-1)*56,0)-OFFSET('336p stat'!$H$1,A56*20,0)</f>
        <v>6.3922999998794694E-2</v>
      </c>
      <c r="F56" s="5">
        <f ca="1">OFFSET('336p stat'!$H$1,A56*20,0)-OFFSET('336p stat'!$K$1,A56*20,0)</f>
        <v>5.5248580000002221</v>
      </c>
      <c r="G56" s="5">
        <f ca="1">OFFSET('336p stat'!$K$1,A56*20,0)-OFFSET('336p stat'!$N$1,A56*20,0)</f>
        <v>2747.17308</v>
      </c>
      <c r="H56" s="5">
        <f ca="1">OFFSET('336p stat'!$N$1,A56*20,0)</f>
        <v>213.691339</v>
      </c>
      <c r="I56" s="5"/>
      <c r="J56" s="5">
        <f t="shared" ca="1" si="1"/>
        <v>2969.2508000000003</v>
      </c>
      <c r="K56" s="10">
        <f t="shared" ca="1" si="2"/>
        <v>0.92520749005102565</v>
      </c>
      <c r="L56">
        <f t="shared" ca="1" si="0"/>
        <v>2.3010654427406503E-3</v>
      </c>
    </row>
    <row r="57" spans="1:12" x14ac:dyDescent="0.25">
      <c r="A57">
        <v>27</v>
      </c>
      <c r="C57" t="str">
        <f ca="1">OFFSET('336p stat'!$A$1,A57*20,0)</f>
        <v>non CUDA transp_AVX Time</v>
      </c>
      <c r="D57" s="5">
        <f ca="1">OFFSET('336p trace'!$R$56,(A57-1)*56,0)-OFFSET('336p trace'!$S$56,(A57-1)*56,0)</f>
        <v>51.485199999999622</v>
      </c>
      <c r="E57" s="5">
        <f ca="1">OFFSET('336p trace'!$S$56,(A57-1)*56,0)-OFFSET('336p stat'!$H$1,A57*20,0)</f>
        <v>6.2510000000656873E-2</v>
      </c>
      <c r="F57" s="5">
        <f ca="1">OFFSET('336p stat'!$H$1,A57*20,0)-OFFSET('336p stat'!$K$1,A57*20,0)</f>
        <v>4.6794820000000072</v>
      </c>
      <c r="G57" s="5">
        <f ca="1">OFFSET('336p stat'!$K$1,A57*20,0)-OFFSET('336p stat'!$N$1,A57*20,0)</f>
        <v>2996.0616450000002</v>
      </c>
      <c r="H57" s="5">
        <f ca="1">OFFSET('336p stat'!$N$1,A57*20,0)</f>
        <v>222.131563</v>
      </c>
      <c r="I57" s="5"/>
      <c r="J57" s="5">
        <f t="shared" ca="1" si="1"/>
        <v>3274.4204000000004</v>
      </c>
      <c r="K57" s="10">
        <f t="shared" ca="1" si="2"/>
        <v>0.91498991546717701</v>
      </c>
      <c r="L57">
        <f t="shared" ca="1" si="0"/>
        <v>5.899108339077596E-4</v>
      </c>
    </row>
    <row r="58" spans="1:12" x14ac:dyDescent="0.25">
      <c r="A58">
        <v>28</v>
      </c>
      <c r="C58" t="str">
        <f ca="1">OFFSET('336p stat'!$A$1,A58*20,0)</f>
        <v>non CUDA transp_AVX</v>
      </c>
      <c r="D58" s="5">
        <f ca="1">OFFSET('336p trace'!$R$56,(A58-1)*56,0)-OFFSET('336p trace'!$S$56,(A58-1)*56,0)</f>
        <v>3248.4262000000012</v>
      </c>
      <c r="E58" s="5">
        <f ca="1">OFFSET('336p trace'!$S$56,(A58-1)*56,0)-OFFSET('336p stat'!$H$1,A58*20,0)</f>
        <v>0</v>
      </c>
      <c r="F58" s="5">
        <f ca="1">OFFSET('336p stat'!$H$1,A58*20,0)-OFFSET('336p stat'!$K$1,A58*20,0)</f>
        <v>0</v>
      </c>
      <c r="G58" s="5">
        <f ca="1">OFFSET('336p stat'!$K$1,A58*20,0)-OFFSET('336p stat'!$N$1,A58*20,0)</f>
        <v>0</v>
      </c>
      <c r="H58" s="5">
        <f ca="1">OFFSET('336p stat'!$N$1,A58*20,0)</f>
        <v>0</v>
      </c>
      <c r="I58" s="5"/>
      <c r="J58" s="5">
        <f t="shared" ca="1" si="1"/>
        <v>3248.4262000000012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OFFSET('336p stat'!$A$1,A59*20,0)</f>
        <v>non CUDA transp_AVX non hash</v>
      </c>
      <c r="D59" s="5">
        <f ca="1">OFFSET('336p trace'!$R$56,(A59-1)*56,0)-OFFSET('336p trace'!$S$56,(A59-1)*56,0)</f>
        <v>2.795000000001437</v>
      </c>
      <c r="E59" s="5">
        <f ca="1">OFFSET('336p trace'!$S$56,(A59-1)*56,0)-OFFSET('336p stat'!$H$1,A59*20,0)</f>
        <v>6.5320999999130436E-2</v>
      </c>
      <c r="F59" s="5">
        <f ca="1">OFFSET('336p stat'!$H$1,A59*20,0)-OFFSET('336p stat'!$K$1,A59*20,0)</f>
        <v>4.6640769999999065</v>
      </c>
      <c r="G59" s="5">
        <f ca="1">OFFSET('336p stat'!$K$1,A59*20,0)-OFFSET('336p stat'!$N$1,A59*20,0)</f>
        <v>2770.8454809999998</v>
      </c>
      <c r="H59" s="5">
        <f ca="1">OFFSET('336p stat'!$N$1,A59*20,0)</f>
        <v>224.62112099999999</v>
      </c>
      <c r="I59" s="5"/>
      <c r="J59" s="5">
        <f t="shared" ca="1" si="1"/>
        <v>3002.9910000000004</v>
      </c>
      <c r="K59" s="10">
        <f t="shared" ca="1" si="2"/>
        <v>0.9226952331858469</v>
      </c>
      <c r="L59">
        <f t="shared" ca="1" si="0"/>
        <v>9.5790782866985965E-4</v>
      </c>
    </row>
    <row r="60" spans="1:12" x14ac:dyDescent="0.25">
      <c r="A60">
        <v>30</v>
      </c>
      <c r="C60" t="str">
        <f ca="1">OFFSET('336p stat'!$A$1,A60*20,0)</f>
        <v>non CUDA transp_AVX_OMP Time</v>
      </c>
      <c r="D60" s="5">
        <f ca="1">OFFSET('336p trace'!$R$56,(A60-1)*56,0)-OFFSET('336p trace'!$S$56,(A60-1)*56,0)</f>
        <v>51.334000000000742</v>
      </c>
      <c r="E60" s="5">
        <f ca="1">OFFSET('336p trace'!$S$56,(A60-1)*56,0)-OFFSET('336p stat'!$H$1,A60*20,0)</f>
        <v>6.8860999999742489E-2</v>
      </c>
      <c r="F60" s="5">
        <f ca="1">OFFSET('336p stat'!$H$1,A60*20,0)-OFFSET('336p stat'!$K$1,A60*20,0)</f>
        <v>4.5555469999999332</v>
      </c>
      <c r="G60" s="5">
        <f ca="1">OFFSET('336p stat'!$K$1,A60*20,0)-OFFSET('336p stat'!$N$1,A60*20,0)</f>
        <v>2995.0494650000001</v>
      </c>
      <c r="H60" s="5">
        <f ca="1">OFFSET('336p stat'!$N$1,A60*20,0)</f>
        <v>222.43252699999999</v>
      </c>
      <c r="I60" s="5"/>
      <c r="J60" s="5">
        <f t="shared" ref="J60:J79" ca="1" si="3">SUM(D60:H60)</f>
        <v>3273.4404000000004</v>
      </c>
      <c r="K60" s="10">
        <f t="shared" ref="K60:K79" ca="1" si="4">G60/J60</f>
        <v>0.91495463457956949</v>
      </c>
      <c r="L60">
        <f t="shared" ref="L60:L78" ca="1" si="5">$K$29*POWER(K60,2)*SQRT(G168/(POWER(G60,2)*$L$29)+J168/(POWER(J60,2)*$L$29))</f>
        <v>7.8874010976784283E-4</v>
      </c>
    </row>
    <row r="61" spans="1:12" x14ac:dyDescent="0.25">
      <c r="A61">
        <v>31</v>
      </c>
      <c r="C61" t="str">
        <f ca="1">OFFSET('336p stat'!$A$1,A61*20,0)</f>
        <v>non CUDA transp_AVX_OMP</v>
      </c>
      <c r="D61" s="5">
        <f ca="1">OFFSET('336p trace'!$R$56,(A61-1)*56,0)-OFFSET('336p trace'!$S$56,(A61-1)*56,0)</f>
        <v>3249.1543999999994</v>
      </c>
      <c r="E61" s="5">
        <f ca="1">OFFSET('336p trace'!$S$56,(A61-1)*56,0)-OFFSET('336p stat'!$H$1,A61*20,0)</f>
        <v>0</v>
      </c>
      <c r="F61" s="5">
        <f ca="1">OFFSET('336p stat'!$H$1,A61*20,0)-OFFSET('336p stat'!$K$1,A61*20,0)</f>
        <v>0</v>
      </c>
      <c r="G61" s="5">
        <f ca="1">OFFSET('336p stat'!$K$1,A61*20,0)-OFFSET('336p stat'!$N$1,A61*20,0)</f>
        <v>0</v>
      </c>
      <c r="H61" s="5">
        <f ca="1">OFFSET('336p stat'!$N$1,A61*20,0)</f>
        <v>0</v>
      </c>
      <c r="I61" s="5"/>
      <c r="J61" s="5">
        <f t="shared" ca="1" si="3"/>
        <v>3249.1543999999994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OFFSET('336p stat'!$A$1,A62*20,0)</f>
        <v>non CUDA transp_AVX_OMP non hash</v>
      </c>
      <c r="D62" s="5">
        <f ca="1">OFFSET('336p trace'!$R$56,(A62-1)*56,0)-OFFSET('336p trace'!$S$56,(A62-1)*56,0)</f>
        <v>2.7691999999997279</v>
      </c>
      <c r="E62" s="5">
        <f ca="1">OFFSET('336p trace'!$S$56,(A62-1)*56,0)-OFFSET('336p stat'!$H$1,A62*20,0)</f>
        <v>6.5692000000126427E-2</v>
      </c>
      <c r="F62" s="5">
        <f ca="1">OFFSET('336p stat'!$H$1,A62*20,0)-OFFSET('336p stat'!$K$1,A62*20,0)</f>
        <v>4.5136810000003607</v>
      </c>
      <c r="G62" s="5">
        <f ca="1">OFFSET('336p stat'!$K$1,A62*20,0)-OFFSET('336p stat'!$N$1,A62*20,0)</f>
        <v>2770.486641</v>
      </c>
      <c r="H62" s="5">
        <f ca="1">OFFSET('336p stat'!$N$1,A62*20,0)</f>
        <v>225.76058599999999</v>
      </c>
      <c r="I62" s="5"/>
      <c r="J62" s="5">
        <f t="shared" ca="1" si="3"/>
        <v>3003.5958000000001</v>
      </c>
      <c r="K62" s="10">
        <f t="shared" ca="1" si="4"/>
        <v>0.92238997038150072</v>
      </c>
      <c r="L62">
        <f t="shared" ca="1" si="5"/>
        <v>1.2211051000889273E-3</v>
      </c>
    </row>
    <row r="63" spans="1:12" x14ac:dyDescent="0.25">
      <c r="A63">
        <v>33</v>
      </c>
      <c r="C63" t="str">
        <f ca="1">OFFSET('336p stat'!$A$1,A63*20,0)</f>
        <v>CUDA ant add CPU_AVX_transp Time</v>
      </c>
      <c r="D63" s="5">
        <f ca="1">OFFSET('336p trace'!$R$56,(A63-1)*56,0)-OFFSET('336p trace'!$S$56,(A63-1)*56,0)</f>
        <v>3.0018000000004577</v>
      </c>
      <c r="E63" s="5">
        <f ca="1">OFFSET('336p trace'!$S$56,(A63-1)*56,0)-OFFSET('336p stat'!$H$1,A63*20,0)</f>
        <v>53.207574999999451</v>
      </c>
      <c r="F63" s="5">
        <f ca="1">OFFSET('336p stat'!$H$1,A63*20,0)-OFFSET('336p stat'!$K$1,A63*20,0)</f>
        <v>4.9440210000000206</v>
      </c>
      <c r="G63" s="5">
        <f ca="1">OFFSET('336p stat'!$K$1,A63*20,0)-OFFSET('336p stat'!$N$1,A63*20,0)</f>
        <v>1802.6720909999999</v>
      </c>
      <c r="H63" s="5">
        <f ca="1">OFFSET('336p stat'!$N$1,A63*20,0)</f>
        <v>232.471913</v>
      </c>
      <c r="I63" s="5"/>
      <c r="J63" s="5">
        <f t="shared" ca="1" si="3"/>
        <v>2096.2973999999999</v>
      </c>
      <c r="K63" s="10">
        <f t="shared" ca="1" si="4"/>
        <v>0.85993146344597859</v>
      </c>
      <c r="L63">
        <f t="shared" ca="1" si="5"/>
        <v>1.6109925809237244E-3</v>
      </c>
    </row>
    <row r="64" spans="1:12" x14ac:dyDescent="0.25">
      <c r="A64">
        <v>34</v>
      </c>
      <c r="C64" t="str">
        <f ca="1">OFFSET('336p stat'!$A$1,A64*20,0)</f>
        <v>CUDA ant add CPU_AVX_transp</v>
      </c>
      <c r="D64" s="5">
        <f ca="1">OFFSET('336p trace'!$R$56,(A64-1)*56,0)-OFFSET('336p trace'!$S$56,(A64-1)*56,0)</f>
        <v>2049.2228000000005</v>
      </c>
      <c r="E64" s="5">
        <f ca="1">OFFSET('336p trace'!$S$56,(A64-1)*56,0)-OFFSET('336p stat'!$H$1,A64*20,0)</f>
        <v>0</v>
      </c>
      <c r="F64" s="5">
        <f ca="1">OFFSET('336p stat'!$H$1,A64*20,0)-OFFSET('336p stat'!$K$1,A64*20,0)</f>
        <v>0</v>
      </c>
      <c r="G64" s="5">
        <f ca="1">OFFSET('336p stat'!$K$1,A64*20,0)-OFFSET('336p stat'!$N$1,A64*20,0)</f>
        <v>0</v>
      </c>
      <c r="H64" s="5">
        <f ca="1">OFFSET('336p stat'!$N$1,A64*20,0)</f>
        <v>0</v>
      </c>
      <c r="I64" s="5"/>
      <c r="J64" s="5">
        <f t="shared" ca="1" si="3"/>
        <v>2049.2228000000005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>
        <f ca="1">OFFSET('336p stat'!$A$1,A65*20,0)</f>
        <v>0</v>
      </c>
      <c r="D65" s="5" t="e">
        <f ca="1">OFFSET('336p trace'!$R$56,(A65-1)*56,0)-OFFSET('336p trace'!$S$56,(A65-1)*56,0)</f>
        <v>#DIV/0!</v>
      </c>
      <c r="E65" s="5" t="e">
        <f ca="1">OFFSET('336p trace'!$S$56,(A65-1)*56,0)-OFFSET('336p stat'!$H$1,A65*20,0)</f>
        <v>#DIV/0!</v>
      </c>
      <c r="F65" s="5">
        <f ca="1">OFFSET('336p stat'!$H$1,A65*20,0)-OFFSET('336p stat'!$K$1,A65*20,0)</f>
        <v>0</v>
      </c>
      <c r="G65" s="5">
        <f ca="1">OFFSET('336p stat'!$K$1,A65*20,0)-OFFSET('336p stat'!$N$1,A65*20,0)</f>
        <v>0</v>
      </c>
      <c r="H65" s="5">
        <f ca="1">OFFSET('336p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OFFSET('336p stat'!$A$1,A66*20,0)</f>
        <v>0</v>
      </c>
      <c r="D66" s="5" t="e">
        <f ca="1">OFFSET('336p trace'!$R$56,(A66-1)*56,0)-OFFSET('336p trace'!$S$56,(A66-1)*56,0)</f>
        <v>#DIV/0!</v>
      </c>
      <c r="E66" s="5" t="e">
        <f ca="1">OFFSET('336p trace'!$S$56,(A66-1)*56,0)-OFFSET('336p stat'!$H$1,A66*20,0)</f>
        <v>#DIV/0!</v>
      </c>
      <c r="F66" s="5">
        <f ca="1">OFFSET('336p stat'!$H$1,A66*20,0)-OFFSET('336p stat'!$K$1,A66*20,0)</f>
        <v>0</v>
      </c>
      <c r="G66" s="5">
        <f ca="1">OFFSET('336p stat'!$K$1,A66*20,0)-OFFSET('336p stat'!$N$1,A66*20,0)</f>
        <v>0</v>
      </c>
      <c r="H66" s="5">
        <f ca="1">OFFSET('336p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OFFSET('336p stat'!$A$1,A67*20,0)</f>
        <v>0</v>
      </c>
      <c r="D67" s="5" t="e">
        <f ca="1">OFFSET('336p trace'!$R$56,(A67-1)*56,0)-OFFSET('336p trace'!$S$56,(A67-1)*56,0)</f>
        <v>#DIV/0!</v>
      </c>
      <c r="E67" s="5" t="e">
        <f ca="1">OFFSET('336p trace'!$S$56,(A67-1)*56,0)-OFFSET('336p stat'!$H$1,A67*20,0)</f>
        <v>#DIV/0!</v>
      </c>
      <c r="F67" s="5">
        <f ca="1">OFFSET('336p stat'!$H$1,A67*20,0)-OFFSET('336p stat'!$K$1,A67*20,0)</f>
        <v>0</v>
      </c>
      <c r="G67" s="5">
        <f ca="1">OFFSET('336p stat'!$K$1,A67*20,0)-OFFSET('336p stat'!$N$1,A67*20,0)</f>
        <v>0</v>
      </c>
      <c r="H67" s="5">
        <f ca="1">OFFSET('336p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OFFSET('336p stat'!$A$1,A68*20,0)</f>
        <v>0</v>
      </c>
      <c r="D68" s="5" t="e">
        <f ca="1">OFFSET('336p trace'!$R$56,(A68-1)*56,0)-OFFSET('336p trace'!$S$56,(A68-1)*56,0)</f>
        <v>#DIV/0!</v>
      </c>
      <c r="E68" s="5" t="e">
        <f ca="1">OFFSET('336p trace'!$S$56,(A68-1)*56,0)-OFFSET('336p stat'!$H$1,A68*20,0)</f>
        <v>#DIV/0!</v>
      </c>
      <c r="F68" s="5">
        <f ca="1">OFFSET('336p stat'!$H$1,A68*20,0)-OFFSET('336p stat'!$K$1,A68*20,0)</f>
        <v>0</v>
      </c>
      <c r="G68" s="5">
        <f ca="1">OFFSET('336p stat'!$K$1,A68*20,0)-OFFSET('336p stat'!$N$1,A68*20,0)</f>
        <v>0</v>
      </c>
      <c r="H68" s="5">
        <f ca="1">OFFSET('336p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OFFSET('336p stat'!$A$1,A69*20,0)</f>
        <v>0</v>
      </c>
      <c r="D69" s="5" t="e">
        <f ca="1">OFFSET('336p trace'!$R$56,(A69-1)*56,0)-OFFSET('336p trace'!$S$56,(A69-1)*56,0)</f>
        <v>#DIV/0!</v>
      </c>
      <c r="E69" s="5" t="e">
        <f ca="1">OFFSET('336p trace'!$S$56,(A69-1)*56,0)-OFFSET('336p stat'!$H$1,A69*20,0)</f>
        <v>#DIV/0!</v>
      </c>
      <c r="F69" s="5">
        <f ca="1">OFFSET('336p stat'!$H$1,A69*20,0)-OFFSET('336p stat'!$K$1,A69*20,0)</f>
        <v>0</v>
      </c>
      <c r="G69" s="5">
        <f ca="1">OFFSET('336p stat'!$K$1,A69*20,0)-OFFSET('336p stat'!$N$1,A69*20,0)</f>
        <v>0</v>
      </c>
      <c r="H69" s="5">
        <f ca="1">OFFSET('336p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OFFSET('336p stat'!$A$1,A70*20,0)</f>
        <v>0</v>
      </c>
      <c r="D70" s="5" t="e">
        <f ca="1">OFFSET('336p trace'!$R$56,(A70-1)*56,0)-OFFSET('336p trace'!$S$56,(A70-1)*56,0)</f>
        <v>#DIV/0!</v>
      </c>
      <c r="E70" s="5" t="e">
        <f ca="1">OFFSET('336p trace'!$S$56,(A70-1)*56,0)-OFFSET('336p stat'!$H$1,A70*20,0)</f>
        <v>#DIV/0!</v>
      </c>
      <c r="F70" s="5">
        <f ca="1">OFFSET('336p stat'!$H$1,A70*20,0)-OFFSET('336p stat'!$K$1,A70*20,0)</f>
        <v>0</v>
      </c>
      <c r="G70" s="5">
        <f ca="1">OFFSET('336p stat'!$K$1,A70*20,0)-OFFSET('336p stat'!$N$1,A70*20,0)</f>
        <v>0</v>
      </c>
      <c r="H70" s="5">
        <f ca="1">OFFSET('336p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OFFSET('336p stat'!$A$1,A71*20,0)</f>
        <v>0</v>
      </c>
      <c r="D71" s="5" t="e">
        <f ca="1">OFFSET('336p trace'!$R$56,(A71-1)*56,0)-OFFSET('336p trace'!$S$56,(A71-1)*56,0)</f>
        <v>#DIV/0!</v>
      </c>
      <c r="E71" s="5" t="e">
        <f ca="1">OFFSET('336p trace'!$S$56,(A71-1)*56,0)-OFFSET('336p stat'!$H$1,A71*20,0)</f>
        <v>#DIV/0!</v>
      </c>
      <c r="F71" s="5">
        <f ca="1">OFFSET('336p stat'!$H$1,A71*20,0)-OFFSET('336p stat'!$K$1,A71*20,0)</f>
        <v>0</v>
      </c>
      <c r="G71" s="5">
        <f ca="1">OFFSET('336p stat'!$K$1,A71*20,0)-OFFSET('336p stat'!$N$1,A71*20,0)</f>
        <v>0</v>
      </c>
      <c r="H71" s="5">
        <f ca="1">OFFSET('336p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OFFSET('336p stat'!$A$1,A72*20,0)</f>
        <v>0</v>
      </c>
      <c r="D72" s="5" t="e">
        <f ca="1">OFFSET('336p trace'!$R$56,(A72-1)*56,0)-OFFSET('336p trace'!$S$56,(A72-1)*56,0)</f>
        <v>#DIV/0!</v>
      </c>
      <c r="E72" s="5" t="e">
        <f ca="1">OFFSET('336p trace'!$S$56,(A72-1)*56,0)-OFFSET('336p stat'!$H$1,A72*20,0)</f>
        <v>#DIV/0!</v>
      </c>
      <c r="F72" s="5">
        <f ca="1">OFFSET('336p stat'!$H$1,A72*20,0)-OFFSET('336p stat'!$K$1,A72*20,0)</f>
        <v>0</v>
      </c>
      <c r="G72" s="5">
        <f ca="1">OFFSET('336p stat'!$K$1,A72*20,0)-OFFSET('336p stat'!$N$1,A72*20,0)</f>
        <v>0</v>
      </c>
      <c r="H72" s="5">
        <f ca="1">OFFSET('336p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OFFSET('336p stat'!$A$1,A73*20,0)</f>
        <v>0</v>
      </c>
      <c r="D73" s="5" t="e">
        <f ca="1">OFFSET('336p trace'!$R$56,(A73-1)*56,0)-OFFSET('336p trace'!$S$56,(A73-1)*56,0)</f>
        <v>#DIV/0!</v>
      </c>
      <c r="E73" s="5" t="e">
        <f ca="1">OFFSET('336p trace'!$S$56,(A73-1)*56,0)-OFFSET('336p stat'!$H$1,A73*20,0)</f>
        <v>#DIV/0!</v>
      </c>
      <c r="F73" s="5">
        <f ca="1">OFFSET('336p stat'!$H$1,A73*20,0)-OFFSET('336p stat'!$K$1,A73*20,0)</f>
        <v>0</v>
      </c>
      <c r="G73" s="5">
        <f ca="1">OFFSET('336p stat'!$K$1,A73*20,0)-OFFSET('336p stat'!$N$1,A73*20,0)</f>
        <v>0</v>
      </c>
      <c r="H73" s="5">
        <f ca="1">OFFSET('336p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OFFSET('336p stat'!$A$1,A74*20,0)</f>
        <v>0</v>
      </c>
      <c r="D74" s="5" t="e">
        <f ca="1">OFFSET('336p trace'!$R$56,(A74-1)*56,0)-OFFSET('336p trace'!$S$56,(A74-1)*56,0)</f>
        <v>#DIV/0!</v>
      </c>
      <c r="E74" s="5" t="e">
        <f ca="1">OFFSET('336p trace'!$S$56,(A74-1)*56,0)-OFFSET('336p stat'!$H$1,A74*20,0)</f>
        <v>#DIV/0!</v>
      </c>
      <c r="F74" s="5">
        <f ca="1">OFFSET('336p stat'!$H$1,A74*20,0)-OFFSET('336p stat'!$K$1,A74*20,0)</f>
        <v>0</v>
      </c>
      <c r="G74" s="5">
        <f ca="1">OFFSET('336p stat'!$K$1,A74*20,0)-OFFSET('336p stat'!$N$1,A74*20,0)</f>
        <v>0</v>
      </c>
      <c r="H74" s="5">
        <f ca="1">OFFSET('336p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OFFSET('336p stat'!$A$1,A75*20,0)</f>
        <v>0</v>
      </c>
      <c r="D75" s="5" t="e">
        <f ca="1">OFFSET('336p trace'!$R$56,(A75-1)*56,0)-OFFSET('336p trace'!$S$56,(A75-1)*56,0)</f>
        <v>#DIV/0!</v>
      </c>
      <c r="E75" s="5" t="e">
        <f ca="1">OFFSET('336p trace'!$S$56,(A75-1)*56,0)-OFFSET('336p stat'!$H$1,A75*20,0)</f>
        <v>#DIV/0!</v>
      </c>
      <c r="F75" s="5">
        <f ca="1">OFFSET('336p stat'!$H$1,A75*20,0)-OFFSET('336p stat'!$K$1,A75*20,0)</f>
        <v>0</v>
      </c>
      <c r="G75" s="5">
        <f ca="1">OFFSET('336p stat'!$K$1,A75*20,0)-OFFSET('336p stat'!$N$1,A75*20,0)</f>
        <v>0</v>
      </c>
      <c r="H75" s="5">
        <f ca="1">OFFSET('336p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OFFSET('336p stat'!$A$1,A76*20,0)</f>
        <v>0</v>
      </c>
      <c r="D76" s="5" t="e">
        <f ca="1">OFFSET('336p trace'!$R$56,(A76-1)*56,0)-OFFSET('336p trace'!$S$56,(A76-1)*56,0)</f>
        <v>#DIV/0!</v>
      </c>
      <c r="E76" s="5" t="e">
        <f ca="1">OFFSET('336p trace'!$S$56,(A76-1)*56,0)-OFFSET('336p stat'!$H$1,A76*20,0)</f>
        <v>#DIV/0!</v>
      </c>
      <c r="F76" s="5">
        <f ca="1">OFFSET('336p stat'!$H$1,A76*20,0)-OFFSET('336p stat'!$K$1,A76*20,0)</f>
        <v>0</v>
      </c>
      <c r="G76" s="5">
        <f ca="1">OFFSET('336p stat'!$K$1,A76*20,0)-OFFSET('336p stat'!$N$1,A76*20,0)</f>
        <v>0</v>
      </c>
      <c r="H76" s="5">
        <f ca="1">OFFSET('336p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OFFSET('336p stat'!$A$1,A77*20,0)</f>
        <v>0</v>
      </c>
      <c r="D77" s="5">
        <f ca="1">OFFSET('336p trace'!$R$56,(A77-1)*56,0)-OFFSET('336p trace'!$S$56,(A77-1)*56,0)</f>
        <v>0</v>
      </c>
      <c r="E77" s="5">
        <f ca="1">OFFSET('336p trace'!$S$56,(A77-1)*56,0)-OFFSET('336p stat'!$H$1,A77*20,0)</f>
        <v>0</v>
      </c>
      <c r="F77" s="5">
        <f ca="1">OFFSET('336p stat'!$H$1,A77*20,0)-OFFSET('336p stat'!$K$1,A77*20,0)</f>
        <v>0</v>
      </c>
      <c r="G77" s="5">
        <f ca="1">OFFSET('336p stat'!$K$1,A77*20,0)-OFFSET('336p stat'!$N$1,A77*20,0)</f>
        <v>0</v>
      </c>
      <c r="H77" s="5">
        <f ca="1">OFFSET('336p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OFFSET('336p stat'!$A$1,A78*20,0)</f>
        <v>0</v>
      </c>
      <c r="D78" s="5">
        <f ca="1">OFFSET('336p trace'!$R$56,(A78-1)*56,0)-OFFSET('336p trace'!$S$56,(A78-1)*56,0)</f>
        <v>0</v>
      </c>
      <c r="E78" s="5">
        <f ca="1">OFFSET('336p trace'!$S$56,(A78-1)*56,0)-OFFSET('336p stat'!$H$1,A78*20,0)</f>
        <v>0</v>
      </c>
      <c r="F78" s="5">
        <f ca="1">OFFSET('336p stat'!$H$1,A78*20,0)-OFFSET('336p stat'!$K$1,A78*20,0)</f>
        <v>0</v>
      </c>
      <c r="G78" s="5">
        <f ca="1">OFFSET('336p stat'!$K$1,A78*20,0)-OFFSET('336p stat'!$N$1,A78*20,0)</f>
        <v>0</v>
      </c>
      <c r="H78" s="5">
        <f ca="1">OFFSET('336p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OFFSET('336p stat'!$A$1,A79*20,0)</f>
        <v>0</v>
      </c>
      <c r="D79" s="5">
        <f ca="1">OFFSET('336p trace'!$R$56,(A79-1)*56,0)-OFFSET('336p trace'!$S$56,(A79-1)*56,0)</f>
        <v>0</v>
      </c>
      <c r="E79" s="5">
        <f ca="1">OFFSET('336p trace'!$S$56,(A79-1)*56,0)-OFFSET('336p stat'!$H$1,A79*20,0)</f>
        <v>0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>
        <f ca="1">OFFSET('336p trace'!$R$56,(A80-1)*56,0)-OFFSET('336p trace'!$S$56,(A80-1)*56,0)</f>
        <v>0</v>
      </c>
      <c r="E80" s="5">
        <f ca="1">OFFSET('336p trace'!$S$56,(A80-1)*56,0)-OFFSET('336p stat'!$H$1,A80*20,0)</f>
        <v>0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>
        <f t="shared" ref="J80" ca="1" si="6">SUM(D80:H80)</f>
        <v>0</v>
      </c>
      <c r="K80" s="10" t="e">
        <f t="shared" ref="K80" ca="1" si="7">G80/J80</f>
        <v>#DIV/0!</v>
      </c>
      <c r="L80" t="e">
        <f t="shared" ref="L80" ca="1" si="8">$K$29*POWER(K80,2)*SQRT(G188/(POWER(G80,2)*$L$29)+J188/(POWER(J80,2)*$L$29))</f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8770.9808000000012</v>
      </c>
      <c r="E85" s="5">
        <f ca="1">OFFSET('336p trace'!$S$56,(A85-1)*56,0)</f>
        <v>8768.3610000000008</v>
      </c>
      <c r="F85" s="5">
        <f ca="1">OFFSET('336p stat'!$H$1,A85*20,0)</f>
        <v>8624.6315630000008</v>
      </c>
      <c r="G85" s="5">
        <f ca="1">OFFSET('336p stat'!$K$1,A85*20,0)</f>
        <v>8601.1890619999995</v>
      </c>
      <c r="H85" s="5">
        <f ca="1">OFFSET('336p stat'!$N$1,A85*20,0)</f>
        <v>370.77094399999999</v>
      </c>
    </row>
    <row r="86" spans="1:8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8812.6178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8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4338.3298000000004</v>
      </c>
      <c r="E87" s="5">
        <f ca="1">OFFSET('336p trace'!$S$56,(A87-1)*56,0)</f>
        <v>4337.1670000000004</v>
      </c>
      <c r="F87" s="5">
        <f ca="1">OFFSET('336p stat'!$H$1,A87*20,0)</f>
        <v>2761.5663920000002</v>
      </c>
      <c r="G87" s="5">
        <f ca="1">OFFSET('336p stat'!$K$1,A87*20,0)</f>
        <v>2738.3035209999998</v>
      </c>
      <c r="H87" s="5">
        <f ca="1">OFFSET('336p stat'!$N$1,A87*20,0)</f>
        <v>370.90231599999998</v>
      </c>
    </row>
    <row r="88" spans="1:8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2213.2096000000001</v>
      </c>
      <c r="E88" s="5">
        <f ca="1">OFFSET('336p trace'!$S$56,(A88-1)*56,0)</f>
        <v>2210.5108</v>
      </c>
      <c r="F88" s="5">
        <f ca="1">OFFSET('336p stat'!$H$1,A88*20,0)</f>
        <v>2141.6997270000002</v>
      </c>
      <c r="G88" s="5">
        <f ca="1">OFFSET('336p stat'!$K$1,A88*20,0)</f>
        <v>2118.1290279999998</v>
      </c>
      <c r="H88" s="5">
        <f ca="1">OFFSET('336p stat'!$N$1,A88*20,0)</f>
        <v>464.25913000000003</v>
      </c>
    </row>
    <row r="89" spans="1:8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2210.3075999999996</v>
      </c>
      <c r="E89" s="5">
        <f ca="1">OFFSET('336p trace'!$S$56,(A89-1)*56,0)</f>
        <v>2207.6091999999999</v>
      </c>
      <c r="F89" s="5">
        <f ca="1">OFFSET('336p stat'!$H$1,A89*20,0)</f>
        <v>2139.2583450000002</v>
      </c>
      <c r="G89" s="5">
        <f ca="1">OFFSET('336p stat'!$K$1,A89*20,0)</f>
        <v>2115.9262060000001</v>
      </c>
      <c r="H89" s="5">
        <f ca="1">OFFSET('336p stat'!$N$1,A89*20,0)</f>
        <v>460.12907999999999</v>
      </c>
    </row>
    <row r="90" spans="1:8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1855.6812000000002</v>
      </c>
      <c r="E90" s="5">
        <f ca="1">OFFSET('336p trace'!$S$56,(A90-1)*56,0)</f>
        <v>1852.8326000000002</v>
      </c>
      <c r="F90" s="5">
        <f ca="1">OFFSET('336p stat'!$H$1,A90*20,0)</f>
        <v>1785.5534250000001</v>
      </c>
      <c r="G90" s="5">
        <f ca="1">OFFSET('336p stat'!$K$1,A90*20,0)</f>
        <v>1761.9388449999999</v>
      </c>
      <c r="H90" s="5">
        <f ca="1">OFFSET('336p stat'!$N$1,A90*20,0)</f>
        <v>490.73674899999997</v>
      </c>
    </row>
    <row r="91" spans="1:8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2186.7264</v>
      </c>
      <c r="E91" s="5">
        <f ca="1">OFFSET('336p trace'!$S$56,(A91-1)*56,0)</f>
        <v>2183.9791999999998</v>
      </c>
      <c r="F91" s="5">
        <f ca="1">OFFSET('336p stat'!$H$1,A91*20,0)</f>
        <v>2130.0803030000002</v>
      </c>
      <c r="G91" s="5">
        <f ca="1">OFFSET('336p stat'!$K$1,A91*20,0)</f>
        <v>2125.2731690000001</v>
      </c>
      <c r="H91" s="5">
        <f ca="1">OFFSET('336p stat'!$N$1,A91*20,0)</f>
        <v>316.64716600000003</v>
      </c>
    </row>
    <row r="92" spans="1:8" x14ac:dyDescent="0.25">
      <c r="A92">
        <v>8</v>
      </c>
      <c r="C92" t="str">
        <f ca="1">OFFSET('336p stat'!$A$1,A92*20,0)</f>
        <v>CUDA ant add CPU</v>
      </c>
      <c r="D92" s="5">
        <f ca="1">OFFSET('336p trace'!$R$56,(A92-1)*56,0)</f>
        <v>2135.6839999999997</v>
      </c>
      <c r="E92" s="5">
        <f ca="1">OFFSET('336p trace'!$S$56,(A92-1)*56,0)</f>
        <v>0</v>
      </c>
      <c r="F92" s="5">
        <f ca="1">OFFSET('336p stat'!$H$1,A92*20,0)</f>
        <v>0</v>
      </c>
      <c r="G92" s="5">
        <f ca="1">OFFSET('336p stat'!$K$1,A92*20,0)</f>
        <v>0</v>
      </c>
      <c r="H92" s="5">
        <f ca="1">OFFSET('336p stat'!$N$1,A92*20,0)</f>
        <v>0</v>
      </c>
    </row>
    <row r="93" spans="1:8" x14ac:dyDescent="0.25">
      <c r="A93">
        <v>9</v>
      </c>
      <c r="C93" t="str">
        <f ca="1">OFFSET('336p stat'!$A$1,A93*20,0)</f>
        <v>CUDA ant add CPU non hash</v>
      </c>
      <c r="D93" s="5">
        <f ca="1">OFFSET('336p trace'!$R$56,(A93-1)*56,0)</f>
        <v>1792.2826000000005</v>
      </c>
      <c r="E93" s="5">
        <f ca="1">OFFSET('336p trace'!$S$56,(A93-1)*56,0)</f>
        <v>1789.4467999999997</v>
      </c>
      <c r="F93" s="5">
        <f ca="1">OFFSET('336p stat'!$H$1,A93*20,0)</f>
        <v>1736.030784</v>
      </c>
      <c r="G93" s="5">
        <f ca="1">OFFSET('336p stat'!$K$1,A93*20,0)</f>
        <v>1731.1079299999999</v>
      </c>
      <c r="H93" s="5">
        <f ca="1">OFFSET('336p stat'!$N$1,A93*20,0)</f>
        <v>317.09730200000001</v>
      </c>
    </row>
    <row r="94" spans="1:8" x14ac:dyDescent="0.25">
      <c r="A94">
        <v>10</v>
      </c>
      <c r="C94" t="str">
        <f ca="1">OFFSET('336p stat'!$A$1,A94*20,0)</f>
        <v>CUDA ant add CPU12</v>
      </c>
      <c r="D94" s="5">
        <f ca="1">OFFSET('336p trace'!$R$56,(A94-1)*56,0)</f>
        <v>5045.6372000000001</v>
      </c>
      <c r="E94" s="5">
        <f ca="1">OFFSET('336p trace'!$S$56,(A94-1)*56,0)</f>
        <v>5044.6311999999998</v>
      </c>
      <c r="F94" s="5">
        <f ca="1">OFFSET('336p stat'!$H$1,A94*20,0)</f>
        <v>5011.0688870000004</v>
      </c>
      <c r="G94" s="5">
        <f ca="1">OFFSET('336p stat'!$K$1,A94*20,0)</f>
        <v>4939.8922949999996</v>
      </c>
      <c r="H94" s="5">
        <f ca="1">OFFSET('336p stat'!$N$1,A94*20,0)</f>
        <v>1601.454434</v>
      </c>
    </row>
    <row r="95" spans="1:8" x14ac:dyDescent="0.25">
      <c r="A95">
        <v>11</v>
      </c>
      <c r="C95" t="str">
        <f ca="1">OFFSET('336p stat'!$A$1,A95*20,0)</f>
        <v>CUDA opt</v>
      </c>
      <c r="D95" s="5">
        <f ca="1">OFFSET('336p trace'!$R$56,(A95-1)*56,0)</f>
        <v>8755.6190000000006</v>
      </c>
      <c r="E95" s="5">
        <f ca="1">OFFSET('336p trace'!$S$56,(A95-1)*56,0)</f>
        <v>0</v>
      </c>
      <c r="F95" s="5">
        <f ca="1">OFFSET('336p stat'!$H$1,A95*20,0)</f>
        <v>0</v>
      </c>
      <c r="G95" s="5">
        <f ca="1">OFFSET('336p stat'!$K$1,A95*20,0)</f>
        <v>0</v>
      </c>
      <c r="H95" s="5">
        <f ca="1">OFFSET('336p stat'!$N$1,A95*20,0)</f>
        <v>0</v>
      </c>
    </row>
    <row r="96" spans="1:8" x14ac:dyDescent="0.25">
      <c r="A96">
        <v>12</v>
      </c>
      <c r="C96" t="str">
        <f ca="1">OFFSET('336p stat'!$A$1,A96*20,0)</f>
        <v>CUDA opt Time</v>
      </c>
      <c r="D96" s="5">
        <f ca="1">OFFSET('336p trace'!$R$56,(A96-1)*56,0)</f>
        <v>8767.4506000000019</v>
      </c>
      <c r="E96" s="5">
        <f ca="1">OFFSET('336p trace'!$S$56,(A96-1)*56,0)</f>
        <v>8764.6256000000012</v>
      </c>
      <c r="F96" s="5">
        <f ca="1">OFFSET('336p stat'!$H$1,A96*20,0)</f>
        <v>8642.807734</v>
      </c>
      <c r="G96" s="5">
        <f ca="1">OFFSET('336p stat'!$K$1,A96*20,0)</f>
        <v>8245.7167580000005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non hash</v>
      </c>
      <c r="D97" s="5">
        <f ca="1">OFFSET('336p trace'!$R$56,(A97-1)*56,0)</f>
        <v>2752.2080000000001</v>
      </c>
      <c r="E97" s="5">
        <f ca="1">OFFSET('336p trace'!$S$56,(A97-1)*56,0)</f>
        <v>2750.77</v>
      </c>
      <c r="F97" s="5">
        <f ca="1">OFFSET('336p stat'!$H$1,A97*20,0)</f>
        <v>2679.018994</v>
      </c>
      <c r="G97" s="5">
        <f ca="1">OFFSET('336p stat'!$K$1,A97*20,0)</f>
        <v>2282.4257809999999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</v>
      </c>
      <c r="D98" s="5">
        <f ca="1">OFFSET('336p trace'!$R$56,(A98-1)*56,0)</f>
        <v>2212.2709999999993</v>
      </c>
      <c r="E98" s="5">
        <f ca="1">OFFSET('336p trace'!$S$56,(A98-1)*56,0)</f>
        <v>2208.9828000000002</v>
      </c>
      <c r="F98" s="5">
        <f ca="1">OFFSET('336p stat'!$H$1,A98*20,0)</f>
        <v>2140.8111180000001</v>
      </c>
      <c r="G98" s="5">
        <f ca="1">OFFSET('336p stat'!$K$1,A98*20,0)</f>
        <v>1657.6341749999999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CUDA opt ant non hash</v>
      </c>
      <c r="D99" s="5">
        <f ca="1">OFFSET('336p trace'!$R$56,(A99-1)*56,0)</f>
        <v>1856.425</v>
      </c>
      <c r="E99" s="5">
        <f ca="1">OFFSET('336p trace'!$S$56,(A99-1)*56,0)</f>
        <v>1852.9913999999997</v>
      </c>
      <c r="F99" s="5">
        <f ca="1">OFFSET('336p stat'!$H$1,A99*20,0)</f>
        <v>1786.7285549999999</v>
      </c>
      <c r="G99" s="5">
        <f ca="1">OFFSET('336p stat'!$K$1,A99*20,0)</f>
        <v>1276.0640579999999</v>
      </c>
      <c r="H99" s="5">
        <f ca="1">OFFSET('336p stat'!$N$1,A99*20,0)</f>
        <v>0</v>
      </c>
    </row>
    <row r="100" spans="1:8" x14ac:dyDescent="0.25">
      <c r="A100">
        <v>16</v>
      </c>
      <c r="C100" t="str">
        <f ca="1">OFFSET('336p stat'!$A$1,A100*20,0)</f>
        <v>CUDA opt ant par</v>
      </c>
      <c r="D100" s="5">
        <f ca="1">OFFSET('336p trace'!$R$56,(A100-1)*56,0)</f>
        <v>2202.9339999999993</v>
      </c>
      <c r="E100" s="5">
        <f ca="1">OFFSET('336p trace'!$S$56,(A100-1)*56,0)</f>
        <v>2199.6678000000002</v>
      </c>
      <c r="F100" s="5">
        <f ca="1">OFFSET('336p stat'!$H$1,A100*20,0)</f>
        <v>2131.5804199999998</v>
      </c>
      <c r="G100" s="5">
        <f ca="1">OFFSET('336p stat'!$K$1,A100*20,0)</f>
        <v>1653.646221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non CUDA Time</v>
      </c>
      <c r="D101" s="5">
        <f ca="1">OFFSET('336p trace'!$R$56,(A101-1)*56,0)</f>
        <v>3253.0731999999985</v>
      </c>
      <c r="E101" s="5">
        <f ca="1">OFFSET('336p trace'!$S$56,(A101-1)*56,0)</f>
        <v>3201.0855999999994</v>
      </c>
      <c r="F101" s="5">
        <f ca="1">OFFSET('336p stat'!$H$1,A101*20,0)</f>
        <v>3201.0174609999999</v>
      </c>
      <c r="G101" s="5">
        <f ca="1">OFFSET('336p stat'!$K$1,A101*20,0)</f>
        <v>3196.4678960000001</v>
      </c>
      <c r="H101" s="5">
        <f ca="1">OFFSET('336p stat'!$N$1,A101*20,0)</f>
        <v>230.54132200000001</v>
      </c>
    </row>
    <row r="102" spans="1:8" x14ac:dyDescent="0.25">
      <c r="A102">
        <v>18</v>
      </c>
      <c r="C102" t="str">
        <f ca="1">OFFSET('336p stat'!$A$1,A102*20,0)</f>
        <v>non CUDA</v>
      </c>
      <c r="D102" s="5">
        <f ca="1">OFFSET('336p trace'!$R$56,(A102-1)*56,0)</f>
        <v>3178.1965999999998</v>
      </c>
      <c r="E102" s="5">
        <f ca="1">OFFSET('336p trace'!$S$56,(A102-1)*56,0)</f>
        <v>0</v>
      </c>
      <c r="F102" s="5">
        <f ca="1">OFFSET('336p stat'!$H$1,A102*20,0)</f>
        <v>0</v>
      </c>
      <c r="G102" s="5">
        <f ca="1">OFFSET('336p stat'!$K$1,A102*20,0)</f>
        <v>0</v>
      </c>
      <c r="H102" s="5">
        <f ca="1">OFFSET('336p stat'!$N$1,A102*20,0)</f>
        <v>0</v>
      </c>
    </row>
    <row r="103" spans="1:8" x14ac:dyDescent="0.25">
      <c r="A103">
        <v>19</v>
      </c>
      <c r="C103" t="str">
        <f ca="1">OFFSET('336p stat'!$A$1,A103*20,0)</f>
        <v>non CUDA non hash</v>
      </c>
      <c r="D103" s="5">
        <f ca="1">OFFSET('336p trace'!$R$56,(A103-1)*56,0)</f>
        <v>3012.1230000000005</v>
      </c>
      <c r="E103" s="5">
        <f ca="1">OFFSET('336p trace'!$S$56,(A103-1)*56,0)</f>
        <v>3009.2703999999999</v>
      </c>
      <c r="F103" s="5">
        <f ca="1">OFFSET('336p stat'!$H$1,A103*20,0)</f>
        <v>3009.2043899999999</v>
      </c>
      <c r="G103" s="5">
        <f ca="1">OFFSET('336p stat'!$K$1,A103*20,0)</f>
        <v>3004.69022</v>
      </c>
      <c r="H103" s="5">
        <f ca="1">OFFSET('336p stat'!$N$1,A103*20,0)</f>
        <v>228.50739799999999</v>
      </c>
    </row>
    <row r="104" spans="1:8" x14ac:dyDescent="0.25">
      <c r="A104">
        <v>20</v>
      </c>
      <c r="C104" t="str">
        <f ca="1">OFFSET('336p stat'!$A$1,A104*20,0)</f>
        <v>Classic ACO</v>
      </c>
      <c r="D104" s="5">
        <f ca="1">OFFSET('336p trace'!$R$56,(A104-1)*56,0)</f>
        <v>43532.88</v>
      </c>
      <c r="E104" s="5">
        <f ca="1">OFFSET('336p trace'!$S$56,(A104-1)*56,0)</f>
        <v>39471.227999999996</v>
      </c>
      <c r="F104" s="5">
        <f ca="1">OFFSET('336p stat'!$H$1,A104*20,0)</f>
        <v>39391.924687999999</v>
      </c>
      <c r="G104" s="5">
        <f ca="1">OFFSET('336p stat'!$K$1,A104*20,0)</f>
        <v>39380.547656000002</v>
      </c>
      <c r="H104" s="5">
        <f ca="1">OFFSET('336p stat'!$N$1,A104*20,0)</f>
        <v>747.45584799999995</v>
      </c>
    </row>
    <row r="105" spans="1:8" x14ac:dyDescent="0.25">
      <c r="A105">
        <v>21</v>
      </c>
      <c r="C105" t="str">
        <f ca="1">OFFSET('336p stat'!$A$1,A105*20,0)</f>
        <v>Classic ACO non hash</v>
      </c>
      <c r="D105" s="5">
        <f ca="1">OFFSET('336p trace'!$R$56,(A105-1)*56,0)</f>
        <v>38710.443999999996</v>
      </c>
      <c r="E105" s="5">
        <f ca="1">OFFSET('336p trace'!$S$56,(A105-1)*56,0)</f>
        <v>38706.473999999987</v>
      </c>
      <c r="F105" s="5">
        <f ca="1">OFFSET('336p stat'!$H$1,A105*20,0)</f>
        <v>38665.532969</v>
      </c>
      <c r="G105" s="5">
        <f ca="1">OFFSET('336p stat'!$K$1,A105*20,0)</f>
        <v>38654.208124999997</v>
      </c>
      <c r="H105" s="5">
        <f ca="1">OFFSET('336p stat'!$N$1,A105*20,0)</f>
        <v>749.648821</v>
      </c>
    </row>
    <row r="106" spans="1:8" x14ac:dyDescent="0.25">
      <c r="A106">
        <v>22</v>
      </c>
      <c r="C106" t="str">
        <f ca="1">OFFSET('336p stat'!$A$1,A106*20,0)</f>
        <v>omp</v>
      </c>
      <c r="D106" s="5">
        <f ca="1">OFFSET('336p trace'!$R$56,(A106-1)*56,0)</f>
        <v>3207.3957999999998</v>
      </c>
      <c r="E106" s="5">
        <f ca="1">OFFSET('336p trace'!$S$56,(A106-1)*56,0)</f>
        <v>3156.5868</v>
      </c>
      <c r="F106" s="5">
        <f ca="1">OFFSET('336p stat'!$H$1,A106*20,0)</f>
        <v>3156.5229690000001</v>
      </c>
      <c r="G106" s="5">
        <f ca="1">OFFSET('336p stat'!$K$1,A106*20,0)</f>
        <v>3151.9887939999999</v>
      </c>
      <c r="H106" s="5">
        <f ca="1">OFFSET('336p stat'!$N$1,A106*20,0)</f>
        <v>230.98705000000001</v>
      </c>
    </row>
    <row r="107" spans="1:8" x14ac:dyDescent="0.25">
      <c r="A107">
        <v>23</v>
      </c>
      <c r="C107" t="str">
        <f ca="1">OFFSET('336p stat'!$A$1,A107*20,0)</f>
        <v>omp non hash</v>
      </c>
      <c r="D107" s="5">
        <f ca="1">OFFSET('336p trace'!$R$56,(A107-1)*56,0)</f>
        <v>2964.1592000000001</v>
      </c>
      <c r="E107" s="5">
        <f ca="1">OFFSET('336p trace'!$S$56,(A107-1)*56,0)</f>
        <v>2961.4415999999992</v>
      </c>
      <c r="F107" s="5">
        <f ca="1">OFFSET('336p stat'!$H$1,A107*20,0)</f>
        <v>2961.383765</v>
      </c>
      <c r="G107" s="5">
        <f ca="1">OFFSET('336p stat'!$K$1,A107*20,0)</f>
        <v>2956.8720800000001</v>
      </c>
      <c r="H107" s="5">
        <f ca="1">OFFSET('336p stat'!$N$1,A107*20,0)</f>
        <v>229.094449</v>
      </c>
    </row>
    <row r="108" spans="1:8" x14ac:dyDescent="0.25">
      <c r="A108">
        <v>24</v>
      </c>
      <c r="C108" t="str">
        <f ca="1">OFFSET('336p stat'!$A$1,A108*20,0)</f>
        <v>non CUDA transp Time</v>
      </c>
      <c r="D108" s="5">
        <f ca="1">OFFSET('336p trace'!$R$56,(A108-1)*56,0)</f>
        <v>3238.3191999999999</v>
      </c>
      <c r="E108" s="5">
        <f ca="1">OFFSET('336p trace'!$S$56,(A108-1)*56,0)</f>
        <v>3187.1957999999995</v>
      </c>
      <c r="F108" s="5">
        <f ca="1">OFFSET('336p stat'!$H$1,A108*20,0)</f>
        <v>3187.1286519999999</v>
      </c>
      <c r="G108" s="5">
        <f ca="1">OFFSET('336p stat'!$K$1,A108*20,0)</f>
        <v>3181.5761379999999</v>
      </c>
      <c r="H108" s="5">
        <f ca="1">OFFSET('336p stat'!$N$1,A108*20,0)</f>
        <v>214.62033700000001</v>
      </c>
    </row>
    <row r="109" spans="1:8" x14ac:dyDescent="0.25">
      <c r="A109">
        <v>25</v>
      </c>
      <c r="C109" t="str">
        <f ca="1">OFFSET('336p stat'!$A$1,A109*20,0)</f>
        <v>non CUDA transp</v>
      </c>
      <c r="D109" s="5">
        <f ca="1">OFFSET('336p trace'!$R$56,(A109-1)*56,0)</f>
        <v>3212.8717999999999</v>
      </c>
      <c r="E109" s="5">
        <f ca="1">OFFSET('336p trace'!$S$56,(A109-1)*56,0)</f>
        <v>0</v>
      </c>
      <c r="F109" s="5">
        <f ca="1">OFFSET('336p stat'!$H$1,A109*20,0)</f>
        <v>0</v>
      </c>
      <c r="G109" s="5">
        <f ca="1">OFFSET('336p stat'!$K$1,A109*20,0)</f>
        <v>0</v>
      </c>
      <c r="H109" s="5">
        <f ca="1">OFFSET('336p stat'!$N$1,A109*20,0)</f>
        <v>0</v>
      </c>
    </row>
    <row r="110" spans="1:8" x14ac:dyDescent="0.25">
      <c r="A110">
        <v>26</v>
      </c>
      <c r="C110" t="str">
        <f ca="1">OFFSET('336p stat'!$A$1,A110*20,0)</f>
        <v>non CUDA transp non hash</v>
      </c>
      <c r="D110" s="5">
        <f ca="1">OFFSET('336p trace'!$R$56,(A110-1)*56,0)</f>
        <v>2969.2508000000003</v>
      </c>
      <c r="E110" s="5">
        <f ca="1">OFFSET('336p trace'!$S$56,(A110-1)*56,0)</f>
        <v>2966.453199999999</v>
      </c>
      <c r="F110" s="5">
        <f ca="1">OFFSET('336p stat'!$H$1,A110*20,0)</f>
        <v>2966.3892770000002</v>
      </c>
      <c r="G110" s="5">
        <f ca="1">OFFSET('336p stat'!$K$1,A110*20,0)</f>
        <v>2960.864419</v>
      </c>
      <c r="H110" s="5">
        <f ca="1">OFFSET('336p stat'!$N$1,A110*20,0)</f>
        <v>213.691339</v>
      </c>
    </row>
    <row r="111" spans="1:8" x14ac:dyDescent="0.25">
      <c r="A111">
        <v>27</v>
      </c>
      <c r="C111" t="str">
        <f ca="1">OFFSET('336p stat'!$A$1,A111*20,0)</f>
        <v>non CUDA transp_AVX Time</v>
      </c>
      <c r="D111" s="5">
        <f ca="1">OFFSET('336p trace'!$R$56,(A111-1)*56,0)</f>
        <v>3274.4204000000004</v>
      </c>
      <c r="E111" s="5">
        <f ca="1">OFFSET('336p trace'!$S$56,(A111-1)*56,0)</f>
        <v>3222.9352000000008</v>
      </c>
      <c r="F111" s="5">
        <f ca="1">OFFSET('336p stat'!$H$1,A111*20,0)</f>
        <v>3222.8726900000001</v>
      </c>
      <c r="G111" s="5">
        <f ca="1">OFFSET('336p stat'!$K$1,A111*20,0)</f>
        <v>3218.1932080000001</v>
      </c>
      <c r="H111" s="5">
        <f ca="1">OFFSET('336p stat'!$N$1,A111*20,0)</f>
        <v>222.131563</v>
      </c>
    </row>
    <row r="112" spans="1:8" x14ac:dyDescent="0.25">
      <c r="A112">
        <v>28</v>
      </c>
      <c r="C112" t="str">
        <f ca="1">OFFSET('336p stat'!$A$1,A112*20,0)</f>
        <v>non CUDA transp_AVX</v>
      </c>
      <c r="D112" s="5">
        <f ca="1">OFFSET('336p trace'!$R$56,(A112-1)*56,0)</f>
        <v>3248.4262000000012</v>
      </c>
      <c r="E112" s="5">
        <f ca="1">OFFSET('336p trace'!$S$56,(A112-1)*56,0)</f>
        <v>0</v>
      </c>
      <c r="F112" s="5">
        <f ca="1">OFFSET('336p stat'!$H$1,A112*20,0)</f>
        <v>0</v>
      </c>
      <c r="G112" s="5">
        <f ca="1">OFFSET('336p stat'!$K$1,A112*20,0)</f>
        <v>0</v>
      </c>
      <c r="H112" s="5">
        <f ca="1">OFFSET('336p stat'!$N$1,A112*20,0)</f>
        <v>0</v>
      </c>
    </row>
    <row r="113" spans="1:8" x14ac:dyDescent="0.25">
      <c r="A113">
        <v>29</v>
      </c>
      <c r="C113" t="str">
        <f ca="1">OFFSET('336p stat'!$A$1,A113*20,0)</f>
        <v>non CUDA transp_AVX non hash</v>
      </c>
      <c r="D113" s="5">
        <f ca="1">OFFSET('336p trace'!$R$56,(A113-1)*56,0)</f>
        <v>3002.9910000000004</v>
      </c>
      <c r="E113" s="5">
        <f ca="1">OFFSET('336p trace'!$S$56,(A113-1)*56,0)</f>
        <v>3000.195999999999</v>
      </c>
      <c r="F113" s="5">
        <f ca="1">OFFSET('336p stat'!$H$1,A113*20,0)</f>
        <v>3000.1306789999999</v>
      </c>
      <c r="G113" s="5">
        <f ca="1">OFFSET('336p stat'!$K$1,A113*20,0)</f>
        <v>2995.466602</v>
      </c>
      <c r="H113" s="5">
        <f ca="1">OFFSET('336p stat'!$N$1,A113*20,0)</f>
        <v>224.62112099999999</v>
      </c>
    </row>
    <row r="114" spans="1:8" x14ac:dyDescent="0.25">
      <c r="A114">
        <v>30</v>
      </c>
      <c r="C114" t="str">
        <f ca="1">OFFSET('336p stat'!$A$1,A114*20,0)</f>
        <v>non CUDA transp_AVX_OMP Time</v>
      </c>
      <c r="D114" s="5">
        <f ca="1">OFFSET('336p trace'!$R$56,(A114-1)*56,0)</f>
        <v>3273.4404000000004</v>
      </c>
      <c r="E114" s="5">
        <f ca="1">OFFSET('336p trace'!$S$56,(A114-1)*56,0)</f>
        <v>3222.1063999999997</v>
      </c>
      <c r="F114" s="5">
        <f ca="1">OFFSET('336p stat'!$H$1,A114*20,0)</f>
        <v>3222.0375389999999</v>
      </c>
      <c r="G114" s="5">
        <f ca="1">OFFSET('336p stat'!$K$1,A114*20,0)</f>
        <v>3217.481992</v>
      </c>
      <c r="H114" s="5">
        <f ca="1">OFFSET('336p stat'!$N$1,A114*20,0)</f>
        <v>222.43252699999999</v>
      </c>
    </row>
    <row r="115" spans="1:8" x14ac:dyDescent="0.25">
      <c r="A115">
        <v>31</v>
      </c>
      <c r="C115" t="str">
        <f ca="1">OFFSET('336p stat'!$A$1,A115*20,0)</f>
        <v>non CUDA transp_AVX_OMP</v>
      </c>
      <c r="D115" s="5">
        <f ca="1">OFFSET('336p trace'!$R$56,(A115-1)*56,0)</f>
        <v>3249.1543999999994</v>
      </c>
      <c r="E115" s="5">
        <f ca="1">OFFSET('336p trace'!$S$56,(A115-1)*56,0)</f>
        <v>0</v>
      </c>
      <c r="F115" s="5">
        <f ca="1">OFFSET('336p stat'!$H$1,A115*20,0)</f>
        <v>0</v>
      </c>
      <c r="G115" s="5">
        <f ca="1">OFFSET('336p stat'!$K$1,A115*20,0)</f>
        <v>0</v>
      </c>
      <c r="H115" s="5">
        <f ca="1">OFFSET('336p stat'!$N$1,A115*20,0)</f>
        <v>0</v>
      </c>
    </row>
    <row r="116" spans="1:8" x14ac:dyDescent="0.25">
      <c r="A116">
        <v>32</v>
      </c>
      <c r="C116" t="str">
        <f ca="1">OFFSET('336p stat'!$A$1,A116*20,0)</f>
        <v>non CUDA transp_AVX_OMP non hash</v>
      </c>
      <c r="D116" s="5">
        <f ca="1">OFFSET('336p trace'!$R$56,(A116-1)*56,0)</f>
        <v>3003.5958000000001</v>
      </c>
      <c r="E116" s="5">
        <f ca="1">OFFSET('336p trace'!$S$56,(A116-1)*56,0)</f>
        <v>3000.8266000000003</v>
      </c>
      <c r="F116" s="5">
        <f ca="1">OFFSET('336p stat'!$H$1,A116*20,0)</f>
        <v>3000.7609080000002</v>
      </c>
      <c r="G116" s="5">
        <f ca="1">OFFSET('336p stat'!$K$1,A116*20,0)</f>
        <v>2996.2472269999998</v>
      </c>
      <c r="H116" s="5">
        <f ca="1">OFFSET('336p stat'!$N$1,A116*20,0)</f>
        <v>225.76058599999999</v>
      </c>
    </row>
    <row r="117" spans="1:8" x14ac:dyDescent="0.25">
      <c r="A117">
        <v>33</v>
      </c>
      <c r="C117" t="str">
        <f ca="1">OFFSET('336p stat'!$A$1,A117*20,0)</f>
        <v>CUDA ant add CPU_AVX_transp Time</v>
      </c>
      <c r="D117" s="5">
        <f ca="1">OFFSET('336p trace'!$R$56,(A117-1)*56,0)</f>
        <v>2096.2973999999999</v>
      </c>
      <c r="E117" s="5">
        <f ca="1">OFFSET('336p trace'!$S$56,(A117-1)*56,0)</f>
        <v>2093.2955999999995</v>
      </c>
      <c r="F117" s="5">
        <f ca="1">OFFSET('336p stat'!$H$1,A117*20,0)</f>
        <v>2040.088025</v>
      </c>
      <c r="G117" s="5">
        <f ca="1">OFFSET('336p stat'!$K$1,A117*20,0)</f>
        <v>2035.144004</v>
      </c>
      <c r="H117" s="5">
        <f ca="1">OFFSET('336p stat'!$N$1,A117*20,0)</f>
        <v>232.471913</v>
      </c>
    </row>
    <row r="118" spans="1:8" x14ac:dyDescent="0.25">
      <c r="A118">
        <v>34</v>
      </c>
      <c r="C118" t="str">
        <f ca="1">OFFSET('336p stat'!$A$1,A118*20,0)</f>
        <v>CUDA ant add CPU_AVX_transp</v>
      </c>
      <c r="D118" s="5">
        <f ca="1">OFFSET('336p trace'!$R$56,(A118-1)*56,0)</f>
        <v>2049.2228000000005</v>
      </c>
      <c r="E118" s="5">
        <f ca="1">OFFSET('336p trace'!$S$56,(A118-1)*56,0)</f>
        <v>0</v>
      </c>
      <c r="F118" s="5">
        <f ca="1">OFFSET('336p stat'!$H$1,A118*20,0)</f>
        <v>0</v>
      </c>
      <c r="G118" s="5">
        <f ca="1">OFFSET('336p stat'!$K$1,A118*20,0)</f>
        <v>0</v>
      </c>
      <c r="H118" s="5">
        <f ca="1">OFFSET('336p stat'!$N$1,A118*20,0)</f>
        <v>0</v>
      </c>
    </row>
    <row r="119" spans="1:8" x14ac:dyDescent="0.25">
      <c r="A119">
        <v>35</v>
      </c>
      <c r="C119">
        <f ca="1">OFFSET('336p stat'!$A$1,A119*20,0)</f>
        <v>0</v>
      </c>
      <c r="D119" s="5" t="e">
        <f ca="1">OFFSET('336p trace'!$R$56,(A119-1)*56,0)</f>
        <v>#DIV/0!</v>
      </c>
      <c r="E119" s="5" t="e">
        <f ca="1">OFFSET('336p trace'!$S$56,(A119-1)*56,0)</f>
        <v>#DIV/0!</v>
      </c>
      <c r="F119" s="5">
        <f ca="1">OFFSET('336p stat'!$H$1,A119*20,0)</f>
        <v>0</v>
      </c>
      <c r="G119" s="5">
        <f ca="1">OFFSET('336p stat'!$K$1,A119*20,0)</f>
        <v>0</v>
      </c>
      <c r="H119" s="5">
        <f ca="1">OFFSET('336p stat'!$N$1,A119*20,0)</f>
        <v>0</v>
      </c>
    </row>
    <row r="120" spans="1:8" x14ac:dyDescent="0.25">
      <c r="A120">
        <v>36</v>
      </c>
      <c r="C120">
        <f ca="1">OFFSET('336p stat'!$A$1,A120*20,0)</f>
        <v>0</v>
      </c>
      <c r="D120" s="5" t="e">
        <f ca="1">OFFSET('336p trace'!$R$56,(A120-1)*56,0)</f>
        <v>#DIV/0!</v>
      </c>
      <c r="E120" s="5" t="e">
        <f ca="1">OFFSET('336p trace'!$S$56,(A120-1)*56,0)</f>
        <v>#DIV/0!</v>
      </c>
      <c r="F120" s="5">
        <f ca="1">OFFSET('336p stat'!$H$1,A120*20,0)</f>
        <v>0</v>
      </c>
      <c r="G120" s="5">
        <f ca="1">OFFSET('336p stat'!$K$1,A120*20,0)</f>
        <v>0</v>
      </c>
      <c r="H120" s="5">
        <f ca="1">OFFSET('336p stat'!$N$1,A120*20,0)</f>
        <v>0</v>
      </c>
    </row>
    <row r="121" spans="1:8" x14ac:dyDescent="0.25">
      <c r="A121">
        <v>37</v>
      </c>
      <c r="C121">
        <f ca="1">OFFSET('336p stat'!$A$1,A121*20,0)</f>
        <v>0</v>
      </c>
      <c r="D121" s="5" t="e">
        <f ca="1">OFFSET('336p trace'!$R$56,(A121-1)*56,0)</f>
        <v>#DIV/0!</v>
      </c>
      <c r="E121" s="5" t="e">
        <f ca="1">OFFSET('336p trace'!$S$56,(A121-1)*56,0)</f>
        <v>#DIV/0!</v>
      </c>
      <c r="F121" s="5">
        <f ca="1">OFFSET('336p stat'!$H$1,A121*20,0)</f>
        <v>0</v>
      </c>
      <c r="G121" s="5">
        <f ca="1">OFFSET('336p stat'!$K$1,A121*20,0)</f>
        <v>0</v>
      </c>
      <c r="H121" s="5">
        <f ca="1">OFFSET('336p stat'!$N$1,A121*20,0)</f>
        <v>0</v>
      </c>
    </row>
    <row r="122" spans="1:8" x14ac:dyDescent="0.25">
      <c r="A122">
        <v>38</v>
      </c>
      <c r="C122">
        <f ca="1">OFFSET('336p stat'!$A$1,A122*20,0)</f>
        <v>0</v>
      </c>
      <c r="D122" s="5" t="e">
        <f ca="1">OFFSET('336p trace'!$R$56,(A122-1)*56,0)</f>
        <v>#DIV/0!</v>
      </c>
      <c r="E122" s="5" t="e">
        <f ca="1">OFFSET('336p trace'!$S$56,(A122-1)*56,0)</f>
        <v>#DIV/0!</v>
      </c>
      <c r="F122" s="5">
        <f ca="1">OFFSET('336p stat'!$H$1,A122*20,0)</f>
        <v>0</v>
      </c>
      <c r="G122" s="5">
        <f ca="1">OFFSET('336p stat'!$K$1,A122*20,0)</f>
        <v>0</v>
      </c>
      <c r="H122" s="5">
        <f ca="1">OFFSET('336p stat'!$N$1,A122*20,0)</f>
        <v>0</v>
      </c>
    </row>
    <row r="123" spans="1:8" x14ac:dyDescent="0.25">
      <c r="A123">
        <v>39</v>
      </c>
      <c r="C123">
        <f ca="1">OFFSET('336p stat'!$A$1,A123*20,0)</f>
        <v>0</v>
      </c>
      <c r="D123" s="5" t="e">
        <f ca="1">OFFSET('336p trace'!$R$56,(A123-1)*56,0)</f>
        <v>#DIV/0!</v>
      </c>
      <c r="E123" s="5" t="e">
        <f ca="1">OFFSET('336p trace'!$S$56,(A123-1)*56,0)</f>
        <v>#DIV/0!</v>
      </c>
      <c r="F123" s="5">
        <f ca="1">OFFSET('336p stat'!$H$1,A123*20,0)</f>
        <v>0</v>
      </c>
      <c r="G123" s="5">
        <f ca="1">OFFSET('336p stat'!$K$1,A123*20,0)</f>
        <v>0</v>
      </c>
      <c r="H123" s="5">
        <f ca="1">OFFSET('336p stat'!$N$1,A123*20,0)</f>
        <v>0</v>
      </c>
    </row>
    <row r="124" spans="1:8" x14ac:dyDescent="0.25">
      <c r="A124">
        <v>40</v>
      </c>
      <c r="C124">
        <f ca="1">OFFSET('336p stat'!$A$1,A124*20,0)</f>
        <v>0</v>
      </c>
      <c r="D124" s="5" t="e">
        <f ca="1">OFFSET('336p trace'!$R$56,(A124-1)*56,0)</f>
        <v>#DIV/0!</v>
      </c>
      <c r="E124" s="5" t="e">
        <f ca="1">OFFSET('336p trace'!$S$56,(A124-1)*56,0)</f>
        <v>#DIV/0!</v>
      </c>
      <c r="F124" s="5">
        <f ca="1">OFFSET('336p stat'!$H$1,A124*20,0)</f>
        <v>0</v>
      </c>
      <c r="G124" s="5">
        <f ca="1">OFFSET('336p stat'!$K$1,A124*20,0)</f>
        <v>0</v>
      </c>
      <c r="H124" s="5">
        <f ca="1">OFFSET('336p stat'!$N$1,A124*20,0)</f>
        <v>0</v>
      </c>
    </row>
    <row r="125" spans="1:8" x14ac:dyDescent="0.25">
      <c r="A125">
        <v>41</v>
      </c>
      <c r="C125">
        <f ca="1">OFFSET('336p stat'!$A$1,A125*20,0)</f>
        <v>0</v>
      </c>
      <c r="D125" s="5" t="e">
        <f ca="1">OFFSET('336p trace'!$R$56,(A125-1)*56,0)</f>
        <v>#DIV/0!</v>
      </c>
      <c r="E125" s="5" t="e">
        <f ca="1">OFFSET('336p trace'!$S$56,(A125-1)*56,0)</f>
        <v>#DIV/0!</v>
      </c>
      <c r="F125" s="5">
        <f ca="1">OFFSET('336p stat'!$H$1,A125*20,0)</f>
        <v>0</v>
      </c>
      <c r="G125" s="5">
        <f ca="1">OFFSET('336p stat'!$K$1,A125*20,0)</f>
        <v>0</v>
      </c>
      <c r="H125" s="5">
        <f ca="1">OFFSET('336p stat'!$N$1,A125*20,0)</f>
        <v>0</v>
      </c>
    </row>
    <row r="126" spans="1:8" x14ac:dyDescent="0.25">
      <c r="A126">
        <v>42</v>
      </c>
      <c r="C126">
        <f ca="1">OFFSET('336p stat'!$A$1,A126*20,0)</f>
        <v>0</v>
      </c>
      <c r="D126" s="5" t="e">
        <f ca="1">OFFSET('336p trace'!$R$56,(A126-1)*56,0)</f>
        <v>#DIV/0!</v>
      </c>
      <c r="E126" s="5" t="e">
        <f ca="1">OFFSET('336p trace'!$S$56,(A126-1)*56,0)</f>
        <v>#DIV/0!</v>
      </c>
      <c r="F126" s="5">
        <f ca="1">OFFSET('336p stat'!$H$1,A126*20,0)</f>
        <v>0</v>
      </c>
      <c r="G126" s="5">
        <f ca="1">OFFSET('336p stat'!$K$1,A126*20,0)</f>
        <v>0</v>
      </c>
      <c r="H126" s="5">
        <f ca="1">OFFSET('336p stat'!$N$1,A126*20,0)</f>
        <v>0</v>
      </c>
    </row>
    <row r="127" spans="1:8" x14ac:dyDescent="0.25">
      <c r="A127">
        <v>43</v>
      </c>
      <c r="C127">
        <f ca="1">OFFSET('336p stat'!$A$1,A127*20,0)</f>
        <v>0</v>
      </c>
      <c r="D127" s="5" t="e">
        <f ca="1">OFFSET('336p trace'!$R$56,(A127-1)*56,0)</f>
        <v>#DIV/0!</v>
      </c>
      <c r="E127" s="5" t="e">
        <f ca="1">OFFSET('336p trace'!$S$56,(A127-1)*56,0)</f>
        <v>#DIV/0!</v>
      </c>
      <c r="F127" s="5">
        <f ca="1">OFFSET('336p stat'!$H$1,A127*20,0)</f>
        <v>0</v>
      </c>
      <c r="G127" s="5">
        <f ca="1">OFFSET('336p stat'!$K$1,A127*20,0)</f>
        <v>0</v>
      </c>
      <c r="H127" s="5">
        <f ca="1">OFFSET('336p stat'!$N$1,A127*20,0)</f>
        <v>0</v>
      </c>
    </row>
    <row r="128" spans="1:8" x14ac:dyDescent="0.25">
      <c r="A128">
        <v>44</v>
      </c>
      <c r="C128">
        <f ca="1">OFFSET('336p stat'!$A$1,A128*20,0)</f>
        <v>0</v>
      </c>
      <c r="D128" s="5" t="e">
        <f ca="1">OFFSET('336p trace'!$R$56,(A128-1)*56,0)</f>
        <v>#DIV/0!</v>
      </c>
      <c r="E128" s="5" t="e">
        <f ca="1">OFFSET('336p trace'!$S$56,(A128-1)*56,0)</f>
        <v>#DIV/0!</v>
      </c>
      <c r="F128" s="5">
        <f ca="1">OFFSET('336p stat'!$H$1,A128*20,0)</f>
        <v>0</v>
      </c>
      <c r="G128" s="5">
        <f ca="1">OFFSET('336p stat'!$K$1,A128*20,0)</f>
        <v>0</v>
      </c>
      <c r="H128" s="5">
        <f ca="1">OFFSET('336p stat'!$N$1,A128*20,0)</f>
        <v>0</v>
      </c>
    </row>
    <row r="129" spans="1:10" x14ac:dyDescent="0.25">
      <c r="A129">
        <v>45</v>
      </c>
      <c r="C129">
        <f ca="1">OFFSET('336p stat'!$A$1,A129*20,0)</f>
        <v>0</v>
      </c>
      <c r="D129" s="5" t="e">
        <f ca="1">OFFSET('336p trace'!$R$56,(A129-1)*56,0)</f>
        <v>#DIV/0!</v>
      </c>
      <c r="E129" s="5" t="e">
        <f ca="1">OFFSET('336p trace'!$S$56,(A129-1)*56,0)</f>
        <v>#DIV/0!</v>
      </c>
      <c r="F129" s="5">
        <f ca="1">OFFSET('336p stat'!$H$1,A129*20,0)</f>
        <v>0</v>
      </c>
      <c r="G129" s="5">
        <f ca="1">OFFSET('336p stat'!$K$1,A129*20,0)</f>
        <v>0</v>
      </c>
      <c r="H129" s="5">
        <f ca="1">OFFSET('336p stat'!$N$1,A129*20,0)</f>
        <v>0</v>
      </c>
    </row>
    <row r="130" spans="1:10" x14ac:dyDescent="0.25">
      <c r="A130">
        <v>46</v>
      </c>
      <c r="C130">
        <f ca="1">OFFSET('336p stat'!$A$1,A130*20,0)</f>
        <v>0</v>
      </c>
      <c r="D130" s="5" t="e">
        <f ca="1">OFFSET('336p trace'!$R$56,(A130-1)*56,0)</f>
        <v>#DIV/0!</v>
      </c>
      <c r="E130" s="5" t="e">
        <f ca="1">OFFSET('336p trace'!$S$56,(A130-1)*56,0)</f>
        <v>#DIV/0!</v>
      </c>
      <c r="F130" s="5">
        <f ca="1">OFFSET('336p stat'!$H$1,A130*20,0)</f>
        <v>0</v>
      </c>
      <c r="G130" s="5">
        <f ca="1">OFFSET('336p stat'!$K$1,A130*20,0)</f>
        <v>0</v>
      </c>
      <c r="H130" s="5">
        <f ca="1">OFFSET('336p stat'!$N$1,A130*20,0)</f>
        <v>0</v>
      </c>
    </row>
    <row r="131" spans="1:10" x14ac:dyDescent="0.25">
      <c r="A131">
        <v>47</v>
      </c>
      <c r="C131">
        <f ca="1">OFFSET('336p stat'!$A$1,A131*20,0)</f>
        <v>0</v>
      </c>
      <c r="D131" s="5">
        <f ca="1">OFFSET('336p trace'!$R$56,(A131-1)*56,0)</f>
        <v>0</v>
      </c>
      <c r="E131" s="5">
        <f ca="1">OFFSET('336p trace'!$S$56,(A131-1)*56,0)</f>
        <v>0</v>
      </c>
      <c r="F131" s="5">
        <f ca="1">OFFSET('336p stat'!$H$1,A131*20,0)</f>
        <v>0</v>
      </c>
      <c r="G131" s="5">
        <f ca="1">OFFSET('336p stat'!$K$1,A131*20,0)</f>
        <v>0</v>
      </c>
      <c r="H131" s="5">
        <f ca="1">OFFSET('336p stat'!$N$1,A131*20,0)</f>
        <v>0</v>
      </c>
    </row>
    <row r="132" spans="1:10" x14ac:dyDescent="0.25">
      <c r="A132">
        <v>48</v>
      </c>
      <c r="C132">
        <f ca="1">OFFSET('336p stat'!$A$1,A132*20,0)</f>
        <v>0</v>
      </c>
      <c r="D132" s="5">
        <f ca="1">OFFSET('336p trace'!$R$56,(A132-1)*56,0)</f>
        <v>0</v>
      </c>
      <c r="E132" s="5">
        <f ca="1">OFFSET('336p trace'!$S$56,(A132-1)*56,0)</f>
        <v>0</v>
      </c>
      <c r="F132" s="5">
        <f ca="1">OFFSET('336p stat'!$H$1,A132*20,0)</f>
        <v>0</v>
      </c>
      <c r="G132" s="5">
        <f ca="1">OFFSET('336p stat'!$K$1,A132*20,0)</f>
        <v>0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>
        <f ca="1">OFFSET('336p trace'!$R$56,(A133-1)*56,0)</f>
        <v>0</v>
      </c>
      <c r="E133" s="5">
        <f ca="1">OFFSET('336p trace'!$S$56,(A133-1)*56,0)</f>
        <v>0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>
        <f ca="1">OFFSET('336p trace'!$R$56,(A134-1)*56,0)</f>
        <v>0</v>
      </c>
      <c r="E134" s="5">
        <f ca="1">OFFSET('336p trace'!$S$56,(A134-1)*56,0)</f>
        <v>0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915.97748336000086</v>
      </c>
      <c r="E139" s="5">
        <f ca="1">OFFSET('336p trace'!$V$56,(A31-1)*56,0)</f>
        <v>917.91222499999787</v>
      </c>
      <c r="F139" s="5">
        <f ca="1">OFFSET('336p stat'!$H$1,A139*20,1)</f>
        <v>885.43786299999999</v>
      </c>
      <c r="G139" s="5">
        <f ca="1">OFFSET('336p stat'!$K$1,A139*20,1)</f>
        <v>880.92324299999996</v>
      </c>
      <c r="H139" s="5">
        <f ca="1">OFFSET('336p stat'!$N$1,A139*20,1)</f>
        <v>2.4222419999999998</v>
      </c>
      <c r="J139" s="5">
        <f ca="1">SUM(D139:H139)</f>
        <v>3602.673056359999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28.033629160000782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ref="J140:J167" ca="1" si="9">SUM(D140:H140)</f>
        <v>28.033629160000782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113.07850195999964</v>
      </c>
      <c r="E141" s="5">
        <f ca="1">OFFSET('336p trace'!$V$56,(A33-1)*56,0)</f>
        <v>112.83769700000101</v>
      </c>
      <c r="F141" s="5">
        <f ca="1">OFFSET('336p stat'!$H$1,A141*20,1)</f>
        <v>84.697563000000002</v>
      </c>
      <c r="G141" s="5">
        <f ca="1">OFFSET('336p stat'!$K$1,A141*20,1)</f>
        <v>83.523683000000005</v>
      </c>
      <c r="H141" s="5">
        <f ca="1">OFFSET('336p stat'!$N$1,A141*20,1)</f>
        <v>2.7889430000000002</v>
      </c>
      <c r="J141" s="5">
        <f t="shared" ca="1" si="9"/>
        <v>396.92638796000068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88.349067840000146</v>
      </c>
      <c r="E142" s="5">
        <f ca="1">OFFSET('336p trace'!$V$56,(A34-1)*56,0)</f>
        <v>88.664631360000143</v>
      </c>
      <c r="F142" s="5">
        <f ca="1">OFFSET('336p stat'!$H$1,A142*20,1)</f>
        <v>74.892831000000001</v>
      </c>
      <c r="G142" s="5">
        <f ca="1">OFFSET('336p stat'!$K$1,A142*20,1)</f>
        <v>73.467004000000003</v>
      </c>
      <c r="H142" s="5">
        <f ca="1">OFFSET('336p stat'!$N$1,A142*20,1)</f>
        <v>4.8734529999999996</v>
      </c>
      <c r="J142" s="5">
        <f t="shared" ca="1" si="9"/>
        <v>330.24698720000032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93.137278240000143</v>
      </c>
      <c r="E143" s="5">
        <f ca="1">OFFSET('336p trace'!$V$56,(A35-1)*56,0)</f>
        <v>94.139731359999757</v>
      </c>
      <c r="F143" s="5">
        <f ca="1">OFFSET('336p stat'!$H$1,A143*20,1)</f>
        <v>94.203885999999997</v>
      </c>
      <c r="G143" s="5">
        <f ca="1">OFFSET('336p stat'!$K$1,A143*20,1)</f>
        <v>92.477200999999994</v>
      </c>
      <c r="H143" s="5">
        <f ca="1">OFFSET('336p stat'!$N$1,A143*20,1)</f>
        <v>4.1692929999999997</v>
      </c>
      <c r="J143" s="5">
        <f t="shared" ca="1" si="9"/>
        <v>378.12738959999984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63.055270560000217</v>
      </c>
      <c r="E144" s="5">
        <f ca="1">OFFSET('336p trace'!$V$56,(A36-1)*56,0)</f>
        <v>62.285963240000036</v>
      </c>
      <c r="F144" s="5">
        <f ca="1">OFFSET('336p stat'!$H$1,A144*20,1)</f>
        <v>58.741202000000001</v>
      </c>
      <c r="G144" s="5">
        <f ca="1">OFFSET('336p stat'!$K$1,A144*20,1)</f>
        <v>57.751458</v>
      </c>
      <c r="H144" s="5">
        <f ca="1">OFFSET('336p stat'!$N$1,A144*20,1)</f>
        <v>4.230086</v>
      </c>
      <c r="J144" s="5">
        <f t="shared" ca="1" si="9"/>
        <v>246.06397980000028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48.109531039999773</v>
      </c>
      <c r="E145" s="5">
        <f ca="1">OFFSET('336p trace'!$V$56,(A37-1)*56,0)</f>
        <v>49.328231359999215</v>
      </c>
      <c r="F145" s="5">
        <f ca="1">OFFSET('336p stat'!$H$1,A145*20,1)</f>
        <v>48.031225999999997</v>
      </c>
      <c r="G145" s="5">
        <f ca="1">OFFSET('336p stat'!$K$1,A145*20,1)</f>
        <v>48.292053000000003</v>
      </c>
      <c r="H145" s="5">
        <f ca="1">OFFSET('336p stat'!$N$1,A145*20,1)</f>
        <v>2.1252770000000001</v>
      </c>
      <c r="J145" s="5">
        <f t="shared" ca="1" si="9"/>
        <v>195.886318399999</v>
      </c>
    </row>
    <row r="146" spans="1:10" x14ac:dyDescent="0.25">
      <c r="A146">
        <v>8</v>
      </c>
      <c r="C146" t="str">
        <f ca="1">OFFSET('336p stat'!$A$1,A146*20,0)</f>
        <v>CUDA ant add CPU</v>
      </c>
      <c r="D146" s="5">
        <f ca="1">OFFSET('336p trace'!$U$56,(A38-1)*56,0)</f>
        <v>81.028424000000257</v>
      </c>
      <c r="E146" s="5">
        <f ca="1">OFFSET('336p trace'!$V$56,(A38-1)*56,0)</f>
        <v>0</v>
      </c>
      <c r="F146" s="5">
        <f ca="1">OFFSET('336p stat'!$H$1,A146*20,1)</f>
        <v>0</v>
      </c>
      <c r="G146" s="5">
        <f ca="1">OFFSET('336p stat'!$K$1,A146*20,1)</f>
        <v>0</v>
      </c>
      <c r="H146" s="5">
        <f ca="1">OFFSET('336p stat'!$N$1,A146*20,1)</f>
        <v>0</v>
      </c>
      <c r="J146" s="5">
        <f t="shared" ca="1" si="9"/>
        <v>81.028424000000257</v>
      </c>
    </row>
    <row r="147" spans="1:10" x14ac:dyDescent="0.25">
      <c r="A147">
        <v>9</v>
      </c>
      <c r="C147" t="str">
        <f ca="1">OFFSET('336p stat'!$A$1,A147*20,0)</f>
        <v>CUDA ant add CPU non hash</v>
      </c>
      <c r="D147" s="5">
        <f ca="1">OFFSET('336p trace'!$U$56,(A39-1)*56,0)</f>
        <v>49.671051239999748</v>
      </c>
      <c r="E147" s="5">
        <f ca="1">OFFSET('336p trace'!$V$56,(A39-1)*56,0)</f>
        <v>49.410645759999881</v>
      </c>
      <c r="F147" s="5">
        <f ca="1">OFFSET('336p stat'!$H$1,A147*20,1)</f>
        <v>48.257432000000001</v>
      </c>
      <c r="G147" s="5">
        <f ca="1">OFFSET('336p stat'!$K$1,A147*20,1)</f>
        <v>48.218491999999998</v>
      </c>
      <c r="H147" s="5">
        <f ca="1">OFFSET('336p stat'!$N$1,A147*20,1)</f>
        <v>5.5699249999999996</v>
      </c>
      <c r="J147" s="5">
        <f t="shared" ca="1" si="9"/>
        <v>201.12754599999963</v>
      </c>
    </row>
    <row r="148" spans="1:10" x14ac:dyDescent="0.25">
      <c r="A148">
        <v>10</v>
      </c>
      <c r="C148" t="str">
        <f ca="1">OFFSET('336p stat'!$A$1,A148*20,0)</f>
        <v>CUDA ant add CPU12</v>
      </c>
      <c r="D148" s="5">
        <f ca="1">OFFSET('336p trace'!$U$56,(A40-1)*56,0)</f>
        <v>1868.1453361600052</v>
      </c>
      <c r="E148" s="5">
        <f ca="1">OFFSET('336p trace'!$V$56,(A40-1)*56,0)</f>
        <v>1861.3280385600053</v>
      </c>
      <c r="F148" s="5">
        <f ca="1">OFFSET('336p stat'!$H$1,A148*20,1)</f>
        <v>1666.8070170000001</v>
      </c>
      <c r="G148" s="5">
        <f ca="1">OFFSET('336p stat'!$K$1,A148*20,1)</f>
        <v>1577.610858</v>
      </c>
      <c r="H148" s="5">
        <f ca="1">OFFSET('336p stat'!$N$1,A148*20,1)</f>
        <v>1018.1754539999999</v>
      </c>
      <c r="J148" s="5">
        <f t="shared" ca="1" si="9"/>
        <v>7992.066703720011</v>
      </c>
    </row>
    <row r="149" spans="1:10" x14ac:dyDescent="0.25">
      <c r="A149">
        <v>11</v>
      </c>
      <c r="C149" t="str">
        <f ca="1">OFFSET('336p stat'!$A$1,A149*20,0)</f>
        <v>CUDA opt</v>
      </c>
      <c r="D149" s="5">
        <f ca="1">OFFSET('336p trace'!$U$56,(A41-1)*56,0)</f>
        <v>1081.6076329999973</v>
      </c>
      <c r="E149" s="5">
        <f ca="1">OFFSET('336p trace'!$V$56,(A41-1)*56,0)</f>
        <v>0</v>
      </c>
      <c r="F149" s="5">
        <f ca="1">OFFSET('336p stat'!$H$1,A149*20,1)</f>
        <v>0</v>
      </c>
      <c r="G149" s="5">
        <f ca="1">OFFSET('336p stat'!$K$1,A149*20,1)</f>
        <v>0</v>
      </c>
      <c r="H149" s="5">
        <f ca="1">OFFSET('336p stat'!$N$1,A149*20,1)</f>
        <v>0</v>
      </c>
      <c r="J149" s="5">
        <f t="shared" ca="1" si="9"/>
        <v>1081.6076329999973</v>
      </c>
    </row>
    <row r="150" spans="1:10" x14ac:dyDescent="0.25">
      <c r="A150">
        <v>12</v>
      </c>
      <c r="C150" t="str">
        <f ca="1">OFFSET('336p stat'!$A$1,A150*20,0)</f>
        <v>CUDA opt Time</v>
      </c>
      <c r="D150" s="5">
        <f ca="1">OFFSET('336p trace'!$U$56,(A42-1)*56,0)</f>
        <v>41.479485640000028</v>
      </c>
      <c r="E150" s="5">
        <f ca="1">OFFSET('336p trace'!$V$56,(A42-1)*56,0)</f>
        <v>41.854140639999251</v>
      </c>
      <c r="F150" s="5">
        <f ca="1">OFFSET('336p stat'!$H$1,A150*20,1)</f>
        <v>45.490068999999998</v>
      </c>
      <c r="G150" s="5">
        <f ca="1">OFFSET('336p stat'!$K$1,A150*20,1)</f>
        <v>41.529724000000002</v>
      </c>
      <c r="H150" s="5">
        <f ca="1">OFFSET('336p stat'!$N$1,A150*20,1)</f>
        <v>0</v>
      </c>
      <c r="J150" s="5">
        <f t="shared" ca="1" si="9"/>
        <v>170.35341927999929</v>
      </c>
    </row>
    <row r="151" spans="1:10" x14ac:dyDescent="0.25">
      <c r="A151">
        <v>13</v>
      </c>
      <c r="C151" t="str">
        <f ca="1">OFFSET('336p stat'!$A$1,A151*20,0)</f>
        <v>CUDA opt non hash</v>
      </c>
      <c r="D151" s="5">
        <f ca="1">OFFSET('336p trace'!$U$56,(A43-1)*56,0)</f>
        <v>21.590723999999753</v>
      </c>
      <c r="E151" s="5">
        <f ca="1">OFFSET('336p trace'!$V$56,(A43-1)*56,0)</f>
        <v>21.782735999999865</v>
      </c>
      <c r="F151" s="5">
        <f ca="1">OFFSET('336p stat'!$H$1,A151*20,1)</f>
        <v>11.725275</v>
      </c>
      <c r="G151" s="5">
        <f ca="1">OFFSET('336p stat'!$K$1,A151*20,1)</f>
        <v>9.738899</v>
      </c>
      <c r="H151" s="5">
        <f ca="1">OFFSET('336p stat'!$N$1,A151*20,1)</f>
        <v>0</v>
      </c>
      <c r="J151" s="5">
        <f t="shared" ca="1" si="9"/>
        <v>64.837633999999625</v>
      </c>
    </row>
    <row r="152" spans="1:10" x14ac:dyDescent="0.25">
      <c r="A152">
        <v>14</v>
      </c>
      <c r="C152" t="str">
        <f ca="1">OFFSET('336p stat'!$A$1,A152*20,0)</f>
        <v>CUDA opt ant</v>
      </c>
      <c r="D152" s="5">
        <f ca="1">OFFSET('336p trace'!$U$56,(A44-1)*56,0)</f>
        <v>118.6676250000001</v>
      </c>
      <c r="E152" s="5">
        <f ca="1">OFFSET('336p trace'!$V$56,(A44-1)*56,0)</f>
        <v>117.29332015999991</v>
      </c>
      <c r="F152" s="5">
        <f ca="1">OFFSET('336p stat'!$H$1,A152*20,1)</f>
        <v>109.71999599999999</v>
      </c>
      <c r="G152" s="5">
        <f ca="1">OFFSET('336p stat'!$K$1,A152*20,1)</f>
        <v>66.478938999999997</v>
      </c>
      <c r="H152" s="5">
        <f ca="1">OFFSET('336p stat'!$N$1,A152*20,1)</f>
        <v>0</v>
      </c>
      <c r="J152" s="5">
        <f t="shared" ca="1" si="9"/>
        <v>412.15988015999994</v>
      </c>
    </row>
    <row r="153" spans="1:10" x14ac:dyDescent="0.25">
      <c r="A153">
        <v>15</v>
      </c>
      <c r="C153" t="str">
        <f ca="1">OFFSET('336p stat'!$A$1,A153*20,0)</f>
        <v>CUDA opt ant non hash</v>
      </c>
      <c r="D153" s="5">
        <f ca="1">OFFSET('336p trace'!$U$56,(A45-1)*56,0)</f>
        <v>80.989012999999773</v>
      </c>
      <c r="E153" s="5">
        <f ca="1">OFFSET('336p trace'!$V$56,(A45-1)*56,0)</f>
        <v>82.233972040000239</v>
      </c>
      <c r="F153" s="5">
        <f ca="1">OFFSET('336p stat'!$H$1,A153*20,1)</f>
        <v>77.448110999999997</v>
      </c>
      <c r="G153" s="5">
        <f ca="1">OFFSET('336p stat'!$K$1,A153*20,1)</f>
        <v>39.640704999999997</v>
      </c>
      <c r="H153" s="5">
        <f ca="1">OFFSET('336p stat'!$N$1,A153*20,1)</f>
        <v>0</v>
      </c>
      <c r="J153" s="5">
        <f t="shared" ca="1" si="9"/>
        <v>280.31180103999998</v>
      </c>
    </row>
    <row r="154" spans="1:10" x14ac:dyDescent="0.25">
      <c r="A154">
        <v>16</v>
      </c>
      <c r="C154" t="str">
        <f ca="1">OFFSET('336p stat'!$A$1,A154*20,0)</f>
        <v>CUDA opt ant par</v>
      </c>
      <c r="D154" s="5">
        <f ca="1">OFFSET('336p trace'!$U$56,(A46-1)*56,0)</f>
        <v>79.493903999999247</v>
      </c>
      <c r="E154" s="5">
        <f ca="1">OFFSET('336p trace'!$V$56,(A46-1)*56,0)</f>
        <v>79.765289160000336</v>
      </c>
      <c r="F154" s="5">
        <f ca="1">OFFSET('336p stat'!$H$1,A154*20,1)</f>
        <v>73.636989</v>
      </c>
      <c r="G154" s="5">
        <f ca="1">OFFSET('336p stat'!$K$1,A154*20,1)</f>
        <v>45.784852000000001</v>
      </c>
      <c r="H154" s="5">
        <f ca="1">OFFSET('336p stat'!$N$1,A154*20,1)</f>
        <v>0</v>
      </c>
      <c r="J154" s="5">
        <f t="shared" ca="1" si="9"/>
        <v>278.68103415999963</v>
      </c>
    </row>
    <row r="155" spans="1:10" x14ac:dyDescent="0.25">
      <c r="A155">
        <v>17</v>
      </c>
      <c r="C155" t="str">
        <f ca="1">OFFSET('336p stat'!$A$1,A155*20,0)</f>
        <v>non CUDA Time</v>
      </c>
      <c r="D155" s="5">
        <f ca="1">OFFSET('336p trace'!$U$56,(A47-1)*56,0)</f>
        <v>21.933249760000045</v>
      </c>
      <c r="E155" s="5">
        <f ca="1">OFFSET('336p trace'!$V$56,(A47-1)*56,0)</f>
        <v>20.931704639999893</v>
      </c>
      <c r="F155" s="5">
        <f ca="1">OFFSET('336p stat'!$H$1,A155*20,1)</f>
        <v>20.934546999999998</v>
      </c>
      <c r="G155" s="5">
        <f ca="1">OFFSET('336p stat'!$K$1,A155*20,1)</f>
        <v>20.884646</v>
      </c>
      <c r="H155" s="5">
        <f ca="1">OFFSET('336p stat'!$N$1,A155*20,1)</f>
        <v>1.2917099999999999</v>
      </c>
      <c r="J155" s="5">
        <f t="shared" ca="1" si="9"/>
        <v>85.975857399999938</v>
      </c>
    </row>
    <row r="156" spans="1:10" x14ac:dyDescent="0.25">
      <c r="A156">
        <v>18</v>
      </c>
      <c r="C156" t="str">
        <f ca="1">OFFSET('336p stat'!$A$1,A156*20,0)</f>
        <v>non CUDA</v>
      </c>
      <c r="D156" s="5">
        <f ca="1">OFFSET('336p trace'!$U$56,(A48-1)*56,0)</f>
        <v>17.345314440000138</v>
      </c>
      <c r="E156" s="5">
        <f ca="1">OFFSET('336p trace'!$V$56,(A48-1)*56,0)</f>
        <v>0</v>
      </c>
      <c r="F156" s="5">
        <f ca="1">OFFSET('336p stat'!$H$1,A156*20,1)</f>
        <v>0</v>
      </c>
      <c r="G156" s="5">
        <f ca="1">OFFSET('336p stat'!$K$1,A156*20,1)</f>
        <v>0</v>
      </c>
      <c r="H156" s="5">
        <f ca="1">OFFSET('336p stat'!$N$1,A156*20,1)</f>
        <v>0</v>
      </c>
      <c r="J156" s="5">
        <f t="shared" ca="1" si="9"/>
        <v>17.345314440000138</v>
      </c>
    </row>
    <row r="157" spans="1:10" x14ac:dyDescent="0.25">
      <c r="A157">
        <v>19</v>
      </c>
      <c r="C157" t="str">
        <f ca="1">OFFSET('336p stat'!$A$1,A157*20,0)</f>
        <v>non CUDA non hash</v>
      </c>
      <c r="D157" s="5">
        <f ca="1">OFFSET('336p trace'!$U$56,(A49-1)*56,0)</f>
        <v>19.038372999999865</v>
      </c>
      <c r="E157" s="5">
        <f ca="1">OFFSET('336p trace'!$V$56,(A49-1)*56,0)</f>
        <v>18.601055839999827</v>
      </c>
      <c r="F157" s="5">
        <f ca="1">OFFSET('336p stat'!$H$1,A157*20,1)</f>
        <v>18.581800000000001</v>
      </c>
      <c r="G157" s="5">
        <f ca="1">OFFSET('336p stat'!$K$1,A157*20,1)</f>
        <v>18.556598000000001</v>
      </c>
      <c r="H157" s="5">
        <f ca="1">OFFSET('336p stat'!$N$1,A157*20,1)</f>
        <v>0.89584699999999995</v>
      </c>
      <c r="J157" s="5">
        <f t="shared" ca="1" si="9"/>
        <v>75.673673839999708</v>
      </c>
    </row>
    <row r="158" spans="1:10" x14ac:dyDescent="0.25">
      <c r="A158">
        <v>20</v>
      </c>
      <c r="C158" t="str">
        <f ca="1">OFFSET('336p stat'!$A$1,A158*20,0)</f>
        <v>Classic ACO</v>
      </c>
      <c r="D158" s="5">
        <f ca="1">OFFSET('336p trace'!$U$56,(A50-1)*56,0)</f>
        <v>100722.5587999999</v>
      </c>
      <c r="E158" s="5">
        <f ca="1">OFFSET('336p trace'!$V$56,(A50-1)*56,0)</f>
        <v>93172.090416000152</v>
      </c>
      <c r="F158" s="5">
        <f ca="1">OFFSET('336p stat'!$H$1,A158*20,1)</f>
        <v>93662.670836999998</v>
      </c>
      <c r="G158" s="5">
        <f ca="1">OFFSET('336p stat'!$K$1,A158*20,1)</f>
        <v>93621.880338999996</v>
      </c>
      <c r="H158" s="5">
        <f ca="1">OFFSET('336p stat'!$N$1,A158*20,1)</f>
        <v>170.89620099999999</v>
      </c>
      <c r="J158" s="5">
        <f t="shared" ca="1" si="9"/>
        <v>381350.09659300005</v>
      </c>
    </row>
    <row r="159" spans="1:10" x14ac:dyDescent="0.25">
      <c r="A159">
        <v>21</v>
      </c>
      <c r="C159" t="str">
        <f ca="1">OFFSET('336p stat'!$A$1,A159*20,0)</f>
        <v>Classic ACO non hash</v>
      </c>
      <c r="D159" s="5">
        <f ca="1">OFFSET('336p trace'!$U$56,(A51-1)*56,0)</f>
        <v>1169.9520639999857</v>
      </c>
      <c r="E159" s="5">
        <f ca="1">OFFSET('336p trace'!$V$56,(A51-1)*56,0)</f>
        <v>1168.3447239999946</v>
      </c>
      <c r="F159" s="5">
        <f ca="1">OFFSET('336p stat'!$H$1,A159*20,1)</f>
        <v>1160.4536029999999</v>
      </c>
      <c r="G159" s="5">
        <f ca="1">OFFSET('336p stat'!$K$1,A159*20,1)</f>
        <v>1158.4173060000001</v>
      </c>
      <c r="H159" s="5">
        <f ca="1">OFFSET('336p stat'!$N$1,A159*20,1)</f>
        <v>22.585276</v>
      </c>
      <c r="J159" s="5">
        <f t="shared" ca="1" si="9"/>
        <v>4679.7529729999806</v>
      </c>
    </row>
    <row r="160" spans="1:10" x14ac:dyDescent="0.25">
      <c r="A160">
        <v>22</v>
      </c>
      <c r="C160" t="str">
        <f ca="1">OFFSET('336p stat'!$A$1,A160*20,0)</f>
        <v>omp</v>
      </c>
      <c r="D160" s="5">
        <f ca="1">OFFSET('336p trace'!$U$56,(A52-1)*56,0)</f>
        <v>332.58522836000009</v>
      </c>
      <c r="E160" s="5">
        <f ca="1">OFFSET('336p trace'!$V$56,(A52-1)*56,0)</f>
        <v>336.69577775999926</v>
      </c>
      <c r="F160" s="5">
        <f ca="1">OFFSET('336p stat'!$H$1,A160*20,1)</f>
        <v>336.55807199999998</v>
      </c>
      <c r="G160" s="5">
        <f ca="1">OFFSET('336p stat'!$K$1,A160*20,1)</f>
        <v>334.24476399999998</v>
      </c>
      <c r="H160" s="5">
        <f ca="1">OFFSET('336p stat'!$N$1,A160*20,1)</f>
        <v>5.7901300000000004</v>
      </c>
      <c r="J160" s="5">
        <f t="shared" ca="1" si="9"/>
        <v>1345.8739721199995</v>
      </c>
    </row>
    <row r="161" spans="1:10" x14ac:dyDescent="0.25">
      <c r="A161">
        <v>23</v>
      </c>
      <c r="C161" t="str">
        <f ca="1">OFFSET('336p stat'!$A$1,A161*20,0)</f>
        <v>omp non hash</v>
      </c>
      <c r="D161" s="5">
        <f ca="1">OFFSET('336p trace'!$U$56,(A53-1)*56,0)</f>
        <v>13.941751360000026</v>
      </c>
      <c r="E161" s="5">
        <f ca="1">OFFSET('336p trace'!$V$56,(A53-1)*56,0)</f>
        <v>13.784049440000031</v>
      </c>
      <c r="F161" s="5">
        <f ca="1">OFFSET('336p stat'!$H$1,A161*20,1)</f>
        <v>13.786901</v>
      </c>
      <c r="G161" s="5">
        <f ca="1">OFFSET('336p stat'!$K$1,A161*20,1)</f>
        <v>13.806635</v>
      </c>
      <c r="H161" s="5">
        <f ca="1">OFFSET('336p stat'!$N$1,A161*20,1)</f>
        <v>2.1422409999999998</v>
      </c>
      <c r="J161" s="5">
        <f t="shared" ca="1" si="9"/>
        <v>57.461577800000057</v>
      </c>
    </row>
    <row r="162" spans="1:10" x14ac:dyDescent="0.25">
      <c r="A162">
        <v>24</v>
      </c>
      <c r="C162" t="str">
        <f ca="1">OFFSET('336p stat'!$A$1,A162*20,0)</f>
        <v>non CUDA transp Time</v>
      </c>
      <c r="D162" s="5">
        <f ca="1">OFFSET('336p trace'!$U$56,(A54-1)*56,0)</f>
        <v>19.054547360000164</v>
      </c>
      <c r="E162" s="5">
        <f ca="1">OFFSET('336p trace'!$V$56,(A54-1)*56,0)</f>
        <v>18.420780359999856</v>
      </c>
      <c r="F162" s="5">
        <f ca="1">OFFSET('336p stat'!$H$1,A162*20,1)</f>
        <v>18.419855999999999</v>
      </c>
      <c r="G162" s="5">
        <f ca="1">OFFSET('336p stat'!$K$1,A162*20,1)</f>
        <v>18.324777999999998</v>
      </c>
      <c r="H162" s="5">
        <f ca="1">OFFSET('336p stat'!$N$1,A162*20,1)</f>
        <v>3.7415799999999999</v>
      </c>
      <c r="J162" s="5">
        <f t="shared" ca="1" si="9"/>
        <v>77.961541720000014</v>
      </c>
    </row>
    <row r="163" spans="1:10" x14ac:dyDescent="0.25">
      <c r="A163">
        <v>25</v>
      </c>
      <c r="C163" t="str">
        <f ca="1">OFFSET('336p stat'!$A$1,A163*20,0)</f>
        <v>non CUDA transp</v>
      </c>
      <c r="D163" s="5">
        <f ca="1">OFFSET('336p trace'!$U$56,(A55-1)*56,0)</f>
        <v>19.64881476000015</v>
      </c>
      <c r="E163" s="5">
        <f ca="1">OFFSET('336p trace'!$V$56,(A55-1)*56,0)</f>
        <v>0</v>
      </c>
      <c r="F163" s="5">
        <f ca="1">OFFSET('336p stat'!$H$1,A163*20,1)</f>
        <v>0</v>
      </c>
      <c r="G163" s="5">
        <f ca="1">OFFSET('336p stat'!$K$1,A163*20,1)</f>
        <v>0</v>
      </c>
      <c r="H163" s="5">
        <f ca="1">OFFSET('336p stat'!$N$1,A163*20,1)</f>
        <v>0</v>
      </c>
      <c r="J163" s="5">
        <f t="shared" ca="1" si="9"/>
        <v>19.64881476000015</v>
      </c>
    </row>
    <row r="164" spans="1:10" x14ac:dyDescent="0.25">
      <c r="A164">
        <v>26</v>
      </c>
      <c r="C164" t="str">
        <f ca="1">OFFSET('336p stat'!$A$1,A164*20,0)</f>
        <v>non CUDA transp non hash</v>
      </c>
      <c r="D164" s="5">
        <f ca="1">OFFSET('336p trace'!$U$56,(A56-1)*56,0)</f>
        <v>162.65551535999992</v>
      </c>
      <c r="E164" s="5">
        <f ca="1">OFFSET('336p trace'!$V$56,(A56-1)*56,0)</f>
        <v>159.36256576000008</v>
      </c>
      <c r="F164" s="5">
        <f ca="1">OFFSET('336p stat'!$H$1,A164*20,1)</f>
        <v>159.32337999999999</v>
      </c>
      <c r="G164" s="5">
        <f ca="1">OFFSET('336p stat'!$K$1,A164*20,1)</f>
        <v>157.74958000000001</v>
      </c>
      <c r="H164" s="5">
        <f ca="1">OFFSET('336p stat'!$N$1,A164*20,1)</f>
        <v>5.811979</v>
      </c>
      <c r="J164" s="5">
        <f t="shared" ca="1" si="9"/>
        <v>644.90302011999995</v>
      </c>
    </row>
    <row r="165" spans="1:10" x14ac:dyDescent="0.25">
      <c r="A165">
        <v>27</v>
      </c>
      <c r="C165" t="str">
        <f ca="1">OFFSET('336p stat'!$A$1,A165*20,0)</f>
        <v>non CUDA transp_AVX Time</v>
      </c>
      <c r="D165" s="5">
        <f ca="1">OFFSET('336p trace'!$U$56,(A57-1)*56,0)</f>
        <v>12.48707183999996</v>
      </c>
      <c r="E165" s="5">
        <f ca="1">OFFSET('336p trace'!$V$56,(A57-1)*56,0)</f>
        <v>12.894120960000066</v>
      </c>
      <c r="F165" s="5">
        <f ca="1">OFFSET('336p stat'!$H$1,A165*20,1)</f>
        <v>12.892338000000001</v>
      </c>
      <c r="G165" s="5">
        <f ca="1">OFFSET('336p stat'!$K$1,A165*20,1)</f>
        <v>12.842263000000001</v>
      </c>
      <c r="H165" s="5">
        <f ca="1">OFFSET('336p stat'!$N$1,A165*20,1)</f>
        <v>2.8289930000000001</v>
      </c>
      <c r="J165" s="5">
        <f t="shared" ca="1" si="9"/>
        <v>53.944786800000024</v>
      </c>
    </row>
    <row r="166" spans="1:10" x14ac:dyDescent="0.25">
      <c r="A166">
        <v>28</v>
      </c>
      <c r="C166" t="str">
        <f ca="1">OFFSET('336p stat'!$A$1,A166*20,0)</f>
        <v>non CUDA transp_AVX</v>
      </c>
      <c r="D166" s="5">
        <f ca="1">OFFSET('336p trace'!$U$56,(A58-1)*56,0)</f>
        <v>23.716479559999854</v>
      </c>
      <c r="E166" s="5">
        <f ca="1">OFFSET('336p trace'!$V$56,(A58-1)*56,0)</f>
        <v>0</v>
      </c>
      <c r="F166" s="5">
        <f ca="1">OFFSET('336p stat'!$H$1,A166*20,1)</f>
        <v>0</v>
      </c>
      <c r="G166" s="5">
        <f ca="1">OFFSET('336p stat'!$K$1,A166*20,1)</f>
        <v>0</v>
      </c>
      <c r="H166" s="5">
        <f ca="1">OFFSET('336p stat'!$N$1,A166*20,1)</f>
        <v>0</v>
      </c>
      <c r="J166" s="5">
        <f t="shared" ca="1" si="9"/>
        <v>23.716479559999854</v>
      </c>
    </row>
    <row r="167" spans="1:10" x14ac:dyDescent="0.25">
      <c r="A167">
        <v>29</v>
      </c>
      <c r="C167" t="str">
        <f ca="1">OFFSET('336p stat'!$A$1,A167*20,0)</f>
        <v>non CUDA transp_AVX non hash</v>
      </c>
      <c r="D167" s="5">
        <f ca="1">OFFSET('336p trace'!$U$56,(A59-1)*56,0)</f>
        <v>27.615133000000284</v>
      </c>
      <c r="E167" s="5">
        <f ca="1">OFFSET('336p trace'!$V$56,(A59-1)*56,0)</f>
        <v>27.984823999999357</v>
      </c>
      <c r="F167" s="5">
        <f ca="1">OFFSET('336p stat'!$H$1,A167*20,1)</f>
        <v>27.974564000000001</v>
      </c>
      <c r="G167" s="5">
        <f ca="1">OFFSET('336p stat'!$K$1,A167*20,1)</f>
        <v>27.811215000000001</v>
      </c>
      <c r="H167" s="5">
        <f ca="1">OFFSET('336p stat'!$N$1,A167*20,1)</f>
        <v>4.5345139999999997</v>
      </c>
      <c r="J167" s="5">
        <f t="shared" ca="1" si="9"/>
        <v>115.92024999999964</v>
      </c>
    </row>
    <row r="168" spans="1:10" x14ac:dyDescent="0.25">
      <c r="A168">
        <v>30</v>
      </c>
      <c r="C168" t="str">
        <f ca="1">OFFSET('336p stat'!$A$1,A168*20,0)</f>
        <v>non CUDA transp_AVX_OMP Time</v>
      </c>
      <c r="D168" s="5">
        <f ca="1">OFFSET('336p trace'!$U$56,(A60-1)*56,0)</f>
        <v>25.65877984000009</v>
      </c>
      <c r="E168" s="5">
        <f ca="1">OFFSET('336p trace'!$V$56,(A60-1)*56,0)</f>
        <v>22.781319039999886</v>
      </c>
      <c r="F168" s="5">
        <f ca="1">OFFSET('336p stat'!$H$1,A168*20,1)</f>
        <v>22.770123999999999</v>
      </c>
      <c r="G168" s="5">
        <f ca="1">OFFSET('336p stat'!$K$1,A168*20,1)</f>
        <v>22.723113999999999</v>
      </c>
      <c r="H168" s="5">
        <f ca="1">OFFSET('336p stat'!$N$1,A168*20,1)</f>
        <v>2.7274590000000001</v>
      </c>
      <c r="J168" s="5">
        <f t="shared" ref="J168:J188" ca="1" si="10">SUM(D168:H168)</f>
        <v>96.660795879999966</v>
      </c>
    </row>
    <row r="169" spans="1:10" x14ac:dyDescent="0.25">
      <c r="A169">
        <v>31</v>
      </c>
      <c r="C169" t="str">
        <f ca="1">OFFSET('336p stat'!$A$1,A169*20,0)</f>
        <v>non CUDA transp_AVX_OMP</v>
      </c>
      <c r="D169" s="5">
        <f ca="1">OFFSET('336p trace'!$U$56,(A61-1)*56,0)</f>
        <v>17.655624639999743</v>
      </c>
      <c r="E169" s="5">
        <f ca="1">OFFSET('336p trace'!$V$56,(A61-1)*56,0)</f>
        <v>0</v>
      </c>
      <c r="F169" s="5">
        <f ca="1">OFFSET('336p stat'!$H$1,A169*20,1)</f>
        <v>0</v>
      </c>
      <c r="G169" s="5">
        <f ca="1">OFFSET('336p stat'!$K$1,A169*20,1)</f>
        <v>0</v>
      </c>
      <c r="H169" s="5">
        <f ca="1">OFFSET('336p stat'!$N$1,A169*20,1)</f>
        <v>0</v>
      </c>
      <c r="J169" s="5">
        <f t="shared" ca="1" si="10"/>
        <v>17.655624639999743</v>
      </c>
    </row>
    <row r="170" spans="1:10" x14ac:dyDescent="0.25">
      <c r="A170">
        <v>32</v>
      </c>
      <c r="C170" t="str">
        <f ca="1">OFFSET('336p stat'!$A$1,A170*20,0)</f>
        <v>non CUDA transp_AVX_OMP non hash</v>
      </c>
      <c r="D170" s="5">
        <f ca="1">OFFSET('336p trace'!$U$56,(A62-1)*56,0)</f>
        <v>44.861536360000152</v>
      </c>
      <c r="E170" s="5">
        <f ca="1">OFFSET('336p trace'!$V$56,(A62-1)*56,0)</f>
        <v>44.944150440000122</v>
      </c>
      <c r="F170" s="5">
        <f ca="1">OFFSET('336p stat'!$H$1,A170*20,1)</f>
        <v>44.945383999999997</v>
      </c>
      <c r="G170" s="5">
        <f ca="1">OFFSET('336p stat'!$K$1,A170*20,1)</f>
        <v>44.766252999999999</v>
      </c>
      <c r="H170" s="5">
        <f ca="1">OFFSET('336p stat'!$N$1,A170*20,1)</f>
        <v>9.7399149999999999</v>
      </c>
      <c r="J170" s="5">
        <f t="shared" ca="1" si="10"/>
        <v>189.25723880000027</v>
      </c>
    </row>
    <row r="171" spans="1:10" x14ac:dyDescent="0.25">
      <c r="A171">
        <v>33</v>
      </c>
      <c r="C171" t="str">
        <f ca="1">OFFSET('336p stat'!$A$1,A171*20,0)</f>
        <v>CUDA ant add CPU_AVX_transp Time</v>
      </c>
      <c r="D171" s="5">
        <f ca="1">OFFSET('336p trace'!$U$56,(A63-1)*56,0)</f>
        <v>49.795623239999969</v>
      </c>
      <c r="E171" s="5">
        <f ca="1">OFFSET('336p trace'!$V$56,(A63-1)*56,0)</f>
        <v>49.496308639999739</v>
      </c>
      <c r="F171" s="5">
        <f ca="1">OFFSET('336p stat'!$H$1,A171*20,1)</f>
        <v>48.397630999999997</v>
      </c>
      <c r="G171" s="5">
        <f ca="1">OFFSET('336p stat'!$K$1,A171*20,1)</f>
        <v>48.491787000000002</v>
      </c>
      <c r="H171" s="5">
        <f ca="1">OFFSET('336p stat'!$N$1,A171*20,1)</f>
        <v>9.6967730000000003</v>
      </c>
      <c r="J171" s="5">
        <f t="shared" ca="1" si="10"/>
        <v>205.87812287999969</v>
      </c>
    </row>
    <row r="172" spans="1:10" x14ac:dyDescent="0.25">
      <c r="A172">
        <v>34</v>
      </c>
      <c r="C172" t="str">
        <f ca="1">OFFSET('336p stat'!$A$1,A172*20,0)</f>
        <v>CUDA ant add CPU_AVX_transp</v>
      </c>
      <c r="D172" s="5">
        <f ca="1">OFFSET('336p trace'!$U$56,(A64-1)*56,0)</f>
        <v>67.754240159999995</v>
      </c>
      <c r="E172" s="5">
        <f ca="1">OFFSET('336p trace'!$V$56,(A64-1)*56,0)</f>
        <v>0</v>
      </c>
      <c r="F172" s="5">
        <f ca="1">OFFSET('336p stat'!$H$1,A172*20,1)</f>
        <v>0</v>
      </c>
      <c r="G172" s="5">
        <f ca="1">OFFSET('336p stat'!$K$1,A172*20,1)</f>
        <v>0</v>
      </c>
      <c r="H172" s="5">
        <f ca="1">OFFSET('336p stat'!$N$1,A172*20,1)</f>
        <v>0</v>
      </c>
      <c r="J172" s="5">
        <f t="shared" ca="1" si="10"/>
        <v>67.754240159999995</v>
      </c>
    </row>
    <row r="173" spans="1:10" x14ac:dyDescent="0.25">
      <c r="A173">
        <v>35</v>
      </c>
      <c r="C173">
        <f ca="1">OFFSET('336p stat'!$A$1,A173*20,0)</f>
        <v>0</v>
      </c>
      <c r="D173" s="5" t="e">
        <f ca="1">OFFSET('336p trace'!$U$56,(A65-1)*56,0)</f>
        <v>#DIV/0!</v>
      </c>
      <c r="E173" s="5" t="e">
        <f ca="1">OFFSET('336p trace'!$V$56,(A65-1)*56,0)</f>
        <v>#DIV/0!</v>
      </c>
      <c r="F173" s="5">
        <f ca="1">OFFSET('336p stat'!$H$1,A173*20,1)</f>
        <v>0</v>
      </c>
      <c r="G173" s="5">
        <f ca="1">OFFSET('336p stat'!$K$1,A173*20,1)</f>
        <v>0</v>
      </c>
      <c r="H173" s="5">
        <f ca="1">OFFSET('336p stat'!$N$1,A173*20,1)</f>
        <v>0</v>
      </c>
      <c r="J173" s="5" t="e">
        <f t="shared" ca="1" si="10"/>
        <v>#DIV/0!</v>
      </c>
    </row>
    <row r="174" spans="1:10" x14ac:dyDescent="0.25">
      <c r="A174">
        <v>36</v>
      </c>
      <c r="C174">
        <f ca="1">OFFSET('336p stat'!$A$1,A174*20,0)</f>
        <v>0</v>
      </c>
      <c r="D174" s="5" t="e">
        <f ca="1">OFFSET('336p trace'!$U$56,(A66-1)*56,0)</f>
        <v>#DIV/0!</v>
      </c>
      <c r="E174" s="5" t="e">
        <f ca="1">OFFSET('336p trace'!$V$56,(A66-1)*56,0)</f>
        <v>#DIV/0!</v>
      </c>
      <c r="F174" s="5">
        <f ca="1">OFFSET('336p stat'!$H$1,A174*20,1)</f>
        <v>0</v>
      </c>
      <c r="G174" s="5">
        <f ca="1">OFFSET('336p stat'!$K$1,A174*20,1)</f>
        <v>0</v>
      </c>
      <c r="H174" s="5">
        <f ca="1">OFFSET('336p stat'!$N$1,A174*20,1)</f>
        <v>0</v>
      </c>
      <c r="J174" s="5" t="e">
        <f t="shared" ca="1" si="10"/>
        <v>#DIV/0!</v>
      </c>
    </row>
    <row r="175" spans="1:10" x14ac:dyDescent="0.25">
      <c r="A175">
        <v>37</v>
      </c>
      <c r="C175">
        <f ca="1">OFFSET('336p stat'!$A$1,A175*20,0)</f>
        <v>0</v>
      </c>
      <c r="D175" s="5" t="e">
        <f ca="1">OFFSET('336p trace'!$U$56,(A67-1)*56,0)</f>
        <v>#DIV/0!</v>
      </c>
      <c r="E175" s="5" t="e">
        <f ca="1">OFFSET('336p trace'!$V$56,(A67-1)*56,0)</f>
        <v>#DIV/0!</v>
      </c>
      <c r="F175" s="5">
        <f ca="1">OFFSET('336p stat'!$H$1,A175*20,1)</f>
        <v>0</v>
      </c>
      <c r="G175" s="5">
        <f ca="1">OFFSET('336p stat'!$K$1,A175*20,1)</f>
        <v>0</v>
      </c>
      <c r="H175" s="5">
        <f ca="1">OFFSET('336p stat'!$N$1,A175*20,1)</f>
        <v>0</v>
      </c>
      <c r="J175" s="5" t="e">
        <f t="shared" ca="1" si="10"/>
        <v>#DIV/0!</v>
      </c>
    </row>
    <row r="176" spans="1:10" x14ac:dyDescent="0.25">
      <c r="A176">
        <v>38</v>
      </c>
      <c r="C176">
        <f ca="1">OFFSET('336p stat'!$A$1,A176*20,0)</f>
        <v>0</v>
      </c>
      <c r="D176" s="5" t="e">
        <f ca="1">OFFSET('336p trace'!$U$56,(A68-1)*56,0)</f>
        <v>#DIV/0!</v>
      </c>
      <c r="E176" s="5" t="e">
        <f ca="1">OFFSET('336p trace'!$V$56,(A68-1)*56,0)</f>
        <v>#DIV/0!</v>
      </c>
      <c r="F176" s="5">
        <f ca="1">OFFSET('336p stat'!$H$1,A176*20,1)</f>
        <v>0</v>
      </c>
      <c r="G176" s="5">
        <f ca="1">OFFSET('336p stat'!$K$1,A176*20,1)</f>
        <v>0</v>
      </c>
      <c r="H176" s="5">
        <f ca="1">OFFSET('336p stat'!$N$1,A176*20,1)</f>
        <v>0</v>
      </c>
      <c r="J176" s="5" t="e">
        <f t="shared" ca="1" si="10"/>
        <v>#DIV/0!</v>
      </c>
    </row>
    <row r="177" spans="1:10" x14ac:dyDescent="0.25">
      <c r="A177">
        <v>39</v>
      </c>
      <c r="C177">
        <f ca="1">OFFSET('336p stat'!$A$1,A177*20,0)</f>
        <v>0</v>
      </c>
      <c r="D177" s="5" t="e">
        <f ca="1">OFFSET('336p trace'!$U$56,(A69-1)*56,0)</f>
        <v>#DIV/0!</v>
      </c>
      <c r="E177" s="5" t="e">
        <f ca="1">OFFSET('336p trace'!$V$56,(A69-1)*56,0)</f>
        <v>#DIV/0!</v>
      </c>
      <c r="F177" s="5">
        <f ca="1">OFFSET('336p stat'!$H$1,A177*20,1)</f>
        <v>0</v>
      </c>
      <c r="G177" s="5">
        <f ca="1">OFFSET('336p stat'!$K$1,A177*20,1)</f>
        <v>0</v>
      </c>
      <c r="H177" s="5">
        <f ca="1">OFFSET('336p stat'!$N$1,A177*20,1)</f>
        <v>0</v>
      </c>
      <c r="J177" s="5" t="e">
        <f t="shared" ca="1" si="10"/>
        <v>#DIV/0!</v>
      </c>
    </row>
    <row r="178" spans="1:10" x14ac:dyDescent="0.25">
      <c r="A178">
        <v>40</v>
      </c>
      <c r="C178">
        <f ca="1">OFFSET('336p stat'!$A$1,A178*20,0)</f>
        <v>0</v>
      </c>
      <c r="D178" s="5" t="e">
        <f ca="1">OFFSET('336p trace'!$U$56,(A70-1)*56,0)</f>
        <v>#DIV/0!</v>
      </c>
      <c r="E178" s="5" t="e">
        <f ca="1">OFFSET('336p trace'!$V$56,(A70-1)*56,0)</f>
        <v>#DIV/0!</v>
      </c>
      <c r="F178" s="5">
        <f ca="1">OFFSET('336p stat'!$H$1,A178*20,1)</f>
        <v>0</v>
      </c>
      <c r="G178" s="5">
        <f ca="1">OFFSET('336p stat'!$K$1,A178*20,1)</f>
        <v>0</v>
      </c>
      <c r="H178" s="5">
        <f ca="1">OFFSET('336p stat'!$N$1,A178*20,1)</f>
        <v>0</v>
      </c>
      <c r="J178" s="5" t="e">
        <f t="shared" ca="1" si="10"/>
        <v>#DIV/0!</v>
      </c>
    </row>
    <row r="179" spans="1:10" x14ac:dyDescent="0.25">
      <c r="A179">
        <v>41</v>
      </c>
      <c r="C179">
        <f ca="1">OFFSET('336p stat'!$A$1,A179*20,0)</f>
        <v>0</v>
      </c>
      <c r="D179" s="5" t="e">
        <f ca="1">OFFSET('336p trace'!$U$56,(A71-1)*56,0)</f>
        <v>#DIV/0!</v>
      </c>
      <c r="E179" s="5" t="e">
        <f ca="1">OFFSET('336p trace'!$V$56,(A71-1)*56,0)</f>
        <v>#DIV/0!</v>
      </c>
      <c r="F179" s="5">
        <f ca="1">OFFSET('336p stat'!$H$1,A179*20,1)</f>
        <v>0</v>
      </c>
      <c r="G179" s="5">
        <f ca="1">OFFSET('336p stat'!$K$1,A179*20,1)</f>
        <v>0</v>
      </c>
      <c r="H179" s="5">
        <f ca="1">OFFSET('336p stat'!$N$1,A179*20,1)</f>
        <v>0</v>
      </c>
      <c r="J179" s="5" t="e">
        <f t="shared" ca="1" si="10"/>
        <v>#DIV/0!</v>
      </c>
    </row>
    <row r="180" spans="1:10" x14ac:dyDescent="0.25">
      <c r="A180">
        <v>42</v>
      </c>
      <c r="C180">
        <f ca="1">OFFSET('336p stat'!$A$1,A180*20,0)</f>
        <v>0</v>
      </c>
      <c r="D180" s="5" t="e">
        <f ca="1">OFFSET('336p trace'!$U$56,(A72-1)*56,0)</f>
        <v>#DIV/0!</v>
      </c>
      <c r="E180" s="5" t="e">
        <f ca="1">OFFSET('336p trace'!$V$56,(A72-1)*56,0)</f>
        <v>#DIV/0!</v>
      </c>
      <c r="F180" s="5">
        <f ca="1">OFFSET('336p stat'!$H$1,A180*20,1)</f>
        <v>0</v>
      </c>
      <c r="G180" s="5">
        <f ca="1">OFFSET('336p stat'!$K$1,A180*20,1)</f>
        <v>0</v>
      </c>
      <c r="H180" s="5">
        <f ca="1">OFFSET('336p stat'!$N$1,A180*20,1)</f>
        <v>0</v>
      </c>
      <c r="J180" s="5" t="e">
        <f t="shared" ca="1" si="10"/>
        <v>#DIV/0!</v>
      </c>
    </row>
    <row r="181" spans="1:10" x14ac:dyDescent="0.25">
      <c r="A181">
        <v>43</v>
      </c>
      <c r="C181">
        <f ca="1">OFFSET('336p stat'!$A$1,A181*20,0)</f>
        <v>0</v>
      </c>
      <c r="D181" s="5" t="e">
        <f ca="1">OFFSET('336p trace'!$U$56,(A73-1)*56,0)</f>
        <v>#DIV/0!</v>
      </c>
      <c r="E181" s="5" t="e">
        <f ca="1">OFFSET('336p trace'!$V$56,(A73-1)*56,0)</f>
        <v>#DIV/0!</v>
      </c>
      <c r="F181" s="5">
        <f ca="1">OFFSET('336p stat'!$H$1,A181*20,1)</f>
        <v>0</v>
      </c>
      <c r="G181" s="5">
        <f ca="1">OFFSET('336p stat'!$K$1,A181*20,1)</f>
        <v>0</v>
      </c>
      <c r="H181" s="5">
        <f ca="1">OFFSET('336p stat'!$N$1,A181*20,1)</f>
        <v>0</v>
      </c>
      <c r="J181" s="5" t="e">
        <f t="shared" ca="1" si="10"/>
        <v>#DIV/0!</v>
      </c>
    </row>
    <row r="182" spans="1:10" x14ac:dyDescent="0.25">
      <c r="A182">
        <v>44</v>
      </c>
      <c r="C182">
        <f ca="1">OFFSET('336p stat'!$A$1,A182*20,0)</f>
        <v>0</v>
      </c>
      <c r="D182" s="5" t="e">
        <f ca="1">OFFSET('336p trace'!$U$56,(A74-1)*56,0)</f>
        <v>#DIV/0!</v>
      </c>
      <c r="E182" s="5" t="e">
        <f ca="1">OFFSET('336p trace'!$V$56,(A74-1)*56,0)</f>
        <v>#DIV/0!</v>
      </c>
      <c r="F182" s="5">
        <f ca="1">OFFSET('336p stat'!$H$1,A182*20,1)</f>
        <v>0</v>
      </c>
      <c r="G182" s="5">
        <f ca="1">OFFSET('336p stat'!$K$1,A182*20,1)</f>
        <v>0</v>
      </c>
      <c r="H182" s="5">
        <f ca="1">OFFSET('336p stat'!$N$1,A182*20,1)</f>
        <v>0</v>
      </c>
      <c r="J182" s="5" t="e">
        <f t="shared" ca="1" si="10"/>
        <v>#DIV/0!</v>
      </c>
    </row>
    <row r="183" spans="1:10" x14ac:dyDescent="0.25">
      <c r="A183">
        <v>45</v>
      </c>
      <c r="C183">
        <f ca="1">OFFSET('336p stat'!$A$1,A183*20,0)</f>
        <v>0</v>
      </c>
      <c r="D183" s="5" t="e">
        <f ca="1">OFFSET('336p trace'!$U$56,(A75-1)*56,0)</f>
        <v>#DIV/0!</v>
      </c>
      <c r="E183" s="5" t="e">
        <f ca="1">OFFSET('336p trace'!$V$56,(A75-1)*56,0)</f>
        <v>#DIV/0!</v>
      </c>
      <c r="F183" s="5">
        <f ca="1">OFFSET('336p stat'!$H$1,A183*20,1)</f>
        <v>0</v>
      </c>
      <c r="G183" s="5">
        <f ca="1">OFFSET('336p stat'!$K$1,A183*20,1)</f>
        <v>0</v>
      </c>
      <c r="H183" s="5">
        <f ca="1">OFFSET('336p stat'!$N$1,A183*20,1)</f>
        <v>0</v>
      </c>
      <c r="J183" s="5" t="e">
        <f t="shared" ca="1" si="10"/>
        <v>#DIV/0!</v>
      </c>
    </row>
    <row r="184" spans="1:10" x14ac:dyDescent="0.25">
      <c r="A184">
        <v>46</v>
      </c>
      <c r="C184">
        <f ca="1">OFFSET('336p stat'!$A$1,A184*20,0)</f>
        <v>0</v>
      </c>
      <c r="D184" s="5" t="e">
        <f ca="1">OFFSET('336p trace'!$U$56,(A76-1)*56,0)</f>
        <v>#DIV/0!</v>
      </c>
      <c r="E184" s="5" t="e">
        <f ca="1">OFFSET('336p trace'!$V$56,(A76-1)*56,0)</f>
        <v>#DIV/0!</v>
      </c>
      <c r="F184" s="5">
        <f ca="1">OFFSET('336p stat'!$H$1,A184*20,1)</f>
        <v>0</v>
      </c>
      <c r="G184" s="5">
        <f ca="1">OFFSET('336p stat'!$K$1,A184*20,1)</f>
        <v>0</v>
      </c>
      <c r="H184" s="5">
        <f ca="1">OFFSET('336p stat'!$N$1,A184*20,1)</f>
        <v>0</v>
      </c>
      <c r="J184" s="5" t="e">
        <f t="shared" ca="1" si="10"/>
        <v>#DIV/0!</v>
      </c>
    </row>
    <row r="185" spans="1:10" x14ac:dyDescent="0.25">
      <c r="A185">
        <v>47</v>
      </c>
      <c r="C185">
        <f ca="1">OFFSET('336p stat'!$A$1,A185*20,0)</f>
        <v>0</v>
      </c>
      <c r="D185" s="5">
        <f ca="1">OFFSET('336p trace'!$U$56,(A77-1)*56,0)</f>
        <v>0</v>
      </c>
      <c r="E185" s="5">
        <f ca="1">OFFSET('336p trace'!$V$56,(A77-1)*56,0)</f>
        <v>0</v>
      </c>
      <c r="F185" s="5">
        <f ca="1">OFFSET('336p stat'!$H$1,A185*20,1)</f>
        <v>0</v>
      </c>
      <c r="G185" s="5">
        <f ca="1">OFFSET('336p stat'!$K$1,A185*20,1)</f>
        <v>0</v>
      </c>
      <c r="H185" s="5">
        <f ca="1">OFFSET('336p stat'!$N$1,A185*20,1)</f>
        <v>0</v>
      </c>
      <c r="J185" s="5">
        <f t="shared" ca="1" si="10"/>
        <v>0</v>
      </c>
    </row>
    <row r="186" spans="1:10" x14ac:dyDescent="0.25">
      <c r="A186">
        <v>48</v>
      </c>
      <c r="C186">
        <f ca="1">OFFSET('336p stat'!$A$1,A186*20,0)</f>
        <v>0</v>
      </c>
      <c r="D186" s="5">
        <f ca="1">OFFSET('336p trace'!$U$56,(A78-1)*56,0)</f>
        <v>0</v>
      </c>
      <c r="E186" s="5">
        <f ca="1">OFFSET('336p trace'!$V$56,(A78-1)*56,0)</f>
        <v>0</v>
      </c>
      <c r="F186" s="5">
        <f ca="1">OFFSET('336p stat'!$H$1,A186*20,1)</f>
        <v>0</v>
      </c>
      <c r="G186" s="5">
        <f ca="1">OFFSET('336p stat'!$K$1,A186*20,1)</f>
        <v>0</v>
      </c>
      <c r="H186" s="5">
        <f ca="1">OFFSET('336p stat'!$N$1,A186*20,1)</f>
        <v>0</v>
      </c>
      <c r="J186" s="5">
        <f t="shared" ca="1" si="10"/>
        <v>0</v>
      </c>
    </row>
    <row r="187" spans="1:10" x14ac:dyDescent="0.25">
      <c r="A187">
        <v>49</v>
      </c>
      <c r="C187">
        <f ca="1">OFFSET('336p stat'!$A$1,A187*20,0)</f>
        <v>0</v>
      </c>
      <c r="D187" s="5">
        <f ca="1">OFFSET('336p trace'!$U$56,(A79-1)*56,0)</f>
        <v>0</v>
      </c>
      <c r="E187" s="5">
        <f ca="1">OFFSET('336p trace'!$V$56,(A79-1)*56,0)</f>
        <v>0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>
        <f t="shared" ca="1" si="10"/>
        <v>0</v>
      </c>
    </row>
    <row r="188" spans="1:10" x14ac:dyDescent="0.25">
      <c r="A188">
        <v>50</v>
      </c>
      <c r="C188">
        <f ca="1">OFFSET('336p stat'!$A$1,A188*20,0)</f>
        <v>0</v>
      </c>
      <c r="D188" s="5">
        <f ca="1">OFFSET('336p trace'!$U$56,(A80-1)*56,0)</f>
        <v>0</v>
      </c>
      <c r="E188" s="5">
        <f ca="1">OFFSET('336p trace'!$V$56,(A80-1)*56,0)</f>
        <v>0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  <c r="J188" s="5">
        <f t="shared" ca="1" si="10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11">$D$192*SQRT(D139)/$E$192</f>
        <v>8.3890632374249972</v>
      </c>
      <c r="E194" s="8">
        <f t="shared" ca="1" si="11"/>
        <v>8.3979183177261145</v>
      </c>
      <c r="F194" s="8">
        <f t="shared" ca="1" si="11"/>
        <v>8.2480277575924781</v>
      </c>
      <c r="G194" s="8">
        <f t="shared" ca="1" si="11"/>
        <v>8.2269735994578213</v>
      </c>
      <c r="H194" s="8">
        <f t="shared" ca="1" si="11"/>
        <v>0.43139969557708313</v>
      </c>
      <c r="J194" s="8">
        <f ca="1">$D$192*SQRT(J139)/$E$192</f>
        <v>16.637324792954288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12">$D$192*SQRT(D140)/$E$192</f>
        <v>1.4676102328687888</v>
      </c>
      <c r="E195" s="8">
        <f t="shared" ca="1" si="12"/>
        <v>0</v>
      </c>
      <c r="F195" s="8">
        <f t="shared" ca="1" si="12"/>
        <v>0</v>
      </c>
      <c r="G195" s="8">
        <f t="shared" ca="1" si="12"/>
        <v>0</v>
      </c>
      <c r="H195" s="8">
        <f t="shared" ca="1" si="12"/>
        <v>0</v>
      </c>
      <c r="J195" s="8">
        <f t="shared" ref="J195:J243" ca="1" si="13">$D$192*SQRT(J140)/$E$192</f>
        <v>1.4676102328687888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4">$D$192*SQRT(D141)/$E$192</f>
        <v>2.9475493995166042</v>
      </c>
      <c r="E196" s="8">
        <f t="shared" ca="1" si="14"/>
        <v>2.9444092677316576</v>
      </c>
      <c r="F196" s="8">
        <f t="shared" ca="1" si="14"/>
        <v>2.5509769031522023</v>
      </c>
      <c r="G196" s="8">
        <f t="shared" ca="1" si="14"/>
        <v>2.5332373777946668</v>
      </c>
      <c r="H196" s="8">
        <f t="shared" ca="1" si="14"/>
        <v>0.46290395178265648</v>
      </c>
      <c r="J196" s="8">
        <f t="shared" ca="1" si="13"/>
        <v>5.5223770461407975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5">$D$192*SQRT(D142)/$E$192</f>
        <v>2.6053858793435745</v>
      </c>
      <c r="E197" s="8">
        <f t="shared" ca="1" si="15"/>
        <v>2.6100346657949833</v>
      </c>
      <c r="F197" s="8">
        <f t="shared" ca="1" si="15"/>
        <v>2.3987842736252873</v>
      </c>
      <c r="G197" s="8">
        <f t="shared" ca="1" si="15"/>
        <v>2.3758402411206014</v>
      </c>
      <c r="H197" s="8">
        <f t="shared" ca="1" si="15"/>
        <v>0.61191269058257003</v>
      </c>
      <c r="J197" s="8">
        <f t="shared" ca="1" si="13"/>
        <v>5.0372151552768152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6">$D$192*SQRT(D143)/$E$192</f>
        <v>2.6750557679674065</v>
      </c>
      <c r="E198" s="8">
        <f t="shared" ca="1" si="16"/>
        <v>2.6894132891490483</v>
      </c>
      <c r="F198" s="8">
        <f t="shared" ca="1" si="16"/>
        <v>2.6903295279857451</v>
      </c>
      <c r="G198" s="8">
        <f t="shared" ca="1" si="16"/>
        <v>2.665559661165362</v>
      </c>
      <c r="H198" s="8">
        <f t="shared" ca="1" si="16"/>
        <v>0.56598155427186847</v>
      </c>
      <c r="J198" s="8">
        <f t="shared" ca="1" si="13"/>
        <v>5.3900170313039997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7">$D$192*SQRT(D144)/$E$192</f>
        <v>2.2010594148423017</v>
      </c>
      <c r="E199" s="8">
        <f t="shared" ca="1" si="17"/>
        <v>2.1875911701357</v>
      </c>
      <c r="F199" s="8">
        <f t="shared" ca="1" si="17"/>
        <v>2.1244302841147786</v>
      </c>
      <c r="G199" s="8">
        <f t="shared" ca="1" si="17"/>
        <v>2.1064567455934147</v>
      </c>
      <c r="H199" s="8">
        <f t="shared" ca="1" si="17"/>
        <v>0.57009294641488051</v>
      </c>
      <c r="J199" s="8">
        <f t="shared" ca="1" si="13"/>
        <v>4.348055622458574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8">$D$192*SQRT(D145)/$E$192</f>
        <v>1.922589786945011</v>
      </c>
      <c r="E200" s="8">
        <f t="shared" ca="1" si="18"/>
        <v>1.9467888102851474</v>
      </c>
      <c r="F200" s="8">
        <f t="shared" ca="1" si="18"/>
        <v>1.921024506879597</v>
      </c>
      <c r="G200" s="8">
        <f t="shared" ca="1" si="18"/>
        <v>1.9262333752938663</v>
      </c>
      <c r="H200" s="8">
        <f t="shared" ca="1" si="18"/>
        <v>0.40409068594066844</v>
      </c>
      <c r="J200" s="8">
        <f t="shared" ca="1" si="13"/>
        <v>3.8794764614969273</v>
      </c>
    </row>
    <row r="201" spans="1:10" x14ac:dyDescent="0.25">
      <c r="A201">
        <v>8</v>
      </c>
      <c r="C201" t="str">
        <f ca="1">OFFSET('336p stat'!$A$1,A201*20,0)</f>
        <v>CUDA ant add CPU</v>
      </c>
      <c r="D201" s="8">
        <f t="shared" ref="D201:H201" ca="1" si="19">$D$192*SQRT(D146)/$E$192</f>
        <v>2.4951103929020895</v>
      </c>
      <c r="E201" s="8">
        <f t="shared" ca="1" si="19"/>
        <v>0</v>
      </c>
      <c r="F201" s="8">
        <f t="shared" ca="1" si="19"/>
        <v>0</v>
      </c>
      <c r="G201" s="8">
        <f t="shared" ca="1" si="19"/>
        <v>0</v>
      </c>
      <c r="H201" s="8">
        <f t="shared" ca="1" si="19"/>
        <v>0</v>
      </c>
      <c r="J201" s="8">
        <f t="shared" ca="1" si="13"/>
        <v>2.4951103929020895</v>
      </c>
    </row>
    <row r="202" spans="1:10" x14ac:dyDescent="0.25">
      <c r="A202">
        <v>9</v>
      </c>
      <c r="C202" t="str">
        <f ca="1">OFFSET('336p stat'!$A$1,A202*20,0)</f>
        <v>CUDA ant add CPU non hash</v>
      </c>
      <c r="D202" s="8">
        <f t="shared" ref="D202:H202" ca="1" si="20">$D$192*SQRT(D147)/$E$192</f>
        <v>1.9535419649630412</v>
      </c>
      <c r="E202" s="8">
        <f t="shared" ca="1" si="20"/>
        <v>1.9484144156293626</v>
      </c>
      <c r="F202" s="8">
        <f t="shared" ca="1" si="20"/>
        <v>1.9255427846256754</v>
      </c>
      <c r="G202" s="8">
        <f t="shared" ca="1" si="20"/>
        <v>1.9247657460958723</v>
      </c>
      <c r="H202" s="8">
        <f t="shared" ca="1" si="20"/>
        <v>0.65417771102354128</v>
      </c>
      <c r="J202" s="8">
        <f t="shared" ca="1" si="13"/>
        <v>3.9310344203875869</v>
      </c>
    </row>
    <row r="203" spans="1:10" x14ac:dyDescent="0.25">
      <c r="A203">
        <v>10</v>
      </c>
      <c r="C203" t="str">
        <f ca="1">OFFSET('336p stat'!$A$1,A203*20,0)</f>
        <v>CUDA ant add CPU12</v>
      </c>
      <c r="D203" s="8">
        <f t="shared" ref="D203:H203" ca="1" si="21">$D$192*SQRT(D148)/$E$192</f>
        <v>11.980540157599133</v>
      </c>
      <c r="E203" s="8">
        <f t="shared" ca="1" si="21"/>
        <v>11.958660286948632</v>
      </c>
      <c r="F203" s="8">
        <f t="shared" ca="1" si="21"/>
        <v>11.31654173014636</v>
      </c>
      <c r="G203" s="8">
        <f t="shared" ca="1" si="21"/>
        <v>11.009586615393696</v>
      </c>
      <c r="H203" s="8">
        <f t="shared" ca="1" si="21"/>
        <v>8.8446852110025933</v>
      </c>
      <c r="J203" s="8">
        <f t="shared" ca="1" si="13"/>
        <v>24.779961036696886</v>
      </c>
    </row>
    <row r="204" spans="1:10" x14ac:dyDescent="0.25">
      <c r="A204">
        <v>11</v>
      </c>
      <c r="C204" t="str">
        <f ca="1">OFFSET('336p stat'!$A$1,A204*20,0)</f>
        <v>CUDA opt</v>
      </c>
      <c r="D204" s="8">
        <f t="shared" ref="D204:H204" ca="1" si="22">$D$192*SQRT(D149)/$E$192</f>
        <v>9.1160340970542553</v>
      </c>
      <c r="E204" s="8">
        <f t="shared" ca="1" si="22"/>
        <v>0</v>
      </c>
      <c r="F204" s="8">
        <f t="shared" ca="1" si="22"/>
        <v>0</v>
      </c>
      <c r="G204" s="8">
        <f t="shared" ca="1" si="22"/>
        <v>0</v>
      </c>
      <c r="H204" s="8">
        <f t="shared" ca="1" si="22"/>
        <v>0</v>
      </c>
      <c r="J204" s="8">
        <f t="shared" ca="1" si="13"/>
        <v>9.1160340970542553</v>
      </c>
    </row>
    <row r="205" spans="1:10" x14ac:dyDescent="0.25">
      <c r="A205">
        <v>12</v>
      </c>
      <c r="C205" t="str">
        <f ca="1">OFFSET('336p stat'!$A$1,A205*20,0)</f>
        <v>CUDA opt Time</v>
      </c>
      <c r="D205" s="8">
        <f t="shared" ref="D205:H205" ca="1" si="23">$D$192*SQRT(D150)/$E$192</f>
        <v>1.7852035852228401</v>
      </c>
      <c r="E205" s="8">
        <f t="shared" ca="1" si="23"/>
        <v>1.7932477056035572</v>
      </c>
      <c r="F205" s="8">
        <f t="shared" ca="1" si="23"/>
        <v>1.8695167775144463</v>
      </c>
      <c r="G205" s="8">
        <f t="shared" ca="1" si="23"/>
        <v>1.7862843430898676</v>
      </c>
      <c r="H205" s="8">
        <f t="shared" ca="1" si="23"/>
        <v>0</v>
      </c>
      <c r="J205" s="8">
        <f t="shared" ca="1" si="13"/>
        <v>3.6178161797030128</v>
      </c>
    </row>
    <row r="206" spans="1:10" x14ac:dyDescent="0.25">
      <c r="A206">
        <v>13</v>
      </c>
      <c r="C206" t="str">
        <f ca="1">OFFSET('336p stat'!$A$1,A206*20,0)</f>
        <v>CUDA opt non hash</v>
      </c>
      <c r="D206" s="8">
        <f t="shared" ref="D206:H206" ca="1" si="24">$D$192*SQRT(D151)/$E$192</f>
        <v>1.2879668110506501</v>
      </c>
      <c r="E206" s="8">
        <f t="shared" ca="1" si="24"/>
        <v>1.2936812483575657</v>
      </c>
      <c r="F206" s="8">
        <f t="shared" ca="1" si="24"/>
        <v>0.94914505150688111</v>
      </c>
      <c r="G206" s="8">
        <f t="shared" ca="1" si="24"/>
        <v>0.86501970380332949</v>
      </c>
      <c r="H206" s="8">
        <f t="shared" ca="1" si="24"/>
        <v>0</v>
      </c>
      <c r="J206" s="8">
        <f t="shared" ca="1" si="13"/>
        <v>2.2319509617121902</v>
      </c>
    </row>
    <row r="207" spans="1:10" x14ac:dyDescent="0.25">
      <c r="A207">
        <v>14</v>
      </c>
      <c r="C207" t="str">
        <f ca="1">OFFSET('336p stat'!$A$1,A207*20,0)</f>
        <v>CUDA opt ant</v>
      </c>
      <c r="D207" s="8">
        <f t="shared" ref="D207:H207" ca="1" si="25">$D$192*SQRT(D152)/$E$192</f>
        <v>3.0195150213237896</v>
      </c>
      <c r="E207" s="8">
        <f t="shared" ca="1" si="25"/>
        <v>3.001979409411915</v>
      </c>
      <c r="F207" s="8">
        <f t="shared" ca="1" si="25"/>
        <v>2.9034473876190696</v>
      </c>
      <c r="G207" s="8">
        <f t="shared" ca="1" si="25"/>
        <v>2.2600243010304113</v>
      </c>
      <c r="H207" s="8">
        <f t="shared" ca="1" si="25"/>
        <v>0</v>
      </c>
      <c r="J207" s="8">
        <f t="shared" ca="1" si="13"/>
        <v>5.6273499902221387</v>
      </c>
    </row>
    <row r="208" spans="1:10" x14ac:dyDescent="0.25">
      <c r="A208">
        <v>15</v>
      </c>
      <c r="C208" t="str">
        <f ca="1">OFFSET('336p stat'!$A$1,A208*20,0)</f>
        <v>CUDA opt ant non hash</v>
      </c>
      <c r="D208" s="8">
        <f t="shared" ref="D208:H208" ca="1" si="26">$D$192*SQRT(D153)/$E$192</f>
        <v>2.4945035271203726</v>
      </c>
      <c r="E208" s="8">
        <f t="shared" ca="1" si="26"/>
        <v>2.5136030990944644</v>
      </c>
      <c r="F208" s="8">
        <f t="shared" ca="1" si="26"/>
        <v>2.4393632907691298</v>
      </c>
      <c r="G208" s="8">
        <f t="shared" ca="1" si="26"/>
        <v>1.7451861352188194</v>
      </c>
      <c r="H208" s="8">
        <f t="shared" ca="1" si="26"/>
        <v>0</v>
      </c>
      <c r="J208" s="8">
        <f t="shared" ca="1" si="13"/>
        <v>4.6407883271600818</v>
      </c>
    </row>
    <row r="209" spans="1:10" x14ac:dyDescent="0.25">
      <c r="A209">
        <v>16</v>
      </c>
      <c r="C209" t="str">
        <f ca="1">OFFSET('336p stat'!$A$1,A209*20,0)</f>
        <v>CUDA opt ant par</v>
      </c>
      <c r="D209" s="8">
        <f t="shared" ref="D209:H209" ca="1" si="27">$D$192*SQRT(D154)/$E$192</f>
        <v>2.471371204843162</v>
      </c>
      <c r="E209" s="8">
        <f t="shared" ca="1" si="27"/>
        <v>2.4755861319576717</v>
      </c>
      <c r="F209" s="8">
        <f t="shared" ca="1" si="27"/>
        <v>2.3785872148920668</v>
      </c>
      <c r="G209" s="8">
        <f t="shared" ca="1" si="27"/>
        <v>1.8755643814233622</v>
      </c>
      <c r="H209" s="8">
        <f t="shared" ca="1" si="27"/>
        <v>0</v>
      </c>
      <c r="J209" s="8">
        <f t="shared" ca="1" si="13"/>
        <v>4.6272693045230344</v>
      </c>
    </row>
    <row r="210" spans="1:10" x14ac:dyDescent="0.25">
      <c r="A210">
        <v>17</v>
      </c>
      <c r="C210" t="str">
        <f ca="1">OFFSET('336p stat'!$A$1,A210*20,0)</f>
        <v>non CUDA Time</v>
      </c>
      <c r="D210" s="8">
        <f t="shared" ref="D210:H210" ca="1" si="28">$D$192*SQRT(D155)/$E$192</f>
        <v>1.2981430759204946</v>
      </c>
      <c r="E210" s="8">
        <f t="shared" ca="1" si="28"/>
        <v>1.2681580070718601</v>
      </c>
      <c r="F210" s="8">
        <f t="shared" ca="1" si="28"/>
        <v>1.2682441070645665</v>
      </c>
      <c r="G210" s="8">
        <f t="shared" ca="1" si="28"/>
        <v>1.2667316690886039</v>
      </c>
      <c r="H210" s="8">
        <f t="shared" ca="1" si="28"/>
        <v>0.31503120912062021</v>
      </c>
      <c r="J210" s="8">
        <f t="shared" ca="1" si="13"/>
        <v>2.5701550684261822</v>
      </c>
    </row>
    <row r="211" spans="1:10" x14ac:dyDescent="0.25">
      <c r="A211">
        <v>18</v>
      </c>
      <c r="C211" t="str">
        <f ca="1">OFFSET('336p stat'!$A$1,A211*20,0)</f>
        <v>non CUDA</v>
      </c>
      <c r="D211" s="8">
        <f t="shared" ref="D211:H211" ca="1" si="29">$D$192*SQRT(D156)/$E$192</f>
        <v>1.1544155227014623</v>
      </c>
      <c r="E211" s="8">
        <f t="shared" ca="1" si="29"/>
        <v>0</v>
      </c>
      <c r="F211" s="8">
        <f t="shared" ca="1" si="29"/>
        <v>0</v>
      </c>
      <c r="G211" s="8">
        <f t="shared" ca="1" si="29"/>
        <v>0</v>
      </c>
      <c r="H211" s="8">
        <f t="shared" ca="1" si="29"/>
        <v>0</v>
      </c>
      <c r="J211" s="8">
        <f t="shared" ca="1" si="13"/>
        <v>1.1544155227014623</v>
      </c>
    </row>
    <row r="212" spans="1:10" x14ac:dyDescent="0.25">
      <c r="A212">
        <v>19</v>
      </c>
      <c r="C212" t="str">
        <f ca="1">OFFSET('336p stat'!$A$1,A212*20,0)</f>
        <v>non CUDA non hash</v>
      </c>
      <c r="D212" s="8">
        <f t="shared" ref="D212:H212" ca="1" si="30">$D$192*SQRT(D157)/$E$192</f>
        <v>1.2094446140009842</v>
      </c>
      <c r="E212" s="8">
        <f t="shared" ca="1" si="30"/>
        <v>1.1954732628958571</v>
      </c>
      <c r="F212" s="8">
        <f t="shared" ca="1" si="30"/>
        <v>1.194854324844665</v>
      </c>
      <c r="G212" s="8">
        <f t="shared" ca="1" si="30"/>
        <v>1.1940437753851405</v>
      </c>
      <c r="H212" s="8">
        <f t="shared" ca="1" si="30"/>
        <v>0.26235418179247688</v>
      </c>
      <c r="J212" s="8">
        <f t="shared" ca="1" si="13"/>
        <v>2.4112568731835387</v>
      </c>
    </row>
    <row r="213" spans="1:10" x14ac:dyDescent="0.25">
      <c r="A213">
        <v>20</v>
      </c>
      <c r="C213" t="str">
        <f ca="1">OFFSET('336p stat'!$A$1,A213*20,0)</f>
        <v>Classic ACO</v>
      </c>
      <c r="D213" s="8">
        <f t="shared" ref="D213:H213" ca="1" si="31">$D$192*SQRT(D158)/$E$192</f>
        <v>87.96997009048934</v>
      </c>
      <c r="E213" s="8">
        <f t="shared" ca="1" si="31"/>
        <v>84.608498691574255</v>
      </c>
      <c r="F213" s="8">
        <f t="shared" ca="1" si="31"/>
        <v>84.830951460822263</v>
      </c>
      <c r="G213" s="8">
        <f t="shared" ca="1" si="31"/>
        <v>84.81247732619326</v>
      </c>
      <c r="H213" s="8">
        <f t="shared" ca="1" si="31"/>
        <v>3.6235751565590579</v>
      </c>
      <c r="J213" s="8">
        <f t="shared" ca="1" si="13"/>
        <v>171.17210818773418</v>
      </c>
    </row>
    <row r="214" spans="1:10" x14ac:dyDescent="0.25">
      <c r="A214">
        <v>21</v>
      </c>
      <c r="C214" t="str">
        <f ca="1">OFFSET('336p stat'!$A$1,A214*20,0)</f>
        <v>Classic ACO non hash</v>
      </c>
      <c r="D214" s="8">
        <f t="shared" ref="D214:H214" ca="1" si="32">$D$192*SQRT(D159)/$E$192</f>
        <v>9.4810208828610278</v>
      </c>
      <c r="E214" s="8">
        <f t="shared" ca="1" si="32"/>
        <v>9.4745058886660445</v>
      </c>
      <c r="F214" s="8">
        <f t="shared" ca="1" si="32"/>
        <v>9.4424557836240872</v>
      </c>
      <c r="G214" s="8">
        <f t="shared" ca="1" si="32"/>
        <v>9.4341676079340466</v>
      </c>
      <c r="H214" s="8">
        <f t="shared" ca="1" si="32"/>
        <v>1.3172972047461422</v>
      </c>
      <c r="J214" s="8">
        <f t="shared" ca="1" si="13"/>
        <v>18.961929765230504</v>
      </c>
    </row>
    <row r="215" spans="1:10" x14ac:dyDescent="0.25">
      <c r="A215">
        <v>22</v>
      </c>
      <c r="C215" t="str">
        <f ca="1">OFFSET('336p stat'!$A$1,A215*20,0)</f>
        <v>omp</v>
      </c>
      <c r="D215" s="8">
        <f t="shared" ref="D215:H215" ca="1" si="33">$D$192*SQRT(D160)/$E$192</f>
        <v>5.0550161488718839</v>
      </c>
      <c r="E215" s="8">
        <f t="shared" ca="1" si="33"/>
        <v>5.0861586680771431</v>
      </c>
      <c r="F215" s="8">
        <f t="shared" ca="1" si="33"/>
        <v>5.0851184635074134</v>
      </c>
      <c r="G215" s="8">
        <f t="shared" ca="1" si="33"/>
        <v>5.0676122294082449</v>
      </c>
      <c r="H215" s="8">
        <f t="shared" ca="1" si="33"/>
        <v>0.6669837090664209</v>
      </c>
      <c r="J215" s="8">
        <f t="shared" ca="1" si="13"/>
        <v>10.168883371635442</v>
      </c>
    </row>
    <row r="216" spans="1:10" x14ac:dyDescent="0.25">
      <c r="A216">
        <v>23</v>
      </c>
      <c r="C216" t="str">
        <f ca="1">OFFSET('336p stat'!$A$1,A216*20,0)</f>
        <v>omp non hash</v>
      </c>
      <c r="D216" s="8">
        <f t="shared" ref="D216:H216" ca="1" si="34">$D$192*SQRT(D161)/$E$192</f>
        <v>1.0349747052423657</v>
      </c>
      <c r="E216" s="8">
        <f t="shared" ca="1" si="34"/>
        <v>1.0291045071197007</v>
      </c>
      <c r="F216" s="8">
        <f t="shared" ca="1" si="34"/>
        <v>1.0292109490439751</v>
      </c>
      <c r="G216" s="8">
        <f t="shared" ca="1" si="34"/>
        <v>1.0299472706502988</v>
      </c>
      <c r="H216" s="8">
        <f t="shared" ca="1" si="34"/>
        <v>0.40570021014537322</v>
      </c>
      <c r="J216" s="8">
        <f t="shared" ca="1" si="13"/>
        <v>2.1011634742517309</v>
      </c>
    </row>
    <row r="217" spans="1:10" x14ac:dyDescent="0.25">
      <c r="A217">
        <v>24</v>
      </c>
      <c r="C217" t="str">
        <f ca="1">OFFSET('336p stat'!$A$1,A217*20,0)</f>
        <v>non CUDA transp Time</v>
      </c>
      <c r="D217" s="8">
        <f t="shared" ref="D217:H217" ca="1" si="35">$D$192*SQRT(D162)/$E$192</f>
        <v>1.2099582566202576</v>
      </c>
      <c r="E217" s="8">
        <f t="shared" ca="1" si="35"/>
        <v>1.189666086185325</v>
      </c>
      <c r="F217" s="8">
        <f t="shared" ca="1" si="35"/>
        <v>1.1896362369195046</v>
      </c>
      <c r="G217" s="8">
        <f t="shared" ca="1" si="35"/>
        <v>1.186561984599203</v>
      </c>
      <c r="H217" s="8">
        <f t="shared" ca="1" si="35"/>
        <v>0.53616515604802217</v>
      </c>
      <c r="J217" s="8">
        <f t="shared" ca="1" si="13"/>
        <v>2.4474356321323429</v>
      </c>
    </row>
    <row r="218" spans="1:10" x14ac:dyDescent="0.25">
      <c r="A218">
        <v>25</v>
      </c>
      <c r="C218" t="str">
        <f ca="1">OFFSET('336p stat'!$A$1,A218*20,0)</f>
        <v>non CUDA transp</v>
      </c>
      <c r="D218" s="8">
        <f t="shared" ref="D218:H218" ca="1" si="36">$D$192*SQRT(D163)/$E$192</f>
        <v>1.2286812994590304</v>
      </c>
      <c r="E218" s="8">
        <f t="shared" ca="1" si="36"/>
        <v>0</v>
      </c>
      <c r="F218" s="8">
        <f t="shared" ca="1" si="36"/>
        <v>0</v>
      </c>
      <c r="G218" s="8">
        <f t="shared" ca="1" si="36"/>
        <v>0</v>
      </c>
      <c r="H218" s="8">
        <f t="shared" ca="1" si="36"/>
        <v>0</v>
      </c>
      <c r="J218" s="8">
        <f t="shared" ca="1" si="13"/>
        <v>1.2286812994590304</v>
      </c>
    </row>
    <row r="219" spans="1:10" x14ac:dyDescent="0.25">
      <c r="A219">
        <v>26</v>
      </c>
      <c r="C219" t="str">
        <f ca="1">OFFSET('336p stat'!$A$1,A219*20,0)</f>
        <v>non CUDA transp non hash</v>
      </c>
      <c r="D219" s="8">
        <f t="shared" ref="D219:H219" ca="1" si="37">$D$192*SQRT(D164)/$E$192</f>
        <v>3.5351306278749464</v>
      </c>
      <c r="E219" s="8">
        <f t="shared" ca="1" si="37"/>
        <v>3.4991634218013208</v>
      </c>
      <c r="F219" s="8">
        <f t="shared" ca="1" si="37"/>
        <v>3.4987331896216372</v>
      </c>
      <c r="G219" s="8">
        <f t="shared" ca="1" si="37"/>
        <v>3.4814100204601006</v>
      </c>
      <c r="H219" s="8">
        <f t="shared" ca="1" si="37"/>
        <v>0.66824095244754333</v>
      </c>
      <c r="J219" s="8">
        <f t="shared" ca="1" si="13"/>
        <v>7.03911847050892</v>
      </c>
    </row>
    <row r="220" spans="1:10" x14ac:dyDescent="0.25">
      <c r="A220">
        <v>27</v>
      </c>
      <c r="C220" t="str">
        <f ca="1">OFFSET('336p stat'!$A$1,A220*20,0)</f>
        <v>non CUDA transp_AVX Time</v>
      </c>
      <c r="D220" s="8">
        <f t="shared" ref="D220:H220" ca="1" si="38">$D$192*SQRT(D165)/$E$192</f>
        <v>0.97949308502453292</v>
      </c>
      <c r="E220" s="8">
        <f t="shared" ca="1" si="38"/>
        <v>0.99532964469000174</v>
      </c>
      <c r="F220" s="8">
        <f t="shared" ca="1" si="38"/>
        <v>0.99526082672634097</v>
      </c>
      <c r="G220" s="8">
        <f t="shared" ca="1" si="38"/>
        <v>0.99332610497056806</v>
      </c>
      <c r="H220" s="8">
        <f t="shared" ca="1" si="38"/>
        <v>0.4662158193111855</v>
      </c>
      <c r="J220" s="8">
        <f t="shared" ca="1" si="13"/>
        <v>2.0358501564254676</v>
      </c>
    </row>
    <row r="221" spans="1:10" x14ac:dyDescent="0.25">
      <c r="A221">
        <v>28</v>
      </c>
      <c r="C221" t="str">
        <f ca="1">OFFSET('336p stat'!$A$1,A221*20,0)</f>
        <v>non CUDA transp_AVX</v>
      </c>
      <c r="D221" s="8">
        <f t="shared" ref="D221:H221" ca="1" si="39">$D$192*SQRT(D166)/$E$192</f>
        <v>1.3498831644086493</v>
      </c>
      <c r="E221" s="8">
        <f t="shared" ca="1" si="39"/>
        <v>0</v>
      </c>
      <c r="F221" s="8">
        <f t="shared" ca="1" si="39"/>
        <v>0</v>
      </c>
      <c r="G221" s="8">
        <f t="shared" ca="1" si="39"/>
        <v>0</v>
      </c>
      <c r="H221" s="8">
        <f t="shared" ca="1" si="39"/>
        <v>0</v>
      </c>
      <c r="J221" s="8">
        <f t="shared" ca="1" si="13"/>
        <v>1.3498831644086493</v>
      </c>
    </row>
    <row r="222" spans="1:10" x14ac:dyDescent="0.25">
      <c r="A222">
        <v>29</v>
      </c>
      <c r="C222" t="str">
        <f ca="1">OFFSET('336p stat'!$A$1,A222*20,0)</f>
        <v>non CUDA transp_AVX non hash</v>
      </c>
      <c r="D222" s="8">
        <f t="shared" ref="D222:H222" ca="1" si="40">$D$192*SQRT(D167)/$E$192</f>
        <v>1.4566145333120981</v>
      </c>
      <c r="E222" s="8">
        <f t="shared" ca="1" si="40"/>
        <v>1.4663321579942077</v>
      </c>
      <c r="F222" s="8">
        <f t="shared" ca="1" si="40"/>
        <v>1.4660633346646386</v>
      </c>
      <c r="G222" s="8">
        <f t="shared" ca="1" si="40"/>
        <v>1.4617767513816877</v>
      </c>
      <c r="H222" s="8">
        <f t="shared" ca="1" si="40"/>
        <v>0.5902506074948165</v>
      </c>
      <c r="J222" s="8">
        <f t="shared" ca="1" si="13"/>
        <v>2.9843566556294796</v>
      </c>
    </row>
    <row r="223" spans="1:10" x14ac:dyDescent="0.25">
      <c r="A223">
        <v>30</v>
      </c>
      <c r="C223" t="str">
        <f ca="1">OFFSET('336p stat'!$A$1,A223*20,0)</f>
        <v>non CUDA transp_AVX_OMP Time</v>
      </c>
      <c r="D223" s="8">
        <f t="shared" ref="D223:H223" ca="1" si="41">$D$192*SQRT(D168)/$E$192</f>
        <v>1.4040709998667755</v>
      </c>
      <c r="E223" s="8">
        <f t="shared" ca="1" si="41"/>
        <v>1.3230020047155147</v>
      </c>
      <c r="F223" s="8">
        <f t="shared" ca="1" si="41"/>
        <v>1.3226768944712084</v>
      </c>
      <c r="G223" s="8">
        <f t="shared" ca="1" si="41"/>
        <v>1.3213108244648568</v>
      </c>
      <c r="H223" s="8">
        <f t="shared" ca="1" si="41"/>
        <v>0.45777301131455972</v>
      </c>
      <c r="J223" s="8">
        <f t="shared" ca="1" si="13"/>
        <v>2.7251866484797249</v>
      </c>
    </row>
    <row r="224" spans="1:10" x14ac:dyDescent="0.25">
      <c r="A224">
        <v>31</v>
      </c>
      <c r="C224" t="str">
        <f ca="1">OFFSET('336p stat'!$A$1,A224*20,0)</f>
        <v>non CUDA transp_AVX_OMP</v>
      </c>
      <c r="D224" s="8">
        <f t="shared" ref="D224:H224" ca="1" si="42">$D$192*SQRT(D169)/$E$192</f>
        <v>1.1646960772409514</v>
      </c>
      <c r="E224" s="8">
        <f t="shared" ca="1" si="42"/>
        <v>0</v>
      </c>
      <c r="F224" s="8">
        <f t="shared" ca="1" si="42"/>
        <v>0</v>
      </c>
      <c r="G224" s="8">
        <f t="shared" ca="1" si="42"/>
        <v>0</v>
      </c>
      <c r="H224" s="8">
        <f t="shared" ca="1" si="42"/>
        <v>0</v>
      </c>
      <c r="J224" s="8">
        <f t="shared" ca="1" si="13"/>
        <v>1.1646960772409514</v>
      </c>
    </row>
    <row r="225" spans="1:10" x14ac:dyDescent="0.25">
      <c r="A225">
        <v>32</v>
      </c>
      <c r="C225" t="str">
        <f ca="1">OFFSET('336p stat'!$A$1,A225*20,0)</f>
        <v>non CUDA transp_AVX_OMP non hash</v>
      </c>
      <c r="D225" s="8">
        <f t="shared" ref="D225:H225" ca="1" si="43">$D$192*SQRT(D170)/$E$192</f>
        <v>1.8565563717839357</v>
      </c>
      <c r="E225" s="8">
        <f t="shared" ca="1" si="43"/>
        <v>1.8582650420771762</v>
      </c>
      <c r="F225" s="8">
        <f t="shared" ca="1" si="43"/>
        <v>1.8582905433456844</v>
      </c>
      <c r="G225" s="8">
        <f t="shared" ca="1" si="43"/>
        <v>1.854583713531422</v>
      </c>
      <c r="H225" s="8">
        <f t="shared" ca="1" si="43"/>
        <v>0.86506482374444049</v>
      </c>
      <c r="J225" s="8">
        <f t="shared" ca="1" si="13"/>
        <v>3.8132679123661926</v>
      </c>
    </row>
    <row r="226" spans="1:10" x14ac:dyDescent="0.25">
      <c r="A226">
        <v>33</v>
      </c>
      <c r="C226" t="str">
        <f ca="1">OFFSET('336p stat'!$A$1,A226*20,0)</f>
        <v>CUDA ant add CPU_AVX_transp Time</v>
      </c>
      <c r="D226" s="8">
        <f t="shared" ref="D226:H226" ca="1" si="44">$D$192*SQRT(D171)/$E$192</f>
        <v>1.9559901136702293</v>
      </c>
      <c r="E226" s="8">
        <f t="shared" ca="1" si="44"/>
        <v>1.9501026602280351</v>
      </c>
      <c r="F226" s="8">
        <f t="shared" ca="1" si="44"/>
        <v>1.9283378295806985</v>
      </c>
      <c r="G226" s="8">
        <f t="shared" ca="1" si="44"/>
        <v>1.9302126770861285</v>
      </c>
      <c r="H226" s="8">
        <f t="shared" ca="1" si="44"/>
        <v>0.86314683752881805</v>
      </c>
      <c r="J226" s="8">
        <f t="shared" ca="1" si="13"/>
        <v>3.9771884462665499</v>
      </c>
    </row>
    <row r="227" spans="1:10" x14ac:dyDescent="0.25">
      <c r="A227">
        <v>34</v>
      </c>
      <c r="C227" t="str">
        <f ca="1">OFFSET('336p stat'!$A$1,A227*20,0)</f>
        <v>CUDA ant add CPU_AVX_transp</v>
      </c>
      <c r="D227" s="8">
        <f t="shared" ref="D227:H227" ca="1" si="45">$D$192*SQRT(D172)/$E$192</f>
        <v>2.2815989524833502</v>
      </c>
      <c r="E227" s="8">
        <f t="shared" ca="1" si="45"/>
        <v>0</v>
      </c>
      <c r="F227" s="8">
        <f t="shared" ca="1" si="45"/>
        <v>0</v>
      </c>
      <c r="G227" s="8">
        <f t="shared" ca="1" si="45"/>
        <v>0</v>
      </c>
      <c r="H227" s="8">
        <f t="shared" ca="1" si="45"/>
        <v>0</v>
      </c>
      <c r="J227" s="8">
        <f t="shared" ca="1" si="13"/>
        <v>2.2815989524833502</v>
      </c>
    </row>
    <row r="228" spans="1:10" x14ac:dyDescent="0.25">
      <c r="A228">
        <v>35</v>
      </c>
      <c r="C228">
        <f ca="1">OFFSET('336p stat'!$A$1,A228*20,0)</f>
        <v>0</v>
      </c>
      <c r="D228" s="8" t="e">
        <f t="shared" ref="D228:H228" ca="1" si="46">$D$192*SQRT(D173)/$E$192</f>
        <v>#DIV/0!</v>
      </c>
      <c r="E228" s="8" t="e">
        <f t="shared" ca="1" si="46"/>
        <v>#DIV/0!</v>
      </c>
      <c r="F228" s="8">
        <f t="shared" ca="1" si="46"/>
        <v>0</v>
      </c>
      <c r="G228" s="8">
        <f t="shared" ca="1" si="46"/>
        <v>0</v>
      </c>
      <c r="H228" s="8">
        <f t="shared" ca="1" si="46"/>
        <v>0</v>
      </c>
      <c r="J228" s="8" t="e">
        <f t="shared" ca="1" si="13"/>
        <v>#DIV/0!</v>
      </c>
    </row>
    <row r="229" spans="1:10" x14ac:dyDescent="0.25">
      <c r="A229">
        <v>36</v>
      </c>
      <c r="C229">
        <f ca="1">OFFSET('336p stat'!$A$1,A229*20,0)</f>
        <v>0</v>
      </c>
      <c r="D229" s="8" t="e">
        <f t="shared" ref="D229:H229" ca="1" si="47">$D$192*SQRT(D174)/$E$192</f>
        <v>#DIV/0!</v>
      </c>
      <c r="E229" s="8" t="e">
        <f t="shared" ca="1" si="47"/>
        <v>#DIV/0!</v>
      </c>
      <c r="F229" s="8">
        <f t="shared" ca="1" si="47"/>
        <v>0</v>
      </c>
      <c r="G229" s="8">
        <f t="shared" ca="1" si="47"/>
        <v>0</v>
      </c>
      <c r="H229" s="8">
        <f t="shared" ca="1" si="47"/>
        <v>0</v>
      </c>
      <c r="J229" s="8" t="e">
        <f t="shared" ca="1" si="13"/>
        <v>#DIV/0!</v>
      </c>
    </row>
    <row r="230" spans="1:10" x14ac:dyDescent="0.25">
      <c r="A230">
        <v>37</v>
      </c>
      <c r="C230">
        <f ca="1">OFFSET('336p stat'!$A$1,A230*20,0)</f>
        <v>0</v>
      </c>
      <c r="D230" s="8" t="e">
        <f t="shared" ref="D230:H230" ca="1" si="48">$D$192*SQRT(D175)/$E$192</f>
        <v>#DIV/0!</v>
      </c>
      <c r="E230" s="8" t="e">
        <f t="shared" ca="1" si="48"/>
        <v>#DIV/0!</v>
      </c>
      <c r="F230" s="8">
        <f t="shared" ca="1" si="48"/>
        <v>0</v>
      </c>
      <c r="G230" s="8">
        <f t="shared" ca="1" si="48"/>
        <v>0</v>
      </c>
      <c r="H230" s="8">
        <f t="shared" ca="1" si="48"/>
        <v>0</v>
      </c>
      <c r="J230" s="8" t="e">
        <f t="shared" ca="1" si="13"/>
        <v>#DIV/0!</v>
      </c>
    </row>
    <row r="231" spans="1:10" x14ac:dyDescent="0.25">
      <c r="A231">
        <v>38</v>
      </c>
      <c r="C231">
        <f ca="1">OFFSET('336p stat'!$A$1,A231*20,0)</f>
        <v>0</v>
      </c>
      <c r="D231" s="8" t="e">
        <f t="shared" ref="D231:H231" ca="1" si="49">$D$192*SQRT(D176)/$E$192</f>
        <v>#DIV/0!</v>
      </c>
      <c r="E231" s="8" t="e">
        <f t="shared" ca="1" si="49"/>
        <v>#DIV/0!</v>
      </c>
      <c r="F231" s="8">
        <f t="shared" ca="1" si="49"/>
        <v>0</v>
      </c>
      <c r="G231" s="8">
        <f t="shared" ca="1" si="49"/>
        <v>0</v>
      </c>
      <c r="H231" s="8">
        <f t="shared" ca="1" si="49"/>
        <v>0</v>
      </c>
      <c r="J231" s="8" t="e">
        <f t="shared" ca="1" si="13"/>
        <v>#DIV/0!</v>
      </c>
    </row>
    <row r="232" spans="1:10" x14ac:dyDescent="0.25">
      <c r="A232">
        <v>39</v>
      </c>
      <c r="C232">
        <f ca="1">OFFSET('336p stat'!$A$1,A232*20,0)</f>
        <v>0</v>
      </c>
      <c r="D232" s="8" t="e">
        <f t="shared" ref="D232:H232" ca="1" si="50">$D$192*SQRT(D177)/$E$192</f>
        <v>#DIV/0!</v>
      </c>
      <c r="E232" s="8" t="e">
        <f t="shared" ca="1" si="50"/>
        <v>#DIV/0!</v>
      </c>
      <c r="F232" s="8">
        <f t="shared" ca="1" si="50"/>
        <v>0</v>
      </c>
      <c r="G232" s="8">
        <f t="shared" ca="1" si="50"/>
        <v>0</v>
      </c>
      <c r="H232" s="8">
        <f t="shared" ca="1" si="50"/>
        <v>0</v>
      </c>
      <c r="J232" s="8" t="e">
        <f t="shared" ca="1" si="13"/>
        <v>#DIV/0!</v>
      </c>
    </row>
    <row r="233" spans="1:10" x14ac:dyDescent="0.25">
      <c r="A233">
        <v>40</v>
      </c>
      <c r="C233">
        <f ca="1">OFFSET('336p stat'!$A$1,A233*20,0)</f>
        <v>0</v>
      </c>
      <c r="D233" s="8" t="e">
        <f t="shared" ref="D233:H233" ca="1" si="51">$D$192*SQRT(D178)/$E$192</f>
        <v>#DIV/0!</v>
      </c>
      <c r="E233" s="8" t="e">
        <f t="shared" ca="1" si="51"/>
        <v>#DIV/0!</v>
      </c>
      <c r="F233" s="8">
        <f t="shared" ca="1" si="51"/>
        <v>0</v>
      </c>
      <c r="G233" s="8">
        <f t="shared" ca="1" si="51"/>
        <v>0</v>
      </c>
      <c r="H233" s="8">
        <f t="shared" ca="1" si="51"/>
        <v>0</v>
      </c>
      <c r="J233" s="8" t="e">
        <f t="shared" ca="1" si="13"/>
        <v>#DIV/0!</v>
      </c>
    </row>
    <row r="234" spans="1:10" x14ac:dyDescent="0.25">
      <c r="A234">
        <v>41</v>
      </c>
      <c r="C234">
        <f ca="1">OFFSET('336p stat'!$A$1,A234*20,0)</f>
        <v>0</v>
      </c>
      <c r="D234" s="8" t="e">
        <f t="shared" ref="D234:H234" ca="1" si="52">$D$192*SQRT(D179)/$E$192</f>
        <v>#DIV/0!</v>
      </c>
      <c r="E234" s="8" t="e">
        <f t="shared" ca="1" si="52"/>
        <v>#DIV/0!</v>
      </c>
      <c r="F234" s="8">
        <f t="shared" ca="1" si="52"/>
        <v>0</v>
      </c>
      <c r="G234" s="8">
        <f t="shared" ca="1" si="52"/>
        <v>0</v>
      </c>
      <c r="H234" s="8">
        <f t="shared" ca="1" si="52"/>
        <v>0</v>
      </c>
      <c r="J234" s="8" t="e">
        <f t="shared" ca="1" si="13"/>
        <v>#DIV/0!</v>
      </c>
    </row>
    <row r="235" spans="1:10" x14ac:dyDescent="0.25">
      <c r="A235">
        <v>42</v>
      </c>
      <c r="C235">
        <f ca="1">OFFSET('336p stat'!$A$1,A235*20,0)</f>
        <v>0</v>
      </c>
      <c r="D235" s="8" t="e">
        <f t="shared" ref="D235:H235" ca="1" si="53">$D$192*SQRT(D180)/$E$192</f>
        <v>#DIV/0!</v>
      </c>
      <c r="E235" s="8" t="e">
        <f t="shared" ca="1" si="53"/>
        <v>#DIV/0!</v>
      </c>
      <c r="F235" s="8">
        <f t="shared" ca="1" si="53"/>
        <v>0</v>
      </c>
      <c r="G235" s="8">
        <f t="shared" ca="1" si="53"/>
        <v>0</v>
      </c>
      <c r="H235" s="8">
        <f t="shared" ca="1" si="53"/>
        <v>0</v>
      </c>
      <c r="J235" s="8" t="e">
        <f t="shared" ca="1" si="13"/>
        <v>#DIV/0!</v>
      </c>
    </row>
    <row r="236" spans="1:10" x14ac:dyDescent="0.25">
      <c r="A236">
        <v>43</v>
      </c>
      <c r="C236">
        <f ca="1">OFFSET('336p stat'!$A$1,A236*20,0)</f>
        <v>0</v>
      </c>
      <c r="D236" s="8" t="e">
        <f t="shared" ref="D236:H236" ca="1" si="54">$D$192*SQRT(D181)/$E$192</f>
        <v>#DIV/0!</v>
      </c>
      <c r="E236" s="8" t="e">
        <f t="shared" ca="1" si="54"/>
        <v>#DIV/0!</v>
      </c>
      <c r="F236" s="8">
        <f t="shared" ca="1" si="54"/>
        <v>0</v>
      </c>
      <c r="G236" s="8">
        <f t="shared" ca="1" si="54"/>
        <v>0</v>
      </c>
      <c r="H236" s="8">
        <f t="shared" ca="1" si="54"/>
        <v>0</v>
      </c>
      <c r="J236" s="8" t="e">
        <f t="shared" ca="1" si="13"/>
        <v>#DIV/0!</v>
      </c>
    </row>
    <row r="237" spans="1:10" x14ac:dyDescent="0.25">
      <c r="A237">
        <v>44</v>
      </c>
      <c r="C237">
        <f ca="1">OFFSET('336p stat'!$A$1,A237*20,0)</f>
        <v>0</v>
      </c>
      <c r="D237" s="8" t="e">
        <f t="shared" ref="D237:H237" ca="1" si="55">$D$192*SQRT(D182)/$E$192</f>
        <v>#DIV/0!</v>
      </c>
      <c r="E237" s="8" t="e">
        <f t="shared" ca="1" si="55"/>
        <v>#DIV/0!</v>
      </c>
      <c r="F237" s="8">
        <f t="shared" ca="1" si="55"/>
        <v>0</v>
      </c>
      <c r="G237" s="8">
        <f t="shared" ca="1" si="55"/>
        <v>0</v>
      </c>
      <c r="H237" s="8">
        <f t="shared" ca="1" si="55"/>
        <v>0</v>
      </c>
      <c r="J237" s="8" t="e">
        <f t="shared" ca="1" si="13"/>
        <v>#DIV/0!</v>
      </c>
    </row>
    <row r="238" spans="1:10" x14ac:dyDescent="0.25">
      <c r="A238">
        <v>45</v>
      </c>
      <c r="C238">
        <f ca="1">OFFSET('336p stat'!$A$1,A238*20,0)</f>
        <v>0</v>
      </c>
      <c r="D238" s="8" t="e">
        <f t="shared" ref="D238:H238" ca="1" si="56">$D$192*SQRT(D183)/$E$192</f>
        <v>#DIV/0!</v>
      </c>
      <c r="E238" s="8" t="e">
        <f t="shared" ca="1" si="56"/>
        <v>#DIV/0!</v>
      </c>
      <c r="F238" s="8">
        <f t="shared" ca="1" si="56"/>
        <v>0</v>
      </c>
      <c r="G238" s="8">
        <f t="shared" ca="1" si="56"/>
        <v>0</v>
      </c>
      <c r="H238" s="8">
        <f t="shared" ca="1" si="56"/>
        <v>0</v>
      </c>
      <c r="J238" s="8" t="e">
        <f t="shared" ca="1" si="13"/>
        <v>#DIV/0!</v>
      </c>
    </row>
    <row r="239" spans="1:10" x14ac:dyDescent="0.25">
      <c r="A239">
        <v>46</v>
      </c>
      <c r="C239">
        <f ca="1">OFFSET('336p stat'!$A$1,A239*20,0)</f>
        <v>0</v>
      </c>
      <c r="D239" s="8" t="e">
        <f t="shared" ref="D239:H239" ca="1" si="57">$D$192*SQRT(D184)/$E$192</f>
        <v>#DIV/0!</v>
      </c>
      <c r="E239" s="8" t="e">
        <f t="shared" ca="1" si="57"/>
        <v>#DIV/0!</v>
      </c>
      <c r="F239" s="8">
        <f t="shared" ca="1" si="57"/>
        <v>0</v>
      </c>
      <c r="G239" s="8">
        <f t="shared" ca="1" si="57"/>
        <v>0</v>
      </c>
      <c r="H239" s="8">
        <f t="shared" ca="1" si="57"/>
        <v>0</v>
      </c>
      <c r="J239" s="8" t="e">
        <f t="shared" ca="1" si="13"/>
        <v>#DIV/0!</v>
      </c>
    </row>
    <row r="240" spans="1:10" x14ac:dyDescent="0.25">
      <c r="A240">
        <v>47</v>
      </c>
      <c r="C240">
        <f ca="1">OFFSET('336p stat'!$A$1,A240*20,0)</f>
        <v>0</v>
      </c>
      <c r="D240" s="8">
        <f t="shared" ref="D240:H240" ca="1" si="58">$D$192*SQRT(D185)/$E$192</f>
        <v>0</v>
      </c>
      <c r="E240" s="8">
        <f t="shared" ca="1" si="58"/>
        <v>0</v>
      </c>
      <c r="F240" s="8">
        <f t="shared" ca="1" si="58"/>
        <v>0</v>
      </c>
      <c r="G240" s="8">
        <f t="shared" ca="1" si="58"/>
        <v>0</v>
      </c>
      <c r="H240" s="8">
        <f t="shared" ca="1" si="58"/>
        <v>0</v>
      </c>
      <c r="J240" s="8">
        <f t="shared" ca="1" si="13"/>
        <v>0</v>
      </c>
    </row>
    <row r="241" spans="1:10" x14ac:dyDescent="0.25">
      <c r="A241">
        <v>48</v>
      </c>
      <c r="C241">
        <f ca="1">OFFSET('336p stat'!$A$1,A241*20,0)</f>
        <v>0</v>
      </c>
      <c r="D241" s="8">
        <f t="shared" ref="D241:H241" ca="1" si="59">$D$192*SQRT(D186)/$E$192</f>
        <v>0</v>
      </c>
      <c r="E241" s="8">
        <f t="shared" ca="1" si="59"/>
        <v>0</v>
      </c>
      <c r="F241" s="8">
        <f t="shared" ca="1" si="59"/>
        <v>0</v>
      </c>
      <c r="G241" s="8">
        <f t="shared" ca="1" si="59"/>
        <v>0</v>
      </c>
      <c r="H241" s="8">
        <f t="shared" ca="1" si="59"/>
        <v>0</v>
      </c>
      <c r="J241" s="8">
        <f t="shared" ca="1" si="13"/>
        <v>0</v>
      </c>
    </row>
    <row r="242" spans="1:10" x14ac:dyDescent="0.25">
      <c r="A242">
        <v>49</v>
      </c>
      <c r="C242">
        <f ca="1">OFFSET('336p stat'!$A$1,A242*20,0)</f>
        <v>0</v>
      </c>
      <c r="D242" s="8">
        <f t="shared" ref="D242:H242" ca="1" si="60">$D$192*SQRT(D187)/$E$192</f>
        <v>0</v>
      </c>
      <c r="E242" s="8">
        <f t="shared" ca="1" si="60"/>
        <v>0</v>
      </c>
      <c r="F242" s="8">
        <f t="shared" ca="1" si="60"/>
        <v>0</v>
      </c>
      <c r="G242" s="8">
        <f t="shared" ca="1" si="60"/>
        <v>0</v>
      </c>
      <c r="H242" s="8">
        <f t="shared" ca="1" si="60"/>
        <v>0</v>
      </c>
      <c r="J242" s="8">
        <f t="shared" ca="1" si="13"/>
        <v>0</v>
      </c>
    </row>
    <row r="243" spans="1:10" x14ac:dyDescent="0.25">
      <c r="A243">
        <v>50</v>
      </c>
      <c r="C243">
        <f ca="1">OFFSET('336p stat'!$A$1,A243*20,0)</f>
        <v>0</v>
      </c>
      <c r="D243" s="8">
        <f t="shared" ref="D243:H243" ca="1" si="61">$D$192*SQRT(D188)/$E$192</f>
        <v>0</v>
      </c>
      <c r="E243" s="8">
        <f t="shared" ca="1" si="61"/>
        <v>0</v>
      </c>
      <c r="F243" s="8">
        <f t="shared" ca="1" si="61"/>
        <v>0</v>
      </c>
      <c r="G243" s="8">
        <f t="shared" ca="1" si="61"/>
        <v>0</v>
      </c>
      <c r="H243" s="8">
        <f t="shared" ca="1" si="61"/>
        <v>0</v>
      </c>
      <c r="J243" s="8">
        <f t="shared" ca="1" si="13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1.1906619560146311E-5</v>
      </c>
      <c r="E248" s="9">
        <f ca="1">POWER(SQRT(E139)/E85,2)</f>
        <v>1.1938899887256534E-5</v>
      </c>
      <c r="F248" s="9">
        <f ca="1">POWER(SQRT(F139)/F85,2)</f>
        <v>1.1903563317771808E-5</v>
      </c>
      <c r="G248" s="9">
        <f ca="1">POWER(SQRT(G139)/G85,2)</f>
        <v>1.1907513457138465E-5</v>
      </c>
      <c r="H248" s="9">
        <f ca="1">POWER(SQRT(H139)/H85,2)</f>
        <v>1.7620009768190669E-5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62">POWER(SQRT(D140)/D86,2)</f>
        <v>3.6096862350713257E-7</v>
      </c>
      <c r="E249" s="9" t="e">
        <f t="shared" ca="1" si="62"/>
        <v>#DIV/0!</v>
      </c>
      <c r="F249" s="9" t="e">
        <f t="shared" ca="1" si="62"/>
        <v>#DIV/0!</v>
      </c>
      <c r="G249" s="9" t="e">
        <f t="shared" ca="1" si="62"/>
        <v>#DIV/0!</v>
      </c>
      <c r="H249" s="9" t="e">
        <f t="shared" ca="1" si="62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3">POWER(SQRT(D141)/D87,2)</f>
        <v>6.0080690923796201E-6</v>
      </c>
      <c r="E250" s="9">
        <f t="shared" ca="1" si="63"/>
        <v>5.9984897938028449E-6</v>
      </c>
      <c r="F250" s="9">
        <f t="shared" ca="1" si="63"/>
        <v>1.1106057997184961E-5</v>
      </c>
      <c r="G250" s="9">
        <f t="shared" ca="1" si="63"/>
        <v>1.1139006739869518E-5</v>
      </c>
      <c r="H250" s="9">
        <f t="shared" ca="1" si="63"/>
        <v>2.02731179889695E-5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4">POWER(SQRT(D142)/D88,2)</f>
        <v>1.8036691659611165E-5</v>
      </c>
      <c r="E251" s="9">
        <f t="shared" ca="1" si="64"/>
        <v>1.8145340848122215E-5</v>
      </c>
      <c r="F251" s="9">
        <f t="shared" ca="1" si="64"/>
        <v>1.6327627541307769E-5</v>
      </c>
      <c r="G251" s="9">
        <f t="shared" ca="1" si="64"/>
        <v>1.6375233650184668E-5</v>
      </c>
      <c r="H251" s="9">
        <f t="shared" ca="1" si="64"/>
        <v>2.2610797244798579E-5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5">POWER(SQRT(D143)/D89,2)</f>
        <v>1.906417905670609E-5</v>
      </c>
      <c r="E252" s="9">
        <f t="shared" ca="1" si="65"/>
        <v>1.9316505590226924E-5</v>
      </c>
      <c r="F252" s="9">
        <f t="shared" ca="1" si="65"/>
        <v>2.0584596038715238E-5</v>
      </c>
      <c r="G252" s="9">
        <f t="shared" ca="1" si="65"/>
        <v>2.0655401525127418E-5</v>
      </c>
      <c r="H252" s="9">
        <f t="shared" ca="1" si="65"/>
        <v>1.9692599739019373E-5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6">POWER(SQRT(D144)/D90,2)</f>
        <v>1.8311109415113676E-5</v>
      </c>
      <c r="E253" s="9">
        <f t="shared" ca="1" si="66"/>
        <v>1.8143364195423313E-5</v>
      </c>
      <c r="F253" s="9">
        <f t="shared" ca="1" si="66"/>
        <v>1.8424560240160099E-5</v>
      </c>
      <c r="G253" s="9">
        <f t="shared" ca="1" si="66"/>
        <v>1.8602927437545492E-5</v>
      </c>
      <c r="H253" s="9">
        <f t="shared" ca="1" si="66"/>
        <v>1.7565156918326927E-5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7">POWER(SQRT(D145)/D91,2)</f>
        <v>1.0061024978640888E-5</v>
      </c>
      <c r="E254" s="9">
        <f t="shared" ca="1" si="67"/>
        <v>1.0341857481395935E-5</v>
      </c>
      <c r="F254" s="9">
        <f t="shared" ca="1" si="67"/>
        <v>1.0585995847419807E-5</v>
      </c>
      <c r="G254" s="9">
        <f t="shared" ca="1" si="67"/>
        <v>1.0691684870975412E-5</v>
      </c>
      <c r="H254" s="9">
        <f t="shared" ca="1" si="67"/>
        <v>2.1196508587181692E-5</v>
      </c>
    </row>
    <row r="255" spans="1:10" x14ac:dyDescent="0.25">
      <c r="A255">
        <v>8</v>
      </c>
      <c r="C255" t="str">
        <f ca="1">OFFSET('336p stat'!$A$1,A255*20,0)</f>
        <v>CUDA ant add CPU</v>
      </c>
      <c r="D255" s="9">
        <f t="shared" ref="D255:H255" ca="1" si="68">POWER(SQRT(D146)/D92,2)</f>
        <v>1.7764926045636202E-5</v>
      </c>
      <c r="E255" s="9" t="e">
        <f t="shared" ca="1" si="68"/>
        <v>#DIV/0!</v>
      </c>
      <c r="F255" s="9" t="e">
        <f t="shared" ca="1" si="68"/>
        <v>#DIV/0!</v>
      </c>
      <c r="G255" s="9" t="e">
        <f t="shared" ca="1" si="68"/>
        <v>#DIV/0!</v>
      </c>
      <c r="H255" s="9" t="e">
        <f t="shared" ca="1" si="68"/>
        <v>#DIV/0!</v>
      </c>
    </row>
    <row r="256" spans="1:10" x14ac:dyDescent="0.25">
      <c r="A256">
        <v>9</v>
      </c>
      <c r="C256" t="str">
        <f ca="1">OFFSET('336p stat'!$A$1,A256*20,0)</f>
        <v>CUDA ant add CPU non hash</v>
      </c>
      <c r="D256" s="9">
        <f t="shared" ref="D256:H256" ca="1" si="69">POWER(SQRT(D147)/D93,2)</f>
        <v>1.5462879603437944E-5</v>
      </c>
      <c r="E256" s="9">
        <f t="shared" ca="1" si="69"/>
        <v>1.5430604747518514E-5</v>
      </c>
      <c r="F256" s="9">
        <f t="shared" ca="1" si="69"/>
        <v>1.601213943761085E-5</v>
      </c>
      <c r="G256" s="9">
        <f t="shared" ca="1" si="69"/>
        <v>1.6090344119615256E-5</v>
      </c>
      <c r="H256" s="9">
        <f t="shared" ca="1" si="69"/>
        <v>5.5394194759033931E-5</v>
      </c>
    </row>
    <row r="257" spans="1:8" x14ac:dyDescent="0.25">
      <c r="A257">
        <v>10</v>
      </c>
      <c r="C257" t="str">
        <f ca="1">OFFSET('336p stat'!$A$1,A257*20,0)</f>
        <v>CUDA ant add CPU12</v>
      </c>
      <c r="D257" s="9">
        <f t="shared" ref="D257:H257" ca="1" si="70">POWER(SQRT(D148)/D94,2)</f>
        <v>7.3380154224196787E-5</v>
      </c>
      <c r="E257" s="9">
        <f t="shared" ca="1" si="70"/>
        <v>7.3141535980352491E-5</v>
      </c>
      <c r="F257" s="9">
        <f t="shared" ca="1" si="70"/>
        <v>6.6378062862857573E-5</v>
      </c>
      <c r="G257" s="9">
        <f t="shared" ca="1" si="70"/>
        <v>6.4649463701522083E-5</v>
      </c>
      <c r="H257" s="9">
        <f t="shared" ca="1" si="70"/>
        <v>3.9700269090295613E-4</v>
      </c>
    </row>
    <row r="258" spans="1:8" x14ac:dyDescent="0.25">
      <c r="A258">
        <v>11</v>
      </c>
      <c r="C258" t="str">
        <f ca="1">OFFSET('336p stat'!$A$1,A258*20,0)</f>
        <v>CUDA opt</v>
      </c>
      <c r="D258" s="9">
        <f t="shared" ref="D258:H258" ca="1" si="71">POWER(SQRT(D149)/D95,2)</f>
        <v>1.410899350113989E-5</v>
      </c>
      <c r="E258" s="9" t="e">
        <f t="shared" ca="1" si="71"/>
        <v>#DIV/0!</v>
      </c>
      <c r="F258" s="9" t="e">
        <f t="shared" ca="1" si="71"/>
        <v>#DIV/0!</v>
      </c>
      <c r="G258" s="9" t="e">
        <f t="shared" ca="1" si="71"/>
        <v>#DIV/0!</v>
      </c>
      <c r="H258" s="9" t="e">
        <f t="shared" ca="1" si="71"/>
        <v>#DIV/0!</v>
      </c>
    </row>
    <row r="259" spans="1:8" x14ac:dyDescent="0.25">
      <c r="A259">
        <v>12</v>
      </c>
      <c r="C259" t="str">
        <f ca="1">OFFSET('336p stat'!$A$1,A259*20,0)</f>
        <v>CUDA opt Time</v>
      </c>
      <c r="D259" s="9">
        <f t="shared" ref="D259:H259" ca="1" si="72">POWER(SQRT(D150)/D96,2)</f>
        <v>5.396183470347248E-7</v>
      </c>
      <c r="E259" s="9">
        <f t="shared" ca="1" si="72"/>
        <v>5.4484339612722343E-7</v>
      </c>
      <c r="F259" s="9">
        <f t="shared" ca="1" si="72"/>
        <v>6.089854153518786E-7</v>
      </c>
      <c r="G259" s="9">
        <f t="shared" ca="1" si="72"/>
        <v>6.1080448823957175E-7</v>
      </c>
      <c r="H259" s="9" t="e">
        <f t="shared" ca="1" si="72"/>
        <v>#DIV/0!</v>
      </c>
    </row>
    <row r="260" spans="1:8" x14ac:dyDescent="0.25">
      <c r="A260">
        <v>13</v>
      </c>
      <c r="C260" t="str">
        <f ca="1">OFFSET('336p stat'!$A$1,A260*20,0)</f>
        <v>CUDA opt non hash</v>
      </c>
      <c r="D260" s="9">
        <f t="shared" ref="D260:H260" ca="1" si="73">POWER(SQRT(D151)/D97,2)</f>
        <v>2.8503927185994146E-6</v>
      </c>
      <c r="E260" s="9">
        <f t="shared" ca="1" si="73"/>
        <v>2.8787494597325416E-6</v>
      </c>
      <c r="F260" s="9">
        <f t="shared" ca="1" si="73"/>
        <v>1.6336967753607043E-6</v>
      </c>
      <c r="G260" s="9">
        <f t="shared" ca="1" si="73"/>
        <v>1.8694615335203511E-6</v>
      </c>
      <c r="H260" s="9" t="e">
        <f t="shared" ca="1" si="73"/>
        <v>#DIV/0!</v>
      </c>
    </row>
    <row r="261" spans="1:8" x14ac:dyDescent="0.25">
      <c r="A261">
        <v>14</v>
      </c>
      <c r="C261" t="str">
        <f ca="1">OFFSET('336p stat'!$A$1,A261*20,0)</f>
        <v>CUDA opt ant</v>
      </c>
      <c r="D261" s="9">
        <f t="shared" ref="D261:H261" ca="1" si="74">POWER(SQRT(D152)/D98,2)</f>
        <v>2.4246865191103976E-5</v>
      </c>
      <c r="E261" s="9">
        <f t="shared" ca="1" si="74"/>
        <v>2.4037462028770573E-5</v>
      </c>
      <c r="F261" s="9">
        <f t="shared" ca="1" si="74"/>
        <v>2.3940271979941232E-5</v>
      </c>
      <c r="G261" s="9">
        <f t="shared" ca="1" si="74"/>
        <v>2.4193945373382096E-5</v>
      </c>
      <c r="H261" s="9" t="e">
        <f t="shared" ca="1" si="74"/>
        <v>#DIV/0!</v>
      </c>
    </row>
    <row r="262" spans="1:8" x14ac:dyDescent="0.25">
      <c r="A262">
        <v>15</v>
      </c>
      <c r="C262" t="str">
        <f ca="1">OFFSET('336p stat'!$A$1,A262*20,0)</f>
        <v>CUDA opt ant non hash</v>
      </c>
      <c r="D262" s="9">
        <f t="shared" ref="D262:H262" ca="1" si="75">POWER(SQRT(D153)/D99,2)</f>
        <v>2.3500185460568288E-5</v>
      </c>
      <c r="E262" s="9">
        <f t="shared" ca="1" si="75"/>
        <v>2.394994169726102E-5</v>
      </c>
      <c r="F262" s="9">
        <f t="shared" ca="1" si="75"/>
        <v>2.4260160686790223E-5</v>
      </c>
      <c r="G262" s="9">
        <f t="shared" ca="1" si="75"/>
        <v>2.4344250989414463E-5</v>
      </c>
      <c r="H262" s="9" t="e">
        <f t="shared" ca="1" si="75"/>
        <v>#DIV/0!</v>
      </c>
    </row>
    <row r="263" spans="1:8" x14ac:dyDescent="0.25">
      <c r="A263">
        <v>16</v>
      </c>
      <c r="C263" t="str">
        <f ca="1">OFFSET('336p stat'!$A$1,A263*20,0)</f>
        <v>CUDA opt ant par</v>
      </c>
      <c r="D263" s="9">
        <f t="shared" ref="D263:H263" ca="1" si="76">POWER(SQRT(D154)/D100,2)</f>
        <v>1.6380639563041198E-5</v>
      </c>
      <c r="E263" s="9">
        <f t="shared" ca="1" si="76"/>
        <v>1.6485409862522823E-5</v>
      </c>
      <c r="F263" s="9">
        <f t="shared" ca="1" si="76"/>
        <v>1.6206624781964365E-5</v>
      </c>
      <c r="G263" s="9">
        <f t="shared" ca="1" si="76"/>
        <v>1.6743128454588148E-5</v>
      </c>
      <c r="H263" s="9" t="e">
        <f t="shared" ca="1" si="76"/>
        <v>#DIV/0!</v>
      </c>
    </row>
    <row r="264" spans="1:8" x14ac:dyDescent="0.25">
      <c r="A264">
        <v>17</v>
      </c>
      <c r="C264" t="str">
        <f ca="1">OFFSET('336p stat'!$A$1,A264*20,0)</f>
        <v>non CUDA Time</v>
      </c>
      <c r="D264" s="9">
        <f t="shared" ref="D264:H264" ca="1" si="77">POWER(SQRT(D155)/D101,2)</f>
        <v>2.0725991346199755E-6</v>
      </c>
      <c r="E264" s="9">
        <f t="shared" ca="1" si="77"/>
        <v>2.0427255568612266E-6</v>
      </c>
      <c r="F264" s="9">
        <f t="shared" ca="1" si="77"/>
        <v>2.0430899212233026E-6</v>
      </c>
      <c r="G264" s="9">
        <f t="shared" ca="1" si="77"/>
        <v>2.0440260409745273E-6</v>
      </c>
      <c r="H264" s="9">
        <f t="shared" ca="1" si="77"/>
        <v>2.4303423978547736E-5</v>
      </c>
    </row>
    <row r="265" spans="1:8" x14ac:dyDescent="0.25">
      <c r="A265">
        <v>18</v>
      </c>
      <c r="C265" t="str">
        <f ca="1">OFFSET('336p stat'!$A$1,A265*20,0)</f>
        <v>non CUDA</v>
      </c>
      <c r="D265" s="9">
        <f t="shared" ref="D265:H265" ca="1" si="78">POWER(SQRT(D156)/D102,2)</f>
        <v>1.7171991301365041E-6</v>
      </c>
      <c r="E265" s="9" t="e">
        <f t="shared" ca="1" si="78"/>
        <v>#DIV/0!</v>
      </c>
      <c r="F265" s="9" t="e">
        <f t="shared" ca="1" si="78"/>
        <v>#DIV/0!</v>
      </c>
      <c r="G265" s="9" t="e">
        <f t="shared" ca="1" si="78"/>
        <v>#DIV/0!</v>
      </c>
      <c r="H265" s="9" t="e">
        <f t="shared" ca="1" si="78"/>
        <v>#DIV/0!</v>
      </c>
    </row>
    <row r="266" spans="1:8" x14ac:dyDescent="0.25">
      <c r="A266">
        <v>19</v>
      </c>
      <c r="C266" t="str">
        <f ca="1">OFFSET('336p stat'!$A$1,A266*20,0)</f>
        <v>non CUDA non hash</v>
      </c>
      <c r="D266" s="9">
        <f t="shared" ref="D266:H266" ca="1" si="79">POWER(SQRT(D157)/D103,2)</f>
        <v>2.0983813934570703E-6</v>
      </c>
      <c r="E266" s="9">
        <f t="shared" ca="1" si="79"/>
        <v>2.0540696697559959E-6</v>
      </c>
      <c r="F266" s="9">
        <f t="shared" ca="1" si="79"/>
        <v>2.0520333178226656E-6</v>
      </c>
      <c r="G266" s="9">
        <f t="shared" ca="1" si="79"/>
        <v>2.0554123076912235E-6</v>
      </c>
      <c r="H266" s="9">
        <f t="shared" ca="1" si="79"/>
        <v>1.7156682469601292E-5</v>
      </c>
    </row>
    <row r="267" spans="1:8" x14ac:dyDescent="0.25">
      <c r="A267">
        <v>20</v>
      </c>
      <c r="C267" t="str">
        <f ca="1">OFFSET('336p stat'!$A$1,A267*20,0)</f>
        <v>Classic ACO</v>
      </c>
      <c r="D267" s="9">
        <f t="shared" ref="D267:H267" ca="1" si="80">POWER(SQRT(D158)/D104,2)</f>
        <v>5.3148614897344021E-5</v>
      </c>
      <c r="E267" s="9">
        <f t="shared" ca="1" si="80"/>
        <v>5.9803219297578262E-5</v>
      </c>
      <c r="F267" s="9">
        <f t="shared" ca="1" si="80"/>
        <v>6.0360403716498476E-5</v>
      </c>
      <c r="G267" s="9">
        <f t="shared" ca="1" si="80"/>
        <v>6.0368982562780848E-5</v>
      </c>
      <c r="H267" s="9">
        <f t="shared" ca="1" si="80"/>
        <v>3.058872114169295E-4</v>
      </c>
    </row>
    <row r="268" spans="1:8" x14ac:dyDescent="0.25">
      <c r="A268">
        <v>21</v>
      </c>
      <c r="C268" t="str">
        <f ca="1">OFFSET('336p stat'!$A$1,A268*20,0)</f>
        <v>Classic ACO non hash</v>
      </c>
      <c r="D268" s="9">
        <f t="shared" ref="D268:H268" ca="1" si="81">POWER(SQRT(D159)/D105,2)</f>
        <v>7.8074958618297032E-7</v>
      </c>
      <c r="E268" s="9">
        <f t="shared" ca="1" si="81"/>
        <v>7.798368986339068E-7</v>
      </c>
      <c r="F268" s="9">
        <f t="shared" ca="1" si="81"/>
        <v>7.762109757778982E-7</v>
      </c>
      <c r="G268" s="9">
        <f t="shared" ca="1" si="81"/>
        <v>7.7530301990597538E-7</v>
      </c>
      <c r="H268" s="9">
        <f t="shared" ca="1" si="81"/>
        <v>4.018922926864601E-5</v>
      </c>
    </row>
    <row r="269" spans="1:8" x14ac:dyDescent="0.25">
      <c r="A269">
        <v>22</v>
      </c>
      <c r="C269" t="str">
        <f ca="1">OFFSET('336p stat'!$A$1,A269*20,0)</f>
        <v>omp</v>
      </c>
      <c r="D269" s="9">
        <f t="shared" ref="D269:H269" ca="1" si="82">POWER(SQRT(D160)/D106,2)</f>
        <v>3.2329414837717415E-5</v>
      </c>
      <c r="E269" s="9">
        <f t="shared" ca="1" si="82"/>
        <v>3.379108977136132E-5</v>
      </c>
      <c r="F269" s="9">
        <f t="shared" ca="1" si="82"/>
        <v>3.3778635595230155E-5</v>
      </c>
      <c r="G269" s="9">
        <f t="shared" ca="1" si="82"/>
        <v>3.3643043960957029E-5</v>
      </c>
      <c r="H269" s="9">
        <f t="shared" ca="1" si="82"/>
        <v>1.0852081578286641E-4</v>
      </c>
    </row>
    <row r="270" spans="1:8" x14ac:dyDescent="0.25">
      <c r="A270">
        <v>23</v>
      </c>
      <c r="C270" t="str">
        <f ca="1">OFFSET('336p stat'!$A$1,A270*20,0)</f>
        <v>omp non hash</v>
      </c>
      <c r="D270" s="9">
        <f t="shared" ref="D270:H270" ca="1" si="83">POWER(SQRT(D161)/D107,2)</f>
        <v>1.5867711030147846E-6</v>
      </c>
      <c r="E270" s="9">
        <f t="shared" ca="1" si="83"/>
        <v>1.5717029803840049E-6</v>
      </c>
      <c r="F270" s="9">
        <f t="shared" ca="1" si="83"/>
        <v>1.5720895278440541E-6</v>
      </c>
      <c r="G270" s="9">
        <f t="shared" ca="1" si="83"/>
        <v>1.5791477676776132E-6</v>
      </c>
      <c r="H270" s="9">
        <f t="shared" ca="1" si="83"/>
        <v>4.0816822646160289E-5</v>
      </c>
    </row>
    <row r="271" spans="1:8" x14ac:dyDescent="0.25">
      <c r="A271">
        <v>24</v>
      </c>
      <c r="C271" t="str">
        <f ca="1">OFFSET('336p stat'!$A$1,A271*20,0)</f>
        <v>non CUDA transp Time</v>
      </c>
      <c r="D271" s="9">
        <f t="shared" ref="D271:H271" ca="1" si="84">POWER(SQRT(D162)/D108,2)</f>
        <v>1.817018407576758E-6</v>
      </c>
      <c r="E271" s="9">
        <f t="shared" ca="1" si="84"/>
        <v>1.8133871561838043E-6</v>
      </c>
      <c r="F271" s="9">
        <f t="shared" ca="1" si="84"/>
        <v>1.8133725675427457E-6</v>
      </c>
      <c r="G271" s="9">
        <f t="shared" ca="1" si="84"/>
        <v>1.8103147104409665E-6</v>
      </c>
      <c r="H271" s="9">
        <f t="shared" ca="1" si="84"/>
        <v>8.1229408451184744E-5</v>
      </c>
    </row>
    <row r="272" spans="1:8" x14ac:dyDescent="0.25">
      <c r="A272">
        <v>25</v>
      </c>
      <c r="C272" t="str">
        <f ca="1">OFFSET('336p stat'!$A$1,A272*20,0)</f>
        <v>non CUDA transp</v>
      </c>
      <c r="D272" s="9">
        <f t="shared" ref="D272:H272" ca="1" si="85">POWER(SQRT(D163)/D109,2)</f>
        <v>1.9034854653716524E-6</v>
      </c>
      <c r="E272" s="9" t="e">
        <f t="shared" ca="1" si="85"/>
        <v>#DIV/0!</v>
      </c>
      <c r="F272" s="9" t="e">
        <f t="shared" ca="1" si="85"/>
        <v>#DIV/0!</v>
      </c>
      <c r="G272" s="9" t="e">
        <f t="shared" ca="1" si="85"/>
        <v>#DIV/0!</v>
      </c>
      <c r="H272" s="9" t="e">
        <f t="shared" ca="1" si="85"/>
        <v>#DIV/0!</v>
      </c>
    </row>
    <row r="273" spans="1:8" x14ac:dyDescent="0.25">
      <c r="A273">
        <v>26</v>
      </c>
      <c r="C273" t="str">
        <f ca="1">OFFSET('336p stat'!$A$1,A273*20,0)</f>
        <v>non CUDA transp non hash</v>
      </c>
      <c r="D273" s="9">
        <f t="shared" ref="D273:H273" ca="1" si="86">POWER(SQRT(D164)/D110,2)</f>
        <v>1.8449093408331823E-5</v>
      </c>
      <c r="E273" s="9">
        <f t="shared" ca="1" si="86"/>
        <v>1.8109702298733243E-5</v>
      </c>
      <c r="F273" s="9">
        <f t="shared" ca="1" si="86"/>
        <v>1.8106029604646767E-5</v>
      </c>
      <c r="G273" s="9">
        <f t="shared" ca="1" si="86"/>
        <v>1.799414308319568E-5</v>
      </c>
      <c r="H273" s="9">
        <f t="shared" ca="1" si="86"/>
        <v>1.2727707780845621E-4</v>
      </c>
    </row>
    <row r="274" spans="1:8" x14ac:dyDescent="0.25">
      <c r="A274">
        <v>27</v>
      </c>
      <c r="C274" t="str">
        <f ca="1">OFFSET('336p stat'!$A$1,A274*20,0)</f>
        <v>non CUDA transp_AVX Time</v>
      </c>
      <c r="D274" s="9">
        <f t="shared" ref="D274:H274" ca="1" si="87">POWER(SQRT(D165)/D111,2)</f>
        <v>1.164640089980774E-6</v>
      </c>
      <c r="E274" s="9">
        <f t="shared" ca="1" si="87"/>
        <v>1.2413338334994078E-6</v>
      </c>
      <c r="F274" s="9">
        <f t="shared" ca="1" si="87"/>
        <v>1.241210332600391E-6</v>
      </c>
      <c r="G274" s="9">
        <f t="shared" ca="1" si="87"/>
        <v>1.2399875704672145E-6</v>
      </c>
      <c r="H274" s="9">
        <f t="shared" ca="1" si="87"/>
        <v>5.7333879311688757E-5</v>
      </c>
    </row>
    <row r="275" spans="1:8" x14ac:dyDescent="0.25">
      <c r="A275">
        <v>28</v>
      </c>
      <c r="C275" t="str">
        <f ca="1">OFFSET('336p stat'!$A$1,A275*20,0)</f>
        <v>non CUDA transp_AVX</v>
      </c>
      <c r="D275" s="9">
        <f t="shared" ref="D275:H275" ca="1" si="88">POWER(SQRT(D166)/D112,2)</f>
        <v>2.2475233593314612E-6</v>
      </c>
      <c r="E275" s="9" t="e">
        <f t="shared" ca="1" si="88"/>
        <v>#DIV/0!</v>
      </c>
      <c r="F275" s="9" t="e">
        <f t="shared" ca="1" si="88"/>
        <v>#DIV/0!</v>
      </c>
      <c r="G275" s="9" t="e">
        <f t="shared" ca="1" si="88"/>
        <v>#DIV/0!</v>
      </c>
      <c r="H275" s="9" t="e">
        <f t="shared" ca="1" si="88"/>
        <v>#DIV/0!</v>
      </c>
    </row>
    <row r="276" spans="1:8" x14ac:dyDescent="0.25">
      <c r="A276">
        <v>29</v>
      </c>
      <c r="C276" t="str">
        <f ca="1">OFFSET('336p stat'!$A$1,A276*20,0)</f>
        <v>non CUDA transp_AVX non hash</v>
      </c>
      <c r="D276" s="9">
        <f t="shared" ref="D276:H276" ca="1" si="89">POWER(SQRT(D167)/D113,2)</f>
        <v>3.0622389627263763E-6</v>
      </c>
      <c r="E276" s="9">
        <f t="shared" ca="1" si="89"/>
        <v>3.1090186305170918E-6</v>
      </c>
      <c r="F276" s="9">
        <f t="shared" ca="1" si="89"/>
        <v>3.108014114873927E-6</v>
      </c>
      <c r="G276" s="9">
        <f t="shared" ca="1" si="89"/>
        <v>3.0994954197922817E-6</v>
      </c>
      <c r="H276" s="9">
        <f t="shared" ca="1" si="89"/>
        <v>8.9873067790765539E-5</v>
      </c>
    </row>
    <row r="277" spans="1:8" x14ac:dyDescent="0.25">
      <c r="A277">
        <v>30</v>
      </c>
      <c r="C277" t="str">
        <f ca="1">OFFSET('336p stat'!$A$1,A277*20,0)</f>
        <v>non CUDA transp_AVX_OMP Time</v>
      </c>
      <c r="D277" s="9">
        <f t="shared" ref="D277:H277" ca="1" si="90">POWER(SQRT(D168)/D114,2)</f>
        <v>2.3945677230739509E-6</v>
      </c>
      <c r="E277" s="9">
        <f t="shared" ca="1" si="90"/>
        <v>2.1943157032433028E-6</v>
      </c>
      <c r="F277" s="9">
        <f t="shared" ca="1" si="90"/>
        <v>2.193331135842255E-6</v>
      </c>
      <c r="G277" s="9">
        <f t="shared" ca="1" si="90"/>
        <v>2.1950054230442825E-6</v>
      </c>
      <c r="H277" s="9">
        <f t="shared" ca="1" si="90"/>
        <v>5.5126654787557122E-5</v>
      </c>
    </row>
    <row r="278" spans="1:8" x14ac:dyDescent="0.25">
      <c r="A278">
        <v>31</v>
      </c>
      <c r="C278" t="str">
        <f ca="1">OFFSET('336p stat'!$A$1,A278*20,0)</f>
        <v>non CUDA transp_AVX_OMP</v>
      </c>
      <c r="D278" s="9">
        <f t="shared" ref="D278:H278" ca="1" si="91">POWER(SQRT(D169)/D115,2)</f>
        <v>1.6724085842086658E-6</v>
      </c>
      <c r="E278" s="9" t="e">
        <f t="shared" ca="1" si="91"/>
        <v>#DIV/0!</v>
      </c>
      <c r="F278" s="9" t="e">
        <f t="shared" ca="1" si="91"/>
        <v>#DIV/0!</v>
      </c>
      <c r="G278" s="9" t="e">
        <f t="shared" ca="1" si="91"/>
        <v>#DIV/0!</v>
      </c>
      <c r="H278" s="9" t="e">
        <f t="shared" ca="1" si="91"/>
        <v>#DIV/0!</v>
      </c>
    </row>
    <row r="279" spans="1:8" x14ac:dyDescent="0.25">
      <c r="A279">
        <v>32</v>
      </c>
      <c r="C279" t="str">
        <f ca="1">OFFSET('336p stat'!$A$1,A279*20,0)</f>
        <v>non CUDA transp_AVX_OMP non hash</v>
      </c>
      <c r="D279" s="9">
        <f t="shared" ref="D279:H279" ca="1" si="92">POWER(SQRT(D170)/D116,2)</f>
        <v>4.9726874807108802E-6</v>
      </c>
      <c r="E279" s="9">
        <f t="shared" ca="1" si="92"/>
        <v>4.9910437165961138E-6</v>
      </c>
      <c r="F279" s="9">
        <f t="shared" ca="1" si="92"/>
        <v>4.9913992373788057E-6</v>
      </c>
      <c r="G279" s="9">
        <f t="shared" ca="1" si="92"/>
        <v>4.9864957659676803E-6</v>
      </c>
      <c r="H279" s="9">
        <f t="shared" ca="1" si="92"/>
        <v>1.9109922220148019E-4</v>
      </c>
    </row>
    <row r="280" spans="1:8" x14ac:dyDescent="0.25">
      <c r="A280">
        <v>33</v>
      </c>
      <c r="C280" t="str">
        <f ca="1">OFFSET('336p stat'!$A$1,A280*20,0)</f>
        <v>CUDA ant add CPU_AVX_transp Time</v>
      </c>
      <c r="D280" s="9">
        <f t="shared" ref="D280:H280" ca="1" si="93">POWER(SQRT(D171)/D117,2)</f>
        <v>1.1331447238977595E-5</v>
      </c>
      <c r="E280" s="9">
        <f t="shared" ca="1" si="93"/>
        <v>1.1295662037434887E-5</v>
      </c>
      <c r="F280" s="9">
        <f t="shared" ca="1" si="93"/>
        <v>1.1628569444975389E-5</v>
      </c>
      <c r="G280" s="9">
        <f t="shared" ca="1" si="93"/>
        <v>1.1707870211841722E-5</v>
      </c>
      <c r="H280" s="9">
        <f t="shared" ca="1" si="93"/>
        <v>1.7942636139897005E-4</v>
      </c>
    </row>
    <row r="281" spans="1:8" x14ac:dyDescent="0.25">
      <c r="A281">
        <v>34</v>
      </c>
      <c r="C281" t="str">
        <f ca="1">OFFSET('336p stat'!$A$1,A281*20,0)</f>
        <v>CUDA ant add CPU_AVX_transp</v>
      </c>
      <c r="D281" s="9">
        <f t="shared" ref="D281:H281" ca="1" si="94">POWER(SQRT(D172)/D118,2)</f>
        <v>1.6134596937511945E-5</v>
      </c>
      <c r="E281" s="9" t="e">
        <f t="shared" ca="1" si="94"/>
        <v>#DIV/0!</v>
      </c>
      <c r="F281" s="9" t="e">
        <f t="shared" ca="1" si="94"/>
        <v>#DIV/0!</v>
      </c>
      <c r="G281" s="9" t="e">
        <f t="shared" ca="1" si="94"/>
        <v>#DIV/0!</v>
      </c>
      <c r="H281" s="9" t="e">
        <f t="shared" ca="1" si="94"/>
        <v>#DIV/0!</v>
      </c>
    </row>
    <row r="282" spans="1:8" x14ac:dyDescent="0.25">
      <c r="A282">
        <v>35</v>
      </c>
      <c r="C282">
        <f ca="1">OFFSET('336p stat'!$A$1,A282*20,0)</f>
        <v>0</v>
      </c>
      <c r="D282" s="9" t="e">
        <f t="shared" ref="D282:H282" ca="1" si="95">POWER(SQRT(D173)/D119,2)</f>
        <v>#DIV/0!</v>
      </c>
      <c r="E282" s="9" t="e">
        <f t="shared" ca="1" si="95"/>
        <v>#DIV/0!</v>
      </c>
      <c r="F282" s="9" t="e">
        <f t="shared" ca="1" si="95"/>
        <v>#DIV/0!</v>
      </c>
      <c r="G282" s="9" t="e">
        <f t="shared" ca="1" si="95"/>
        <v>#DIV/0!</v>
      </c>
      <c r="H282" s="9" t="e">
        <f t="shared" ca="1" si="95"/>
        <v>#DIV/0!</v>
      </c>
    </row>
    <row r="283" spans="1:8" x14ac:dyDescent="0.25">
      <c r="A283">
        <v>36</v>
      </c>
      <c r="C283">
        <f ca="1">OFFSET('336p stat'!$A$1,A283*20,0)</f>
        <v>0</v>
      </c>
      <c r="D283" s="9" t="e">
        <f t="shared" ref="D283:H283" ca="1" si="96">POWER(SQRT(D174)/D120,2)</f>
        <v>#DIV/0!</v>
      </c>
      <c r="E283" s="9" t="e">
        <f t="shared" ca="1" si="96"/>
        <v>#DIV/0!</v>
      </c>
      <c r="F283" s="9" t="e">
        <f t="shared" ca="1" si="96"/>
        <v>#DIV/0!</v>
      </c>
      <c r="G283" s="9" t="e">
        <f t="shared" ca="1" si="96"/>
        <v>#DIV/0!</v>
      </c>
      <c r="H283" s="9" t="e">
        <f t="shared" ca="1" si="96"/>
        <v>#DIV/0!</v>
      </c>
    </row>
    <row r="284" spans="1:8" x14ac:dyDescent="0.25">
      <c r="A284">
        <v>37</v>
      </c>
      <c r="C284">
        <f ca="1">OFFSET('336p stat'!$A$1,A284*20,0)</f>
        <v>0</v>
      </c>
      <c r="D284" s="9" t="e">
        <f t="shared" ref="D284:H284" ca="1" si="97">POWER(SQRT(D175)/D121,2)</f>
        <v>#DIV/0!</v>
      </c>
      <c r="E284" s="9" t="e">
        <f t="shared" ca="1" si="97"/>
        <v>#DIV/0!</v>
      </c>
      <c r="F284" s="9" t="e">
        <f t="shared" ca="1" si="97"/>
        <v>#DIV/0!</v>
      </c>
      <c r="G284" s="9" t="e">
        <f t="shared" ca="1" si="97"/>
        <v>#DIV/0!</v>
      </c>
      <c r="H284" s="9" t="e">
        <f t="shared" ca="1" si="97"/>
        <v>#DIV/0!</v>
      </c>
    </row>
    <row r="285" spans="1:8" x14ac:dyDescent="0.25">
      <c r="A285">
        <v>38</v>
      </c>
      <c r="C285">
        <f ca="1">OFFSET('336p stat'!$A$1,A285*20,0)</f>
        <v>0</v>
      </c>
      <c r="D285" s="9" t="e">
        <f t="shared" ref="D285:H285" ca="1" si="98">POWER(SQRT(D176)/D122,2)</f>
        <v>#DIV/0!</v>
      </c>
      <c r="E285" s="9" t="e">
        <f t="shared" ca="1" si="98"/>
        <v>#DIV/0!</v>
      </c>
      <c r="F285" s="9" t="e">
        <f t="shared" ca="1" si="98"/>
        <v>#DIV/0!</v>
      </c>
      <c r="G285" s="9" t="e">
        <f t="shared" ca="1" si="98"/>
        <v>#DIV/0!</v>
      </c>
      <c r="H285" s="9" t="e">
        <f t="shared" ca="1" si="98"/>
        <v>#DIV/0!</v>
      </c>
    </row>
    <row r="286" spans="1:8" x14ac:dyDescent="0.25">
      <c r="A286">
        <v>39</v>
      </c>
      <c r="C286">
        <f ca="1">OFFSET('336p stat'!$A$1,A286*20,0)</f>
        <v>0</v>
      </c>
      <c r="D286" s="9" t="e">
        <f t="shared" ref="D286:H286" ca="1" si="99">POWER(SQRT(D177)/D123,2)</f>
        <v>#DIV/0!</v>
      </c>
      <c r="E286" s="9" t="e">
        <f t="shared" ca="1" si="99"/>
        <v>#DIV/0!</v>
      </c>
      <c r="F286" s="9" t="e">
        <f t="shared" ca="1" si="99"/>
        <v>#DIV/0!</v>
      </c>
      <c r="G286" s="9" t="e">
        <f t="shared" ca="1" si="99"/>
        <v>#DIV/0!</v>
      </c>
      <c r="H286" s="9" t="e">
        <f t="shared" ca="1" si="99"/>
        <v>#DIV/0!</v>
      </c>
    </row>
    <row r="287" spans="1:8" x14ac:dyDescent="0.25">
      <c r="A287">
        <v>40</v>
      </c>
      <c r="C287">
        <f ca="1">OFFSET('336p stat'!$A$1,A287*20,0)</f>
        <v>0</v>
      </c>
      <c r="D287" s="9" t="e">
        <f t="shared" ref="D287:H287" ca="1" si="100">POWER(SQRT(D178)/D124,2)</f>
        <v>#DIV/0!</v>
      </c>
      <c r="E287" s="9" t="e">
        <f t="shared" ca="1" si="100"/>
        <v>#DIV/0!</v>
      </c>
      <c r="F287" s="9" t="e">
        <f t="shared" ca="1" si="100"/>
        <v>#DIV/0!</v>
      </c>
      <c r="G287" s="9" t="e">
        <f t="shared" ca="1" si="100"/>
        <v>#DIV/0!</v>
      </c>
      <c r="H287" s="9" t="e">
        <f t="shared" ca="1" si="100"/>
        <v>#DIV/0!</v>
      </c>
    </row>
    <row r="288" spans="1:8" x14ac:dyDescent="0.25">
      <c r="A288">
        <v>41</v>
      </c>
      <c r="C288">
        <f ca="1">OFFSET('336p stat'!$A$1,A288*20,0)</f>
        <v>0</v>
      </c>
      <c r="D288" s="9" t="e">
        <f t="shared" ref="D288:H288" ca="1" si="101">POWER(SQRT(D179)/D125,2)</f>
        <v>#DIV/0!</v>
      </c>
      <c r="E288" s="9" t="e">
        <f t="shared" ca="1" si="101"/>
        <v>#DIV/0!</v>
      </c>
      <c r="F288" s="9" t="e">
        <f t="shared" ca="1" si="101"/>
        <v>#DIV/0!</v>
      </c>
      <c r="G288" s="9" t="e">
        <f t="shared" ca="1" si="101"/>
        <v>#DIV/0!</v>
      </c>
      <c r="H288" s="9" t="e">
        <f t="shared" ca="1" si="101"/>
        <v>#DIV/0!</v>
      </c>
    </row>
    <row r="289" spans="1:8" x14ac:dyDescent="0.25">
      <c r="A289">
        <v>42</v>
      </c>
      <c r="C289">
        <f ca="1">OFFSET('336p stat'!$A$1,A289*20,0)</f>
        <v>0</v>
      </c>
      <c r="D289" s="9" t="e">
        <f t="shared" ref="D289:H289" ca="1" si="102">POWER(SQRT(D180)/D126,2)</f>
        <v>#DIV/0!</v>
      </c>
      <c r="E289" s="9" t="e">
        <f t="shared" ca="1" si="102"/>
        <v>#DIV/0!</v>
      </c>
      <c r="F289" s="9" t="e">
        <f t="shared" ca="1" si="102"/>
        <v>#DIV/0!</v>
      </c>
      <c r="G289" s="9" t="e">
        <f t="shared" ca="1" si="102"/>
        <v>#DIV/0!</v>
      </c>
      <c r="H289" s="9" t="e">
        <f t="shared" ca="1" si="102"/>
        <v>#DIV/0!</v>
      </c>
    </row>
    <row r="290" spans="1:8" x14ac:dyDescent="0.25">
      <c r="A290">
        <v>43</v>
      </c>
      <c r="C290">
        <f ca="1">OFFSET('336p stat'!$A$1,A290*20,0)</f>
        <v>0</v>
      </c>
      <c r="D290" s="9" t="e">
        <f t="shared" ref="D290:H290" ca="1" si="103">POWER(SQRT(D181)/D127,2)</f>
        <v>#DIV/0!</v>
      </c>
      <c r="E290" s="9" t="e">
        <f t="shared" ca="1" si="103"/>
        <v>#DIV/0!</v>
      </c>
      <c r="F290" s="9" t="e">
        <f t="shared" ca="1" si="103"/>
        <v>#DIV/0!</v>
      </c>
      <c r="G290" s="9" t="e">
        <f t="shared" ca="1" si="103"/>
        <v>#DIV/0!</v>
      </c>
      <c r="H290" s="9" t="e">
        <f t="shared" ca="1" si="103"/>
        <v>#DIV/0!</v>
      </c>
    </row>
    <row r="291" spans="1:8" x14ac:dyDescent="0.25">
      <c r="A291">
        <v>44</v>
      </c>
      <c r="C291">
        <f ca="1">OFFSET('336p stat'!$A$1,A291*20,0)</f>
        <v>0</v>
      </c>
      <c r="D291" s="9" t="e">
        <f t="shared" ref="D291:H291" ca="1" si="104">POWER(SQRT(D182)/D128,2)</f>
        <v>#DIV/0!</v>
      </c>
      <c r="E291" s="9" t="e">
        <f t="shared" ca="1" si="104"/>
        <v>#DIV/0!</v>
      </c>
      <c r="F291" s="9" t="e">
        <f t="shared" ca="1" si="104"/>
        <v>#DIV/0!</v>
      </c>
      <c r="G291" s="9" t="e">
        <f t="shared" ca="1" si="104"/>
        <v>#DIV/0!</v>
      </c>
      <c r="H291" s="9" t="e">
        <f t="shared" ca="1" si="104"/>
        <v>#DIV/0!</v>
      </c>
    </row>
    <row r="292" spans="1:8" x14ac:dyDescent="0.25">
      <c r="A292">
        <v>45</v>
      </c>
      <c r="C292">
        <f ca="1">OFFSET('336p stat'!$A$1,A292*20,0)</f>
        <v>0</v>
      </c>
      <c r="D292" s="9" t="e">
        <f t="shared" ref="D292:H292" ca="1" si="105">POWER(SQRT(D183)/D129,2)</f>
        <v>#DIV/0!</v>
      </c>
      <c r="E292" s="9" t="e">
        <f t="shared" ca="1" si="105"/>
        <v>#DIV/0!</v>
      </c>
      <c r="F292" s="9" t="e">
        <f t="shared" ca="1" si="105"/>
        <v>#DIV/0!</v>
      </c>
      <c r="G292" s="9" t="e">
        <f t="shared" ca="1" si="105"/>
        <v>#DIV/0!</v>
      </c>
      <c r="H292" s="9" t="e">
        <f t="shared" ca="1" si="105"/>
        <v>#DIV/0!</v>
      </c>
    </row>
    <row r="293" spans="1:8" x14ac:dyDescent="0.25">
      <c r="A293">
        <v>46</v>
      </c>
      <c r="C293">
        <f ca="1">OFFSET('336p stat'!$A$1,A293*20,0)</f>
        <v>0</v>
      </c>
      <c r="D293" s="9" t="e">
        <f t="shared" ref="D293:H293" ca="1" si="106">POWER(SQRT(D184)/D130,2)</f>
        <v>#DIV/0!</v>
      </c>
      <c r="E293" s="9" t="e">
        <f t="shared" ca="1" si="106"/>
        <v>#DIV/0!</v>
      </c>
      <c r="F293" s="9" t="e">
        <f t="shared" ca="1" si="106"/>
        <v>#DIV/0!</v>
      </c>
      <c r="G293" s="9" t="e">
        <f t="shared" ca="1" si="106"/>
        <v>#DIV/0!</v>
      </c>
      <c r="H293" s="9" t="e">
        <f t="shared" ca="1" si="106"/>
        <v>#DIV/0!</v>
      </c>
    </row>
    <row r="294" spans="1:8" x14ac:dyDescent="0.25">
      <c r="A294">
        <v>47</v>
      </c>
      <c r="C294">
        <f ca="1">OFFSET('336p stat'!$A$1,A294*20,0)</f>
        <v>0</v>
      </c>
      <c r="D294" s="9" t="e">
        <f t="shared" ref="D294:H294" ca="1" si="107">POWER(SQRT(D185)/D131,2)</f>
        <v>#DIV/0!</v>
      </c>
      <c r="E294" s="9" t="e">
        <f t="shared" ca="1" si="107"/>
        <v>#DIV/0!</v>
      </c>
      <c r="F294" s="9" t="e">
        <f t="shared" ca="1" si="107"/>
        <v>#DIV/0!</v>
      </c>
      <c r="G294" s="9" t="e">
        <f t="shared" ca="1" si="107"/>
        <v>#DIV/0!</v>
      </c>
      <c r="H294" s="9" t="e">
        <f t="shared" ca="1" si="107"/>
        <v>#DIV/0!</v>
      </c>
    </row>
    <row r="295" spans="1:8" x14ac:dyDescent="0.25">
      <c r="A295">
        <v>48</v>
      </c>
      <c r="C295">
        <f ca="1">OFFSET('336p stat'!$A$1,A295*20,0)</f>
        <v>0</v>
      </c>
      <c r="D295" s="9" t="e">
        <f t="shared" ref="D295:H295" ca="1" si="108">POWER(SQRT(D186)/D132,2)</f>
        <v>#DIV/0!</v>
      </c>
      <c r="E295" s="9" t="e">
        <f t="shared" ca="1" si="108"/>
        <v>#DIV/0!</v>
      </c>
      <c r="F295" s="9" t="e">
        <f t="shared" ca="1" si="108"/>
        <v>#DIV/0!</v>
      </c>
      <c r="G295" s="9" t="e">
        <f t="shared" ca="1" si="108"/>
        <v>#DIV/0!</v>
      </c>
      <c r="H295" s="9" t="e">
        <f t="shared" ca="1" si="108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9">POWER(SQRT(D187)/D133,2)</f>
        <v>#DIV/0!</v>
      </c>
      <c r="E296" s="9" t="e">
        <f t="shared" ca="1" si="109"/>
        <v>#DIV/0!</v>
      </c>
      <c r="F296" s="9" t="e">
        <f t="shared" ca="1" si="109"/>
        <v>#DIV/0!</v>
      </c>
      <c r="G296" s="9" t="e">
        <f t="shared" ca="1" si="109"/>
        <v>#DIV/0!</v>
      </c>
      <c r="H296" s="9" t="e">
        <f t="shared" ca="1" si="109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10">POWER(SQRT(D188)/D134,2)</f>
        <v>#DIV/0!</v>
      </c>
      <c r="E297" s="9" t="e">
        <f t="shared" ca="1" si="110"/>
        <v>#DIV/0!</v>
      </c>
      <c r="F297" s="9" t="e">
        <f t="shared" ca="1" si="110"/>
        <v>#DIV/0!</v>
      </c>
      <c r="G297" s="9" t="e">
        <f t="shared" ca="1" si="110"/>
        <v>#DIV/0!</v>
      </c>
      <c r="H297" s="9" t="e">
        <f t="shared" ca="1" si="110"/>
        <v>#DIV/0!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41"/>
  <sheetViews>
    <sheetView workbookViewId="0">
      <selection activeCell="A2" sqref="A2:AN641"/>
    </sheetView>
  </sheetViews>
  <sheetFormatPr defaultRowHeight="15" x14ac:dyDescent="0.25"/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29.095120999999999</v>
      </c>
      <c r="I2">
        <v>0.52944400000000003</v>
      </c>
      <c r="J2" t="s">
        <v>3</v>
      </c>
      <c r="K2">
        <v>27.609621000000001</v>
      </c>
      <c r="L2">
        <v>0.52827999999999997</v>
      </c>
      <c r="M2" t="s">
        <v>4</v>
      </c>
      <c r="N2">
        <v>27.571531</v>
      </c>
      <c r="O2">
        <v>0.52731700000000004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57.411738999999997</v>
      </c>
      <c r="I3">
        <v>0.96079700000000001</v>
      </c>
      <c r="J3" t="s">
        <v>3</v>
      </c>
      <c r="K3">
        <v>54.441859000000001</v>
      </c>
      <c r="L3">
        <v>0.95901899999999995</v>
      </c>
      <c r="M3" t="s">
        <v>4</v>
      </c>
      <c r="N3">
        <v>54.365544</v>
      </c>
      <c r="O3">
        <v>0.95869099999999996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85.775406000000004</v>
      </c>
      <c r="I4">
        <v>1.743743</v>
      </c>
      <c r="J4" t="s">
        <v>3</v>
      </c>
      <c r="K4">
        <v>81.321130999999994</v>
      </c>
      <c r="L4">
        <v>1.741957</v>
      </c>
      <c r="M4" t="s">
        <v>4</v>
      </c>
      <c r="N4">
        <v>81.207358999999997</v>
      </c>
      <c r="O4">
        <v>1.739595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114.10239199999999</v>
      </c>
      <c r="I5">
        <v>2.69177</v>
      </c>
      <c r="J5" t="s">
        <v>3</v>
      </c>
      <c r="K5">
        <v>108.164316</v>
      </c>
      <c r="L5">
        <v>2.6903630000000001</v>
      </c>
      <c r="M5" t="s">
        <v>4</v>
      </c>
      <c r="N5">
        <v>108.01210399999999</v>
      </c>
      <c r="O5">
        <v>2.6875450000000001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142.32921099999999</v>
      </c>
      <c r="I6">
        <v>3.9807009999999998</v>
      </c>
      <c r="J6" t="s">
        <v>3</v>
      </c>
      <c r="K6">
        <v>134.907205</v>
      </c>
      <c r="L6">
        <v>3.978221</v>
      </c>
      <c r="M6" t="s">
        <v>4</v>
      </c>
      <c r="N6">
        <v>134.71752900000001</v>
      </c>
      <c r="O6">
        <v>3.9753270000000001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170.60319999999999</v>
      </c>
      <c r="I7">
        <v>5.0668360000000003</v>
      </c>
      <c r="J7" t="s">
        <v>3</v>
      </c>
      <c r="K7">
        <v>161.69679300000001</v>
      </c>
      <c r="L7">
        <v>5.0535709999999998</v>
      </c>
      <c r="M7" t="s">
        <v>4</v>
      </c>
      <c r="N7">
        <v>161.469337</v>
      </c>
      <c r="O7">
        <v>5.0531050000000004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198.95135300000001</v>
      </c>
      <c r="I8">
        <v>6.8316270000000001</v>
      </c>
      <c r="J8" t="s">
        <v>3</v>
      </c>
      <c r="K8">
        <v>188.56140300000001</v>
      </c>
      <c r="L8">
        <v>6.8088920000000002</v>
      </c>
      <c r="M8" t="s">
        <v>4</v>
      </c>
      <c r="N8">
        <v>188.296074</v>
      </c>
      <c r="O8">
        <v>6.8067770000000003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227.18278599999999</v>
      </c>
      <c r="I9">
        <v>8.9803429999999995</v>
      </c>
      <c r="J9" t="s">
        <v>3</v>
      </c>
      <c r="K9">
        <v>215.30871999999999</v>
      </c>
      <c r="L9">
        <v>8.9546039999999998</v>
      </c>
      <c r="M9" t="s">
        <v>4</v>
      </c>
      <c r="N9">
        <v>215.00536500000001</v>
      </c>
      <c r="O9">
        <v>8.9511629999999993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255.48403500000001</v>
      </c>
      <c r="I10">
        <v>11.453113999999999</v>
      </c>
      <c r="J10" t="s">
        <v>3</v>
      </c>
      <c r="K10">
        <v>242.12601000000001</v>
      </c>
      <c r="L10">
        <v>11.418516</v>
      </c>
      <c r="M10" t="s">
        <v>4</v>
      </c>
      <c r="N10">
        <v>241.78427199999999</v>
      </c>
      <c r="O10">
        <v>11.411944999999999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283.71462200000002</v>
      </c>
      <c r="I11">
        <v>13.869626999999999</v>
      </c>
      <c r="J11" t="s">
        <v>3</v>
      </c>
      <c r="K11">
        <v>268.87237099999999</v>
      </c>
      <c r="L11">
        <v>13.828336</v>
      </c>
      <c r="M11" t="s">
        <v>4</v>
      </c>
      <c r="N11">
        <v>268.49305500000003</v>
      </c>
      <c r="O11">
        <v>13.825134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311.96575999999999</v>
      </c>
      <c r="I12">
        <v>16.472759</v>
      </c>
      <c r="J12" t="s">
        <v>3</v>
      </c>
      <c r="K12">
        <v>295.63863199999997</v>
      </c>
      <c r="L12">
        <v>16.429893</v>
      </c>
      <c r="M12" t="s">
        <v>4</v>
      </c>
      <c r="N12">
        <v>295.22182099999998</v>
      </c>
      <c r="O12">
        <v>16.425903000000002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340.15905299999997</v>
      </c>
      <c r="I13">
        <v>19.178934999999999</v>
      </c>
      <c r="J13" t="s">
        <v>3</v>
      </c>
      <c r="K13">
        <v>322.34717499999999</v>
      </c>
      <c r="L13">
        <v>19.131739</v>
      </c>
      <c r="M13" t="s">
        <v>4</v>
      </c>
      <c r="N13">
        <v>321.89242100000001</v>
      </c>
      <c r="O13">
        <v>19.125965999999998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368.38020999999998</v>
      </c>
      <c r="I14">
        <v>21.961227000000001</v>
      </c>
      <c r="J14" t="s">
        <v>3</v>
      </c>
      <c r="K14">
        <v>349.08416</v>
      </c>
      <c r="L14">
        <v>21.906334999999999</v>
      </c>
      <c r="M14" t="s">
        <v>4</v>
      </c>
      <c r="N14">
        <v>348.59125899999998</v>
      </c>
      <c r="O14">
        <v>21.892312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396.58669600000002</v>
      </c>
      <c r="I15">
        <v>25.198453000000001</v>
      </c>
      <c r="J15" t="s">
        <v>3</v>
      </c>
      <c r="K15">
        <v>375.806532</v>
      </c>
      <c r="L15">
        <v>25.127382999999998</v>
      </c>
      <c r="M15" t="s">
        <v>4</v>
      </c>
      <c r="N15">
        <v>375.27581800000002</v>
      </c>
      <c r="O15">
        <v>25.108865000000002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424.84049099999999</v>
      </c>
      <c r="I16">
        <v>27.752071999999998</v>
      </c>
      <c r="J16" t="s">
        <v>3</v>
      </c>
      <c r="K16">
        <v>402.57634200000001</v>
      </c>
      <c r="L16">
        <v>27.669186</v>
      </c>
      <c r="M16" t="s">
        <v>4</v>
      </c>
      <c r="N16">
        <v>402.00776999999999</v>
      </c>
      <c r="O16">
        <v>27.648467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453.088391</v>
      </c>
      <c r="I17">
        <v>31.262681000000001</v>
      </c>
      <c r="J17" t="s">
        <v>3</v>
      </c>
      <c r="K17">
        <v>429.33970399999998</v>
      </c>
      <c r="L17">
        <v>31.165814999999998</v>
      </c>
      <c r="M17" t="s">
        <v>4</v>
      </c>
      <c r="N17">
        <v>428.73336399999999</v>
      </c>
      <c r="O17">
        <v>31.146232000000001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481.42634299999997</v>
      </c>
      <c r="I18">
        <v>35.381082999999997</v>
      </c>
      <c r="J18" t="s">
        <v>3</v>
      </c>
      <c r="K18">
        <v>456.19327299999998</v>
      </c>
      <c r="L18">
        <v>35.283999999999999</v>
      </c>
      <c r="M18" t="s">
        <v>4</v>
      </c>
      <c r="N18">
        <v>455.548811</v>
      </c>
      <c r="O18">
        <v>35.269165000000001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509.58098100000001</v>
      </c>
      <c r="I19">
        <v>38.573284000000001</v>
      </c>
      <c r="J19" t="s">
        <v>3</v>
      </c>
      <c r="K19">
        <v>482.86424899999997</v>
      </c>
      <c r="L19">
        <v>38.475639999999999</v>
      </c>
      <c r="M19" t="s">
        <v>4</v>
      </c>
      <c r="N19">
        <v>482.181982</v>
      </c>
      <c r="O19">
        <v>38.465812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537.70965799999999</v>
      </c>
      <c r="I20">
        <v>42.576720999999999</v>
      </c>
      <c r="J20" t="s">
        <v>3</v>
      </c>
      <c r="K20">
        <v>509.508691</v>
      </c>
      <c r="L20">
        <v>42.451968000000001</v>
      </c>
      <c r="M20" t="s">
        <v>4</v>
      </c>
      <c r="N20">
        <v>508.78894300000002</v>
      </c>
      <c r="O20">
        <v>42.440531999999997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565.89198499999998</v>
      </c>
      <c r="I21">
        <v>46.256830000000001</v>
      </c>
      <c r="J21" t="s">
        <v>3</v>
      </c>
      <c r="K21">
        <v>536.20710299999996</v>
      </c>
      <c r="L21">
        <v>46.117569000000003</v>
      </c>
      <c r="M21" t="s">
        <v>4</v>
      </c>
      <c r="N21">
        <v>535.44960000000003</v>
      </c>
      <c r="O21">
        <v>46.091788999999999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109.50893600000001</v>
      </c>
      <c r="I42">
        <v>25.572523</v>
      </c>
      <c r="J42" t="s">
        <v>3</v>
      </c>
      <c r="K42">
        <v>105.495284</v>
      </c>
      <c r="L42">
        <v>24.53181</v>
      </c>
      <c r="M42" t="s">
        <v>4</v>
      </c>
      <c r="N42">
        <v>92.425929999999994</v>
      </c>
      <c r="O42">
        <v>24.093934999999998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216.68797900000001</v>
      </c>
      <c r="I43">
        <v>52.426400999999998</v>
      </c>
      <c r="J43" t="s">
        <v>3</v>
      </c>
      <c r="K43">
        <v>208.72856899999999</v>
      </c>
      <c r="L43">
        <v>48.735295000000001</v>
      </c>
      <c r="M43" t="s">
        <v>4</v>
      </c>
      <c r="N43">
        <v>182.718986</v>
      </c>
      <c r="O43">
        <v>48.170895999999999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323.74197800000002</v>
      </c>
      <c r="I44">
        <v>99.827552999999995</v>
      </c>
      <c r="J44" t="s">
        <v>3</v>
      </c>
      <c r="K44">
        <v>311.84195299999999</v>
      </c>
      <c r="L44">
        <v>92.765512000000001</v>
      </c>
      <c r="M44" t="s">
        <v>4</v>
      </c>
      <c r="N44">
        <v>272.92566699999998</v>
      </c>
      <c r="O44">
        <v>91.825586000000001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430.24599000000001</v>
      </c>
      <c r="I45">
        <v>254.60773900000001</v>
      </c>
      <c r="J45" t="s">
        <v>3</v>
      </c>
      <c r="K45">
        <v>414.45979599999998</v>
      </c>
      <c r="L45">
        <v>236.48542800000001</v>
      </c>
      <c r="M45" t="s">
        <v>4</v>
      </c>
      <c r="N45">
        <v>362.71534500000001</v>
      </c>
      <c r="O45">
        <v>222.111999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535.45293000000004</v>
      </c>
      <c r="I46">
        <v>609.51024900000004</v>
      </c>
      <c r="J46" t="s">
        <v>3</v>
      </c>
      <c r="K46">
        <v>515.757023</v>
      </c>
      <c r="L46">
        <v>567.27896699999997</v>
      </c>
      <c r="M46" t="s">
        <v>4</v>
      </c>
      <c r="N46">
        <v>451.19908299999997</v>
      </c>
      <c r="O46">
        <v>514.103208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641.63660300000004</v>
      </c>
      <c r="I47">
        <v>1142.434917</v>
      </c>
      <c r="J47" t="s">
        <v>3</v>
      </c>
      <c r="K47">
        <v>618.04563700000006</v>
      </c>
      <c r="L47">
        <v>1063.5494799999999</v>
      </c>
      <c r="M47" t="s">
        <v>4</v>
      </c>
      <c r="N47">
        <v>540.69648500000005</v>
      </c>
      <c r="O47">
        <v>945.96273099999996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747.10148700000002</v>
      </c>
      <c r="I48">
        <v>1863.468161</v>
      </c>
      <c r="J48" t="s">
        <v>3</v>
      </c>
      <c r="K48">
        <v>719.63783799999999</v>
      </c>
      <c r="L48">
        <v>1736.0012340000001</v>
      </c>
      <c r="M48" t="s">
        <v>4</v>
      </c>
      <c r="N48">
        <v>629.48997399999996</v>
      </c>
      <c r="O48">
        <v>1529.4200559999999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852.47138700000005</v>
      </c>
      <c r="I49">
        <v>2779.139666</v>
      </c>
      <c r="J49" t="s">
        <v>3</v>
      </c>
      <c r="K49">
        <v>821.12985800000001</v>
      </c>
      <c r="L49">
        <v>2590.9023090000001</v>
      </c>
      <c r="M49" t="s">
        <v>4</v>
      </c>
      <c r="N49">
        <v>718.17408399999999</v>
      </c>
      <c r="O49">
        <v>2266.8982409999999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957.81168600000001</v>
      </c>
      <c r="I50">
        <v>3846.2083520000001</v>
      </c>
      <c r="J50" t="s">
        <v>3</v>
      </c>
      <c r="K50">
        <v>922.57434000000001</v>
      </c>
      <c r="L50">
        <v>3585.1559430000002</v>
      </c>
      <c r="M50" t="s">
        <v>4</v>
      </c>
      <c r="N50">
        <v>806.81483800000001</v>
      </c>
      <c r="O50">
        <v>3116.183348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1064.044662</v>
      </c>
      <c r="I51">
        <v>5097.234778</v>
      </c>
      <c r="J51" t="s">
        <v>3</v>
      </c>
      <c r="K51">
        <v>1024.9109129999999</v>
      </c>
      <c r="L51">
        <v>4750.822741</v>
      </c>
      <c r="M51" t="s">
        <v>4</v>
      </c>
      <c r="N51">
        <v>896.32293000000004</v>
      </c>
      <c r="O51">
        <v>4114.203262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1169.2089329999999</v>
      </c>
      <c r="I52">
        <v>6529.3655150000004</v>
      </c>
      <c r="J52" t="s">
        <v>3</v>
      </c>
      <c r="K52">
        <v>1126.185604</v>
      </c>
      <c r="L52">
        <v>6085.3696060000002</v>
      </c>
      <c r="M52" t="s">
        <v>4</v>
      </c>
      <c r="N52">
        <v>984.79981899999996</v>
      </c>
      <c r="O52">
        <v>5259.5153019999998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1275.0006619999999</v>
      </c>
      <c r="I53">
        <v>8184.5269699999999</v>
      </c>
      <c r="J53" t="s">
        <v>3</v>
      </c>
      <c r="K53">
        <v>1228.0719650000001</v>
      </c>
      <c r="L53">
        <v>7627.9241819999997</v>
      </c>
      <c r="M53" t="s">
        <v>4</v>
      </c>
      <c r="N53">
        <v>1073.8761360000001</v>
      </c>
      <c r="O53">
        <v>6584.9438019999998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1380.848074</v>
      </c>
      <c r="I54">
        <v>9991.877606</v>
      </c>
      <c r="J54" t="s">
        <v>3</v>
      </c>
      <c r="K54">
        <v>1329.979834</v>
      </c>
      <c r="L54">
        <v>9311.3140210000001</v>
      </c>
      <c r="M54" t="s">
        <v>4</v>
      </c>
      <c r="N54">
        <v>1162.9883850000001</v>
      </c>
      <c r="O54">
        <v>8030.5910780000004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1486.9033830000001</v>
      </c>
      <c r="I55">
        <v>12028.582221999999</v>
      </c>
      <c r="J55" t="s">
        <v>3</v>
      </c>
      <c r="K55">
        <v>1432.124896</v>
      </c>
      <c r="L55">
        <v>11210.811084999999</v>
      </c>
      <c r="M55" t="s">
        <v>4</v>
      </c>
      <c r="N55">
        <v>1252.337037</v>
      </c>
      <c r="O55">
        <v>9652.5178919999998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1593.072615</v>
      </c>
      <c r="I56">
        <v>13875.610430999999</v>
      </c>
      <c r="J56" t="s">
        <v>3</v>
      </c>
      <c r="K56">
        <v>1534.3549760000001</v>
      </c>
      <c r="L56">
        <v>12935.683642</v>
      </c>
      <c r="M56" t="s">
        <v>4</v>
      </c>
      <c r="N56">
        <v>1341.760192</v>
      </c>
      <c r="O56">
        <v>11105.060935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1699.799172</v>
      </c>
      <c r="I57">
        <v>15601.85413</v>
      </c>
      <c r="J57" t="s">
        <v>3</v>
      </c>
      <c r="K57">
        <v>1637.1497199999999</v>
      </c>
      <c r="L57">
        <v>14555.811132000001</v>
      </c>
      <c r="M57" t="s">
        <v>4</v>
      </c>
      <c r="N57">
        <v>1431.716066</v>
      </c>
      <c r="O57">
        <v>12450.06926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1806.238175</v>
      </c>
      <c r="I58">
        <v>17332.502752</v>
      </c>
      <c r="J58" t="s">
        <v>3</v>
      </c>
      <c r="K58">
        <v>1739.659852</v>
      </c>
      <c r="L58">
        <v>16182.478596999999</v>
      </c>
      <c r="M58" t="s">
        <v>4</v>
      </c>
      <c r="N58">
        <v>1521.441135</v>
      </c>
      <c r="O58">
        <v>13787.832297999999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1913.048374</v>
      </c>
      <c r="I59">
        <v>19053.978326</v>
      </c>
      <c r="J59" t="s">
        <v>3</v>
      </c>
      <c r="K59">
        <v>1842.530933</v>
      </c>
      <c r="L59">
        <v>17800.607908000002</v>
      </c>
      <c r="M59" t="s">
        <v>4</v>
      </c>
      <c r="N59">
        <v>1611.5031320000001</v>
      </c>
      <c r="O59">
        <v>15112.459799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2020.2101680000001</v>
      </c>
      <c r="I60">
        <v>19926.067976999999</v>
      </c>
      <c r="J60" t="s">
        <v>3</v>
      </c>
      <c r="K60">
        <v>1945.7333719999999</v>
      </c>
      <c r="L60">
        <v>18608.456037</v>
      </c>
      <c r="M60" t="s">
        <v>4</v>
      </c>
      <c r="N60">
        <v>1701.7791239999999</v>
      </c>
      <c r="O60">
        <v>15828.112332999999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2127.650623</v>
      </c>
      <c r="I61">
        <v>20695.464370000002</v>
      </c>
      <c r="J61" t="s">
        <v>3</v>
      </c>
      <c r="K61">
        <v>2049.2071729999998</v>
      </c>
      <c r="L61">
        <v>19319.797578999998</v>
      </c>
      <c r="M61" t="s">
        <v>4</v>
      </c>
      <c r="N61">
        <v>1792.3023459999999</v>
      </c>
      <c r="O61">
        <v>16512.586973000001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218.74437</v>
      </c>
      <c r="I62">
        <v>2.290565</v>
      </c>
      <c r="J62" t="s">
        <v>3</v>
      </c>
      <c r="K62">
        <v>216.70380900000001</v>
      </c>
      <c r="L62">
        <v>2.2704399999999998</v>
      </c>
      <c r="M62" t="s">
        <v>4</v>
      </c>
      <c r="N62">
        <v>48.725416000000003</v>
      </c>
      <c r="O62">
        <v>0.26157599999999998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436.34786400000002</v>
      </c>
      <c r="I63">
        <v>5.6070739999999999</v>
      </c>
      <c r="J63" t="s">
        <v>3</v>
      </c>
      <c r="K63">
        <v>432.27137599999998</v>
      </c>
      <c r="L63">
        <v>5.5498649999999996</v>
      </c>
      <c r="M63" t="s">
        <v>4</v>
      </c>
      <c r="N63">
        <v>97.125417999999996</v>
      </c>
      <c r="O63">
        <v>0.65532400000000002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654.15623900000003</v>
      </c>
      <c r="I64">
        <v>10.135673000000001</v>
      </c>
      <c r="J64" t="s">
        <v>3</v>
      </c>
      <c r="K64">
        <v>648.04190900000003</v>
      </c>
      <c r="L64">
        <v>10.029652</v>
      </c>
      <c r="M64" t="s">
        <v>4</v>
      </c>
      <c r="N64">
        <v>145.38500300000001</v>
      </c>
      <c r="O64">
        <v>1.030813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871.91028300000005</v>
      </c>
      <c r="I65">
        <v>15.177949999999999</v>
      </c>
      <c r="J65" t="s">
        <v>3</v>
      </c>
      <c r="K65">
        <v>863.75745700000004</v>
      </c>
      <c r="L65">
        <v>15.030856</v>
      </c>
      <c r="M65" t="s">
        <v>4</v>
      </c>
      <c r="N65">
        <v>193.971104</v>
      </c>
      <c r="O65">
        <v>1.7097880000000001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1089.7349899999999</v>
      </c>
      <c r="I66">
        <v>18.840641000000002</v>
      </c>
      <c r="J66" t="s">
        <v>3</v>
      </c>
      <c r="K66">
        <v>1079.5437260000001</v>
      </c>
      <c r="L66">
        <v>18.629370999999999</v>
      </c>
      <c r="M66" t="s">
        <v>4</v>
      </c>
      <c r="N66">
        <v>242.40276900000001</v>
      </c>
      <c r="O66">
        <v>2.315734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1307.8075120000001</v>
      </c>
      <c r="I67">
        <v>23.538129000000001</v>
      </c>
      <c r="J67" t="s">
        <v>3</v>
      </c>
      <c r="K67">
        <v>1295.5796479999999</v>
      </c>
      <c r="L67">
        <v>23.259409000000002</v>
      </c>
      <c r="M67" t="s">
        <v>4</v>
      </c>
      <c r="N67">
        <v>290.86424299999999</v>
      </c>
      <c r="O67">
        <v>2.2402730000000002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1525.6244429999999</v>
      </c>
      <c r="I68">
        <v>28.612629999999999</v>
      </c>
      <c r="J68" t="s">
        <v>3</v>
      </c>
      <c r="K68">
        <v>1511.3584330000001</v>
      </c>
      <c r="L68">
        <v>28.267302000000001</v>
      </c>
      <c r="M68" t="s">
        <v>4</v>
      </c>
      <c r="N68">
        <v>339.37831199999999</v>
      </c>
      <c r="O68">
        <v>2.2474810000000001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1743.424712</v>
      </c>
      <c r="I69">
        <v>40.369397999999997</v>
      </c>
      <c r="J69" t="s">
        <v>3</v>
      </c>
      <c r="K69">
        <v>1727.1217329999999</v>
      </c>
      <c r="L69">
        <v>39.863312000000001</v>
      </c>
      <c r="M69" t="s">
        <v>4</v>
      </c>
      <c r="N69">
        <v>387.85021699999999</v>
      </c>
      <c r="O69">
        <v>3.0450849999999998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1961.2973050000001</v>
      </c>
      <c r="I70">
        <v>48.759884</v>
      </c>
      <c r="J70" t="s">
        <v>3</v>
      </c>
      <c r="K70">
        <v>1942.9553169999999</v>
      </c>
      <c r="L70">
        <v>48.118569999999998</v>
      </c>
      <c r="M70" t="s">
        <v>4</v>
      </c>
      <c r="N70">
        <v>436.3895</v>
      </c>
      <c r="O70">
        <v>3.3979159999999999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2179.283418</v>
      </c>
      <c r="I71">
        <v>59.426741999999997</v>
      </c>
      <c r="J71" t="s">
        <v>3</v>
      </c>
      <c r="K71">
        <v>2158.903804</v>
      </c>
      <c r="L71">
        <v>58.631973000000002</v>
      </c>
      <c r="M71" t="s">
        <v>4</v>
      </c>
      <c r="N71">
        <v>484.98497900000001</v>
      </c>
      <c r="O71">
        <v>3.8889619999999998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2397.1392089999999</v>
      </c>
      <c r="I72">
        <v>69.072722999999996</v>
      </c>
      <c r="J72" t="s">
        <v>3</v>
      </c>
      <c r="K72">
        <v>2374.722749</v>
      </c>
      <c r="L72">
        <v>68.129097000000002</v>
      </c>
      <c r="M72" t="s">
        <v>4</v>
      </c>
      <c r="N72">
        <v>533.40089399999999</v>
      </c>
      <c r="O72">
        <v>4.806559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2615.0170509999998</v>
      </c>
      <c r="I73">
        <v>78.503686000000002</v>
      </c>
      <c r="J73" t="s">
        <v>3</v>
      </c>
      <c r="K73">
        <v>2590.5637839999999</v>
      </c>
      <c r="L73">
        <v>77.345194000000006</v>
      </c>
      <c r="M73" t="s">
        <v>4</v>
      </c>
      <c r="N73">
        <v>581.80755599999998</v>
      </c>
      <c r="O73">
        <v>5.1115219999999999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2832.6953269999999</v>
      </c>
      <c r="I74">
        <v>94.607671999999994</v>
      </c>
      <c r="J74" t="s">
        <v>3</v>
      </c>
      <c r="K74">
        <v>2806.20561</v>
      </c>
      <c r="L74">
        <v>93.184569999999994</v>
      </c>
      <c r="M74" t="s">
        <v>4</v>
      </c>
      <c r="N74">
        <v>630.19544900000005</v>
      </c>
      <c r="O74">
        <v>6.3672219999999999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3050.7917630000002</v>
      </c>
      <c r="I75">
        <v>107.382825</v>
      </c>
      <c r="J75" t="s">
        <v>3</v>
      </c>
      <c r="K75">
        <v>3022.2647069999998</v>
      </c>
      <c r="L75">
        <v>105.691592</v>
      </c>
      <c r="M75" t="s">
        <v>4</v>
      </c>
      <c r="N75">
        <v>678.84885599999996</v>
      </c>
      <c r="O75">
        <v>6.9893999999999998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3268.7385640000002</v>
      </c>
      <c r="I76">
        <v>128.556208</v>
      </c>
      <c r="J76" t="s">
        <v>3</v>
      </c>
      <c r="K76">
        <v>3238.173843</v>
      </c>
      <c r="L76">
        <v>126.541706</v>
      </c>
      <c r="M76" t="s">
        <v>4</v>
      </c>
      <c r="N76">
        <v>727.33312899999999</v>
      </c>
      <c r="O76">
        <v>7.9943590000000002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3486.7724069999999</v>
      </c>
      <c r="I77">
        <v>151.753603</v>
      </c>
      <c r="J77" t="s">
        <v>3</v>
      </c>
      <c r="K77">
        <v>3454.1684180000002</v>
      </c>
      <c r="L77">
        <v>149.37399600000001</v>
      </c>
      <c r="M77" t="s">
        <v>4</v>
      </c>
      <c r="N77">
        <v>775.87820699999997</v>
      </c>
      <c r="O77">
        <v>9.5985289999999992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3704.633652</v>
      </c>
      <c r="I78">
        <v>166.61899500000001</v>
      </c>
      <c r="J78" t="s">
        <v>3</v>
      </c>
      <c r="K78">
        <v>3669.9938379999999</v>
      </c>
      <c r="L78">
        <v>163.9494</v>
      </c>
      <c r="M78" t="s">
        <v>4</v>
      </c>
      <c r="N78">
        <v>824.26772700000004</v>
      </c>
      <c r="O78">
        <v>10.224679999999999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3922.51208</v>
      </c>
      <c r="I79">
        <v>181.96736200000001</v>
      </c>
      <c r="J79" t="s">
        <v>3</v>
      </c>
      <c r="K79">
        <v>3885.8342819999998</v>
      </c>
      <c r="L79">
        <v>179.027522</v>
      </c>
      <c r="M79" t="s">
        <v>4</v>
      </c>
      <c r="N79">
        <v>872.49204299999997</v>
      </c>
      <c r="O79">
        <v>10.581956999999999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4140.3031250000004</v>
      </c>
      <c r="I80">
        <v>195.37311099999999</v>
      </c>
      <c r="J80" t="s">
        <v>3</v>
      </c>
      <c r="K80">
        <v>4101.5878320000002</v>
      </c>
      <c r="L80">
        <v>192.09809200000001</v>
      </c>
      <c r="M80" t="s">
        <v>4</v>
      </c>
      <c r="N80">
        <v>920.82418600000005</v>
      </c>
      <c r="O80">
        <v>10.967325000000001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4358.165352</v>
      </c>
      <c r="I81">
        <v>215.615667</v>
      </c>
      <c r="J81" t="s">
        <v>3</v>
      </c>
      <c r="K81">
        <v>4317.4125199999999</v>
      </c>
      <c r="L81">
        <v>211.99583699999999</v>
      </c>
      <c r="M81" t="s">
        <v>4</v>
      </c>
      <c r="N81">
        <v>969.30194500000005</v>
      </c>
      <c r="O81">
        <v>11.1701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195.74899199999999</v>
      </c>
      <c r="I82">
        <v>1.0189109999999999</v>
      </c>
      <c r="J82" t="s">
        <v>3</v>
      </c>
      <c r="K82">
        <v>194.256328</v>
      </c>
      <c r="L82">
        <v>1.0124820000000001</v>
      </c>
      <c r="M82" t="s">
        <v>4</v>
      </c>
      <c r="N82">
        <v>26.345224999999999</v>
      </c>
      <c r="O82">
        <v>0.21041099999999999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390.48488099999997</v>
      </c>
      <c r="I83">
        <v>3.7329979999999998</v>
      </c>
      <c r="J83" t="s">
        <v>3</v>
      </c>
      <c r="K83">
        <v>387.49991499999999</v>
      </c>
      <c r="L83">
        <v>3.702521</v>
      </c>
      <c r="M83" t="s">
        <v>4</v>
      </c>
      <c r="N83">
        <v>52.715628000000002</v>
      </c>
      <c r="O83">
        <v>0.48478500000000002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585.17706099999998</v>
      </c>
      <c r="I84">
        <v>5.2148490000000001</v>
      </c>
      <c r="J84" t="s">
        <v>3</v>
      </c>
      <c r="K84">
        <v>580.70040800000004</v>
      </c>
      <c r="L84">
        <v>5.1625810000000003</v>
      </c>
      <c r="M84" t="s">
        <v>4</v>
      </c>
      <c r="N84">
        <v>79.014189999999999</v>
      </c>
      <c r="O84">
        <v>0.80454899999999996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780.09427200000005</v>
      </c>
      <c r="I85">
        <v>8.9650119999999998</v>
      </c>
      <c r="J85" t="s">
        <v>3</v>
      </c>
      <c r="K85">
        <v>774.12654699999996</v>
      </c>
      <c r="L85">
        <v>8.8697909999999993</v>
      </c>
      <c r="M85" t="s">
        <v>4</v>
      </c>
      <c r="N85">
        <v>105.431881</v>
      </c>
      <c r="O85">
        <v>1.1027880000000001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975.143824</v>
      </c>
      <c r="I86">
        <v>15.110398999999999</v>
      </c>
      <c r="J86" t="s">
        <v>3</v>
      </c>
      <c r="K86">
        <v>967.68372099999999</v>
      </c>
      <c r="L86">
        <v>14.929667999999999</v>
      </c>
      <c r="M86" t="s">
        <v>4</v>
      </c>
      <c r="N86">
        <v>131.79667599999999</v>
      </c>
      <c r="O86">
        <v>1.2994380000000001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1169.93021</v>
      </c>
      <c r="I87">
        <v>21.490096999999999</v>
      </c>
      <c r="J87" t="s">
        <v>3</v>
      </c>
      <c r="K87">
        <v>1160.97813</v>
      </c>
      <c r="L87">
        <v>21.242726999999999</v>
      </c>
      <c r="M87" t="s">
        <v>4</v>
      </c>
      <c r="N87">
        <v>158.07602</v>
      </c>
      <c r="O87">
        <v>1.529388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1364.711182</v>
      </c>
      <c r="I88">
        <v>28.034238999999999</v>
      </c>
      <c r="J88" t="s">
        <v>3</v>
      </c>
      <c r="K88">
        <v>1354.268184</v>
      </c>
      <c r="L88">
        <v>27.700188000000001</v>
      </c>
      <c r="M88" t="s">
        <v>4</v>
      </c>
      <c r="N88">
        <v>184.290111</v>
      </c>
      <c r="O88">
        <v>1.57036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1559.498171</v>
      </c>
      <c r="I89">
        <v>35.685864000000002</v>
      </c>
      <c r="J89" t="s">
        <v>3</v>
      </c>
      <c r="K89">
        <v>1547.5629269999999</v>
      </c>
      <c r="L89">
        <v>35.239136999999999</v>
      </c>
      <c r="M89" t="s">
        <v>4</v>
      </c>
      <c r="N89">
        <v>210.58102099999999</v>
      </c>
      <c r="O89">
        <v>1.8554409999999999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1754.4146390000001</v>
      </c>
      <c r="I90">
        <v>41.597749999999998</v>
      </c>
      <c r="J90" t="s">
        <v>3</v>
      </c>
      <c r="K90">
        <v>1740.9875119999999</v>
      </c>
      <c r="L90">
        <v>41.052548999999999</v>
      </c>
      <c r="M90" t="s">
        <v>4</v>
      </c>
      <c r="N90">
        <v>237.05416399999999</v>
      </c>
      <c r="O90">
        <v>2.0873599999999999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1949.442534</v>
      </c>
      <c r="I91">
        <v>52.790489000000001</v>
      </c>
      <c r="J91" t="s">
        <v>3</v>
      </c>
      <c r="K91">
        <v>1934.524165</v>
      </c>
      <c r="L91">
        <v>52.107272999999999</v>
      </c>
      <c r="M91" t="s">
        <v>4</v>
      </c>
      <c r="N91">
        <v>263.36964999999998</v>
      </c>
      <c r="O91">
        <v>2.352325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2144.2072360000002</v>
      </c>
      <c r="I92">
        <v>61.438062000000002</v>
      </c>
      <c r="J92" t="s">
        <v>3</v>
      </c>
      <c r="K92">
        <v>2127.7977980000001</v>
      </c>
      <c r="L92">
        <v>60.626944000000002</v>
      </c>
      <c r="M92" t="s">
        <v>4</v>
      </c>
      <c r="N92">
        <v>289.63324599999999</v>
      </c>
      <c r="O92">
        <v>2.3653179999999998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2338.9341060000002</v>
      </c>
      <c r="I93">
        <v>70.850757999999999</v>
      </c>
      <c r="J93" t="s">
        <v>3</v>
      </c>
      <c r="K93">
        <v>2321.0335839999998</v>
      </c>
      <c r="L93">
        <v>69.902252000000004</v>
      </c>
      <c r="M93" t="s">
        <v>4</v>
      </c>
      <c r="N93">
        <v>315.94318700000002</v>
      </c>
      <c r="O93">
        <v>2.8253339999999998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2533.6684230000001</v>
      </c>
      <c r="I94">
        <v>80.221401</v>
      </c>
      <c r="J94" t="s">
        <v>3</v>
      </c>
      <c r="K94">
        <v>2514.275791</v>
      </c>
      <c r="L94">
        <v>79.126300999999998</v>
      </c>
      <c r="M94" t="s">
        <v>4</v>
      </c>
      <c r="N94">
        <v>342.29028299999999</v>
      </c>
      <c r="O94">
        <v>3.130684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2728.5178999999998</v>
      </c>
      <c r="I95">
        <v>88.319502999999997</v>
      </c>
      <c r="J95" t="s">
        <v>3</v>
      </c>
      <c r="K95">
        <v>2707.633018</v>
      </c>
      <c r="L95">
        <v>87.079446000000004</v>
      </c>
      <c r="M95" t="s">
        <v>4</v>
      </c>
      <c r="N95">
        <v>368.58445999999998</v>
      </c>
      <c r="O95">
        <v>3.3119510000000001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2923.7188179999998</v>
      </c>
      <c r="I96">
        <v>105.48792299999999</v>
      </c>
      <c r="J96" t="s">
        <v>3</v>
      </c>
      <c r="K96">
        <v>2901.3419680000002</v>
      </c>
      <c r="L96">
        <v>104.014942</v>
      </c>
      <c r="M96" t="s">
        <v>4</v>
      </c>
      <c r="N96">
        <v>394.91028899999998</v>
      </c>
      <c r="O96">
        <v>3.9555340000000001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3118.343198</v>
      </c>
      <c r="I97">
        <v>123.411739</v>
      </c>
      <c r="J97" t="s">
        <v>3</v>
      </c>
      <c r="K97">
        <v>3094.475117</v>
      </c>
      <c r="L97">
        <v>121.71723299999999</v>
      </c>
      <c r="M97" t="s">
        <v>4</v>
      </c>
      <c r="N97">
        <v>421.251777</v>
      </c>
      <c r="O97">
        <v>4.0814029999999999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3313.2092680000001</v>
      </c>
      <c r="I98">
        <v>141.740861</v>
      </c>
      <c r="J98" t="s">
        <v>3</v>
      </c>
      <c r="K98">
        <v>3287.8493899999999</v>
      </c>
      <c r="L98">
        <v>139.83055400000001</v>
      </c>
      <c r="M98" t="s">
        <v>4</v>
      </c>
      <c r="N98">
        <v>447.52174000000002</v>
      </c>
      <c r="O98">
        <v>4.3040609999999999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3508.1995700000002</v>
      </c>
      <c r="I99">
        <v>149.36538200000001</v>
      </c>
      <c r="J99" t="s">
        <v>3</v>
      </c>
      <c r="K99">
        <v>3481.3472710000001</v>
      </c>
      <c r="L99">
        <v>147.293362</v>
      </c>
      <c r="M99" t="s">
        <v>4</v>
      </c>
      <c r="N99">
        <v>473.86673200000001</v>
      </c>
      <c r="O99">
        <v>4.4060550000000003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3703.2388230000001</v>
      </c>
      <c r="I100">
        <v>158.347971</v>
      </c>
      <c r="J100" t="s">
        <v>3</v>
      </c>
      <c r="K100">
        <v>3674.8943989999998</v>
      </c>
      <c r="L100">
        <v>156.12057100000001</v>
      </c>
      <c r="M100" t="s">
        <v>4</v>
      </c>
      <c r="N100">
        <v>500.19459999999998</v>
      </c>
      <c r="O100">
        <v>4.3239809999999999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3898.1961620000002</v>
      </c>
      <c r="I101">
        <v>179.19472099999999</v>
      </c>
      <c r="J101" t="s">
        <v>3</v>
      </c>
      <c r="K101">
        <v>3868.360068</v>
      </c>
      <c r="L101">
        <v>176.69700700000001</v>
      </c>
      <c r="M101" t="s">
        <v>4</v>
      </c>
      <c r="N101">
        <v>526.470326</v>
      </c>
      <c r="O101">
        <v>4.5919449999999999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182.00476800000001</v>
      </c>
      <c r="I102">
        <v>1.7971299999999999</v>
      </c>
      <c r="J102" t="s">
        <v>3</v>
      </c>
      <c r="K102">
        <v>179.954307</v>
      </c>
      <c r="L102">
        <v>1.781158</v>
      </c>
      <c r="M102" t="s">
        <v>4</v>
      </c>
      <c r="N102">
        <v>50.530402000000002</v>
      </c>
      <c r="O102">
        <v>0.310419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362.72307499999999</v>
      </c>
      <c r="I103">
        <v>4.6511500000000003</v>
      </c>
      <c r="J103" t="s">
        <v>3</v>
      </c>
      <c r="K103">
        <v>358.62452200000001</v>
      </c>
      <c r="L103">
        <v>4.599488</v>
      </c>
      <c r="M103" t="s">
        <v>4</v>
      </c>
      <c r="N103">
        <v>100.91593</v>
      </c>
      <c r="O103">
        <v>0.77150600000000003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543.43834800000002</v>
      </c>
      <c r="I104">
        <v>8.3371860000000009</v>
      </c>
      <c r="J104" t="s">
        <v>3</v>
      </c>
      <c r="K104">
        <v>537.29437499999995</v>
      </c>
      <c r="L104">
        <v>8.2431579999999993</v>
      </c>
      <c r="M104" t="s">
        <v>4</v>
      </c>
      <c r="N104">
        <v>151.272471</v>
      </c>
      <c r="O104">
        <v>1.1781569999999999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724.445874</v>
      </c>
      <c r="I105">
        <v>11.962467999999999</v>
      </c>
      <c r="J105" t="s">
        <v>3</v>
      </c>
      <c r="K105">
        <v>716.25407299999995</v>
      </c>
      <c r="L105">
        <v>11.807639</v>
      </c>
      <c r="M105" t="s">
        <v>4</v>
      </c>
      <c r="N105">
        <v>201.762676</v>
      </c>
      <c r="O105">
        <v>1.436992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905.18177500000002</v>
      </c>
      <c r="I106">
        <v>16.135380000000001</v>
      </c>
      <c r="J106" t="s">
        <v>3</v>
      </c>
      <c r="K106">
        <v>894.94299899999999</v>
      </c>
      <c r="L106">
        <v>15.896734</v>
      </c>
      <c r="M106" t="s">
        <v>4</v>
      </c>
      <c r="N106">
        <v>252.177573</v>
      </c>
      <c r="O106">
        <v>1.8547070000000001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1086.1537060000001</v>
      </c>
      <c r="I107">
        <v>18.117488000000002</v>
      </c>
      <c r="J107" t="s">
        <v>3</v>
      </c>
      <c r="K107">
        <v>1073.869314</v>
      </c>
      <c r="L107">
        <v>17.806728</v>
      </c>
      <c r="M107" t="s">
        <v>4</v>
      </c>
      <c r="N107">
        <v>302.62405799999999</v>
      </c>
      <c r="O107">
        <v>2.1992090000000002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1267.2023509999999</v>
      </c>
      <c r="I108">
        <v>23.323429000000001</v>
      </c>
      <c r="J108" t="s">
        <v>3</v>
      </c>
      <c r="K108">
        <v>1252.8714649999999</v>
      </c>
      <c r="L108">
        <v>22.936132000000001</v>
      </c>
      <c r="M108" t="s">
        <v>4</v>
      </c>
      <c r="N108">
        <v>353.15879899999999</v>
      </c>
      <c r="O108">
        <v>2.985846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1448.047808</v>
      </c>
      <c r="I109">
        <v>30.022282000000001</v>
      </c>
      <c r="J109" t="s">
        <v>3</v>
      </c>
      <c r="K109">
        <v>1431.6702439999999</v>
      </c>
      <c r="L109">
        <v>29.483682000000002</v>
      </c>
      <c r="M109" t="s">
        <v>4</v>
      </c>
      <c r="N109">
        <v>403.60828700000002</v>
      </c>
      <c r="O109">
        <v>3.8772380000000002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1629.125051</v>
      </c>
      <c r="I110">
        <v>33.865347</v>
      </c>
      <c r="J110" t="s">
        <v>3</v>
      </c>
      <c r="K110">
        <v>1610.7017900000001</v>
      </c>
      <c r="L110">
        <v>33.225830999999999</v>
      </c>
      <c r="M110" t="s">
        <v>4</v>
      </c>
      <c r="N110">
        <v>454.19087200000001</v>
      </c>
      <c r="O110">
        <v>4.8118400000000001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1809.9246579999999</v>
      </c>
      <c r="I111">
        <v>39.622872000000001</v>
      </c>
      <c r="J111" t="s">
        <v>3</v>
      </c>
      <c r="K111">
        <v>1789.4545290000001</v>
      </c>
      <c r="L111">
        <v>38.856383999999998</v>
      </c>
      <c r="M111" t="s">
        <v>4</v>
      </c>
      <c r="N111">
        <v>504.69211899999999</v>
      </c>
      <c r="O111">
        <v>5.1393599999999999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1990.785376</v>
      </c>
      <c r="I112">
        <v>51.988138999999997</v>
      </c>
      <c r="J112" t="s">
        <v>3</v>
      </c>
      <c r="K112">
        <v>1968.2689230000001</v>
      </c>
      <c r="L112">
        <v>50.982731999999999</v>
      </c>
      <c r="M112" t="s">
        <v>4</v>
      </c>
      <c r="N112">
        <v>555.01885100000004</v>
      </c>
      <c r="O112">
        <v>5.5963180000000001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2171.574028</v>
      </c>
      <c r="I113">
        <v>60.998099000000003</v>
      </c>
      <c r="J113" t="s">
        <v>3</v>
      </c>
      <c r="K113">
        <v>2147.0114309999999</v>
      </c>
      <c r="L113">
        <v>59.824103999999998</v>
      </c>
      <c r="M113" t="s">
        <v>4</v>
      </c>
      <c r="N113">
        <v>605.46752700000002</v>
      </c>
      <c r="O113">
        <v>6.8199170000000002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2352.906602</v>
      </c>
      <c r="I114">
        <v>72.078581</v>
      </c>
      <c r="J114" t="s">
        <v>3</v>
      </c>
      <c r="K114">
        <v>2326.297329</v>
      </c>
      <c r="L114">
        <v>70.709052</v>
      </c>
      <c r="M114" t="s">
        <v>4</v>
      </c>
      <c r="N114">
        <v>656.03197</v>
      </c>
      <c r="O114">
        <v>8.1543589999999995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2533.6781839999999</v>
      </c>
      <c r="I115">
        <v>84.383971000000003</v>
      </c>
      <c r="J115" t="s">
        <v>3</v>
      </c>
      <c r="K115">
        <v>2505.0227199999999</v>
      </c>
      <c r="L115">
        <v>82.810832000000005</v>
      </c>
      <c r="M115" t="s">
        <v>4</v>
      </c>
      <c r="N115">
        <v>706.55548799999997</v>
      </c>
      <c r="O115">
        <v>9.0232390000000002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2714.4828320000001</v>
      </c>
      <c r="I116">
        <v>95.390879999999996</v>
      </c>
      <c r="J116" t="s">
        <v>3</v>
      </c>
      <c r="K116">
        <v>2683.779888</v>
      </c>
      <c r="L116">
        <v>93.608883000000006</v>
      </c>
      <c r="M116" t="s">
        <v>4</v>
      </c>
      <c r="N116">
        <v>756.96368399999994</v>
      </c>
      <c r="O116">
        <v>9.6107689999999995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2895.394624</v>
      </c>
      <c r="I117">
        <v>105.07745300000001</v>
      </c>
      <c r="J117" t="s">
        <v>3</v>
      </c>
      <c r="K117">
        <v>2862.6445950000002</v>
      </c>
      <c r="L117">
        <v>103.086585</v>
      </c>
      <c r="M117" t="s">
        <v>4</v>
      </c>
      <c r="N117">
        <v>807.35685899999999</v>
      </c>
      <c r="O117">
        <v>11.178053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3076.1476320000002</v>
      </c>
      <c r="I118">
        <v>117.42792799999999</v>
      </c>
      <c r="J118" t="s">
        <v>3</v>
      </c>
      <c r="K118">
        <v>3041.3518359999998</v>
      </c>
      <c r="L118">
        <v>115.205467</v>
      </c>
      <c r="M118" t="s">
        <v>4</v>
      </c>
      <c r="N118">
        <v>857.79225099999996</v>
      </c>
      <c r="O118">
        <v>12.234162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3257.0149759999999</v>
      </c>
      <c r="I119">
        <v>126.14927900000001</v>
      </c>
      <c r="J119" t="s">
        <v>3</v>
      </c>
      <c r="K119">
        <v>3220.173589</v>
      </c>
      <c r="L119">
        <v>123.628371</v>
      </c>
      <c r="M119" t="s">
        <v>4</v>
      </c>
      <c r="N119">
        <v>908.25205800000003</v>
      </c>
      <c r="O119">
        <v>13.316240000000001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3438.0282809999999</v>
      </c>
      <c r="I120">
        <v>135.01100299999999</v>
      </c>
      <c r="J120" t="s">
        <v>3</v>
      </c>
      <c r="K120">
        <v>3399.1404299999999</v>
      </c>
      <c r="L120">
        <v>132.23290700000001</v>
      </c>
      <c r="M120" t="s">
        <v>4</v>
      </c>
      <c r="N120">
        <v>958.73488899999995</v>
      </c>
      <c r="O120">
        <v>14.29387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3618.7821090000002</v>
      </c>
      <c r="I121">
        <v>152.29837900000001</v>
      </c>
      <c r="J121" t="s">
        <v>3</v>
      </c>
      <c r="K121">
        <v>3577.848403</v>
      </c>
      <c r="L121">
        <v>149.20038199999999</v>
      </c>
      <c r="M121" t="s">
        <v>4</v>
      </c>
      <c r="N121">
        <v>1009.055798</v>
      </c>
      <c r="O121">
        <v>15.378095999999999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215.46351300000001</v>
      </c>
      <c r="I122">
        <v>2.6436649999999999</v>
      </c>
      <c r="J122" t="s">
        <v>3</v>
      </c>
      <c r="K122">
        <v>215.05741399999999</v>
      </c>
      <c r="L122">
        <v>2.6788590000000001</v>
      </c>
      <c r="M122" t="s">
        <v>4</v>
      </c>
      <c r="N122">
        <v>35.266703999999997</v>
      </c>
      <c r="O122">
        <v>9.3340000000000003E-3</v>
      </c>
      <c r="P122" t="s">
        <v>5</v>
      </c>
      <c r="Q122">
        <v>0.45989000000000002</v>
      </c>
      <c r="R122">
        <v>3.0000000000000001E-6</v>
      </c>
      <c r="S122" t="s">
        <v>6</v>
      </c>
      <c r="T122">
        <v>167.48136099999999</v>
      </c>
      <c r="U122">
        <v>2.5737559999999999</v>
      </c>
      <c r="V122" t="s">
        <v>7</v>
      </c>
      <c r="W122">
        <v>5.9819999999999998E-2</v>
      </c>
      <c r="X122">
        <v>2.5999999999999998E-5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0.18299699999999999</v>
      </c>
      <c r="AG122">
        <v>6.4999999999999994E-5</v>
      </c>
      <c r="AH122" t="s">
        <v>11</v>
      </c>
      <c r="AI122">
        <v>0.817195</v>
      </c>
      <c r="AJ122">
        <v>1.56E-4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429.71699799999999</v>
      </c>
      <c r="I123">
        <v>5.0608170000000001</v>
      </c>
      <c r="J123" t="s">
        <v>3</v>
      </c>
      <c r="K123">
        <v>428.91222499999998</v>
      </c>
      <c r="L123">
        <v>5.0857950000000001</v>
      </c>
      <c r="M123" t="s">
        <v>4</v>
      </c>
      <c r="N123">
        <v>70.534379999999999</v>
      </c>
      <c r="O123">
        <v>5.6959999999999997E-2</v>
      </c>
      <c r="P123" t="s">
        <v>5</v>
      </c>
      <c r="Q123">
        <v>0.91845600000000005</v>
      </c>
      <c r="R123">
        <v>6.9999999999999999E-6</v>
      </c>
      <c r="S123" t="s">
        <v>6</v>
      </c>
      <c r="T123">
        <v>333.84183300000001</v>
      </c>
      <c r="U123">
        <v>5.0576850000000002</v>
      </c>
      <c r="V123" t="s">
        <v>7</v>
      </c>
      <c r="W123">
        <v>0.11278000000000001</v>
      </c>
      <c r="X123">
        <v>3.6999999999999998E-5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0.17871799999999999</v>
      </c>
      <c r="AG123">
        <v>3.1000000000000001E-5</v>
      </c>
      <c r="AH123" t="s">
        <v>11</v>
      </c>
      <c r="AI123">
        <v>0.82358900000000002</v>
      </c>
      <c r="AJ123">
        <v>1.5799999999999999E-4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644.44288500000005</v>
      </c>
      <c r="I124">
        <v>8.7994039999999991</v>
      </c>
      <c r="J124" t="s">
        <v>3</v>
      </c>
      <c r="K124">
        <v>643.23747800000001</v>
      </c>
      <c r="L124">
        <v>8.8242740000000008</v>
      </c>
      <c r="M124" t="s">
        <v>4</v>
      </c>
      <c r="N124">
        <v>105.812856</v>
      </c>
      <c r="O124">
        <v>0.180925</v>
      </c>
      <c r="P124" t="s">
        <v>5</v>
      </c>
      <c r="Q124">
        <v>1.3773519999999999</v>
      </c>
      <c r="R124">
        <v>1.5999999999999999E-5</v>
      </c>
      <c r="S124" t="s">
        <v>6</v>
      </c>
      <c r="T124">
        <v>500.68949400000002</v>
      </c>
      <c r="U124">
        <v>8.8759789999999992</v>
      </c>
      <c r="V124" t="s">
        <v>7</v>
      </c>
      <c r="W124">
        <v>0.16539400000000001</v>
      </c>
      <c r="X124">
        <v>5.5000000000000002E-5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0.17644599999999999</v>
      </c>
      <c r="AG124">
        <v>5.0000000000000002E-5</v>
      </c>
      <c r="AH124" t="s">
        <v>11</v>
      </c>
      <c r="AI124">
        <v>0.82754499999999998</v>
      </c>
      <c r="AJ124">
        <v>1.2300000000000001E-4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859.19131500000003</v>
      </c>
      <c r="I125">
        <v>12.307508</v>
      </c>
      <c r="J125" t="s">
        <v>3</v>
      </c>
      <c r="K125">
        <v>857.59291599999995</v>
      </c>
      <c r="L125">
        <v>12.305913</v>
      </c>
      <c r="M125" t="s">
        <v>4</v>
      </c>
      <c r="N125">
        <v>141.09559999999999</v>
      </c>
      <c r="O125">
        <v>0.35456199999999999</v>
      </c>
      <c r="P125" t="s">
        <v>5</v>
      </c>
      <c r="Q125">
        <v>1.8361970000000001</v>
      </c>
      <c r="R125">
        <v>3.4999999999999997E-5</v>
      </c>
      <c r="S125" t="s">
        <v>6</v>
      </c>
      <c r="T125">
        <v>667.49685899999997</v>
      </c>
      <c r="U125">
        <v>12.499058</v>
      </c>
      <c r="V125" t="s">
        <v>7</v>
      </c>
      <c r="W125">
        <v>0.21792800000000001</v>
      </c>
      <c r="X125">
        <v>6.0999999999999999E-5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0.17513100000000001</v>
      </c>
      <c r="AG125">
        <v>5.8999999999999998E-5</v>
      </c>
      <c r="AH125" t="s">
        <v>11</v>
      </c>
      <c r="AI125">
        <v>0.82902200000000004</v>
      </c>
      <c r="AJ125">
        <v>1.4899999999999999E-4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1073.657549</v>
      </c>
      <c r="I126">
        <v>16.116333999999998</v>
      </c>
      <c r="J126" t="s">
        <v>3</v>
      </c>
      <c r="K126">
        <v>1071.656819</v>
      </c>
      <c r="L126">
        <v>16.117402999999999</v>
      </c>
      <c r="M126" t="s">
        <v>4</v>
      </c>
      <c r="N126">
        <v>176.35676000000001</v>
      </c>
      <c r="O126">
        <v>0.47605999999999998</v>
      </c>
      <c r="P126" t="s">
        <v>5</v>
      </c>
      <c r="Q126">
        <v>2.2947829999999998</v>
      </c>
      <c r="R126">
        <v>4.1E-5</v>
      </c>
      <c r="S126" t="s">
        <v>6</v>
      </c>
      <c r="T126">
        <v>834.08413199999995</v>
      </c>
      <c r="U126">
        <v>16.210007999999998</v>
      </c>
      <c r="V126" t="s">
        <v>7</v>
      </c>
      <c r="W126">
        <v>0.27062999999999998</v>
      </c>
      <c r="X126">
        <v>1.01E-4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0.173231</v>
      </c>
      <c r="AG126">
        <v>1.35E-4</v>
      </c>
      <c r="AH126" t="s">
        <v>11</v>
      </c>
      <c r="AI126">
        <v>0.83128400000000002</v>
      </c>
      <c r="AJ126">
        <v>1.0900000000000001E-4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1288.511467</v>
      </c>
      <c r="I127">
        <v>21.463256999999999</v>
      </c>
      <c r="J127" t="s">
        <v>3</v>
      </c>
      <c r="K127">
        <v>1286.1155349999999</v>
      </c>
      <c r="L127">
        <v>21.432862</v>
      </c>
      <c r="M127" t="s">
        <v>4</v>
      </c>
      <c r="N127">
        <v>211.648394</v>
      </c>
      <c r="O127">
        <v>0.53995800000000005</v>
      </c>
      <c r="P127" t="s">
        <v>5</v>
      </c>
      <c r="Q127">
        <v>2.7532510000000001</v>
      </c>
      <c r="R127">
        <v>4.5000000000000003E-5</v>
      </c>
      <c r="S127" t="s">
        <v>6</v>
      </c>
      <c r="T127">
        <v>1001.01663</v>
      </c>
      <c r="U127">
        <v>21.304607000000001</v>
      </c>
      <c r="V127" t="s">
        <v>7</v>
      </c>
      <c r="W127">
        <v>0.32372800000000002</v>
      </c>
      <c r="X127">
        <v>1.6699999999999999E-4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0.17175799999999999</v>
      </c>
      <c r="AG127">
        <v>1.55E-4</v>
      </c>
      <c r="AH127" t="s">
        <v>11</v>
      </c>
      <c r="AI127">
        <v>0.83323400000000003</v>
      </c>
      <c r="AJ127">
        <v>7.2000000000000002E-5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1503.4026510000001</v>
      </c>
      <c r="I128">
        <v>29.909569999999999</v>
      </c>
      <c r="J128" t="s">
        <v>3</v>
      </c>
      <c r="K128">
        <v>1500.6103439999999</v>
      </c>
      <c r="L128">
        <v>29.913138</v>
      </c>
      <c r="M128" t="s">
        <v>4</v>
      </c>
      <c r="N128">
        <v>246.91812300000001</v>
      </c>
      <c r="O128">
        <v>0.65654100000000004</v>
      </c>
      <c r="P128" t="s">
        <v>5</v>
      </c>
      <c r="Q128">
        <v>3.2115749999999998</v>
      </c>
      <c r="R128">
        <v>4.6999999999999997E-5</v>
      </c>
      <c r="S128" t="s">
        <v>6</v>
      </c>
      <c r="T128">
        <v>1168.01126</v>
      </c>
      <c r="U128">
        <v>28.922787</v>
      </c>
      <c r="V128" t="s">
        <v>7</v>
      </c>
      <c r="W128">
        <v>0.376552</v>
      </c>
      <c r="X128">
        <v>2.3599999999999999E-4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0.17050199999999999</v>
      </c>
      <c r="AG128">
        <v>1.6899999999999999E-4</v>
      </c>
      <c r="AH128" t="s">
        <v>11</v>
      </c>
      <c r="AI128">
        <v>0.83430300000000002</v>
      </c>
      <c r="AJ128">
        <v>5.7000000000000003E-5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1718.1500559999999</v>
      </c>
      <c r="I129">
        <v>38.099887000000003</v>
      </c>
      <c r="J129" t="s">
        <v>3</v>
      </c>
      <c r="K129">
        <v>1714.955115</v>
      </c>
      <c r="L129">
        <v>38.021725000000004</v>
      </c>
      <c r="M129" t="s">
        <v>4</v>
      </c>
      <c r="N129">
        <v>282.17823099999998</v>
      </c>
      <c r="O129">
        <v>0.78795499999999996</v>
      </c>
      <c r="P129" t="s">
        <v>5</v>
      </c>
      <c r="Q129">
        <v>3.6722890000000001</v>
      </c>
      <c r="R129">
        <v>1.84E-4</v>
      </c>
      <c r="S129" t="s">
        <v>6</v>
      </c>
      <c r="T129">
        <v>1334.874417</v>
      </c>
      <c r="U129">
        <v>37.043742000000002</v>
      </c>
      <c r="V129" t="s">
        <v>7</v>
      </c>
      <c r="W129">
        <v>0.42903799999999997</v>
      </c>
      <c r="X129">
        <v>2.6400000000000002E-4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0.16863600000000001</v>
      </c>
      <c r="AG129">
        <v>2.31E-4</v>
      </c>
      <c r="AH129" t="s">
        <v>11</v>
      </c>
      <c r="AI129">
        <v>0.83454099999999998</v>
      </c>
      <c r="AJ129">
        <v>5.7000000000000003E-5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1932.683755</v>
      </c>
      <c r="I130">
        <v>43.254477000000001</v>
      </c>
      <c r="J130" t="s">
        <v>3</v>
      </c>
      <c r="K130">
        <v>1929.086816</v>
      </c>
      <c r="L130">
        <v>43.063988999999999</v>
      </c>
      <c r="M130" t="s">
        <v>4</v>
      </c>
      <c r="N130">
        <v>317.44725199999999</v>
      </c>
      <c r="O130">
        <v>0.94063099999999999</v>
      </c>
      <c r="P130" t="s">
        <v>5</v>
      </c>
      <c r="Q130">
        <v>4.1310690000000001</v>
      </c>
      <c r="R130">
        <v>1.9599999999999999E-4</v>
      </c>
      <c r="S130" t="s">
        <v>6</v>
      </c>
      <c r="T130">
        <v>1501.519573</v>
      </c>
      <c r="U130">
        <v>42.664920000000002</v>
      </c>
      <c r="V130" t="s">
        <v>7</v>
      </c>
      <c r="W130">
        <v>0.48181200000000002</v>
      </c>
      <c r="X130">
        <v>2.92E-4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0.168264</v>
      </c>
      <c r="AG130">
        <v>2.3000000000000001E-4</v>
      </c>
      <c r="AH130" t="s">
        <v>11</v>
      </c>
      <c r="AI130">
        <v>0.83503099999999997</v>
      </c>
      <c r="AJ130">
        <v>4.3000000000000002E-5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2147.5430569999999</v>
      </c>
      <c r="I131">
        <v>46.171098000000001</v>
      </c>
      <c r="J131" t="s">
        <v>3</v>
      </c>
      <c r="K131">
        <v>2143.5435600000001</v>
      </c>
      <c r="L131">
        <v>45.934196999999998</v>
      </c>
      <c r="M131" t="s">
        <v>4</v>
      </c>
      <c r="N131">
        <v>352.71879899999999</v>
      </c>
      <c r="O131">
        <v>1.0633079999999999</v>
      </c>
      <c r="P131" t="s">
        <v>5</v>
      </c>
      <c r="Q131">
        <v>4.5900470000000002</v>
      </c>
      <c r="R131">
        <v>2.1699999999999999E-4</v>
      </c>
      <c r="S131" t="s">
        <v>6</v>
      </c>
      <c r="T131">
        <v>1668.480591</v>
      </c>
      <c r="U131">
        <v>45.794974000000003</v>
      </c>
      <c r="V131" t="s">
        <v>7</v>
      </c>
      <c r="W131">
        <v>0.53581800000000002</v>
      </c>
      <c r="X131">
        <v>3.6400000000000001E-4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0.16703699999999999</v>
      </c>
      <c r="AG131">
        <v>2.3699999999999999E-4</v>
      </c>
      <c r="AH131" t="s">
        <v>11</v>
      </c>
      <c r="AI131">
        <v>0.83521400000000001</v>
      </c>
      <c r="AJ131">
        <v>4.1E-5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2362.4659470000001</v>
      </c>
      <c r="I132">
        <v>51.526758999999998</v>
      </c>
      <c r="J132" t="s">
        <v>3</v>
      </c>
      <c r="K132">
        <v>2358.0602690000001</v>
      </c>
      <c r="L132">
        <v>51.374893</v>
      </c>
      <c r="M132" t="s">
        <v>4</v>
      </c>
      <c r="N132">
        <v>388.014611</v>
      </c>
      <c r="O132">
        <v>1.3665609999999999</v>
      </c>
      <c r="P132" t="s">
        <v>5</v>
      </c>
      <c r="Q132">
        <v>5.0490599999999999</v>
      </c>
      <c r="R132">
        <v>2.1599999999999999E-4</v>
      </c>
      <c r="S132" t="s">
        <v>6</v>
      </c>
      <c r="T132">
        <v>1835.4412620000001</v>
      </c>
      <c r="U132">
        <v>50.945909</v>
      </c>
      <c r="V132" t="s">
        <v>7</v>
      </c>
      <c r="W132">
        <v>0.58932399999999996</v>
      </c>
      <c r="X132">
        <v>4.3399999999999998E-4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0.165765</v>
      </c>
      <c r="AG132">
        <v>2.4600000000000002E-4</v>
      </c>
      <c r="AH132" t="s">
        <v>11</v>
      </c>
      <c r="AI132">
        <v>0.83556900000000001</v>
      </c>
      <c r="AJ132">
        <v>3.6999999999999998E-5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2576.872163</v>
      </c>
      <c r="I133">
        <v>64.609577000000002</v>
      </c>
      <c r="J133" t="s">
        <v>3</v>
      </c>
      <c r="K133">
        <v>2572.0694290000001</v>
      </c>
      <c r="L133">
        <v>64.376902999999999</v>
      </c>
      <c r="M133" t="s">
        <v>4</v>
      </c>
      <c r="N133">
        <v>423.28229199999998</v>
      </c>
      <c r="O133">
        <v>1.626762</v>
      </c>
      <c r="P133" t="s">
        <v>5</v>
      </c>
      <c r="Q133">
        <v>5.5077410000000002</v>
      </c>
      <c r="R133">
        <v>2.2100000000000001E-4</v>
      </c>
      <c r="S133" t="s">
        <v>6</v>
      </c>
      <c r="T133">
        <v>2001.9854809999999</v>
      </c>
      <c r="U133">
        <v>63.162782999999997</v>
      </c>
      <c r="V133" t="s">
        <v>7</v>
      </c>
      <c r="W133">
        <v>0.64201799999999998</v>
      </c>
      <c r="X133">
        <v>4.9799999999999996E-4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0.164299</v>
      </c>
      <c r="AG133">
        <v>2.4499999999999999E-4</v>
      </c>
      <c r="AH133" t="s">
        <v>11</v>
      </c>
      <c r="AI133">
        <v>0.83587999999999996</v>
      </c>
      <c r="AJ133">
        <v>2.5000000000000001E-5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2791.5512159999998</v>
      </c>
      <c r="I134">
        <v>74.037395000000004</v>
      </c>
      <c r="J134" t="s">
        <v>3</v>
      </c>
      <c r="K134">
        <v>2786.3435209999998</v>
      </c>
      <c r="L134">
        <v>73.817403999999996</v>
      </c>
      <c r="M134" t="s">
        <v>4</v>
      </c>
      <c r="N134">
        <v>458.555162</v>
      </c>
      <c r="O134">
        <v>1.8768629999999999</v>
      </c>
      <c r="P134" t="s">
        <v>5</v>
      </c>
      <c r="Q134">
        <v>5.966316</v>
      </c>
      <c r="R134">
        <v>2.2800000000000001E-4</v>
      </c>
      <c r="S134" t="s">
        <v>6</v>
      </c>
      <c r="T134">
        <v>2168.7123240000001</v>
      </c>
      <c r="U134">
        <v>72.882857999999999</v>
      </c>
      <c r="V134" t="s">
        <v>7</v>
      </c>
      <c r="W134">
        <v>0.69489699999999999</v>
      </c>
      <c r="X134">
        <v>5.5999999999999995E-4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0.16370599999999999</v>
      </c>
      <c r="AG134">
        <v>2.4499999999999999E-4</v>
      </c>
      <c r="AH134" t="s">
        <v>11</v>
      </c>
      <c r="AI134">
        <v>0.83587999999999996</v>
      </c>
      <c r="AJ134">
        <v>2.5000000000000001E-5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3006.0208790000001</v>
      </c>
      <c r="I135">
        <v>86.864570999999998</v>
      </c>
      <c r="J135" t="s">
        <v>3</v>
      </c>
      <c r="K135">
        <v>3000.4160400000001</v>
      </c>
      <c r="L135">
        <v>86.784510999999995</v>
      </c>
      <c r="M135" t="s">
        <v>4</v>
      </c>
      <c r="N135">
        <v>493.80997400000001</v>
      </c>
      <c r="O135">
        <v>2.1494300000000002</v>
      </c>
      <c r="P135" t="s">
        <v>5</v>
      </c>
      <c r="Q135">
        <v>6.4248979999999998</v>
      </c>
      <c r="R135">
        <v>2.2699999999999999E-4</v>
      </c>
      <c r="S135" t="s">
        <v>6</v>
      </c>
      <c r="T135">
        <v>2335.348101</v>
      </c>
      <c r="U135">
        <v>85.018212000000005</v>
      </c>
      <c r="V135" t="s">
        <v>7</v>
      </c>
      <c r="W135">
        <v>0.74774300000000005</v>
      </c>
      <c r="X135">
        <v>6.3500000000000004E-4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0.16258</v>
      </c>
      <c r="AG135">
        <v>2.52E-4</v>
      </c>
      <c r="AH135" t="s">
        <v>11</v>
      </c>
      <c r="AI135">
        <v>0.83657499999999996</v>
      </c>
      <c r="AJ135">
        <v>4.1E-5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3220.4923239999998</v>
      </c>
      <c r="I136">
        <v>105.941084</v>
      </c>
      <c r="J136" t="s">
        <v>3</v>
      </c>
      <c r="K136">
        <v>3214.488296</v>
      </c>
      <c r="L136">
        <v>105.86563200000001</v>
      </c>
      <c r="M136" t="s">
        <v>4</v>
      </c>
      <c r="N136">
        <v>529.11584400000004</v>
      </c>
      <c r="O136">
        <v>2.4815529999999999</v>
      </c>
      <c r="P136" t="s">
        <v>5</v>
      </c>
      <c r="Q136">
        <v>6.8839750000000004</v>
      </c>
      <c r="R136">
        <v>2.4399999999999999E-4</v>
      </c>
      <c r="S136" t="s">
        <v>6</v>
      </c>
      <c r="T136">
        <v>2501.9093120000002</v>
      </c>
      <c r="U136">
        <v>102.71354100000001</v>
      </c>
      <c r="V136" t="s">
        <v>7</v>
      </c>
      <c r="W136">
        <v>0.80251099999999997</v>
      </c>
      <c r="X136">
        <v>7.8600000000000002E-4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0.162352</v>
      </c>
      <c r="AG136">
        <v>2.5500000000000002E-4</v>
      </c>
      <c r="AH136" t="s">
        <v>11</v>
      </c>
      <c r="AI136">
        <v>0.83689899999999995</v>
      </c>
      <c r="AJ136">
        <v>3.8000000000000002E-5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3435.0728220000001</v>
      </c>
      <c r="I137">
        <v>125.403694</v>
      </c>
      <c r="J137" t="s">
        <v>3</v>
      </c>
      <c r="K137">
        <v>3428.6720169999999</v>
      </c>
      <c r="L137">
        <v>125.39609799999999</v>
      </c>
      <c r="M137" t="s">
        <v>4</v>
      </c>
      <c r="N137">
        <v>564.40338999999994</v>
      </c>
      <c r="O137">
        <v>2.840246</v>
      </c>
      <c r="P137" t="s">
        <v>5</v>
      </c>
      <c r="Q137">
        <v>7.3427559999999996</v>
      </c>
      <c r="R137">
        <v>2.43E-4</v>
      </c>
      <c r="S137" t="s">
        <v>6</v>
      </c>
      <c r="T137">
        <v>2668.5416359999999</v>
      </c>
      <c r="U137">
        <v>119.503558</v>
      </c>
      <c r="V137" t="s">
        <v>7</v>
      </c>
      <c r="W137">
        <v>0.85682499999999995</v>
      </c>
      <c r="X137">
        <v>9.3700000000000001E-4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0.16172500000000001</v>
      </c>
      <c r="AG137">
        <v>2.5399999999999999E-4</v>
      </c>
      <c r="AH137" t="s">
        <v>11</v>
      </c>
      <c r="AI137">
        <v>0.83720799999999995</v>
      </c>
      <c r="AJ137">
        <v>3.3000000000000003E-5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3649.9880910000002</v>
      </c>
      <c r="I138">
        <v>137.626057</v>
      </c>
      <c r="J138" t="s">
        <v>3</v>
      </c>
      <c r="K138">
        <v>3643.1877639999998</v>
      </c>
      <c r="L138">
        <v>137.583766</v>
      </c>
      <c r="M138" t="s">
        <v>4</v>
      </c>
      <c r="N138">
        <v>599.65992700000004</v>
      </c>
      <c r="O138">
        <v>3.1821100000000002</v>
      </c>
      <c r="P138" t="s">
        <v>5</v>
      </c>
      <c r="Q138">
        <v>7.8014559999999999</v>
      </c>
      <c r="R138">
        <v>2.43E-4</v>
      </c>
      <c r="S138" t="s">
        <v>6</v>
      </c>
      <c r="T138">
        <v>2835.5531590000001</v>
      </c>
      <c r="U138">
        <v>131.486863</v>
      </c>
      <c r="V138" t="s">
        <v>7</v>
      </c>
      <c r="W138">
        <v>0.90985099999999997</v>
      </c>
      <c r="X138">
        <v>1.0480000000000001E-3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0.15998899999999999</v>
      </c>
      <c r="AG138">
        <v>2.3699999999999999E-4</v>
      </c>
      <c r="AH138" t="s">
        <v>11</v>
      </c>
      <c r="AI138">
        <v>0.83732899999999999</v>
      </c>
      <c r="AJ138">
        <v>3.3000000000000003E-5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3864.6637300000002</v>
      </c>
      <c r="I139">
        <v>148.73611099999999</v>
      </c>
      <c r="J139" t="s">
        <v>3</v>
      </c>
      <c r="K139">
        <v>3857.468652</v>
      </c>
      <c r="L139">
        <v>148.96199200000001</v>
      </c>
      <c r="M139" t="s">
        <v>4</v>
      </c>
      <c r="N139">
        <v>634.90430800000001</v>
      </c>
      <c r="O139">
        <v>3.51423</v>
      </c>
      <c r="P139" t="s">
        <v>5</v>
      </c>
      <c r="Q139">
        <v>8.2595469999999995</v>
      </c>
      <c r="R139">
        <v>2.41E-4</v>
      </c>
      <c r="S139" t="s">
        <v>6</v>
      </c>
      <c r="T139">
        <v>3002.3711720000001</v>
      </c>
      <c r="U139">
        <v>141.405531</v>
      </c>
      <c r="V139" t="s">
        <v>7</v>
      </c>
      <c r="W139">
        <v>0.96218300000000001</v>
      </c>
      <c r="X139">
        <v>1.114E-3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0.15998899999999999</v>
      </c>
      <c r="AG139">
        <v>2.3699999999999999E-4</v>
      </c>
      <c r="AH139" t="s">
        <v>11</v>
      </c>
      <c r="AI139">
        <v>0.83740199999999998</v>
      </c>
      <c r="AJ139">
        <v>3.3000000000000003E-5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4079.5415670000002</v>
      </c>
      <c r="I140">
        <v>160.24918</v>
      </c>
      <c r="J140" t="s">
        <v>3</v>
      </c>
      <c r="K140">
        <v>4071.93896</v>
      </c>
      <c r="L140">
        <v>160.328744</v>
      </c>
      <c r="M140" t="s">
        <v>4</v>
      </c>
      <c r="N140">
        <v>670.16826900000001</v>
      </c>
      <c r="O140">
        <v>3.7631389999999998</v>
      </c>
      <c r="P140" t="s">
        <v>5</v>
      </c>
      <c r="Q140">
        <v>8.7184830000000009</v>
      </c>
      <c r="R140">
        <v>2.4000000000000001E-4</v>
      </c>
      <c r="S140" t="s">
        <v>6</v>
      </c>
      <c r="T140">
        <v>3169.3440190000001</v>
      </c>
      <c r="U140">
        <v>154.53380000000001</v>
      </c>
      <c r="V140" t="s">
        <v>7</v>
      </c>
      <c r="W140">
        <v>1.0145569999999999</v>
      </c>
      <c r="X140">
        <v>1.147E-3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0.159807</v>
      </c>
      <c r="AG140">
        <v>2.3900000000000001E-4</v>
      </c>
      <c r="AH140" t="s">
        <v>11</v>
      </c>
      <c r="AI140">
        <v>0.83747700000000003</v>
      </c>
      <c r="AJ140">
        <v>3.1999999999999999E-5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4293.8442089999999</v>
      </c>
      <c r="I141">
        <v>171.52547100000001</v>
      </c>
      <c r="J141" t="s">
        <v>3</v>
      </c>
      <c r="K141">
        <v>4285.8331539999999</v>
      </c>
      <c r="L141">
        <v>171.530587</v>
      </c>
      <c r="M141" t="s">
        <v>4</v>
      </c>
      <c r="N141">
        <v>705.46722299999999</v>
      </c>
      <c r="O141">
        <v>3.8984649999999998</v>
      </c>
      <c r="P141" t="s">
        <v>5</v>
      </c>
      <c r="Q141">
        <v>9.1771820000000002</v>
      </c>
      <c r="R141">
        <v>2.5099999999999998E-4</v>
      </c>
      <c r="S141" t="s">
        <v>6</v>
      </c>
      <c r="T141">
        <v>3335.7597169999999</v>
      </c>
      <c r="U141">
        <v>165.86059299999999</v>
      </c>
      <c r="V141" t="s">
        <v>7</v>
      </c>
      <c r="W141">
        <v>1.067304</v>
      </c>
      <c r="X141">
        <v>1.2509999999999999E-3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0.15857099999999999</v>
      </c>
      <c r="AG141">
        <v>2.3000000000000001E-4</v>
      </c>
      <c r="AH141" t="s">
        <v>11</v>
      </c>
      <c r="AI141">
        <v>0.83765999999999996</v>
      </c>
      <c r="AJ141">
        <v>3.1000000000000001E-5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177.00914599999999</v>
      </c>
      <c r="I162">
        <v>2.0842010000000002</v>
      </c>
      <c r="J162" t="s">
        <v>3</v>
      </c>
      <c r="K162">
        <v>176.58945399999999</v>
      </c>
      <c r="L162">
        <v>2.0768300000000002</v>
      </c>
      <c r="M162" t="s">
        <v>4</v>
      </c>
      <c r="N162">
        <v>35.355904000000002</v>
      </c>
      <c r="O162">
        <v>5.1858000000000001E-2</v>
      </c>
      <c r="P162" t="s">
        <v>5</v>
      </c>
      <c r="Q162">
        <v>0.46040199999999998</v>
      </c>
      <c r="R162">
        <v>1.2999999999999999E-5</v>
      </c>
      <c r="S162" t="s">
        <v>6</v>
      </c>
      <c r="T162">
        <v>128.88497100000001</v>
      </c>
      <c r="U162">
        <v>1.805769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0.18016199999999999</v>
      </c>
      <c r="AG162">
        <v>1.4100000000000001E-4</v>
      </c>
      <c r="AH162" t="s">
        <v>11</v>
      </c>
      <c r="AI162">
        <v>0.81633999999999995</v>
      </c>
      <c r="AJ162">
        <v>1.5200000000000001E-4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352.57850500000001</v>
      </c>
      <c r="I163">
        <v>4.2221700000000002</v>
      </c>
      <c r="J163" t="s">
        <v>3</v>
      </c>
      <c r="K163">
        <v>351.754796</v>
      </c>
      <c r="L163">
        <v>4.2198060000000002</v>
      </c>
      <c r="M163" t="s">
        <v>4</v>
      </c>
      <c r="N163">
        <v>70.686170000000004</v>
      </c>
      <c r="O163">
        <v>0.19125600000000001</v>
      </c>
      <c r="P163" t="s">
        <v>5</v>
      </c>
      <c r="Q163">
        <v>0.92018</v>
      </c>
      <c r="R163">
        <v>5.7000000000000003E-5</v>
      </c>
      <c r="S163" t="s">
        <v>6</v>
      </c>
      <c r="T163">
        <v>256.60677199999998</v>
      </c>
      <c r="U163">
        <v>3.5950259999999998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0.17537700000000001</v>
      </c>
      <c r="AG163">
        <v>1.03E-4</v>
      </c>
      <c r="AH163" t="s">
        <v>11</v>
      </c>
      <c r="AI163">
        <v>0.82155299999999998</v>
      </c>
      <c r="AJ163">
        <v>1.84E-4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528.22800900000004</v>
      </c>
      <c r="I164">
        <v>6.6943289999999998</v>
      </c>
      <c r="J164" t="s">
        <v>3</v>
      </c>
      <c r="K164">
        <v>527.00032999999996</v>
      </c>
      <c r="L164">
        <v>6.6476660000000001</v>
      </c>
      <c r="M164" t="s">
        <v>4</v>
      </c>
      <c r="N164">
        <v>106.00939700000001</v>
      </c>
      <c r="O164">
        <v>0.38178499999999999</v>
      </c>
      <c r="P164" t="s">
        <v>5</v>
      </c>
      <c r="Q164">
        <v>1.378906</v>
      </c>
      <c r="R164">
        <v>6.8999999999999997E-5</v>
      </c>
      <c r="S164" t="s">
        <v>6</v>
      </c>
      <c r="T164">
        <v>384.40057300000001</v>
      </c>
      <c r="U164">
        <v>6.0554459999999999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0.174151</v>
      </c>
      <c r="AG164">
        <v>1.0900000000000001E-4</v>
      </c>
      <c r="AH164" t="s">
        <v>11</v>
      </c>
      <c r="AI164">
        <v>0.82497500000000001</v>
      </c>
      <c r="AJ164">
        <v>1.6200000000000001E-4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704.011033</v>
      </c>
      <c r="I165">
        <v>10.222455999999999</v>
      </c>
      <c r="J165" t="s">
        <v>3</v>
      </c>
      <c r="K165">
        <v>702.389275</v>
      </c>
      <c r="L165">
        <v>10.117841</v>
      </c>
      <c r="M165" t="s">
        <v>4</v>
      </c>
      <c r="N165">
        <v>141.32730000000001</v>
      </c>
      <c r="O165">
        <v>0.46992200000000001</v>
      </c>
      <c r="P165" t="s">
        <v>5</v>
      </c>
      <c r="Q165">
        <v>1.8371150000000001</v>
      </c>
      <c r="R165">
        <v>6.8999999999999997E-5</v>
      </c>
      <c r="S165" t="s">
        <v>6</v>
      </c>
      <c r="T165">
        <v>512.21401300000002</v>
      </c>
      <c r="U165">
        <v>9.4581210000000002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0.17324800000000001</v>
      </c>
      <c r="AG165">
        <v>1.2E-4</v>
      </c>
      <c r="AH165" t="s">
        <v>11</v>
      </c>
      <c r="AI165">
        <v>0.82840899999999995</v>
      </c>
      <c r="AJ165">
        <v>1.2899999999999999E-4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880.10840499999995</v>
      </c>
      <c r="I166">
        <v>11.924906</v>
      </c>
      <c r="J166" t="s">
        <v>3</v>
      </c>
      <c r="K166">
        <v>878.10553200000004</v>
      </c>
      <c r="L166">
        <v>11.833421</v>
      </c>
      <c r="M166" t="s">
        <v>4</v>
      </c>
      <c r="N166">
        <v>176.635817</v>
      </c>
      <c r="O166">
        <v>0.56390600000000002</v>
      </c>
      <c r="P166" t="s">
        <v>5</v>
      </c>
      <c r="Q166">
        <v>2.2963110000000002</v>
      </c>
      <c r="R166">
        <v>8.0000000000000007E-5</v>
      </c>
      <c r="S166" t="s">
        <v>6</v>
      </c>
      <c r="T166">
        <v>640.40224699999999</v>
      </c>
      <c r="U166">
        <v>11.695511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0.172598</v>
      </c>
      <c r="AG166">
        <v>1.26E-4</v>
      </c>
      <c r="AH166" t="s">
        <v>11</v>
      </c>
      <c r="AI166">
        <v>0.83101599999999998</v>
      </c>
      <c r="AJ166">
        <v>1.2799999999999999E-4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1055.992939</v>
      </c>
      <c r="I167">
        <v>15.211459</v>
      </c>
      <c r="J167" t="s">
        <v>3</v>
      </c>
      <c r="K167">
        <v>1053.598101</v>
      </c>
      <c r="L167">
        <v>15.08564</v>
      </c>
      <c r="M167" t="s">
        <v>4</v>
      </c>
      <c r="N167">
        <v>211.95986600000001</v>
      </c>
      <c r="O167">
        <v>0.72284499999999996</v>
      </c>
      <c r="P167" t="s">
        <v>5</v>
      </c>
      <c r="Q167">
        <v>2.7552569999999998</v>
      </c>
      <c r="R167">
        <v>8.7999999999999998E-5</v>
      </c>
      <c r="S167" t="s">
        <v>6</v>
      </c>
      <c r="T167">
        <v>768.35817399999996</v>
      </c>
      <c r="U167">
        <v>14.682148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0.17192399999999999</v>
      </c>
      <c r="AG167">
        <v>1.36E-4</v>
      </c>
      <c r="AH167" t="s">
        <v>11</v>
      </c>
      <c r="AI167">
        <v>0.83270699999999997</v>
      </c>
      <c r="AJ167">
        <v>9.5000000000000005E-5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1231.815576</v>
      </c>
      <c r="I168">
        <v>19.963272</v>
      </c>
      <c r="J168" t="s">
        <v>3</v>
      </c>
      <c r="K168">
        <v>1229.0207809999999</v>
      </c>
      <c r="L168">
        <v>19.838425000000001</v>
      </c>
      <c r="M168" t="s">
        <v>4</v>
      </c>
      <c r="N168">
        <v>247.336681</v>
      </c>
      <c r="O168">
        <v>0.97608700000000004</v>
      </c>
      <c r="P168" t="s">
        <v>5</v>
      </c>
      <c r="Q168">
        <v>3.2145510000000002</v>
      </c>
      <c r="R168">
        <v>1.07E-4</v>
      </c>
      <c r="S168" t="s">
        <v>6</v>
      </c>
      <c r="T168">
        <v>896.25429599999995</v>
      </c>
      <c r="U168">
        <v>19.083715999999999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0.17133100000000001</v>
      </c>
      <c r="AG168">
        <v>1.44E-4</v>
      </c>
      <c r="AH168" t="s">
        <v>11</v>
      </c>
      <c r="AI168">
        <v>0.83419399999999999</v>
      </c>
      <c r="AJ168">
        <v>7.6000000000000004E-5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1407.8949680000001</v>
      </c>
      <c r="I169">
        <v>27.394155000000001</v>
      </c>
      <c r="J169" t="s">
        <v>3</v>
      </c>
      <c r="K169">
        <v>1404.6939649999999</v>
      </c>
      <c r="L169">
        <v>27.213778999999999</v>
      </c>
      <c r="M169" t="s">
        <v>4</v>
      </c>
      <c r="N169">
        <v>282.68149599999998</v>
      </c>
      <c r="O169">
        <v>1.2632300000000001</v>
      </c>
      <c r="P169" t="s">
        <v>5</v>
      </c>
      <c r="Q169">
        <v>3.673416</v>
      </c>
      <c r="R169">
        <v>1.16E-4</v>
      </c>
      <c r="S169" t="s">
        <v>6</v>
      </c>
      <c r="T169">
        <v>1024.340807</v>
      </c>
      <c r="U169">
        <v>26.747278999999999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0.17022999999999999</v>
      </c>
      <c r="AG169">
        <v>1.56E-4</v>
      </c>
      <c r="AH169" t="s">
        <v>11</v>
      </c>
      <c r="AI169">
        <v>0.83492299999999997</v>
      </c>
      <c r="AJ169">
        <v>6.9999999999999994E-5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1583.902102</v>
      </c>
      <c r="I170">
        <v>35.836430999999997</v>
      </c>
      <c r="J170" t="s">
        <v>3</v>
      </c>
      <c r="K170">
        <v>1580.3201200000001</v>
      </c>
      <c r="L170">
        <v>35.542310000000001</v>
      </c>
      <c r="M170" t="s">
        <v>4</v>
      </c>
      <c r="N170">
        <v>318.01952999999997</v>
      </c>
      <c r="O170">
        <v>1.462188</v>
      </c>
      <c r="P170" t="s">
        <v>5</v>
      </c>
      <c r="Q170">
        <v>4.1318710000000003</v>
      </c>
      <c r="R170">
        <v>1.18E-4</v>
      </c>
      <c r="S170" t="s">
        <v>6</v>
      </c>
      <c r="T170">
        <v>1152.3974390000001</v>
      </c>
      <c r="U170">
        <v>34.737406999999997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0.16941800000000001</v>
      </c>
      <c r="AG170">
        <v>1.7000000000000001E-4</v>
      </c>
      <c r="AH170" t="s">
        <v>11</v>
      </c>
      <c r="AI170">
        <v>0.83582299999999998</v>
      </c>
      <c r="AJ170">
        <v>5.1E-5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1759.85249</v>
      </c>
      <c r="I171">
        <v>41.183748999999999</v>
      </c>
      <c r="J171" t="s">
        <v>3</v>
      </c>
      <c r="K171">
        <v>1755.8706319999999</v>
      </c>
      <c r="L171">
        <v>40.816603000000001</v>
      </c>
      <c r="M171" t="s">
        <v>4</v>
      </c>
      <c r="N171">
        <v>353.33428300000003</v>
      </c>
      <c r="O171">
        <v>1.6831989999999999</v>
      </c>
      <c r="P171" t="s">
        <v>5</v>
      </c>
      <c r="Q171">
        <v>4.5904530000000001</v>
      </c>
      <c r="R171">
        <v>1.2E-4</v>
      </c>
      <c r="S171" t="s">
        <v>6</v>
      </c>
      <c r="T171">
        <v>1280.4680080000001</v>
      </c>
      <c r="U171">
        <v>40.646292000000003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0.168794</v>
      </c>
      <c r="AG171">
        <v>1.7799999999999999E-4</v>
      </c>
      <c r="AH171" t="s">
        <v>11</v>
      </c>
      <c r="AI171">
        <v>0.83658399999999999</v>
      </c>
      <c r="AJ171">
        <v>3.4E-5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1935.616023</v>
      </c>
      <c r="I172">
        <v>48.472931000000003</v>
      </c>
      <c r="J172" t="s">
        <v>3</v>
      </c>
      <c r="K172">
        <v>1931.2301660000001</v>
      </c>
      <c r="L172">
        <v>48.080691000000002</v>
      </c>
      <c r="M172" t="s">
        <v>4</v>
      </c>
      <c r="N172">
        <v>388.63952</v>
      </c>
      <c r="O172">
        <v>1.896749</v>
      </c>
      <c r="P172" t="s">
        <v>5</v>
      </c>
      <c r="Q172">
        <v>5.0487359999999999</v>
      </c>
      <c r="R172">
        <v>1.2E-4</v>
      </c>
      <c r="S172" t="s">
        <v>6</v>
      </c>
      <c r="T172">
        <v>1408.414233</v>
      </c>
      <c r="U172">
        <v>48.040685000000003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0.167993</v>
      </c>
      <c r="AG172">
        <v>1.8200000000000001E-4</v>
      </c>
      <c r="AH172" t="s">
        <v>11</v>
      </c>
      <c r="AI172">
        <v>0.83664799999999995</v>
      </c>
      <c r="AJ172">
        <v>3.4E-5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2111.8368850000002</v>
      </c>
      <c r="I173">
        <v>54.8992</v>
      </c>
      <c r="J173" t="s">
        <v>3</v>
      </c>
      <c r="K173">
        <v>2107.054189</v>
      </c>
      <c r="L173">
        <v>54.601348999999999</v>
      </c>
      <c r="M173" t="s">
        <v>4</v>
      </c>
      <c r="N173">
        <v>423.94562000000002</v>
      </c>
      <c r="O173">
        <v>2.1808480000000001</v>
      </c>
      <c r="P173" t="s">
        <v>5</v>
      </c>
      <c r="Q173">
        <v>5.507117</v>
      </c>
      <c r="R173">
        <v>1.26E-4</v>
      </c>
      <c r="S173" t="s">
        <v>6</v>
      </c>
      <c r="T173">
        <v>1536.741338</v>
      </c>
      <c r="U173">
        <v>53.153651000000004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0.16694500000000001</v>
      </c>
      <c r="AG173">
        <v>1.8000000000000001E-4</v>
      </c>
      <c r="AH173" t="s">
        <v>11</v>
      </c>
      <c r="AI173">
        <v>0.83687100000000003</v>
      </c>
      <c r="AJ173">
        <v>3.0000000000000001E-5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2287.7619380000001</v>
      </c>
      <c r="I174">
        <v>58.477561999999999</v>
      </c>
      <c r="J174" t="s">
        <v>3</v>
      </c>
      <c r="K174">
        <v>2282.5754539999998</v>
      </c>
      <c r="L174">
        <v>58.083643000000002</v>
      </c>
      <c r="M174" t="s">
        <v>4</v>
      </c>
      <c r="N174">
        <v>459.27439700000002</v>
      </c>
      <c r="O174">
        <v>2.5975280000000001</v>
      </c>
      <c r="P174" t="s">
        <v>5</v>
      </c>
      <c r="Q174">
        <v>5.9655389999999997</v>
      </c>
      <c r="R174">
        <v>1.37E-4</v>
      </c>
      <c r="S174" t="s">
        <v>6</v>
      </c>
      <c r="T174">
        <v>1664.7805980000001</v>
      </c>
      <c r="U174">
        <v>57.248865000000002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0.16694200000000001</v>
      </c>
      <c r="AG174">
        <v>1.8000000000000001E-4</v>
      </c>
      <c r="AH174" t="s">
        <v>11</v>
      </c>
      <c r="AI174">
        <v>0.83695600000000003</v>
      </c>
      <c r="AJ174">
        <v>2.9E-5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2463.6988719999999</v>
      </c>
      <c r="I175">
        <v>71.615996999999993</v>
      </c>
      <c r="J175" t="s">
        <v>3</v>
      </c>
      <c r="K175">
        <v>2458.1215529999999</v>
      </c>
      <c r="L175">
        <v>71.286443000000006</v>
      </c>
      <c r="M175" t="s">
        <v>4</v>
      </c>
      <c r="N175">
        <v>494.62241</v>
      </c>
      <c r="O175">
        <v>3.0143779999999998</v>
      </c>
      <c r="P175" t="s">
        <v>5</v>
      </c>
      <c r="Q175">
        <v>6.4245859999999997</v>
      </c>
      <c r="R175">
        <v>1.4799999999999999E-4</v>
      </c>
      <c r="S175" t="s">
        <v>6</v>
      </c>
      <c r="T175">
        <v>1792.7645970000001</v>
      </c>
      <c r="U175">
        <v>70.838367000000005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0.16583500000000001</v>
      </c>
      <c r="AG175">
        <v>1.84E-4</v>
      </c>
      <c r="AH175" t="s">
        <v>11</v>
      </c>
      <c r="AI175">
        <v>0.83724500000000002</v>
      </c>
      <c r="AJ175">
        <v>2.6999999999999999E-5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2639.770039</v>
      </c>
      <c r="I176">
        <v>79.207611</v>
      </c>
      <c r="J176" t="s">
        <v>3</v>
      </c>
      <c r="K176">
        <v>2633.7953710000002</v>
      </c>
      <c r="L176">
        <v>78.976057999999995</v>
      </c>
      <c r="M176" t="s">
        <v>4</v>
      </c>
      <c r="N176">
        <v>529.97121100000004</v>
      </c>
      <c r="O176">
        <v>3.4685839999999999</v>
      </c>
      <c r="P176" t="s">
        <v>5</v>
      </c>
      <c r="Q176">
        <v>6.8841049999999999</v>
      </c>
      <c r="R176">
        <v>1.75E-4</v>
      </c>
      <c r="S176" t="s">
        <v>6</v>
      </c>
      <c r="T176">
        <v>1920.884963</v>
      </c>
      <c r="U176">
        <v>78.234356000000005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0.16500100000000001</v>
      </c>
      <c r="AG176">
        <v>1.7899999999999999E-4</v>
      </c>
      <c r="AH176" t="s">
        <v>11</v>
      </c>
      <c r="AI176">
        <v>0.83774400000000004</v>
      </c>
      <c r="AJ176">
        <v>3.8999999999999999E-5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2815.8263619999998</v>
      </c>
      <c r="I177">
        <v>84.392724999999999</v>
      </c>
      <c r="J177" t="s">
        <v>3</v>
      </c>
      <c r="K177">
        <v>2809.4515970000002</v>
      </c>
      <c r="L177">
        <v>84.190307000000004</v>
      </c>
      <c r="M177" t="s">
        <v>4</v>
      </c>
      <c r="N177">
        <v>565.28421100000003</v>
      </c>
      <c r="O177">
        <v>3.8781180000000002</v>
      </c>
      <c r="P177" t="s">
        <v>5</v>
      </c>
      <c r="Q177">
        <v>7.3430629999999999</v>
      </c>
      <c r="R177">
        <v>2.1699999999999999E-4</v>
      </c>
      <c r="S177" t="s">
        <v>6</v>
      </c>
      <c r="T177">
        <v>2049.0002169999998</v>
      </c>
      <c r="U177">
        <v>83.032707000000002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0.16437499999999999</v>
      </c>
      <c r="AG177">
        <v>1.8100000000000001E-4</v>
      </c>
      <c r="AH177" t="s">
        <v>11</v>
      </c>
      <c r="AI177">
        <v>0.83774700000000002</v>
      </c>
      <c r="AJ177">
        <v>3.8999999999999999E-5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2991.7716310000001</v>
      </c>
      <c r="I178">
        <v>93.727857</v>
      </c>
      <c r="J178" t="s">
        <v>3</v>
      </c>
      <c r="K178">
        <v>2984.9957129999998</v>
      </c>
      <c r="L178">
        <v>93.458298999999997</v>
      </c>
      <c r="M178" t="s">
        <v>4</v>
      </c>
      <c r="N178">
        <v>600.63148699999999</v>
      </c>
      <c r="O178">
        <v>4.5418880000000001</v>
      </c>
      <c r="P178" t="s">
        <v>5</v>
      </c>
      <c r="Q178">
        <v>7.80166</v>
      </c>
      <c r="R178">
        <v>2.3499999999999999E-4</v>
      </c>
      <c r="S178" t="s">
        <v>6</v>
      </c>
      <c r="T178">
        <v>2176.9589890000002</v>
      </c>
      <c r="U178">
        <v>93.893179000000003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0.16359499999999999</v>
      </c>
      <c r="AG178">
        <v>1.84E-4</v>
      </c>
      <c r="AH178" t="s">
        <v>11</v>
      </c>
      <c r="AI178">
        <v>0.83780200000000005</v>
      </c>
      <c r="AJ178">
        <v>3.8000000000000002E-5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3167.9966989999998</v>
      </c>
      <c r="I179">
        <v>100.423716</v>
      </c>
      <c r="J179" t="s">
        <v>3</v>
      </c>
      <c r="K179">
        <v>3160.8251070000001</v>
      </c>
      <c r="L179">
        <v>100.21682800000001</v>
      </c>
      <c r="M179" t="s">
        <v>4</v>
      </c>
      <c r="N179">
        <v>636.01880200000005</v>
      </c>
      <c r="O179">
        <v>5.3841659999999996</v>
      </c>
      <c r="P179" t="s">
        <v>5</v>
      </c>
      <c r="Q179">
        <v>8.2610670000000006</v>
      </c>
      <c r="R179">
        <v>2.5799999999999998E-4</v>
      </c>
      <c r="S179" t="s">
        <v>6</v>
      </c>
      <c r="T179">
        <v>2305.178218</v>
      </c>
      <c r="U179">
        <v>100.865076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0.16312499999999999</v>
      </c>
      <c r="AG179">
        <v>1.8100000000000001E-4</v>
      </c>
      <c r="AH179" t="s">
        <v>11</v>
      </c>
      <c r="AI179">
        <v>0.83793399999999996</v>
      </c>
      <c r="AJ179">
        <v>3.6999999999999998E-5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3344.104253</v>
      </c>
      <c r="I180">
        <v>111.887936</v>
      </c>
      <c r="J180" t="s">
        <v>3</v>
      </c>
      <c r="K180">
        <v>3336.5349759999999</v>
      </c>
      <c r="L180">
        <v>111.498885</v>
      </c>
      <c r="M180" t="s">
        <v>4</v>
      </c>
      <c r="N180">
        <v>671.40360699999997</v>
      </c>
      <c r="O180">
        <v>6.3824889999999996</v>
      </c>
      <c r="P180" t="s">
        <v>5</v>
      </c>
      <c r="Q180">
        <v>8.7205180000000002</v>
      </c>
      <c r="R180">
        <v>3.59E-4</v>
      </c>
      <c r="S180" t="s">
        <v>6</v>
      </c>
      <c r="T180">
        <v>2433.2776319999998</v>
      </c>
      <c r="U180">
        <v>111.25872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0.16312499999999999</v>
      </c>
      <c r="AG180">
        <v>1.8100000000000001E-4</v>
      </c>
      <c r="AH180" t="s">
        <v>11</v>
      </c>
      <c r="AI180">
        <v>0.83797999999999995</v>
      </c>
      <c r="AJ180">
        <v>3.6999999999999998E-5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3519.9439400000001</v>
      </c>
      <c r="I181">
        <v>126.085303</v>
      </c>
      <c r="J181" t="s">
        <v>3</v>
      </c>
      <c r="K181">
        <v>3511.9791460000001</v>
      </c>
      <c r="L181">
        <v>125.679062</v>
      </c>
      <c r="M181" t="s">
        <v>4</v>
      </c>
      <c r="N181">
        <v>706.73067600000002</v>
      </c>
      <c r="O181">
        <v>7.1758470000000001</v>
      </c>
      <c r="P181" t="s">
        <v>5</v>
      </c>
      <c r="Q181">
        <v>9.1793659999999999</v>
      </c>
      <c r="R181">
        <v>3.7300000000000001E-4</v>
      </c>
      <c r="S181" t="s">
        <v>6</v>
      </c>
      <c r="T181">
        <v>2561.2379249999999</v>
      </c>
      <c r="U181">
        <v>122.55315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0.16295200000000001</v>
      </c>
      <c r="AG181">
        <v>1.7699999999999999E-4</v>
      </c>
      <c r="AH181" t="s">
        <v>11</v>
      </c>
      <c r="AI181">
        <v>0.83810300000000004</v>
      </c>
      <c r="AJ181">
        <v>3.6999999999999998E-5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477.775441</v>
      </c>
      <c r="I182">
        <v>321.52520800000002</v>
      </c>
      <c r="J182" t="s">
        <v>3</v>
      </c>
      <c r="K182">
        <v>470.55970600000001</v>
      </c>
      <c r="L182">
        <v>310.54279700000001</v>
      </c>
      <c r="M182" t="s">
        <v>4</v>
      </c>
      <c r="N182">
        <v>143.843368</v>
      </c>
      <c r="O182">
        <v>168.52674999999999</v>
      </c>
      <c r="P182" t="s">
        <v>5</v>
      </c>
      <c r="Q182">
        <v>288.22175700000003</v>
      </c>
      <c r="R182">
        <v>1.1517919999999999</v>
      </c>
      <c r="S182" t="s">
        <v>6</v>
      </c>
      <c r="T182">
        <v>467.38599199999999</v>
      </c>
      <c r="U182">
        <v>307.30469900000003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0.18391299999999999</v>
      </c>
      <c r="AG182">
        <v>5.1E-5</v>
      </c>
      <c r="AH182" t="s">
        <v>11</v>
      </c>
      <c r="AI182">
        <v>0.81490700000000005</v>
      </c>
      <c r="AJ182">
        <v>1.74E-4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957.85655399999996</v>
      </c>
      <c r="I183">
        <v>978.83070899999996</v>
      </c>
      <c r="J183" t="s">
        <v>3</v>
      </c>
      <c r="K183">
        <v>943.38593300000002</v>
      </c>
      <c r="L183">
        <v>939.292686</v>
      </c>
      <c r="M183" t="s">
        <v>4</v>
      </c>
      <c r="N183">
        <v>289.17018899999999</v>
      </c>
      <c r="O183">
        <v>488.49657400000001</v>
      </c>
      <c r="P183" t="s">
        <v>5</v>
      </c>
      <c r="Q183">
        <v>576.70054000000005</v>
      </c>
      <c r="R183">
        <v>1.9278470000000001</v>
      </c>
      <c r="S183" t="s">
        <v>6</v>
      </c>
      <c r="T183">
        <v>937.00730499999997</v>
      </c>
      <c r="U183">
        <v>926.98989900000004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0.17949599999999999</v>
      </c>
      <c r="AG183">
        <v>3.0000000000000001E-6</v>
      </c>
      <c r="AH183" t="s">
        <v>11</v>
      </c>
      <c r="AI183">
        <v>0.82147000000000003</v>
      </c>
      <c r="AJ183">
        <v>2.31E-4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1429.385452</v>
      </c>
      <c r="I184">
        <v>1593.965068</v>
      </c>
      <c r="J184" t="s">
        <v>3</v>
      </c>
      <c r="K184">
        <v>1407.8936329999999</v>
      </c>
      <c r="L184">
        <v>1524.8590549999999</v>
      </c>
      <c r="M184" t="s">
        <v>4</v>
      </c>
      <c r="N184">
        <v>428.28682400000002</v>
      </c>
      <c r="O184">
        <v>793.21250799999996</v>
      </c>
      <c r="P184" t="s">
        <v>5</v>
      </c>
      <c r="Q184">
        <v>865.48457900000005</v>
      </c>
      <c r="R184">
        <v>3.6379830000000002</v>
      </c>
      <c r="S184" t="s">
        <v>6</v>
      </c>
      <c r="T184">
        <v>1398.2976759999999</v>
      </c>
      <c r="U184">
        <v>1500.959818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0.17786199999999999</v>
      </c>
      <c r="AG184">
        <v>4.8999999999999998E-5</v>
      </c>
      <c r="AH184" t="s">
        <v>11</v>
      </c>
      <c r="AI184">
        <v>0.82621800000000001</v>
      </c>
      <c r="AJ184">
        <v>1.75E-4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1898.534827</v>
      </c>
      <c r="I185">
        <v>2118.7559670000001</v>
      </c>
      <c r="J185" t="s">
        <v>3</v>
      </c>
      <c r="K185">
        <v>1869.856074</v>
      </c>
      <c r="L185">
        <v>2019.9235839999999</v>
      </c>
      <c r="M185" t="s">
        <v>4</v>
      </c>
      <c r="N185">
        <v>564.84358599999996</v>
      </c>
      <c r="O185">
        <v>1036.640521</v>
      </c>
      <c r="P185" t="s">
        <v>5</v>
      </c>
      <c r="Q185">
        <v>1154.194207</v>
      </c>
      <c r="R185">
        <v>5.2266240000000002</v>
      </c>
      <c r="S185" t="s">
        <v>6</v>
      </c>
      <c r="T185">
        <v>1856.9965990000001</v>
      </c>
      <c r="U185">
        <v>1983.1180220000001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0.17693400000000001</v>
      </c>
      <c r="AG185">
        <v>6.3999999999999997E-5</v>
      </c>
      <c r="AH185" t="s">
        <v>11</v>
      </c>
      <c r="AI185">
        <v>0.828569</v>
      </c>
      <c r="AJ185">
        <v>1.4799999999999999E-4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2366.5775880000001</v>
      </c>
      <c r="I186">
        <v>3076.4437459999999</v>
      </c>
      <c r="J186" t="s">
        <v>3</v>
      </c>
      <c r="K186">
        <v>2330.8698439999998</v>
      </c>
      <c r="L186">
        <v>2925.2135189999999</v>
      </c>
      <c r="M186" t="s">
        <v>4</v>
      </c>
      <c r="N186">
        <v>700.47751800000003</v>
      </c>
      <c r="O186">
        <v>1454.205827</v>
      </c>
      <c r="P186" t="s">
        <v>5</v>
      </c>
      <c r="Q186">
        <v>1443.107546</v>
      </c>
      <c r="R186">
        <v>8.8922450000000008</v>
      </c>
      <c r="S186" t="s">
        <v>6</v>
      </c>
      <c r="T186">
        <v>2314.7861910000001</v>
      </c>
      <c r="U186">
        <v>2865.9885260000001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0.17538699999999999</v>
      </c>
      <c r="AG186">
        <v>9.2999999999999997E-5</v>
      </c>
      <c r="AH186" t="s">
        <v>11</v>
      </c>
      <c r="AI186">
        <v>0.83071600000000001</v>
      </c>
      <c r="AJ186">
        <v>1.1900000000000001E-4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2836.0626320000001</v>
      </c>
      <c r="I187">
        <v>4069.4192090000001</v>
      </c>
      <c r="J187" t="s">
        <v>3</v>
      </c>
      <c r="K187">
        <v>2793.251299</v>
      </c>
      <c r="L187">
        <v>3869.3715659999998</v>
      </c>
      <c r="M187" t="s">
        <v>4</v>
      </c>
      <c r="N187">
        <v>837.77249900000004</v>
      </c>
      <c r="O187">
        <v>1963.2118310000001</v>
      </c>
      <c r="P187" t="s">
        <v>5</v>
      </c>
      <c r="Q187">
        <v>1731.796787</v>
      </c>
      <c r="R187">
        <v>8.362323</v>
      </c>
      <c r="S187" t="s">
        <v>6</v>
      </c>
      <c r="T187">
        <v>2773.964097</v>
      </c>
      <c r="U187">
        <v>3792.0406320000002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0.17329700000000001</v>
      </c>
      <c r="AG187">
        <v>1.22E-4</v>
      </c>
      <c r="AH187" t="s">
        <v>11</v>
      </c>
      <c r="AI187">
        <v>0.83319799999999999</v>
      </c>
      <c r="AJ187">
        <v>7.6000000000000004E-5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3310.3041459999999</v>
      </c>
      <c r="I188">
        <v>3788.3604009999999</v>
      </c>
      <c r="J188" t="s">
        <v>3</v>
      </c>
      <c r="K188">
        <v>3260.4044680000002</v>
      </c>
      <c r="L188">
        <v>3612.1767949999999</v>
      </c>
      <c r="M188" t="s">
        <v>4</v>
      </c>
      <c r="N188">
        <v>978.24580800000001</v>
      </c>
      <c r="O188">
        <v>1831.482876</v>
      </c>
      <c r="P188" t="s">
        <v>5</v>
      </c>
      <c r="Q188">
        <v>2020.5439940000001</v>
      </c>
      <c r="R188">
        <v>10.983665</v>
      </c>
      <c r="S188" t="s">
        <v>6</v>
      </c>
      <c r="T188">
        <v>3237.910562</v>
      </c>
      <c r="U188">
        <v>3540.2213860000002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0.17169300000000001</v>
      </c>
      <c r="AG188">
        <v>1.5300000000000001E-4</v>
      </c>
      <c r="AH188" t="s">
        <v>11</v>
      </c>
      <c r="AI188">
        <v>0.83364899999999997</v>
      </c>
      <c r="AJ188">
        <v>7.2000000000000002E-5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3783.5829440000002</v>
      </c>
      <c r="I189">
        <v>4270.0288559999999</v>
      </c>
      <c r="J189" t="s">
        <v>3</v>
      </c>
      <c r="K189">
        <v>3726.5156929999998</v>
      </c>
      <c r="L189">
        <v>4051.2926299999999</v>
      </c>
      <c r="M189" t="s">
        <v>4</v>
      </c>
      <c r="N189">
        <v>1117.919725</v>
      </c>
      <c r="O189">
        <v>2097.925252</v>
      </c>
      <c r="P189" t="s">
        <v>5</v>
      </c>
      <c r="Q189">
        <v>2309.019155</v>
      </c>
      <c r="R189">
        <v>13.509003</v>
      </c>
      <c r="S189" t="s">
        <v>6</v>
      </c>
      <c r="T189">
        <v>3700.780522</v>
      </c>
      <c r="U189">
        <v>3982.7257220000001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0.17097599999999999</v>
      </c>
      <c r="AG189">
        <v>1.5699999999999999E-4</v>
      </c>
      <c r="AH189" t="s">
        <v>11</v>
      </c>
      <c r="AI189">
        <v>0.83393700000000004</v>
      </c>
      <c r="AJ189">
        <v>7.2000000000000002E-5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4254.6238480000002</v>
      </c>
      <c r="I190">
        <v>5046.7647319999996</v>
      </c>
      <c r="J190" t="s">
        <v>3</v>
      </c>
      <c r="K190">
        <v>4190.5890090000003</v>
      </c>
      <c r="L190">
        <v>4787.2197999999999</v>
      </c>
      <c r="M190" t="s">
        <v>4</v>
      </c>
      <c r="N190">
        <v>1256.218306</v>
      </c>
      <c r="O190">
        <v>2490.8226800000002</v>
      </c>
      <c r="P190" t="s">
        <v>5</v>
      </c>
      <c r="Q190">
        <v>2597.5407570000002</v>
      </c>
      <c r="R190">
        <v>15.403062</v>
      </c>
      <c r="S190" t="s">
        <v>6</v>
      </c>
      <c r="T190">
        <v>4161.6082619999997</v>
      </c>
      <c r="U190">
        <v>4718.9227209999999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0.16919400000000001</v>
      </c>
      <c r="AG190">
        <v>1.7899999999999999E-4</v>
      </c>
      <c r="AH190" t="s">
        <v>11</v>
      </c>
      <c r="AI190">
        <v>0.83530099999999996</v>
      </c>
      <c r="AJ190">
        <v>4.0000000000000003E-5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4723.6804789999997</v>
      </c>
      <c r="I191">
        <v>6218.8828460000004</v>
      </c>
      <c r="J191" t="s">
        <v>3</v>
      </c>
      <c r="K191">
        <v>4652.6162109999996</v>
      </c>
      <c r="L191">
        <v>5898.9926800000003</v>
      </c>
      <c r="M191" t="s">
        <v>4</v>
      </c>
      <c r="N191">
        <v>1393.4875050000001</v>
      </c>
      <c r="O191">
        <v>3093.8770650000001</v>
      </c>
      <c r="P191" t="s">
        <v>5</v>
      </c>
      <c r="Q191">
        <v>2886.139717</v>
      </c>
      <c r="R191">
        <v>16.601489000000001</v>
      </c>
      <c r="S191" t="s">
        <v>6</v>
      </c>
      <c r="T191">
        <v>4620.5062699999999</v>
      </c>
      <c r="U191">
        <v>5810.8507509999999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0.16917499999999999</v>
      </c>
      <c r="AG191">
        <v>1.7899999999999999E-4</v>
      </c>
      <c r="AH191" t="s">
        <v>11</v>
      </c>
      <c r="AI191">
        <v>0.83567199999999997</v>
      </c>
      <c r="AJ191">
        <v>3.6999999999999998E-5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5189.0714840000001</v>
      </c>
      <c r="I192">
        <v>6975.3132949999999</v>
      </c>
      <c r="J192" t="s">
        <v>3</v>
      </c>
      <c r="K192">
        <v>5110.9587009999996</v>
      </c>
      <c r="L192">
        <v>6623.9931130000004</v>
      </c>
      <c r="M192" t="s">
        <v>4</v>
      </c>
      <c r="N192">
        <v>1528.0275979999999</v>
      </c>
      <c r="O192">
        <v>3502.4448659999998</v>
      </c>
      <c r="P192" t="s">
        <v>5</v>
      </c>
      <c r="Q192">
        <v>3174.7796830000002</v>
      </c>
      <c r="R192">
        <v>19.213920000000002</v>
      </c>
      <c r="S192" t="s">
        <v>6</v>
      </c>
      <c r="T192">
        <v>5075.7471880000003</v>
      </c>
      <c r="U192">
        <v>6521.4453549999998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0.16592899999999999</v>
      </c>
      <c r="AG192">
        <v>1.9599999999999999E-4</v>
      </c>
      <c r="AH192" t="s">
        <v>11</v>
      </c>
      <c r="AI192">
        <v>0.83588600000000002</v>
      </c>
      <c r="AJ192">
        <v>3.4E-5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5655.433857</v>
      </c>
      <c r="I193">
        <v>7032.9672769999997</v>
      </c>
      <c r="J193" t="s">
        <v>3</v>
      </c>
      <c r="K193">
        <v>5570.2475000000004</v>
      </c>
      <c r="L193">
        <v>6691.2635760000003</v>
      </c>
      <c r="M193" t="s">
        <v>4</v>
      </c>
      <c r="N193">
        <v>1663.3267109999999</v>
      </c>
      <c r="O193">
        <v>3537.4789930000002</v>
      </c>
      <c r="P193" t="s">
        <v>5</v>
      </c>
      <c r="Q193">
        <v>3463.114814</v>
      </c>
      <c r="R193">
        <v>22.217842000000001</v>
      </c>
      <c r="S193" t="s">
        <v>6</v>
      </c>
      <c r="T193">
        <v>5531.9401269999998</v>
      </c>
      <c r="U193">
        <v>6589.6072089999998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0.16438900000000001</v>
      </c>
      <c r="AG193">
        <v>2.0599999999999999E-4</v>
      </c>
      <c r="AH193" t="s">
        <v>11</v>
      </c>
      <c r="AI193">
        <v>0.83619900000000003</v>
      </c>
      <c r="AJ193">
        <v>3.1999999999999999E-5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6123.5398830000004</v>
      </c>
      <c r="I194">
        <v>6830.4718919999996</v>
      </c>
      <c r="J194" t="s">
        <v>3</v>
      </c>
      <c r="K194">
        <v>6031.2403219999997</v>
      </c>
      <c r="L194">
        <v>6529.527161</v>
      </c>
      <c r="M194" t="s">
        <v>4</v>
      </c>
      <c r="N194">
        <v>1799.6141239999999</v>
      </c>
      <c r="O194">
        <v>3467.994252</v>
      </c>
      <c r="P194" t="s">
        <v>5</v>
      </c>
      <c r="Q194">
        <v>3751.7831099999999</v>
      </c>
      <c r="R194">
        <v>25.417497000000001</v>
      </c>
      <c r="S194" t="s">
        <v>6</v>
      </c>
      <c r="T194">
        <v>5989.7874220000003</v>
      </c>
      <c r="U194">
        <v>6446.9985880000004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0.16384199999999999</v>
      </c>
      <c r="AG194">
        <v>2.0599999999999999E-4</v>
      </c>
      <c r="AH194" t="s">
        <v>11</v>
      </c>
      <c r="AI194">
        <v>0.83678699999999995</v>
      </c>
      <c r="AJ194">
        <v>2.3E-5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6596.6575590000002</v>
      </c>
      <c r="I195">
        <v>7103.2943210000003</v>
      </c>
      <c r="J195" t="s">
        <v>3</v>
      </c>
      <c r="K195">
        <v>6497.0655180000003</v>
      </c>
      <c r="L195">
        <v>6807.2988839999998</v>
      </c>
      <c r="M195" t="s">
        <v>4</v>
      </c>
      <c r="N195">
        <v>1939.529387</v>
      </c>
      <c r="O195">
        <v>3566.3321489999998</v>
      </c>
      <c r="P195" t="s">
        <v>5</v>
      </c>
      <c r="Q195">
        <v>4040.2043600000002</v>
      </c>
      <c r="R195">
        <v>26.844859</v>
      </c>
      <c r="S195" t="s">
        <v>6</v>
      </c>
      <c r="T195">
        <v>6452.3772749999998</v>
      </c>
      <c r="U195">
        <v>6723.8637849999996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0.163243</v>
      </c>
      <c r="AG195">
        <v>2.0799999999999999E-4</v>
      </c>
      <c r="AH195" t="s">
        <v>11</v>
      </c>
      <c r="AI195">
        <v>0.83691599999999999</v>
      </c>
      <c r="AJ195">
        <v>2.1999999999999999E-5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7075.3576370000001</v>
      </c>
      <c r="I196">
        <v>7167.0375039999999</v>
      </c>
      <c r="J196" t="s">
        <v>3</v>
      </c>
      <c r="K196">
        <v>6968.3995610000002</v>
      </c>
      <c r="L196">
        <v>6864.9869840000001</v>
      </c>
      <c r="M196" t="s">
        <v>4</v>
      </c>
      <c r="N196">
        <v>2083.597546</v>
      </c>
      <c r="O196">
        <v>3561.1153290000002</v>
      </c>
      <c r="P196" t="s">
        <v>5</v>
      </c>
      <c r="Q196">
        <v>4328.8691500000004</v>
      </c>
      <c r="R196">
        <v>26.766933000000002</v>
      </c>
      <c r="S196" t="s">
        <v>6</v>
      </c>
      <c r="T196">
        <v>6920.4869140000001</v>
      </c>
      <c r="U196">
        <v>6782.9363750000002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0.163241</v>
      </c>
      <c r="AG196">
        <v>2.0799999999999999E-4</v>
      </c>
      <c r="AH196" t="s">
        <v>11</v>
      </c>
      <c r="AI196">
        <v>0.83759399999999995</v>
      </c>
      <c r="AJ196">
        <v>4.0000000000000003E-5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7545.0208979999998</v>
      </c>
      <c r="I197">
        <v>8252.7979770000002</v>
      </c>
      <c r="J197" t="s">
        <v>3</v>
      </c>
      <c r="K197">
        <v>7430.9151659999998</v>
      </c>
      <c r="L197">
        <v>7892.1160739999996</v>
      </c>
      <c r="M197" t="s">
        <v>4</v>
      </c>
      <c r="N197">
        <v>2221.293584</v>
      </c>
      <c r="O197">
        <v>4188.5017550000002</v>
      </c>
      <c r="P197" t="s">
        <v>5</v>
      </c>
      <c r="Q197">
        <v>4617.3850199999997</v>
      </c>
      <c r="R197">
        <v>30.694383999999999</v>
      </c>
      <c r="S197" t="s">
        <v>6</v>
      </c>
      <c r="T197">
        <v>7379.817266</v>
      </c>
      <c r="U197">
        <v>7806.7886820000003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0.16311500000000001</v>
      </c>
      <c r="AG197">
        <v>2.12E-4</v>
      </c>
      <c r="AH197" t="s">
        <v>11</v>
      </c>
      <c r="AI197">
        <v>0.837781</v>
      </c>
      <c r="AJ197">
        <v>3.8000000000000002E-5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8014.5898340000003</v>
      </c>
      <c r="I198">
        <v>9332.2944910000006</v>
      </c>
      <c r="J198" t="s">
        <v>3</v>
      </c>
      <c r="K198">
        <v>7893.3761720000002</v>
      </c>
      <c r="L198">
        <v>8911.3961830000007</v>
      </c>
      <c r="M198" t="s">
        <v>4</v>
      </c>
      <c r="N198">
        <v>2359.0712699999999</v>
      </c>
      <c r="O198">
        <v>4803.4268499999998</v>
      </c>
      <c r="P198" t="s">
        <v>5</v>
      </c>
      <c r="Q198">
        <v>4906.0429789999998</v>
      </c>
      <c r="R198">
        <v>32.954633999999999</v>
      </c>
      <c r="S198" t="s">
        <v>6</v>
      </c>
      <c r="T198">
        <v>7839.1456639999997</v>
      </c>
      <c r="U198">
        <v>8807.2203069999996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0.162637</v>
      </c>
      <c r="AG198">
        <v>2.0799999999999999E-4</v>
      </c>
      <c r="AH198" t="s">
        <v>11</v>
      </c>
      <c r="AI198">
        <v>0.83779099999999995</v>
      </c>
      <c r="AJ198">
        <v>3.8000000000000002E-5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8479.7593359999992</v>
      </c>
      <c r="I199">
        <v>10253.402502000001</v>
      </c>
      <c r="J199" t="s">
        <v>3</v>
      </c>
      <c r="K199">
        <v>8351.3455080000003</v>
      </c>
      <c r="L199">
        <v>9762.4817760000005</v>
      </c>
      <c r="M199" t="s">
        <v>4</v>
      </c>
      <c r="N199">
        <v>2492.9770170000002</v>
      </c>
      <c r="O199">
        <v>5179.2036760000001</v>
      </c>
      <c r="P199" t="s">
        <v>5</v>
      </c>
      <c r="Q199">
        <v>5194.8815530000002</v>
      </c>
      <c r="R199">
        <v>35.504790999999997</v>
      </c>
      <c r="S199" t="s">
        <v>6</v>
      </c>
      <c r="T199">
        <v>8293.9507130000002</v>
      </c>
      <c r="U199">
        <v>9647.9762869999995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0.16204299999999999</v>
      </c>
      <c r="AG199">
        <v>2.0599999999999999E-4</v>
      </c>
      <c r="AH199" t="s">
        <v>11</v>
      </c>
      <c r="AI199">
        <v>0.83785399999999999</v>
      </c>
      <c r="AJ199">
        <v>3.8000000000000002E-5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8947.7105659999997</v>
      </c>
      <c r="I200">
        <v>11443.295832</v>
      </c>
      <c r="J200" t="s">
        <v>3</v>
      </c>
      <c r="K200">
        <v>8812.1558789999999</v>
      </c>
      <c r="L200">
        <v>10878.224525</v>
      </c>
      <c r="M200" t="s">
        <v>4</v>
      </c>
      <c r="N200">
        <v>2629.3645259999998</v>
      </c>
      <c r="O200">
        <v>5669.5644629999997</v>
      </c>
      <c r="P200" t="s">
        <v>5</v>
      </c>
      <c r="Q200">
        <v>5483.5763960000004</v>
      </c>
      <c r="R200">
        <v>35.998750999999999</v>
      </c>
      <c r="S200" t="s">
        <v>6</v>
      </c>
      <c r="T200">
        <v>8751.5289840000005</v>
      </c>
      <c r="U200">
        <v>10749.205814000001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0.16136800000000001</v>
      </c>
      <c r="AG200">
        <v>2.0599999999999999E-4</v>
      </c>
      <c r="AH200" t="s">
        <v>11</v>
      </c>
      <c r="AI200">
        <v>0.83785500000000002</v>
      </c>
      <c r="AJ200">
        <v>3.8000000000000002E-5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9421.4334180000005</v>
      </c>
      <c r="I201">
        <v>11778.493532</v>
      </c>
      <c r="J201" t="s">
        <v>3</v>
      </c>
      <c r="K201">
        <v>9278.8090429999993</v>
      </c>
      <c r="L201">
        <v>11223.731344</v>
      </c>
      <c r="M201" t="s">
        <v>4</v>
      </c>
      <c r="N201">
        <v>2770.4178419999998</v>
      </c>
      <c r="O201">
        <v>5771.7026349999996</v>
      </c>
      <c r="P201" t="s">
        <v>5</v>
      </c>
      <c r="Q201">
        <v>5772.0876660000004</v>
      </c>
      <c r="R201">
        <v>36.903869</v>
      </c>
      <c r="S201" t="s">
        <v>6</v>
      </c>
      <c r="T201">
        <v>9215.0183589999997</v>
      </c>
      <c r="U201">
        <v>11085.657692000001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0.16052900000000001</v>
      </c>
      <c r="AG201">
        <v>2.0599999999999999E-4</v>
      </c>
      <c r="AH201" t="s">
        <v>11</v>
      </c>
      <c r="AI201">
        <v>0.83816900000000005</v>
      </c>
      <c r="AJ201">
        <v>3.4999999999999997E-5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21.242346000000001</v>
      </c>
      <c r="I222">
        <v>0.20303299999999999</v>
      </c>
      <c r="J222" t="s">
        <v>3</v>
      </c>
      <c r="K222">
        <v>4.8386999999999999E-2</v>
      </c>
      <c r="L222">
        <v>3.0000000000000001E-6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42.139893999999998</v>
      </c>
      <c r="I223">
        <v>0.40107999999999999</v>
      </c>
      <c r="J223" t="s">
        <v>3</v>
      </c>
      <c r="K223">
        <v>9.6211000000000005E-2</v>
      </c>
      <c r="L223">
        <v>6.0000000000000002E-6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62.739257000000002</v>
      </c>
      <c r="I224">
        <v>0.569577</v>
      </c>
      <c r="J224" t="s">
        <v>3</v>
      </c>
      <c r="K224">
        <v>0.14410500000000001</v>
      </c>
      <c r="L224">
        <v>9.0000000000000002E-6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83.376414999999994</v>
      </c>
      <c r="I225">
        <v>0.72916599999999998</v>
      </c>
      <c r="J225" t="s">
        <v>3</v>
      </c>
      <c r="K225">
        <v>0.19189200000000001</v>
      </c>
      <c r="L225">
        <v>1.2E-5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103.992075</v>
      </c>
      <c r="I226">
        <v>0.731707</v>
      </c>
      <c r="J226" t="s">
        <v>3</v>
      </c>
      <c r="K226">
        <v>0.239843</v>
      </c>
      <c r="L226">
        <v>1.5E-5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124.58602399999999</v>
      </c>
      <c r="I227">
        <v>0.72077500000000005</v>
      </c>
      <c r="J227" t="s">
        <v>3</v>
      </c>
      <c r="K227">
        <v>0.287771</v>
      </c>
      <c r="L227">
        <v>1.8E-5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145.10319000000001</v>
      </c>
      <c r="I228">
        <v>0.63458599999999998</v>
      </c>
      <c r="J228" t="s">
        <v>3</v>
      </c>
      <c r="K228">
        <v>0.33542499999999997</v>
      </c>
      <c r="L228">
        <v>2.0999999999999999E-5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165.607956</v>
      </c>
      <c r="I229">
        <v>0.63725500000000002</v>
      </c>
      <c r="J229" t="s">
        <v>3</v>
      </c>
      <c r="K229">
        <v>0.38318600000000003</v>
      </c>
      <c r="L229">
        <v>2.4000000000000001E-5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186.25091900000001</v>
      </c>
      <c r="I230">
        <v>0.64293299999999998</v>
      </c>
      <c r="J230" t="s">
        <v>3</v>
      </c>
      <c r="K230">
        <v>0.43106800000000001</v>
      </c>
      <c r="L230">
        <v>3.1999999999999999E-5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206.91813099999999</v>
      </c>
      <c r="I231">
        <v>0.73513799999999996</v>
      </c>
      <c r="J231" t="s">
        <v>3</v>
      </c>
      <c r="K231">
        <v>0.47899700000000001</v>
      </c>
      <c r="L231">
        <v>3.1999999999999999E-5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227.512474</v>
      </c>
      <c r="I232">
        <v>0.88130799999999998</v>
      </c>
      <c r="J232" t="s">
        <v>3</v>
      </c>
      <c r="K232">
        <v>0.52690400000000004</v>
      </c>
      <c r="L232">
        <v>3.4999999999999997E-5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248.03841399999999</v>
      </c>
      <c r="I233">
        <v>1.0848249999999999</v>
      </c>
      <c r="J233" t="s">
        <v>3</v>
      </c>
      <c r="K233">
        <v>0.57459400000000005</v>
      </c>
      <c r="L233">
        <v>3.6000000000000001E-5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268.62405899999999</v>
      </c>
      <c r="I234">
        <v>1.207265</v>
      </c>
      <c r="J234" t="s">
        <v>3</v>
      </c>
      <c r="K234">
        <v>0.62191600000000002</v>
      </c>
      <c r="L234">
        <v>3.6999999999999998E-5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289.227486</v>
      </c>
      <c r="I235">
        <v>1.304125</v>
      </c>
      <c r="J235" t="s">
        <v>3</v>
      </c>
      <c r="K235">
        <v>0.670014</v>
      </c>
      <c r="L235">
        <v>3.6999999999999998E-5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309.83615900000001</v>
      </c>
      <c r="I236">
        <v>1.220828</v>
      </c>
      <c r="J236" t="s">
        <v>3</v>
      </c>
      <c r="K236">
        <v>0.71821199999999996</v>
      </c>
      <c r="L236">
        <v>3.6999999999999998E-5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330.43721900000003</v>
      </c>
      <c r="I237">
        <v>1.425889</v>
      </c>
      <c r="J237" t="s">
        <v>3</v>
      </c>
      <c r="K237">
        <v>0.76610699999999998</v>
      </c>
      <c r="L237">
        <v>4.0000000000000003E-5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351.103812</v>
      </c>
      <c r="I238">
        <v>1.501385</v>
      </c>
      <c r="J238" t="s">
        <v>3</v>
      </c>
      <c r="K238">
        <v>0.81392200000000003</v>
      </c>
      <c r="L238">
        <v>4.1999999999999998E-5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371.76301799999999</v>
      </c>
      <c r="I239">
        <v>1.465279</v>
      </c>
      <c r="J239" t="s">
        <v>3</v>
      </c>
      <c r="K239">
        <v>0.86193799999999998</v>
      </c>
      <c r="L239">
        <v>4.6E-5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392.40468800000002</v>
      </c>
      <c r="I240">
        <v>1.391786</v>
      </c>
      <c r="J240" t="s">
        <v>3</v>
      </c>
      <c r="K240">
        <v>0.90984299999999996</v>
      </c>
      <c r="L240">
        <v>4.8999999999999998E-5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413.04897199999999</v>
      </c>
      <c r="I241">
        <v>1.602965</v>
      </c>
      <c r="J241" t="s">
        <v>3</v>
      </c>
      <c r="K241">
        <v>0.95716000000000001</v>
      </c>
      <c r="L241">
        <v>5.1999999999999997E-5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21.486284999999999</v>
      </c>
      <c r="I242">
        <v>0.14666100000000001</v>
      </c>
      <c r="J242" t="s">
        <v>3</v>
      </c>
      <c r="K242">
        <v>4.8656999999999999E-2</v>
      </c>
      <c r="L242">
        <v>3.0000000000000001E-6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42.528174</v>
      </c>
      <c r="I243">
        <v>0.38270399999999999</v>
      </c>
      <c r="J243" t="s">
        <v>3</v>
      </c>
      <c r="K243">
        <v>9.6754999999999994E-2</v>
      </c>
      <c r="L243">
        <v>5.0000000000000004E-6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63.269334000000001</v>
      </c>
      <c r="I244">
        <v>0.71445099999999995</v>
      </c>
      <c r="J244" t="s">
        <v>3</v>
      </c>
      <c r="K244">
        <v>0.14516000000000001</v>
      </c>
      <c r="L244">
        <v>6.9999999999999999E-6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83.926300999999995</v>
      </c>
      <c r="I245">
        <v>0.99124299999999999</v>
      </c>
      <c r="J245" t="s">
        <v>3</v>
      </c>
      <c r="K245">
        <v>0.19330600000000001</v>
      </c>
      <c r="L245">
        <v>9.0000000000000002E-6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104.60267899999999</v>
      </c>
      <c r="I246">
        <v>1.0017910000000001</v>
      </c>
      <c r="J246" t="s">
        <v>3</v>
      </c>
      <c r="K246">
        <v>0.241309</v>
      </c>
      <c r="L246">
        <v>1.0000000000000001E-5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125.28868799999999</v>
      </c>
      <c r="I247">
        <v>0.92635000000000001</v>
      </c>
      <c r="J247" t="s">
        <v>3</v>
      </c>
      <c r="K247">
        <v>0.28904299999999999</v>
      </c>
      <c r="L247">
        <v>1.2999999999999999E-5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145.946236</v>
      </c>
      <c r="I248">
        <v>0.99626599999999998</v>
      </c>
      <c r="J248" t="s">
        <v>3</v>
      </c>
      <c r="K248">
        <v>0.33724999999999999</v>
      </c>
      <c r="L248">
        <v>1.4E-5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166.60677000000001</v>
      </c>
      <c r="I249">
        <v>0.92510000000000003</v>
      </c>
      <c r="J249" t="s">
        <v>3</v>
      </c>
      <c r="K249">
        <v>0.38584099999999999</v>
      </c>
      <c r="L249">
        <v>1.5999999999999999E-5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187.324037</v>
      </c>
      <c r="I250">
        <v>0.89780099999999996</v>
      </c>
      <c r="J250" t="s">
        <v>3</v>
      </c>
      <c r="K250">
        <v>0.43400899999999998</v>
      </c>
      <c r="L250">
        <v>1.5999999999999999E-5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207.96040600000001</v>
      </c>
      <c r="I251">
        <v>1.0789470000000001</v>
      </c>
      <c r="J251" t="s">
        <v>3</v>
      </c>
      <c r="K251">
        <v>0.48212300000000002</v>
      </c>
      <c r="L251">
        <v>2.0999999999999999E-5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228.64728199999999</v>
      </c>
      <c r="I252">
        <v>1.3715569999999999</v>
      </c>
      <c r="J252" t="s">
        <v>3</v>
      </c>
      <c r="K252">
        <v>0.52986599999999995</v>
      </c>
      <c r="L252">
        <v>2.4000000000000001E-5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249.33810700000001</v>
      </c>
      <c r="I253">
        <v>1.796886</v>
      </c>
      <c r="J253" t="s">
        <v>3</v>
      </c>
      <c r="K253">
        <v>0.57808199999999998</v>
      </c>
      <c r="L253">
        <v>2.8E-5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269.989802</v>
      </c>
      <c r="I254">
        <v>1.872147</v>
      </c>
      <c r="J254" t="s">
        <v>3</v>
      </c>
      <c r="K254">
        <v>0.62579399999999996</v>
      </c>
      <c r="L254">
        <v>2.9E-5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290.53575899999998</v>
      </c>
      <c r="I255">
        <v>2.0107110000000001</v>
      </c>
      <c r="J255" t="s">
        <v>3</v>
      </c>
      <c r="K255">
        <v>0.67406100000000002</v>
      </c>
      <c r="L255">
        <v>3.1000000000000001E-5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311.28683100000001</v>
      </c>
      <c r="I256">
        <v>1.993344</v>
      </c>
      <c r="J256" t="s">
        <v>3</v>
      </c>
      <c r="K256">
        <v>0.72152099999999997</v>
      </c>
      <c r="L256">
        <v>3.8999999999999999E-5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331.933967</v>
      </c>
      <c r="I257">
        <v>2.0276709999999998</v>
      </c>
      <c r="J257" t="s">
        <v>3</v>
      </c>
      <c r="K257">
        <v>0.76956400000000003</v>
      </c>
      <c r="L257">
        <v>3.8999999999999999E-5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352.60377899999997</v>
      </c>
      <c r="I258">
        <v>1.902047</v>
      </c>
      <c r="J258" t="s">
        <v>3</v>
      </c>
      <c r="K258">
        <v>0.81735400000000002</v>
      </c>
      <c r="L258">
        <v>4.1999999999999998E-5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373.332021</v>
      </c>
      <c r="I259">
        <v>1.841499</v>
      </c>
      <c r="J259" t="s">
        <v>3</v>
      </c>
      <c r="K259">
        <v>0.86514400000000002</v>
      </c>
      <c r="L259">
        <v>5.0000000000000002E-5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394.018013</v>
      </c>
      <c r="I260">
        <v>2.0957020000000002</v>
      </c>
      <c r="J260" t="s">
        <v>3</v>
      </c>
      <c r="K260">
        <v>0.91276999999999997</v>
      </c>
      <c r="L260">
        <v>5.8E-5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414.66216200000002</v>
      </c>
      <c r="I261">
        <v>2.3745759999999998</v>
      </c>
      <c r="J261" t="s">
        <v>3</v>
      </c>
      <c r="K261">
        <v>0.96089999999999998</v>
      </c>
      <c r="L261">
        <v>5.8E-5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219.308528</v>
      </c>
      <c r="I262">
        <v>3.825745</v>
      </c>
      <c r="J262" t="s">
        <v>3</v>
      </c>
      <c r="K262">
        <v>169.06777700000001</v>
      </c>
      <c r="L262">
        <v>2.4559489999999999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437.83131200000003</v>
      </c>
      <c r="I263">
        <v>6.915648</v>
      </c>
      <c r="J263" t="s">
        <v>3</v>
      </c>
      <c r="K263">
        <v>337.19662899999997</v>
      </c>
      <c r="L263">
        <v>4.2120579999999999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656.21529799999996</v>
      </c>
      <c r="I264">
        <v>13.072581</v>
      </c>
      <c r="J264" t="s">
        <v>3</v>
      </c>
      <c r="K264">
        <v>505.15695099999999</v>
      </c>
      <c r="L264">
        <v>8.4174260000000007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874.78141200000005</v>
      </c>
      <c r="I265">
        <v>21.073257000000002</v>
      </c>
      <c r="J265" t="s">
        <v>3</v>
      </c>
      <c r="K265">
        <v>673.19519200000002</v>
      </c>
      <c r="L265">
        <v>13.214078000000001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1093.115886</v>
      </c>
      <c r="I266">
        <v>30.755481</v>
      </c>
      <c r="J266" t="s">
        <v>3</v>
      </c>
      <c r="K266">
        <v>841.08304299999998</v>
      </c>
      <c r="L266">
        <v>19.497036999999999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1311.8936080000001</v>
      </c>
      <c r="I267">
        <v>41.336226000000003</v>
      </c>
      <c r="J267" t="s">
        <v>3</v>
      </c>
      <c r="K267">
        <v>1009.291818</v>
      </c>
      <c r="L267">
        <v>25.762360000000001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1530.3392019999999</v>
      </c>
      <c r="I268">
        <v>53.175522000000001</v>
      </c>
      <c r="J268" t="s">
        <v>3</v>
      </c>
      <c r="K268">
        <v>1177.2488209999999</v>
      </c>
      <c r="L268">
        <v>32.384976999999999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1749.0048999999999</v>
      </c>
      <c r="I269">
        <v>63.071542999999998</v>
      </c>
      <c r="J269" t="s">
        <v>3</v>
      </c>
      <c r="K269">
        <v>1345.4487549999999</v>
      </c>
      <c r="L269">
        <v>38.647081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1967.883977</v>
      </c>
      <c r="I270">
        <v>77.373615999999998</v>
      </c>
      <c r="J270" t="s">
        <v>3</v>
      </c>
      <c r="K270">
        <v>1513.79187</v>
      </c>
      <c r="L270">
        <v>48.848221000000002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2186.1820509999998</v>
      </c>
      <c r="I271">
        <v>99.636412000000007</v>
      </c>
      <c r="J271" t="s">
        <v>3</v>
      </c>
      <c r="K271">
        <v>1681.6512990000001</v>
      </c>
      <c r="L271">
        <v>63.612886000000003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2405.0739600000002</v>
      </c>
      <c r="I272">
        <v>113.953649</v>
      </c>
      <c r="J272" t="s">
        <v>3</v>
      </c>
      <c r="K272">
        <v>1850.0746340000001</v>
      </c>
      <c r="L272">
        <v>72.981999999999999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2623.3958010000001</v>
      </c>
      <c r="I273">
        <v>128.656858</v>
      </c>
      <c r="J273" t="s">
        <v>3</v>
      </c>
      <c r="K273">
        <v>2017.804001</v>
      </c>
      <c r="L273">
        <v>83.749891000000005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2841.8039549999999</v>
      </c>
      <c r="I274">
        <v>149.22917100000001</v>
      </c>
      <c r="J274" t="s">
        <v>3</v>
      </c>
      <c r="K274">
        <v>2185.7695610000001</v>
      </c>
      <c r="L274">
        <v>98.045264000000003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3060.54999</v>
      </c>
      <c r="I275">
        <v>158.75392199999999</v>
      </c>
      <c r="J275" t="s">
        <v>3</v>
      </c>
      <c r="K275">
        <v>2353.9179789999998</v>
      </c>
      <c r="L275">
        <v>104.89842299999999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3279.2894729999998</v>
      </c>
      <c r="I276">
        <v>175.27907999999999</v>
      </c>
      <c r="J276" t="s">
        <v>3</v>
      </c>
      <c r="K276">
        <v>2522.108706</v>
      </c>
      <c r="L276">
        <v>118.820835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3497.717686</v>
      </c>
      <c r="I277">
        <v>191.661911</v>
      </c>
      <c r="J277" t="s">
        <v>3</v>
      </c>
      <c r="K277">
        <v>2690.0775050000002</v>
      </c>
      <c r="L277">
        <v>129.57682299999999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3716.091406</v>
      </c>
      <c r="I278">
        <v>214.95291599999999</v>
      </c>
      <c r="J278" t="s">
        <v>3</v>
      </c>
      <c r="K278">
        <v>2858.0970459999999</v>
      </c>
      <c r="L278">
        <v>143.91924800000001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3934.4027540000002</v>
      </c>
      <c r="I279">
        <v>243.74971400000001</v>
      </c>
      <c r="J279" t="s">
        <v>3</v>
      </c>
      <c r="K279">
        <v>3025.9507570000001</v>
      </c>
      <c r="L279">
        <v>162.80305300000001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4152.9164060000003</v>
      </c>
      <c r="I280">
        <v>266.71756599999998</v>
      </c>
      <c r="J280" t="s">
        <v>3</v>
      </c>
      <c r="K280">
        <v>3194.03415</v>
      </c>
      <c r="L280">
        <v>180.37202099999999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4371.5650489999998</v>
      </c>
      <c r="I281">
        <v>284.36633699999999</v>
      </c>
      <c r="J281" t="s">
        <v>3</v>
      </c>
      <c r="K281">
        <v>3362.3305660000001</v>
      </c>
      <c r="L281">
        <v>188.23222100000001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182.71212399999999</v>
      </c>
      <c r="I282">
        <v>4.1878089999999997</v>
      </c>
      <c r="J282" t="s">
        <v>3</v>
      </c>
      <c r="K282">
        <v>130.70622399999999</v>
      </c>
      <c r="L282">
        <v>1.8572960000000001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364.29591900000003</v>
      </c>
      <c r="I283">
        <v>9.4558140000000002</v>
      </c>
      <c r="J283" t="s">
        <v>3</v>
      </c>
      <c r="K283">
        <v>260.163389</v>
      </c>
      <c r="L283">
        <v>4.2962119999999997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545.55830900000001</v>
      </c>
      <c r="I284">
        <v>13.697244</v>
      </c>
      <c r="J284" t="s">
        <v>3</v>
      </c>
      <c r="K284">
        <v>389.31601699999999</v>
      </c>
      <c r="L284">
        <v>6.3658799999999998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726.91639899999996</v>
      </c>
      <c r="I285">
        <v>20.467625000000002</v>
      </c>
      <c r="J285" t="s">
        <v>3</v>
      </c>
      <c r="K285">
        <v>518.58006399999999</v>
      </c>
      <c r="L285">
        <v>10.122854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908.49329599999999</v>
      </c>
      <c r="I286">
        <v>26.403794999999999</v>
      </c>
      <c r="J286" t="s">
        <v>3</v>
      </c>
      <c r="K286">
        <v>648.05619899999999</v>
      </c>
      <c r="L286">
        <v>12.986996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1090.4613919999999</v>
      </c>
      <c r="I287">
        <v>34.746161999999998</v>
      </c>
      <c r="J287" t="s">
        <v>3</v>
      </c>
      <c r="K287">
        <v>777.868606</v>
      </c>
      <c r="L287">
        <v>17.274474999999999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1271.9843800000001</v>
      </c>
      <c r="I288">
        <v>48.014788000000003</v>
      </c>
      <c r="J288" t="s">
        <v>3</v>
      </c>
      <c r="K288">
        <v>907.35298699999998</v>
      </c>
      <c r="L288">
        <v>23.113358000000002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1453.405745</v>
      </c>
      <c r="I289">
        <v>57.260171</v>
      </c>
      <c r="J289" t="s">
        <v>3</v>
      </c>
      <c r="K289">
        <v>1036.7426929999999</v>
      </c>
      <c r="L289">
        <v>28.373691000000001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1635.1474659999999</v>
      </c>
      <c r="I290">
        <v>61.068784000000001</v>
      </c>
      <c r="J290" t="s">
        <v>3</v>
      </c>
      <c r="K290">
        <v>1166.435332</v>
      </c>
      <c r="L290">
        <v>31.614000000000001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1816.7200439999999</v>
      </c>
      <c r="I291">
        <v>71.249216000000004</v>
      </c>
      <c r="J291" t="s">
        <v>3</v>
      </c>
      <c r="K291">
        <v>1295.860762</v>
      </c>
      <c r="L291">
        <v>36.823130999999997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1998.5697970000001</v>
      </c>
      <c r="I292">
        <v>82.858451000000002</v>
      </c>
      <c r="J292" t="s">
        <v>3</v>
      </c>
      <c r="K292">
        <v>1425.579285</v>
      </c>
      <c r="L292">
        <v>43.908377000000002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2180.2540479999998</v>
      </c>
      <c r="I293">
        <v>99.125580999999997</v>
      </c>
      <c r="J293" t="s">
        <v>3</v>
      </c>
      <c r="K293">
        <v>1555.0849900000001</v>
      </c>
      <c r="L293">
        <v>52.978223999999997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2361.589829</v>
      </c>
      <c r="I294">
        <v>117.695832</v>
      </c>
      <c r="J294" t="s">
        <v>3</v>
      </c>
      <c r="K294">
        <v>1684.4891970000001</v>
      </c>
      <c r="L294">
        <v>63.986638999999997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2543.3182179999999</v>
      </c>
      <c r="I295">
        <v>136.46495400000001</v>
      </c>
      <c r="J295" t="s">
        <v>3</v>
      </c>
      <c r="K295">
        <v>1814.029685</v>
      </c>
      <c r="L295">
        <v>74.822778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2724.5331489999999</v>
      </c>
      <c r="I296">
        <v>151.42989800000001</v>
      </c>
      <c r="J296" t="s">
        <v>3</v>
      </c>
      <c r="K296">
        <v>1943.325171</v>
      </c>
      <c r="L296">
        <v>82.679648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2906.3613620000001</v>
      </c>
      <c r="I297">
        <v>156.723499</v>
      </c>
      <c r="J297" t="s">
        <v>3</v>
      </c>
      <c r="K297">
        <v>2073.067168</v>
      </c>
      <c r="L297">
        <v>86.016785999999996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3087.9184909999999</v>
      </c>
      <c r="I298">
        <v>167.64166</v>
      </c>
      <c r="J298" t="s">
        <v>3</v>
      </c>
      <c r="K298">
        <v>2202.5606790000002</v>
      </c>
      <c r="L298">
        <v>93.780799999999999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3269.2715039999998</v>
      </c>
      <c r="I299">
        <v>195.808144</v>
      </c>
      <c r="J299" t="s">
        <v>3</v>
      </c>
      <c r="K299">
        <v>2331.9368159999999</v>
      </c>
      <c r="L299">
        <v>109.531955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3450.7569530000001</v>
      </c>
      <c r="I300">
        <v>215.46413000000001</v>
      </c>
      <c r="J300" t="s">
        <v>3</v>
      </c>
      <c r="K300">
        <v>2461.434248</v>
      </c>
      <c r="L300">
        <v>120.736858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3632.0190429999998</v>
      </c>
      <c r="I301">
        <v>229.242097</v>
      </c>
      <c r="J301" t="s">
        <v>3</v>
      </c>
      <c r="K301">
        <v>2590.6883200000002</v>
      </c>
      <c r="L301">
        <v>127.291297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195.66602900000001</v>
      </c>
      <c r="I302">
        <v>2.1585779999999999</v>
      </c>
      <c r="J302" t="s">
        <v>3</v>
      </c>
      <c r="K302">
        <v>168.33113299999999</v>
      </c>
      <c r="L302">
        <v>1.5192429999999999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389.45009599999997</v>
      </c>
      <c r="I303">
        <v>4.0607959999999999</v>
      </c>
      <c r="J303" t="s">
        <v>3</v>
      </c>
      <c r="K303">
        <v>334.79161299999998</v>
      </c>
      <c r="L303">
        <v>3.0858319999999999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583.228475</v>
      </c>
      <c r="I304">
        <v>6.8728170000000004</v>
      </c>
      <c r="J304" t="s">
        <v>3</v>
      </c>
      <c r="K304">
        <v>501.21362800000003</v>
      </c>
      <c r="L304">
        <v>5.4291400000000003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777.074657</v>
      </c>
      <c r="I305">
        <v>9.9855239999999998</v>
      </c>
      <c r="J305" t="s">
        <v>3</v>
      </c>
      <c r="K305">
        <v>667.71958099999995</v>
      </c>
      <c r="L305">
        <v>7.8756760000000003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971.54721099999995</v>
      </c>
      <c r="I306">
        <v>14.12294</v>
      </c>
      <c r="J306" t="s">
        <v>3</v>
      </c>
      <c r="K306">
        <v>834.72817499999996</v>
      </c>
      <c r="L306">
        <v>11.142771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1166.2338010000001</v>
      </c>
      <c r="I307">
        <v>23.211244000000001</v>
      </c>
      <c r="J307" t="s">
        <v>3</v>
      </c>
      <c r="K307">
        <v>1001.920433</v>
      </c>
      <c r="L307">
        <v>17.588808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1360.413591</v>
      </c>
      <c r="I308">
        <v>29.429033</v>
      </c>
      <c r="J308" t="s">
        <v>3</v>
      </c>
      <c r="K308">
        <v>1168.77981</v>
      </c>
      <c r="L308">
        <v>22.646936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1554.3866330000001</v>
      </c>
      <c r="I309">
        <v>37.085425000000001</v>
      </c>
      <c r="J309" t="s">
        <v>3</v>
      </c>
      <c r="K309">
        <v>1335.356626</v>
      </c>
      <c r="L309">
        <v>28.394082999999998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1748.2278249999999</v>
      </c>
      <c r="I310">
        <v>46.089663000000002</v>
      </c>
      <c r="J310" t="s">
        <v>3</v>
      </c>
      <c r="K310">
        <v>1501.876565</v>
      </c>
      <c r="L310">
        <v>35.130060999999998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1942.6739359999999</v>
      </c>
      <c r="I311">
        <v>51.488492999999998</v>
      </c>
      <c r="J311" t="s">
        <v>3</v>
      </c>
      <c r="K311">
        <v>1668.898115</v>
      </c>
      <c r="L311">
        <v>38.367449999999998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2137.383257</v>
      </c>
      <c r="I312">
        <v>58.307220000000001</v>
      </c>
      <c r="J312" t="s">
        <v>3</v>
      </c>
      <c r="K312">
        <v>1836.229495</v>
      </c>
      <c r="L312">
        <v>43.650213999999998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2331.7553370000001</v>
      </c>
      <c r="I313">
        <v>64.932424999999995</v>
      </c>
      <c r="J313" t="s">
        <v>3</v>
      </c>
      <c r="K313">
        <v>2003.277429</v>
      </c>
      <c r="L313">
        <v>48.768151000000003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2525.6899800000001</v>
      </c>
      <c r="I314">
        <v>71.608181999999999</v>
      </c>
      <c r="J314" t="s">
        <v>3</v>
      </c>
      <c r="K314">
        <v>2169.8479149999998</v>
      </c>
      <c r="L314">
        <v>53.900331999999999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2719.5354390000002</v>
      </c>
      <c r="I315">
        <v>80.857947999999993</v>
      </c>
      <c r="J315" t="s">
        <v>3</v>
      </c>
      <c r="K315">
        <v>2336.365425</v>
      </c>
      <c r="L315">
        <v>61.199986000000003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2914.1701560000001</v>
      </c>
      <c r="I316">
        <v>99.160036000000005</v>
      </c>
      <c r="J316" t="s">
        <v>3</v>
      </c>
      <c r="K316">
        <v>2503.4997899999998</v>
      </c>
      <c r="L316">
        <v>74.815228000000005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3108.5680860000002</v>
      </c>
      <c r="I317">
        <v>119.30666600000001</v>
      </c>
      <c r="J317" t="s">
        <v>3</v>
      </c>
      <c r="K317">
        <v>2670.5513380000002</v>
      </c>
      <c r="L317">
        <v>90.607039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3302.5948539999999</v>
      </c>
      <c r="I318">
        <v>138.51429200000001</v>
      </c>
      <c r="J318" t="s">
        <v>3</v>
      </c>
      <c r="K318">
        <v>2837.2427980000002</v>
      </c>
      <c r="L318">
        <v>104.258816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3496.6496189999998</v>
      </c>
      <c r="I319">
        <v>151.010177</v>
      </c>
      <c r="J319" t="s">
        <v>3</v>
      </c>
      <c r="K319">
        <v>3003.8882859999999</v>
      </c>
      <c r="L319">
        <v>113.82171700000001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3690.4034419999998</v>
      </c>
      <c r="I320">
        <v>167.142109</v>
      </c>
      <c r="J320" t="s">
        <v>3</v>
      </c>
      <c r="K320">
        <v>3170.3282960000001</v>
      </c>
      <c r="L320">
        <v>124.93510999999999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3884.8587400000001</v>
      </c>
      <c r="I321">
        <v>185.599693</v>
      </c>
      <c r="J321" t="s">
        <v>3</v>
      </c>
      <c r="K321">
        <v>3337.3817819999999</v>
      </c>
      <c r="L321">
        <v>138.81847099999999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317.85231099999999</v>
      </c>
      <c r="I322">
        <v>4.026923</v>
      </c>
      <c r="J322" t="s">
        <v>3</v>
      </c>
      <c r="K322">
        <v>317.391277</v>
      </c>
      <c r="L322">
        <v>4.0232929999999998</v>
      </c>
      <c r="M322" t="s">
        <v>4</v>
      </c>
      <c r="N322">
        <v>25.249654</v>
      </c>
      <c r="O322">
        <v>4.6156000000000003E-2</v>
      </c>
      <c r="P322" t="s">
        <v>5</v>
      </c>
      <c r="Q322">
        <v>27.870881000000001</v>
      </c>
      <c r="R322">
        <v>0.263322</v>
      </c>
      <c r="S322" t="s">
        <v>6</v>
      </c>
      <c r="T322">
        <v>10.267588999999999</v>
      </c>
      <c r="U322">
        <v>9.1574000000000003E-2</v>
      </c>
      <c r="V322" t="s">
        <v>7</v>
      </c>
      <c r="W322">
        <v>7.3747109999999996</v>
      </c>
      <c r="X322">
        <v>3.4908000000000002E-2</v>
      </c>
      <c r="Y322" t="s">
        <v>8</v>
      </c>
      <c r="Z322">
        <v>9.043215</v>
      </c>
      <c r="AA322">
        <v>3.8862000000000001E-2</v>
      </c>
      <c r="AB322" t="s">
        <v>9</v>
      </c>
      <c r="AC322">
        <v>263.45542899999998</v>
      </c>
      <c r="AD322">
        <v>4.4480700000000004</v>
      </c>
      <c r="AE322" t="s">
        <v>10</v>
      </c>
      <c r="AF322">
        <v>0.18140200000000001</v>
      </c>
      <c r="AG322">
        <v>7.3999999999999996E-5</v>
      </c>
      <c r="AH322" t="s">
        <v>11</v>
      </c>
      <c r="AI322">
        <v>0.81501699999999999</v>
      </c>
      <c r="AJ322">
        <v>1.4300000000000001E-4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635.32653800000003</v>
      </c>
      <c r="I323">
        <v>12.538691</v>
      </c>
      <c r="J323" t="s">
        <v>3</v>
      </c>
      <c r="K323">
        <v>634.40531899999996</v>
      </c>
      <c r="L323">
        <v>12.526871999999999</v>
      </c>
      <c r="M323" t="s">
        <v>4</v>
      </c>
      <c r="N323">
        <v>50.365208000000003</v>
      </c>
      <c r="O323">
        <v>0.10992</v>
      </c>
      <c r="P323" t="s">
        <v>5</v>
      </c>
      <c r="Q323">
        <v>55.641396999999998</v>
      </c>
      <c r="R323">
        <v>0.73173999999999995</v>
      </c>
      <c r="S323" t="s">
        <v>6</v>
      </c>
      <c r="T323">
        <v>20.545152000000002</v>
      </c>
      <c r="U323">
        <v>0.35783199999999998</v>
      </c>
      <c r="V323" t="s">
        <v>7</v>
      </c>
      <c r="W323">
        <v>14.720783000000001</v>
      </c>
      <c r="X323">
        <v>6.5200999999999995E-2</v>
      </c>
      <c r="Y323" t="s">
        <v>8</v>
      </c>
      <c r="Z323">
        <v>17.986281999999999</v>
      </c>
      <c r="AA323">
        <v>8.2405999999999993E-2</v>
      </c>
      <c r="AB323" t="s">
        <v>9</v>
      </c>
      <c r="AC323">
        <v>526.77707599999997</v>
      </c>
      <c r="AD323">
        <v>17.051694000000001</v>
      </c>
      <c r="AE323" t="s">
        <v>10</v>
      </c>
      <c r="AF323">
        <v>0.178315</v>
      </c>
      <c r="AG323">
        <v>4.6999999999999997E-5</v>
      </c>
      <c r="AH323" t="s">
        <v>11</v>
      </c>
      <c r="AI323">
        <v>0.82248500000000002</v>
      </c>
      <c r="AJ323">
        <v>1.5300000000000001E-4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952.92604200000005</v>
      </c>
      <c r="I324">
        <v>25.60005</v>
      </c>
      <c r="J324" t="s">
        <v>3</v>
      </c>
      <c r="K324">
        <v>951.54420900000002</v>
      </c>
      <c r="L324">
        <v>25.573404</v>
      </c>
      <c r="M324" t="s">
        <v>4</v>
      </c>
      <c r="N324">
        <v>75.444467000000003</v>
      </c>
      <c r="O324">
        <v>0.12881699999999999</v>
      </c>
      <c r="P324" t="s">
        <v>5</v>
      </c>
      <c r="Q324">
        <v>83.465304000000003</v>
      </c>
      <c r="R324">
        <v>1.6238189999999999</v>
      </c>
      <c r="S324" t="s">
        <v>6</v>
      </c>
      <c r="T324">
        <v>30.806882999999999</v>
      </c>
      <c r="U324">
        <v>0.83671799999999996</v>
      </c>
      <c r="V324" t="s">
        <v>7</v>
      </c>
      <c r="W324">
        <v>22.120868999999999</v>
      </c>
      <c r="X324">
        <v>0.117992</v>
      </c>
      <c r="Y324" t="s">
        <v>8</v>
      </c>
      <c r="Z324">
        <v>26.971178999999999</v>
      </c>
      <c r="AA324">
        <v>0.16486799999999999</v>
      </c>
      <c r="AB324" t="s">
        <v>9</v>
      </c>
      <c r="AC324">
        <v>790.19183099999998</v>
      </c>
      <c r="AD324">
        <v>36.442819999999998</v>
      </c>
      <c r="AE324" t="s">
        <v>10</v>
      </c>
      <c r="AF324">
        <v>0.17677100000000001</v>
      </c>
      <c r="AG324">
        <v>4.6999999999999997E-5</v>
      </c>
      <c r="AH324" t="s">
        <v>11</v>
      </c>
      <c r="AI324">
        <v>0.82560599999999995</v>
      </c>
      <c r="AJ324">
        <v>1.3200000000000001E-4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1270.6832449999999</v>
      </c>
      <c r="I325">
        <v>42.882057000000003</v>
      </c>
      <c r="J325" t="s">
        <v>3</v>
      </c>
      <c r="K325">
        <v>1268.8401249999999</v>
      </c>
      <c r="L325">
        <v>42.840074000000001</v>
      </c>
      <c r="M325" t="s">
        <v>4</v>
      </c>
      <c r="N325">
        <v>100.513094</v>
      </c>
      <c r="O325">
        <v>0.15633900000000001</v>
      </c>
      <c r="P325" t="s">
        <v>5</v>
      </c>
      <c r="Q325">
        <v>111.174094</v>
      </c>
      <c r="R325">
        <v>2.6522269999999999</v>
      </c>
      <c r="S325" t="s">
        <v>6</v>
      </c>
      <c r="T325">
        <v>41.099504000000003</v>
      </c>
      <c r="U325">
        <v>1.4486190000000001</v>
      </c>
      <c r="V325" t="s">
        <v>7</v>
      </c>
      <c r="W325">
        <v>29.458704000000001</v>
      </c>
      <c r="X325">
        <v>0.157551</v>
      </c>
      <c r="Y325" t="s">
        <v>8</v>
      </c>
      <c r="Z325">
        <v>35.901814999999999</v>
      </c>
      <c r="AA325">
        <v>0.217612</v>
      </c>
      <c r="AB325" t="s">
        <v>9</v>
      </c>
      <c r="AC325">
        <v>1053.875356</v>
      </c>
      <c r="AD325">
        <v>62.847931000000003</v>
      </c>
      <c r="AE325" t="s">
        <v>10</v>
      </c>
      <c r="AF325">
        <v>0.173842</v>
      </c>
      <c r="AG325">
        <v>9.2E-5</v>
      </c>
      <c r="AH325" t="s">
        <v>11</v>
      </c>
      <c r="AI325">
        <v>0.82722200000000001</v>
      </c>
      <c r="AJ325">
        <v>1.16E-4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1588.5896560000001</v>
      </c>
      <c r="I326">
        <v>67.562332999999995</v>
      </c>
      <c r="J326" t="s">
        <v>3</v>
      </c>
      <c r="K326">
        <v>1586.2851270000001</v>
      </c>
      <c r="L326">
        <v>67.504990000000006</v>
      </c>
      <c r="M326" t="s">
        <v>4</v>
      </c>
      <c r="N326">
        <v>125.65997299999999</v>
      </c>
      <c r="O326">
        <v>0.225076</v>
      </c>
      <c r="P326" t="s">
        <v>5</v>
      </c>
      <c r="Q326">
        <v>138.980265</v>
      </c>
      <c r="R326">
        <v>3.619837</v>
      </c>
      <c r="S326" t="s">
        <v>6</v>
      </c>
      <c r="T326">
        <v>51.405079000000001</v>
      </c>
      <c r="U326">
        <v>2.2311899999999998</v>
      </c>
      <c r="V326" t="s">
        <v>7</v>
      </c>
      <c r="W326">
        <v>36.831842999999999</v>
      </c>
      <c r="X326">
        <v>0.15925500000000001</v>
      </c>
      <c r="Y326" t="s">
        <v>8</v>
      </c>
      <c r="Z326">
        <v>44.861012000000002</v>
      </c>
      <c r="AA326">
        <v>0.24023900000000001</v>
      </c>
      <c r="AB326" t="s">
        <v>9</v>
      </c>
      <c r="AC326">
        <v>1317.515073</v>
      </c>
      <c r="AD326">
        <v>99.777968000000001</v>
      </c>
      <c r="AE326" t="s">
        <v>10</v>
      </c>
      <c r="AF326">
        <v>0.17358199999999999</v>
      </c>
      <c r="AG326">
        <v>9.7E-5</v>
      </c>
      <c r="AH326" t="s">
        <v>11</v>
      </c>
      <c r="AI326">
        <v>0.83023800000000003</v>
      </c>
      <c r="AJ326">
        <v>1.22E-4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1906.1962229999999</v>
      </c>
      <c r="I327">
        <v>94.986802999999995</v>
      </c>
      <c r="J327" t="s">
        <v>3</v>
      </c>
      <c r="K327">
        <v>1903.4295360000001</v>
      </c>
      <c r="L327">
        <v>94.930674999999994</v>
      </c>
      <c r="M327" t="s">
        <v>4</v>
      </c>
      <c r="N327">
        <v>150.757531</v>
      </c>
      <c r="O327">
        <v>0.232124</v>
      </c>
      <c r="P327" t="s">
        <v>5</v>
      </c>
      <c r="Q327">
        <v>166.78087199999999</v>
      </c>
      <c r="R327">
        <v>5.1831339999999999</v>
      </c>
      <c r="S327" t="s">
        <v>6</v>
      </c>
      <c r="T327">
        <v>61.705866999999998</v>
      </c>
      <c r="U327">
        <v>3.2081149999999998</v>
      </c>
      <c r="V327" t="s">
        <v>7</v>
      </c>
      <c r="W327">
        <v>44.192328000000003</v>
      </c>
      <c r="X327">
        <v>0.22058700000000001</v>
      </c>
      <c r="Y327" t="s">
        <v>8</v>
      </c>
      <c r="Z327">
        <v>53.804870000000001</v>
      </c>
      <c r="AA327">
        <v>0.30669800000000003</v>
      </c>
      <c r="AB327" t="s">
        <v>9</v>
      </c>
      <c r="AC327">
        <v>1580.9342039999999</v>
      </c>
      <c r="AD327">
        <v>142.309223</v>
      </c>
      <c r="AE327" t="s">
        <v>10</v>
      </c>
      <c r="AF327">
        <v>0.17336499999999999</v>
      </c>
      <c r="AG327">
        <v>9.5000000000000005E-5</v>
      </c>
      <c r="AH327" t="s">
        <v>11</v>
      </c>
      <c r="AI327">
        <v>0.83223599999999998</v>
      </c>
      <c r="AJ327">
        <v>9.3999999999999994E-5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2223.8977439999999</v>
      </c>
      <c r="I328">
        <v>139.31057799999999</v>
      </c>
      <c r="J328" t="s">
        <v>3</v>
      </c>
      <c r="K328">
        <v>2220.6699659999999</v>
      </c>
      <c r="L328">
        <v>139.19979799999999</v>
      </c>
      <c r="M328" t="s">
        <v>4</v>
      </c>
      <c r="N328">
        <v>175.893517</v>
      </c>
      <c r="O328">
        <v>0.24709900000000001</v>
      </c>
      <c r="P328" t="s">
        <v>5</v>
      </c>
      <c r="Q328">
        <v>194.67029700000001</v>
      </c>
      <c r="R328">
        <v>6.4190820000000004</v>
      </c>
      <c r="S328" t="s">
        <v>6</v>
      </c>
      <c r="T328">
        <v>72.005514000000005</v>
      </c>
      <c r="U328">
        <v>4.3321630000000004</v>
      </c>
      <c r="V328" t="s">
        <v>7</v>
      </c>
      <c r="W328">
        <v>51.592177</v>
      </c>
      <c r="X328">
        <v>0.24523300000000001</v>
      </c>
      <c r="Y328" t="s">
        <v>8</v>
      </c>
      <c r="Z328">
        <v>62.802819</v>
      </c>
      <c r="AA328">
        <v>0.397366</v>
      </c>
      <c r="AB328" t="s">
        <v>9</v>
      </c>
      <c r="AC328">
        <v>1844.322578</v>
      </c>
      <c r="AD328">
        <v>203.68027499999999</v>
      </c>
      <c r="AE328" t="s">
        <v>10</v>
      </c>
      <c r="AF328">
        <v>0.171874</v>
      </c>
      <c r="AG328">
        <v>1.13E-4</v>
      </c>
      <c r="AH328" t="s">
        <v>11</v>
      </c>
      <c r="AI328">
        <v>0.83399699999999999</v>
      </c>
      <c r="AJ328">
        <v>9.0000000000000006E-5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2541.4746919999998</v>
      </c>
      <c r="I329">
        <v>179.91556199999999</v>
      </c>
      <c r="J329" t="s">
        <v>3</v>
      </c>
      <c r="K329">
        <v>2537.7864399999999</v>
      </c>
      <c r="L329">
        <v>179.78170700000001</v>
      </c>
      <c r="M329" t="s">
        <v>4</v>
      </c>
      <c r="N329">
        <v>201.00850600000001</v>
      </c>
      <c r="O329">
        <v>0.355655</v>
      </c>
      <c r="P329" t="s">
        <v>5</v>
      </c>
      <c r="Q329">
        <v>222.50997899999999</v>
      </c>
      <c r="R329">
        <v>8.1703569999999992</v>
      </c>
      <c r="S329" t="s">
        <v>6</v>
      </c>
      <c r="T329">
        <v>82.322991999999999</v>
      </c>
      <c r="U329">
        <v>5.5275420000000004</v>
      </c>
      <c r="V329" t="s">
        <v>7</v>
      </c>
      <c r="W329">
        <v>58.956873000000002</v>
      </c>
      <c r="X329">
        <v>0.33175500000000002</v>
      </c>
      <c r="Y329" t="s">
        <v>8</v>
      </c>
      <c r="Z329">
        <v>71.774865000000005</v>
      </c>
      <c r="AA329">
        <v>0.55644899999999997</v>
      </c>
      <c r="AB329" t="s">
        <v>9</v>
      </c>
      <c r="AC329">
        <v>2107.6757520000001</v>
      </c>
      <c r="AD329">
        <v>261.879974</v>
      </c>
      <c r="AE329" t="s">
        <v>10</v>
      </c>
      <c r="AF329">
        <v>0.17055699999999999</v>
      </c>
      <c r="AG329">
        <v>1.25E-4</v>
      </c>
      <c r="AH329" t="s">
        <v>11</v>
      </c>
      <c r="AI329">
        <v>0.834781</v>
      </c>
      <c r="AJ329">
        <v>7.8999999999999996E-5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2858.9710639999998</v>
      </c>
      <c r="I330">
        <v>226.25886199999999</v>
      </c>
      <c r="J330" t="s">
        <v>3</v>
      </c>
      <c r="K330">
        <v>2854.8221870000002</v>
      </c>
      <c r="L330">
        <v>226.09683100000001</v>
      </c>
      <c r="M330" t="s">
        <v>4</v>
      </c>
      <c r="N330">
        <v>226.11312000000001</v>
      </c>
      <c r="O330">
        <v>0.41859200000000002</v>
      </c>
      <c r="P330" t="s">
        <v>5</v>
      </c>
      <c r="Q330">
        <v>250.29237599999999</v>
      </c>
      <c r="R330">
        <v>10.454672</v>
      </c>
      <c r="S330" t="s">
        <v>6</v>
      </c>
      <c r="T330">
        <v>92.624882999999997</v>
      </c>
      <c r="U330">
        <v>6.9432239999999998</v>
      </c>
      <c r="V330" t="s">
        <v>7</v>
      </c>
      <c r="W330">
        <v>66.313288999999997</v>
      </c>
      <c r="X330">
        <v>0.41865599999999997</v>
      </c>
      <c r="Y330" t="s">
        <v>8</v>
      </c>
      <c r="Z330">
        <v>80.730840000000001</v>
      </c>
      <c r="AA330">
        <v>0.69368200000000002</v>
      </c>
      <c r="AB330" t="s">
        <v>9</v>
      </c>
      <c r="AC330">
        <v>2371.091191</v>
      </c>
      <c r="AD330">
        <v>330.74092899999999</v>
      </c>
      <c r="AE330" t="s">
        <v>10</v>
      </c>
      <c r="AF330">
        <v>0.16946800000000001</v>
      </c>
      <c r="AG330">
        <v>1.3799999999999999E-4</v>
      </c>
      <c r="AH330" t="s">
        <v>11</v>
      </c>
      <c r="AI330">
        <v>0.83508499999999997</v>
      </c>
      <c r="AJ330">
        <v>7.7999999999999999E-5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3176.635186</v>
      </c>
      <c r="I331">
        <v>280.92773099999999</v>
      </c>
      <c r="J331" t="s">
        <v>3</v>
      </c>
      <c r="K331">
        <v>3172.0260450000001</v>
      </c>
      <c r="L331">
        <v>280.74013000000002</v>
      </c>
      <c r="M331" t="s">
        <v>4</v>
      </c>
      <c r="N331">
        <v>251.23613599999999</v>
      </c>
      <c r="O331">
        <v>0.38130399999999998</v>
      </c>
      <c r="P331" t="s">
        <v>5</v>
      </c>
      <c r="Q331">
        <v>278.07397300000002</v>
      </c>
      <c r="R331">
        <v>12.536277</v>
      </c>
      <c r="S331" t="s">
        <v>6</v>
      </c>
      <c r="T331">
        <v>102.92475899999999</v>
      </c>
      <c r="U331">
        <v>8.6021359999999998</v>
      </c>
      <c r="V331" t="s">
        <v>7</v>
      </c>
      <c r="W331">
        <v>73.692824999999999</v>
      </c>
      <c r="X331">
        <v>0.45416800000000002</v>
      </c>
      <c r="Y331" t="s">
        <v>8</v>
      </c>
      <c r="Z331">
        <v>89.699928</v>
      </c>
      <c r="AA331">
        <v>0.679392</v>
      </c>
      <c r="AB331" t="s">
        <v>9</v>
      </c>
      <c r="AC331">
        <v>2634.65769</v>
      </c>
      <c r="AD331">
        <v>411.16583300000002</v>
      </c>
      <c r="AE331" t="s">
        <v>10</v>
      </c>
      <c r="AF331">
        <v>0.168909</v>
      </c>
      <c r="AG331">
        <v>1.4100000000000001E-4</v>
      </c>
      <c r="AH331" t="s">
        <v>11</v>
      </c>
      <c r="AI331">
        <v>0.83600099999999999</v>
      </c>
      <c r="AJ331">
        <v>6.2000000000000003E-5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3494.5571730000001</v>
      </c>
      <c r="I332">
        <v>343.459655</v>
      </c>
      <c r="J332" t="s">
        <v>3</v>
      </c>
      <c r="K332">
        <v>3489.4842429999999</v>
      </c>
      <c r="L332">
        <v>343.09296499999999</v>
      </c>
      <c r="M332" t="s">
        <v>4</v>
      </c>
      <c r="N332">
        <v>276.34526699999998</v>
      </c>
      <c r="O332">
        <v>0.47262199999999999</v>
      </c>
      <c r="P332" t="s">
        <v>5</v>
      </c>
      <c r="Q332">
        <v>305.93264299999998</v>
      </c>
      <c r="R332">
        <v>14.624347999999999</v>
      </c>
      <c r="S332" t="s">
        <v>6</v>
      </c>
      <c r="T332">
        <v>113.23813199999999</v>
      </c>
      <c r="U332">
        <v>10.438003999999999</v>
      </c>
      <c r="V332" t="s">
        <v>7</v>
      </c>
      <c r="W332">
        <v>81.113478999999998</v>
      </c>
      <c r="X332">
        <v>0.49339899999999998</v>
      </c>
      <c r="Y332" t="s">
        <v>8</v>
      </c>
      <c r="Z332">
        <v>98.684828999999993</v>
      </c>
      <c r="AA332">
        <v>0.69210700000000003</v>
      </c>
      <c r="AB332" t="s">
        <v>9</v>
      </c>
      <c r="AC332">
        <v>2898.4130180000002</v>
      </c>
      <c r="AD332">
        <v>503.68263100000001</v>
      </c>
      <c r="AE332" t="s">
        <v>10</v>
      </c>
      <c r="AF332">
        <v>0.168909</v>
      </c>
      <c r="AG332">
        <v>1.4100000000000001E-4</v>
      </c>
      <c r="AH332" t="s">
        <v>11</v>
      </c>
      <c r="AI332">
        <v>0.83606100000000005</v>
      </c>
      <c r="AJ332">
        <v>6.2000000000000003E-5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3812.2705660000001</v>
      </c>
      <c r="I333">
        <v>414.81863299999998</v>
      </c>
      <c r="J333" t="s">
        <v>3</v>
      </c>
      <c r="K333">
        <v>3806.7352390000001</v>
      </c>
      <c r="L333">
        <v>414.326301</v>
      </c>
      <c r="M333" t="s">
        <v>4</v>
      </c>
      <c r="N333">
        <v>301.46178500000002</v>
      </c>
      <c r="O333">
        <v>0.57341900000000001</v>
      </c>
      <c r="P333" t="s">
        <v>5</v>
      </c>
      <c r="Q333">
        <v>333.744305</v>
      </c>
      <c r="R333">
        <v>17.391247</v>
      </c>
      <c r="S333" t="s">
        <v>6</v>
      </c>
      <c r="T333">
        <v>123.53869299999999</v>
      </c>
      <c r="U333">
        <v>12.392299</v>
      </c>
      <c r="V333" t="s">
        <v>7</v>
      </c>
      <c r="W333">
        <v>88.509778999999995</v>
      </c>
      <c r="X333">
        <v>0.599074</v>
      </c>
      <c r="Y333" t="s">
        <v>8</v>
      </c>
      <c r="Z333">
        <v>107.661895</v>
      </c>
      <c r="AA333">
        <v>0.78369</v>
      </c>
      <c r="AB333" t="s">
        <v>9</v>
      </c>
      <c r="AC333">
        <v>3162.002837</v>
      </c>
      <c r="AD333">
        <v>607.53117199999997</v>
      </c>
      <c r="AE333" t="s">
        <v>10</v>
      </c>
      <c r="AF333">
        <v>0.168909</v>
      </c>
      <c r="AG333">
        <v>1.4100000000000001E-4</v>
      </c>
      <c r="AH333" t="s">
        <v>11</v>
      </c>
      <c r="AI333">
        <v>0.83606100000000005</v>
      </c>
      <c r="AJ333">
        <v>6.2000000000000003E-5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4130.1343459999998</v>
      </c>
      <c r="I334">
        <v>496.01975700000003</v>
      </c>
      <c r="J334" t="s">
        <v>3</v>
      </c>
      <c r="K334">
        <v>4124.139561</v>
      </c>
      <c r="L334">
        <v>495.46720399999998</v>
      </c>
      <c r="M334" t="s">
        <v>4</v>
      </c>
      <c r="N334">
        <v>326.61138899999997</v>
      </c>
      <c r="O334">
        <v>0.70770900000000003</v>
      </c>
      <c r="P334" t="s">
        <v>5</v>
      </c>
      <c r="Q334">
        <v>361.55544900000001</v>
      </c>
      <c r="R334">
        <v>20.682196999999999</v>
      </c>
      <c r="S334" t="s">
        <v>6</v>
      </c>
      <c r="T334">
        <v>133.80489499999999</v>
      </c>
      <c r="U334">
        <v>14.300424</v>
      </c>
      <c r="V334" t="s">
        <v>7</v>
      </c>
      <c r="W334">
        <v>95.895456999999993</v>
      </c>
      <c r="X334">
        <v>0.721669</v>
      </c>
      <c r="Y334" t="s">
        <v>8</v>
      </c>
      <c r="Z334">
        <v>116.655799</v>
      </c>
      <c r="AA334">
        <v>0.86665300000000001</v>
      </c>
      <c r="AB334" t="s">
        <v>9</v>
      </c>
      <c r="AC334">
        <v>3425.7088960000001</v>
      </c>
      <c r="AD334">
        <v>729.74567000000002</v>
      </c>
      <c r="AE334" t="s">
        <v>10</v>
      </c>
      <c r="AF334">
        <v>0.168374</v>
      </c>
      <c r="AG334">
        <v>1.45E-4</v>
      </c>
      <c r="AH334" t="s">
        <v>11</v>
      </c>
      <c r="AI334">
        <v>0.83691499999999996</v>
      </c>
      <c r="AJ334">
        <v>8.1000000000000004E-5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4447.9938769999999</v>
      </c>
      <c r="I335">
        <v>584.00311599999998</v>
      </c>
      <c r="J335" t="s">
        <v>3</v>
      </c>
      <c r="K335">
        <v>4441.5394530000003</v>
      </c>
      <c r="L335">
        <v>583.39186199999995</v>
      </c>
      <c r="M335" t="s">
        <v>4</v>
      </c>
      <c r="N335">
        <v>351.73369000000002</v>
      </c>
      <c r="O335">
        <v>0.87876699999999996</v>
      </c>
      <c r="P335" t="s">
        <v>5</v>
      </c>
      <c r="Q335">
        <v>389.45280400000001</v>
      </c>
      <c r="R335">
        <v>23.000266</v>
      </c>
      <c r="S335" t="s">
        <v>6</v>
      </c>
      <c r="T335">
        <v>144.041281</v>
      </c>
      <c r="U335">
        <v>16.639602</v>
      </c>
      <c r="V335" t="s">
        <v>7</v>
      </c>
      <c r="W335">
        <v>103.33591300000001</v>
      </c>
      <c r="X335">
        <v>0.76348700000000003</v>
      </c>
      <c r="Y335" t="s">
        <v>8</v>
      </c>
      <c r="Z335">
        <v>125.68661400000001</v>
      </c>
      <c r="AA335">
        <v>1.017693</v>
      </c>
      <c r="AB335" t="s">
        <v>9</v>
      </c>
      <c r="AC335">
        <v>3689.3536770000001</v>
      </c>
      <c r="AD335">
        <v>849.32274800000005</v>
      </c>
      <c r="AE335" t="s">
        <v>10</v>
      </c>
      <c r="AF335">
        <v>0.16760700000000001</v>
      </c>
      <c r="AG335">
        <v>1.4200000000000001E-4</v>
      </c>
      <c r="AH335" t="s">
        <v>11</v>
      </c>
      <c r="AI335">
        <v>0.83715200000000001</v>
      </c>
      <c r="AJ335">
        <v>7.8999999999999996E-5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4765.9738180000004</v>
      </c>
      <c r="I336">
        <v>668.62070500000004</v>
      </c>
      <c r="J336" t="s">
        <v>3</v>
      </c>
      <c r="K336">
        <v>4759.058164</v>
      </c>
      <c r="L336">
        <v>667.960149</v>
      </c>
      <c r="M336" t="s">
        <v>4</v>
      </c>
      <c r="N336">
        <v>376.854692</v>
      </c>
      <c r="O336">
        <v>0.93377699999999997</v>
      </c>
      <c r="P336" t="s">
        <v>5</v>
      </c>
      <c r="Q336">
        <v>417.35410400000001</v>
      </c>
      <c r="R336">
        <v>25.482240999999998</v>
      </c>
      <c r="S336" t="s">
        <v>6</v>
      </c>
      <c r="T336">
        <v>154.277128</v>
      </c>
      <c r="U336">
        <v>19.059798000000001</v>
      </c>
      <c r="V336" t="s">
        <v>7</v>
      </c>
      <c r="W336">
        <v>110.781539</v>
      </c>
      <c r="X336">
        <v>0.80196900000000004</v>
      </c>
      <c r="Y336" t="s">
        <v>8</v>
      </c>
      <c r="Z336">
        <v>134.689896</v>
      </c>
      <c r="AA336">
        <v>1.135178</v>
      </c>
      <c r="AB336" t="s">
        <v>9</v>
      </c>
      <c r="AC336">
        <v>3953.1120799999999</v>
      </c>
      <c r="AD336">
        <v>967.24122499999999</v>
      </c>
      <c r="AE336" t="s">
        <v>10</v>
      </c>
      <c r="AF336">
        <v>0.167212</v>
      </c>
      <c r="AG336">
        <v>1.44E-4</v>
      </c>
      <c r="AH336" t="s">
        <v>11</v>
      </c>
      <c r="AI336">
        <v>0.837287</v>
      </c>
      <c r="AJ336">
        <v>7.7999999999999999E-5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5083.7846289999998</v>
      </c>
      <c r="I337">
        <v>772.90803700000004</v>
      </c>
      <c r="J337" t="s">
        <v>3</v>
      </c>
      <c r="K337">
        <v>5076.4066990000001</v>
      </c>
      <c r="L337">
        <v>772.134996</v>
      </c>
      <c r="M337" t="s">
        <v>4</v>
      </c>
      <c r="N337">
        <v>401.98003999999997</v>
      </c>
      <c r="O337">
        <v>1.0853790000000001</v>
      </c>
      <c r="P337" t="s">
        <v>5</v>
      </c>
      <c r="Q337">
        <v>445.22486199999997</v>
      </c>
      <c r="R337">
        <v>28.135141999999998</v>
      </c>
      <c r="S337" t="s">
        <v>6</v>
      </c>
      <c r="T337">
        <v>164.52540200000001</v>
      </c>
      <c r="U337">
        <v>21.584012999999999</v>
      </c>
      <c r="V337" t="s">
        <v>7</v>
      </c>
      <c r="W337">
        <v>118.20505</v>
      </c>
      <c r="X337">
        <v>0.89212199999999997</v>
      </c>
      <c r="Y337" t="s">
        <v>8</v>
      </c>
      <c r="Z337">
        <v>143.65463800000001</v>
      </c>
      <c r="AA337">
        <v>1.29054</v>
      </c>
      <c r="AB337" t="s">
        <v>9</v>
      </c>
      <c r="AC337">
        <v>4216.7337399999997</v>
      </c>
      <c r="AD337">
        <v>1105.8572300000001</v>
      </c>
      <c r="AE337" t="s">
        <v>10</v>
      </c>
      <c r="AF337">
        <v>0.165772</v>
      </c>
      <c r="AG337">
        <v>1.44E-4</v>
      </c>
      <c r="AH337" t="s">
        <v>11</v>
      </c>
      <c r="AI337">
        <v>0.83784000000000003</v>
      </c>
      <c r="AJ337">
        <v>5.8999999999999998E-5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5401.8742089999996</v>
      </c>
      <c r="I338">
        <v>884.29355499999997</v>
      </c>
      <c r="J338" t="s">
        <v>3</v>
      </c>
      <c r="K338">
        <v>5394.0355179999997</v>
      </c>
      <c r="L338">
        <v>883.46078399999999</v>
      </c>
      <c r="M338" t="s">
        <v>4</v>
      </c>
      <c r="N338">
        <v>427.09404999999998</v>
      </c>
      <c r="O338">
        <v>1.1925539999999999</v>
      </c>
      <c r="P338" t="s">
        <v>5</v>
      </c>
      <c r="Q338">
        <v>473.14056599999998</v>
      </c>
      <c r="R338">
        <v>31.437605999999999</v>
      </c>
      <c r="S338" t="s">
        <v>6</v>
      </c>
      <c r="T338">
        <v>174.77977799999999</v>
      </c>
      <c r="U338">
        <v>24.352641999999999</v>
      </c>
      <c r="V338" t="s">
        <v>7</v>
      </c>
      <c r="W338">
        <v>125.65389500000001</v>
      </c>
      <c r="X338">
        <v>0.99864399999999998</v>
      </c>
      <c r="Y338" t="s">
        <v>8</v>
      </c>
      <c r="Z338">
        <v>152.635097</v>
      </c>
      <c r="AA338">
        <v>1.5785199999999999</v>
      </c>
      <c r="AB338" t="s">
        <v>9</v>
      </c>
      <c r="AC338">
        <v>4480.6147659999997</v>
      </c>
      <c r="AD338">
        <v>1255.5399170000001</v>
      </c>
      <c r="AE338" t="s">
        <v>10</v>
      </c>
      <c r="AF338">
        <v>0.165686</v>
      </c>
      <c r="AG338">
        <v>1.4200000000000001E-4</v>
      </c>
      <c r="AH338" t="s">
        <v>11</v>
      </c>
      <c r="AI338">
        <v>0.83794800000000003</v>
      </c>
      <c r="AJ338">
        <v>5.8E-5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5719.5095019999999</v>
      </c>
      <c r="I339">
        <v>986.60120500000005</v>
      </c>
      <c r="J339" t="s">
        <v>3</v>
      </c>
      <c r="K339">
        <v>5711.2102729999997</v>
      </c>
      <c r="L339">
        <v>985.66800499999999</v>
      </c>
      <c r="M339" t="s">
        <v>4</v>
      </c>
      <c r="N339">
        <v>452.23177600000002</v>
      </c>
      <c r="O339">
        <v>1.3800140000000001</v>
      </c>
      <c r="P339" t="s">
        <v>5</v>
      </c>
      <c r="Q339">
        <v>500.99582400000003</v>
      </c>
      <c r="R339">
        <v>35.276864000000003</v>
      </c>
      <c r="S339" t="s">
        <v>6</v>
      </c>
      <c r="T339">
        <v>185.026208</v>
      </c>
      <c r="U339">
        <v>27.412972</v>
      </c>
      <c r="V339" t="s">
        <v>7</v>
      </c>
      <c r="W339">
        <v>133.03814499999999</v>
      </c>
      <c r="X339">
        <v>1.08491</v>
      </c>
      <c r="Y339" t="s">
        <v>8</v>
      </c>
      <c r="Z339">
        <v>161.597613</v>
      </c>
      <c r="AA339">
        <v>1.7261599999999999</v>
      </c>
      <c r="AB339" t="s">
        <v>9</v>
      </c>
      <c r="AC339">
        <v>4744.089336</v>
      </c>
      <c r="AD339">
        <v>1401.8638470000001</v>
      </c>
      <c r="AE339" t="s">
        <v>10</v>
      </c>
      <c r="AF339">
        <v>0.16513600000000001</v>
      </c>
      <c r="AG339">
        <v>1.5100000000000001E-4</v>
      </c>
      <c r="AH339" t="s">
        <v>11</v>
      </c>
      <c r="AI339">
        <v>0.83796499999999996</v>
      </c>
      <c r="AJ339">
        <v>5.8E-5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6037.3553910000001</v>
      </c>
      <c r="I340">
        <v>1105.7682749999999</v>
      </c>
      <c r="J340" t="s">
        <v>3</v>
      </c>
      <c r="K340">
        <v>6028.5944630000004</v>
      </c>
      <c r="L340">
        <v>1104.910883</v>
      </c>
      <c r="M340" t="s">
        <v>4</v>
      </c>
      <c r="N340">
        <v>477.33677599999999</v>
      </c>
      <c r="O340">
        <v>1.473163</v>
      </c>
      <c r="P340" t="s">
        <v>5</v>
      </c>
      <c r="Q340">
        <v>528.79598799999997</v>
      </c>
      <c r="R340">
        <v>38.876942999999997</v>
      </c>
      <c r="S340" t="s">
        <v>6</v>
      </c>
      <c r="T340">
        <v>195.26984200000001</v>
      </c>
      <c r="U340">
        <v>30.545822000000001</v>
      </c>
      <c r="V340" t="s">
        <v>7</v>
      </c>
      <c r="W340">
        <v>140.41751500000001</v>
      </c>
      <c r="X340">
        <v>1.2235309999999999</v>
      </c>
      <c r="Y340" t="s">
        <v>8</v>
      </c>
      <c r="Z340">
        <v>170.54984300000001</v>
      </c>
      <c r="AA340">
        <v>1.9562029999999999</v>
      </c>
      <c r="AB340" t="s">
        <v>9</v>
      </c>
      <c r="AC340">
        <v>5007.8099709999997</v>
      </c>
      <c r="AD340">
        <v>1564.606755</v>
      </c>
      <c r="AE340" t="s">
        <v>10</v>
      </c>
      <c r="AF340">
        <v>0.16472400000000001</v>
      </c>
      <c r="AG340">
        <v>1.55E-4</v>
      </c>
      <c r="AH340" t="s">
        <v>11</v>
      </c>
      <c r="AI340">
        <v>0.83797299999999997</v>
      </c>
      <c r="AJ340">
        <v>5.8E-5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6355.1584570000005</v>
      </c>
      <c r="I341">
        <v>1229.860508</v>
      </c>
      <c r="J341" t="s">
        <v>3</v>
      </c>
      <c r="K341">
        <v>6345.9354979999998</v>
      </c>
      <c r="L341">
        <v>1229.047656</v>
      </c>
      <c r="M341" t="s">
        <v>4</v>
      </c>
      <c r="N341">
        <v>502.46352300000001</v>
      </c>
      <c r="O341">
        <v>1.5469980000000001</v>
      </c>
      <c r="P341" t="s">
        <v>5</v>
      </c>
      <c r="Q341">
        <v>556.55680099999995</v>
      </c>
      <c r="R341">
        <v>42.427985</v>
      </c>
      <c r="S341" t="s">
        <v>6</v>
      </c>
      <c r="T341">
        <v>205.518326</v>
      </c>
      <c r="U341">
        <v>33.692113999999997</v>
      </c>
      <c r="V341" t="s">
        <v>7</v>
      </c>
      <c r="W341">
        <v>147.79101299999999</v>
      </c>
      <c r="X341">
        <v>1.23559</v>
      </c>
      <c r="Y341" t="s">
        <v>8</v>
      </c>
      <c r="Z341">
        <v>179.50184999999999</v>
      </c>
      <c r="AA341">
        <v>2.1102530000000002</v>
      </c>
      <c r="AB341" t="s">
        <v>9</v>
      </c>
      <c r="AC341">
        <v>5271.4655860000003</v>
      </c>
      <c r="AD341">
        <v>1738.705508</v>
      </c>
      <c r="AE341" t="s">
        <v>10</v>
      </c>
      <c r="AF341">
        <v>0.16453000000000001</v>
      </c>
      <c r="AG341">
        <v>1.5100000000000001E-4</v>
      </c>
      <c r="AH341" t="s">
        <v>11</v>
      </c>
      <c r="AI341">
        <v>0.83861699999999995</v>
      </c>
      <c r="AJ341">
        <v>7.6000000000000004E-5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301.80233199999998</v>
      </c>
      <c r="I362">
        <v>0.45099299999999998</v>
      </c>
      <c r="J362" t="s">
        <v>3</v>
      </c>
      <c r="K362">
        <v>301.35297200000002</v>
      </c>
      <c r="L362">
        <v>0.45089699999999999</v>
      </c>
      <c r="M362" t="s">
        <v>4</v>
      </c>
      <c r="N362">
        <v>25.124075999999999</v>
      </c>
      <c r="O362">
        <v>3.7914999999999997E-2</v>
      </c>
      <c r="P362" t="s">
        <v>5</v>
      </c>
      <c r="Q362">
        <v>0</v>
      </c>
      <c r="R362">
        <v>0</v>
      </c>
      <c r="S362" t="s">
        <v>6</v>
      </c>
      <c r="T362">
        <v>10.509537</v>
      </c>
      <c r="U362">
        <v>5.2469999999999999E-3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0.18206900000000001</v>
      </c>
      <c r="AD362">
        <v>1.08E-4</v>
      </c>
      <c r="AE362" t="s">
        <v>10</v>
      </c>
      <c r="AF362">
        <v>0</v>
      </c>
      <c r="AG362">
        <v>0</v>
      </c>
      <c r="AH362" t="s">
        <v>11</v>
      </c>
      <c r="AI362">
        <v>0.817886</v>
      </c>
      <c r="AJ362">
        <v>2.2100000000000001E-4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603.55990099999997</v>
      </c>
      <c r="I363">
        <v>0.89495599999999997</v>
      </c>
      <c r="J363" t="s">
        <v>3</v>
      </c>
      <c r="K363">
        <v>602.66031399999997</v>
      </c>
      <c r="L363">
        <v>0.89108299999999996</v>
      </c>
      <c r="M363" t="s">
        <v>4</v>
      </c>
      <c r="N363">
        <v>50.141117999999999</v>
      </c>
      <c r="O363">
        <v>4.9998000000000001E-2</v>
      </c>
      <c r="P363" t="s">
        <v>5</v>
      </c>
      <c r="Q363">
        <v>0</v>
      </c>
      <c r="R363">
        <v>0</v>
      </c>
      <c r="S363" t="s">
        <v>6</v>
      </c>
      <c r="T363">
        <v>21.024204999999998</v>
      </c>
      <c r="U363">
        <v>9.4830000000000001E-3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0.17732500000000001</v>
      </c>
      <c r="AD363">
        <v>5.8E-5</v>
      </c>
      <c r="AE363" t="s">
        <v>10</v>
      </c>
      <c r="AF363">
        <v>0</v>
      </c>
      <c r="AG363">
        <v>0</v>
      </c>
      <c r="AH363" t="s">
        <v>11</v>
      </c>
      <c r="AI363">
        <v>0.82322300000000004</v>
      </c>
      <c r="AJ363">
        <v>2.6400000000000002E-4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905.48217999999997</v>
      </c>
      <c r="I364">
        <v>1.99078</v>
      </c>
      <c r="J364" t="s">
        <v>3</v>
      </c>
      <c r="K364">
        <v>904.13100499999996</v>
      </c>
      <c r="L364">
        <v>1.9739450000000001</v>
      </c>
      <c r="M364" t="s">
        <v>4</v>
      </c>
      <c r="N364">
        <v>75.174143000000001</v>
      </c>
      <c r="O364">
        <v>4.7536000000000002E-2</v>
      </c>
      <c r="P364" t="s">
        <v>5</v>
      </c>
      <c r="Q364">
        <v>0</v>
      </c>
      <c r="R364">
        <v>0</v>
      </c>
      <c r="S364" t="s">
        <v>6</v>
      </c>
      <c r="T364">
        <v>31.551272000000001</v>
      </c>
      <c r="U364">
        <v>1.2459E-2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0.17602300000000001</v>
      </c>
      <c r="AD364">
        <v>6.8999999999999997E-5</v>
      </c>
      <c r="AE364" t="s">
        <v>10</v>
      </c>
      <c r="AF364">
        <v>0</v>
      </c>
      <c r="AG364">
        <v>0</v>
      </c>
      <c r="AH364" t="s">
        <v>11</v>
      </c>
      <c r="AI364">
        <v>0.82690300000000005</v>
      </c>
      <c r="AJ364">
        <v>2.2000000000000001E-4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1207.362363</v>
      </c>
      <c r="I365">
        <v>2.2358020000000001</v>
      </c>
      <c r="J365" t="s">
        <v>3</v>
      </c>
      <c r="K365">
        <v>1205.5619260000001</v>
      </c>
      <c r="L365">
        <v>2.218709</v>
      </c>
      <c r="M365" t="s">
        <v>4</v>
      </c>
      <c r="N365">
        <v>100.181776</v>
      </c>
      <c r="O365">
        <v>5.5219999999999998E-2</v>
      </c>
      <c r="P365" t="s">
        <v>5</v>
      </c>
      <c r="Q365">
        <v>0</v>
      </c>
      <c r="R365">
        <v>0</v>
      </c>
      <c r="S365" t="s">
        <v>6</v>
      </c>
      <c r="T365">
        <v>42.091799999999999</v>
      </c>
      <c r="U365">
        <v>1.6878000000000001E-2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0.17300099999999999</v>
      </c>
      <c r="AD365">
        <v>1.2E-4</v>
      </c>
      <c r="AE365" t="s">
        <v>10</v>
      </c>
      <c r="AF365">
        <v>0</v>
      </c>
      <c r="AG365">
        <v>0</v>
      </c>
      <c r="AH365" t="s">
        <v>11</v>
      </c>
      <c r="AI365">
        <v>0.83011699999999999</v>
      </c>
      <c r="AJ365">
        <v>2.03E-4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1509.4202250000001</v>
      </c>
      <c r="I366">
        <v>2.8757570000000001</v>
      </c>
      <c r="J366" t="s">
        <v>3</v>
      </c>
      <c r="K366">
        <v>1507.169128</v>
      </c>
      <c r="L366">
        <v>2.855181</v>
      </c>
      <c r="M366" t="s">
        <v>4</v>
      </c>
      <c r="N366">
        <v>125.220371</v>
      </c>
      <c r="O366">
        <v>7.7810000000000004E-2</v>
      </c>
      <c r="P366" t="s">
        <v>5</v>
      </c>
      <c r="Q366">
        <v>0</v>
      </c>
      <c r="R366">
        <v>0</v>
      </c>
      <c r="S366" t="s">
        <v>6</v>
      </c>
      <c r="T366">
        <v>52.634968999999998</v>
      </c>
      <c r="U366">
        <v>2.2388000000000002E-2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0.171537</v>
      </c>
      <c r="AD366">
        <v>1.3100000000000001E-4</v>
      </c>
      <c r="AE366" t="s">
        <v>10</v>
      </c>
      <c r="AF366">
        <v>0</v>
      </c>
      <c r="AG366">
        <v>0</v>
      </c>
      <c r="AH366" t="s">
        <v>11</v>
      </c>
      <c r="AI366">
        <v>0.83181300000000002</v>
      </c>
      <c r="AJ366">
        <v>1.8100000000000001E-4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1811.3953690000001</v>
      </c>
      <c r="I367">
        <v>3.3557549999999998</v>
      </c>
      <c r="J367" t="s">
        <v>3</v>
      </c>
      <c r="K367">
        <v>1808.6941629999999</v>
      </c>
      <c r="L367">
        <v>3.3340000000000001</v>
      </c>
      <c r="M367" t="s">
        <v>4</v>
      </c>
      <c r="N367">
        <v>150.29523800000001</v>
      </c>
      <c r="O367">
        <v>0.104697</v>
      </c>
      <c r="P367" t="s">
        <v>5</v>
      </c>
      <c r="Q367">
        <v>0</v>
      </c>
      <c r="R367">
        <v>0</v>
      </c>
      <c r="S367" t="s">
        <v>6</v>
      </c>
      <c r="T367">
        <v>63.190133000000003</v>
      </c>
      <c r="U367">
        <v>2.5139000000000002E-2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0.171513</v>
      </c>
      <c r="AD367">
        <v>1.2999999999999999E-4</v>
      </c>
      <c r="AE367" t="s">
        <v>10</v>
      </c>
      <c r="AF367">
        <v>0</v>
      </c>
      <c r="AG367">
        <v>0</v>
      </c>
      <c r="AH367" t="s">
        <v>11</v>
      </c>
      <c r="AI367">
        <v>0.83394999999999997</v>
      </c>
      <c r="AJ367">
        <v>1.3899999999999999E-4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2113.4316410000001</v>
      </c>
      <c r="I368">
        <v>4.7100679999999997</v>
      </c>
      <c r="J368" t="s">
        <v>3</v>
      </c>
      <c r="K368">
        <v>2110.2798440000001</v>
      </c>
      <c r="L368">
        <v>4.6741669999999997</v>
      </c>
      <c r="M368" t="s">
        <v>4</v>
      </c>
      <c r="N368">
        <v>175.358993</v>
      </c>
      <c r="O368">
        <v>0.167603</v>
      </c>
      <c r="P368" t="s">
        <v>5</v>
      </c>
      <c r="Q368">
        <v>0</v>
      </c>
      <c r="R368">
        <v>0</v>
      </c>
      <c r="S368" t="s">
        <v>6</v>
      </c>
      <c r="T368">
        <v>73.727907000000002</v>
      </c>
      <c r="U368">
        <v>3.0969E-2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0.17147999999999999</v>
      </c>
      <c r="AD368">
        <v>1.2999999999999999E-4</v>
      </c>
      <c r="AE368" t="s">
        <v>10</v>
      </c>
      <c r="AF368">
        <v>0</v>
      </c>
      <c r="AG368">
        <v>0</v>
      </c>
      <c r="AH368" t="s">
        <v>11</v>
      </c>
      <c r="AI368">
        <v>0.83528899999999995</v>
      </c>
      <c r="AJ368">
        <v>1.0900000000000001E-4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2415.3567819999998</v>
      </c>
      <c r="I369">
        <v>5.3783919999999998</v>
      </c>
      <c r="J369" t="s">
        <v>3</v>
      </c>
      <c r="K369">
        <v>2411.755005</v>
      </c>
      <c r="L369">
        <v>5.3360770000000004</v>
      </c>
      <c r="M369" t="s">
        <v>4</v>
      </c>
      <c r="N369">
        <v>200.42234400000001</v>
      </c>
      <c r="O369">
        <v>0.241623</v>
      </c>
      <c r="P369" t="s">
        <v>5</v>
      </c>
      <c r="Q369">
        <v>0</v>
      </c>
      <c r="R369">
        <v>0</v>
      </c>
      <c r="S369" t="s">
        <v>6</v>
      </c>
      <c r="T369">
        <v>84.273421999999997</v>
      </c>
      <c r="U369">
        <v>3.909E-2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0.171016</v>
      </c>
      <c r="AD369">
        <v>1.34E-4</v>
      </c>
      <c r="AE369" t="s">
        <v>10</v>
      </c>
      <c r="AF369">
        <v>0</v>
      </c>
      <c r="AG369">
        <v>0</v>
      </c>
      <c r="AH369" t="s">
        <v>11</v>
      </c>
      <c r="AI369">
        <v>0.836395</v>
      </c>
      <c r="AJ369">
        <v>8.0000000000000007E-5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2717.5100050000001</v>
      </c>
      <c r="I370">
        <v>5.7290150000000004</v>
      </c>
      <c r="J370" t="s">
        <v>3</v>
      </c>
      <c r="K370">
        <v>2713.4578270000002</v>
      </c>
      <c r="L370">
        <v>5.683052</v>
      </c>
      <c r="M370" t="s">
        <v>4</v>
      </c>
      <c r="N370">
        <v>225.551894</v>
      </c>
      <c r="O370">
        <v>0.22861899999999999</v>
      </c>
      <c r="P370" t="s">
        <v>5</v>
      </c>
      <c r="Q370">
        <v>0</v>
      </c>
      <c r="R370">
        <v>0</v>
      </c>
      <c r="S370" t="s">
        <v>6</v>
      </c>
      <c r="T370">
        <v>94.819552999999999</v>
      </c>
      <c r="U370">
        <v>4.4215999999999998E-2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0.17066700000000001</v>
      </c>
      <c r="AD370">
        <v>1.3200000000000001E-4</v>
      </c>
      <c r="AE370" t="s">
        <v>10</v>
      </c>
      <c r="AF370">
        <v>0</v>
      </c>
      <c r="AG370">
        <v>0</v>
      </c>
      <c r="AH370" t="s">
        <v>11</v>
      </c>
      <c r="AI370">
        <v>0.83649499999999999</v>
      </c>
      <c r="AJ370">
        <v>8.0000000000000007E-5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3019.6727930000002</v>
      </c>
      <c r="I371">
        <v>6.6605470000000002</v>
      </c>
      <c r="J371" t="s">
        <v>3</v>
      </c>
      <c r="K371">
        <v>3015.1692290000001</v>
      </c>
      <c r="L371">
        <v>6.6295830000000002</v>
      </c>
      <c r="M371" t="s">
        <v>4</v>
      </c>
      <c r="N371">
        <v>250.62300200000001</v>
      </c>
      <c r="O371">
        <v>0.19725599999999999</v>
      </c>
      <c r="P371" t="s">
        <v>5</v>
      </c>
      <c r="Q371">
        <v>0</v>
      </c>
      <c r="R371">
        <v>0</v>
      </c>
      <c r="S371" t="s">
        <v>6</v>
      </c>
      <c r="T371">
        <v>105.35726200000001</v>
      </c>
      <c r="U371">
        <v>4.3994999999999999E-2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0.169318</v>
      </c>
      <c r="AD371">
        <v>1.4799999999999999E-4</v>
      </c>
      <c r="AE371" t="s">
        <v>10</v>
      </c>
      <c r="AF371">
        <v>0</v>
      </c>
      <c r="AG371">
        <v>0</v>
      </c>
      <c r="AH371" t="s">
        <v>11</v>
      </c>
      <c r="AI371">
        <v>0.83709500000000003</v>
      </c>
      <c r="AJ371">
        <v>6.9999999999999994E-5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3321.8251810000002</v>
      </c>
      <c r="I372">
        <v>7.6805580000000004</v>
      </c>
      <c r="J372" t="s">
        <v>3</v>
      </c>
      <c r="K372">
        <v>3316.869976</v>
      </c>
      <c r="L372">
        <v>7.6437759999999999</v>
      </c>
      <c r="M372" t="s">
        <v>4</v>
      </c>
      <c r="N372">
        <v>275.64877899999999</v>
      </c>
      <c r="O372">
        <v>0.29815900000000001</v>
      </c>
      <c r="P372" t="s">
        <v>5</v>
      </c>
      <c r="Q372">
        <v>0</v>
      </c>
      <c r="R372">
        <v>0</v>
      </c>
      <c r="S372" t="s">
        <v>6</v>
      </c>
      <c r="T372">
        <v>115.90277399999999</v>
      </c>
      <c r="U372">
        <v>4.5707999999999999E-2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0.167681</v>
      </c>
      <c r="AD372">
        <v>1.6200000000000001E-4</v>
      </c>
      <c r="AE372" t="s">
        <v>10</v>
      </c>
      <c r="AF372">
        <v>0</v>
      </c>
      <c r="AG372">
        <v>0</v>
      </c>
      <c r="AH372" t="s">
        <v>11</v>
      </c>
      <c r="AI372">
        <v>0.837233</v>
      </c>
      <c r="AJ372">
        <v>6.7999999999999999E-5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3624.0317140000002</v>
      </c>
      <c r="I373">
        <v>8.96889</v>
      </c>
      <c r="J373" t="s">
        <v>3</v>
      </c>
      <c r="K373">
        <v>3618.625986</v>
      </c>
      <c r="L373">
        <v>8.9164429999999992</v>
      </c>
      <c r="M373" t="s">
        <v>4</v>
      </c>
      <c r="N373">
        <v>300.75459599999999</v>
      </c>
      <c r="O373">
        <v>0.352047</v>
      </c>
      <c r="P373" t="s">
        <v>5</v>
      </c>
      <c r="Q373">
        <v>0</v>
      </c>
      <c r="R373">
        <v>0</v>
      </c>
      <c r="S373" t="s">
        <v>6</v>
      </c>
      <c r="T373">
        <v>126.449326</v>
      </c>
      <c r="U373">
        <v>5.2871000000000001E-2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0.16764699999999999</v>
      </c>
      <c r="AD373">
        <v>1.63E-4</v>
      </c>
      <c r="AE373" t="s">
        <v>10</v>
      </c>
      <c r="AF373">
        <v>0</v>
      </c>
      <c r="AG373">
        <v>0</v>
      </c>
      <c r="AH373" t="s">
        <v>11</v>
      </c>
      <c r="AI373">
        <v>0.83823000000000003</v>
      </c>
      <c r="AJ373">
        <v>8.2999999999999998E-5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3926.0453029999999</v>
      </c>
      <c r="I374">
        <v>11.759938</v>
      </c>
      <c r="J374" t="s">
        <v>3</v>
      </c>
      <c r="K374">
        <v>3920.1897220000001</v>
      </c>
      <c r="L374">
        <v>11.683932</v>
      </c>
      <c r="M374" t="s">
        <v>4</v>
      </c>
      <c r="N374">
        <v>325.73796900000002</v>
      </c>
      <c r="O374">
        <v>0.33901900000000001</v>
      </c>
      <c r="P374" t="s">
        <v>5</v>
      </c>
      <c r="Q374">
        <v>0</v>
      </c>
      <c r="R374">
        <v>0</v>
      </c>
      <c r="S374" t="s">
        <v>6</v>
      </c>
      <c r="T374">
        <v>136.96121199999999</v>
      </c>
      <c r="U374">
        <v>5.5594999999999999E-2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0.16699</v>
      </c>
      <c r="AD374">
        <v>1.7100000000000001E-4</v>
      </c>
      <c r="AE374" t="s">
        <v>10</v>
      </c>
      <c r="AF374">
        <v>0</v>
      </c>
      <c r="AG374">
        <v>0</v>
      </c>
      <c r="AH374" t="s">
        <v>11</v>
      </c>
      <c r="AI374">
        <v>0.83890600000000004</v>
      </c>
      <c r="AJ374">
        <v>1E-4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4228.118203</v>
      </c>
      <c r="I375">
        <v>12.868556999999999</v>
      </c>
      <c r="J375" t="s">
        <v>3</v>
      </c>
      <c r="K375">
        <v>4221.8112789999996</v>
      </c>
      <c r="L375">
        <v>12.781415000000001</v>
      </c>
      <c r="M375" t="s">
        <v>4</v>
      </c>
      <c r="N375">
        <v>350.74763799999999</v>
      </c>
      <c r="O375">
        <v>0.33653100000000002</v>
      </c>
      <c r="P375" t="s">
        <v>5</v>
      </c>
      <c r="Q375">
        <v>0</v>
      </c>
      <c r="R375">
        <v>0</v>
      </c>
      <c r="S375" t="s">
        <v>6</v>
      </c>
      <c r="T375">
        <v>147.46591799999999</v>
      </c>
      <c r="U375">
        <v>6.5489000000000006E-2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0.16627500000000001</v>
      </c>
      <c r="AD375">
        <v>1.73E-4</v>
      </c>
      <c r="AE375" t="s">
        <v>10</v>
      </c>
      <c r="AF375">
        <v>0</v>
      </c>
      <c r="AG375">
        <v>0</v>
      </c>
      <c r="AH375" t="s">
        <v>11</v>
      </c>
      <c r="AI375">
        <v>0.83907500000000002</v>
      </c>
      <c r="AJ375">
        <v>9.8999999999999994E-5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4530.2494139999999</v>
      </c>
      <c r="I376">
        <v>14.286956</v>
      </c>
      <c r="J376" t="s">
        <v>3</v>
      </c>
      <c r="K376">
        <v>4523.4910840000002</v>
      </c>
      <c r="L376">
        <v>14.184430000000001</v>
      </c>
      <c r="M376" t="s">
        <v>4</v>
      </c>
      <c r="N376">
        <v>375.80631699999998</v>
      </c>
      <c r="O376">
        <v>0.40493400000000002</v>
      </c>
      <c r="P376" t="s">
        <v>5</v>
      </c>
      <c r="Q376">
        <v>0</v>
      </c>
      <c r="R376">
        <v>0</v>
      </c>
      <c r="S376" t="s">
        <v>6</v>
      </c>
      <c r="T376">
        <v>157.96036899999999</v>
      </c>
      <c r="U376">
        <v>8.1434999999999994E-2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0.16415399999999999</v>
      </c>
      <c r="AD376">
        <v>1.8100000000000001E-4</v>
      </c>
      <c r="AE376" t="s">
        <v>10</v>
      </c>
      <c r="AF376">
        <v>0</v>
      </c>
      <c r="AG376">
        <v>0</v>
      </c>
      <c r="AH376" t="s">
        <v>11</v>
      </c>
      <c r="AI376">
        <v>0.83934500000000001</v>
      </c>
      <c r="AJ376">
        <v>9.5000000000000005E-5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4832.1954100000003</v>
      </c>
      <c r="I377">
        <v>15.625313</v>
      </c>
      <c r="J377" t="s">
        <v>3</v>
      </c>
      <c r="K377">
        <v>4824.9876270000004</v>
      </c>
      <c r="L377">
        <v>15.526835</v>
      </c>
      <c r="M377" t="s">
        <v>4</v>
      </c>
      <c r="N377">
        <v>400.86614900000001</v>
      </c>
      <c r="O377">
        <v>0.42271700000000001</v>
      </c>
      <c r="P377" t="s">
        <v>5</v>
      </c>
      <c r="Q377">
        <v>0</v>
      </c>
      <c r="R377">
        <v>0</v>
      </c>
      <c r="S377" t="s">
        <v>6</v>
      </c>
      <c r="T377">
        <v>168.44510399999999</v>
      </c>
      <c r="U377">
        <v>8.6024000000000003E-2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0.16415199999999999</v>
      </c>
      <c r="AD377">
        <v>1.8100000000000001E-4</v>
      </c>
      <c r="AE377" t="s">
        <v>10</v>
      </c>
      <c r="AF377">
        <v>0</v>
      </c>
      <c r="AG377">
        <v>0</v>
      </c>
      <c r="AH377" t="s">
        <v>11</v>
      </c>
      <c r="AI377">
        <v>0.83967899999999995</v>
      </c>
      <c r="AJ377">
        <v>9.7E-5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5134.0443260000002</v>
      </c>
      <c r="I378">
        <v>18.044754000000001</v>
      </c>
      <c r="J378" t="s">
        <v>3</v>
      </c>
      <c r="K378">
        <v>5126.3870020000004</v>
      </c>
      <c r="L378">
        <v>17.929033</v>
      </c>
      <c r="M378" t="s">
        <v>4</v>
      </c>
      <c r="N378">
        <v>425.86308200000002</v>
      </c>
      <c r="O378">
        <v>0.37413600000000002</v>
      </c>
      <c r="P378" t="s">
        <v>5</v>
      </c>
      <c r="Q378">
        <v>0</v>
      </c>
      <c r="R378">
        <v>0</v>
      </c>
      <c r="S378" t="s">
        <v>6</v>
      </c>
      <c r="T378">
        <v>178.91636700000001</v>
      </c>
      <c r="U378">
        <v>9.8691000000000001E-2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0.16337199999999999</v>
      </c>
      <c r="AD378">
        <v>1.8599999999999999E-4</v>
      </c>
      <c r="AE378" t="s">
        <v>10</v>
      </c>
      <c r="AF378">
        <v>0</v>
      </c>
      <c r="AG378">
        <v>0</v>
      </c>
      <c r="AH378" t="s">
        <v>11</v>
      </c>
      <c r="AI378">
        <v>0.83999299999999999</v>
      </c>
      <c r="AJ378">
        <v>9.2E-5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5435.911865</v>
      </c>
      <c r="I379">
        <v>21.224613000000002</v>
      </c>
      <c r="J379" t="s">
        <v>3</v>
      </c>
      <c r="K379">
        <v>5427.8052639999996</v>
      </c>
      <c r="L379">
        <v>21.097376000000001</v>
      </c>
      <c r="M379" t="s">
        <v>4</v>
      </c>
      <c r="N379">
        <v>450.91765600000002</v>
      </c>
      <c r="O379">
        <v>0.42055999999999999</v>
      </c>
      <c r="P379" t="s">
        <v>5</v>
      </c>
      <c r="Q379">
        <v>0</v>
      </c>
      <c r="R379">
        <v>0</v>
      </c>
      <c r="S379" t="s">
        <v>6</v>
      </c>
      <c r="T379">
        <v>189.382949</v>
      </c>
      <c r="U379">
        <v>9.5159999999999995E-2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0.16275800000000001</v>
      </c>
      <c r="AD379">
        <v>1.8599999999999999E-4</v>
      </c>
      <c r="AE379" t="s">
        <v>10</v>
      </c>
      <c r="AF379">
        <v>0</v>
      </c>
      <c r="AG379">
        <v>0</v>
      </c>
      <c r="AH379" t="s">
        <v>11</v>
      </c>
      <c r="AI379">
        <v>0.84013300000000002</v>
      </c>
      <c r="AJ379">
        <v>9.0000000000000006E-5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5737.8091109999996</v>
      </c>
      <c r="I380">
        <v>21.685202</v>
      </c>
      <c r="J380" t="s">
        <v>3</v>
      </c>
      <c r="K380">
        <v>5729.2528609999999</v>
      </c>
      <c r="L380">
        <v>21.571684000000001</v>
      </c>
      <c r="M380" t="s">
        <v>4</v>
      </c>
      <c r="N380">
        <v>475.94671599999998</v>
      </c>
      <c r="O380">
        <v>0.43338700000000002</v>
      </c>
      <c r="P380" t="s">
        <v>5</v>
      </c>
      <c r="Q380">
        <v>0</v>
      </c>
      <c r="R380">
        <v>0</v>
      </c>
      <c r="S380" t="s">
        <v>6</v>
      </c>
      <c r="T380">
        <v>199.86546200000001</v>
      </c>
      <c r="U380">
        <v>9.6588999999999994E-2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0.161965</v>
      </c>
      <c r="AD380">
        <v>1.84E-4</v>
      </c>
      <c r="AE380" t="s">
        <v>10</v>
      </c>
      <c r="AF380">
        <v>0</v>
      </c>
      <c r="AG380">
        <v>0</v>
      </c>
      <c r="AH380" t="s">
        <v>11</v>
      </c>
      <c r="AI380">
        <v>0.84019999999999995</v>
      </c>
      <c r="AJ380">
        <v>8.8999999999999995E-5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6039.6843550000003</v>
      </c>
      <c r="I381">
        <v>20.885626999999999</v>
      </c>
      <c r="J381" t="s">
        <v>3</v>
      </c>
      <c r="K381">
        <v>6030.6787109999996</v>
      </c>
      <c r="L381">
        <v>20.779378999999999</v>
      </c>
      <c r="M381" t="s">
        <v>4</v>
      </c>
      <c r="N381">
        <v>500.92289099999999</v>
      </c>
      <c r="O381">
        <v>0.44949899999999998</v>
      </c>
      <c r="P381" t="s">
        <v>5</v>
      </c>
      <c r="Q381">
        <v>0</v>
      </c>
      <c r="R381">
        <v>0</v>
      </c>
      <c r="S381" t="s">
        <v>6</v>
      </c>
      <c r="T381">
        <v>210.353452</v>
      </c>
      <c r="U381">
        <v>0.103825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0.161963</v>
      </c>
      <c r="AD381">
        <v>1.84E-4</v>
      </c>
      <c r="AE381" t="s">
        <v>10</v>
      </c>
      <c r="AF381">
        <v>0</v>
      </c>
      <c r="AG381">
        <v>0</v>
      </c>
      <c r="AH381" t="s">
        <v>11</v>
      </c>
      <c r="AI381">
        <v>0.84021500000000005</v>
      </c>
      <c r="AJ381">
        <v>8.8999999999999995E-5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3877.1820509999998</v>
      </c>
      <c r="I382">
        <v>18.902014000000001</v>
      </c>
      <c r="J382" t="s">
        <v>3</v>
      </c>
      <c r="K382">
        <v>3876.012197</v>
      </c>
      <c r="L382">
        <v>18.886955</v>
      </c>
      <c r="M382" t="s">
        <v>4</v>
      </c>
      <c r="N382">
        <v>71.798876000000007</v>
      </c>
      <c r="O382">
        <v>0.416632</v>
      </c>
      <c r="P382" t="s">
        <v>5</v>
      </c>
      <c r="Q382">
        <v>79.657827999999995</v>
      </c>
      <c r="R382">
        <v>1.684501</v>
      </c>
      <c r="S382" t="s">
        <v>6</v>
      </c>
      <c r="T382">
        <v>48.985461000000001</v>
      </c>
      <c r="U382">
        <v>2.0043999999999999E-2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0.17771799999999999</v>
      </c>
      <c r="AG382">
        <v>1.6699999999999999E-4</v>
      </c>
      <c r="AH382" t="s">
        <v>11</v>
      </c>
      <c r="AI382">
        <v>0.81946699999999995</v>
      </c>
      <c r="AJ382">
        <v>1.8599999999999999E-4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7754.8301760000004</v>
      </c>
      <c r="I383">
        <v>59.936172999999997</v>
      </c>
      <c r="J383" t="s">
        <v>3</v>
      </c>
      <c r="K383">
        <v>7752.5000200000004</v>
      </c>
      <c r="L383">
        <v>59.879275</v>
      </c>
      <c r="M383" t="s">
        <v>4</v>
      </c>
      <c r="N383">
        <v>143.57425799999999</v>
      </c>
      <c r="O383">
        <v>1.6171679999999999</v>
      </c>
      <c r="P383" t="s">
        <v>5</v>
      </c>
      <c r="Q383">
        <v>159.441012</v>
      </c>
      <c r="R383">
        <v>5.6102600000000002</v>
      </c>
      <c r="S383" t="s">
        <v>6</v>
      </c>
      <c r="T383">
        <v>97.956042999999994</v>
      </c>
      <c r="U383">
        <v>4.3297000000000002E-2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0.17271300000000001</v>
      </c>
      <c r="AG383">
        <v>1.45E-4</v>
      </c>
      <c r="AH383" t="s">
        <v>11</v>
      </c>
      <c r="AI383">
        <v>0.82599299999999998</v>
      </c>
      <c r="AJ383">
        <v>1.75E-4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11632.845996</v>
      </c>
      <c r="I384">
        <v>119.484728</v>
      </c>
      <c r="J384" t="s">
        <v>3</v>
      </c>
      <c r="K384">
        <v>11629.358964999999</v>
      </c>
      <c r="L384">
        <v>119.39716</v>
      </c>
      <c r="M384" t="s">
        <v>4</v>
      </c>
      <c r="N384">
        <v>215.27972199999999</v>
      </c>
      <c r="O384">
        <v>3.4616410000000002</v>
      </c>
      <c r="P384" t="s">
        <v>5</v>
      </c>
      <c r="Q384">
        <v>238.88044500000001</v>
      </c>
      <c r="R384">
        <v>12.198363000000001</v>
      </c>
      <c r="S384" t="s">
        <v>6</v>
      </c>
      <c r="T384">
        <v>146.98557099999999</v>
      </c>
      <c r="U384">
        <v>8.1573000000000007E-2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0.17208599999999999</v>
      </c>
      <c r="AG384">
        <v>1.4100000000000001E-4</v>
      </c>
      <c r="AH384" t="s">
        <v>11</v>
      </c>
      <c r="AI384">
        <v>0.83069300000000001</v>
      </c>
      <c r="AJ384">
        <v>1.16E-4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15510.4925</v>
      </c>
      <c r="I385">
        <v>197.513114</v>
      </c>
      <c r="J385" t="s">
        <v>3</v>
      </c>
      <c r="K385">
        <v>15505.852148</v>
      </c>
      <c r="L385">
        <v>197.36020600000001</v>
      </c>
      <c r="M385" t="s">
        <v>4</v>
      </c>
      <c r="N385">
        <v>286.99438800000001</v>
      </c>
      <c r="O385">
        <v>6.2525839999999997</v>
      </c>
      <c r="P385" t="s">
        <v>5</v>
      </c>
      <c r="Q385">
        <v>318.12453599999998</v>
      </c>
      <c r="R385">
        <v>18.257107000000001</v>
      </c>
      <c r="S385" t="s">
        <v>6</v>
      </c>
      <c r="T385">
        <v>195.98920699999999</v>
      </c>
      <c r="U385">
        <v>0.133407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0.17033699999999999</v>
      </c>
      <c r="AG385">
        <v>1.7200000000000001E-4</v>
      </c>
      <c r="AH385" t="s">
        <v>11</v>
      </c>
      <c r="AI385">
        <v>0.83167000000000002</v>
      </c>
      <c r="AJ385">
        <v>9.8999999999999994E-5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19388.518436999999</v>
      </c>
      <c r="I386">
        <v>308.81741599999998</v>
      </c>
      <c r="J386" t="s">
        <v>3</v>
      </c>
      <c r="K386">
        <v>19382.719297</v>
      </c>
      <c r="L386">
        <v>308.458438</v>
      </c>
      <c r="M386" t="s">
        <v>4</v>
      </c>
      <c r="N386">
        <v>358.75487900000002</v>
      </c>
      <c r="O386">
        <v>9.5926259999999992</v>
      </c>
      <c r="P386" t="s">
        <v>5</v>
      </c>
      <c r="Q386">
        <v>396.97292499999998</v>
      </c>
      <c r="R386">
        <v>22.467758</v>
      </c>
      <c r="S386" t="s">
        <v>6</v>
      </c>
      <c r="T386">
        <v>245.058402</v>
      </c>
      <c r="U386">
        <v>0.201712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0.17013900000000001</v>
      </c>
      <c r="AG386">
        <v>1.7000000000000001E-4</v>
      </c>
      <c r="AH386" t="s">
        <v>11</v>
      </c>
      <c r="AI386">
        <v>0.83316400000000002</v>
      </c>
      <c r="AJ386">
        <v>7.2000000000000002E-5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23266.128241999999</v>
      </c>
      <c r="I387">
        <v>444.968324</v>
      </c>
      <c r="J387" t="s">
        <v>3</v>
      </c>
      <c r="K387">
        <v>23259.171523000001</v>
      </c>
      <c r="L387">
        <v>444.449972</v>
      </c>
      <c r="M387" t="s">
        <v>4</v>
      </c>
      <c r="N387">
        <v>430.539513</v>
      </c>
      <c r="O387">
        <v>14.158655</v>
      </c>
      <c r="P387" t="s">
        <v>5</v>
      </c>
      <c r="Q387">
        <v>475.93083899999999</v>
      </c>
      <c r="R387">
        <v>25.389773999999999</v>
      </c>
      <c r="S387" t="s">
        <v>6</v>
      </c>
      <c r="T387">
        <v>294.16287699999998</v>
      </c>
      <c r="U387">
        <v>0.31088199999999999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0.169546</v>
      </c>
      <c r="AG387">
        <v>1.73E-4</v>
      </c>
      <c r="AH387" t="s">
        <v>11</v>
      </c>
      <c r="AI387">
        <v>0.83438599999999996</v>
      </c>
      <c r="AJ387">
        <v>5.5000000000000002E-5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27143.450897999999</v>
      </c>
      <c r="I388">
        <v>578.08403999999996</v>
      </c>
      <c r="J388" t="s">
        <v>3</v>
      </c>
      <c r="K388">
        <v>27135.33957</v>
      </c>
      <c r="L388">
        <v>577.60780299999999</v>
      </c>
      <c r="M388" t="s">
        <v>4</v>
      </c>
      <c r="N388">
        <v>502.36604399999999</v>
      </c>
      <c r="O388">
        <v>19.292985999999999</v>
      </c>
      <c r="P388" t="s">
        <v>5</v>
      </c>
      <c r="Q388">
        <v>554.55910400000005</v>
      </c>
      <c r="R388">
        <v>26.690764999999999</v>
      </c>
      <c r="S388" t="s">
        <v>6</v>
      </c>
      <c r="T388">
        <v>343.27039100000002</v>
      </c>
      <c r="U388">
        <v>0.37886300000000001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0.16774500000000001</v>
      </c>
      <c r="AG388">
        <v>1.85E-4</v>
      </c>
      <c r="AH388" t="s">
        <v>11</v>
      </c>
      <c r="AI388">
        <v>0.83515700000000004</v>
      </c>
      <c r="AJ388">
        <v>3.6999999999999998E-5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31020.967461</v>
      </c>
      <c r="I389">
        <v>682.55384300000003</v>
      </c>
      <c r="J389" t="s">
        <v>3</v>
      </c>
      <c r="K389">
        <v>31011.701094</v>
      </c>
      <c r="L389">
        <v>682.00898700000005</v>
      </c>
      <c r="M389" t="s">
        <v>4</v>
      </c>
      <c r="N389">
        <v>574.08392600000002</v>
      </c>
      <c r="O389">
        <v>24.60277</v>
      </c>
      <c r="P389" t="s">
        <v>5</v>
      </c>
      <c r="Q389">
        <v>633.300209</v>
      </c>
      <c r="R389">
        <v>28.403413</v>
      </c>
      <c r="S389" t="s">
        <v>6</v>
      </c>
      <c r="T389">
        <v>392.38021099999997</v>
      </c>
      <c r="U389">
        <v>0.43210399999999999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0.167742</v>
      </c>
      <c r="AG389">
        <v>1.85E-4</v>
      </c>
      <c r="AH389" t="s">
        <v>11</v>
      </c>
      <c r="AI389">
        <v>0.83543199999999995</v>
      </c>
      <c r="AJ389">
        <v>3.6000000000000001E-5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34899.888281</v>
      </c>
      <c r="I390">
        <v>761.55544399999997</v>
      </c>
      <c r="J390" t="s">
        <v>3</v>
      </c>
      <c r="K390">
        <v>34889.466953000003</v>
      </c>
      <c r="L390">
        <v>761.28846499999997</v>
      </c>
      <c r="M390" t="s">
        <v>4</v>
      </c>
      <c r="N390">
        <v>645.87105299999996</v>
      </c>
      <c r="O390">
        <v>29.574386000000001</v>
      </c>
      <c r="P390" t="s">
        <v>5</v>
      </c>
      <c r="Q390">
        <v>712.232979</v>
      </c>
      <c r="R390">
        <v>28.624877999999999</v>
      </c>
      <c r="S390" t="s">
        <v>6</v>
      </c>
      <c r="T390">
        <v>441.48906199999999</v>
      </c>
      <c r="U390">
        <v>0.49798500000000001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0.16734299999999999</v>
      </c>
      <c r="AG390">
        <v>1.8699999999999999E-4</v>
      </c>
      <c r="AH390" t="s">
        <v>11</v>
      </c>
      <c r="AI390">
        <v>0.83587800000000001</v>
      </c>
      <c r="AJ390">
        <v>2.9E-5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38777.160546999999</v>
      </c>
      <c r="I391">
        <v>925.72411899999997</v>
      </c>
      <c r="J391" t="s">
        <v>3</v>
      </c>
      <c r="K391">
        <v>38765.583672000001</v>
      </c>
      <c r="L391">
        <v>925.49347899999998</v>
      </c>
      <c r="M391" t="s">
        <v>4</v>
      </c>
      <c r="N391">
        <v>717.63015399999995</v>
      </c>
      <c r="O391">
        <v>36.450330000000001</v>
      </c>
      <c r="P391" t="s">
        <v>5</v>
      </c>
      <c r="Q391">
        <v>791.27260100000001</v>
      </c>
      <c r="R391">
        <v>30.466691999999998</v>
      </c>
      <c r="S391" t="s">
        <v>6</v>
      </c>
      <c r="T391">
        <v>490.59035799999998</v>
      </c>
      <c r="U391">
        <v>0.56142000000000003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0.16692399999999999</v>
      </c>
      <c r="AG391">
        <v>1.94E-4</v>
      </c>
      <c r="AH391" t="s">
        <v>11</v>
      </c>
      <c r="AI391">
        <v>0.83680100000000002</v>
      </c>
      <c r="AJ391">
        <v>2.0999999999999999E-5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42655.581015999996</v>
      </c>
      <c r="I392">
        <v>1062.050168</v>
      </c>
      <c r="J392" t="s">
        <v>3</v>
      </c>
      <c r="K392">
        <v>42642.85</v>
      </c>
      <c r="L392">
        <v>1061.828407</v>
      </c>
      <c r="M392" t="s">
        <v>4</v>
      </c>
      <c r="N392">
        <v>789.525577</v>
      </c>
      <c r="O392">
        <v>42.950862000000001</v>
      </c>
      <c r="P392" t="s">
        <v>5</v>
      </c>
      <c r="Q392">
        <v>870.43491200000005</v>
      </c>
      <c r="R392">
        <v>31.857030999999999</v>
      </c>
      <c r="S392" t="s">
        <v>6</v>
      </c>
      <c r="T392">
        <v>539.64520500000003</v>
      </c>
      <c r="U392">
        <v>0.58325700000000003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0.166153</v>
      </c>
      <c r="AG392">
        <v>1.9799999999999999E-4</v>
      </c>
      <c r="AH392" t="s">
        <v>11</v>
      </c>
      <c r="AI392">
        <v>0.83688200000000001</v>
      </c>
      <c r="AJ392">
        <v>2.0999999999999999E-5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46533.976562000003</v>
      </c>
      <c r="I393">
        <v>1234.018478</v>
      </c>
      <c r="J393" t="s">
        <v>3</v>
      </c>
      <c r="K393">
        <v>46520.084140999999</v>
      </c>
      <c r="L393">
        <v>1233.3877890000001</v>
      </c>
      <c r="M393" t="s">
        <v>4</v>
      </c>
      <c r="N393">
        <v>861.26360999999997</v>
      </c>
      <c r="O393">
        <v>50.493575</v>
      </c>
      <c r="P393" t="s">
        <v>5</v>
      </c>
      <c r="Q393">
        <v>949.50304600000004</v>
      </c>
      <c r="R393">
        <v>34.520299000000001</v>
      </c>
      <c r="S393" t="s">
        <v>6</v>
      </c>
      <c r="T393">
        <v>588.64154799999994</v>
      </c>
      <c r="U393">
        <v>0.65915800000000002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0.16600100000000001</v>
      </c>
      <c r="AG393">
        <v>2.02E-4</v>
      </c>
      <c r="AH393" t="s">
        <v>11</v>
      </c>
      <c r="AI393">
        <v>0.83688399999999996</v>
      </c>
      <c r="AJ393">
        <v>2.0999999999999999E-5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50411.688516000002</v>
      </c>
      <c r="I394">
        <v>1410.2639180000001</v>
      </c>
      <c r="J394" t="s">
        <v>3</v>
      </c>
      <c r="K394">
        <v>50396.645858999997</v>
      </c>
      <c r="L394">
        <v>1409.2012990000001</v>
      </c>
      <c r="M394" t="s">
        <v>4</v>
      </c>
      <c r="N394">
        <v>932.97405400000002</v>
      </c>
      <c r="O394">
        <v>57.736096000000003</v>
      </c>
      <c r="P394" t="s">
        <v>5</v>
      </c>
      <c r="Q394">
        <v>1028.7825170000001</v>
      </c>
      <c r="R394">
        <v>35.048654999999997</v>
      </c>
      <c r="S394" t="s">
        <v>6</v>
      </c>
      <c r="T394">
        <v>637.61890700000004</v>
      </c>
      <c r="U394">
        <v>0.79222199999999998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0.164767</v>
      </c>
      <c r="AG394">
        <v>2.0699999999999999E-4</v>
      </c>
      <c r="AH394" t="s">
        <v>11</v>
      </c>
      <c r="AI394">
        <v>0.83695699999999995</v>
      </c>
      <c r="AJ394">
        <v>2.0000000000000002E-5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54290.273906000002</v>
      </c>
      <c r="I395">
        <v>1511.593351</v>
      </c>
      <c r="J395" t="s">
        <v>3</v>
      </c>
      <c r="K395">
        <v>54274.079687999998</v>
      </c>
      <c r="L395">
        <v>1510.4315429999999</v>
      </c>
      <c r="M395" t="s">
        <v>4</v>
      </c>
      <c r="N395">
        <v>1004.7380020000001</v>
      </c>
      <c r="O395">
        <v>66.606763999999998</v>
      </c>
      <c r="P395" t="s">
        <v>5</v>
      </c>
      <c r="Q395">
        <v>1108.2619970000001</v>
      </c>
      <c r="R395">
        <v>34.110041000000002</v>
      </c>
      <c r="S395" t="s">
        <v>6</v>
      </c>
      <c r="T395">
        <v>686.62299800000005</v>
      </c>
      <c r="U395">
        <v>0.82040100000000005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0.163772</v>
      </c>
      <c r="AG395">
        <v>1.9699999999999999E-4</v>
      </c>
      <c r="AH395" t="s">
        <v>11</v>
      </c>
      <c r="AI395">
        <v>0.83712500000000001</v>
      </c>
      <c r="AJ395">
        <v>2.0000000000000002E-5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58170.194218999997</v>
      </c>
      <c r="I396">
        <v>1822.8298970000001</v>
      </c>
      <c r="J396" t="s">
        <v>3</v>
      </c>
      <c r="K396">
        <v>58152.841718999996</v>
      </c>
      <c r="L396">
        <v>1821.311371</v>
      </c>
      <c r="M396" t="s">
        <v>4</v>
      </c>
      <c r="N396">
        <v>1076.4775540000001</v>
      </c>
      <c r="O396">
        <v>75.018652000000003</v>
      </c>
      <c r="P396" t="s">
        <v>5</v>
      </c>
      <c r="Q396">
        <v>1188.2798069999999</v>
      </c>
      <c r="R396">
        <v>38.163972000000001</v>
      </c>
      <c r="S396" t="s">
        <v>6</v>
      </c>
      <c r="T396">
        <v>735.61119499999995</v>
      </c>
      <c r="U396">
        <v>0.914354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0.16315199999999999</v>
      </c>
      <c r="AG396">
        <v>1.9699999999999999E-4</v>
      </c>
      <c r="AH396" t="s">
        <v>11</v>
      </c>
      <c r="AI396">
        <v>0.83718800000000004</v>
      </c>
      <c r="AJ396">
        <v>1.9000000000000001E-5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62050.443203000003</v>
      </c>
      <c r="I397">
        <v>1954.041211</v>
      </c>
      <c r="J397" t="s">
        <v>3</v>
      </c>
      <c r="K397">
        <v>62031.935233999997</v>
      </c>
      <c r="L397">
        <v>1952.415996</v>
      </c>
      <c r="M397" t="s">
        <v>4</v>
      </c>
      <c r="N397">
        <v>1148.2879170000001</v>
      </c>
      <c r="O397">
        <v>84.432379999999995</v>
      </c>
      <c r="P397" t="s">
        <v>5</v>
      </c>
      <c r="Q397">
        <v>1268.3097560000001</v>
      </c>
      <c r="R397">
        <v>41.002637</v>
      </c>
      <c r="S397" t="s">
        <v>6</v>
      </c>
      <c r="T397">
        <v>784.64421400000003</v>
      </c>
      <c r="U397">
        <v>0.96384899999999996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0.162302</v>
      </c>
      <c r="AG397">
        <v>1.8599999999999999E-4</v>
      </c>
      <c r="AH397" t="s">
        <v>11</v>
      </c>
      <c r="AI397">
        <v>0.83721800000000002</v>
      </c>
      <c r="AJ397">
        <v>1.9000000000000001E-5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65930.679531000002</v>
      </c>
      <c r="I398">
        <v>2131.6445640000002</v>
      </c>
      <c r="J398" t="s">
        <v>3</v>
      </c>
      <c r="K398">
        <v>65911.019375000003</v>
      </c>
      <c r="L398">
        <v>2129.6671529999999</v>
      </c>
      <c r="M398" t="s">
        <v>4</v>
      </c>
      <c r="N398">
        <v>1220.0867800000001</v>
      </c>
      <c r="O398">
        <v>95.285734000000005</v>
      </c>
      <c r="P398" t="s">
        <v>5</v>
      </c>
      <c r="Q398">
        <v>1348.5101810000001</v>
      </c>
      <c r="R398">
        <v>44.566540000000003</v>
      </c>
      <c r="S398" t="s">
        <v>6</v>
      </c>
      <c r="T398">
        <v>833.64113199999997</v>
      </c>
      <c r="U398">
        <v>1.092117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0.161139</v>
      </c>
      <c r="AG398">
        <v>1.7200000000000001E-4</v>
      </c>
      <c r="AH398" t="s">
        <v>11</v>
      </c>
      <c r="AI398">
        <v>0.83734799999999998</v>
      </c>
      <c r="AJ398">
        <v>1.8E-5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69811.205780999997</v>
      </c>
      <c r="I399">
        <v>2388.4966720000002</v>
      </c>
      <c r="J399" t="s">
        <v>3</v>
      </c>
      <c r="K399">
        <v>69790.391562000004</v>
      </c>
      <c r="L399">
        <v>2386.1484690000002</v>
      </c>
      <c r="M399" t="s">
        <v>4</v>
      </c>
      <c r="N399">
        <v>1291.8647309999999</v>
      </c>
      <c r="O399">
        <v>103.766282</v>
      </c>
      <c r="P399" t="s">
        <v>5</v>
      </c>
      <c r="Q399">
        <v>1428.9948019999999</v>
      </c>
      <c r="R399">
        <v>46.986322999999999</v>
      </c>
      <c r="S399" t="s">
        <v>6</v>
      </c>
      <c r="T399">
        <v>882.62338999999997</v>
      </c>
      <c r="U399">
        <v>1.1975640000000001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0.160445</v>
      </c>
      <c r="AG399">
        <v>1.66E-4</v>
      </c>
      <c r="AH399" t="s">
        <v>11</v>
      </c>
      <c r="AI399">
        <v>0.83759799999999995</v>
      </c>
      <c r="AJ399">
        <v>1.5999999999999999E-5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73693.297187000004</v>
      </c>
      <c r="I400">
        <v>2733.8617049999998</v>
      </c>
      <c r="J400" t="s">
        <v>3</v>
      </c>
      <c r="K400">
        <v>73671.329062000004</v>
      </c>
      <c r="L400">
        <v>2731.1628949999999</v>
      </c>
      <c r="M400" t="s">
        <v>4</v>
      </c>
      <c r="N400">
        <v>1363.6806790000001</v>
      </c>
      <c r="O400">
        <v>114.77109</v>
      </c>
      <c r="P400" t="s">
        <v>5</v>
      </c>
      <c r="Q400">
        <v>1509.754541</v>
      </c>
      <c r="R400">
        <v>53.273750999999997</v>
      </c>
      <c r="S400" t="s">
        <v>6</v>
      </c>
      <c r="T400">
        <v>931.62575400000003</v>
      </c>
      <c r="U400">
        <v>1.296618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0.15939900000000001</v>
      </c>
      <c r="AG400">
        <v>1.55E-4</v>
      </c>
      <c r="AH400" t="s">
        <v>11</v>
      </c>
      <c r="AI400">
        <v>0.83804599999999996</v>
      </c>
      <c r="AJ400">
        <v>2.3E-5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77576.146250000005</v>
      </c>
      <c r="I401">
        <v>3054.5258960000001</v>
      </c>
      <c r="J401" t="s">
        <v>3</v>
      </c>
      <c r="K401">
        <v>77553.025624999995</v>
      </c>
      <c r="L401">
        <v>3051.6378450000002</v>
      </c>
      <c r="M401" t="s">
        <v>4</v>
      </c>
      <c r="N401">
        <v>1435.4831690000001</v>
      </c>
      <c r="O401">
        <v>123.968802</v>
      </c>
      <c r="P401" t="s">
        <v>5</v>
      </c>
      <c r="Q401">
        <v>1590.8323849999999</v>
      </c>
      <c r="R401">
        <v>61.205117000000001</v>
      </c>
      <c r="S401" t="s">
        <v>6</v>
      </c>
      <c r="T401">
        <v>980.63099</v>
      </c>
      <c r="U401">
        <v>1.3620559999999999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0.158891</v>
      </c>
      <c r="AG401">
        <v>1.4799999999999999E-4</v>
      </c>
      <c r="AH401" t="s">
        <v>11</v>
      </c>
      <c r="AI401">
        <v>0.83806400000000003</v>
      </c>
      <c r="AJ401">
        <v>2.3E-5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3833.415078</v>
      </c>
      <c r="I402">
        <v>24.836918000000001</v>
      </c>
      <c r="J402" t="s">
        <v>3</v>
      </c>
      <c r="K402">
        <v>3832.2594089999998</v>
      </c>
      <c r="L402">
        <v>24.824107000000001</v>
      </c>
      <c r="M402" t="s">
        <v>4</v>
      </c>
      <c r="N402">
        <v>71.602395999999999</v>
      </c>
      <c r="O402">
        <v>1.189387</v>
      </c>
      <c r="P402" t="s">
        <v>5</v>
      </c>
      <c r="Q402">
        <v>0</v>
      </c>
      <c r="R402">
        <v>0</v>
      </c>
      <c r="S402" t="s">
        <v>6</v>
      </c>
      <c r="T402">
        <v>50.065066999999999</v>
      </c>
      <c r="U402">
        <v>1.1698999999999999E-2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0.18048700000000001</v>
      </c>
      <c r="AG402">
        <v>5.3000000000000001E-5</v>
      </c>
      <c r="AH402" t="s">
        <v>11</v>
      </c>
      <c r="AI402">
        <v>0.81808400000000003</v>
      </c>
      <c r="AJ402">
        <v>2.4600000000000002E-4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7667.537988</v>
      </c>
      <c r="I403">
        <v>74.317930000000004</v>
      </c>
      <c r="J403" t="s">
        <v>3</v>
      </c>
      <c r="K403">
        <v>7665.2379979999996</v>
      </c>
      <c r="L403">
        <v>74.302710000000005</v>
      </c>
      <c r="M403" t="s">
        <v>4</v>
      </c>
      <c r="N403">
        <v>143.19126299999999</v>
      </c>
      <c r="O403">
        <v>4.9059369999999998</v>
      </c>
      <c r="P403" t="s">
        <v>5</v>
      </c>
      <c r="Q403">
        <v>0</v>
      </c>
      <c r="R403">
        <v>0</v>
      </c>
      <c r="S403" t="s">
        <v>6</v>
      </c>
      <c r="T403">
        <v>100.119972</v>
      </c>
      <c r="U403">
        <v>2.5836000000000001E-2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0.177428</v>
      </c>
      <c r="AG403">
        <v>6.4999999999999994E-5</v>
      </c>
      <c r="AH403" t="s">
        <v>11</v>
      </c>
      <c r="AI403">
        <v>0.823438</v>
      </c>
      <c r="AJ403">
        <v>2.31E-4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11501.936973</v>
      </c>
      <c r="I404">
        <v>130.84646900000001</v>
      </c>
      <c r="J404" t="s">
        <v>3</v>
      </c>
      <c r="K404">
        <v>11498.491464999999</v>
      </c>
      <c r="L404">
        <v>130.919892</v>
      </c>
      <c r="M404" t="s">
        <v>4</v>
      </c>
      <c r="N404">
        <v>214.70160799999999</v>
      </c>
      <c r="O404">
        <v>10.576648</v>
      </c>
      <c r="P404" t="s">
        <v>5</v>
      </c>
      <c r="Q404">
        <v>0</v>
      </c>
      <c r="R404">
        <v>0</v>
      </c>
      <c r="S404" t="s">
        <v>6</v>
      </c>
      <c r="T404">
        <v>150.17903100000001</v>
      </c>
      <c r="U404">
        <v>4.5380999999999998E-2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0.17536099999999999</v>
      </c>
      <c r="AG404">
        <v>8.6000000000000003E-5</v>
      </c>
      <c r="AH404" t="s">
        <v>11</v>
      </c>
      <c r="AI404">
        <v>0.82854099999999997</v>
      </c>
      <c r="AJ404">
        <v>1.73E-4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15336.083789</v>
      </c>
      <c r="I405">
        <v>191.806815</v>
      </c>
      <c r="J405" t="s">
        <v>3</v>
      </c>
      <c r="K405">
        <v>15331.493574</v>
      </c>
      <c r="L405">
        <v>191.867627</v>
      </c>
      <c r="M405" t="s">
        <v>4</v>
      </c>
      <c r="N405">
        <v>286.22669500000001</v>
      </c>
      <c r="O405">
        <v>18.075565000000001</v>
      </c>
      <c r="P405" t="s">
        <v>5</v>
      </c>
      <c r="Q405">
        <v>0</v>
      </c>
      <c r="R405">
        <v>0</v>
      </c>
      <c r="S405" t="s">
        <v>6</v>
      </c>
      <c r="T405">
        <v>200.25823399999999</v>
      </c>
      <c r="U405">
        <v>6.8117999999999998E-2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0.17344200000000001</v>
      </c>
      <c r="AG405">
        <v>1.21E-4</v>
      </c>
      <c r="AH405" t="s">
        <v>11</v>
      </c>
      <c r="AI405">
        <v>0.83042700000000003</v>
      </c>
      <c r="AJ405">
        <v>1.5300000000000001E-4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19169.877539000001</v>
      </c>
      <c r="I406">
        <v>257.74758800000001</v>
      </c>
      <c r="J406" t="s">
        <v>3</v>
      </c>
      <c r="K406">
        <v>19164.146132999998</v>
      </c>
      <c r="L406">
        <v>257.81771700000002</v>
      </c>
      <c r="M406" t="s">
        <v>4</v>
      </c>
      <c r="N406">
        <v>357.63405599999999</v>
      </c>
      <c r="O406">
        <v>27.092866000000001</v>
      </c>
      <c r="P406" t="s">
        <v>5</v>
      </c>
      <c r="Q406">
        <v>0</v>
      </c>
      <c r="R406">
        <v>0</v>
      </c>
      <c r="S406" t="s">
        <v>6</v>
      </c>
      <c r="T406">
        <v>250.348433</v>
      </c>
      <c r="U406">
        <v>8.9557999999999999E-2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0.17138600000000001</v>
      </c>
      <c r="AG406">
        <v>1.46E-4</v>
      </c>
      <c r="AH406" t="s">
        <v>11</v>
      </c>
      <c r="AI406">
        <v>0.83135099999999995</v>
      </c>
      <c r="AJ406">
        <v>1.44E-4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23003.464179999999</v>
      </c>
      <c r="I407">
        <v>386.02689900000001</v>
      </c>
      <c r="J407" t="s">
        <v>3</v>
      </c>
      <c r="K407">
        <v>22996.591250000001</v>
      </c>
      <c r="L407">
        <v>386.20518399999997</v>
      </c>
      <c r="M407" t="s">
        <v>4</v>
      </c>
      <c r="N407">
        <v>429.09997600000003</v>
      </c>
      <c r="O407">
        <v>38.157105999999999</v>
      </c>
      <c r="P407" t="s">
        <v>5</v>
      </c>
      <c r="Q407">
        <v>0</v>
      </c>
      <c r="R407">
        <v>0</v>
      </c>
      <c r="S407" t="s">
        <v>6</v>
      </c>
      <c r="T407">
        <v>300.44357500000001</v>
      </c>
      <c r="U407">
        <v>0.116096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0.169735</v>
      </c>
      <c r="AG407">
        <v>1.64E-4</v>
      </c>
      <c r="AH407" t="s">
        <v>11</v>
      </c>
      <c r="AI407">
        <v>0.83251799999999998</v>
      </c>
      <c r="AJ407">
        <v>1.2300000000000001E-4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26837.342929999999</v>
      </c>
      <c r="I408">
        <v>524.21819600000003</v>
      </c>
      <c r="J408" t="s">
        <v>3</v>
      </c>
      <c r="K408">
        <v>26829.33</v>
      </c>
      <c r="L408">
        <v>524.40906800000005</v>
      </c>
      <c r="M408" t="s">
        <v>4</v>
      </c>
      <c r="N408">
        <v>500.60804999999999</v>
      </c>
      <c r="O408">
        <v>52.59957</v>
      </c>
      <c r="P408" t="s">
        <v>5</v>
      </c>
      <c r="Q408">
        <v>0</v>
      </c>
      <c r="R408">
        <v>0</v>
      </c>
      <c r="S408" t="s">
        <v>6</v>
      </c>
      <c r="T408">
        <v>350.528524</v>
      </c>
      <c r="U408">
        <v>0.14598700000000001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0.16895099999999999</v>
      </c>
      <c r="AG408">
        <v>1.6799999999999999E-4</v>
      </c>
      <c r="AH408" t="s">
        <v>11</v>
      </c>
      <c r="AI408">
        <v>0.834032</v>
      </c>
      <c r="AJ408">
        <v>8.8999999999999995E-5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30670.283477000001</v>
      </c>
      <c r="I409">
        <v>696.59231599999998</v>
      </c>
      <c r="J409" t="s">
        <v>3</v>
      </c>
      <c r="K409">
        <v>30661.127929999999</v>
      </c>
      <c r="L409">
        <v>696.64545099999998</v>
      </c>
      <c r="M409" t="s">
        <v>4</v>
      </c>
      <c r="N409">
        <v>572.00956099999996</v>
      </c>
      <c r="O409">
        <v>68.604637999999994</v>
      </c>
      <c r="P409" t="s">
        <v>5</v>
      </c>
      <c r="Q409">
        <v>0</v>
      </c>
      <c r="R409">
        <v>0</v>
      </c>
      <c r="S409" t="s">
        <v>6</v>
      </c>
      <c r="T409">
        <v>400.58592599999997</v>
      </c>
      <c r="U409">
        <v>0.17612900000000001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0.16701199999999999</v>
      </c>
      <c r="AG409">
        <v>1.7699999999999999E-4</v>
      </c>
      <c r="AH409" t="s">
        <v>11</v>
      </c>
      <c r="AI409">
        <v>0.83519100000000002</v>
      </c>
      <c r="AJ409">
        <v>7.7000000000000001E-5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34504.399844</v>
      </c>
      <c r="I410">
        <v>910.31601499999999</v>
      </c>
      <c r="J410" t="s">
        <v>3</v>
      </c>
      <c r="K410">
        <v>34494.102656000003</v>
      </c>
      <c r="L410">
        <v>910.37786900000003</v>
      </c>
      <c r="M410" t="s">
        <v>4</v>
      </c>
      <c r="N410">
        <v>643.48471900000004</v>
      </c>
      <c r="O410">
        <v>85.638191000000006</v>
      </c>
      <c r="P410" t="s">
        <v>5</v>
      </c>
      <c r="Q410">
        <v>0</v>
      </c>
      <c r="R410">
        <v>0</v>
      </c>
      <c r="S410" t="s">
        <v>6</v>
      </c>
      <c r="T410">
        <v>450.69017300000002</v>
      </c>
      <c r="U410">
        <v>0.22351599999999999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0.166047</v>
      </c>
      <c r="AG410">
        <v>1.84E-4</v>
      </c>
      <c r="AH410" t="s">
        <v>11</v>
      </c>
      <c r="AI410">
        <v>0.83625099999999997</v>
      </c>
      <c r="AJ410">
        <v>5.3000000000000001E-5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38338.171327999997</v>
      </c>
      <c r="I411">
        <v>1186.6048559999999</v>
      </c>
      <c r="J411" t="s">
        <v>3</v>
      </c>
      <c r="K411">
        <v>38326.731562000001</v>
      </c>
      <c r="L411">
        <v>1186.7147629999999</v>
      </c>
      <c r="M411" t="s">
        <v>4</v>
      </c>
      <c r="N411">
        <v>715.01151200000004</v>
      </c>
      <c r="O411">
        <v>104.51034199999999</v>
      </c>
      <c r="P411" t="s">
        <v>5</v>
      </c>
      <c r="Q411">
        <v>0</v>
      </c>
      <c r="R411">
        <v>0</v>
      </c>
      <c r="S411" t="s">
        <v>6</v>
      </c>
      <c r="T411">
        <v>500.764725</v>
      </c>
      <c r="U411">
        <v>0.26069700000000001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0.166044</v>
      </c>
      <c r="AG411">
        <v>1.83E-4</v>
      </c>
      <c r="AH411" t="s">
        <v>11</v>
      </c>
      <c r="AI411">
        <v>0.83700399999999997</v>
      </c>
      <c r="AJ411">
        <v>7.1000000000000005E-5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42171.243594</v>
      </c>
      <c r="I412">
        <v>1546.8153990000001</v>
      </c>
      <c r="J412" t="s">
        <v>3</v>
      </c>
      <c r="K412">
        <v>42158.665234</v>
      </c>
      <c r="L412">
        <v>1546.72918</v>
      </c>
      <c r="M412" t="s">
        <v>4</v>
      </c>
      <c r="N412">
        <v>786.52354700000001</v>
      </c>
      <c r="O412">
        <v>128.12210200000001</v>
      </c>
      <c r="P412" t="s">
        <v>5</v>
      </c>
      <c r="Q412">
        <v>0</v>
      </c>
      <c r="R412">
        <v>0</v>
      </c>
      <c r="S412" t="s">
        <v>6</v>
      </c>
      <c r="T412">
        <v>550.96788900000001</v>
      </c>
      <c r="U412">
        <v>0.30946800000000002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0.166018</v>
      </c>
      <c r="AG412">
        <v>1.84E-4</v>
      </c>
      <c r="AH412" t="s">
        <v>11</v>
      </c>
      <c r="AI412">
        <v>0.83725300000000002</v>
      </c>
      <c r="AJ412">
        <v>6.8999999999999997E-5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46005.140702999997</v>
      </c>
      <c r="I413">
        <v>1852.734295</v>
      </c>
      <c r="J413" t="s">
        <v>3</v>
      </c>
      <c r="K413">
        <v>45991.422108999999</v>
      </c>
      <c r="L413">
        <v>1852.704907</v>
      </c>
      <c r="M413" t="s">
        <v>4</v>
      </c>
      <c r="N413">
        <v>857.97960799999998</v>
      </c>
      <c r="O413">
        <v>152.325334</v>
      </c>
      <c r="P413" t="s">
        <v>5</v>
      </c>
      <c r="Q413">
        <v>0</v>
      </c>
      <c r="R413">
        <v>0</v>
      </c>
      <c r="S413" t="s">
        <v>6</v>
      </c>
      <c r="T413">
        <v>601.254952</v>
      </c>
      <c r="U413">
        <v>0.35482599999999997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0.16506100000000001</v>
      </c>
      <c r="AG413">
        <v>1.8200000000000001E-4</v>
      </c>
      <c r="AH413" t="s">
        <v>11</v>
      </c>
      <c r="AI413">
        <v>0.83764400000000006</v>
      </c>
      <c r="AJ413">
        <v>6.4999999999999994E-5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49853.866562000003</v>
      </c>
      <c r="I414">
        <v>10756.514015000001</v>
      </c>
      <c r="J414" t="s">
        <v>3</v>
      </c>
      <c r="K414">
        <v>49839.004687000001</v>
      </c>
      <c r="L414">
        <v>10750.768151</v>
      </c>
      <c r="M414" t="s">
        <v>4</v>
      </c>
      <c r="N414">
        <v>929.78431399999999</v>
      </c>
      <c r="O414">
        <v>176.542192</v>
      </c>
      <c r="P414" t="s">
        <v>5</v>
      </c>
      <c r="Q414">
        <v>0</v>
      </c>
      <c r="R414">
        <v>0</v>
      </c>
      <c r="S414" t="s">
        <v>6</v>
      </c>
      <c r="T414">
        <v>651.71231699999998</v>
      </c>
      <c r="U414">
        <v>1.7153670000000001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0.16441600000000001</v>
      </c>
      <c r="AG414">
        <v>1.8100000000000001E-4</v>
      </c>
      <c r="AH414" t="s">
        <v>11</v>
      </c>
      <c r="AI414">
        <v>0.83776399999999995</v>
      </c>
      <c r="AJ414">
        <v>6.3999999999999997E-5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53687.098828000002</v>
      </c>
      <c r="I415">
        <v>11162.264483000001</v>
      </c>
      <c r="J415" t="s">
        <v>3</v>
      </c>
      <c r="K415">
        <v>53671.097030999998</v>
      </c>
      <c r="L415">
        <v>11156.499125</v>
      </c>
      <c r="M415" t="s">
        <v>4</v>
      </c>
      <c r="N415">
        <v>1001.267892</v>
      </c>
      <c r="O415">
        <v>206.18002100000001</v>
      </c>
      <c r="P415" t="s">
        <v>5</v>
      </c>
      <c r="Q415">
        <v>0</v>
      </c>
      <c r="R415">
        <v>0</v>
      </c>
      <c r="S415" t="s">
        <v>6</v>
      </c>
      <c r="T415">
        <v>701.97494300000005</v>
      </c>
      <c r="U415">
        <v>1.7448840000000001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0.16395000000000001</v>
      </c>
      <c r="AG415">
        <v>1.7899999999999999E-4</v>
      </c>
      <c r="AH415" t="s">
        <v>11</v>
      </c>
      <c r="AI415">
        <v>0.83781000000000005</v>
      </c>
      <c r="AJ415">
        <v>6.3999999999999997E-5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57519.879453000001</v>
      </c>
      <c r="I416">
        <v>11587.325779999999</v>
      </c>
      <c r="J416" t="s">
        <v>3</v>
      </c>
      <c r="K416">
        <v>57502.736327999999</v>
      </c>
      <c r="L416">
        <v>11581.756457</v>
      </c>
      <c r="M416" t="s">
        <v>4</v>
      </c>
      <c r="N416">
        <v>1072.772148</v>
      </c>
      <c r="O416">
        <v>237.907692</v>
      </c>
      <c r="P416" t="s">
        <v>5</v>
      </c>
      <c r="Q416">
        <v>0</v>
      </c>
      <c r="R416">
        <v>0</v>
      </c>
      <c r="S416" t="s">
        <v>6</v>
      </c>
      <c r="T416">
        <v>752.22548099999995</v>
      </c>
      <c r="U416">
        <v>1.857766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0.163906</v>
      </c>
      <c r="AG416">
        <v>1.8000000000000001E-4</v>
      </c>
      <c r="AH416" t="s">
        <v>11</v>
      </c>
      <c r="AI416">
        <v>0.837897</v>
      </c>
      <c r="AJ416">
        <v>6.3999999999999997E-5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61353.922108999999</v>
      </c>
      <c r="I417">
        <v>11847.314167</v>
      </c>
      <c r="J417" t="s">
        <v>3</v>
      </c>
      <c r="K417">
        <v>61335.640156000001</v>
      </c>
      <c r="L417">
        <v>11842.210401</v>
      </c>
      <c r="M417" t="s">
        <v>4</v>
      </c>
      <c r="N417">
        <v>1144.3239619999999</v>
      </c>
      <c r="O417">
        <v>272.12575199999998</v>
      </c>
      <c r="P417" t="s">
        <v>5</v>
      </c>
      <c r="Q417">
        <v>0</v>
      </c>
      <c r="R417">
        <v>0</v>
      </c>
      <c r="S417" t="s">
        <v>6</v>
      </c>
      <c r="T417">
        <v>802.49698999999998</v>
      </c>
      <c r="U417">
        <v>1.8976519999999999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0.16311800000000001</v>
      </c>
      <c r="AG417">
        <v>1.75E-4</v>
      </c>
      <c r="AH417" t="s">
        <v>11</v>
      </c>
      <c r="AI417">
        <v>0.83798399999999995</v>
      </c>
      <c r="AJ417">
        <v>6.3E-5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65186.867656000002</v>
      </c>
      <c r="I418">
        <v>12048.890937</v>
      </c>
      <c r="J418" t="s">
        <v>3</v>
      </c>
      <c r="K418">
        <v>65167.444374999999</v>
      </c>
      <c r="L418">
        <v>12044.026823</v>
      </c>
      <c r="M418" t="s">
        <v>4</v>
      </c>
      <c r="N418">
        <v>1215.775527</v>
      </c>
      <c r="O418">
        <v>306.78038600000002</v>
      </c>
      <c r="P418" t="s">
        <v>5</v>
      </c>
      <c r="Q418">
        <v>0</v>
      </c>
      <c r="R418">
        <v>0</v>
      </c>
      <c r="S418" t="s">
        <v>6</v>
      </c>
      <c r="T418">
        <v>852.78589999999997</v>
      </c>
      <c r="U418">
        <v>1.9973529999999999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0.162132</v>
      </c>
      <c r="AG418">
        <v>1.75E-4</v>
      </c>
      <c r="AH418" t="s">
        <v>11</v>
      </c>
      <c r="AI418">
        <v>0.83801499999999995</v>
      </c>
      <c r="AJ418">
        <v>6.3E-5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69020.686249999999</v>
      </c>
      <c r="I419">
        <v>12351.27766</v>
      </c>
      <c r="J419" t="s">
        <v>3</v>
      </c>
      <c r="K419">
        <v>69000.122656000007</v>
      </c>
      <c r="L419">
        <v>12346.370104</v>
      </c>
      <c r="M419" t="s">
        <v>4</v>
      </c>
      <c r="N419">
        <v>1287.3344529999999</v>
      </c>
      <c r="O419">
        <v>344.426626</v>
      </c>
      <c r="P419" t="s">
        <v>5</v>
      </c>
      <c r="Q419">
        <v>0</v>
      </c>
      <c r="R419">
        <v>0</v>
      </c>
      <c r="S419" t="s">
        <v>6</v>
      </c>
      <c r="T419">
        <v>903.06019800000001</v>
      </c>
      <c r="U419">
        <v>2.1617950000000001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0.16192400000000001</v>
      </c>
      <c r="AG419">
        <v>1.7000000000000001E-4</v>
      </c>
      <c r="AH419" t="s">
        <v>11</v>
      </c>
      <c r="AI419">
        <v>0.83821599999999996</v>
      </c>
      <c r="AJ419">
        <v>5.8E-5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72854.866250000006</v>
      </c>
      <c r="I420">
        <v>12614.567251</v>
      </c>
      <c r="J420" t="s">
        <v>3</v>
      </c>
      <c r="K420">
        <v>72833.158593999993</v>
      </c>
      <c r="L420">
        <v>12608.486316</v>
      </c>
      <c r="M420" t="s">
        <v>4</v>
      </c>
      <c r="N420">
        <v>1358.9019020000001</v>
      </c>
      <c r="O420">
        <v>382.024992</v>
      </c>
      <c r="P420" t="s">
        <v>5</v>
      </c>
      <c r="Q420">
        <v>0</v>
      </c>
      <c r="R420">
        <v>0</v>
      </c>
      <c r="S420" t="s">
        <v>6</v>
      </c>
      <c r="T420">
        <v>953.342084</v>
      </c>
      <c r="U420">
        <v>2.2125119999999998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0.16170499999999999</v>
      </c>
      <c r="AG420">
        <v>1.66E-4</v>
      </c>
      <c r="AH420" t="s">
        <v>11</v>
      </c>
      <c r="AI420">
        <v>0.83844700000000005</v>
      </c>
      <c r="AJ420">
        <v>5.5000000000000002E-5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76688.868438000005</v>
      </c>
      <c r="I421">
        <v>12878.995394</v>
      </c>
      <c r="J421" t="s">
        <v>3</v>
      </c>
      <c r="K421">
        <v>76666.017812000006</v>
      </c>
      <c r="L421">
        <v>12872.597526</v>
      </c>
      <c r="M421" t="s">
        <v>4</v>
      </c>
      <c r="N421">
        <v>1430.3861280000001</v>
      </c>
      <c r="O421">
        <v>423.48393099999998</v>
      </c>
      <c r="P421" t="s">
        <v>5</v>
      </c>
      <c r="Q421">
        <v>0</v>
      </c>
      <c r="R421">
        <v>0</v>
      </c>
      <c r="S421" t="s">
        <v>6</v>
      </c>
      <c r="T421">
        <v>1003.6204269999999</v>
      </c>
      <c r="U421">
        <v>2.184256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0.161661</v>
      </c>
      <c r="AG421">
        <v>1.6699999999999999E-4</v>
      </c>
      <c r="AH421" t="s">
        <v>11</v>
      </c>
      <c r="AI421">
        <v>0.83845199999999998</v>
      </c>
      <c r="AJ421">
        <v>5.5000000000000002E-5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313.40881000000002</v>
      </c>
      <c r="I422">
        <v>0.44758399999999998</v>
      </c>
      <c r="J422" t="s">
        <v>3</v>
      </c>
      <c r="K422">
        <v>312.95507099999998</v>
      </c>
      <c r="L422">
        <v>0.446461</v>
      </c>
      <c r="M422" t="s">
        <v>4</v>
      </c>
      <c r="N422">
        <v>25.272328999999999</v>
      </c>
      <c r="O422">
        <v>4.6148000000000002E-2</v>
      </c>
      <c r="P422" t="s">
        <v>5</v>
      </c>
      <c r="Q422">
        <v>27.244935000000002</v>
      </c>
      <c r="R422">
        <v>2.4421000000000002E-2</v>
      </c>
      <c r="S422" t="s">
        <v>6</v>
      </c>
      <c r="T422">
        <v>10.587896000000001</v>
      </c>
      <c r="U422">
        <v>1.0973E-2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0.18096599999999999</v>
      </c>
      <c r="AG422">
        <v>1.06E-4</v>
      </c>
      <c r="AH422" t="s">
        <v>11</v>
      </c>
      <c r="AI422">
        <v>0.81477100000000002</v>
      </c>
      <c r="AJ422">
        <v>1.45E-4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626.80798200000004</v>
      </c>
      <c r="I423">
        <v>0.80910000000000004</v>
      </c>
      <c r="J423" t="s">
        <v>3</v>
      </c>
      <c r="K423">
        <v>625.90260899999998</v>
      </c>
      <c r="L423">
        <v>0.80541499999999999</v>
      </c>
      <c r="M423" t="s">
        <v>4</v>
      </c>
      <c r="N423">
        <v>50.410944999999998</v>
      </c>
      <c r="O423">
        <v>5.9990000000000002E-2</v>
      </c>
      <c r="P423" t="s">
        <v>5</v>
      </c>
      <c r="Q423">
        <v>54.463963999999997</v>
      </c>
      <c r="R423">
        <v>3.4001000000000003E-2</v>
      </c>
      <c r="S423" t="s">
        <v>6</v>
      </c>
      <c r="T423">
        <v>21.203451000000001</v>
      </c>
      <c r="U423">
        <v>1.4766E-2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0.17624999999999999</v>
      </c>
      <c r="AG423">
        <v>1.15E-4</v>
      </c>
      <c r="AH423" t="s">
        <v>11</v>
      </c>
      <c r="AI423">
        <v>0.82036500000000001</v>
      </c>
      <c r="AJ423">
        <v>1.7000000000000001E-4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940.35263499999996</v>
      </c>
      <c r="I424">
        <v>1.309069</v>
      </c>
      <c r="J424" t="s">
        <v>3</v>
      </c>
      <c r="K424">
        <v>938.99401599999999</v>
      </c>
      <c r="L424">
        <v>1.2948770000000001</v>
      </c>
      <c r="M424" t="s">
        <v>4</v>
      </c>
      <c r="N424">
        <v>75.585719999999995</v>
      </c>
      <c r="O424">
        <v>0.102851</v>
      </c>
      <c r="P424" t="s">
        <v>5</v>
      </c>
      <c r="Q424">
        <v>81.667199999999994</v>
      </c>
      <c r="R424">
        <v>4.3106999999999999E-2</v>
      </c>
      <c r="S424" t="s">
        <v>6</v>
      </c>
      <c r="T424">
        <v>31.818963</v>
      </c>
      <c r="U424">
        <v>1.8549E-2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0.174738</v>
      </c>
      <c r="AG424">
        <v>1.0399999999999999E-4</v>
      </c>
      <c r="AH424" t="s">
        <v>11</v>
      </c>
      <c r="AI424">
        <v>0.82592900000000002</v>
      </c>
      <c r="AJ424">
        <v>1.47E-4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1253.8124459999999</v>
      </c>
      <c r="I425">
        <v>1.711667</v>
      </c>
      <c r="J425" t="s">
        <v>3</v>
      </c>
      <c r="K425">
        <v>1252.002234</v>
      </c>
      <c r="L425">
        <v>1.691484</v>
      </c>
      <c r="M425" t="s">
        <v>4</v>
      </c>
      <c r="N425">
        <v>100.749664</v>
      </c>
      <c r="O425">
        <v>0.146116</v>
      </c>
      <c r="P425" t="s">
        <v>5</v>
      </c>
      <c r="Q425">
        <v>108.843756</v>
      </c>
      <c r="R425">
        <v>5.4667E-2</v>
      </c>
      <c r="S425" t="s">
        <v>6</v>
      </c>
      <c r="T425">
        <v>42.441840999999997</v>
      </c>
      <c r="U425">
        <v>1.9432000000000001E-2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0.17188000000000001</v>
      </c>
      <c r="AG425">
        <v>1.36E-4</v>
      </c>
      <c r="AH425" t="s">
        <v>11</v>
      </c>
      <c r="AI425">
        <v>0.82903700000000002</v>
      </c>
      <c r="AJ425">
        <v>1.05E-4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1567.4584400000001</v>
      </c>
      <c r="I426">
        <v>2.5197400000000001</v>
      </c>
      <c r="J426" t="s">
        <v>3</v>
      </c>
      <c r="K426">
        <v>1565.195776</v>
      </c>
      <c r="L426">
        <v>2.49146</v>
      </c>
      <c r="M426" t="s">
        <v>4</v>
      </c>
      <c r="N426">
        <v>125.88108200000001</v>
      </c>
      <c r="O426">
        <v>0.221139</v>
      </c>
      <c r="P426" t="s">
        <v>5</v>
      </c>
      <c r="Q426">
        <v>136.01471599999999</v>
      </c>
      <c r="R426">
        <v>6.5865999999999994E-2</v>
      </c>
      <c r="S426" t="s">
        <v>6</v>
      </c>
      <c r="T426">
        <v>53.050781999999998</v>
      </c>
      <c r="U426">
        <v>3.2133000000000002E-2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0.17088300000000001</v>
      </c>
      <c r="AG426">
        <v>1.3799999999999999E-4</v>
      </c>
      <c r="AH426" t="s">
        <v>11</v>
      </c>
      <c r="AI426">
        <v>0.83172599999999997</v>
      </c>
      <c r="AJ426">
        <v>6.0999999999999999E-5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1881.0566060000001</v>
      </c>
      <c r="I427">
        <v>2.603243</v>
      </c>
      <c r="J427" t="s">
        <v>3</v>
      </c>
      <c r="K427">
        <v>1878.341821</v>
      </c>
      <c r="L427">
        <v>2.5737649999999999</v>
      </c>
      <c r="M427" t="s">
        <v>4</v>
      </c>
      <c r="N427">
        <v>150.989261</v>
      </c>
      <c r="O427">
        <v>0.28893600000000003</v>
      </c>
      <c r="P427" t="s">
        <v>5</v>
      </c>
      <c r="Q427">
        <v>163.249529</v>
      </c>
      <c r="R427">
        <v>8.2520999999999997E-2</v>
      </c>
      <c r="S427" t="s">
        <v>6</v>
      </c>
      <c r="T427">
        <v>63.678424999999997</v>
      </c>
      <c r="U427">
        <v>4.0889000000000002E-2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0.16903599999999999</v>
      </c>
      <c r="AG427">
        <v>1.5699999999999999E-4</v>
      </c>
      <c r="AH427" t="s">
        <v>11</v>
      </c>
      <c r="AI427">
        <v>0.83287299999999997</v>
      </c>
      <c r="AJ427">
        <v>4.5000000000000003E-5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2194.7415820000001</v>
      </c>
      <c r="I428">
        <v>4.4505610000000004</v>
      </c>
      <c r="J428" t="s">
        <v>3</v>
      </c>
      <c r="K428">
        <v>2191.5736230000002</v>
      </c>
      <c r="L428">
        <v>4.4024939999999999</v>
      </c>
      <c r="M428" t="s">
        <v>4</v>
      </c>
      <c r="N428">
        <v>176.178268</v>
      </c>
      <c r="O428">
        <v>0.30499700000000002</v>
      </c>
      <c r="P428" t="s">
        <v>5</v>
      </c>
      <c r="Q428">
        <v>190.496621</v>
      </c>
      <c r="R428">
        <v>9.4365000000000004E-2</v>
      </c>
      <c r="S428" t="s">
        <v>6</v>
      </c>
      <c r="T428">
        <v>74.303089</v>
      </c>
      <c r="U428">
        <v>4.8715000000000001E-2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0.16899400000000001</v>
      </c>
      <c r="AG428">
        <v>1.5699999999999999E-4</v>
      </c>
      <c r="AH428" t="s">
        <v>11</v>
      </c>
      <c r="AI428">
        <v>0.83339099999999999</v>
      </c>
      <c r="AJ428">
        <v>3.4E-5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2508.522974</v>
      </c>
      <c r="I429">
        <v>5.3462310000000004</v>
      </c>
      <c r="J429" t="s">
        <v>3</v>
      </c>
      <c r="K429">
        <v>2504.9025200000001</v>
      </c>
      <c r="L429">
        <v>5.292554</v>
      </c>
      <c r="M429" t="s">
        <v>4</v>
      </c>
      <c r="N429">
        <v>201.354049</v>
      </c>
      <c r="O429">
        <v>0.33159699999999998</v>
      </c>
      <c r="P429" t="s">
        <v>5</v>
      </c>
      <c r="Q429">
        <v>217.757541</v>
      </c>
      <c r="R429">
        <v>0.108358</v>
      </c>
      <c r="S429" t="s">
        <v>6</v>
      </c>
      <c r="T429">
        <v>84.905291000000005</v>
      </c>
      <c r="U429">
        <v>6.9037000000000001E-2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0.168462</v>
      </c>
      <c r="AG429">
        <v>1.5899999999999999E-4</v>
      </c>
      <c r="AH429" t="s">
        <v>11</v>
      </c>
      <c r="AI429">
        <v>0.83368100000000001</v>
      </c>
      <c r="AJ429">
        <v>3.4E-5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2822.0727149999998</v>
      </c>
      <c r="I430">
        <v>6.4782799999999998</v>
      </c>
      <c r="J430" t="s">
        <v>3</v>
      </c>
      <c r="K430">
        <v>2818.0001560000001</v>
      </c>
      <c r="L430">
        <v>6.4175019999999998</v>
      </c>
      <c r="M430" t="s">
        <v>4</v>
      </c>
      <c r="N430">
        <v>226.470439</v>
      </c>
      <c r="O430">
        <v>0.433282</v>
      </c>
      <c r="P430" t="s">
        <v>5</v>
      </c>
      <c r="Q430">
        <v>244.966331</v>
      </c>
      <c r="R430">
        <v>0.121974</v>
      </c>
      <c r="S430" t="s">
        <v>6</v>
      </c>
      <c r="T430">
        <v>95.516773000000001</v>
      </c>
      <c r="U430">
        <v>7.7691999999999997E-2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0.166933</v>
      </c>
      <c r="AG430">
        <v>1.6699999999999999E-4</v>
      </c>
      <c r="AH430" t="s">
        <v>11</v>
      </c>
      <c r="AI430">
        <v>0.83472800000000003</v>
      </c>
      <c r="AJ430">
        <v>1.5999999999999999E-5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3135.751475</v>
      </c>
      <c r="I431">
        <v>6.7221520000000003</v>
      </c>
      <c r="J431" t="s">
        <v>3</v>
      </c>
      <c r="K431">
        <v>3131.2241600000002</v>
      </c>
      <c r="L431">
        <v>6.6555790000000004</v>
      </c>
      <c r="M431" t="s">
        <v>4</v>
      </c>
      <c r="N431">
        <v>251.62933000000001</v>
      </c>
      <c r="O431">
        <v>0.49720700000000001</v>
      </c>
      <c r="P431" t="s">
        <v>5</v>
      </c>
      <c r="Q431">
        <v>272.20729399999999</v>
      </c>
      <c r="R431">
        <v>0.1386</v>
      </c>
      <c r="S431" t="s">
        <v>6</v>
      </c>
      <c r="T431">
        <v>106.13879300000001</v>
      </c>
      <c r="U431">
        <v>8.2569000000000004E-2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0.166046</v>
      </c>
      <c r="AG431">
        <v>1.7000000000000001E-4</v>
      </c>
      <c r="AH431" t="s">
        <v>11</v>
      </c>
      <c r="AI431">
        <v>0.83485200000000004</v>
      </c>
      <c r="AJ431">
        <v>1.5999999999999999E-5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3449.4526759999999</v>
      </c>
      <c r="I432">
        <v>7.2314080000000001</v>
      </c>
      <c r="J432" t="s">
        <v>3</v>
      </c>
      <c r="K432">
        <v>3444.4719580000001</v>
      </c>
      <c r="L432">
        <v>7.1667779999999999</v>
      </c>
      <c r="M432" t="s">
        <v>4</v>
      </c>
      <c r="N432">
        <v>276.79641199999998</v>
      </c>
      <c r="O432">
        <v>0.59505399999999997</v>
      </c>
      <c r="P432" t="s">
        <v>5</v>
      </c>
      <c r="Q432">
        <v>299.48967199999998</v>
      </c>
      <c r="R432">
        <v>0.145678</v>
      </c>
      <c r="S432" t="s">
        <v>6</v>
      </c>
      <c r="T432">
        <v>116.780179</v>
      </c>
      <c r="U432">
        <v>8.5372000000000003E-2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0.16528899999999999</v>
      </c>
      <c r="AG432">
        <v>1.7000000000000001E-4</v>
      </c>
      <c r="AH432" t="s">
        <v>11</v>
      </c>
      <c r="AI432">
        <v>0.83485200000000004</v>
      </c>
      <c r="AJ432">
        <v>1.5999999999999999E-5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3763.3118209999998</v>
      </c>
      <c r="I433">
        <v>7.5234459999999999</v>
      </c>
      <c r="J433" t="s">
        <v>3</v>
      </c>
      <c r="K433">
        <v>3757.8777730000002</v>
      </c>
      <c r="L433">
        <v>7.4535960000000001</v>
      </c>
      <c r="M433" t="s">
        <v>4</v>
      </c>
      <c r="N433">
        <v>302.029113</v>
      </c>
      <c r="O433">
        <v>0.63356100000000004</v>
      </c>
      <c r="P433" t="s">
        <v>5</v>
      </c>
      <c r="Q433">
        <v>326.841273</v>
      </c>
      <c r="R433">
        <v>0.30784</v>
      </c>
      <c r="S433" t="s">
        <v>6</v>
      </c>
      <c r="T433">
        <v>127.401527</v>
      </c>
      <c r="U433">
        <v>9.0662000000000006E-2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0.16435</v>
      </c>
      <c r="AG433">
        <v>1.6100000000000001E-4</v>
      </c>
      <c r="AH433" t="s">
        <v>11</v>
      </c>
      <c r="AI433">
        <v>0.83671600000000002</v>
      </c>
      <c r="AJ433">
        <v>4.8999999999999998E-5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4076.9989260000002</v>
      </c>
      <c r="I434">
        <v>8.6353390000000001</v>
      </c>
      <c r="J434" t="s">
        <v>3</v>
      </c>
      <c r="K434">
        <v>4071.1126370000002</v>
      </c>
      <c r="L434">
        <v>8.5620200000000004</v>
      </c>
      <c r="M434" t="s">
        <v>4</v>
      </c>
      <c r="N434">
        <v>327.17489699999999</v>
      </c>
      <c r="O434">
        <v>0.69712099999999999</v>
      </c>
      <c r="P434" t="s">
        <v>5</v>
      </c>
      <c r="Q434">
        <v>354.16283199999998</v>
      </c>
      <c r="R434">
        <v>0.56704600000000005</v>
      </c>
      <c r="S434" t="s">
        <v>6</v>
      </c>
      <c r="T434">
        <v>137.97464600000001</v>
      </c>
      <c r="U434">
        <v>0.10666299999999999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0.16435</v>
      </c>
      <c r="AG434">
        <v>1.6100000000000001E-4</v>
      </c>
      <c r="AH434" t="s">
        <v>11</v>
      </c>
      <c r="AI434">
        <v>0.83726</v>
      </c>
      <c r="AJ434">
        <v>5.7000000000000003E-5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4390.7026169999999</v>
      </c>
      <c r="I435">
        <v>8.4362709999999996</v>
      </c>
      <c r="J435" t="s">
        <v>3</v>
      </c>
      <c r="K435">
        <v>4384.3629790000005</v>
      </c>
      <c r="L435">
        <v>8.3654689999999992</v>
      </c>
      <c r="M435" t="s">
        <v>4</v>
      </c>
      <c r="N435">
        <v>352.35093499999999</v>
      </c>
      <c r="O435">
        <v>0.76333200000000001</v>
      </c>
      <c r="P435" t="s">
        <v>5</v>
      </c>
      <c r="Q435">
        <v>381.40093100000001</v>
      </c>
      <c r="R435">
        <v>0.58195600000000003</v>
      </c>
      <c r="S435" t="s">
        <v>6</v>
      </c>
      <c r="T435">
        <v>148.53080600000001</v>
      </c>
      <c r="U435">
        <v>0.11464299999999999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0.16328899999999999</v>
      </c>
      <c r="AG435">
        <v>1.56E-4</v>
      </c>
      <c r="AH435" t="s">
        <v>11</v>
      </c>
      <c r="AI435">
        <v>0.83792199999999994</v>
      </c>
      <c r="AJ435">
        <v>6.6000000000000005E-5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4704.3551559999996</v>
      </c>
      <c r="I436">
        <v>10.066599999999999</v>
      </c>
      <c r="J436" t="s">
        <v>3</v>
      </c>
      <c r="K436">
        <v>4697.5642969999999</v>
      </c>
      <c r="L436">
        <v>9.9776399999999992</v>
      </c>
      <c r="M436" t="s">
        <v>4</v>
      </c>
      <c r="N436">
        <v>377.53098299999999</v>
      </c>
      <c r="O436">
        <v>0.83604900000000004</v>
      </c>
      <c r="P436" t="s">
        <v>5</v>
      </c>
      <c r="Q436">
        <v>408.68049200000002</v>
      </c>
      <c r="R436">
        <v>0.60361600000000004</v>
      </c>
      <c r="S436" t="s">
        <v>6</v>
      </c>
      <c r="T436">
        <v>159.108869</v>
      </c>
      <c r="U436">
        <v>0.111985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0.16272700000000001</v>
      </c>
      <c r="AG436">
        <v>1.64E-4</v>
      </c>
      <c r="AH436" t="s">
        <v>11</v>
      </c>
      <c r="AI436">
        <v>0.83823899999999996</v>
      </c>
      <c r="AJ436">
        <v>6.2000000000000003E-5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5017.867217</v>
      </c>
      <c r="I437">
        <v>11.061324000000001</v>
      </c>
      <c r="J437" t="s">
        <v>3</v>
      </c>
      <c r="K437">
        <v>5010.6252439999998</v>
      </c>
      <c r="L437">
        <v>10.956899999999999</v>
      </c>
      <c r="M437" t="s">
        <v>4</v>
      </c>
      <c r="N437">
        <v>402.66886599999998</v>
      </c>
      <c r="O437">
        <v>0.92192099999999999</v>
      </c>
      <c r="P437" t="s">
        <v>5</v>
      </c>
      <c r="Q437">
        <v>435.93525599999998</v>
      </c>
      <c r="R437">
        <v>0.62663100000000005</v>
      </c>
      <c r="S437" t="s">
        <v>6</v>
      </c>
      <c r="T437">
        <v>169.67217099999999</v>
      </c>
      <c r="U437">
        <v>0.106999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0.16272500000000001</v>
      </c>
      <c r="AG437">
        <v>1.64E-4</v>
      </c>
      <c r="AH437" t="s">
        <v>11</v>
      </c>
      <c r="AI437">
        <v>0.83852700000000002</v>
      </c>
      <c r="AJ437">
        <v>5.8E-5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5331.5488670000004</v>
      </c>
      <c r="I438">
        <v>11.502843</v>
      </c>
      <c r="J438" t="s">
        <v>3</v>
      </c>
      <c r="K438">
        <v>5323.8533109999998</v>
      </c>
      <c r="L438">
        <v>11.400013</v>
      </c>
      <c r="M438" t="s">
        <v>4</v>
      </c>
      <c r="N438">
        <v>427.84345200000001</v>
      </c>
      <c r="O438">
        <v>0.95261300000000004</v>
      </c>
      <c r="P438" t="s">
        <v>5</v>
      </c>
      <c r="Q438">
        <v>463.19530300000002</v>
      </c>
      <c r="R438">
        <v>0.65780499999999997</v>
      </c>
      <c r="S438" t="s">
        <v>6</v>
      </c>
      <c r="T438">
        <v>180.22610299999999</v>
      </c>
      <c r="U438">
        <v>0.12052400000000001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0.161858</v>
      </c>
      <c r="AG438">
        <v>1.6000000000000001E-4</v>
      </c>
      <c r="AH438" t="s">
        <v>11</v>
      </c>
      <c r="AI438">
        <v>0.83922600000000003</v>
      </c>
      <c r="AJ438">
        <v>7.4999999999999993E-5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5645.0625289999998</v>
      </c>
      <c r="I439">
        <v>13.303637</v>
      </c>
      <c r="J439" t="s">
        <v>3</v>
      </c>
      <c r="K439">
        <v>5636.9154879999996</v>
      </c>
      <c r="L439">
        <v>13.199488000000001</v>
      </c>
      <c r="M439" t="s">
        <v>4</v>
      </c>
      <c r="N439">
        <v>452.97880199999997</v>
      </c>
      <c r="O439">
        <v>1.0894060000000001</v>
      </c>
      <c r="P439" t="s">
        <v>5</v>
      </c>
      <c r="Q439">
        <v>490.45772199999999</v>
      </c>
      <c r="R439">
        <v>0.67859999999999998</v>
      </c>
      <c r="S439" t="s">
        <v>6</v>
      </c>
      <c r="T439">
        <v>190.800623</v>
      </c>
      <c r="U439">
        <v>0.11981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0.16094800000000001</v>
      </c>
      <c r="AG439">
        <v>1.54E-4</v>
      </c>
      <c r="AH439" t="s">
        <v>11</v>
      </c>
      <c r="AI439">
        <v>0.83933199999999997</v>
      </c>
      <c r="AJ439">
        <v>7.4999999999999993E-5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5958.7078519999995</v>
      </c>
      <c r="I440">
        <v>15.3261</v>
      </c>
      <c r="J440" t="s">
        <v>3</v>
      </c>
      <c r="K440">
        <v>5950.1073930000002</v>
      </c>
      <c r="L440">
        <v>15.201199000000001</v>
      </c>
      <c r="M440" t="s">
        <v>4</v>
      </c>
      <c r="N440">
        <v>478.08949200000001</v>
      </c>
      <c r="O440">
        <v>1.1780630000000001</v>
      </c>
      <c r="P440" t="s">
        <v>5</v>
      </c>
      <c r="Q440">
        <v>517.68708300000003</v>
      </c>
      <c r="R440">
        <v>0.67702399999999996</v>
      </c>
      <c r="S440" t="s">
        <v>6</v>
      </c>
      <c r="T440">
        <v>201.36712800000001</v>
      </c>
      <c r="U440">
        <v>0.12428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0.15953100000000001</v>
      </c>
      <c r="AG440">
        <v>1.3999999999999999E-4</v>
      </c>
      <c r="AH440" t="s">
        <v>11</v>
      </c>
      <c r="AI440">
        <v>0.83933199999999997</v>
      </c>
      <c r="AJ440">
        <v>7.4999999999999993E-5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6272.4258589999999</v>
      </c>
      <c r="I441">
        <v>18.375637000000001</v>
      </c>
      <c r="J441" t="s">
        <v>3</v>
      </c>
      <c r="K441">
        <v>6263.3711819999999</v>
      </c>
      <c r="L441">
        <v>18.223856000000001</v>
      </c>
      <c r="M441" t="s">
        <v>4</v>
      </c>
      <c r="N441">
        <v>503.23386799999997</v>
      </c>
      <c r="O441">
        <v>1.098446</v>
      </c>
      <c r="P441" t="s">
        <v>5</v>
      </c>
      <c r="Q441">
        <v>544.79180899999994</v>
      </c>
      <c r="R441">
        <v>0.71822799999999998</v>
      </c>
      <c r="S441" t="s">
        <v>6</v>
      </c>
      <c r="T441">
        <v>211.95526100000001</v>
      </c>
      <c r="U441">
        <v>0.140822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0.159529</v>
      </c>
      <c r="AG441">
        <v>1.3999999999999999E-4</v>
      </c>
      <c r="AH441" t="s">
        <v>11</v>
      </c>
      <c r="AI441">
        <v>0.83934500000000001</v>
      </c>
      <c r="AJ441">
        <v>7.4999999999999993E-5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296.62803200000002</v>
      </c>
      <c r="I442">
        <v>0.42080000000000001</v>
      </c>
      <c r="J442" t="s">
        <v>3</v>
      </c>
      <c r="K442">
        <v>296.17338899999999</v>
      </c>
      <c r="L442">
        <v>0.420352</v>
      </c>
      <c r="M442" t="s">
        <v>4</v>
      </c>
      <c r="N442">
        <v>25.138434</v>
      </c>
      <c r="O442">
        <v>6.1599000000000001E-2</v>
      </c>
      <c r="P442" t="s">
        <v>5</v>
      </c>
      <c r="Q442">
        <v>0</v>
      </c>
      <c r="R442">
        <v>0</v>
      </c>
      <c r="S442" t="s">
        <v>6</v>
      </c>
      <c r="T442">
        <v>10.591602999999999</v>
      </c>
      <c r="U442">
        <v>6.489E-3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0.17912700000000001</v>
      </c>
      <c r="AG442">
        <v>7.7000000000000001E-5</v>
      </c>
      <c r="AH442" t="s">
        <v>11</v>
      </c>
      <c r="AI442">
        <v>0.81522799999999995</v>
      </c>
      <c r="AJ442">
        <v>1.5200000000000001E-4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593.24855200000002</v>
      </c>
      <c r="I443">
        <v>1.2861020000000001</v>
      </c>
      <c r="J443" t="s">
        <v>3</v>
      </c>
      <c r="K443">
        <v>592.33887000000004</v>
      </c>
      <c r="L443">
        <v>1.2822979999999999</v>
      </c>
      <c r="M443" t="s">
        <v>4</v>
      </c>
      <c r="N443">
        <v>50.110571</v>
      </c>
      <c r="O443">
        <v>9.1454999999999995E-2</v>
      </c>
      <c r="P443" t="s">
        <v>5</v>
      </c>
      <c r="Q443">
        <v>0</v>
      </c>
      <c r="R443">
        <v>0</v>
      </c>
      <c r="S443" t="s">
        <v>6</v>
      </c>
      <c r="T443">
        <v>21.199376999999998</v>
      </c>
      <c r="U443">
        <v>8.7559999999999999E-3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0.17626600000000001</v>
      </c>
      <c r="AG443">
        <v>8.7999999999999998E-5</v>
      </c>
      <c r="AH443" t="s">
        <v>11</v>
      </c>
      <c r="AI443">
        <v>0.821716</v>
      </c>
      <c r="AJ443">
        <v>1.7699999999999999E-4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889.66786999999999</v>
      </c>
      <c r="I444">
        <v>1.7151240000000001</v>
      </c>
      <c r="J444" t="s">
        <v>3</v>
      </c>
      <c r="K444">
        <v>888.30507799999998</v>
      </c>
      <c r="L444">
        <v>1.708917</v>
      </c>
      <c r="M444" t="s">
        <v>4</v>
      </c>
      <c r="N444">
        <v>75.077973999999998</v>
      </c>
      <c r="O444">
        <v>9.9683999999999995E-2</v>
      </c>
      <c r="P444" t="s">
        <v>5</v>
      </c>
      <c r="Q444">
        <v>0</v>
      </c>
      <c r="R444">
        <v>0</v>
      </c>
      <c r="S444" t="s">
        <v>6</v>
      </c>
      <c r="T444">
        <v>31.805229000000001</v>
      </c>
      <c r="U444">
        <v>9.6170000000000005E-3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0.174319</v>
      </c>
      <c r="AG444">
        <v>1.03E-4</v>
      </c>
      <c r="AH444" t="s">
        <v>11</v>
      </c>
      <c r="AI444">
        <v>0.82374499999999995</v>
      </c>
      <c r="AJ444">
        <v>1.6699999999999999E-4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1186.4835989999999</v>
      </c>
      <c r="I445">
        <v>2.5496349999999999</v>
      </c>
      <c r="J445" t="s">
        <v>3</v>
      </c>
      <c r="K445">
        <v>1184.666575</v>
      </c>
      <c r="L445">
        <v>2.5324550000000001</v>
      </c>
      <c r="M445" t="s">
        <v>4</v>
      </c>
      <c r="N445">
        <v>100.04518</v>
      </c>
      <c r="O445">
        <v>0.12266199999999999</v>
      </c>
      <c r="P445" t="s">
        <v>5</v>
      </c>
      <c r="Q445">
        <v>0</v>
      </c>
      <c r="R445">
        <v>0</v>
      </c>
      <c r="S445" t="s">
        <v>6</v>
      </c>
      <c r="T445">
        <v>42.420093999999999</v>
      </c>
      <c r="U445">
        <v>1.5512E-2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0.17272599999999999</v>
      </c>
      <c r="AG445">
        <v>1.2400000000000001E-4</v>
      </c>
      <c r="AH445" t="s">
        <v>11</v>
      </c>
      <c r="AI445">
        <v>0.82687500000000003</v>
      </c>
      <c r="AJ445">
        <v>1.8599999999999999E-4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1483.2143430000001</v>
      </c>
      <c r="I446">
        <v>3.1665139999999998</v>
      </c>
      <c r="J446" t="s">
        <v>3</v>
      </c>
      <c r="K446">
        <v>1480.943008</v>
      </c>
      <c r="L446">
        <v>3.1458689999999998</v>
      </c>
      <c r="M446" t="s">
        <v>4</v>
      </c>
      <c r="N446">
        <v>124.992893</v>
      </c>
      <c r="O446">
        <v>0.166273</v>
      </c>
      <c r="P446" t="s">
        <v>5</v>
      </c>
      <c r="Q446">
        <v>0</v>
      </c>
      <c r="R446">
        <v>0</v>
      </c>
      <c r="S446" t="s">
        <v>6</v>
      </c>
      <c r="T446">
        <v>53.030112000000003</v>
      </c>
      <c r="U446">
        <v>2.4178000000000002E-2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0.171461</v>
      </c>
      <c r="AG446">
        <v>1.3300000000000001E-4</v>
      </c>
      <c r="AH446" t="s">
        <v>11</v>
      </c>
      <c r="AI446">
        <v>0.83086700000000002</v>
      </c>
      <c r="AJ446">
        <v>1.4300000000000001E-4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1779.7520019999999</v>
      </c>
      <c r="I447">
        <v>3.793021</v>
      </c>
      <c r="J447" t="s">
        <v>3</v>
      </c>
      <c r="K447">
        <v>1777.0274320000001</v>
      </c>
      <c r="L447">
        <v>3.766524</v>
      </c>
      <c r="M447" t="s">
        <v>4</v>
      </c>
      <c r="N447">
        <v>149.94064399999999</v>
      </c>
      <c r="O447">
        <v>0.17955099999999999</v>
      </c>
      <c r="P447" t="s">
        <v>5</v>
      </c>
      <c r="Q447">
        <v>0</v>
      </c>
      <c r="R447">
        <v>0</v>
      </c>
      <c r="S447" t="s">
        <v>6</v>
      </c>
      <c r="T447">
        <v>63.645254000000001</v>
      </c>
      <c r="U447">
        <v>3.2293000000000002E-2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0.16913300000000001</v>
      </c>
      <c r="AG447">
        <v>1.5100000000000001E-4</v>
      </c>
      <c r="AH447" t="s">
        <v>11</v>
      </c>
      <c r="AI447">
        <v>0.83276399999999995</v>
      </c>
      <c r="AJ447">
        <v>1.06E-4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2076.4179490000001</v>
      </c>
      <c r="I448">
        <v>4.5636950000000001</v>
      </c>
      <c r="J448" t="s">
        <v>3</v>
      </c>
      <c r="K448">
        <v>2073.2385640000002</v>
      </c>
      <c r="L448">
        <v>4.5250279999999998</v>
      </c>
      <c r="M448" t="s">
        <v>4</v>
      </c>
      <c r="N448">
        <v>174.913105</v>
      </c>
      <c r="O448">
        <v>0.21146799999999999</v>
      </c>
      <c r="P448" t="s">
        <v>5</v>
      </c>
      <c r="Q448">
        <v>0</v>
      </c>
      <c r="R448">
        <v>0</v>
      </c>
      <c r="S448" t="s">
        <v>6</v>
      </c>
      <c r="T448">
        <v>74.257166999999995</v>
      </c>
      <c r="U448">
        <v>4.0708000000000001E-2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0.168771</v>
      </c>
      <c r="AG448">
        <v>1.4799999999999999E-4</v>
      </c>
      <c r="AH448" t="s">
        <v>11</v>
      </c>
      <c r="AI448">
        <v>0.83402600000000005</v>
      </c>
      <c r="AJ448">
        <v>7.8999999999999996E-5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2373.0816460000001</v>
      </c>
      <c r="I449">
        <v>5.6690250000000004</v>
      </c>
      <c r="J449" t="s">
        <v>3</v>
      </c>
      <c r="K449">
        <v>2369.4484029999999</v>
      </c>
      <c r="L449">
        <v>5.623348</v>
      </c>
      <c r="M449" t="s">
        <v>4</v>
      </c>
      <c r="N449">
        <v>199.865476</v>
      </c>
      <c r="O449">
        <v>0.25347500000000001</v>
      </c>
      <c r="P449" t="s">
        <v>5</v>
      </c>
      <c r="Q449">
        <v>0</v>
      </c>
      <c r="R449">
        <v>0</v>
      </c>
      <c r="S449" t="s">
        <v>6</v>
      </c>
      <c r="T449">
        <v>84.871474000000006</v>
      </c>
      <c r="U449">
        <v>4.3382999999999998E-2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0.168381</v>
      </c>
      <c r="AG449">
        <v>1.4799999999999999E-4</v>
      </c>
      <c r="AH449" t="s">
        <v>11</v>
      </c>
      <c r="AI449">
        <v>0.83479800000000004</v>
      </c>
      <c r="AJ449">
        <v>8.3999999999999995E-5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2669.704819</v>
      </c>
      <c r="I450">
        <v>6.9852930000000004</v>
      </c>
      <c r="J450" t="s">
        <v>3</v>
      </c>
      <c r="K450">
        <v>2665.6159910000001</v>
      </c>
      <c r="L450">
        <v>6.9409970000000003</v>
      </c>
      <c r="M450" t="s">
        <v>4</v>
      </c>
      <c r="N450">
        <v>224.86112700000001</v>
      </c>
      <c r="O450">
        <v>0.24598100000000001</v>
      </c>
      <c r="P450" t="s">
        <v>5</v>
      </c>
      <c r="Q450">
        <v>0</v>
      </c>
      <c r="R450">
        <v>0</v>
      </c>
      <c r="S450" t="s">
        <v>6</v>
      </c>
      <c r="T450">
        <v>95.481340000000003</v>
      </c>
      <c r="U450">
        <v>4.3033000000000002E-2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0.16721900000000001</v>
      </c>
      <c r="AG450">
        <v>1.55E-4</v>
      </c>
      <c r="AH450" t="s">
        <v>11</v>
      </c>
      <c r="AI450">
        <v>0.83497900000000003</v>
      </c>
      <c r="AJ450">
        <v>8.2999999999999998E-5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2966.3786180000002</v>
      </c>
      <c r="I451">
        <v>7.0427109999999997</v>
      </c>
      <c r="J451" t="s">
        <v>3</v>
      </c>
      <c r="K451">
        <v>2961.8358979999998</v>
      </c>
      <c r="L451">
        <v>6.9966150000000003</v>
      </c>
      <c r="M451" t="s">
        <v>4</v>
      </c>
      <c r="N451">
        <v>249.828711</v>
      </c>
      <c r="O451">
        <v>0.242287</v>
      </c>
      <c r="P451" t="s">
        <v>5</v>
      </c>
      <c r="Q451">
        <v>0</v>
      </c>
      <c r="R451">
        <v>0</v>
      </c>
      <c r="S451" t="s">
        <v>6</v>
      </c>
      <c r="T451">
        <v>106.09609399999999</v>
      </c>
      <c r="U451">
        <v>4.6900999999999998E-2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0.167078</v>
      </c>
      <c r="AG451">
        <v>1.5200000000000001E-4</v>
      </c>
      <c r="AH451" t="s">
        <v>11</v>
      </c>
      <c r="AI451">
        <v>0.83515700000000004</v>
      </c>
      <c r="AJ451">
        <v>7.8999999999999996E-5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3263.0072070000001</v>
      </c>
      <c r="I452">
        <v>7.5635719999999997</v>
      </c>
      <c r="J452" t="s">
        <v>3</v>
      </c>
      <c r="K452">
        <v>3258.0086820000001</v>
      </c>
      <c r="L452">
        <v>7.511298</v>
      </c>
      <c r="M452" t="s">
        <v>4</v>
      </c>
      <c r="N452">
        <v>274.786067</v>
      </c>
      <c r="O452">
        <v>0.26314799999999999</v>
      </c>
      <c r="P452" t="s">
        <v>5</v>
      </c>
      <c r="Q452">
        <v>0</v>
      </c>
      <c r="R452">
        <v>0</v>
      </c>
      <c r="S452" t="s">
        <v>6</v>
      </c>
      <c r="T452">
        <v>116.71091300000001</v>
      </c>
      <c r="U452">
        <v>5.6016999999999997E-2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0.16627500000000001</v>
      </c>
      <c r="AG452">
        <v>1.5300000000000001E-4</v>
      </c>
      <c r="AH452" t="s">
        <v>11</v>
      </c>
      <c r="AI452">
        <v>0.83621000000000001</v>
      </c>
      <c r="AJ452">
        <v>9.2999999999999997E-5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3559.8680859999999</v>
      </c>
      <c r="I453">
        <v>8.3697210000000002</v>
      </c>
      <c r="J453" t="s">
        <v>3</v>
      </c>
      <c r="K453">
        <v>3554.4154250000001</v>
      </c>
      <c r="L453">
        <v>8.3022659999999995</v>
      </c>
      <c r="M453" t="s">
        <v>4</v>
      </c>
      <c r="N453">
        <v>299.75336499999997</v>
      </c>
      <c r="O453">
        <v>0.30954500000000001</v>
      </c>
      <c r="P453" t="s">
        <v>5</v>
      </c>
      <c r="Q453">
        <v>0</v>
      </c>
      <c r="R453">
        <v>0</v>
      </c>
      <c r="S453" t="s">
        <v>6</v>
      </c>
      <c r="T453">
        <v>127.306331</v>
      </c>
      <c r="U453">
        <v>6.3084000000000001E-2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0.16615199999999999</v>
      </c>
      <c r="AG453">
        <v>1.5699999999999999E-4</v>
      </c>
      <c r="AH453" t="s">
        <v>11</v>
      </c>
      <c r="AI453">
        <v>0.83715300000000004</v>
      </c>
      <c r="AJ453">
        <v>8.6000000000000003E-5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3856.6603220000002</v>
      </c>
      <c r="I454">
        <v>9.3690850000000001</v>
      </c>
      <c r="J454" t="s">
        <v>3</v>
      </c>
      <c r="K454">
        <v>3850.7540669999998</v>
      </c>
      <c r="L454">
        <v>9.2959580000000006</v>
      </c>
      <c r="M454" t="s">
        <v>4</v>
      </c>
      <c r="N454">
        <v>324.76208400000002</v>
      </c>
      <c r="O454">
        <v>0.27615499999999998</v>
      </c>
      <c r="P454" t="s">
        <v>5</v>
      </c>
      <c r="Q454">
        <v>0</v>
      </c>
      <c r="R454">
        <v>0</v>
      </c>
      <c r="S454" t="s">
        <v>6</v>
      </c>
      <c r="T454">
        <v>137.86382</v>
      </c>
      <c r="U454">
        <v>6.5559000000000006E-2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0.16613700000000001</v>
      </c>
      <c r="AG454">
        <v>1.5799999999999999E-4</v>
      </c>
      <c r="AH454" t="s">
        <v>11</v>
      </c>
      <c r="AI454">
        <v>0.83731</v>
      </c>
      <c r="AJ454">
        <v>8.3999999999999995E-5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4153.476592</v>
      </c>
      <c r="I455">
        <v>9.0440850000000008</v>
      </c>
      <c r="J455" t="s">
        <v>3</v>
      </c>
      <c r="K455">
        <v>4147.1165039999996</v>
      </c>
      <c r="L455">
        <v>8.9865390000000005</v>
      </c>
      <c r="M455" t="s">
        <v>4</v>
      </c>
      <c r="N455">
        <v>349.694952</v>
      </c>
      <c r="O455">
        <v>0.329289</v>
      </c>
      <c r="P455" t="s">
        <v>5</v>
      </c>
      <c r="Q455">
        <v>0</v>
      </c>
      <c r="R455">
        <v>0</v>
      </c>
      <c r="S455" t="s">
        <v>6</v>
      </c>
      <c r="T455">
        <v>148.41618800000001</v>
      </c>
      <c r="U455">
        <v>7.4648999999999993E-2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0.16613700000000001</v>
      </c>
      <c r="AG455">
        <v>1.5799999999999999E-4</v>
      </c>
      <c r="AH455" t="s">
        <v>11</v>
      </c>
      <c r="AI455">
        <v>0.83828000000000003</v>
      </c>
      <c r="AJ455">
        <v>9.7E-5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4450.2719139999999</v>
      </c>
      <c r="I456">
        <v>9.6219579999999993</v>
      </c>
      <c r="J456" t="s">
        <v>3</v>
      </c>
      <c r="K456">
        <v>4443.4573829999999</v>
      </c>
      <c r="L456">
        <v>9.5598349999999996</v>
      </c>
      <c r="M456" t="s">
        <v>4</v>
      </c>
      <c r="N456">
        <v>374.67079799999999</v>
      </c>
      <c r="O456">
        <v>0.39706900000000001</v>
      </c>
      <c r="P456" t="s">
        <v>5</v>
      </c>
      <c r="Q456">
        <v>0</v>
      </c>
      <c r="R456">
        <v>0</v>
      </c>
      <c r="S456" t="s">
        <v>6</v>
      </c>
      <c r="T456">
        <v>158.978094</v>
      </c>
      <c r="U456">
        <v>8.7100999999999998E-2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0.16613700000000001</v>
      </c>
      <c r="AG456">
        <v>1.5799999999999999E-4</v>
      </c>
      <c r="AH456" t="s">
        <v>11</v>
      </c>
      <c r="AI456">
        <v>0.83894899999999994</v>
      </c>
      <c r="AJ456">
        <v>7.2000000000000002E-5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4747.0826950000001</v>
      </c>
      <c r="I457">
        <v>9.3871939999999991</v>
      </c>
      <c r="J457" t="s">
        <v>3</v>
      </c>
      <c r="K457">
        <v>4739.8141599999999</v>
      </c>
      <c r="L457">
        <v>9.3162570000000002</v>
      </c>
      <c r="M457" t="s">
        <v>4</v>
      </c>
      <c r="N457">
        <v>399.66073399999999</v>
      </c>
      <c r="O457">
        <v>0.37733800000000001</v>
      </c>
      <c r="P457" t="s">
        <v>5</v>
      </c>
      <c r="Q457">
        <v>0</v>
      </c>
      <c r="R457">
        <v>0</v>
      </c>
      <c r="S457" t="s">
        <v>6</v>
      </c>
      <c r="T457">
        <v>169.522109</v>
      </c>
      <c r="U457">
        <v>8.3432000000000006E-2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0.166135</v>
      </c>
      <c r="AG457">
        <v>1.5699999999999999E-4</v>
      </c>
      <c r="AH457" t="s">
        <v>11</v>
      </c>
      <c r="AI457">
        <v>0.83911000000000002</v>
      </c>
      <c r="AJ457">
        <v>7.2000000000000002E-5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5043.824619</v>
      </c>
      <c r="I458">
        <v>10.457215</v>
      </c>
      <c r="J458" t="s">
        <v>3</v>
      </c>
      <c r="K458">
        <v>5036.1013380000004</v>
      </c>
      <c r="L458">
        <v>10.392967000000001</v>
      </c>
      <c r="M458" t="s">
        <v>4</v>
      </c>
      <c r="N458">
        <v>424.61537900000002</v>
      </c>
      <c r="O458">
        <v>0.43090299999999998</v>
      </c>
      <c r="P458" t="s">
        <v>5</v>
      </c>
      <c r="Q458">
        <v>0</v>
      </c>
      <c r="R458">
        <v>0</v>
      </c>
      <c r="S458" t="s">
        <v>6</v>
      </c>
      <c r="T458">
        <v>180.06312600000001</v>
      </c>
      <c r="U458">
        <v>0.10541499999999999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0.16592799999999999</v>
      </c>
      <c r="AG458">
        <v>1.54E-4</v>
      </c>
      <c r="AH458" t="s">
        <v>11</v>
      </c>
      <c r="AI458">
        <v>0.83927499999999999</v>
      </c>
      <c r="AJ458">
        <v>7.1000000000000005E-5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5340.5890820000004</v>
      </c>
      <c r="I459">
        <v>11.022691999999999</v>
      </c>
      <c r="J459" t="s">
        <v>3</v>
      </c>
      <c r="K459">
        <v>5332.4122950000001</v>
      </c>
      <c r="L459">
        <v>10.95491</v>
      </c>
      <c r="M459" t="s">
        <v>4</v>
      </c>
      <c r="N459">
        <v>449.60535499999997</v>
      </c>
      <c r="O459">
        <v>0.44999600000000001</v>
      </c>
      <c r="P459" t="s">
        <v>5</v>
      </c>
      <c r="Q459">
        <v>0</v>
      </c>
      <c r="R459">
        <v>0</v>
      </c>
      <c r="S459" t="s">
        <v>6</v>
      </c>
      <c r="T459">
        <v>190.62367499999999</v>
      </c>
      <c r="U459">
        <v>0.10378900000000001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0.16459599999999999</v>
      </c>
      <c r="AG459">
        <v>1.6699999999999999E-4</v>
      </c>
      <c r="AH459" t="s">
        <v>11</v>
      </c>
      <c r="AI459">
        <v>0.83976499999999998</v>
      </c>
      <c r="AJ459">
        <v>6.2000000000000003E-5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5637.155049</v>
      </c>
      <c r="I460">
        <v>11.611407</v>
      </c>
      <c r="J460" t="s">
        <v>3</v>
      </c>
      <c r="K460">
        <v>5628.5243360000004</v>
      </c>
      <c r="L460">
        <v>11.553902000000001</v>
      </c>
      <c r="M460" t="s">
        <v>4</v>
      </c>
      <c r="N460">
        <v>474.57057099999997</v>
      </c>
      <c r="O460">
        <v>0.50555899999999998</v>
      </c>
      <c r="P460" t="s">
        <v>5</v>
      </c>
      <c r="Q460">
        <v>0</v>
      </c>
      <c r="R460">
        <v>0</v>
      </c>
      <c r="S460" t="s">
        <v>6</v>
      </c>
      <c r="T460">
        <v>201.18987799999999</v>
      </c>
      <c r="U460">
        <v>0.105285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0.163663</v>
      </c>
      <c r="AG460">
        <v>1.6699999999999999E-4</v>
      </c>
      <c r="AH460" t="s">
        <v>11</v>
      </c>
      <c r="AI460">
        <v>0.83976700000000004</v>
      </c>
      <c r="AJ460">
        <v>6.2000000000000003E-5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5933.8814060000004</v>
      </c>
      <c r="I461">
        <v>12.060926</v>
      </c>
      <c r="J461" t="s">
        <v>3</v>
      </c>
      <c r="K461">
        <v>5924.7940529999996</v>
      </c>
      <c r="L461">
        <v>12.015276</v>
      </c>
      <c r="M461" t="s">
        <v>4</v>
      </c>
      <c r="N461">
        <v>499.50658299999998</v>
      </c>
      <c r="O461">
        <v>0.59916899999999995</v>
      </c>
      <c r="P461" t="s">
        <v>5</v>
      </c>
      <c r="Q461">
        <v>0</v>
      </c>
      <c r="R461">
        <v>0</v>
      </c>
      <c r="S461" t="s">
        <v>6</v>
      </c>
      <c r="T461">
        <v>211.76181399999999</v>
      </c>
      <c r="U461">
        <v>0.108608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0.163656</v>
      </c>
      <c r="AG461">
        <v>1.6699999999999999E-4</v>
      </c>
      <c r="AH461" t="s">
        <v>11</v>
      </c>
      <c r="AI461">
        <v>0.83993899999999999</v>
      </c>
      <c r="AJ461">
        <v>6.0999999999999999E-5</v>
      </c>
      <c r="AK461" t="s">
        <v>12</v>
      </c>
      <c r="AL461">
        <v>0</v>
      </c>
      <c r="AM461">
        <v>0</v>
      </c>
    </row>
    <row r="462" spans="1:39" x14ac:dyDescent="0.25">
      <c r="A462" t="s">
        <v>161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314.35742099999999</v>
      </c>
      <c r="I462">
        <v>0.79888199999999998</v>
      </c>
      <c r="J462" t="s">
        <v>3</v>
      </c>
      <c r="K462">
        <v>313.71181200000001</v>
      </c>
      <c r="L462">
        <v>0.79448799999999997</v>
      </c>
      <c r="M462" t="s">
        <v>4</v>
      </c>
      <c r="N462">
        <v>21.559134</v>
      </c>
      <c r="O462">
        <v>2.0349999999999999E-3</v>
      </c>
      <c r="P462" t="s">
        <v>5</v>
      </c>
      <c r="Q462">
        <v>28.226085999999999</v>
      </c>
      <c r="R462">
        <v>3.2259000000000003E-2</v>
      </c>
      <c r="S462" t="s">
        <v>6</v>
      </c>
      <c r="T462">
        <v>10.530125999999999</v>
      </c>
      <c r="U462">
        <v>5.1580000000000003E-3</v>
      </c>
      <c r="V462" t="s">
        <v>7</v>
      </c>
      <c r="W462">
        <v>7.4050520000000004</v>
      </c>
      <c r="X462">
        <v>4.725E-3</v>
      </c>
      <c r="Y462" t="s">
        <v>8</v>
      </c>
      <c r="Z462">
        <v>9.0153289999999995</v>
      </c>
      <c r="AA462">
        <v>1.1297E-2</v>
      </c>
      <c r="AB462" t="s">
        <v>9</v>
      </c>
      <c r="AC462">
        <v>263.09742199999999</v>
      </c>
      <c r="AD462">
        <v>0.74528499999999998</v>
      </c>
      <c r="AE462" t="s">
        <v>10</v>
      </c>
      <c r="AF462">
        <v>0.18166499999999999</v>
      </c>
      <c r="AG462">
        <v>7.2999999999999999E-5</v>
      </c>
      <c r="AH462" t="s">
        <v>11</v>
      </c>
      <c r="AI462">
        <v>0.81680699999999995</v>
      </c>
      <c r="AJ462">
        <v>1.5799999999999999E-4</v>
      </c>
      <c r="AK462" t="s">
        <v>12</v>
      </c>
      <c r="AL462">
        <v>0</v>
      </c>
      <c r="AM462">
        <v>0</v>
      </c>
    </row>
    <row r="463" spans="1:39" x14ac:dyDescent="0.25">
      <c r="A463" t="s">
        <v>161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628.54681400000004</v>
      </c>
      <c r="I463">
        <v>1.5450790000000001</v>
      </c>
      <c r="J463" t="s">
        <v>3</v>
      </c>
      <c r="K463">
        <v>627.27969399999995</v>
      </c>
      <c r="L463">
        <v>1.5348219999999999</v>
      </c>
      <c r="M463" t="s">
        <v>4</v>
      </c>
      <c r="N463">
        <v>43.128540000000001</v>
      </c>
      <c r="O463">
        <v>1.1507E-2</v>
      </c>
      <c r="P463" t="s">
        <v>5</v>
      </c>
      <c r="Q463">
        <v>56.467104999999997</v>
      </c>
      <c r="R463">
        <v>4.4985999999999998E-2</v>
      </c>
      <c r="S463" t="s">
        <v>6</v>
      </c>
      <c r="T463">
        <v>21.088889000000002</v>
      </c>
      <c r="U463">
        <v>9.4219999999999998E-3</v>
      </c>
      <c r="V463" t="s">
        <v>7</v>
      </c>
      <c r="W463">
        <v>14.823320000000001</v>
      </c>
      <c r="X463">
        <v>8.1069999999999996E-3</v>
      </c>
      <c r="Y463" t="s">
        <v>8</v>
      </c>
      <c r="Z463">
        <v>17.982202000000001</v>
      </c>
      <c r="AA463">
        <v>1.7083000000000001E-2</v>
      </c>
      <c r="AB463" t="s">
        <v>9</v>
      </c>
      <c r="AC463">
        <v>526.03887799999995</v>
      </c>
      <c r="AD463">
        <v>1.355475</v>
      </c>
      <c r="AE463" t="s">
        <v>10</v>
      </c>
      <c r="AF463">
        <v>0.17769699999999999</v>
      </c>
      <c r="AG463">
        <v>5.0000000000000002E-5</v>
      </c>
      <c r="AH463" t="s">
        <v>11</v>
      </c>
      <c r="AI463">
        <v>0.82301800000000003</v>
      </c>
      <c r="AJ463">
        <v>1.5899999999999999E-4</v>
      </c>
      <c r="AK463" t="s">
        <v>12</v>
      </c>
      <c r="AL463">
        <v>0</v>
      </c>
      <c r="AM463">
        <v>0</v>
      </c>
    </row>
    <row r="464" spans="1:39" x14ac:dyDescent="0.25">
      <c r="A464" t="s">
        <v>161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942.860409</v>
      </c>
      <c r="I464">
        <v>2.2630710000000001</v>
      </c>
      <c r="J464" t="s">
        <v>3</v>
      </c>
      <c r="K464">
        <v>940.97340299999996</v>
      </c>
      <c r="L464">
        <v>2.2508170000000001</v>
      </c>
      <c r="M464" t="s">
        <v>4</v>
      </c>
      <c r="N464">
        <v>64.710954999999998</v>
      </c>
      <c r="O464">
        <v>4.6205000000000003E-2</v>
      </c>
      <c r="P464" t="s">
        <v>5</v>
      </c>
      <c r="Q464">
        <v>84.675783999999993</v>
      </c>
      <c r="R464">
        <v>5.9597999999999998E-2</v>
      </c>
      <c r="S464" t="s">
        <v>6</v>
      </c>
      <c r="T464">
        <v>31.648658000000001</v>
      </c>
      <c r="U464">
        <v>1.2289E-2</v>
      </c>
      <c r="V464" t="s">
        <v>7</v>
      </c>
      <c r="W464">
        <v>22.245882000000002</v>
      </c>
      <c r="X464">
        <v>1.3058E-2</v>
      </c>
      <c r="Y464" t="s">
        <v>8</v>
      </c>
      <c r="Z464">
        <v>26.944956000000001</v>
      </c>
      <c r="AA464">
        <v>1.9258000000000001E-2</v>
      </c>
      <c r="AB464" t="s">
        <v>9</v>
      </c>
      <c r="AC464">
        <v>789.11157300000002</v>
      </c>
      <c r="AD464">
        <v>1.8051219999999999</v>
      </c>
      <c r="AE464" t="s">
        <v>10</v>
      </c>
      <c r="AF464">
        <v>0.17596000000000001</v>
      </c>
      <c r="AG464">
        <v>5.5999999999999999E-5</v>
      </c>
      <c r="AH464" t="s">
        <v>11</v>
      </c>
      <c r="AI464">
        <v>0.82650699999999999</v>
      </c>
      <c r="AJ464">
        <v>1.2799999999999999E-4</v>
      </c>
      <c r="AK464" t="s">
        <v>12</v>
      </c>
      <c r="AL464">
        <v>0</v>
      </c>
      <c r="AM464">
        <v>0</v>
      </c>
    </row>
    <row r="465" spans="1:39" x14ac:dyDescent="0.25">
      <c r="A465" t="s">
        <v>161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1257.17481</v>
      </c>
      <c r="I465">
        <v>3.6924410000000001</v>
      </c>
      <c r="J465" t="s">
        <v>3</v>
      </c>
      <c r="K465">
        <v>1254.66876</v>
      </c>
      <c r="L465">
        <v>3.6708310000000002</v>
      </c>
      <c r="M465" t="s">
        <v>4</v>
      </c>
      <c r="N465">
        <v>86.272962000000007</v>
      </c>
      <c r="O465">
        <v>5.1847999999999998E-2</v>
      </c>
      <c r="P465" t="s">
        <v>5</v>
      </c>
      <c r="Q465">
        <v>112.87162600000001</v>
      </c>
      <c r="R465">
        <v>9.9845000000000003E-2</v>
      </c>
      <c r="S465" t="s">
        <v>6</v>
      </c>
      <c r="T465">
        <v>42.229095000000001</v>
      </c>
      <c r="U465">
        <v>1.6451E-2</v>
      </c>
      <c r="V465" t="s">
        <v>7</v>
      </c>
      <c r="W465">
        <v>29.667794000000001</v>
      </c>
      <c r="X465">
        <v>2.1898000000000001E-2</v>
      </c>
      <c r="Y465" t="s">
        <v>8</v>
      </c>
      <c r="Z465">
        <v>35.906092000000001</v>
      </c>
      <c r="AA465">
        <v>2.47E-2</v>
      </c>
      <c r="AB465" t="s">
        <v>9</v>
      </c>
      <c r="AC465">
        <v>1052.204565</v>
      </c>
      <c r="AD465">
        <v>2.8150559999999998</v>
      </c>
      <c r="AE465" t="s">
        <v>10</v>
      </c>
      <c r="AF465">
        <v>0.17501900000000001</v>
      </c>
      <c r="AG465">
        <v>6.7999999999999999E-5</v>
      </c>
      <c r="AH465" t="s">
        <v>11</v>
      </c>
      <c r="AI465">
        <v>0.82815099999999997</v>
      </c>
      <c r="AJ465">
        <v>1.16E-4</v>
      </c>
      <c r="AK465" t="s">
        <v>12</v>
      </c>
      <c r="AL465">
        <v>0</v>
      </c>
      <c r="AM465">
        <v>0</v>
      </c>
    </row>
    <row r="466" spans="1:39" x14ac:dyDescent="0.25">
      <c r="A466" t="s">
        <v>161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1571.610042</v>
      </c>
      <c r="I466">
        <v>5.5155979999999998</v>
      </c>
      <c r="J466" t="s">
        <v>3</v>
      </c>
      <c r="K466">
        <v>1568.487991</v>
      </c>
      <c r="L466">
        <v>5.4889190000000001</v>
      </c>
      <c r="M466" t="s">
        <v>4</v>
      </c>
      <c r="N466">
        <v>107.856827</v>
      </c>
      <c r="O466">
        <v>6.8390000000000006E-2</v>
      </c>
      <c r="P466" t="s">
        <v>5</v>
      </c>
      <c r="Q466">
        <v>141.06976900000001</v>
      </c>
      <c r="R466">
        <v>0.11767</v>
      </c>
      <c r="S466" t="s">
        <v>6</v>
      </c>
      <c r="T466">
        <v>52.799348999999999</v>
      </c>
      <c r="U466">
        <v>1.9921999999999999E-2</v>
      </c>
      <c r="V466" t="s">
        <v>7</v>
      </c>
      <c r="W466">
        <v>37.088760000000001</v>
      </c>
      <c r="X466">
        <v>2.6456E-2</v>
      </c>
      <c r="Y466" t="s">
        <v>8</v>
      </c>
      <c r="Z466">
        <v>44.857174000000001</v>
      </c>
      <c r="AA466">
        <v>3.8377000000000001E-2</v>
      </c>
      <c r="AB466" t="s">
        <v>9</v>
      </c>
      <c r="AC466">
        <v>1315.3742070000001</v>
      </c>
      <c r="AD466">
        <v>4.1710979999999998</v>
      </c>
      <c r="AE466" t="s">
        <v>10</v>
      </c>
      <c r="AF466">
        <v>0.17411099999999999</v>
      </c>
      <c r="AG466">
        <v>7.7000000000000001E-5</v>
      </c>
      <c r="AH466" t="s">
        <v>11</v>
      </c>
      <c r="AI466">
        <v>0.83090799999999998</v>
      </c>
      <c r="AJ466">
        <v>7.7000000000000001E-5</v>
      </c>
      <c r="AK466" t="s">
        <v>12</v>
      </c>
      <c r="AL466">
        <v>0</v>
      </c>
      <c r="AM466">
        <v>0</v>
      </c>
    </row>
    <row r="467" spans="1:39" x14ac:dyDescent="0.25">
      <c r="A467" t="s">
        <v>161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1885.994526</v>
      </c>
      <c r="I467">
        <v>7.3974089999999997</v>
      </c>
      <c r="J467" t="s">
        <v>3</v>
      </c>
      <c r="K467">
        <v>1882.249636</v>
      </c>
      <c r="L467">
        <v>7.3527589999999998</v>
      </c>
      <c r="M467" t="s">
        <v>4</v>
      </c>
      <c r="N467">
        <v>129.434696</v>
      </c>
      <c r="O467">
        <v>7.8316999999999998E-2</v>
      </c>
      <c r="P467" t="s">
        <v>5</v>
      </c>
      <c r="Q467">
        <v>169.30187100000001</v>
      </c>
      <c r="R467">
        <v>0.148174</v>
      </c>
      <c r="S467" t="s">
        <v>6</v>
      </c>
      <c r="T467">
        <v>63.362606999999997</v>
      </c>
      <c r="U467">
        <v>2.0261999999999999E-2</v>
      </c>
      <c r="V467" t="s">
        <v>7</v>
      </c>
      <c r="W467">
        <v>44.496572</v>
      </c>
      <c r="X467">
        <v>3.3785999999999997E-2</v>
      </c>
      <c r="Y467" t="s">
        <v>8</v>
      </c>
      <c r="Z467">
        <v>53.838093000000001</v>
      </c>
      <c r="AA467">
        <v>4.7185999999999999E-2</v>
      </c>
      <c r="AB467" t="s">
        <v>9</v>
      </c>
      <c r="AC467">
        <v>1578.4755929999999</v>
      </c>
      <c r="AD467">
        <v>5.6442620000000003</v>
      </c>
      <c r="AE467" t="s">
        <v>10</v>
      </c>
      <c r="AF467">
        <v>0.17328299999999999</v>
      </c>
      <c r="AG467">
        <v>9.0000000000000006E-5</v>
      </c>
      <c r="AH467" t="s">
        <v>11</v>
      </c>
      <c r="AI467">
        <v>0.83108400000000004</v>
      </c>
      <c r="AJ467">
        <v>7.2000000000000002E-5</v>
      </c>
      <c r="AK467" t="s">
        <v>12</v>
      </c>
      <c r="AL467">
        <v>0</v>
      </c>
      <c r="AM467">
        <v>0</v>
      </c>
    </row>
    <row r="468" spans="1:39" x14ac:dyDescent="0.25">
      <c r="A468" t="s">
        <v>161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2200.1774169999999</v>
      </c>
      <c r="I468">
        <v>8.3213240000000006</v>
      </c>
      <c r="J468" t="s">
        <v>3</v>
      </c>
      <c r="K468">
        <v>2195.8142240000002</v>
      </c>
      <c r="L468">
        <v>8.2450069999999993</v>
      </c>
      <c r="M468" t="s">
        <v>4</v>
      </c>
      <c r="N468">
        <v>151.00143399999999</v>
      </c>
      <c r="O468">
        <v>9.0951000000000004E-2</v>
      </c>
      <c r="P468" t="s">
        <v>5</v>
      </c>
      <c r="Q468">
        <v>197.524711</v>
      </c>
      <c r="R468">
        <v>0.172879</v>
      </c>
      <c r="S468" t="s">
        <v>6</v>
      </c>
      <c r="T468">
        <v>73.944381000000007</v>
      </c>
      <c r="U468">
        <v>2.5406000000000001E-2</v>
      </c>
      <c r="V468" t="s">
        <v>7</v>
      </c>
      <c r="W468">
        <v>51.904637999999998</v>
      </c>
      <c r="X468">
        <v>3.8982000000000003E-2</v>
      </c>
      <c r="Y468" t="s">
        <v>8</v>
      </c>
      <c r="Z468">
        <v>62.793461000000001</v>
      </c>
      <c r="AA468">
        <v>5.4121000000000002E-2</v>
      </c>
      <c r="AB468" t="s">
        <v>9</v>
      </c>
      <c r="AC468">
        <v>1841.4015529999999</v>
      </c>
      <c r="AD468">
        <v>6.1000050000000003</v>
      </c>
      <c r="AE468" t="s">
        <v>10</v>
      </c>
      <c r="AF468">
        <v>0.17238500000000001</v>
      </c>
      <c r="AG468">
        <v>1.02E-4</v>
      </c>
      <c r="AH468" t="s">
        <v>11</v>
      </c>
      <c r="AI468">
        <v>0.83259899999999998</v>
      </c>
      <c r="AJ468">
        <v>5.1999999999999997E-5</v>
      </c>
      <c r="AK468" t="s">
        <v>12</v>
      </c>
      <c r="AL468">
        <v>0</v>
      </c>
      <c r="AM468">
        <v>0</v>
      </c>
    </row>
    <row r="469" spans="1:39" x14ac:dyDescent="0.25">
      <c r="A469" t="s">
        <v>161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2514.6123539999999</v>
      </c>
      <c r="I469">
        <v>9.4133530000000007</v>
      </c>
      <c r="J469" t="s">
        <v>3</v>
      </c>
      <c r="K469">
        <v>2509.6324610000001</v>
      </c>
      <c r="L469">
        <v>9.3271169999999994</v>
      </c>
      <c r="M469" t="s">
        <v>4</v>
      </c>
      <c r="N469">
        <v>172.563884</v>
      </c>
      <c r="O469">
        <v>0.101716</v>
      </c>
      <c r="P469" t="s">
        <v>5</v>
      </c>
      <c r="Q469">
        <v>225.74385000000001</v>
      </c>
      <c r="R469">
        <v>0.19500899999999999</v>
      </c>
      <c r="S469" t="s">
        <v>6</v>
      </c>
      <c r="T469">
        <v>84.525120000000001</v>
      </c>
      <c r="U469">
        <v>3.0587E-2</v>
      </c>
      <c r="V469" t="s">
        <v>7</v>
      </c>
      <c r="W469">
        <v>59.314315000000001</v>
      </c>
      <c r="X469">
        <v>4.1391999999999998E-2</v>
      </c>
      <c r="Y469" t="s">
        <v>8</v>
      </c>
      <c r="Z469">
        <v>71.753037000000006</v>
      </c>
      <c r="AA469">
        <v>7.0909E-2</v>
      </c>
      <c r="AB469" t="s">
        <v>9</v>
      </c>
      <c r="AC469">
        <v>2104.6092720000001</v>
      </c>
      <c r="AD469">
        <v>6.9389289999999999</v>
      </c>
      <c r="AE469" t="s">
        <v>10</v>
      </c>
      <c r="AF469">
        <v>0.17069300000000001</v>
      </c>
      <c r="AG469">
        <v>1.2899999999999999E-4</v>
      </c>
      <c r="AH469" t="s">
        <v>11</v>
      </c>
      <c r="AI469">
        <v>0.83366499999999999</v>
      </c>
      <c r="AJ469">
        <v>3.4E-5</v>
      </c>
      <c r="AK469" t="s">
        <v>12</v>
      </c>
      <c r="AL469">
        <v>0</v>
      </c>
      <c r="AM469">
        <v>0</v>
      </c>
    </row>
    <row r="470" spans="1:39" x14ac:dyDescent="0.25">
      <c r="A470" t="s">
        <v>161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2828.951748</v>
      </c>
      <c r="I470">
        <v>10.21753</v>
      </c>
      <c r="J470" t="s">
        <v>3</v>
      </c>
      <c r="K470">
        <v>2823.3505909999999</v>
      </c>
      <c r="L470">
        <v>10.116436999999999</v>
      </c>
      <c r="M470" t="s">
        <v>4</v>
      </c>
      <c r="N470">
        <v>194.11406600000001</v>
      </c>
      <c r="O470">
        <v>0.102437</v>
      </c>
      <c r="P470" t="s">
        <v>5</v>
      </c>
      <c r="Q470">
        <v>253.980188</v>
      </c>
      <c r="R470">
        <v>0.20888799999999999</v>
      </c>
      <c r="S470" t="s">
        <v>6</v>
      </c>
      <c r="T470">
        <v>95.099553999999998</v>
      </c>
      <c r="U470">
        <v>3.3574E-2</v>
      </c>
      <c r="V470" t="s">
        <v>7</v>
      </c>
      <c r="W470">
        <v>66.741354000000001</v>
      </c>
      <c r="X470">
        <v>4.1938999999999997E-2</v>
      </c>
      <c r="Y470" t="s">
        <v>8</v>
      </c>
      <c r="Z470">
        <v>80.737347</v>
      </c>
      <c r="AA470">
        <v>9.1246999999999995E-2</v>
      </c>
      <c r="AB470" t="s">
        <v>9</v>
      </c>
      <c r="AC470">
        <v>2367.7916700000001</v>
      </c>
      <c r="AD470">
        <v>7.6842730000000001</v>
      </c>
      <c r="AE470" t="s">
        <v>10</v>
      </c>
      <c r="AF470">
        <v>0.16938400000000001</v>
      </c>
      <c r="AG470">
        <v>1.37E-4</v>
      </c>
      <c r="AH470" t="s">
        <v>11</v>
      </c>
      <c r="AI470">
        <v>0.83395600000000003</v>
      </c>
      <c r="AJ470">
        <v>3.4E-5</v>
      </c>
      <c r="AK470" t="s">
        <v>12</v>
      </c>
      <c r="AL470">
        <v>0</v>
      </c>
      <c r="AM470">
        <v>0</v>
      </c>
    </row>
    <row r="471" spans="1:39" x14ac:dyDescent="0.25">
      <c r="A471" t="s">
        <v>161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3143.241567</v>
      </c>
      <c r="I471">
        <v>11.683994999999999</v>
      </c>
      <c r="J471" t="s">
        <v>3</v>
      </c>
      <c r="K471">
        <v>3137.0233349999999</v>
      </c>
      <c r="L471">
        <v>11.568671</v>
      </c>
      <c r="M471" t="s">
        <v>4</v>
      </c>
      <c r="N471">
        <v>215.670907</v>
      </c>
      <c r="O471">
        <v>0.11312899999999999</v>
      </c>
      <c r="P471" t="s">
        <v>5</v>
      </c>
      <c r="Q471">
        <v>282.19366100000002</v>
      </c>
      <c r="R471">
        <v>0.236654</v>
      </c>
      <c r="S471" t="s">
        <v>6</v>
      </c>
      <c r="T471">
        <v>105.67694</v>
      </c>
      <c r="U471">
        <v>3.6903999999999999E-2</v>
      </c>
      <c r="V471" t="s">
        <v>7</v>
      </c>
      <c r="W471">
        <v>74.195806000000005</v>
      </c>
      <c r="X471">
        <v>4.6448999999999997E-2</v>
      </c>
      <c r="Y471" t="s">
        <v>8</v>
      </c>
      <c r="Z471">
        <v>89.717540999999997</v>
      </c>
      <c r="AA471">
        <v>0.113936</v>
      </c>
      <c r="AB471" t="s">
        <v>9</v>
      </c>
      <c r="AC471">
        <v>2630.9301369999998</v>
      </c>
      <c r="AD471">
        <v>8.9792310000000004</v>
      </c>
      <c r="AE471" t="s">
        <v>10</v>
      </c>
      <c r="AF471">
        <v>0.16855200000000001</v>
      </c>
      <c r="AG471">
        <v>1.4999999999999999E-4</v>
      </c>
      <c r="AH471" t="s">
        <v>11</v>
      </c>
      <c r="AI471">
        <v>0.83432799999999996</v>
      </c>
      <c r="AJ471">
        <v>3.1999999999999999E-5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161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3457.6699170000002</v>
      </c>
      <c r="I472">
        <v>11.862786</v>
      </c>
      <c r="J472" t="s">
        <v>3</v>
      </c>
      <c r="K472">
        <v>3450.829307</v>
      </c>
      <c r="L472">
        <v>11.754754</v>
      </c>
      <c r="M472" t="s">
        <v>4</v>
      </c>
      <c r="N472">
        <v>237.230504</v>
      </c>
      <c r="O472">
        <v>0.11412</v>
      </c>
      <c r="P472" t="s">
        <v>5</v>
      </c>
      <c r="Q472">
        <v>310.41038099999997</v>
      </c>
      <c r="R472">
        <v>0.23675499999999999</v>
      </c>
      <c r="S472" t="s">
        <v>6</v>
      </c>
      <c r="T472">
        <v>116.251048</v>
      </c>
      <c r="U472">
        <v>3.8392000000000003E-2</v>
      </c>
      <c r="V472" t="s">
        <v>7</v>
      </c>
      <c r="W472">
        <v>81.659571999999997</v>
      </c>
      <c r="X472">
        <v>4.7673E-2</v>
      </c>
      <c r="Y472" t="s">
        <v>8</v>
      </c>
      <c r="Z472">
        <v>98.699554000000006</v>
      </c>
      <c r="AA472">
        <v>0.128194</v>
      </c>
      <c r="AB472" t="s">
        <v>9</v>
      </c>
      <c r="AC472">
        <v>2894.1954390000001</v>
      </c>
      <c r="AD472">
        <v>9.2773299999999992</v>
      </c>
      <c r="AE472" t="s">
        <v>10</v>
      </c>
      <c r="AF472">
        <v>0.16719899999999999</v>
      </c>
      <c r="AG472">
        <v>1.4999999999999999E-4</v>
      </c>
      <c r="AH472" t="s">
        <v>11</v>
      </c>
      <c r="AI472">
        <v>0.83535199999999998</v>
      </c>
      <c r="AJ472">
        <v>4.6999999999999997E-5</v>
      </c>
      <c r="AK472" t="s">
        <v>12</v>
      </c>
      <c r="AL472">
        <v>0</v>
      </c>
      <c r="AM472">
        <v>0</v>
      </c>
    </row>
    <row r="473" spans="1:39" x14ac:dyDescent="0.25">
      <c r="A473" t="s">
        <v>161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3772.0964990000002</v>
      </c>
      <c r="I473">
        <v>12.701162</v>
      </c>
      <c r="J473" t="s">
        <v>3</v>
      </c>
      <c r="K473">
        <v>3764.6354930000002</v>
      </c>
      <c r="L473">
        <v>12.606813000000001</v>
      </c>
      <c r="M473" t="s">
        <v>4</v>
      </c>
      <c r="N473">
        <v>258.79953</v>
      </c>
      <c r="O473">
        <v>0.121306</v>
      </c>
      <c r="P473" t="s">
        <v>5</v>
      </c>
      <c r="Q473">
        <v>338.65560699999997</v>
      </c>
      <c r="R473">
        <v>0.309116</v>
      </c>
      <c r="S473" t="s">
        <v>6</v>
      </c>
      <c r="T473">
        <v>126.837429</v>
      </c>
      <c r="U473">
        <v>4.1683999999999999E-2</v>
      </c>
      <c r="V473" t="s">
        <v>7</v>
      </c>
      <c r="W473">
        <v>89.131249999999994</v>
      </c>
      <c r="X473">
        <v>6.2800999999999996E-2</v>
      </c>
      <c r="Y473" t="s">
        <v>8</v>
      </c>
      <c r="Z473">
        <v>107.68983</v>
      </c>
      <c r="AA473">
        <v>0.17907300000000001</v>
      </c>
      <c r="AB473" t="s">
        <v>9</v>
      </c>
      <c r="AC473">
        <v>3157.4189649999998</v>
      </c>
      <c r="AD473">
        <v>9.8578109999999999</v>
      </c>
      <c r="AE473" t="s">
        <v>10</v>
      </c>
      <c r="AF473">
        <v>0.16689300000000001</v>
      </c>
      <c r="AG473">
        <v>1.5200000000000001E-4</v>
      </c>
      <c r="AH473" t="s">
        <v>11</v>
      </c>
      <c r="AI473">
        <v>0.83604999999999996</v>
      </c>
      <c r="AJ473">
        <v>3.6000000000000001E-5</v>
      </c>
      <c r="AK473" t="s">
        <v>12</v>
      </c>
      <c r="AL473">
        <v>0</v>
      </c>
      <c r="AM473">
        <v>0</v>
      </c>
    </row>
    <row r="474" spans="1:39" x14ac:dyDescent="0.25">
      <c r="A474" t="s">
        <v>161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4086.7256539999998</v>
      </c>
      <c r="I474">
        <v>14.681595</v>
      </c>
      <c r="J474" t="s">
        <v>3</v>
      </c>
      <c r="K474">
        <v>4078.6422899999998</v>
      </c>
      <c r="L474">
        <v>14.507868999999999</v>
      </c>
      <c r="M474" t="s">
        <v>4</v>
      </c>
      <c r="N474">
        <v>280.38100200000002</v>
      </c>
      <c r="O474">
        <v>0.12625500000000001</v>
      </c>
      <c r="P474" t="s">
        <v>5</v>
      </c>
      <c r="Q474">
        <v>366.92884400000003</v>
      </c>
      <c r="R474">
        <v>0.45038600000000001</v>
      </c>
      <c r="S474" t="s">
        <v>6</v>
      </c>
      <c r="T474">
        <v>137.377928</v>
      </c>
      <c r="U474">
        <v>4.2519000000000001E-2</v>
      </c>
      <c r="V474" t="s">
        <v>7</v>
      </c>
      <c r="W474">
        <v>96.611964999999998</v>
      </c>
      <c r="X474">
        <v>8.5281999999999997E-2</v>
      </c>
      <c r="Y474" t="s">
        <v>8</v>
      </c>
      <c r="Z474">
        <v>116.69487599999999</v>
      </c>
      <c r="AA474">
        <v>0.22146199999999999</v>
      </c>
      <c r="AB474" t="s">
        <v>9</v>
      </c>
      <c r="AC474">
        <v>3420.802905</v>
      </c>
      <c r="AD474">
        <v>11.002483</v>
      </c>
      <c r="AE474" t="s">
        <v>10</v>
      </c>
      <c r="AF474">
        <v>0.16631499999999999</v>
      </c>
      <c r="AG474">
        <v>1.54E-4</v>
      </c>
      <c r="AH474" t="s">
        <v>11</v>
      </c>
      <c r="AI474">
        <v>0.836565</v>
      </c>
      <c r="AJ474">
        <v>5.0000000000000002E-5</v>
      </c>
      <c r="AK474" t="s">
        <v>12</v>
      </c>
      <c r="AL474">
        <v>0</v>
      </c>
      <c r="AM474">
        <v>0</v>
      </c>
    </row>
    <row r="475" spans="1:39" x14ac:dyDescent="0.25">
      <c r="A475" t="s">
        <v>161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4401.1576560000003</v>
      </c>
      <c r="I475">
        <v>17.595860999999999</v>
      </c>
      <c r="J475" t="s">
        <v>3</v>
      </c>
      <c r="K475">
        <v>4392.4503219999997</v>
      </c>
      <c r="L475">
        <v>17.378343999999998</v>
      </c>
      <c r="M475" t="s">
        <v>4</v>
      </c>
      <c r="N475">
        <v>301.96357399999999</v>
      </c>
      <c r="O475">
        <v>0.143072</v>
      </c>
      <c r="P475" t="s">
        <v>5</v>
      </c>
      <c r="Q475">
        <v>395.18083100000001</v>
      </c>
      <c r="R475">
        <v>0.70738400000000001</v>
      </c>
      <c r="S475" t="s">
        <v>6</v>
      </c>
      <c r="T475">
        <v>147.88950600000001</v>
      </c>
      <c r="U475">
        <v>4.2623000000000001E-2</v>
      </c>
      <c r="V475" t="s">
        <v>7</v>
      </c>
      <c r="W475">
        <v>104.08441999999999</v>
      </c>
      <c r="X475">
        <v>0.14083399999999999</v>
      </c>
      <c r="Y475" t="s">
        <v>8</v>
      </c>
      <c r="Z475">
        <v>125.710634</v>
      </c>
      <c r="AA475">
        <v>0.30355199999999999</v>
      </c>
      <c r="AB475" t="s">
        <v>9</v>
      </c>
      <c r="AC475">
        <v>3684.008159</v>
      </c>
      <c r="AD475">
        <v>13.061913000000001</v>
      </c>
      <c r="AE475" t="s">
        <v>10</v>
      </c>
      <c r="AF475">
        <v>0.16631399999999999</v>
      </c>
      <c r="AG475">
        <v>1.54E-4</v>
      </c>
      <c r="AH475" t="s">
        <v>11</v>
      </c>
      <c r="AI475">
        <v>0.83660900000000005</v>
      </c>
      <c r="AJ475">
        <v>4.8999999999999998E-5</v>
      </c>
      <c r="AK475" t="s">
        <v>12</v>
      </c>
      <c r="AL475">
        <v>0</v>
      </c>
      <c r="AM475">
        <v>0</v>
      </c>
    </row>
    <row r="476" spans="1:39" x14ac:dyDescent="0.25">
      <c r="A476" t="s">
        <v>161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4715.5732319999997</v>
      </c>
      <c r="I476">
        <v>20.518739</v>
      </c>
      <c r="J476" t="s">
        <v>3</v>
      </c>
      <c r="K476">
        <v>4706.2448439999998</v>
      </c>
      <c r="L476">
        <v>20.243445999999999</v>
      </c>
      <c r="M476" t="s">
        <v>4</v>
      </c>
      <c r="N476">
        <v>323.53945199999998</v>
      </c>
      <c r="O476">
        <v>0.16192100000000001</v>
      </c>
      <c r="P476" t="s">
        <v>5</v>
      </c>
      <c r="Q476">
        <v>423.44135899999998</v>
      </c>
      <c r="R476">
        <v>0.83391300000000002</v>
      </c>
      <c r="S476" t="s">
        <v>6</v>
      </c>
      <c r="T476">
        <v>158.41283100000001</v>
      </c>
      <c r="U476">
        <v>4.2846000000000002E-2</v>
      </c>
      <c r="V476" t="s">
        <v>7</v>
      </c>
      <c r="W476">
        <v>111.56731600000001</v>
      </c>
      <c r="X476">
        <v>0.17350399999999999</v>
      </c>
      <c r="Y476" t="s">
        <v>8</v>
      </c>
      <c r="Z476">
        <v>134.683358</v>
      </c>
      <c r="AA476">
        <v>0.35478300000000002</v>
      </c>
      <c r="AB476" t="s">
        <v>9</v>
      </c>
      <c r="AC476">
        <v>3947.196504</v>
      </c>
      <c r="AD476">
        <v>14.483663</v>
      </c>
      <c r="AE476" t="s">
        <v>10</v>
      </c>
      <c r="AF476">
        <v>0.16631399999999999</v>
      </c>
      <c r="AG476">
        <v>1.54E-4</v>
      </c>
      <c r="AH476" t="s">
        <v>11</v>
      </c>
      <c r="AI476">
        <v>0.83662000000000003</v>
      </c>
      <c r="AJ476">
        <v>4.8999999999999998E-5</v>
      </c>
      <c r="AK476" t="s">
        <v>12</v>
      </c>
      <c r="AL476">
        <v>0</v>
      </c>
      <c r="AM476">
        <v>0</v>
      </c>
    </row>
    <row r="477" spans="1:39" x14ac:dyDescent="0.25">
      <c r="A477" t="s">
        <v>161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5030.0446089999996</v>
      </c>
      <c r="I477">
        <v>22.70317</v>
      </c>
      <c r="J477" t="s">
        <v>3</v>
      </c>
      <c r="K477">
        <v>5020.0966799999997</v>
      </c>
      <c r="L477">
        <v>22.426842000000001</v>
      </c>
      <c r="M477" t="s">
        <v>4</v>
      </c>
      <c r="N477">
        <v>345.13176199999998</v>
      </c>
      <c r="O477">
        <v>0.18024200000000001</v>
      </c>
      <c r="P477" t="s">
        <v>5</v>
      </c>
      <c r="Q477">
        <v>451.69313</v>
      </c>
      <c r="R477">
        <v>1.001806</v>
      </c>
      <c r="S477" t="s">
        <v>6</v>
      </c>
      <c r="T477">
        <v>168.942215</v>
      </c>
      <c r="U477">
        <v>4.0277E-2</v>
      </c>
      <c r="V477" t="s">
        <v>7</v>
      </c>
      <c r="W477">
        <v>119.044984</v>
      </c>
      <c r="X477">
        <v>0.19320899999999999</v>
      </c>
      <c r="Y477" t="s">
        <v>8</v>
      </c>
      <c r="Z477">
        <v>143.63883200000001</v>
      </c>
      <c r="AA477">
        <v>0.46010099999999998</v>
      </c>
      <c r="AB477" t="s">
        <v>9</v>
      </c>
      <c r="AC477">
        <v>4210.4479000000001</v>
      </c>
      <c r="AD477">
        <v>15.856033999999999</v>
      </c>
      <c r="AE477" t="s">
        <v>10</v>
      </c>
      <c r="AF477">
        <v>0.16567899999999999</v>
      </c>
      <c r="AG477">
        <v>1.5200000000000001E-4</v>
      </c>
      <c r="AH477" t="s">
        <v>11</v>
      </c>
      <c r="AI477">
        <v>0.83679400000000004</v>
      </c>
      <c r="AJ477">
        <v>4.8999999999999998E-5</v>
      </c>
      <c r="AK477" t="s">
        <v>12</v>
      </c>
      <c r="AL477">
        <v>0</v>
      </c>
      <c r="AM477">
        <v>0</v>
      </c>
    </row>
    <row r="478" spans="1:39" x14ac:dyDescent="0.25">
      <c r="A478" t="s">
        <v>161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5344.4583400000001</v>
      </c>
      <c r="I478">
        <v>26.329540000000001</v>
      </c>
      <c r="J478" t="s">
        <v>3</v>
      </c>
      <c r="K478">
        <v>5333.888105</v>
      </c>
      <c r="L478">
        <v>25.98742</v>
      </c>
      <c r="M478" t="s">
        <v>4</v>
      </c>
      <c r="N478">
        <v>366.70998400000002</v>
      </c>
      <c r="O478">
        <v>0.209618</v>
      </c>
      <c r="P478" t="s">
        <v>5</v>
      </c>
      <c r="Q478">
        <v>479.93861299999998</v>
      </c>
      <c r="R478">
        <v>0.98661699999999997</v>
      </c>
      <c r="S478" t="s">
        <v>6</v>
      </c>
      <c r="T478">
        <v>179.45512600000001</v>
      </c>
      <c r="U478">
        <v>4.8328000000000003E-2</v>
      </c>
      <c r="V478" t="s">
        <v>7</v>
      </c>
      <c r="W478">
        <v>126.527839</v>
      </c>
      <c r="X478">
        <v>0.19111400000000001</v>
      </c>
      <c r="Y478" t="s">
        <v>8</v>
      </c>
      <c r="Z478">
        <v>152.60092399999999</v>
      </c>
      <c r="AA478">
        <v>0.46334199999999998</v>
      </c>
      <c r="AB478" t="s">
        <v>9</v>
      </c>
      <c r="AC478">
        <v>4473.6745019999998</v>
      </c>
      <c r="AD478">
        <v>18.237228999999999</v>
      </c>
      <c r="AE478" t="s">
        <v>10</v>
      </c>
      <c r="AF478">
        <v>0.16465199999999999</v>
      </c>
      <c r="AG478">
        <v>1.5300000000000001E-4</v>
      </c>
      <c r="AH478" t="s">
        <v>11</v>
      </c>
      <c r="AI478">
        <v>0.83685500000000002</v>
      </c>
      <c r="AJ478">
        <v>4.8000000000000001E-5</v>
      </c>
      <c r="AK478" t="s">
        <v>12</v>
      </c>
      <c r="AL478">
        <v>0</v>
      </c>
      <c r="AM478">
        <v>0</v>
      </c>
    </row>
    <row r="479" spans="1:39" x14ac:dyDescent="0.25">
      <c r="A479" t="s">
        <v>161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5658.8072270000002</v>
      </c>
      <c r="I479">
        <v>26.440394000000001</v>
      </c>
      <c r="J479" t="s">
        <v>3</v>
      </c>
      <c r="K479">
        <v>5647.6134570000004</v>
      </c>
      <c r="L479">
        <v>26.122461000000001</v>
      </c>
      <c r="M479" t="s">
        <v>4</v>
      </c>
      <c r="N479">
        <v>388.27359300000001</v>
      </c>
      <c r="O479">
        <v>0.20822099999999999</v>
      </c>
      <c r="P479" t="s">
        <v>5</v>
      </c>
      <c r="Q479">
        <v>508.17567600000001</v>
      </c>
      <c r="R479">
        <v>1.028435</v>
      </c>
      <c r="S479" t="s">
        <v>6</v>
      </c>
      <c r="T479">
        <v>189.97704899999999</v>
      </c>
      <c r="U479">
        <v>4.6767000000000003E-2</v>
      </c>
      <c r="V479" t="s">
        <v>7</v>
      </c>
      <c r="W479">
        <v>133.94708700000001</v>
      </c>
      <c r="X479">
        <v>0.19803699999999999</v>
      </c>
      <c r="Y479" t="s">
        <v>8</v>
      </c>
      <c r="Z479">
        <v>161.56196399999999</v>
      </c>
      <c r="AA479">
        <v>0.47046399999999999</v>
      </c>
      <c r="AB479" t="s">
        <v>9</v>
      </c>
      <c r="AC479">
        <v>4736.8525980000004</v>
      </c>
      <c r="AD479">
        <v>18.289597000000001</v>
      </c>
      <c r="AE479" t="s">
        <v>10</v>
      </c>
      <c r="AF479">
        <v>0.163133</v>
      </c>
      <c r="AG479">
        <v>1.45E-4</v>
      </c>
      <c r="AH479" t="s">
        <v>11</v>
      </c>
      <c r="AI479">
        <v>0.83727600000000002</v>
      </c>
      <c r="AJ479">
        <v>3.6000000000000001E-5</v>
      </c>
      <c r="AK479" t="s">
        <v>12</v>
      </c>
      <c r="AL479">
        <v>0</v>
      </c>
      <c r="AM479">
        <v>0</v>
      </c>
    </row>
    <row r="480" spans="1:39" x14ac:dyDescent="0.25">
      <c r="A480" t="s">
        <v>161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5973.2720019999997</v>
      </c>
      <c r="I480">
        <v>28.579514</v>
      </c>
      <c r="J480" t="s">
        <v>3</v>
      </c>
      <c r="K480">
        <v>5961.4593949999999</v>
      </c>
      <c r="L480">
        <v>28.185801999999999</v>
      </c>
      <c r="M480" t="s">
        <v>4</v>
      </c>
      <c r="N480">
        <v>409.83792799999998</v>
      </c>
      <c r="O480">
        <v>0.20933499999999999</v>
      </c>
      <c r="P480" t="s">
        <v>5</v>
      </c>
      <c r="Q480">
        <v>536.38185799999997</v>
      </c>
      <c r="R480">
        <v>1.0569630000000001</v>
      </c>
      <c r="S480" t="s">
        <v>6</v>
      </c>
      <c r="T480">
        <v>200.499258</v>
      </c>
      <c r="U480">
        <v>5.0937999999999997E-2</v>
      </c>
      <c r="V480" t="s">
        <v>7</v>
      </c>
      <c r="W480">
        <v>141.360693</v>
      </c>
      <c r="X480">
        <v>0.199768</v>
      </c>
      <c r="Y480" t="s">
        <v>8</v>
      </c>
      <c r="Z480">
        <v>170.51905300000001</v>
      </c>
      <c r="AA480">
        <v>0.48446699999999998</v>
      </c>
      <c r="AB480" t="s">
        <v>9</v>
      </c>
      <c r="AC480">
        <v>5000.1444529999999</v>
      </c>
      <c r="AD480">
        <v>20.042404999999999</v>
      </c>
      <c r="AE480" t="s">
        <v>10</v>
      </c>
      <c r="AF480">
        <v>0.16156999999999999</v>
      </c>
      <c r="AG480">
        <v>1.3300000000000001E-4</v>
      </c>
      <c r="AH480" t="s">
        <v>11</v>
      </c>
      <c r="AI480">
        <v>0.83763200000000004</v>
      </c>
      <c r="AJ480">
        <v>3.0000000000000001E-5</v>
      </c>
      <c r="AK480" t="s">
        <v>12</v>
      </c>
      <c r="AL480">
        <v>0</v>
      </c>
      <c r="AM480">
        <v>0</v>
      </c>
    </row>
    <row r="481" spans="1:39" x14ac:dyDescent="0.25">
      <c r="A481" t="s">
        <v>161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6287.716289</v>
      </c>
      <c r="I481">
        <v>29.146052999999998</v>
      </c>
      <c r="J481" t="s">
        <v>3</v>
      </c>
      <c r="K481">
        <v>6275.282236</v>
      </c>
      <c r="L481">
        <v>28.756377000000001</v>
      </c>
      <c r="M481" t="s">
        <v>4</v>
      </c>
      <c r="N481">
        <v>431.412037</v>
      </c>
      <c r="O481">
        <v>0.225742</v>
      </c>
      <c r="P481" t="s">
        <v>5</v>
      </c>
      <c r="Q481">
        <v>564.57954199999995</v>
      </c>
      <c r="R481">
        <v>1.0946750000000001</v>
      </c>
      <c r="S481" t="s">
        <v>6</v>
      </c>
      <c r="T481">
        <v>211.02276699999999</v>
      </c>
      <c r="U481">
        <v>5.7318000000000001E-2</v>
      </c>
      <c r="V481" t="s">
        <v>7</v>
      </c>
      <c r="W481">
        <v>148.768824</v>
      </c>
      <c r="X481">
        <v>0.207981</v>
      </c>
      <c r="Y481" t="s">
        <v>8</v>
      </c>
      <c r="Z481">
        <v>179.47915499999999</v>
      </c>
      <c r="AA481">
        <v>0.50651000000000002</v>
      </c>
      <c r="AB481" t="s">
        <v>9</v>
      </c>
      <c r="AC481">
        <v>5263.4146579999997</v>
      </c>
      <c r="AD481">
        <v>20.64798</v>
      </c>
      <c r="AE481" t="s">
        <v>10</v>
      </c>
      <c r="AF481">
        <v>0.16098799999999999</v>
      </c>
      <c r="AG481">
        <v>1.27E-4</v>
      </c>
      <c r="AH481" t="s">
        <v>11</v>
      </c>
      <c r="AI481">
        <v>0.83767000000000003</v>
      </c>
      <c r="AJ481">
        <v>3.0000000000000001E-5</v>
      </c>
      <c r="AK481" t="s">
        <v>12</v>
      </c>
      <c r="AL481">
        <v>0</v>
      </c>
      <c r="AM481">
        <v>0</v>
      </c>
    </row>
    <row r="482" spans="1:39" x14ac:dyDescent="0.25">
      <c r="A482" t="s">
        <v>162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162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162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162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162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162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162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162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162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162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162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162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162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162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162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162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162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162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162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162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163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298.19669299999998</v>
      </c>
      <c r="I502">
        <v>2.3272010000000001</v>
      </c>
      <c r="J502" t="s">
        <v>3</v>
      </c>
      <c r="K502">
        <v>297.56922700000001</v>
      </c>
      <c r="L502">
        <v>2.361888</v>
      </c>
      <c r="M502" t="s">
        <v>4</v>
      </c>
      <c r="N502">
        <v>21.407140999999999</v>
      </c>
      <c r="O502">
        <v>1.804E-3</v>
      </c>
      <c r="P502" t="s">
        <v>5</v>
      </c>
      <c r="Q502">
        <v>0</v>
      </c>
      <c r="R502">
        <v>0</v>
      </c>
      <c r="S502" t="s">
        <v>6</v>
      </c>
      <c r="T502">
        <v>10.170299</v>
      </c>
      <c r="U502">
        <v>4.6686999999999999E-2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0.180227</v>
      </c>
      <c r="AD502">
        <v>1.1E-4</v>
      </c>
      <c r="AE502" t="s">
        <v>10</v>
      </c>
      <c r="AF502">
        <v>0</v>
      </c>
      <c r="AG502">
        <v>0</v>
      </c>
      <c r="AH502" t="s">
        <v>11</v>
      </c>
      <c r="AI502">
        <v>0.81560100000000002</v>
      </c>
      <c r="AJ502">
        <v>1.6899999999999999E-4</v>
      </c>
      <c r="AK502" t="s">
        <v>12</v>
      </c>
      <c r="AL502">
        <v>0</v>
      </c>
      <c r="AM502">
        <v>0</v>
      </c>
    </row>
    <row r="503" spans="1:39" x14ac:dyDescent="0.25">
      <c r="A503" t="s">
        <v>163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597.19752300000005</v>
      </c>
      <c r="I503">
        <v>7.3478260000000004</v>
      </c>
      <c r="J503" t="s">
        <v>3</v>
      </c>
      <c r="K503">
        <v>595.96520499999997</v>
      </c>
      <c r="L503">
        <v>7.4537310000000003</v>
      </c>
      <c r="M503" t="s">
        <v>4</v>
      </c>
      <c r="N503">
        <v>42.821435000000001</v>
      </c>
      <c r="O503">
        <v>1.444E-2</v>
      </c>
      <c r="P503" t="s">
        <v>5</v>
      </c>
      <c r="Q503">
        <v>0</v>
      </c>
      <c r="R503">
        <v>0</v>
      </c>
      <c r="S503" t="s">
        <v>6</v>
      </c>
      <c r="T503">
        <v>20.302372999999999</v>
      </c>
      <c r="U503">
        <v>0.150562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0.17614099999999999</v>
      </c>
      <c r="AD503">
        <v>8.5000000000000006E-5</v>
      </c>
      <c r="AE503" t="s">
        <v>10</v>
      </c>
      <c r="AF503">
        <v>0</v>
      </c>
      <c r="AG503">
        <v>0</v>
      </c>
      <c r="AH503" t="s">
        <v>11</v>
      </c>
      <c r="AI503">
        <v>0.82352599999999998</v>
      </c>
      <c r="AJ503">
        <v>1.73E-4</v>
      </c>
      <c r="AK503" t="s">
        <v>12</v>
      </c>
      <c r="AL503">
        <v>0</v>
      </c>
      <c r="AM503">
        <v>0</v>
      </c>
    </row>
    <row r="504" spans="1:39" x14ac:dyDescent="0.25">
      <c r="A504" t="s">
        <v>163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896.32042200000001</v>
      </c>
      <c r="I504">
        <v>13.626135</v>
      </c>
      <c r="J504" t="s">
        <v>3</v>
      </c>
      <c r="K504">
        <v>894.47672399999999</v>
      </c>
      <c r="L504">
        <v>13.769259999999999</v>
      </c>
      <c r="M504" t="s">
        <v>4</v>
      </c>
      <c r="N504">
        <v>64.255414000000002</v>
      </c>
      <c r="O504">
        <v>3.9035E-2</v>
      </c>
      <c r="P504" t="s">
        <v>5</v>
      </c>
      <c r="Q504">
        <v>0</v>
      </c>
      <c r="R504">
        <v>0</v>
      </c>
      <c r="S504" t="s">
        <v>6</v>
      </c>
      <c r="T504">
        <v>30.447603000000001</v>
      </c>
      <c r="U504">
        <v>0.30846899999999999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0.175371</v>
      </c>
      <c r="AD504">
        <v>7.8999999999999996E-5</v>
      </c>
      <c r="AE504" t="s">
        <v>10</v>
      </c>
      <c r="AF504">
        <v>0</v>
      </c>
      <c r="AG504">
        <v>0</v>
      </c>
      <c r="AH504" t="s">
        <v>11</v>
      </c>
      <c r="AI504">
        <v>0.82542000000000004</v>
      </c>
      <c r="AJ504">
        <v>1.4799999999999999E-4</v>
      </c>
      <c r="AK504" t="s">
        <v>12</v>
      </c>
      <c r="AL504">
        <v>0</v>
      </c>
      <c r="AM504">
        <v>0</v>
      </c>
    </row>
    <row r="505" spans="1:39" x14ac:dyDescent="0.25">
      <c r="A505" t="s">
        <v>163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1195.665708</v>
      </c>
      <c r="I505">
        <v>23.091438</v>
      </c>
      <c r="J505" t="s">
        <v>3</v>
      </c>
      <c r="K505">
        <v>1193.2156319999999</v>
      </c>
      <c r="L505">
        <v>23.378969999999999</v>
      </c>
      <c r="M505" t="s">
        <v>4</v>
      </c>
      <c r="N505">
        <v>85.678078999999997</v>
      </c>
      <c r="O505">
        <v>5.1671000000000002E-2</v>
      </c>
      <c r="P505" t="s">
        <v>5</v>
      </c>
      <c r="Q505">
        <v>0</v>
      </c>
      <c r="R505">
        <v>0</v>
      </c>
      <c r="S505" t="s">
        <v>6</v>
      </c>
      <c r="T505">
        <v>40.592010999999999</v>
      </c>
      <c r="U505">
        <v>0.51724000000000003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0.173512</v>
      </c>
      <c r="AD505">
        <v>1.13E-4</v>
      </c>
      <c r="AE505" t="s">
        <v>10</v>
      </c>
      <c r="AF505">
        <v>0</v>
      </c>
      <c r="AG505">
        <v>0</v>
      </c>
      <c r="AH505" t="s">
        <v>11</v>
      </c>
      <c r="AI505">
        <v>0.828704</v>
      </c>
      <c r="AJ505">
        <v>1.1400000000000001E-4</v>
      </c>
      <c r="AK505" t="s">
        <v>12</v>
      </c>
      <c r="AL505">
        <v>0</v>
      </c>
      <c r="AM505">
        <v>0</v>
      </c>
    </row>
    <row r="506" spans="1:39" x14ac:dyDescent="0.25">
      <c r="A506" t="s">
        <v>163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1494.9350489999999</v>
      </c>
      <c r="I506">
        <v>38.389284000000004</v>
      </c>
      <c r="J506" t="s">
        <v>3</v>
      </c>
      <c r="K506">
        <v>1491.8797830000001</v>
      </c>
      <c r="L506">
        <v>38.894494000000002</v>
      </c>
      <c r="M506" t="s">
        <v>4</v>
      </c>
      <c r="N506">
        <v>107.11671200000001</v>
      </c>
      <c r="O506">
        <v>8.8196999999999998E-2</v>
      </c>
      <c r="P506" t="s">
        <v>5</v>
      </c>
      <c r="Q506">
        <v>0</v>
      </c>
      <c r="R506">
        <v>0</v>
      </c>
      <c r="S506" t="s">
        <v>6</v>
      </c>
      <c r="T506">
        <v>50.728566999999998</v>
      </c>
      <c r="U506">
        <v>0.74734800000000001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0.173016</v>
      </c>
      <c r="AD506">
        <v>1.16E-4</v>
      </c>
      <c r="AE506" t="s">
        <v>10</v>
      </c>
      <c r="AF506">
        <v>0</v>
      </c>
      <c r="AG506">
        <v>0</v>
      </c>
      <c r="AH506" t="s">
        <v>11</v>
      </c>
      <c r="AI506">
        <v>0.82974199999999998</v>
      </c>
      <c r="AJ506">
        <v>1E-4</v>
      </c>
      <c r="AK506" t="s">
        <v>12</v>
      </c>
      <c r="AL506">
        <v>0</v>
      </c>
      <c r="AM506">
        <v>0</v>
      </c>
    </row>
    <row r="507" spans="1:39" x14ac:dyDescent="0.25">
      <c r="A507" t="s">
        <v>163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1794.081216</v>
      </c>
      <c r="I507">
        <v>52.983237000000003</v>
      </c>
      <c r="J507" t="s">
        <v>3</v>
      </c>
      <c r="K507">
        <v>1790.4185910000001</v>
      </c>
      <c r="L507">
        <v>53.635530000000003</v>
      </c>
      <c r="M507" t="s">
        <v>4</v>
      </c>
      <c r="N507">
        <v>128.556119</v>
      </c>
      <c r="O507">
        <v>0.134801</v>
      </c>
      <c r="P507" t="s">
        <v>5</v>
      </c>
      <c r="Q507">
        <v>0</v>
      </c>
      <c r="R507">
        <v>0</v>
      </c>
      <c r="S507" t="s">
        <v>6</v>
      </c>
      <c r="T507">
        <v>60.869475000000001</v>
      </c>
      <c r="U507">
        <v>1.011317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0.17260400000000001</v>
      </c>
      <c r="AD507">
        <v>1.18E-4</v>
      </c>
      <c r="AE507" t="s">
        <v>10</v>
      </c>
      <c r="AF507">
        <v>0</v>
      </c>
      <c r="AG507">
        <v>0</v>
      </c>
      <c r="AH507" t="s">
        <v>11</v>
      </c>
      <c r="AI507">
        <v>0.83105499999999999</v>
      </c>
      <c r="AJ507">
        <v>7.4999999999999993E-5</v>
      </c>
      <c r="AK507" t="s">
        <v>12</v>
      </c>
      <c r="AL507">
        <v>0</v>
      </c>
      <c r="AM507">
        <v>0</v>
      </c>
    </row>
    <row r="508" spans="1:39" x14ac:dyDescent="0.25">
      <c r="A508" t="s">
        <v>163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2093.36085</v>
      </c>
      <c r="I508">
        <v>70.042473999999999</v>
      </c>
      <c r="J508" t="s">
        <v>3</v>
      </c>
      <c r="K508">
        <v>2089.0897610000002</v>
      </c>
      <c r="L508">
        <v>70.875130999999996</v>
      </c>
      <c r="M508" t="s">
        <v>4</v>
      </c>
      <c r="N508">
        <v>149.969708</v>
      </c>
      <c r="O508">
        <v>0.15306400000000001</v>
      </c>
      <c r="P508" t="s">
        <v>5</v>
      </c>
      <c r="Q508">
        <v>0</v>
      </c>
      <c r="R508">
        <v>0</v>
      </c>
      <c r="S508" t="s">
        <v>6</v>
      </c>
      <c r="T508">
        <v>71.026176000000007</v>
      </c>
      <c r="U508">
        <v>1.3454809999999999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0.171684</v>
      </c>
      <c r="AD508">
        <v>1.2799999999999999E-4</v>
      </c>
      <c r="AE508" t="s">
        <v>10</v>
      </c>
      <c r="AF508">
        <v>0</v>
      </c>
      <c r="AG508">
        <v>0</v>
      </c>
      <c r="AH508" t="s">
        <v>11</v>
      </c>
      <c r="AI508">
        <v>0.83141500000000002</v>
      </c>
      <c r="AJ508">
        <v>7.7000000000000001E-5</v>
      </c>
      <c r="AK508" t="s">
        <v>12</v>
      </c>
      <c r="AL508">
        <v>0</v>
      </c>
      <c r="AM508">
        <v>0</v>
      </c>
    </row>
    <row r="509" spans="1:39" x14ac:dyDescent="0.25">
      <c r="A509" t="s">
        <v>163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2392.532095</v>
      </c>
      <c r="I509">
        <v>90.119268000000005</v>
      </c>
      <c r="J509" t="s">
        <v>3</v>
      </c>
      <c r="K509">
        <v>2387.6571629999999</v>
      </c>
      <c r="L509">
        <v>91.203574000000003</v>
      </c>
      <c r="M509" t="s">
        <v>4</v>
      </c>
      <c r="N509">
        <v>171.396435</v>
      </c>
      <c r="O509">
        <v>0.160748</v>
      </c>
      <c r="P509" t="s">
        <v>5</v>
      </c>
      <c r="Q509">
        <v>0</v>
      </c>
      <c r="R509">
        <v>0</v>
      </c>
      <c r="S509" t="s">
        <v>6</v>
      </c>
      <c r="T509">
        <v>81.151557999999994</v>
      </c>
      <c r="U509">
        <v>1.6682360000000001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0.17163400000000001</v>
      </c>
      <c r="AD509">
        <v>1.27E-4</v>
      </c>
      <c r="AE509" t="s">
        <v>10</v>
      </c>
      <c r="AF509">
        <v>0</v>
      </c>
      <c r="AG509">
        <v>0</v>
      </c>
      <c r="AH509" t="s">
        <v>11</v>
      </c>
      <c r="AI509">
        <v>0.832951</v>
      </c>
      <c r="AJ509">
        <v>4.0000000000000003E-5</v>
      </c>
      <c r="AK509" t="s">
        <v>12</v>
      </c>
      <c r="AL509">
        <v>0</v>
      </c>
      <c r="AM509">
        <v>0</v>
      </c>
    </row>
    <row r="510" spans="1:39" x14ac:dyDescent="0.25">
      <c r="A510" t="s">
        <v>163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2691.8200630000001</v>
      </c>
      <c r="I510">
        <v>103.893913</v>
      </c>
      <c r="J510" t="s">
        <v>3</v>
      </c>
      <c r="K510">
        <v>2686.3418259999999</v>
      </c>
      <c r="L510">
        <v>105.120482</v>
      </c>
      <c r="M510" t="s">
        <v>4</v>
      </c>
      <c r="N510">
        <v>192.82012900000001</v>
      </c>
      <c r="O510">
        <v>0.18121699999999999</v>
      </c>
      <c r="P510" t="s">
        <v>5</v>
      </c>
      <c r="Q510">
        <v>0</v>
      </c>
      <c r="R510">
        <v>0</v>
      </c>
      <c r="S510" t="s">
        <v>6</v>
      </c>
      <c r="T510">
        <v>91.275636000000006</v>
      </c>
      <c r="U510">
        <v>1.983787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0.17069300000000001</v>
      </c>
      <c r="AD510">
        <v>1.37E-4</v>
      </c>
      <c r="AE510" t="s">
        <v>10</v>
      </c>
      <c r="AF510">
        <v>0</v>
      </c>
      <c r="AG510">
        <v>0</v>
      </c>
      <c r="AH510" t="s">
        <v>11</v>
      </c>
      <c r="AI510">
        <v>0.83433199999999996</v>
      </c>
      <c r="AJ510">
        <v>4.6999999999999997E-5</v>
      </c>
      <c r="AK510" t="s">
        <v>12</v>
      </c>
      <c r="AL510">
        <v>0</v>
      </c>
      <c r="AM510">
        <v>0</v>
      </c>
    </row>
    <row r="511" spans="1:39" x14ac:dyDescent="0.25">
      <c r="A511" t="s">
        <v>163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2990.921108</v>
      </c>
      <c r="I511">
        <v>116.789243</v>
      </c>
      <c r="J511" t="s">
        <v>3</v>
      </c>
      <c r="K511">
        <v>2984.8306790000001</v>
      </c>
      <c r="L511">
        <v>118.012956</v>
      </c>
      <c r="M511" t="s">
        <v>4</v>
      </c>
      <c r="N511">
        <v>214.250134</v>
      </c>
      <c r="O511">
        <v>0.20546800000000001</v>
      </c>
      <c r="P511" t="s">
        <v>5</v>
      </c>
      <c r="Q511">
        <v>0</v>
      </c>
      <c r="R511">
        <v>0</v>
      </c>
      <c r="S511" t="s">
        <v>6</v>
      </c>
      <c r="T511">
        <v>101.40617</v>
      </c>
      <c r="U511">
        <v>2.361402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0.16833999999999999</v>
      </c>
      <c r="AD511">
        <v>1.5799999999999999E-4</v>
      </c>
      <c r="AE511" t="s">
        <v>10</v>
      </c>
      <c r="AF511">
        <v>0</v>
      </c>
      <c r="AG511">
        <v>0</v>
      </c>
      <c r="AH511" t="s">
        <v>11</v>
      </c>
      <c r="AI511">
        <v>0.83447700000000002</v>
      </c>
      <c r="AJ511">
        <v>4.3000000000000002E-5</v>
      </c>
      <c r="AK511" t="s">
        <v>12</v>
      </c>
      <c r="AL511">
        <v>0</v>
      </c>
      <c r="AM511">
        <v>0</v>
      </c>
    </row>
    <row r="512" spans="1:39" x14ac:dyDescent="0.25">
      <c r="A512" t="s">
        <v>163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3290.0594919999999</v>
      </c>
      <c r="I512">
        <v>140.077382</v>
      </c>
      <c r="J512" t="s">
        <v>3</v>
      </c>
      <c r="K512">
        <v>3283.3666159999998</v>
      </c>
      <c r="L512">
        <v>141.648695</v>
      </c>
      <c r="M512" t="s">
        <v>4</v>
      </c>
      <c r="N512">
        <v>235.67073300000001</v>
      </c>
      <c r="O512">
        <v>0.21807199999999999</v>
      </c>
      <c r="P512" t="s">
        <v>5</v>
      </c>
      <c r="Q512">
        <v>0</v>
      </c>
      <c r="R512">
        <v>0</v>
      </c>
      <c r="S512" t="s">
        <v>6</v>
      </c>
      <c r="T512">
        <v>111.523691</v>
      </c>
      <c r="U512">
        <v>2.7412269999999999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0.168213</v>
      </c>
      <c r="AD512">
        <v>1.6000000000000001E-4</v>
      </c>
      <c r="AE512" t="s">
        <v>10</v>
      </c>
      <c r="AF512">
        <v>0</v>
      </c>
      <c r="AG512">
        <v>0</v>
      </c>
      <c r="AH512" t="s">
        <v>11</v>
      </c>
      <c r="AI512">
        <v>0.83486800000000005</v>
      </c>
      <c r="AJ512">
        <v>4.0000000000000003E-5</v>
      </c>
      <c r="AK512" t="s">
        <v>12</v>
      </c>
      <c r="AL512">
        <v>0</v>
      </c>
      <c r="AM512">
        <v>0</v>
      </c>
    </row>
    <row r="513" spans="1:39" x14ac:dyDescent="0.25">
      <c r="A513" t="s">
        <v>163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3588.9436179999998</v>
      </c>
      <c r="I513">
        <v>158.29628199999999</v>
      </c>
      <c r="J513" t="s">
        <v>3</v>
      </c>
      <c r="K513">
        <v>3581.6469870000001</v>
      </c>
      <c r="L513">
        <v>160.08462900000001</v>
      </c>
      <c r="M513" t="s">
        <v>4</v>
      </c>
      <c r="N513">
        <v>257.08067299999999</v>
      </c>
      <c r="O513">
        <v>0.227711</v>
      </c>
      <c r="P513" t="s">
        <v>5</v>
      </c>
      <c r="Q513">
        <v>0</v>
      </c>
      <c r="R513">
        <v>0</v>
      </c>
      <c r="S513" t="s">
        <v>6</v>
      </c>
      <c r="T513">
        <v>121.650285</v>
      </c>
      <c r="U513">
        <v>3.149521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0.16747899999999999</v>
      </c>
      <c r="AD513">
        <v>1.54E-4</v>
      </c>
      <c r="AE513" t="s">
        <v>10</v>
      </c>
      <c r="AF513">
        <v>0</v>
      </c>
      <c r="AG513">
        <v>0</v>
      </c>
      <c r="AH513" t="s">
        <v>11</v>
      </c>
      <c r="AI513">
        <v>0.83537399999999995</v>
      </c>
      <c r="AJ513">
        <v>3.6000000000000001E-5</v>
      </c>
      <c r="AK513" t="s">
        <v>12</v>
      </c>
      <c r="AL513">
        <v>0</v>
      </c>
      <c r="AM513">
        <v>0</v>
      </c>
    </row>
    <row r="514" spans="1:39" x14ac:dyDescent="0.25">
      <c r="A514" t="s">
        <v>163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3888.3068800000001</v>
      </c>
      <c r="I514">
        <v>180.62551999999999</v>
      </c>
      <c r="J514" t="s">
        <v>3</v>
      </c>
      <c r="K514">
        <v>3880.400674</v>
      </c>
      <c r="L514">
        <v>182.658129</v>
      </c>
      <c r="M514" t="s">
        <v>4</v>
      </c>
      <c r="N514">
        <v>278.499684</v>
      </c>
      <c r="O514">
        <v>0.25822299999999998</v>
      </c>
      <c r="P514" t="s">
        <v>5</v>
      </c>
      <c r="Q514">
        <v>0</v>
      </c>
      <c r="R514">
        <v>0</v>
      </c>
      <c r="S514" t="s">
        <v>6</v>
      </c>
      <c r="T514">
        <v>131.79598100000001</v>
      </c>
      <c r="U514">
        <v>3.4338839999999999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0.16747899999999999</v>
      </c>
      <c r="AD514">
        <v>1.54E-4</v>
      </c>
      <c r="AE514" t="s">
        <v>10</v>
      </c>
      <c r="AF514">
        <v>0</v>
      </c>
      <c r="AG514">
        <v>0</v>
      </c>
      <c r="AH514" t="s">
        <v>11</v>
      </c>
      <c r="AI514">
        <v>0.83587400000000001</v>
      </c>
      <c r="AJ514">
        <v>2.9E-5</v>
      </c>
      <c r="AK514" t="s">
        <v>12</v>
      </c>
      <c r="AL514">
        <v>0</v>
      </c>
      <c r="AM514">
        <v>0</v>
      </c>
    </row>
    <row r="515" spans="1:39" x14ac:dyDescent="0.25">
      <c r="A515" t="s">
        <v>163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4187.093057</v>
      </c>
      <c r="I515">
        <v>206.09561299999999</v>
      </c>
      <c r="J515" t="s">
        <v>3</v>
      </c>
      <c r="K515">
        <v>4178.5803519999999</v>
      </c>
      <c r="L515">
        <v>208.56624600000001</v>
      </c>
      <c r="M515" t="s">
        <v>4</v>
      </c>
      <c r="N515">
        <v>299.90846099999999</v>
      </c>
      <c r="O515">
        <v>0.28509200000000001</v>
      </c>
      <c r="P515" t="s">
        <v>5</v>
      </c>
      <c r="Q515">
        <v>0</v>
      </c>
      <c r="R515">
        <v>0</v>
      </c>
      <c r="S515" t="s">
        <v>6</v>
      </c>
      <c r="T515">
        <v>141.894105</v>
      </c>
      <c r="U515">
        <v>3.8817750000000002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0.16688900000000001</v>
      </c>
      <c r="AD515">
        <v>1.5799999999999999E-4</v>
      </c>
      <c r="AE515" t="s">
        <v>10</v>
      </c>
      <c r="AF515">
        <v>0</v>
      </c>
      <c r="AG515">
        <v>0</v>
      </c>
      <c r="AH515" t="s">
        <v>11</v>
      </c>
      <c r="AI515">
        <v>0.83615799999999996</v>
      </c>
      <c r="AJ515">
        <v>2.8E-5</v>
      </c>
      <c r="AK515" t="s">
        <v>12</v>
      </c>
      <c r="AL515">
        <v>0</v>
      </c>
      <c r="AM515">
        <v>0</v>
      </c>
    </row>
    <row r="516" spans="1:39" x14ac:dyDescent="0.25">
      <c r="A516" t="s">
        <v>163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4485.9045699999997</v>
      </c>
      <c r="I516">
        <v>236.266077</v>
      </c>
      <c r="J516" t="s">
        <v>3</v>
      </c>
      <c r="K516">
        <v>4476.7865039999997</v>
      </c>
      <c r="L516">
        <v>239.12646799999999</v>
      </c>
      <c r="M516" t="s">
        <v>4</v>
      </c>
      <c r="N516">
        <v>321.331028</v>
      </c>
      <c r="O516">
        <v>0.29171999999999998</v>
      </c>
      <c r="P516" t="s">
        <v>5</v>
      </c>
      <c r="Q516">
        <v>0</v>
      </c>
      <c r="R516">
        <v>0</v>
      </c>
      <c r="S516" t="s">
        <v>6</v>
      </c>
      <c r="T516">
        <v>151.98696799999999</v>
      </c>
      <c r="U516">
        <v>4.4651889999999996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0.16559599999999999</v>
      </c>
      <c r="AD516">
        <v>1.5799999999999999E-4</v>
      </c>
      <c r="AE516" t="s">
        <v>10</v>
      </c>
      <c r="AF516">
        <v>0</v>
      </c>
      <c r="AG516">
        <v>0</v>
      </c>
      <c r="AH516" t="s">
        <v>11</v>
      </c>
      <c r="AI516">
        <v>0.83701999999999999</v>
      </c>
      <c r="AJ516">
        <v>4.3000000000000002E-5</v>
      </c>
      <c r="AK516" t="s">
        <v>12</v>
      </c>
      <c r="AL516">
        <v>0</v>
      </c>
      <c r="AM516">
        <v>0</v>
      </c>
    </row>
    <row r="517" spans="1:39" x14ac:dyDescent="0.25">
      <c r="A517" t="s">
        <v>163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4785.1009080000003</v>
      </c>
      <c r="I517">
        <v>259.53286800000001</v>
      </c>
      <c r="J517" t="s">
        <v>3</v>
      </c>
      <c r="K517">
        <v>4775.3791499999998</v>
      </c>
      <c r="L517">
        <v>262.66724199999999</v>
      </c>
      <c r="M517" t="s">
        <v>4</v>
      </c>
      <c r="N517">
        <v>342.75411500000001</v>
      </c>
      <c r="O517">
        <v>0.32068200000000002</v>
      </c>
      <c r="P517" t="s">
        <v>5</v>
      </c>
      <c r="Q517">
        <v>0</v>
      </c>
      <c r="R517">
        <v>0</v>
      </c>
      <c r="S517" t="s">
        <v>6</v>
      </c>
      <c r="T517">
        <v>162.08974499999999</v>
      </c>
      <c r="U517">
        <v>5.0625070000000001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0.16500799999999999</v>
      </c>
      <c r="AD517">
        <v>1.5200000000000001E-4</v>
      </c>
      <c r="AE517" t="s">
        <v>10</v>
      </c>
      <c r="AF517">
        <v>0</v>
      </c>
      <c r="AG517">
        <v>0</v>
      </c>
      <c r="AH517" t="s">
        <v>11</v>
      </c>
      <c r="AI517">
        <v>0.83712399999999998</v>
      </c>
      <c r="AJ517">
        <v>4.1999999999999998E-5</v>
      </c>
      <c r="AK517" t="s">
        <v>12</v>
      </c>
      <c r="AL517">
        <v>0</v>
      </c>
      <c r="AM517">
        <v>0</v>
      </c>
    </row>
    <row r="518" spans="1:39" x14ac:dyDescent="0.25">
      <c r="A518" t="s">
        <v>163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5084.0440040000003</v>
      </c>
      <c r="I518">
        <v>286.22290900000002</v>
      </c>
      <c r="J518" t="s">
        <v>3</v>
      </c>
      <c r="K518">
        <v>5073.7125779999997</v>
      </c>
      <c r="L518">
        <v>289.76843200000002</v>
      </c>
      <c r="M518" t="s">
        <v>4</v>
      </c>
      <c r="N518">
        <v>364.17596099999997</v>
      </c>
      <c r="O518">
        <v>0.357435</v>
      </c>
      <c r="P518" t="s">
        <v>5</v>
      </c>
      <c r="Q518">
        <v>0</v>
      </c>
      <c r="R518">
        <v>0</v>
      </c>
      <c r="S518" t="s">
        <v>6</v>
      </c>
      <c r="T518">
        <v>172.186485</v>
      </c>
      <c r="U518">
        <v>5.7767340000000003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0.16458500000000001</v>
      </c>
      <c r="AD518">
        <v>1.45E-4</v>
      </c>
      <c r="AE518" t="s">
        <v>10</v>
      </c>
      <c r="AF518">
        <v>0</v>
      </c>
      <c r="AG518">
        <v>0</v>
      </c>
      <c r="AH518" t="s">
        <v>11</v>
      </c>
      <c r="AI518">
        <v>0.83714200000000005</v>
      </c>
      <c r="AJ518">
        <v>4.1999999999999998E-5</v>
      </c>
      <c r="AK518" t="s">
        <v>12</v>
      </c>
      <c r="AL518">
        <v>0</v>
      </c>
      <c r="AM518">
        <v>0</v>
      </c>
    </row>
    <row r="519" spans="1:39" x14ac:dyDescent="0.25">
      <c r="A519" t="s">
        <v>163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5383.2574219999997</v>
      </c>
      <c r="I519">
        <v>324.44461100000001</v>
      </c>
      <c r="J519" t="s">
        <v>3</v>
      </c>
      <c r="K519">
        <v>5372.3192870000003</v>
      </c>
      <c r="L519">
        <v>328.59501399999999</v>
      </c>
      <c r="M519" t="s">
        <v>4</v>
      </c>
      <c r="N519">
        <v>385.61409099999997</v>
      </c>
      <c r="O519">
        <v>0.421315</v>
      </c>
      <c r="P519" t="s">
        <v>5</v>
      </c>
      <c r="Q519">
        <v>0</v>
      </c>
      <c r="R519">
        <v>0</v>
      </c>
      <c r="S519" t="s">
        <v>6</v>
      </c>
      <c r="T519">
        <v>182.28470100000001</v>
      </c>
      <c r="U519">
        <v>6.4940819999999997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0.16427900000000001</v>
      </c>
      <c r="AD519">
        <v>1.4100000000000001E-4</v>
      </c>
      <c r="AE519" t="s">
        <v>10</v>
      </c>
      <c r="AF519">
        <v>0</v>
      </c>
      <c r="AG519">
        <v>0</v>
      </c>
      <c r="AH519" t="s">
        <v>11</v>
      </c>
      <c r="AI519">
        <v>0.837148</v>
      </c>
      <c r="AJ519">
        <v>4.1999999999999998E-5</v>
      </c>
      <c r="AK519" t="s">
        <v>12</v>
      </c>
      <c r="AL519">
        <v>0</v>
      </c>
      <c r="AM519">
        <v>0</v>
      </c>
    </row>
    <row r="520" spans="1:39" x14ac:dyDescent="0.25">
      <c r="A520" t="s">
        <v>163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5682.8101559999996</v>
      </c>
      <c r="I520">
        <v>364.420928</v>
      </c>
      <c r="J520" t="s">
        <v>3</v>
      </c>
      <c r="K520">
        <v>5671.2579880000003</v>
      </c>
      <c r="L520">
        <v>368.59849800000001</v>
      </c>
      <c r="M520" t="s">
        <v>4</v>
      </c>
      <c r="N520">
        <v>407.06989800000002</v>
      </c>
      <c r="O520">
        <v>0.66623900000000003</v>
      </c>
      <c r="P520" t="s">
        <v>5</v>
      </c>
      <c r="Q520">
        <v>0</v>
      </c>
      <c r="R520">
        <v>0</v>
      </c>
      <c r="S520" t="s">
        <v>6</v>
      </c>
      <c r="T520">
        <v>192.37628799999999</v>
      </c>
      <c r="U520">
        <v>7.1378310000000003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0.16294600000000001</v>
      </c>
      <c r="AD520">
        <v>1.5300000000000001E-4</v>
      </c>
      <c r="AE520" t="s">
        <v>10</v>
      </c>
      <c r="AF520">
        <v>0</v>
      </c>
      <c r="AG520">
        <v>0</v>
      </c>
      <c r="AH520" t="s">
        <v>11</v>
      </c>
      <c r="AI520">
        <v>0.837287</v>
      </c>
      <c r="AJ520">
        <v>4.1E-5</v>
      </c>
      <c r="AK520" t="s">
        <v>12</v>
      </c>
      <c r="AL520">
        <v>0</v>
      </c>
      <c r="AM520">
        <v>0</v>
      </c>
    </row>
    <row r="521" spans="1:39" x14ac:dyDescent="0.25">
      <c r="A521" t="s">
        <v>163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5981.78</v>
      </c>
      <c r="I521">
        <v>388.99834600000003</v>
      </c>
      <c r="J521" t="s">
        <v>3</v>
      </c>
      <c r="K521">
        <v>5969.6134670000001</v>
      </c>
      <c r="L521">
        <v>393.37808999999999</v>
      </c>
      <c r="M521" t="s">
        <v>4</v>
      </c>
      <c r="N521">
        <v>428.49260099999998</v>
      </c>
      <c r="O521">
        <v>0.71004299999999998</v>
      </c>
      <c r="P521" t="s">
        <v>5</v>
      </c>
      <c r="Q521">
        <v>0</v>
      </c>
      <c r="R521">
        <v>0</v>
      </c>
      <c r="S521" t="s">
        <v>6</v>
      </c>
      <c r="T521">
        <v>202.47017</v>
      </c>
      <c r="U521">
        <v>7.7883820000000004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0.16182199999999999</v>
      </c>
      <c r="AD521">
        <v>1.6100000000000001E-4</v>
      </c>
      <c r="AE521" t="s">
        <v>10</v>
      </c>
      <c r="AF521">
        <v>0</v>
      </c>
      <c r="AG521">
        <v>0</v>
      </c>
      <c r="AH521" t="s">
        <v>11</v>
      </c>
      <c r="AI521">
        <v>0.83730199999999999</v>
      </c>
      <c r="AJ521">
        <v>4.1E-5</v>
      </c>
      <c r="AK521" t="s">
        <v>12</v>
      </c>
      <c r="AL521">
        <v>0</v>
      </c>
      <c r="AM521">
        <v>0</v>
      </c>
    </row>
    <row r="522" spans="1:39" x14ac:dyDescent="0.25">
      <c r="A522" t="s">
        <v>164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318.47267099999999</v>
      </c>
      <c r="I522">
        <v>1.24665</v>
      </c>
      <c r="J522" t="s">
        <v>3</v>
      </c>
      <c r="K522">
        <v>317.910527</v>
      </c>
      <c r="L522">
        <v>1.2451239999999999</v>
      </c>
      <c r="M522" t="s">
        <v>4</v>
      </c>
      <c r="N522">
        <v>21.898472000000002</v>
      </c>
      <c r="O522">
        <v>3.4629999999999999E-3</v>
      </c>
      <c r="P522" t="s">
        <v>5</v>
      </c>
      <c r="Q522">
        <v>29.285066</v>
      </c>
      <c r="R522">
        <v>0.12367300000000001</v>
      </c>
      <c r="S522" t="s">
        <v>6</v>
      </c>
      <c r="T522">
        <v>11.465749000000001</v>
      </c>
      <c r="U522">
        <v>1.8515E-2</v>
      </c>
      <c r="V522" t="s">
        <v>7</v>
      </c>
      <c r="W522">
        <v>7.4395290000000003</v>
      </c>
      <c r="X522">
        <v>1.6712000000000001E-2</v>
      </c>
      <c r="Y522" t="s">
        <v>8</v>
      </c>
      <c r="Z522">
        <v>9.1614409999999999</v>
      </c>
      <c r="AA522">
        <v>1.8374999999999999E-2</v>
      </c>
      <c r="AB522" t="s">
        <v>9</v>
      </c>
      <c r="AC522">
        <v>265.90291300000001</v>
      </c>
      <c r="AD522">
        <v>1.3832199999999999</v>
      </c>
      <c r="AE522" t="s">
        <v>10</v>
      </c>
      <c r="AF522">
        <v>0.18238399999999999</v>
      </c>
      <c r="AG522">
        <v>9.6000000000000002E-5</v>
      </c>
      <c r="AH522" t="s">
        <v>11</v>
      </c>
      <c r="AI522">
        <v>0.81321200000000005</v>
      </c>
      <c r="AJ522">
        <v>1.4100000000000001E-4</v>
      </c>
      <c r="AK522" t="s">
        <v>12</v>
      </c>
      <c r="AL522">
        <v>0</v>
      </c>
      <c r="AM522">
        <v>0</v>
      </c>
    </row>
    <row r="523" spans="1:39" x14ac:dyDescent="0.25">
      <c r="A523" t="s">
        <v>164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637.49293899999998</v>
      </c>
      <c r="I523">
        <v>4.4848939999999997</v>
      </c>
      <c r="J523" t="s">
        <v>3</v>
      </c>
      <c r="K523">
        <v>636.40119800000002</v>
      </c>
      <c r="L523">
        <v>4.4774479999999999</v>
      </c>
      <c r="M523" t="s">
        <v>4</v>
      </c>
      <c r="N523">
        <v>43.800339000000001</v>
      </c>
      <c r="O523">
        <v>1.1391999999999999E-2</v>
      </c>
      <c r="P523" t="s">
        <v>5</v>
      </c>
      <c r="Q523">
        <v>58.402208999999999</v>
      </c>
      <c r="R523">
        <v>0.32780700000000002</v>
      </c>
      <c r="S523" t="s">
        <v>6</v>
      </c>
      <c r="T523">
        <v>22.890668000000002</v>
      </c>
      <c r="U523">
        <v>5.7992000000000002E-2</v>
      </c>
      <c r="V523" t="s">
        <v>7</v>
      </c>
      <c r="W523">
        <v>14.842311</v>
      </c>
      <c r="X523">
        <v>4.3957000000000003E-2</v>
      </c>
      <c r="Y523" t="s">
        <v>8</v>
      </c>
      <c r="Z523">
        <v>18.230166000000001</v>
      </c>
      <c r="AA523">
        <v>5.3011999999999997E-2</v>
      </c>
      <c r="AB523" t="s">
        <v>9</v>
      </c>
      <c r="AC523">
        <v>532.56001500000002</v>
      </c>
      <c r="AD523">
        <v>5.5349950000000003</v>
      </c>
      <c r="AE523" t="s">
        <v>10</v>
      </c>
      <c r="AF523">
        <v>0.17827799999999999</v>
      </c>
      <c r="AG523">
        <v>3.3000000000000003E-5</v>
      </c>
      <c r="AH523" t="s">
        <v>11</v>
      </c>
      <c r="AI523">
        <v>0.81715400000000005</v>
      </c>
      <c r="AJ523">
        <v>1.55E-4</v>
      </c>
      <c r="AK523" t="s">
        <v>12</v>
      </c>
      <c r="AL523">
        <v>0</v>
      </c>
      <c r="AM523">
        <v>0</v>
      </c>
    </row>
    <row r="524" spans="1:39" x14ac:dyDescent="0.25">
      <c r="A524" t="s">
        <v>164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956.75286000000006</v>
      </c>
      <c r="I524">
        <v>7.952426</v>
      </c>
      <c r="J524" t="s">
        <v>3</v>
      </c>
      <c r="K524">
        <v>955.12813400000005</v>
      </c>
      <c r="L524">
        <v>7.9560969999999998</v>
      </c>
      <c r="M524" t="s">
        <v>4</v>
      </c>
      <c r="N524">
        <v>65.711781999999999</v>
      </c>
      <c r="O524">
        <v>2.2556E-2</v>
      </c>
      <c r="P524" t="s">
        <v>5</v>
      </c>
      <c r="Q524">
        <v>87.496362000000005</v>
      </c>
      <c r="R524">
        <v>0.77849900000000005</v>
      </c>
      <c r="S524" t="s">
        <v>6</v>
      </c>
      <c r="T524">
        <v>34.310042000000003</v>
      </c>
      <c r="U524">
        <v>0.12418700000000001</v>
      </c>
      <c r="V524" t="s">
        <v>7</v>
      </c>
      <c r="W524">
        <v>22.253608</v>
      </c>
      <c r="X524">
        <v>0.106422</v>
      </c>
      <c r="Y524" t="s">
        <v>8</v>
      </c>
      <c r="Z524">
        <v>27.299914000000001</v>
      </c>
      <c r="AA524">
        <v>0.14177400000000001</v>
      </c>
      <c r="AB524" t="s">
        <v>9</v>
      </c>
      <c r="AC524">
        <v>799.45649400000002</v>
      </c>
      <c r="AD524">
        <v>10.732151999999999</v>
      </c>
      <c r="AE524" t="s">
        <v>10</v>
      </c>
      <c r="AF524">
        <v>0.177732</v>
      </c>
      <c r="AG524">
        <v>3.0000000000000001E-5</v>
      </c>
      <c r="AH524" t="s">
        <v>11</v>
      </c>
      <c r="AI524">
        <v>0.82372400000000001</v>
      </c>
      <c r="AJ524">
        <v>1.6200000000000001E-4</v>
      </c>
      <c r="AK524" t="s">
        <v>12</v>
      </c>
      <c r="AL524">
        <v>0</v>
      </c>
      <c r="AM524">
        <v>0</v>
      </c>
    </row>
    <row r="525" spans="1:39" x14ac:dyDescent="0.25">
      <c r="A525" t="s">
        <v>164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1275.932622</v>
      </c>
      <c r="I525">
        <v>12.815127</v>
      </c>
      <c r="J525" t="s">
        <v>3</v>
      </c>
      <c r="K525">
        <v>1273.7760960000001</v>
      </c>
      <c r="L525">
        <v>12.793125</v>
      </c>
      <c r="M525" t="s">
        <v>4</v>
      </c>
      <c r="N525">
        <v>87.608605999999995</v>
      </c>
      <c r="O525">
        <v>2.7952999999999999E-2</v>
      </c>
      <c r="P525" t="s">
        <v>5</v>
      </c>
      <c r="Q525">
        <v>116.650448</v>
      </c>
      <c r="R525">
        <v>1.1661630000000001</v>
      </c>
      <c r="S525" t="s">
        <v>6</v>
      </c>
      <c r="T525">
        <v>45.750760999999997</v>
      </c>
      <c r="U525">
        <v>0.221248</v>
      </c>
      <c r="V525" t="s">
        <v>7</v>
      </c>
      <c r="W525">
        <v>29.695302999999999</v>
      </c>
      <c r="X525">
        <v>0.13309099999999999</v>
      </c>
      <c r="Y525" t="s">
        <v>8</v>
      </c>
      <c r="Z525">
        <v>36.387971999999998</v>
      </c>
      <c r="AA525">
        <v>0.176229</v>
      </c>
      <c r="AB525" t="s">
        <v>9</v>
      </c>
      <c r="AC525">
        <v>1066.21407</v>
      </c>
      <c r="AD525">
        <v>17.275822999999999</v>
      </c>
      <c r="AE525" t="s">
        <v>10</v>
      </c>
      <c r="AF525">
        <v>0.17616699999999999</v>
      </c>
      <c r="AG525">
        <v>6.0999999999999999E-5</v>
      </c>
      <c r="AH525" t="s">
        <v>11</v>
      </c>
      <c r="AI525">
        <v>0.82654799999999995</v>
      </c>
      <c r="AJ525">
        <v>1.5300000000000001E-4</v>
      </c>
      <c r="AK525" t="s">
        <v>12</v>
      </c>
      <c r="AL525">
        <v>0</v>
      </c>
      <c r="AM525">
        <v>0</v>
      </c>
    </row>
    <row r="526" spans="1:39" x14ac:dyDescent="0.25">
      <c r="A526" t="s">
        <v>164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1595.0336500000001</v>
      </c>
      <c r="I526">
        <v>18.625793000000002</v>
      </c>
      <c r="J526" t="s">
        <v>3</v>
      </c>
      <c r="K526">
        <v>1592.3408690000001</v>
      </c>
      <c r="L526">
        <v>18.649166000000001</v>
      </c>
      <c r="M526" t="s">
        <v>4</v>
      </c>
      <c r="N526">
        <v>109.521961</v>
      </c>
      <c r="O526">
        <v>5.3041999999999999E-2</v>
      </c>
      <c r="P526" t="s">
        <v>5</v>
      </c>
      <c r="Q526">
        <v>145.87088399999999</v>
      </c>
      <c r="R526">
        <v>2.0544519999999999</v>
      </c>
      <c r="S526" t="s">
        <v>6</v>
      </c>
      <c r="T526">
        <v>57.183557999999998</v>
      </c>
      <c r="U526">
        <v>0.36740299999999998</v>
      </c>
      <c r="V526" t="s">
        <v>7</v>
      </c>
      <c r="W526">
        <v>37.138514000000001</v>
      </c>
      <c r="X526">
        <v>0.22720799999999999</v>
      </c>
      <c r="Y526" t="s">
        <v>8</v>
      </c>
      <c r="Z526">
        <v>45.528044999999999</v>
      </c>
      <c r="AA526">
        <v>0.31027100000000002</v>
      </c>
      <c r="AB526" t="s">
        <v>9</v>
      </c>
      <c r="AC526">
        <v>1332.796218</v>
      </c>
      <c r="AD526">
        <v>26.169730999999999</v>
      </c>
      <c r="AE526" t="s">
        <v>10</v>
      </c>
      <c r="AF526">
        <v>0.175066</v>
      </c>
      <c r="AG526">
        <v>8.2999999999999998E-5</v>
      </c>
      <c r="AH526" t="s">
        <v>11</v>
      </c>
      <c r="AI526">
        <v>0.83305899999999999</v>
      </c>
      <c r="AJ526">
        <v>9.2E-5</v>
      </c>
      <c r="AK526" t="s">
        <v>12</v>
      </c>
      <c r="AL526">
        <v>0</v>
      </c>
      <c r="AM526">
        <v>0</v>
      </c>
    </row>
    <row r="527" spans="1:39" x14ac:dyDescent="0.25">
      <c r="A527" t="s">
        <v>164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1914.148657</v>
      </c>
      <c r="I527">
        <v>25.068370999999999</v>
      </c>
      <c r="J527" t="s">
        <v>3</v>
      </c>
      <c r="K527">
        <v>1910.9248319999999</v>
      </c>
      <c r="L527">
        <v>25.093453</v>
      </c>
      <c r="M527" t="s">
        <v>4</v>
      </c>
      <c r="N527">
        <v>131.430014</v>
      </c>
      <c r="O527">
        <v>7.5939999999999994E-2</v>
      </c>
      <c r="P527" t="s">
        <v>5</v>
      </c>
      <c r="Q527">
        <v>175.04757900000001</v>
      </c>
      <c r="R527">
        <v>2.686518</v>
      </c>
      <c r="S527" t="s">
        <v>6</v>
      </c>
      <c r="T527">
        <v>68.624404999999996</v>
      </c>
      <c r="U527">
        <v>0.53697899999999998</v>
      </c>
      <c r="V527" t="s">
        <v>7</v>
      </c>
      <c r="W527">
        <v>44.558971</v>
      </c>
      <c r="X527">
        <v>0.290576</v>
      </c>
      <c r="Y527" t="s">
        <v>8</v>
      </c>
      <c r="Z527">
        <v>54.619790999999999</v>
      </c>
      <c r="AA527">
        <v>0.35073300000000002</v>
      </c>
      <c r="AB527" t="s">
        <v>9</v>
      </c>
      <c r="AC527">
        <v>1599.459795</v>
      </c>
      <c r="AD527">
        <v>37.182989999999997</v>
      </c>
      <c r="AE527" t="s">
        <v>10</v>
      </c>
      <c r="AF527">
        <v>0.173933</v>
      </c>
      <c r="AG527">
        <v>1.0399999999999999E-4</v>
      </c>
      <c r="AH527" t="s">
        <v>11</v>
      </c>
      <c r="AI527">
        <v>0.83409</v>
      </c>
      <c r="AJ527">
        <v>6.7000000000000002E-5</v>
      </c>
      <c r="AK527" t="s">
        <v>12</v>
      </c>
      <c r="AL527">
        <v>0</v>
      </c>
      <c r="AM527">
        <v>0</v>
      </c>
    </row>
    <row r="528" spans="1:39" x14ac:dyDescent="0.25">
      <c r="A528" t="s">
        <v>164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2233.0397509999998</v>
      </c>
      <c r="I528">
        <v>32.355936</v>
      </c>
      <c r="J528" t="s">
        <v>3</v>
      </c>
      <c r="K528">
        <v>2229.2820609999999</v>
      </c>
      <c r="L528">
        <v>32.476894999999999</v>
      </c>
      <c r="M528" t="s">
        <v>4</v>
      </c>
      <c r="N528">
        <v>153.33858900000001</v>
      </c>
      <c r="O528">
        <v>9.2900999999999997E-2</v>
      </c>
      <c r="P528" t="s">
        <v>5</v>
      </c>
      <c r="Q528">
        <v>204.18638100000001</v>
      </c>
      <c r="R528">
        <v>3.544127</v>
      </c>
      <c r="S528" t="s">
        <v>6</v>
      </c>
      <c r="T528">
        <v>80.082402999999999</v>
      </c>
      <c r="U528">
        <v>0.70467299999999999</v>
      </c>
      <c r="V528" t="s">
        <v>7</v>
      </c>
      <c r="W528">
        <v>51.946941000000002</v>
      </c>
      <c r="X528">
        <v>0.37089100000000003</v>
      </c>
      <c r="Y528" t="s">
        <v>8</v>
      </c>
      <c r="Z528">
        <v>63.687699000000002</v>
      </c>
      <c r="AA528">
        <v>0.41613899999999998</v>
      </c>
      <c r="AB528" t="s">
        <v>9</v>
      </c>
      <c r="AC528">
        <v>1865.9304219999999</v>
      </c>
      <c r="AD528">
        <v>51.387743</v>
      </c>
      <c r="AE528" t="s">
        <v>10</v>
      </c>
      <c r="AF528">
        <v>0.17272899999999999</v>
      </c>
      <c r="AG528">
        <v>1.26E-4</v>
      </c>
      <c r="AH528" t="s">
        <v>11</v>
      </c>
      <c r="AI528">
        <v>0.83476799999999995</v>
      </c>
      <c r="AJ528">
        <v>6.3999999999999997E-5</v>
      </c>
      <c r="AK528" t="s">
        <v>12</v>
      </c>
      <c r="AL528">
        <v>0</v>
      </c>
      <c r="AM528">
        <v>0</v>
      </c>
    </row>
    <row r="529" spans="1:39" x14ac:dyDescent="0.25">
      <c r="A529" t="s">
        <v>164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2552.1975149999998</v>
      </c>
      <c r="I529">
        <v>40.377431999999999</v>
      </c>
      <c r="J529" t="s">
        <v>3</v>
      </c>
      <c r="K529">
        <v>2547.9109330000001</v>
      </c>
      <c r="L529">
        <v>40.498919999999998</v>
      </c>
      <c r="M529" t="s">
        <v>4</v>
      </c>
      <c r="N529">
        <v>175.24243999999999</v>
      </c>
      <c r="O529">
        <v>0.10641399999999999</v>
      </c>
      <c r="P529" t="s">
        <v>5</v>
      </c>
      <c r="Q529">
        <v>233.33979600000001</v>
      </c>
      <c r="R529">
        <v>4.050027</v>
      </c>
      <c r="S529" t="s">
        <v>6</v>
      </c>
      <c r="T529">
        <v>91.517536000000007</v>
      </c>
      <c r="U529">
        <v>0.87921800000000006</v>
      </c>
      <c r="V529" t="s">
        <v>7</v>
      </c>
      <c r="W529">
        <v>59.364134999999997</v>
      </c>
      <c r="X529">
        <v>0.38617299999999999</v>
      </c>
      <c r="Y529" t="s">
        <v>8</v>
      </c>
      <c r="Z529">
        <v>72.782684000000003</v>
      </c>
      <c r="AA529">
        <v>0.43406400000000001</v>
      </c>
      <c r="AB529" t="s">
        <v>9</v>
      </c>
      <c r="AC529">
        <v>2132.6840139999999</v>
      </c>
      <c r="AD529">
        <v>64.758054999999999</v>
      </c>
      <c r="AE529" t="s">
        <v>10</v>
      </c>
      <c r="AF529">
        <v>0.171989</v>
      </c>
      <c r="AG529">
        <v>1.3100000000000001E-4</v>
      </c>
      <c r="AH529" t="s">
        <v>11</v>
      </c>
      <c r="AI529">
        <v>0.83565</v>
      </c>
      <c r="AJ529">
        <v>5.5000000000000002E-5</v>
      </c>
      <c r="AK529" t="s">
        <v>12</v>
      </c>
      <c r="AL529">
        <v>0</v>
      </c>
      <c r="AM529">
        <v>0</v>
      </c>
    </row>
    <row r="530" spans="1:39" x14ac:dyDescent="0.25">
      <c r="A530" t="s">
        <v>164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2870.996392</v>
      </c>
      <c r="I530">
        <v>52.356546999999999</v>
      </c>
      <c r="J530" t="s">
        <v>3</v>
      </c>
      <c r="K530">
        <v>2866.1738919999998</v>
      </c>
      <c r="L530">
        <v>52.587694999999997</v>
      </c>
      <c r="M530" t="s">
        <v>4</v>
      </c>
      <c r="N530">
        <v>197.14920799999999</v>
      </c>
      <c r="O530">
        <v>0.116993</v>
      </c>
      <c r="P530" t="s">
        <v>5</v>
      </c>
      <c r="Q530">
        <v>262.56198999999998</v>
      </c>
      <c r="R530">
        <v>4.5723240000000001</v>
      </c>
      <c r="S530" t="s">
        <v>6</v>
      </c>
      <c r="T530">
        <v>102.94766</v>
      </c>
      <c r="U530">
        <v>1.073477</v>
      </c>
      <c r="V530" t="s">
        <v>7</v>
      </c>
      <c r="W530">
        <v>66.814570000000003</v>
      </c>
      <c r="X530">
        <v>0.41874499999999998</v>
      </c>
      <c r="Y530" t="s">
        <v>8</v>
      </c>
      <c r="Z530">
        <v>81.939857000000003</v>
      </c>
      <c r="AA530">
        <v>0.46678599999999998</v>
      </c>
      <c r="AB530" t="s">
        <v>9</v>
      </c>
      <c r="AC530">
        <v>2399.0325830000002</v>
      </c>
      <c r="AD530">
        <v>82.196641999999997</v>
      </c>
      <c r="AE530" t="s">
        <v>10</v>
      </c>
      <c r="AF530">
        <v>0.17163</v>
      </c>
      <c r="AG530">
        <v>1.3200000000000001E-4</v>
      </c>
      <c r="AH530" t="s">
        <v>11</v>
      </c>
      <c r="AI530">
        <v>0.83702399999999999</v>
      </c>
      <c r="AJ530">
        <v>7.3999999999999996E-5</v>
      </c>
      <c r="AK530" t="s">
        <v>12</v>
      </c>
      <c r="AL530">
        <v>0</v>
      </c>
      <c r="AM530">
        <v>0</v>
      </c>
    </row>
    <row r="531" spans="1:39" x14ac:dyDescent="0.25">
      <c r="A531" t="s">
        <v>164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3190.1438229999999</v>
      </c>
      <c r="I531">
        <v>62.183058000000003</v>
      </c>
      <c r="J531" t="s">
        <v>3</v>
      </c>
      <c r="K531">
        <v>3184.7918020000002</v>
      </c>
      <c r="L531">
        <v>62.440452000000001</v>
      </c>
      <c r="M531" t="s">
        <v>4</v>
      </c>
      <c r="N531">
        <v>219.051894</v>
      </c>
      <c r="O531">
        <v>0.14239199999999999</v>
      </c>
      <c r="P531" t="s">
        <v>5</v>
      </c>
      <c r="Q531">
        <v>291.664492</v>
      </c>
      <c r="R531">
        <v>5.0841250000000002</v>
      </c>
      <c r="S531" t="s">
        <v>6</v>
      </c>
      <c r="T531">
        <v>114.374653</v>
      </c>
      <c r="U531">
        <v>1.3049329999999999</v>
      </c>
      <c r="V531" t="s">
        <v>7</v>
      </c>
      <c r="W531">
        <v>74.264037999999999</v>
      </c>
      <c r="X531">
        <v>0.44440000000000002</v>
      </c>
      <c r="Y531" t="s">
        <v>8</v>
      </c>
      <c r="Z531">
        <v>91.033364000000006</v>
      </c>
      <c r="AA531">
        <v>0.46726699999999999</v>
      </c>
      <c r="AB531" t="s">
        <v>9</v>
      </c>
      <c r="AC531">
        <v>2665.8262989999998</v>
      </c>
      <c r="AD531">
        <v>97.686924000000005</v>
      </c>
      <c r="AE531" t="s">
        <v>10</v>
      </c>
      <c r="AF531">
        <v>0.17008599999999999</v>
      </c>
      <c r="AG531">
        <v>1.5300000000000001E-4</v>
      </c>
      <c r="AH531" t="s">
        <v>11</v>
      </c>
      <c r="AI531">
        <v>0.837449</v>
      </c>
      <c r="AJ531">
        <v>6.4999999999999994E-5</v>
      </c>
      <c r="AK531" t="s">
        <v>12</v>
      </c>
      <c r="AL531">
        <v>0</v>
      </c>
      <c r="AM531">
        <v>0</v>
      </c>
    </row>
    <row r="532" spans="1:39" x14ac:dyDescent="0.25">
      <c r="A532" t="s">
        <v>164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3509.5089400000002</v>
      </c>
      <c r="I532">
        <v>76.396272999999994</v>
      </c>
      <c r="J532" t="s">
        <v>3</v>
      </c>
      <c r="K532">
        <v>3503.624307</v>
      </c>
      <c r="L532">
        <v>76.718637999999999</v>
      </c>
      <c r="M532" t="s">
        <v>4</v>
      </c>
      <c r="N532">
        <v>240.957065</v>
      </c>
      <c r="O532">
        <v>0.17206399999999999</v>
      </c>
      <c r="P532" t="s">
        <v>5</v>
      </c>
      <c r="Q532">
        <v>320.93024000000003</v>
      </c>
      <c r="R532">
        <v>5.5056659999999997</v>
      </c>
      <c r="S532" t="s">
        <v>6</v>
      </c>
      <c r="T532">
        <v>125.799057</v>
      </c>
      <c r="U532">
        <v>1.5571280000000001</v>
      </c>
      <c r="V532" t="s">
        <v>7</v>
      </c>
      <c r="W532">
        <v>81.786304000000001</v>
      </c>
      <c r="X532">
        <v>0.45105899999999999</v>
      </c>
      <c r="Y532" t="s">
        <v>8</v>
      </c>
      <c r="Z532">
        <v>100.21957</v>
      </c>
      <c r="AA532">
        <v>0.48021799999999998</v>
      </c>
      <c r="AB532" t="s">
        <v>9</v>
      </c>
      <c r="AC532">
        <v>2932.6718850000002</v>
      </c>
      <c r="AD532">
        <v>116.846611</v>
      </c>
      <c r="AE532" t="s">
        <v>10</v>
      </c>
      <c r="AF532">
        <v>0.169239</v>
      </c>
      <c r="AG532">
        <v>1.6799999999999999E-4</v>
      </c>
      <c r="AH532" t="s">
        <v>11</v>
      </c>
      <c r="AI532">
        <v>0.83796599999999999</v>
      </c>
      <c r="AJ532">
        <v>5.8E-5</v>
      </c>
      <c r="AK532" t="s">
        <v>12</v>
      </c>
      <c r="AL532">
        <v>0</v>
      </c>
      <c r="AM532">
        <v>0</v>
      </c>
    </row>
    <row r="533" spans="1:39" x14ac:dyDescent="0.25">
      <c r="A533" t="s">
        <v>164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3828.702041</v>
      </c>
      <c r="I533">
        <v>88.951419999999999</v>
      </c>
      <c r="J533" t="s">
        <v>3</v>
      </c>
      <c r="K533">
        <v>3822.282197</v>
      </c>
      <c r="L533">
        <v>89.397181000000003</v>
      </c>
      <c r="M533" t="s">
        <v>4</v>
      </c>
      <c r="N533">
        <v>262.886571</v>
      </c>
      <c r="O533">
        <v>0.19928899999999999</v>
      </c>
      <c r="P533" t="s">
        <v>5</v>
      </c>
      <c r="Q533">
        <v>350.15226200000001</v>
      </c>
      <c r="R533">
        <v>6.270232</v>
      </c>
      <c r="S533" t="s">
        <v>6</v>
      </c>
      <c r="T533">
        <v>137.260009</v>
      </c>
      <c r="U533">
        <v>1.843313</v>
      </c>
      <c r="V533" t="s">
        <v>7</v>
      </c>
      <c r="W533">
        <v>89.281184999999994</v>
      </c>
      <c r="X533">
        <v>0.482686</v>
      </c>
      <c r="Y533" t="s">
        <v>8</v>
      </c>
      <c r="Z533">
        <v>109.358862</v>
      </c>
      <c r="AA533">
        <v>0.53596900000000003</v>
      </c>
      <c r="AB533" t="s">
        <v>9</v>
      </c>
      <c r="AC533">
        <v>3199.3582280000001</v>
      </c>
      <c r="AD533">
        <v>137.21207699999999</v>
      </c>
      <c r="AE533" t="s">
        <v>10</v>
      </c>
      <c r="AF533">
        <v>0.16799800000000001</v>
      </c>
      <c r="AG533">
        <v>1.8100000000000001E-4</v>
      </c>
      <c r="AH533" t="s">
        <v>11</v>
      </c>
      <c r="AI533">
        <v>0.83807900000000002</v>
      </c>
      <c r="AJ533">
        <v>5.7000000000000003E-5</v>
      </c>
      <c r="AK533" t="s">
        <v>12</v>
      </c>
      <c r="AL533">
        <v>0</v>
      </c>
      <c r="AM533">
        <v>0</v>
      </c>
    </row>
    <row r="534" spans="1:39" x14ac:dyDescent="0.25">
      <c r="A534" t="s">
        <v>164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4147.679854</v>
      </c>
      <c r="I534">
        <v>106.94927</v>
      </c>
      <c r="J534" t="s">
        <v>3</v>
      </c>
      <c r="K534">
        <v>4140.7294730000003</v>
      </c>
      <c r="L534">
        <v>107.523697</v>
      </c>
      <c r="M534" t="s">
        <v>4</v>
      </c>
      <c r="N534">
        <v>284.81053300000002</v>
      </c>
      <c r="O534">
        <v>0.24474000000000001</v>
      </c>
      <c r="P534" t="s">
        <v>5</v>
      </c>
      <c r="Q534">
        <v>379.360164</v>
      </c>
      <c r="R534">
        <v>7.2658060000000004</v>
      </c>
      <c r="S534" t="s">
        <v>6</v>
      </c>
      <c r="T534">
        <v>148.71348</v>
      </c>
      <c r="U534">
        <v>2.2795459999999999</v>
      </c>
      <c r="V534" t="s">
        <v>7</v>
      </c>
      <c r="W534">
        <v>96.772723999999997</v>
      </c>
      <c r="X534">
        <v>0.53137400000000001</v>
      </c>
      <c r="Y534" t="s">
        <v>8</v>
      </c>
      <c r="Z534">
        <v>118.49802800000001</v>
      </c>
      <c r="AA534">
        <v>0.55882699999999996</v>
      </c>
      <c r="AB534" t="s">
        <v>9</v>
      </c>
      <c r="AC534">
        <v>3465.8584420000002</v>
      </c>
      <c r="AD534">
        <v>163.899654</v>
      </c>
      <c r="AE534" t="s">
        <v>10</v>
      </c>
      <c r="AF534">
        <v>0.16674600000000001</v>
      </c>
      <c r="AG534">
        <v>1.83E-4</v>
      </c>
      <c r="AH534" t="s">
        <v>11</v>
      </c>
      <c r="AI534">
        <v>0.83816199999999996</v>
      </c>
      <c r="AJ534">
        <v>5.7000000000000003E-5</v>
      </c>
      <c r="AK534" t="s">
        <v>12</v>
      </c>
      <c r="AL534">
        <v>0</v>
      </c>
      <c r="AM534">
        <v>0</v>
      </c>
    </row>
    <row r="535" spans="1:39" x14ac:dyDescent="0.25">
      <c r="A535" t="s">
        <v>164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4466.6231349999998</v>
      </c>
      <c r="I535">
        <v>125.01131599999999</v>
      </c>
      <c r="J535" t="s">
        <v>3</v>
      </c>
      <c r="K535">
        <v>4459.1412600000003</v>
      </c>
      <c r="L535">
        <v>125.67885099999999</v>
      </c>
      <c r="M535" t="s">
        <v>4</v>
      </c>
      <c r="N535">
        <v>306.74466699999999</v>
      </c>
      <c r="O535">
        <v>0.31986100000000001</v>
      </c>
      <c r="P535" t="s">
        <v>5</v>
      </c>
      <c r="Q535">
        <v>408.54001599999998</v>
      </c>
      <c r="R535">
        <v>8.493995</v>
      </c>
      <c r="S535" t="s">
        <v>6</v>
      </c>
      <c r="T535">
        <v>160.187476</v>
      </c>
      <c r="U535">
        <v>2.715964</v>
      </c>
      <c r="V535" t="s">
        <v>7</v>
      </c>
      <c r="W535">
        <v>104.242771</v>
      </c>
      <c r="X535">
        <v>0.60761299999999996</v>
      </c>
      <c r="Y535" t="s">
        <v>8</v>
      </c>
      <c r="Z535">
        <v>127.61237</v>
      </c>
      <c r="AA535">
        <v>0.66905300000000001</v>
      </c>
      <c r="AB535" t="s">
        <v>9</v>
      </c>
      <c r="AC535">
        <v>3732.3431639999999</v>
      </c>
      <c r="AD535">
        <v>191.60340500000001</v>
      </c>
      <c r="AE535" t="s">
        <v>10</v>
      </c>
      <c r="AF535">
        <v>0.16638</v>
      </c>
      <c r="AG535">
        <v>1.83E-4</v>
      </c>
      <c r="AH535" t="s">
        <v>11</v>
      </c>
      <c r="AI535">
        <v>0.83840800000000004</v>
      </c>
      <c r="AJ535">
        <v>5.3999999999999998E-5</v>
      </c>
      <c r="AK535" t="s">
        <v>12</v>
      </c>
      <c r="AL535">
        <v>0</v>
      </c>
      <c r="AM535">
        <v>0</v>
      </c>
    </row>
    <row r="536" spans="1:39" x14ac:dyDescent="0.25">
      <c r="A536" t="s">
        <v>164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4785.6160550000004</v>
      </c>
      <c r="I536">
        <v>147.49208899999999</v>
      </c>
      <c r="J536" t="s">
        <v>3</v>
      </c>
      <c r="K536">
        <v>4777.601729</v>
      </c>
      <c r="L536">
        <v>148.292528</v>
      </c>
      <c r="M536" t="s">
        <v>4</v>
      </c>
      <c r="N536">
        <v>328.65374700000001</v>
      </c>
      <c r="O536">
        <v>0.37751899999999999</v>
      </c>
      <c r="P536" t="s">
        <v>5</v>
      </c>
      <c r="Q536">
        <v>437.71777400000002</v>
      </c>
      <c r="R536">
        <v>9.7647499999999994</v>
      </c>
      <c r="S536" t="s">
        <v>6</v>
      </c>
      <c r="T536">
        <v>171.61308500000001</v>
      </c>
      <c r="U536">
        <v>3.2280169999999999</v>
      </c>
      <c r="V536" t="s">
        <v>7</v>
      </c>
      <c r="W536">
        <v>111.73242</v>
      </c>
      <c r="X536">
        <v>0.70438299999999998</v>
      </c>
      <c r="Y536" t="s">
        <v>8</v>
      </c>
      <c r="Z536">
        <v>136.71748299999999</v>
      </c>
      <c r="AA536">
        <v>0.69886400000000004</v>
      </c>
      <c r="AB536" t="s">
        <v>9</v>
      </c>
      <c r="AC536">
        <v>3998.9038620000001</v>
      </c>
      <c r="AD536">
        <v>222.59041999999999</v>
      </c>
      <c r="AE536" t="s">
        <v>10</v>
      </c>
      <c r="AF536">
        <v>0.16543099999999999</v>
      </c>
      <c r="AG536">
        <v>1.8200000000000001E-4</v>
      </c>
      <c r="AH536" t="s">
        <v>11</v>
      </c>
      <c r="AI536">
        <v>0.83840800000000004</v>
      </c>
      <c r="AJ536">
        <v>5.3999999999999998E-5</v>
      </c>
      <c r="AK536" t="s">
        <v>12</v>
      </c>
      <c r="AL536">
        <v>0</v>
      </c>
      <c r="AM536">
        <v>0</v>
      </c>
    </row>
    <row r="537" spans="1:39" x14ac:dyDescent="0.25">
      <c r="A537" t="s">
        <v>164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5104.7323930000002</v>
      </c>
      <c r="I537">
        <v>169.10816800000001</v>
      </c>
      <c r="J537" t="s">
        <v>3</v>
      </c>
      <c r="K537">
        <v>5096.1847459999999</v>
      </c>
      <c r="L537">
        <v>170.00530900000001</v>
      </c>
      <c r="M537" t="s">
        <v>4</v>
      </c>
      <c r="N537">
        <v>350.55758700000001</v>
      </c>
      <c r="O537">
        <v>0.40085999999999999</v>
      </c>
      <c r="P537" t="s">
        <v>5</v>
      </c>
      <c r="Q537">
        <v>466.89843300000001</v>
      </c>
      <c r="R537">
        <v>11.221876999999999</v>
      </c>
      <c r="S537" t="s">
        <v>6</v>
      </c>
      <c r="T537">
        <v>183.07393999999999</v>
      </c>
      <c r="U537">
        <v>3.799874</v>
      </c>
      <c r="V537" t="s">
        <v>7</v>
      </c>
      <c r="W537">
        <v>119.200672</v>
      </c>
      <c r="X537">
        <v>0.78139099999999995</v>
      </c>
      <c r="Y537" t="s">
        <v>8</v>
      </c>
      <c r="Z537">
        <v>145.80769799999999</v>
      </c>
      <c r="AA537">
        <v>0.75786500000000001</v>
      </c>
      <c r="AB537" t="s">
        <v>9</v>
      </c>
      <c r="AC537">
        <v>4265.591582</v>
      </c>
      <c r="AD537">
        <v>255.68029899999999</v>
      </c>
      <c r="AE537" t="s">
        <v>10</v>
      </c>
      <c r="AF537">
        <v>0.16497400000000001</v>
      </c>
      <c r="AG537">
        <v>1.8000000000000001E-4</v>
      </c>
      <c r="AH537" t="s">
        <v>11</v>
      </c>
      <c r="AI537">
        <v>0.83847799999999995</v>
      </c>
      <c r="AJ537">
        <v>5.3000000000000001E-5</v>
      </c>
      <c r="AK537" t="s">
        <v>12</v>
      </c>
      <c r="AL537">
        <v>0</v>
      </c>
      <c r="AM537">
        <v>0</v>
      </c>
    </row>
    <row r="538" spans="1:39" x14ac:dyDescent="0.25">
      <c r="A538" t="s">
        <v>164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5423.5876170000001</v>
      </c>
      <c r="I538">
        <v>187.892822</v>
      </c>
      <c r="J538" t="s">
        <v>3</v>
      </c>
      <c r="K538">
        <v>5414.5049609999996</v>
      </c>
      <c r="L538">
        <v>188.91439700000001</v>
      </c>
      <c r="M538" t="s">
        <v>4</v>
      </c>
      <c r="N538">
        <v>372.47369400000002</v>
      </c>
      <c r="O538">
        <v>0.44811400000000001</v>
      </c>
      <c r="P538" t="s">
        <v>5</v>
      </c>
      <c r="Q538">
        <v>496.127545</v>
      </c>
      <c r="R538">
        <v>12.432012</v>
      </c>
      <c r="S538" t="s">
        <v>6</v>
      </c>
      <c r="T538">
        <v>194.56377800000001</v>
      </c>
      <c r="U538">
        <v>4.3693900000000001</v>
      </c>
      <c r="V538" t="s">
        <v>7</v>
      </c>
      <c r="W538">
        <v>126.685028</v>
      </c>
      <c r="X538">
        <v>0.82865299999999997</v>
      </c>
      <c r="Y538" t="s">
        <v>8</v>
      </c>
      <c r="Z538">
        <v>154.905055</v>
      </c>
      <c r="AA538">
        <v>0.81072699999999998</v>
      </c>
      <c r="AB538" t="s">
        <v>9</v>
      </c>
      <c r="AC538">
        <v>4531.963135</v>
      </c>
      <c r="AD538">
        <v>285.426806</v>
      </c>
      <c r="AE538" t="s">
        <v>10</v>
      </c>
      <c r="AF538">
        <v>0.16436500000000001</v>
      </c>
      <c r="AG538">
        <v>1.8100000000000001E-4</v>
      </c>
      <c r="AH538" t="s">
        <v>11</v>
      </c>
      <c r="AI538">
        <v>0.839059</v>
      </c>
      <c r="AJ538">
        <v>5.7000000000000003E-5</v>
      </c>
      <c r="AK538" t="s">
        <v>12</v>
      </c>
      <c r="AL538">
        <v>0</v>
      </c>
      <c r="AM538">
        <v>0</v>
      </c>
    </row>
    <row r="539" spans="1:39" x14ac:dyDescent="0.25">
      <c r="A539" t="s">
        <v>164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5742.5251660000004</v>
      </c>
      <c r="I539">
        <v>201.566721</v>
      </c>
      <c r="J539" t="s">
        <v>3</v>
      </c>
      <c r="K539">
        <v>5732.9109369999996</v>
      </c>
      <c r="L539">
        <v>202.56563</v>
      </c>
      <c r="M539" t="s">
        <v>4</v>
      </c>
      <c r="N539">
        <v>394.39242000000002</v>
      </c>
      <c r="O539">
        <v>0.515787</v>
      </c>
      <c r="P539" t="s">
        <v>5</v>
      </c>
      <c r="Q539">
        <v>525.28890999999999</v>
      </c>
      <c r="R539">
        <v>13.997795999999999</v>
      </c>
      <c r="S539" t="s">
        <v>6</v>
      </c>
      <c r="T539">
        <v>206.027029</v>
      </c>
      <c r="U539">
        <v>4.928973</v>
      </c>
      <c r="V539" t="s">
        <v>7</v>
      </c>
      <c r="W539">
        <v>134.108101</v>
      </c>
      <c r="X539">
        <v>0.91514200000000001</v>
      </c>
      <c r="Y539" t="s">
        <v>8</v>
      </c>
      <c r="Z539">
        <v>163.963855</v>
      </c>
      <c r="AA539">
        <v>0.90856400000000004</v>
      </c>
      <c r="AB539" t="s">
        <v>9</v>
      </c>
      <c r="AC539">
        <v>4798.5029789999999</v>
      </c>
      <c r="AD539">
        <v>308.43596100000002</v>
      </c>
      <c r="AE539" t="s">
        <v>10</v>
      </c>
      <c r="AF539">
        <v>0.16292599999999999</v>
      </c>
      <c r="AG539">
        <v>1.7799999999999999E-4</v>
      </c>
      <c r="AH539" t="s">
        <v>11</v>
      </c>
      <c r="AI539">
        <v>0.839499</v>
      </c>
      <c r="AJ539">
        <v>6.3999999999999997E-5</v>
      </c>
      <c r="AK539" t="s">
        <v>12</v>
      </c>
      <c r="AL539">
        <v>0</v>
      </c>
      <c r="AM539">
        <v>0</v>
      </c>
    </row>
    <row r="540" spans="1:39" x14ac:dyDescent="0.25">
      <c r="A540" t="s">
        <v>164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6061.612881</v>
      </c>
      <c r="I540">
        <v>218.89867799999999</v>
      </c>
      <c r="J540" t="s">
        <v>3</v>
      </c>
      <c r="K540">
        <v>6051.4666020000004</v>
      </c>
      <c r="L540">
        <v>219.98888400000001</v>
      </c>
      <c r="M540" t="s">
        <v>4</v>
      </c>
      <c r="N540">
        <v>416.31159400000001</v>
      </c>
      <c r="O540">
        <v>0.56568499999999999</v>
      </c>
      <c r="P540" t="s">
        <v>5</v>
      </c>
      <c r="Q540">
        <v>554.53947800000003</v>
      </c>
      <c r="R540">
        <v>15.72527</v>
      </c>
      <c r="S540" t="s">
        <v>6</v>
      </c>
      <c r="T540">
        <v>217.46814000000001</v>
      </c>
      <c r="U540">
        <v>5.4914870000000002</v>
      </c>
      <c r="V540" t="s">
        <v>7</v>
      </c>
      <c r="W540">
        <v>141.56372500000001</v>
      </c>
      <c r="X540">
        <v>1.005752</v>
      </c>
      <c r="Y540" t="s">
        <v>8</v>
      </c>
      <c r="Z540">
        <v>173.08320699999999</v>
      </c>
      <c r="AA540">
        <v>1.0426249999999999</v>
      </c>
      <c r="AB540" t="s">
        <v>9</v>
      </c>
      <c r="AC540">
        <v>5065.1200390000004</v>
      </c>
      <c r="AD540">
        <v>337.02251799999999</v>
      </c>
      <c r="AE540" t="s">
        <v>10</v>
      </c>
      <c r="AF540">
        <v>0.16204299999999999</v>
      </c>
      <c r="AG540">
        <v>1.8100000000000001E-4</v>
      </c>
      <c r="AH540" t="s">
        <v>11</v>
      </c>
      <c r="AI540">
        <v>0.83951200000000004</v>
      </c>
      <c r="AJ540">
        <v>6.3999999999999997E-5</v>
      </c>
      <c r="AK540" t="s">
        <v>12</v>
      </c>
      <c r="AL540">
        <v>0</v>
      </c>
      <c r="AM540">
        <v>0</v>
      </c>
    </row>
    <row r="541" spans="1:39" x14ac:dyDescent="0.25">
      <c r="A541" t="s">
        <v>164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6380.8635059999997</v>
      </c>
      <c r="I541">
        <v>239.63079099999999</v>
      </c>
      <c r="J541" t="s">
        <v>3</v>
      </c>
      <c r="K541">
        <v>6370.1807520000002</v>
      </c>
      <c r="L541">
        <v>240.86214799999999</v>
      </c>
      <c r="M541" t="s">
        <v>4</v>
      </c>
      <c r="N541">
        <v>438.23481700000002</v>
      </c>
      <c r="O541">
        <v>0.62115200000000004</v>
      </c>
      <c r="P541" t="s">
        <v>5</v>
      </c>
      <c r="Q541">
        <v>583.74725999999998</v>
      </c>
      <c r="R541">
        <v>17.498017999999998</v>
      </c>
      <c r="S541" t="s">
        <v>6</v>
      </c>
      <c r="T541">
        <v>228.93975</v>
      </c>
      <c r="U541">
        <v>6.0396979999999996</v>
      </c>
      <c r="V541" t="s">
        <v>7</v>
      </c>
      <c r="W541">
        <v>148.98117099999999</v>
      </c>
      <c r="X541">
        <v>1.097024</v>
      </c>
      <c r="Y541" t="s">
        <v>8</v>
      </c>
      <c r="Z541">
        <v>182.16328799999999</v>
      </c>
      <c r="AA541">
        <v>1.2734760000000001</v>
      </c>
      <c r="AB541" t="s">
        <v>9</v>
      </c>
      <c r="AC541">
        <v>5331.9312399999999</v>
      </c>
      <c r="AD541">
        <v>368.00951400000002</v>
      </c>
      <c r="AE541" t="s">
        <v>10</v>
      </c>
      <c r="AF541">
        <v>0.16150999999999999</v>
      </c>
      <c r="AG541">
        <v>1.7699999999999999E-4</v>
      </c>
      <c r="AH541" t="s">
        <v>11</v>
      </c>
      <c r="AI541">
        <v>0.83957800000000005</v>
      </c>
      <c r="AJ541">
        <v>6.3E-5</v>
      </c>
      <c r="AK541" t="s">
        <v>12</v>
      </c>
      <c r="AL541">
        <v>0</v>
      </c>
      <c r="AM541">
        <v>0</v>
      </c>
    </row>
    <row r="542" spans="1:39" x14ac:dyDescent="0.25">
      <c r="A542" t="s">
        <v>165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299.92405600000001</v>
      </c>
      <c r="I562">
        <v>1.1732990000000001</v>
      </c>
      <c r="J562" t="s">
        <v>3</v>
      </c>
      <c r="K562">
        <v>299.39190100000002</v>
      </c>
      <c r="L562">
        <v>1.1764380000000001</v>
      </c>
      <c r="M562" t="s">
        <v>4</v>
      </c>
      <c r="N562">
        <v>21.865130000000001</v>
      </c>
      <c r="O562">
        <v>3.1870000000000002E-3</v>
      </c>
      <c r="P562" t="s">
        <v>5</v>
      </c>
      <c r="Q562">
        <v>0</v>
      </c>
      <c r="R562">
        <v>0</v>
      </c>
      <c r="S562" t="s">
        <v>6</v>
      </c>
      <c r="T562">
        <v>11.338236999999999</v>
      </c>
      <c r="U562">
        <v>1.0709E-2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0.180982</v>
      </c>
      <c r="AD562">
        <v>9.2E-5</v>
      </c>
      <c r="AE562" t="s">
        <v>10</v>
      </c>
      <c r="AF562">
        <v>0</v>
      </c>
      <c r="AG562">
        <v>0</v>
      </c>
      <c r="AH562" t="s">
        <v>11</v>
      </c>
      <c r="AI562">
        <v>0.81380399999999997</v>
      </c>
      <c r="AJ562">
        <v>1.4100000000000001E-4</v>
      </c>
      <c r="AK562" t="s">
        <v>12</v>
      </c>
      <c r="AL562">
        <v>0</v>
      </c>
      <c r="AM562">
        <v>0</v>
      </c>
    </row>
    <row r="563" spans="1:39" x14ac:dyDescent="0.25">
      <c r="A563" t="s">
        <v>166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600.64295200000004</v>
      </c>
      <c r="I563">
        <v>2.644253</v>
      </c>
      <c r="J563" t="s">
        <v>3</v>
      </c>
      <c r="K563">
        <v>599.60603600000002</v>
      </c>
      <c r="L563">
        <v>2.655494</v>
      </c>
      <c r="M563" t="s">
        <v>4</v>
      </c>
      <c r="N563">
        <v>43.757047999999998</v>
      </c>
      <c r="O563">
        <v>2.5257999999999999E-2</v>
      </c>
      <c r="P563" t="s">
        <v>5</v>
      </c>
      <c r="Q563">
        <v>0</v>
      </c>
      <c r="R563">
        <v>0</v>
      </c>
      <c r="S563" t="s">
        <v>6</v>
      </c>
      <c r="T563">
        <v>22.63682</v>
      </c>
      <c r="U563">
        <v>1.6990999999999999E-2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0.17801900000000001</v>
      </c>
      <c r="AD563">
        <v>5.1E-5</v>
      </c>
      <c r="AE563" t="s">
        <v>10</v>
      </c>
      <c r="AF563">
        <v>0</v>
      </c>
      <c r="AG563">
        <v>0</v>
      </c>
      <c r="AH563" t="s">
        <v>11</v>
      </c>
      <c r="AI563">
        <v>0.81950599999999996</v>
      </c>
      <c r="AJ563">
        <v>1.6200000000000001E-4</v>
      </c>
      <c r="AK563" t="s">
        <v>12</v>
      </c>
      <c r="AL563">
        <v>0</v>
      </c>
      <c r="AM563">
        <v>0</v>
      </c>
    </row>
    <row r="564" spans="1:39" x14ac:dyDescent="0.25">
      <c r="A564" t="s">
        <v>166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901.88998000000004</v>
      </c>
      <c r="I564">
        <v>4.9050240000000001</v>
      </c>
      <c r="J564" t="s">
        <v>3</v>
      </c>
      <c r="K564">
        <v>900.35019999999997</v>
      </c>
      <c r="L564">
        <v>4.8859779999999997</v>
      </c>
      <c r="M564" t="s">
        <v>4</v>
      </c>
      <c r="N564">
        <v>65.648477999999997</v>
      </c>
      <c r="O564">
        <v>6.6484000000000001E-2</v>
      </c>
      <c r="P564" t="s">
        <v>5</v>
      </c>
      <c r="Q564">
        <v>0</v>
      </c>
      <c r="R564">
        <v>0</v>
      </c>
      <c r="S564" t="s">
        <v>6</v>
      </c>
      <c r="T564">
        <v>33.936154000000002</v>
      </c>
      <c r="U564">
        <v>2.0306999999999999E-2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0.17671700000000001</v>
      </c>
      <c r="AD564">
        <v>4.5000000000000003E-5</v>
      </c>
      <c r="AE564" t="s">
        <v>10</v>
      </c>
      <c r="AF564">
        <v>0</v>
      </c>
      <c r="AG564">
        <v>0</v>
      </c>
      <c r="AH564" t="s">
        <v>11</v>
      </c>
      <c r="AI564">
        <v>0.82478399999999996</v>
      </c>
      <c r="AJ564">
        <v>1.3999999999999999E-4</v>
      </c>
      <c r="AK564" t="s">
        <v>12</v>
      </c>
      <c r="AL564">
        <v>0</v>
      </c>
      <c r="AM564">
        <v>0</v>
      </c>
    </row>
    <row r="565" spans="1:39" x14ac:dyDescent="0.25">
      <c r="A565" t="s">
        <v>166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1202.576096</v>
      </c>
      <c r="I565">
        <v>9.7313530000000004</v>
      </c>
      <c r="J565" t="s">
        <v>3</v>
      </c>
      <c r="K565">
        <v>1200.5163130000001</v>
      </c>
      <c r="L565">
        <v>9.7227560000000004</v>
      </c>
      <c r="M565" t="s">
        <v>4</v>
      </c>
      <c r="N565">
        <v>87.549430999999998</v>
      </c>
      <c r="O565">
        <v>0.110262</v>
      </c>
      <c r="P565" t="s">
        <v>5</v>
      </c>
      <c r="Q565">
        <v>0</v>
      </c>
      <c r="R565">
        <v>0</v>
      </c>
      <c r="S565" t="s">
        <v>6</v>
      </c>
      <c r="T565">
        <v>45.265118000000001</v>
      </c>
      <c r="U565">
        <v>3.6947000000000001E-2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0.17660500000000001</v>
      </c>
      <c r="AD565">
        <v>4.3999999999999999E-5</v>
      </c>
      <c r="AE565" t="s">
        <v>10</v>
      </c>
      <c r="AF565">
        <v>0</v>
      </c>
      <c r="AG565">
        <v>0</v>
      </c>
      <c r="AH565" t="s">
        <v>11</v>
      </c>
      <c r="AI565">
        <v>0.82864000000000004</v>
      </c>
      <c r="AJ565">
        <v>1.84E-4</v>
      </c>
      <c r="AK565" t="s">
        <v>12</v>
      </c>
      <c r="AL565">
        <v>0</v>
      </c>
      <c r="AM565">
        <v>0</v>
      </c>
    </row>
    <row r="566" spans="1:39" x14ac:dyDescent="0.25">
      <c r="A566" t="s">
        <v>166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1503.4825269999999</v>
      </c>
      <c r="I566">
        <v>16.498425000000001</v>
      </c>
      <c r="J566" t="s">
        <v>3</v>
      </c>
      <c r="K566">
        <v>1500.914822</v>
      </c>
      <c r="L566">
        <v>16.561681</v>
      </c>
      <c r="M566" t="s">
        <v>4</v>
      </c>
      <c r="N566">
        <v>109.44472399999999</v>
      </c>
      <c r="O566">
        <v>0.115331</v>
      </c>
      <c r="P566" t="s">
        <v>5</v>
      </c>
      <c r="Q566">
        <v>0</v>
      </c>
      <c r="R566">
        <v>0</v>
      </c>
      <c r="S566" t="s">
        <v>6</v>
      </c>
      <c r="T566">
        <v>56.592016000000001</v>
      </c>
      <c r="U566">
        <v>6.6557000000000005E-2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0.176394</v>
      </c>
      <c r="AD566">
        <v>4.5000000000000003E-5</v>
      </c>
      <c r="AE566" t="s">
        <v>10</v>
      </c>
      <c r="AF566">
        <v>0</v>
      </c>
      <c r="AG566">
        <v>0</v>
      </c>
      <c r="AH566" t="s">
        <v>11</v>
      </c>
      <c r="AI566">
        <v>0.83066399999999996</v>
      </c>
      <c r="AJ566">
        <v>1.5799999999999999E-4</v>
      </c>
      <c r="AK566" t="s">
        <v>12</v>
      </c>
      <c r="AL566">
        <v>0</v>
      </c>
      <c r="AM566">
        <v>0</v>
      </c>
    </row>
    <row r="567" spans="1:39" x14ac:dyDescent="0.25">
      <c r="A567" t="s">
        <v>166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1804.508</v>
      </c>
      <c r="I567">
        <v>19.550371999999999</v>
      </c>
      <c r="J567" t="s">
        <v>3</v>
      </c>
      <c r="K567">
        <v>1801.430601</v>
      </c>
      <c r="L567">
        <v>19.653075000000001</v>
      </c>
      <c r="M567" t="s">
        <v>4</v>
      </c>
      <c r="N567">
        <v>131.33779799999999</v>
      </c>
      <c r="O567">
        <v>0.13444700000000001</v>
      </c>
      <c r="P567" t="s">
        <v>5</v>
      </c>
      <c r="Q567">
        <v>0</v>
      </c>
      <c r="R567">
        <v>0</v>
      </c>
      <c r="S567" t="s">
        <v>6</v>
      </c>
      <c r="T567">
        <v>67.910781</v>
      </c>
      <c r="U567">
        <v>8.2284999999999997E-2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0.17522799999999999</v>
      </c>
      <c r="AD567">
        <v>6.7999999999999999E-5</v>
      </c>
      <c r="AE567" t="s">
        <v>10</v>
      </c>
      <c r="AF567">
        <v>0</v>
      </c>
      <c r="AG567">
        <v>0</v>
      </c>
      <c r="AH567" t="s">
        <v>11</v>
      </c>
      <c r="AI567">
        <v>0.83209100000000003</v>
      </c>
      <c r="AJ567">
        <v>1.36E-4</v>
      </c>
      <c r="AK567" t="s">
        <v>12</v>
      </c>
      <c r="AL567">
        <v>0</v>
      </c>
      <c r="AM567">
        <v>0</v>
      </c>
    </row>
    <row r="568" spans="1:39" x14ac:dyDescent="0.25">
      <c r="A568" t="s">
        <v>166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2105.1875150000001</v>
      </c>
      <c r="I568">
        <v>24.850431</v>
      </c>
      <c r="J568" t="s">
        <v>3</v>
      </c>
      <c r="K568">
        <v>2101.5969479999999</v>
      </c>
      <c r="L568">
        <v>24.935796</v>
      </c>
      <c r="M568" t="s">
        <v>4</v>
      </c>
      <c r="N568">
        <v>153.234602</v>
      </c>
      <c r="O568">
        <v>0.16222800000000001</v>
      </c>
      <c r="P568" t="s">
        <v>5</v>
      </c>
      <c r="Q568">
        <v>0</v>
      </c>
      <c r="R568">
        <v>0</v>
      </c>
      <c r="S568" t="s">
        <v>6</v>
      </c>
      <c r="T568">
        <v>79.244502999999995</v>
      </c>
      <c r="U568">
        <v>8.7598999999999996E-2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0.175178</v>
      </c>
      <c r="AD568">
        <v>6.7999999999999999E-5</v>
      </c>
      <c r="AE568" t="s">
        <v>10</v>
      </c>
      <c r="AF568">
        <v>0</v>
      </c>
      <c r="AG568">
        <v>0</v>
      </c>
      <c r="AH568" t="s">
        <v>11</v>
      </c>
      <c r="AI568">
        <v>0.83491099999999996</v>
      </c>
      <c r="AJ568">
        <v>1.2400000000000001E-4</v>
      </c>
      <c r="AK568" t="s">
        <v>12</v>
      </c>
      <c r="AL568">
        <v>0</v>
      </c>
      <c r="AM568">
        <v>0</v>
      </c>
    </row>
    <row r="569" spans="1:39" x14ac:dyDescent="0.25">
      <c r="A569" t="s">
        <v>166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2406.2577489999999</v>
      </c>
      <c r="I569">
        <v>31.013515999999999</v>
      </c>
      <c r="J569" t="s">
        <v>3</v>
      </c>
      <c r="K569">
        <v>2402.1567380000001</v>
      </c>
      <c r="L569">
        <v>31.082805</v>
      </c>
      <c r="M569" t="s">
        <v>4</v>
      </c>
      <c r="N569">
        <v>175.12237200000001</v>
      </c>
      <c r="O569">
        <v>0.18623600000000001</v>
      </c>
      <c r="P569" t="s">
        <v>5</v>
      </c>
      <c r="Q569">
        <v>0</v>
      </c>
      <c r="R569">
        <v>0</v>
      </c>
      <c r="S569" t="s">
        <v>6</v>
      </c>
      <c r="T569">
        <v>90.581012999999999</v>
      </c>
      <c r="U569">
        <v>9.5036999999999996E-2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0.17304800000000001</v>
      </c>
      <c r="AD569">
        <v>9.8999999999999994E-5</v>
      </c>
      <c r="AE569" t="s">
        <v>10</v>
      </c>
      <c r="AF569">
        <v>0</v>
      </c>
      <c r="AG569">
        <v>0</v>
      </c>
      <c r="AH569" t="s">
        <v>11</v>
      </c>
      <c r="AI569">
        <v>0.83548</v>
      </c>
      <c r="AJ569">
        <v>1.08E-4</v>
      </c>
      <c r="AK569" t="s">
        <v>12</v>
      </c>
      <c r="AL569">
        <v>0</v>
      </c>
      <c r="AM569">
        <v>0</v>
      </c>
    </row>
    <row r="570" spans="1:39" x14ac:dyDescent="0.25">
      <c r="A570" t="s">
        <v>166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2707.2818459999999</v>
      </c>
      <c r="I570">
        <v>36.695093</v>
      </c>
      <c r="J570" t="s">
        <v>3</v>
      </c>
      <c r="K570">
        <v>2702.6689310000002</v>
      </c>
      <c r="L570">
        <v>36.727916</v>
      </c>
      <c r="M570" t="s">
        <v>4</v>
      </c>
      <c r="N570">
        <v>197.03024300000001</v>
      </c>
      <c r="O570">
        <v>0.26037300000000002</v>
      </c>
      <c r="P570" t="s">
        <v>5</v>
      </c>
      <c r="Q570">
        <v>0</v>
      </c>
      <c r="R570">
        <v>0</v>
      </c>
      <c r="S570" t="s">
        <v>6</v>
      </c>
      <c r="T570">
        <v>101.906515</v>
      </c>
      <c r="U570">
        <v>0.108972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0.172374</v>
      </c>
      <c r="AD570">
        <v>1.07E-4</v>
      </c>
      <c r="AE570" t="s">
        <v>10</v>
      </c>
      <c r="AF570">
        <v>0</v>
      </c>
      <c r="AG570">
        <v>0</v>
      </c>
      <c r="AH570" t="s">
        <v>11</v>
      </c>
      <c r="AI570">
        <v>0.83665400000000001</v>
      </c>
      <c r="AJ570">
        <v>1.2400000000000001E-4</v>
      </c>
      <c r="AK570" t="s">
        <v>12</v>
      </c>
      <c r="AL570">
        <v>0</v>
      </c>
      <c r="AM570">
        <v>0</v>
      </c>
    </row>
    <row r="571" spans="1:39" x14ac:dyDescent="0.25">
      <c r="A571" t="s">
        <v>166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3007.7725829999999</v>
      </c>
      <c r="I571">
        <v>38.949829000000001</v>
      </c>
      <c r="J571" t="s">
        <v>3</v>
      </c>
      <c r="K571">
        <v>3002.6563379999998</v>
      </c>
      <c r="L571">
        <v>38.947099000000001</v>
      </c>
      <c r="M571" t="s">
        <v>4</v>
      </c>
      <c r="N571">
        <v>218.90005300000001</v>
      </c>
      <c r="O571">
        <v>0.29942999999999997</v>
      </c>
      <c r="P571" t="s">
        <v>5</v>
      </c>
      <c r="Q571">
        <v>0</v>
      </c>
      <c r="R571">
        <v>0</v>
      </c>
      <c r="S571" t="s">
        <v>6</v>
      </c>
      <c r="T571">
        <v>113.221615</v>
      </c>
      <c r="U571">
        <v>0.12534200000000001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0.17216200000000001</v>
      </c>
      <c r="AD571">
        <v>1.07E-4</v>
      </c>
      <c r="AE571" t="s">
        <v>10</v>
      </c>
      <c r="AF571">
        <v>0</v>
      </c>
      <c r="AG571">
        <v>0</v>
      </c>
      <c r="AH571" t="s">
        <v>11</v>
      </c>
      <c r="AI571">
        <v>0.83699699999999999</v>
      </c>
      <c r="AJ571">
        <v>1.22E-4</v>
      </c>
      <c r="AK571" t="s">
        <v>12</v>
      </c>
      <c r="AL571">
        <v>0</v>
      </c>
      <c r="AM571">
        <v>0</v>
      </c>
    </row>
    <row r="572" spans="1:39" x14ac:dyDescent="0.25">
      <c r="A572" t="s">
        <v>166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3308.4129640000001</v>
      </c>
      <c r="I572">
        <v>45.546975000000003</v>
      </c>
      <c r="J572" t="s">
        <v>3</v>
      </c>
      <c r="K572">
        <v>3302.782827</v>
      </c>
      <c r="L572">
        <v>45.532817999999999</v>
      </c>
      <c r="M572" t="s">
        <v>4</v>
      </c>
      <c r="N572">
        <v>240.768766</v>
      </c>
      <c r="O572">
        <v>0.34300799999999998</v>
      </c>
      <c r="P572" t="s">
        <v>5</v>
      </c>
      <c r="Q572">
        <v>0</v>
      </c>
      <c r="R572">
        <v>0</v>
      </c>
      <c r="S572" t="s">
        <v>6</v>
      </c>
      <c r="T572">
        <v>124.541826</v>
      </c>
      <c r="U572">
        <v>0.153831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0.17071</v>
      </c>
      <c r="AD572">
        <v>1.2999999999999999E-4</v>
      </c>
      <c r="AE572" t="s">
        <v>10</v>
      </c>
      <c r="AF572">
        <v>0</v>
      </c>
      <c r="AG572">
        <v>0</v>
      </c>
      <c r="AH572" t="s">
        <v>11</v>
      </c>
      <c r="AI572">
        <v>0.83754399999999996</v>
      </c>
      <c r="AJ572">
        <v>1.01E-4</v>
      </c>
      <c r="AK572" t="s">
        <v>12</v>
      </c>
      <c r="AL572">
        <v>0</v>
      </c>
      <c r="AM572">
        <v>0</v>
      </c>
    </row>
    <row r="573" spans="1:39" x14ac:dyDescent="0.25">
      <c r="A573" t="s">
        <v>166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3609.4107469999999</v>
      </c>
      <c r="I573">
        <v>54.391176999999999</v>
      </c>
      <c r="J573" t="s">
        <v>3</v>
      </c>
      <c r="K573">
        <v>3603.2777639999999</v>
      </c>
      <c r="L573">
        <v>54.295478000000003</v>
      </c>
      <c r="M573" t="s">
        <v>4</v>
      </c>
      <c r="N573">
        <v>262.65919400000001</v>
      </c>
      <c r="O573">
        <v>0.39186700000000002</v>
      </c>
      <c r="P573" t="s">
        <v>5</v>
      </c>
      <c r="Q573">
        <v>0</v>
      </c>
      <c r="R573">
        <v>0</v>
      </c>
      <c r="S573" t="s">
        <v>6</v>
      </c>
      <c r="T573">
        <v>135.83753300000001</v>
      </c>
      <c r="U573">
        <v>0.19243299999999999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0.16966000000000001</v>
      </c>
      <c r="AD573">
        <v>1.34E-4</v>
      </c>
      <c r="AE573" t="s">
        <v>10</v>
      </c>
      <c r="AF573">
        <v>0</v>
      </c>
      <c r="AG573">
        <v>0</v>
      </c>
      <c r="AH573" t="s">
        <v>11</v>
      </c>
      <c r="AI573">
        <v>0.83759700000000004</v>
      </c>
      <c r="AJ573">
        <v>1.01E-4</v>
      </c>
      <c r="AK573" t="s">
        <v>12</v>
      </c>
      <c r="AL573">
        <v>0</v>
      </c>
      <c r="AM573">
        <v>0</v>
      </c>
    </row>
    <row r="574" spans="1:39" x14ac:dyDescent="0.25">
      <c r="A574" t="s">
        <v>166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3910.1676219999999</v>
      </c>
      <c r="I574">
        <v>58.337733999999998</v>
      </c>
      <c r="J574" t="s">
        <v>3</v>
      </c>
      <c r="K574">
        <v>3903.530303</v>
      </c>
      <c r="L574">
        <v>58.195059000000001</v>
      </c>
      <c r="M574" t="s">
        <v>4</v>
      </c>
      <c r="N574">
        <v>284.561984</v>
      </c>
      <c r="O574">
        <v>0.401727</v>
      </c>
      <c r="P574" t="s">
        <v>5</v>
      </c>
      <c r="Q574">
        <v>0</v>
      </c>
      <c r="R574">
        <v>0</v>
      </c>
      <c r="S574" t="s">
        <v>6</v>
      </c>
      <c r="T574">
        <v>147.13835599999999</v>
      </c>
      <c r="U574">
        <v>0.20796400000000001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0.16827700000000001</v>
      </c>
      <c r="AD574">
        <v>1.4799999999999999E-4</v>
      </c>
      <c r="AE574" t="s">
        <v>10</v>
      </c>
      <c r="AF574">
        <v>0</v>
      </c>
      <c r="AG574">
        <v>0</v>
      </c>
      <c r="AH574" t="s">
        <v>11</v>
      </c>
      <c r="AI574">
        <v>0.83858900000000003</v>
      </c>
      <c r="AJ574">
        <v>7.6000000000000004E-5</v>
      </c>
      <c r="AK574" t="s">
        <v>12</v>
      </c>
      <c r="AL574">
        <v>0</v>
      </c>
      <c r="AM574">
        <v>0</v>
      </c>
    </row>
    <row r="575" spans="1:39" x14ac:dyDescent="0.25">
      <c r="A575" t="s">
        <v>166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4210.9094429999996</v>
      </c>
      <c r="I575">
        <v>57.629367999999999</v>
      </c>
      <c r="J575" t="s">
        <v>3</v>
      </c>
      <c r="K575">
        <v>4203.7607420000004</v>
      </c>
      <c r="L575">
        <v>57.530355</v>
      </c>
      <c r="M575" t="s">
        <v>4</v>
      </c>
      <c r="N575">
        <v>306.43854900000002</v>
      </c>
      <c r="O575">
        <v>0.40787099999999998</v>
      </c>
      <c r="P575" t="s">
        <v>5</v>
      </c>
      <c r="Q575">
        <v>0</v>
      </c>
      <c r="R575">
        <v>0</v>
      </c>
      <c r="S575" t="s">
        <v>6</v>
      </c>
      <c r="T575">
        <v>158.470878</v>
      </c>
      <c r="U575">
        <v>0.221862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0.16744999999999999</v>
      </c>
      <c r="AD575">
        <v>1.5799999999999999E-4</v>
      </c>
      <c r="AE575" t="s">
        <v>10</v>
      </c>
      <c r="AF575">
        <v>0</v>
      </c>
      <c r="AG575">
        <v>0</v>
      </c>
      <c r="AH575" t="s">
        <v>11</v>
      </c>
      <c r="AI575">
        <v>0.83879400000000004</v>
      </c>
      <c r="AJ575">
        <v>7.2999999999999999E-5</v>
      </c>
      <c r="AK575" t="s">
        <v>12</v>
      </c>
      <c r="AL575">
        <v>0</v>
      </c>
      <c r="AM575">
        <v>0</v>
      </c>
    </row>
    <row r="576" spans="1:39" x14ac:dyDescent="0.25">
      <c r="A576" t="s">
        <v>166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4511.7150199999996</v>
      </c>
      <c r="I576">
        <v>63.057192000000001</v>
      </c>
      <c r="J576" t="s">
        <v>3</v>
      </c>
      <c r="K576">
        <v>4504.0587009999999</v>
      </c>
      <c r="L576">
        <v>62.973619999999997</v>
      </c>
      <c r="M576" t="s">
        <v>4</v>
      </c>
      <c r="N576">
        <v>328.332718</v>
      </c>
      <c r="O576">
        <v>0.42783900000000002</v>
      </c>
      <c r="P576" t="s">
        <v>5</v>
      </c>
      <c r="Q576">
        <v>0</v>
      </c>
      <c r="R576">
        <v>0</v>
      </c>
      <c r="S576" t="s">
        <v>6</v>
      </c>
      <c r="T576">
        <v>169.78830500000001</v>
      </c>
      <c r="U576">
        <v>0.25408999999999998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0.166522</v>
      </c>
      <c r="AD576">
        <v>1.7000000000000001E-4</v>
      </c>
      <c r="AE576" t="s">
        <v>10</v>
      </c>
      <c r="AF576">
        <v>0</v>
      </c>
      <c r="AG576">
        <v>0</v>
      </c>
      <c r="AH576" t="s">
        <v>11</v>
      </c>
      <c r="AI576">
        <v>0.83881700000000003</v>
      </c>
      <c r="AJ576">
        <v>7.2999999999999999E-5</v>
      </c>
      <c r="AK576" t="s">
        <v>12</v>
      </c>
      <c r="AL576">
        <v>0</v>
      </c>
      <c r="AM576">
        <v>0</v>
      </c>
    </row>
    <row r="577" spans="1:39" x14ac:dyDescent="0.25">
      <c r="A577" t="s">
        <v>166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4812.5124610000003</v>
      </c>
      <c r="I577">
        <v>69.959153999999998</v>
      </c>
      <c r="J577" t="s">
        <v>3</v>
      </c>
      <c r="K577">
        <v>4804.3563480000003</v>
      </c>
      <c r="L577">
        <v>69.860108999999994</v>
      </c>
      <c r="M577" t="s">
        <v>4</v>
      </c>
      <c r="N577">
        <v>350.20436999999998</v>
      </c>
      <c r="O577">
        <v>0.46434500000000001</v>
      </c>
      <c r="P577" t="s">
        <v>5</v>
      </c>
      <c r="Q577">
        <v>0</v>
      </c>
      <c r="R577">
        <v>0</v>
      </c>
      <c r="S577" t="s">
        <v>6</v>
      </c>
      <c r="T577">
        <v>181.06521799999999</v>
      </c>
      <c r="U577">
        <v>0.26840399999999998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0.164747</v>
      </c>
      <c r="AD577">
        <v>1.8100000000000001E-4</v>
      </c>
      <c r="AE577" t="s">
        <v>10</v>
      </c>
      <c r="AF577">
        <v>0</v>
      </c>
      <c r="AG577">
        <v>0</v>
      </c>
      <c r="AH577" t="s">
        <v>11</v>
      </c>
      <c r="AI577">
        <v>0.83897299999999997</v>
      </c>
      <c r="AJ577">
        <v>7.2000000000000002E-5</v>
      </c>
      <c r="AK577" t="s">
        <v>12</v>
      </c>
      <c r="AL577">
        <v>0</v>
      </c>
      <c r="AM577">
        <v>0</v>
      </c>
    </row>
    <row r="578" spans="1:39" x14ac:dyDescent="0.25">
      <c r="A578" t="s">
        <v>166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5113.6486130000003</v>
      </c>
      <c r="I578">
        <v>71.002617000000001</v>
      </c>
      <c r="J578" t="s">
        <v>3</v>
      </c>
      <c r="K578">
        <v>5104.9879490000003</v>
      </c>
      <c r="L578">
        <v>70.884141</v>
      </c>
      <c r="M578" t="s">
        <v>4</v>
      </c>
      <c r="N578">
        <v>372.07876499999998</v>
      </c>
      <c r="O578">
        <v>0.52622500000000005</v>
      </c>
      <c r="P578" t="s">
        <v>5</v>
      </c>
      <c r="Q578">
        <v>0</v>
      </c>
      <c r="R578">
        <v>0</v>
      </c>
      <c r="S578" t="s">
        <v>6</v>
      </c>
      <c r="T578">
        <v>192.376577</v>
      </c>
      <c r="U578">
        <v>0.28081499999999998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0.16467000000000001</v>
      </c>
      <c r="AD578">
        <v>1.83E-4</v>
      </c>
      <c r="AE578" t="s">
        <v>10</v>
      </c>
      <c r="AF578">
        <v>0</v>
      </c>
      <c r="AG578">
        <v>0</v>
      </c>
      <c r="AH578" t="s">
        <v>11</v>
      </c>
      <c r="AI578">
        <v>0.83949099999999999</v>
      </c>
      <c r="AJ578">
        <v>8.2999999999999998E-5</v>
      </c>
      <c r="AK578" t="s">
        <v>12</v>
      </c>
      <c r="AL578">
        <v>0</v>
      </c>
      <c r="AM578">
        <v>0</v>
      </c>
    </row>
    <row r="579" spans="1:39" x14ac:dyDescent="0.25">
      <c r="A579" t="s">
        <v>166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5414.7146290000001</v>
      </c>
      <c r="I579">
        <v>71.782455999999996</v>
      </c>
      <c r="J579" t="s">
        <v>3</v>
      </c>
      <c r="K579">
        <v>5405.5435550000002</v>
      </c>
      <c r="L579">
        <v>71.633674999999997</v>
      </c>
      <c r="M579" t="s">
        <v>4</v>
      </c>
      <c r="N579">
        <v>393.93866800000001</v>
      </c>
      <c r="O579">
        <v>0.51487799999999995</v>
      </c>
      <c r="P579" t="s">
        <v>5</v>
      </c>
      <c r="Q579">
        <v>0</v>
      </c>
      <c r="R579">
        <v>0</v>
      </c>
      <c r="S579" t="s">
        <v>6</v>
      </c>
      <c r="T579">
        <v>203.70975899999999</v>
      </c>
      <c r="U579">
        <v>0.31405699999999998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0.16388900000000001</v>
      </c>
      <c r="AD579">
        <v>1.7699999999999999E-4</v>
      </c>
      <c r="AE579" t="s">
        <v>10</v>
      </c>
      <c r="AF579">
        <v>0</v>
      </c>
      <c r="AG579">
        <v>0</v>
      </c>
      <c r="AH579" t="s">
        <v>11</v>
      </c>
      <c r="AI579">
        <v>0.83949799999999997</v>
      </c>
      <c r="AJ579">
        <v>8.2999999999999998E-5</v>
      </c>
      <c r="AK579" t="s">
        <v>12</v>
      </c>
      <c r="AL579">
        <v>0</v>
      </c>
      <c r="AM579">
        <v>0</v>
      </c>
    </row>
    <row r="580" spans="1:39" x14ac:dyDescent="0.25">
      <c r="A580" t="s">
        <v>166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5716.1490819999999</v>
      </c>
      <c r="I580">
        <v>76.290332000000006</v>
      </c>
      <c r="J580" t="s">
        <v>3</v>
      </c>
      <c r="K580">
        <v>5706.4772069999999</v>
      </c>
      <c r="L580">
        <v>76.223606000000004</v>
      </c>
      <c r="M580" t="s">
        <v>4</v>
      </c>
      <c r="N580">
        <v>415.81474700000001</v>
      </c>
      <c r="O580">
        <v>0.52995800000000004</v>
      </c>
      <c r="P580" t="s">
        <v>5</v>
      </c>
      <c r="Q580">
        <v>0</v>
      </c>
      <c r="R580">
        <v>0</v>
      </c>
      <c r="S580" t="s">
        <v>6</v>
      </c>
      <c r="T580">
        <v>215.02234799999999</v>
      </c>
      <c r="U580">
        <v>0.30657899999999999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0.16331100000000001</v>
      </c>
      <c r="AD580">
        <v>1.6899999999999999E-4</v>
      </c>
      <c r="AE580" t="s">
        <v>10</v>
      </c>
      <c r="AF580">
        <v>0</v>
      </c>
      <c r="AG580">
        <v>0</v>
      </c>
      <c r="AH580" t="s">
        <v>11</v>
      </c>
      <c r="AI580">
        <v>0.83958200000000005</v>
      </c>
      <c r="AJ580">
        <v>8.2000000000000001E-5</v>
      </c>
      <c r="AK580" t="s">
        <v>12</v>
      </c>
      <c r="AL580">
        <v>0</v>
      </c>
      <c r="AM580">
        <v>0</v>
      </c>
    </row>
    <row r="581" spans="1:39" x14ac:dyDescent="0.25">
      <c r="A581" t="s">
        <v>166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6017.1804099999999</v>
      </c>
      <c r="I581">
        <v>77.772003999999995</v>
      </c>
      <c r="J581" t="s">
        <v>3</v>
      </c>
      <c r="K581">
        <v>6007.0005469999996</v>
      </c>
      <c r="L581">
        <v>77.712830999999994</v>
      </c>
      <c r="M581" t="s">
        <v>4</v>
      </c>
      <c r="N581">
        <v>437.70039200000002</v>
      </c>
      <c r="O581">
        <v>0.52633700000000005</v>
      </c>
      <c r="P581" t="s">
        <v>5</v>
      </c>
      <c r="Q581">
        <v>0</v>
      </c>
      <c r="R581">
        <v>0</v>
      </c>
      <c r="S581" t="s">
        <v>6</v>
      </c>
      <c r="T581">
        <v>226.35750300000001</v>
      </c>
      <c r="U581">
        <v>0.31648900000000002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0.16289600000000001</v>
      </c>
      <c r="AD581">
        <v>1.75E-4</v>
      </c>
      <c r="AE581" t="s">
        <v>10</v>
      </c>
      <c r="AF581">
        <v>0</v>
      </c>
      <c r="AG581">
        <v>0</v>
      </c>
      <c r="AH581" t="s">
        <v>11</v>
      </c>
      <c r="AI581">
        <v>0.83958200000000005</v>
      </c>
      <c r="AJ581">
        <v>8.2000000000000001E-5</v>
      </c>
      <c r="AK581" t="s">
        <v>12</v>
      </c>
      <c r="AL581">
        <v>0</v>
      </c>
      <c r="AM581">
        <v>0</v>
      </c>
    </row>
    <row r="582" spans="1:39" x14ac:dyDescent="0.25">
      <c r="A582" t="s">
        <v>167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318.81082800000001</v>
      </c>
      <c r="I582">
        <v>1.1978310000000001</v>
      </c>
      <c r="J582" t="s">
        <v>3</v>
      </c>
      <c r="K582">
        <v>318.26788199999999</v>
      </c>
      <c r="L582">
        <v>1.2026699999999999</v>
      </c>
      <c r="M582" t="s">
        <v>4</v>
      </c>
      <c r="N582">
        <v>21.921054000000002</v>
      </c>
      <c r="O582">
        <v>1.1408E-2</v>
      </c>
      <c r="P582" t="s">
        <v>5</v>
      </c>
      <c r="Q582">
        <v>29.051518000000002</v>
      </c>
      <c r="R582">
        <v>0.198048</v>
      </c>
      <c r="S582" t="s">
        <v>6</v>
      </c>
      <c r="T582">
        <v>11.405367</v>
      </c>
      <c r="U582">
        <v>8.1980000000000004E-3</v>
      </c>
      <c r="V582" t="s">
        <v>7</v>
      </c>
      <c r="W582">
        <v>7.3915249999999997</v>
      </c>
      <c r="X582">
        <v>4.4479999999999999E-2</v>
      </c>
      <c r="Y582" t="s">
        <v>8</v>
      </c>
      <c r="Z582">
        <v>9.0437619999999992</v>
      </c>
      <c r="AA582">
        <v>4.7130999999999999E-2</v>
      </c>
      <c r="AB582" t="s">
        <v>9</v>
      </c>
      <c r="AC582">
        <v>266.47483399999999</v>
      </c>
      <c r="AD582">
        <v>1.13279</v>
      </c>
      <c r="AE582" t="s">
        <v>10</v>
      </c>
      <c r="AF582">
        <v>0.182451</v>
      </c>
      <c r="AG582">
        <v>5.3000000000000001E-5</v>
      </c>
      <c r="AH582" t="s">
        <v>11</v>
      </c>
      <c r="AI582">
        <v>0.81408000000000003</v>
      </c>
      <c r="AJ582">
        <v>1.06E-4</v>
      </c>
      <c r="AK582" t="s">
        <v>12</v>
      </c>
      <c r="AL582">
        <v>0</v>
      </c>
      <c r="AM582">
        <v>0</v>
      </c>
    </row>
    <row r="583" spans="1:39" x14ac:dyDescent="0.25">
      <c r="A583" t="s">
        <v>167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638.027826</v>
      </c>
      <c r="I583">
        <v>2.7456019999999999</v>
      </c>
      <c r="J583" t="s">
        <v>3</v>
      </c>
      <c r="K583">
        <v>636.96987300000001</v>
      </c>
      <c r="L583">
        <v>2.7374849999999999</v>
      </c>
      <c r="M583" t="s">
        <v>4</v>
      </c>
      <c r="N583">
        <v>43.832475000000002</v>
      </c>
      <c r="O583">
        <v>3.3703999999999998E-2</v>
      </c>
      <c r="P583" t="s">
        <v>5</v>
      </c>
      <c r="Q583">
        <v>58.097287000000001</v>
      </c>
      <c r="R583">
        <v>0.26304499999999997</v>
      </c>
      <c r="S583" t="s">
        <v>6</v>
      </c>
      <c r="T583">
        <v>22.781431000000001</v>
      </c>
      <c r="U583">
        <v>1.5886000000000001E-2</v>
      </c>
      <c r="V583" t="s">
        <v>7</v>
      </c>
      <c r="W583">
        <v>14.804999</v>
      </c>
      <c r="X583">
        <v>5.7846000000000002E-2</v>
      </c>
      <c r="Y583" t="s">
        <v>8</v>
      </c>
      <c r="Z583">
        <v>18.081985</v>
      </c>
      <c r="AA583">
        <v>6.5698999999999994E-2</v>
      </c>
      <c r="AB583" t="s">
        <v>9</v>
      </c>
      <c r="AC583">
        <v>533.41096400000004</v>
      </c>
      <c r="AD583">
        <v>2.8117869999999998</v>
      </c>
      <c r="AE583" t="s">
        <v>10</v>
      </c>
      <c r="AF583">
        <v>0.179115</v>
      </c>
      <c r="AG583">
        <v>6.2000000000000003E-5</v>
      </c>
      <c r="AH583" t="s">
        <v>11</v>
      </c>
      <c r="AI583">
        <v>0.82077599999999995</v>
      </c>
      <c r="AJ583">
        <v>1.3100000000000001E-4</v>
      </c>
      <c r="AK583" t="s">
        <v>12</v>
      </c>
      <c r="AL583">
        <v>0</v>
      </c>
      <c r="AM583">
        <v>0</v>
      </c>
    </row>
    <row r="584" spans="1:39" x14ac:dyDescent="0.25">
      <c r="A584" t="s">
        <v>167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957.65943100000004</v>
      </c>
      <c r="I584">
        <v>3.4510049999999999</v>
      </c>
      <c r="J584" t="s">
        <v>3</v>
      </c>
      <c r="K584">
        <v>956.08433600000001</v>
      </c>
      <c r="L584">
        <v>3.439079</v>
      </c>
      <c r="M584" t="s">
        <v>4</v>
      </c>
      <c r="N584">
        <v>65.746436000000003</v>
      </c>
      <c r="O584">
        <v>5.0056999999999997E-2</v>
      </c>
      <c r="P584" t="s">
        <v>5</v>
      </c>
      <c r="Q584">
        <v>87.045027000000005</v>
      </c>
      <c r="R584">
        <v>0.42672700000000002</v>
      </c>
      <c r="S584" t="s">
        <v>6</v>
      </c>
      <c r="T584">
        <v>34.150798000000002</v>
      </c>
      <c r="U584">
        <v>2.1944999999999999E-2</v>
      </c>
      <c r="V584" t="s">
        <v>7</v>
      </c>
      <c r="W584">
        <v>22.197939999999999</v>
      </c>
      <c r="X584">
        <v>9.9521999999999999E-2</v>
      </c>
      <c r="Y584" t="s">
        <v>8</v>
      </c>
      <c r="Z584">
        <v>27.085884</v>
      </c>
      <c r="AA584">
        <v>9.7239000000000006E-2</v>
      </c>
      <c r="AB584" t="s">
        <v>9</v>
      </c>
      <c r="AC584">
        <v>800.83851800000002</v>
      </c>
      <c r="AD584">
        <v>3.866009</v>
      </c>
      <c r="AE584" t="s">
        <v>10</v>
      </c>
      <c r="AF584">
        <v>0.177122</v>
      </c>
      <c r="AG584">
        <v>5.5000000000000002E-5</v>
      </c>
      <c r="AH584" t="s">
        <v>11</v>
      </c>
      <c r="AI584">
        <v>0.82548999999999995</v>
      </c>
      <c r="AJ584">
        <v>1.18E-4</v>
      </c>
      <c r="AK584" t="s">
        <v>12</v>
      </c>
      <c r="AL584">
        <v>0</v>
      </c>
      <c r="AM584">
        <v>0</v>
      </c>
    </row>
    <row r="585" spans="1:39" x14ac:dyDescent="0.25">
      <c r="A585" t="s">
        <v>167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1277.202722</v>
      </c>
      <c r="I585">
        <v>6.7019900000000003</v>
      </c>
      <c r="J585" t="s">
        <v>3</v>
      </c>
      <c r="K585">
        <v>1275.1139089999999</v>
      </c>
      <c r="L585">
        <v>6.724475</v>
      </c>
      <c r="M585" t="s">
        <v>4</v>
      </c>
      <c r="N585">
        <v>87.667034000000001</v>
      </c>
      <c r="O585">
        <v>7.8631999999999994E-2</v>
      </c>
      <c r="P585" t="s">
        <v>5</v>
      </c>
      <c r="Q585">
        <v>116.059102</v>
      </c>
      <c r="R585">
        <v>0.68326299999999995</v>
      </c>
      <c r="S585" t="s">
        <v>6</v>
      </c>
      <c r="T585">
        <v>45.520518000000003</v>
      </c>
      <c r="U585">
        <v>3.3154999999999997E-2</v>
      </c>
      <c r="V585" t="s">
        <v>7</v>
      </c>
      <c r="W585">
        <v>29.631999</v>
      </c>
      <c r="X585">
        <v>0.15653300000000001</v>
      </c>
      <c r="Y585" t="s">
        <v>8</v>
      </c>
      <c r="Z585">
        <v>36.127845000000001</v>
      </c>
      <c r="AA585">
        <v>0.17364199999999999</v>
      </c>
      <c r="AB585" t="s">
        <v>9</v>
      </c>
      <c r="AC585">
        <v>1068.0997050000001</v>
      </c>
      <c r="AD585">
        <v>7.1677580000000001</v>
      </c>
      <c r="AE585" t="s">
        <v>10</v>
      </c>
      <c r="AF585">
        <v>0.176487</v>
      </c>
      <c r="AG585">
        <v>6.3999999999999997E-5</v>
      </c>
      <c r="AH585" t="s">
        <v>11</v>
      </c>
      <c r="AI585">
        <v>0.82967299999999999</v>
      </c>
      <c r="AJ585">
        <v>7.6000000000000004E-5</v>
      </c>
      <c r="AK585" t="s">
        <v>12</v>
      </c>
      <c r="AL585">
        <v>0</v>
      </c>
      <c r="AM585">
        <v>0</v>
      </c>
    </row>
    <row r="586" spans="1:39" x14ac:dyDescent="0.25">
      <c r="A586" t="s">
        <v>167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1596.753911</v>
      </c>
      <c r="I586">
        <v>11.628646</v>
      </c>
      <c r="J586" t="s">
        <v>3</v>
      </c>
      <c r="K586">
        <v>1594.152253</v>
      </c>
      <c r="L586">
        <v>11.653323</v>
      </c>
      <c r="M586" t="s">
        <v>4</v>
      </c>
      <c r="N586">
        <v>109.569836</v>
      </c>
      <c r="O586">
        <v>0.11969200000000001</v>
      </c>
      <c r="P586" t="s">
        <v>5</v>
      </c>
      <c r="Q586">
        <v>145.06057899999999</v>
      </c>
      <c r="R586">
        <v>0.82032099999999997</v>
      </c>
      <c r="S586" t="s">
        <v>6</v>
      </c>
      <c r="T586">
        <v>56.888488000000002</v>
      </c>
      <c r="U586">
        <v>3.7185000000000003E-2</v>
      </c>
      <c r="V586" t="s">
        <v>7</v>
      </c>
      <c r="W586">
        <v>37.043301</v>
      </c>
      <c r="X586">
        <v>0.19522100000000001</v>
      </c>
      <c r="Y586" t="s">
        <v>8</v>
      </c>
      <c r="Z586">
        <v>45.154437999999999</v>
      </c>
      <c r="AA586">
        <v>0.22733700000000001</v>
      </c>
      <c r="AB586" t="s">
        <v>9</v>
      </c>
      <c r="AC586">
        <v>1335.3865430000001</v>
      </c>
      <c r="AD586">
        <v>12.188632</v>
      </c>
      <c r="AE586" t="s">
        <v>10</v>
      </c>
      <c r="AF586">
        <v>0.175203</v>
      </c>
      <c r="AG586">
        <v>7.6000000000000004E-5</v>
      </c>
      <c r="AH586" t="s">
        <v>11</v>
      </c>
      <c r="AI586">
        <v>0.83146100000000001</v>
      </c>
      <c r="AJ586">
        <v>5.1E-5</v>
      </c>
      <c r="AK586" t="s">
        <v>12</v>
      </c>
      <c r="AL586">
        <v>0</v>
      </c>
      <c r="AM586">
        <v>0</v>
      </c>
    </row>
    <row r="587" spans="1:39" x14ac:dyDescent="0.25">
      <c r="A587" t="s">
        <v>167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1916.063345</v>
      </c>
      <c r="I587">
        <v>17.102287</v>
      </c>
      <c r="J587" t="s">
        <v>3</v>
      </c>
      <c r="K587">
        <v>1912.9478200000001</v>
      </c>
      <c r="L587">
        <v>17.196362000000001</v>
      </c>
      <c r="M587" t="s">
        <v>4</v>
      </c>
      <c r="N587">
        <v>131.489137</v>
      </c>
      <c r="O587">
        <v>0.12749099999999999</v>
      </c>
      <c r="P587" t="s">
        <v>5</v>
      </c>
      <c r="Q587">
        <v>174.03124099999999</v>
      </c>
      <c r="R587">
        <v>0.83809100000000003</v>
      </c>
      <c r="S587" t="s">
        <v>6</v>
      </c>
      <c r="T587">
        <v>68.281583999999995</v>
      </c>
      <c r="U587">
        <v>4.7093000000000003E-2</v>
      </c>
      <c r="V587" t="s">
        <v>7</v>
      </c>
      <c r="W587">
        <v>44.419410999999997</v>
      </c>
      <c r="X587">
        <v>0.21126200000000001</v>
      </c>
      <c r="Y587" t="s">
        <v>8</v>
      </c>
      <c r="Z587">
        <v>54.142127000000002</v>
      </c>
      <c r="AA587">
        <v>0.23503099999999999</v>
      </c>
      <c r="AB587" t="s">
        <v>9</v>
      </c>
      <c r="AC587">
        <v>1602.4555909999999</v>
      </c>
      <c r="AD587">
        <v>17.109316</v>
      </c>
      <c r="AE587" t="s">
        <v>10</v>
      </c>
      <c r="AF587">
        <v>0.17341699999999999</v>
      </c>
      <c r="AG587">
        <v>1.05E-4</v>
      </c>
      <c r="AH587" t="s">
        <v>11</v>
      </c>
      <c r="AI587">
        <v>0.83239200000000002</v>
      </c>
      <c r="AJ587">
        <v>4.8999999999999998E-5</v>
      </c>
      <c r="AK587" t="s">
        <v>12</v>
      </c>
      <c r="AL587">
        <v>0</v>
      </c>
      <c r="AM587">
        <v>0</v>
      </c>
    </row>
    <row r="588" spans="1:39" x14ac:dyDescent="0.25">
      <c r="A588" t="s">
        <v>167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2235.7038090000001</v>
      </c>
      <c r="I588">
        <v>19.542518000000001</v>
      </c>
      <c r="J588" t="s">
        <v>3</v>
      </c>
      <c r="K588">
        <v>2232.0712400000002</v>
      </c>
      <c r="L588">
        <v>19.622633</v>
      </c>
      <c r="M588" t="s">
        <v>4</v>
      </c>
      <c r="N588">
        <v>153.425714</v>
      </c>
      <c r="O588">
        <v>0.155754</v>
      </c>
      <c r="P588" t="s">
        <v>5</v>
      </c>
      <c r="Q588">
        <v>203.02094199999999</v>
      </c>
      <c r="R588">
        <v>0.921821</v>
      </c>
      <c r="S588" t="s">
        <v>6</v>
      </c>
      <c r="T588">
        <v>79.659486999999999</v>
      </c>
      <c r="U588">
        <v>6.0421999999999997E-2</v>
      </c>
      <c r="V588" t="s">
        <v>7</v>
      </c>
      <c r="W588">
        <v>51.821283999999999</v>
      </c>
      <c r="X588">
        <v>0.22079099999999999</v>
      </c>
      <c r="Y588" t="s">
        <v>8</v>
      </c>
      <c r="Z588">
        <v>63.140810000000002</v>
      </c>
      <c r="AA588">
        <v>0.28582099999999999</v>
      </c>
      <c r="AB588" t="s">
        <v>9</v>
      </c>
      <c r="AC588">
        <v>1869.817546</v>
      </c>
      <c r="AD588">
        <v>19.155239999999999</v>
      </c>
      <c r="AE588" t="s">
        <v>10</v>
      </c>
      <c r="AF588">
        <v>0.17263999999999999</v>
      </c>
      <c r="AG588">
        <v>1.22E-4</v>
      </c>
      <c r="AH588" t="s">
        <v>11</v>
      </c>
      <c r="AI588">
        <v>0.83364300000000002</v>
      </c>
      <c r="AJ588">
        <v>3.3000000000000003E-5</v>
      </c>
      <c r="AK588" t="s">
        <v>12</v>
      </c>
      <c r="AL588">
        <v>0</v>
      </c>
      <c r="AM588">
        <v>0</v>
      </c>
    </row>
    <row r="589" spans="1:39" x14ac:dyDescent="0.25">
      <c r="A589" t="s">
        <v>167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2555.1909030000002</v>
      </c>
      <c r="I589">
        <v>23.807365999999998</v>
      </c>
      <c r="J589" t="s">
        <v>3</v>
      </c>
      <c r="K589">
        <v>2551.0428999999999</v>
      </c>
      <c r="L589">
        <v>23.875899</v>
      </c>
      <c r="M589" t="s">
        <v>4</v>
      </c>
      <c r="N589">
        <v>175.37457699999999</v>
      </c>
      <c r="O589">
        <v>0.19314600000000001</v>
      </c>
      <c r="P589" t="s">
        <v>5</v>
      </c>
      <c r="Q589">
        <v>232.01325</v>
      </c>
      <c r="R589">
        <v>1.042842</v>
      </c>
      <c r="S589" t="s">
        <v>6</v>
      </c>
      <c r="T589">
        <v>91.061565000000002</v>
      </c>
      <c r="U589">
        <v>7.1127999999999997E-2</v>
      </c>
      <c r="V589" t="s">
        <v>7</v>
      </c>
      <c r="W589">
        <v>59.208306999999998</v>
      </c>
      <c r="X589">
        <v>0.25540400000000002</v>
      </c>
      <c r="Y589" t="s">
        <v>8</v>
      </c>
      <c r="Z589">
        <v>72.141289</v>
      </c>
      <c r="AA589">
        <v>0.37907099999999999</v>
      </c>
      <c r="AB589" t="s">
        <v>9</v>
      </c>
      <c r="AC589">
        <v>2137.0304540000002</v>
      </c>
      <c r="AD589">
        <v>22.985513000000001</v>
      </c>
      <c r="AE589" t="s">
        <v>10</v>
      </c>
      <c r="AF589">
        <v>0.17263800000000001</v>
      </c>
      <c r="AG589">
        <v>1.22E-4</v>
      </c>
      <c r="AH589" t="s">
        <v>11</v>
      </c>
      <c r="AI589">
        <v>0.834198</v>
      </c>
      <c r="AJ589">
        <v>2.5000000000000001E-5</v>
      </c>
      <c r="AK589" t="s">
        <v>12</v>
      </c>
      <c r="AL589">
        <v>0</v>
      </c>
      <c r="AM589">
        <v>0</v>
      </c>
    </row>
    <row r="590" spans="1:39" x14ac:dyDescent="0.25">
      <c r="A590" t="s">
        <v>167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2874.7772559999999</v>
      </c>
      <c r="I590">
        <v>22.419222999999999</v>
      </c>
      <c r="J590" t="s">
        <v>3</v>
      </c>
      <c r="K590">
        <v>2870.1127339999998</v>
      </c>
      <c r="L590">
        <v>22.542138000000001</v>
      </c>
      <c r="M590" t="s">
        <v>4</v>
      </c>
      <c r="N590">
        <v>197.28925000000001</v>
      </c>
      <c r="O590">
        <v>0.21480099999999999</v>
      </c>
      <c r="P590" t="s">
        <v>5</v>
      </c>
      <c r="Q590">
        <v>261.03408000000002</v>
      </c>
      <c r="R590">
        <v>1.3111459999999999</v>
      </c>
      <c r="S590" t="s">
        <v>6</v>
      </c>
      <c r="T590">
        <v>102.443085</v>
      </c>
      <c r="U590">
        <v>8.9910000000000004E-2</v>
      </c>
      <c r="V590" t="s">
        <v>7</v>
      </c>
      <c r="W590">
        <v>66.627696</v>
      </c>
      <c r="X590">
        <v>0.30719800000000003</v>
      </c>
      <c r="Y590" t="s">
        <v>8</v>
      </c>
      <c r="Z590">
        <v>81.181640000000002</v>
      </c>
      <c r="AA590">
        <v>0.45478800000000003</v>
      </c>
      <c r="AB590" t="s">
        <v>9</v>
      </c>
      <c r="AC590">
        <v>2404.3716020000002</v>
      </c>
      <c r="AD590">
        <v>22.145679000000001</v>
      </c>
      <c r="AE590" t="s">
        <v>10</v>
      </c>
      <c r="AF590">
        <v>0.17234099999999999</v>
      </c>
      <c r="AG590">
        <v>1.3200000000000001E-4</v>
      </c>
      <c r="AH590" t="s">
        <v>11</v>
      </c>
      <c r="AI590">
        <v>0.83509500000000003</v>
      </c>
      <c r="AJ590">
        <v>3.6999999999999998E-5</v>
      </c>
      <c r="AK590" t="s">
        <v>12</v>
      </c>
      <c r="AL590">
        <v>0</v>
      </c>
      <c r="AM590">
        <v>0</v>
      </c>
    </row>
    <row r="591" spans="1:39" x14ac:dyDescent="0.25">
      <c r="A591" t="s">
        <v>167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3194.3420120000001</v>
      </c>
      <c r="I591">
        <v>21.494012000000001</v>
      </c>
      <c r="J591" t="s">
        <v>3</v>
      </c>
      <c r="K591">
        <v>3189.1595259999999</v>
      </c>
      <c r="L591">
        <v>21.610261000000001</v>
      </c>
      <c r="M591" t="s">
        <v>4</v>
      </c>
      <c r="N591">
        <v>219.21398300000001</v>
      </c>
      <c r="O591">
        <v>0.23082</v>
      </c>
      <c r="P591" t="s">
        <v>5</v>
      </c>
      <c r="Q591">
        <v>290.06813699999998</v>
      </c>
      <c r="R591">
        <v>1.778211</v>
      </c>
      <c r="S591" t="s">
        <v>6</v>
      </c>
      <c r="T591">
        <v>113.825372</v>
      </c>
      <c r="U591">
        <v>0.1124</v>
      </c>
      <c r="V591" t="s">
        <v>7</v>
      </c>
      <c r="W591">
        <v>74.091995999999995</v>
      </c>
      <c r="X591">
        <v>0.35226600000000002</v>
      </c>
      <c r="Y591" t="s">
        <v>8</v>
      </c>
      <c r="Z591">
        <v>90.243205000000003</v>
      </c>
      <c r="AA591">
        <v>0.57943299999999998</v>
      </c>
      <c r="AB591" t="s">
        <v>9</v>
      </c>
      <c r="AC591">
        <v>2671.638735</v>
      </c>
      <c r="AD591">
        <v>22.002027999999999</v>
      </c>
      <c r="AE591" t="s">
        <v>10</v>
      </c>
      <c r="AF591">
        <v>0.17233799999999999</v>
      </c>
      <c r="AG591">
        <v>1.3200000000000001E-4</v>
      </c>
      <c r="AH591" t="s">
        <v>11</v>
      </c>
      <c r="AI591">
        <v>0.83556600000000003</v>
      </c>
      <c r="AJ591">
        <v>3.1999999999999999E-5</v>
      </c>
      <c r="AK591" t="s">
        <v>12</v>
      </c>
      <c r="AL591">
        <v>0</v>
      </c>
      <c r="AM591">
        <v>0</v>
      </c>
    </row>
    <row r="592" spans="1:39" x14ac:dyDescent="0.25">
      <c r="A592" t="s">
        <v>167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3513.8670950000001</v>
      </c>
      <c r="I592">
        <v>23.859888000000002</v>
      </c>
      <c r="J592" t="s">
        <v>3</v>
      </c>
      <c r="K592">
        <v>3508.17292</v>
      </c>
      <c r="L592">
        <v>23.982448000000002</v>
      </c>
      <c r="M592" t="s">
        <v>4</v>
      </c>
      <c r="N592">
        <v>241.115849</v>
      </c>
      <c r="O592">
        <v>0.26335700000000001</v>
      </c>
      <c r="P592" t="s">
        <v>5</v>
      </c>
      <c r="Q592">
        <v>318.99808400000001</v>
      </c>
      <c r="R592">
        <v>1.7976529999999999</v>
      </c>
      <c r="S592" t="s">
        <v>6</v>
      </c>
      <c r="T592">
        <v>125.203492</v>
      </c>
      <c r="U592">
        <v>0.14637600000000001</v>
      </c>
      <c r="V592" t="s">
        <v>7</v>
      </c>
      <c r="W592">
        <v>81.516789000000003</v>
      </c>
      <c r="X592">
        <v>0.36823</v>
      </c>
      <c r="Y592" t="s">
        <v>8</v>
      </c>
      <c r="Z592">
        <v>99.244651000000005</v>
      </c>
      <c r="AA592">
        <v>0.57034799999999997</v>
      </c>
      <c r="AB592" t="s">
        <v>9</v>
      </c>
      <c r="AC592">
        <v>2939.0039109999998</v>
      </c>
      <c r="AD592">
        <v>24.994816</v>
      </c>
      <c r="AE592" t="s">
        <v>10</v>
      </c>
      <c r="AF592">
        <v>0.170681</v>
      </c>
      <c r="AG592">
        <v>1.5799999999999999E-4</v>
      </c>
      <c r="AH592" t="s">
        <v>11</v>
      </c>
      <c r="AI592">
        <v>0.83585600000000004</v>
      </c>
      <c r="AJ592">
        <v>3.1000000000000001E-5</v>
      </c>
      <c r="AK592" t="s">
        <v>12</v>
      </c>
      <c r="AL592">
        <v>0</v>
      </c>
      <c r="AM592">
        <v>0</v>
      </c>
    </row>
    <row r="593" spans="1:39" x14ac:dyDescent="0.25">
      <c r="A593" t="s">
        <v>167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3833.468081</v>
      </c>
      <c r="I593">
        <v>27.757686</v>
      </c>
      <c r="J593" t="s">
        <v>3</v>
      </c>
      <c r="K593">
        <v>3827.2602390000002</v>
      </c>
      <c r="L593">
        <v>27.873916999999999</v>
      </c>
      <c r="M593" t="s">
        <v>4</v>
      </c>
      <c r="N593">
        <v>263.006619</v>
      </c>
      <c r="O593">
        <v>0.27272600000000002</v>
      </c>
      <c r="P593" t="s">
        <v>5</v>
      </c>
      <c r="Q593">
        <v>347.95174300000002</v>
      </c>
      <c r="R593">
        <v>2.0374530000000002</v>
      </c>
      <c r="S593" t="s">
        <v>6</v>
      </c>
      <c r="T593">
        <v>136.57431600000001</v>
      </c>
      <c r="U593">
        <v>0.160855</v>
      </c>
      <c r="V593" t="s">
        <v>7</v>
      </c>
      <c r="W593">
        <v>88.954888999999994</v>
      </c>
      <c r="X593">
        <v>0.41843399999999997</v>
      </c>
      <c r="Y593" t="s">
        <v>8</v>
      </c>
      <c r="Z593">
        <v>108.266548</v>
      </c>
      <c r="AA593">
        <v>0.61901099999999998</v>
      </c>
      <c r="AB593" t="s">
        <v>9</v>
      </c>
      <c r="AC593">
        <v>3206.426641</v>
      </c>
      <c r="AD593">
        <v>28.566210999999999</v>
      </c>
      <c r="AE593" t="s">
        <v>10</v>
      </c>
      <c r="AF593">
        <v>0.17035800000000001</v>
      </c>
      <c r="AG593">
        <v>1.5799999999999999E-4</v>
      </c>
      <c r="AH593" t="s">
        <v>11</v>
      </c>
      <c r="AI593">
        <v>0.83616199999999996</v>
      </c>
      <c r="AJ593">
        <v>2.6999999999999999E-5</v>
      </c>
      <c r="AK593" t="s">
        <v>12</v>
      </c>
      <c r="AL593">
        <v>0</v>
      </c>
      <c r="AM593">
        <v>0</v>
      </c>
    </row>
    <row r="594" spans="1:39" x14ac:dyDescent="0.25">
      <c r="A594" t="s">
        <v>167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4152.5845509999999</v>
      </c>
      <c r="I594">
        <v>34.824081999999997</v>
      </c>
      <c r="J594" t="s">
        <v>3</v>
      </c>
      <c r="K594">
        <v>4145.8600100000003</v>
      </c>
      <c r="L594">
        <v>34.955418999999999</v>
      </c>
      <c r="M594" t="s">
        <v>4</v>
      </c>
      <c r="N594">
        <v>284.898911</v>
      </c>
      <c r="O594">
        <v>0.27667199999999997</v>
      </c>
      <c r="P594" t="s">
        <v>5</v>
      </c>
      <c r="Q594">
        <v>376.865004</v>
      </c>
      <c r="R594">
        <v>2.05226</v>
      </c>
      <c r="S594" t="s">
        <v>6</v>
      </c>
      <c r="T594">
        <v>147.96320399999999</v>
      </c>
      <c r="U594">
        <v>0.16726199999999999</v>
      </c>
      <c r="V594" t="s">
        <v>7</v>
      </c>
      <c r="W594">
        <v>96.358453999999995</v>
      </c>
      <c r="X594">
        <v>0.43399700000000002</v>
      </c>
      <c r="Y594" t="s">
        <v>8</v>
      </c>
      <c r="Z594">
        <v>117.268817</v>
      </c>
      <c r="AA594">
        <v>0.64411700000000005</v>
      </c>
      <c r="AB594" t="s">
        <v>9</v>
      </c>
      <c r="AC594">
        <v>3473.4073779999999</v>
      </c>
      <c r="AD594">
        <v>36.700648999999999</v>
      </c>
      <c r="AE594" t="s">
        <v>10</v>
      </c>
      <c r="AF594">
        <v>0.16957700000000001</v>
      </c>
      <c r="AG594">
        <v>1.7000000000000001E-4</v>
      </c>
      <c r="AH594" t="s">
        <v>11</v>
      </c>
      <c r="AI594">
        <v>0.83620499999999998</v>
      </c>
      <c r="AJ594">
        <v>2.6999999999999999E-5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167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4471.9084570000005</v>
      </c>
      <c r="I595">
        <v>39.180864999999997</v>
      </c>
      <c r="J595" t="s">
        <v>3</v>
      </c>
      <c r="K595">
        <v>4464.6712500000003</v>
      </c>
      <c r="L595">
        <v>39.255507999999999</v>
      </c>
      <c r="M595" t="s">
        <v>4</v>
      </c>
      <c r="N595">
        <v>306.81989099999998</v>
      </c>
      <c r="O595">
        <v>0.29414000000000001</v>
      </c>
      <c r="P595" t="s">
        <v>5</v>
      </c>
      <c r="Q595">
        <v>405.89719400000001</v>
      </c>
      <c r="R595">
        <v>2.1013489999999999</v>
      </c>
      <c r="S595" t="s">
        <v>6</v>
      </c>
      <c r="T595">
        <v>159.37110200000001</v>
      </c>
      <c r="U595">
        <v>0.172961</v>
      </c>
      <c r="V595" t="s">
        <v>7</v>
      </c>
      <c r="W595">
        <v>103.817409</v>
      </c>
      <c r="X595">
        <v>0.45177600000000001</v>
      </c>
      <c r="Y595" t="s">
        <v>8</v>
      </c>
      <c r="Z595">
        <v>126.314982</v>
      </c>
      <c r="AA595">
        <v>0.68912899999999999</v>
      </c>
      <c r="AB595" t="s">
        <v>9</v>
      </c>
      <c r="AC595">
        <v>3740.4489990000002</v>
      </c>
      <c r="AD595">
        <v>41.465141000000003</v>
      </c>
      <c r="AE595" t="s">
        <v>10</v>
      </c>
      <c r="AF595">
        <v>0.16894200000000001</v>
      </c>
      <c r="AG595">
        <v>1.7799999999999999E-4</v>
      </c>
      <c r="AH595" t="s">
        <v>11</v>
      </c>
      <c r="AI595">
        <v>0.83624200000000004</v>
      </c>
      <c r="AJ595">
        <v>2.6999999999999999E-5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167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4791.4953029999997</v>
      </c>
      <c r="I596">
        <v>48.741019999999999</v>
      </c>
      <c r="J596" t="s">
        <v>3</v>
      </c>
      <c r="K596">
        <v>4783.7390820000001</v>
      </c>
      <c r="L596">
        <v>48.762636999999998</v>
      </c>
      <c r="M596" t="s">
        <v>4</v>
      </c>
      <c r="N596">
        <v>328.76123699999999</v>
      </c>
      <c r="O596">
        <v>0.348667</v>
      </c>
      <c r="P596" t="s">
        <v>5</v>
      </c>
      <c r="Q596">
        <v>434.83530000000002</v>
      </c>
      <c r="R596">
        <v>1.8913340000000001</v>
      </c>
      <c r="S596" t="s">
        <v>6</v>
      </c>
      <c r="T596">
        <v>170.75199799999999</v>
      </c>
      <c r="U596">
        <v>0.18499199999999999</v>
      </c>
      <c r="V596" t="s">
        <v>7</v>
      </c>
      <c r="W596">
        <v>111.244574</v>
      </c>
      <c r="X596">
        <v>0.42035099999999997</v>
      </c>
      <c r="Y596" t="s">
        <v>8</v>
      </c>
      <c r="Z596">
        <v>135.291472</v>
      </c>
      <c r="AA596">
        <v>0.62368599999999996</v>
      </c>
      <c r="AB596" t="s">
        <v>9</v>
      </c>
      <c r="AC596">
        <v>4007.8187840000001</v>
      </c>
      <c r="AD596">
        <v>49.881439</v>
      </c>
      <c r="AE596" t="s">
        <v>10</v>
      </c>
      <c r="AF596">
        <v>0.16856499999999999</v>
      </c>
      <c r="AG596">
        <v>1.83E-4</v>
      </c>
      <c r="AH596" t="s">
        <v>11</v>
      </c>
      <c r="AI596">
        <v>0.83649600000000002</v>
      </c>
      <c r="AJ596">
        <v>2.4000000000000001E-5</v>
      </c>
      <c r="AK596" t="s">
        <v>12</v>
      </c>
      <c r="AL596">
        <v>0</v>
      </c>
      <c r="AM596">
        <v>0</v>
      </c>
    </row>
    <row r="597" spans="1:39" x14ac:dyDescent="0.25">
      <c r="A597" t="s">
        <v>167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5111.2042869999996</v>
      </c>
      <c r="I597">
        <v>54.363467999999997</v>
      </c>
      <c r="J597" t="s">
        <v>3</v>
      </c>
      <c r="K597">
        <v>5102.933994</v>
      </c>
      <c r="L597">
        <v>54.344738999999997</v>
      </c>
      <c r="M597" t="s">
        <v>4</v>
      </c>
      <c r="N597">
        <v>350.69136400000002</v>
      </c>
      <c r="O597">
        <v>0.398256</v>
      </c>
      <c r="P597" t="s">
        <v>5</v>
      </c>
      <c r="Q597">
        <v>463.71832000000001</v>
      </c>
      <c r="R597">
        <v>1.8312200000000001</v>
      </c>
      <c r="S597" t="s">
        <v>6</v>
      </c>
      <c r="T597">
        <v>182.11906500000001</v>
      </c>
      <c r="U597">
        <v>0.217447</v>
      </c>
      <c r="V597" t="s">
        <v>7</v>
      </c>
      <c r="W597">
        <v>118.648247</v>
      </c>
      <c r="X597">
        <v>0.406889</v>
      </c>
      <c r="Y597" t="s">
        <v>8</v>
      </c>
      <c r="Z597">
        <v>144.241454</v>
      </c>
      <c r="AA597">
        <v>0.58227799999999996</v>
      </c>
      <c r="AB597" t="s">
        <v>9</v>
      </c>
      <c r="AC597">
        <v>4275.381934</v>
      </c>
      <c r="AD597">
        <v>55.201712999999998</v>
      </c>
      <c r="AE597" t="s">
        <v>10</v>
      </c>
      <c r="AF597">
        <v>0.16794899999999999</v>
      </c>
      <c r="AG597">
        <v>1.8900000000000001E-4</v>
      </c>
      <c r="AH597" t="s">
        <v>11</v>
      </c>
      <c r="AI597">
        <v>0.83673699999999995</v>
      </c>
      <c r="AJ597">
        <v>2.1999999999999999E-5</v>
      </c>
      <c r="AK597" t="s">
        <v>12</v>
      </c>
      <c r="AL597">
        <v>0</v>
      </c>
      <c r="AM597">
        <v>0</v>
      </c>
    </row>
    <row r="598" spans="1:39" x14ac:dyDescent="0.25">
      <c r="A598" t="s">
        <v>167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5430.715322</v>
      </c>
      <c r="I598">
        <v>60.388385999999997</v>
      </c>
      <c r="J598" t="s">
        <v>3</v>
      </c>
      <c r="K598">
        <v>5421.9310249999999</v>
      </c>
      <c r="L598">
        <v>60.367344000000003</v>
      </c>
      <c r="M598" t="s">
        <v>4</v>
      </c>
      <c r="N598">
        <v>372.591792</v>
      </c>
      <c r="O598">
        <v>0.40906100000000001</v>
      </c>
      <c r="P598" t="s">
        <v>5</v>
      </c>
      <c r="Q598">
        <v>492.74710099999999</v>
      </c>
      <c r="R598">
        <v>1.974062</v>
      </c>
      <c r="S598" t="s">
        <v>6</v>
      </c>
      <c r="T598">
        <v>193.49970999999999</v>
      </c>
      <c r="U598">
        <v>0.24826100000000001</v>
      </c>
      <c r="V598" t="s">
        <v>7</v>
      </c>
      <c r="W598">
        <v>126.11152199999999</v>
      </c>
      <c r="X598">
        <v>0.43751000000000001</v>
      </c>
      <c r="Y598" t="s">
        <v>8</v>
      </c>
      <c r="Z598">
        <v>153.26649699999999</v>
      </c>
      <c r="AA598">
        <v>0.61537900000000001</v>
      </c>
      <c r="AB598" t="s">
        <v>9</v>
      </c>
      <c r="AC598">
        <v>4542.6389840000002</v>
      </c>
      <c r="AD598">
        <v>59.205603000000004</v>
      </c>
      <c r="AE598" t="s">
        <v>10</v>
      </c>
      <c r="AF598">
        <v>0.166655</v>
      </c>
      <c r="AG598">
        <v>1.8799999999999999E-4</v>
      </c>
      <c r="AH598" t="s">
        <v>11</v>
      </c>
      <c r="AI598">
        <v>0.83696400000000004</v>
      </c>
      <c r="AJ598">
        <v>2.0000000000000002E-5</v>
      </c>
      <c r="AK598" t="s">
        <v>12</v>
      </c>
      <c r="AL598">
        <v>0</v>
      </c>
      <c r="AM598">
        <v>0</v>
      </c>
    </row>
    <row r="599" spans="1:39" x14ac:dyDescent="0.25">
      <c r="A599" t="s">
        <v>167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5749.8730660000001</v>
      </c>
      <c r="I599">
        <v>63.543464</v>
      </c>
      <c r="J599" t="s">
        <v>3</v>
      </c>
      <c r="K599">
        <v>5740.5747069999998</v>
      </c>
      <c r="L599">
        <v>63.552712999999997</v>
      </c>
      <c r="M599" t="s">
        <v>4</v>
      </c>
      <c r="N599">
        <v>394.502813</v>
      </c>
      <c r="O599">
        <v>0.44834299999999999</v>
      </c>
      <c r="P599" t="s">
        <v>5</v>
      </c>
      <c r="Q599">
        <v>521.75652300000002</v>
      </c>
      <c r="R599">
        <v>2.3625579999999999</v>
      </c>
      <c r="S599" t="s">
        <v>6</v>
      </c>
      <c r="T599">
        <v>204.891549</v>
      </c>
      <c r="U599">
        <v>0.28533700000000001</v>
      </c>
      <c r="V599" t="s">
        <v>7</v>
      </c>
      <c r="W599">
        <v>133.537184</v>
      </c>
      <c r="X599">
        <v>0.50795500000000005</v>
      </c>
      <c r="Y599" t="s">
        <v>8</v>
      </c>
      <c r="Z599">
        <v>162.26279500000001</v>
      </c>
      <c r="AA599">
        <v>0.71020000000000005</v>
      </c>
      <c r="AB599" t="s">
        <v>9</v>
      </c>
      <c r="AC599">
        <v>4809.5648339999998</v>
      </c>
      <c r="AD599">
        <v>63.076981000000004</v>
      </c>
      <c r="AE599" t="s">
        <v>10</v>
      </c>
      <c r="AF599">
        <v>0.165686</v>
      </c>
      <c r="AG599">
        <v>1.8799999999999999E-4</v>
      </c>
      <c r="AH599" t="s">
        <v>11</v>
      </c>
      <c r="AI599">
        <v>0.83697500000000002</v>
      </c>
      <c r="AJ599">
        <v>2.0000000000000002E-5</v>
      </c>
      <c r="AK599" t="s">
        <v>12</v>
      </c>
      <c r="AL599">
        <v>0</v>
      </c>
      <c r="AM599">
        <v>0</v>
      </c>
    </row>
    <row r="600" spans="1:39" x14ac:dyDescent="0.25">
      <c r="A600" t="s">
        <v>167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6069.42623</v>
      </c>
      <c r="I600">
        <v>64.477369999999993</v>
      </c>
      <c r="J600" t="s">
        <v>3</v>
      </c>
      <c r="K600">
        <v>6059.6127340000003</v>
      </c>
      <c r="L600">
        <v>64.466499999999996</v>
      </c>
      <c r="M600" t="s">
        <v>4</v>
      </c>
      <c r="N600">
        <v>416.44166000000001</v>
      </c>
      <c r="O600">
        <v>0.55480300000000005</v>
      </c>
      <c r="P600" t="s">
        <v>5</v>
      </c>
      <c r="Q600">
        <v>550.72171100000003</v>
      </c>
      <c r="R600">
        <v>2.5457169999999998</v>
      </c>
      <c r="S600" t="s">
        <v>6</v>
      </c>
      <c r="T600">
        <v>216.27009000000001</v>
      </c>
      <c r="U600">
        <v>0.28567399999999998</v>
      </c>
      <c r="V600" t="s">
        <v>7</v>
      </c>
      <c r="W600">
        <v>140.92320599999999</v>
      </c>
      <c r="X600">
        <v>0.52622599999999997</v>
      </c>
      <c r="Y600" t="s">
        <v>8</v>
      </c>
      <c r="Z600">
        <v>171.245116</v>
      </c>
      <c r="AA600">
        <v>0.72517900000000002</v>
      </c>
      <c r="AB600" t="s">
        <v>9</v>
      </c>
      <c r="AC600">
        <v>5076.9015719999998</v>
      </c>
      <c r="AD600">
        <v>64.714276999999996</v>
      </c>
      <c r="AE600" t="s">
        <v>10</v>
      </c>
      <c r="AF600">
        <v>0.165686</v>
      </c>
      <c r="AG600">
        <v>1.8799999999999999E-4</v>
      </c>
      <c r="AH600" t="s">
        <v>11</v>
      </c>
      <c r="AI600">
        <v>0.836978</v>
      </c>
      <c r="AJ600">
        <v>2.0000000000000002E-5</v>
      </c>
      <c r="AK600" t="s">
        <v>12</v>
      </c>
      <c r="AL600">
        <v>0</v>
      </c>
      <c r="AM600">
        <v>0</v>
      </c>
    </row>
    <row r="601" spans="1:39" x14ac:dyDescent="0.25">
      <c r="A601" t="s">
        <v>167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6388.6676559999996</v>
      </c>
      <c r="I601">
        <v>67.184460999999999</v>
      </c>
      <c r="J601" t="s">
        <v>3</v>
      </c>
      <c r="K601">
        <v>6378.3404300000002</v>
      </c>
      <c r="L601">
        <v>67.064802999999998</v>
      </c>
      <c r="M601" t="s">
        <v>4</v>
      </c>
      <c r="N601">
        <v>438.37678499999998</v>
      </c>
      <c r="O601">
        <v>0.63911499999999999</v>
      </c>
      <c r="P601" t="s">
        <v>5</v>
      </c>
      <c r="Q601">
        <v>579.70718799999997</v>
      </c>
      <c r="R601">
        <v>2.8302149999999999</v>
      </c>
      <c r="S601" t="s">
        <v>6</v>
      </c>
      <c r="T601">
        <v>227.66094200000001</v>
      </c>
      <c r="U601">
        <v>0.29472700000000002</v>
      </c>
      <c r="V601" t="s">
        <v>7</v>
      </c>
      <c r="W601">
        <v>148.32061899999999</v>
      </c>
      <c r="X601">
        <v>0.58175399999999999</v>
      </c>
      <c r="Y601" t="s">
        <v>8</v>
      </c>
      <c r="Z601">
        <v>180.222523</v>
      </c>
      <c r="AA601">
        <v>0.76615999999999995</v>
      </c>
      <c r="AB601" t="s">
        <v>9</v>
      </c>
      <c r="AC601">
        <v>5343.9240529999997</v>
      </c>
      <c r="AD601">
        <v>66.299167999999995</v>
      </c>
      <c r="AE601" t="s">
        <v>10</v>
      </c>
      <c r="AF601">
        <v>0.163774</v>
      </c>
      <c r="AG601">
        <v>2.2499999999999999E-4</v>
      </c>
      <c r="AH601" t="s">
        <v>11</v>
      </c>
      <c r="AI601">
        <v>0.83715600000000001</v>
      </c>
      <c r="AJ601">
        <v>1.9000000000000001E-5</v>
      </c>
      <c r="AK601" t="s">
        <v>12</v>
      </c>
      <c r="AL601">
        <v>0</v>
      </c>
      <c r="AM601">
        <v>0</v>
      </c>
    </row>
    <row r="602" spans="1:39" x14ac:dyDescent="0.25">
      <c r="A602" t="s">
        <v>168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300.10520200000002</v>
      </c>
      <c r="I622">
        <v>1.4135789999999999</v>
      </c>
      <c r="J622" t="s">
        <v>3</v>
      </c>
      <c r="K622">
        <v>299.58845300000002</v>
      </c>
      <c r="L622">
        <v>1.413446</v>
      </c>
      <c r="M622" t="s">
        <v>4</v>
      </c>
      <c r="N622">
        <v>21.840844000000001</v>
      </c>
      <c r="O622">
        <v>8.9529999999999992E-3</v>
      </c>
      <c r="P622" t="s">
        <v>5</v>
      </c>
      <c r="Q622">
        <v>0</v>
      </c>
      <c r="R622">
        <v>0</v>
      </c>
      <c r="S622" t="s">
        <v>6</v>
      </c>
      <c r="T622">
        <v>11.340847</v>
      </c>
      <c r="U622">
        <v>9.3240000000000007E-3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0.18262300000000001</v>
      </c>
      <c r="AD622">
        <v>1.16E-4</v>
      </c>
      <c r="AE622" t="s">
        <v>10</v>
      </c>
      <c r="AF622">
        <v>0</v>
      </c>
      <c r="AG622">
        <v>0</v>
      </c>
      <c r="AH622" t="s">
        <v>11</v>
      </c>
      <c r="AI622">
        <v>0.81457500000000005</v>
      </c>
      <c r="AJ622">
        <v>1.27E-4</v>
      </c>
      <c r="AK622" t="s">
        <v>12</v>
      </c>
      <c r="AL622">
        <v>0</v>
      </c>
      <c r="AM622">
        <v>0</v>
      </c>
    </row>
    <row r="623" spans="1:39" x14ac:dyDescent="0.25">
      <c r="A623" t="s">
        <v>169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600.68101300000001</v>
      </c>
      <c r="I623">
        <v>4.0533450000000002</v>
      </c>
      <c r="J623" t="s">
        <v>3</v>
      </c>
      <c r="K623">
        <v>599.66961700000002</v>
      </c>
      <c r="L623">
        <v>4.0614059999999998</v>
      </c>
      <c r="M623" t="s">
        <v>4</v>
      </c>
      <c r="N623">
        <v>43.687520999999997</v>
      </c>
      <c r="O623">
        <v>3.6202999999999999E-2</v>
      </c>
      <c r="P623" t="s">
        <v>5</v>
      </c>
      <c r="Q623">
        <v>0</v>
      </c>
      <c r="R623">
        <v>0</v>
      </c>
      <c r="S623" t="s">
        <v>6</v>
      </c>
      <c r="T623">
        <v>22.646996999999999</v>
      </c>
      <c r="U623">
        <v>1.7519E-2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0.178399</v>
      </c>
      <c r="AD623">
        <v>7.7000000000000001E-5</v>
      </c>
      <c r="AE623" t="s">
        <v>10</v>
      </c>
      <c r="AF623">
        <v>0</v>
      </c>
      <c r="AG623">
        <v>0</v>
      </c>
      <c r="AH623" t="s">
        <v>11</v>
      </c>
      <c r="AI623">
        <v>0.82378700000000005</v>
      </c>
      <c r="AJ623">
        <v>1.8100000000000001E-4</v>
      </c>
      <c r="AK623" t="s">
        <v>12</v>
      </c>
      <c r="AL623">
        <v>0</v>
      </c>
      <c r="AM623">
        <v>0</v>
      </c>
    </row>
    <row r="624" spans="1:39" x14ac:dyDescent="0.25">
      <c r="A624" t="s">
        <v>169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901.55408799999998</v>
      </c>
      <c r="I624">
        <v>7.125076</v>
      </c>
      <c r="J624" t="s">
        <v>3</v>
      </c>
      <c r="K624">
        <v>900.03793800000005</v>
      </c>
      <c r="L624">
        <v>7.1488329999999998</v>
      </c>
      <c r="M624" t="s">
        <v>4</v>
      </c>
      <c r="N624">
        <v>65.551625000000001</v>
      </c>
      <c r="O624">
        <v>7.2637999999999994E-2</v>
      </c>
      <c r="P624" t="s">
        <v>5</v>
      </c>
      <c r="Q624">
        <v>0</v>
      </c>
      <c r="R624">
        <v>0</v>
      </c>
      <c r="S624" t="s">
        <v>6</v>
      </c>
      <c r="T624">
        <v>33.970744000000003</v>
      </c>
      <c r="U624">
        <v>4.2701999999999997E-2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0.17707400000000001</v>
      </c>
      <c r="AD624">
        <v>4.8999999999999998E-5</v>
      </c>
      <c r="AE624" t="s">
        <v>10</v>
      </c>
      <c r="AF624">
        <v>0</v>
      </c>
      <c r="AG624">
        <v>0</v>
      </c>
      <c r="AH624" t="s">
        <v>11</v>
      </c>
      <c r="AI624">
        <v>0.827932</v>
      </c>
      <c r="AJ624">
        <v>1.95E-4</v>
      </c>
      <c r="AK624" t="s">
        <v>12</v>
      </c>
      <c r="AL624">
        <v>0</v>
      </c>
      <c r="AM624">
        <v>0</v>
      </c>
    </row>
    <row r="625" spans="1:39" x14ac:dyDescent="0.25">
      <c r="A625" t="s">
        <v>169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1202.2046800000001</v>
      </c>
      <c r="I625">
        <v>10.448534</v>
      </c>
      <c r="J625" t="s">
        <v>3</v>
      </c>
      <c r="K625">
        <v>1200.1908109999999</v>
      </c>
      <c r="L625">
        <v>10.503812999999999</v>
      </c>
      <c r="M625" t="s">
        <v>4</v>
      </c>
      <c r="N625">
        <v>87.404144000000002</v>
      </c>
      <c r="O625">
        <v>9.0671000000000002E-2</v>
      </c>
      <c r="P625" t="s">
        <v>5</v>
      </c>
      <c r="Q625">
        <v>0</v>
      </c>
      <c r="R625">
        <v>0</v>
      </c>
      <c r="S625" t="s">
        <v>6</v>
      </c>
      <c r="T625">
        <v>45.306431000000003</v>
      </c>
      <c r="U625">
        <v>7.1802000000000005E-2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0.17368800000000001</v>
      </c>
      <c r="AD625">
        <v>1.07E-4</v>
      </c>
      <c r="AE625" t="s">
        <v>10</v>
      </c>
      <c r="AF625">
        <v>0</v>
      </c>
      <c r="AG625">
        <v>0</v>
      </c>
      <c r="AH625" t="s">
        <v>11</v>
      </c>
      <c r="AI625">
        <v>0.82997900000000002</v>
      </c>
      <c r="AJ625">
        <v>1.74E-4</v>
      </c>
      <c r="AK625" t="s">
        <v>12</v>
      </c>
      <c r="AL625">
        <v>0</v>
      </c>
      <c r="AM625">
        <v>0</v>
      </c>
    </row>
    <row r="626" spans="1:39" x14ac:dyDescent="0.25">
      <c r="A626" t="s">
        <v>169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1502.916821</v>
      </c>
      <c r="I626">
        <v>12.929072</v>
      </c>
      <c r="J626" t="s">
        <v>3</v>
      </c>
      <c r="K626">
        <v>1500.407915</v>
      </c>
      <c r="L626">
        <v>12.9902</v>
      </c>
      <c r="M626" t="s">
        <v>4</v>
      </c>
      <c r="N626">
        <v>109.250039</v>
      </c>
      <c r="O626">
        <v>0.11071400000000001</v>
      </c>
      <c r="P626" t="s">
        <v>5</v>
      </c>
      <c r="Q626">
        <v>0</v>
      </c>
      <c r="R626">
        <v>0</v>
      </c>
      <c r="S626" t="s">
        <v>6</v>
      </c>
      <c r="T626">
        <v>56.615107000000002</v>
      </c>
      <c r="U626">
        <v>9.2812000000000006E-2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0.17272100000000001</v>
      </c>
      <c r="AD626">
        <v>1.1400000000000001E-4</v>
      </c>
      <c r="AE626" t="s">
        <v>10</v>
      </c>
      <c r="AF626">
        <v>0</v>
      </c>
      <c r="AG626">
        <v>0</v>
      </c>
      <c r="AH626" t="s">
        <v>11</v>
      </c>
      <c r="AI626">
        <v>0.831673</v>
      </c>
      <c r="AJ626">
        <v>1.35E-4</v>
      </c>
      <c r="AK626" t="s">
        <v>12</v>
      </c>
      <c r="AL626">
        <v>0</v>
      </c>
      <c r="AM626">
        <v>0</v>
      </c>
    </row>
    <row r="627" spans="1:39" x14ac:dyDescent="0.25">
      <c r="A627" t="s">
        <v>169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1804.0576000000001</v>
      </c>
      <c r="I627">
        <v>17.102813000000001</v>
      </c>
      <c r="J627" t="s">
        <v>3</v>
      </c>
      <c r="K627">
        <v>1801.057104</v>
      </c>
      <c r="L627">
        <v>17.156412</v>
      </c>
      <c r="M627" t="s">
        <v>4</v>
      </c>
      <c r="N627">
        <v>131.098885</v>
      </c>
      <c r="O627">
        <v>0.139714</v>
      </c>
      <c r="P627" t="s">
        <v>5</v>
      </c>
      <c r="Q627">
        <v>0</v>
      </c>
      <c r="R627">
        <v>0</v>
      </c>
      <c r="S627" t="s">
        <v>6</v>
      </c>
      <c r="T627">
        <v>67.919725</v>
      </c>
      <c r="U627">
        <v>9.7197000000000006E-2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0.17013</v>
      </c>
      <c r="AD627">
        <v>1.7200000000000001E-4</v>
      </c>
      <c r="AE627" t="s">
        <v>10</v>
      </c>
      <c r="AF627">
        <v>0</v>
      </c>
      <c r="AG627">
        <v>0</v>
      </c>
      <c r="AH627" t="s">
        <v>11</v>
      </c>
      <c r="AI627">
        <v>0.83273299999999995</v>
      </c>
      <c r="AJ627">
        <v>1.21E-4</v>
      </c>
      <c r="AK627" t="s">
        <v>12</v>
      </c>
      <c r="AL627">
        <v>0</v>
      </c>
      <c r="AM627">
        <v>0</v>
      </c>
    </row>
    <row r="628" spans="1:39" x14ac:dyDescent="0.25">
      <c r="A628" t="s">
        <v>169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2104.945835</v>
      </c>
      <c r="I628">
        <v>19.922018000000001</v>
      </c>
      <c r="J628" t="s">
        <v>3</v>
      </c>
      <c r="K628">
        <v>2101.429717</v>
      </c>
      <c r="L628">
        <v>19.993068999999998</v>
      </c>
      <c r="M628" t="s">
        <v>4</v>
      </c>
      <c r="N628">
        <v>152.953475</v>
      </c>
      <c r="O628">
        <v>0.179698</v>
      </c>
      <c r="P628" t="s">
        <v>5</v>
      </c>
      <c r="Q628">
        <v>0</v>
      </c>
      <c r="R628">
        <v>0</v>
      </c>
      <c r="S628" t="s">
        <v>6</v>
      </c>
      <c r="T628">
        <v>79.274986999999996</v>
      </c>
      <c r="U628">
        <v>0.12870500000000001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0.16758200000000001</v>
      </c>
      <c r="AD628">
        <v>1.8699999999999999E-4</v>
      </c>
      <c r="AE628" t="s">
        <v>10</v>
      </c>
      <c r="AF628">
        <v>0</v>
      </c>
      <c r="AG628">
        <v>0</v>
      </c>
      <c r="AH628" t="s">
        <v>11</v>
      </c>
      <c r="AI628">
        <v>0.83318499999999995</v>
      </c>
      <c r="AJ628">
        <v>1.16E-4</v>
      </c>
      <c r="AK628" t="s">
        <v>12</v>
      </c>
      <c r="AL628">
        <v>0</v>
      </c>
      <c r="AM628">
        <v>0</v>
      </c>
    </row>
    <row r="629" spans="1:39" x14ac:dyDescent="0.25">
      <c r="A629" t="s">
        <v>169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2405.7175929999999</v>
      </c>
      <c r="I629">
        <v>22.081617999999999</v>
      </c>
      <c r="J629" t="s">
        <v>3</v>
      </c>
      <c r="K629">
        <v>2401.703301</v>
      </c>
      <c r="L629">
        <v>22.166342</v>
      </c>
      <c r="M629" t="s">
        <v>4</v>
      </c>
      <c r="N629">
        <v>174.79684</v>
      </c>
      <c r="O629">
        <v>0.20510999999999999</v>
      </c>
      <c r="P629" t="s">
        <v>5</v>
      </c>
      <c r="Q629">
        <v>0</v>
      </c>
      <c r="R629">
        <v>0</v>
      </c>
      <c r="S629" t="s">
        <v>6</v>
      </c>
      <c r="T629">
        <v>90.564618999999993</v>
      </c>
      <c r="U629">
        <v>0.143706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0.16726099999999999</v>
      </c>
      <c r="AD629">
        <v>1.8799999999999999E-4</v>
      </c>
      <c r="AE629" t="s">
        <v>10</v>
      </c>
      <c r="AF629">
        <v>0</v>
      </c>
      <c r="AG629">
        <v>0</v>
      </c>
      <c r="AH629" t="s">
        <v>11</v>
      </c>
      <c r="AI629">
        <v>0.83409599999999995</v>
      </c>
      <c r="AJ629">
        <v>1.0399999999999999E-4</v>
      </c>
      <c r="AK629" t="s">
        <v>12</v>
      </c>
      <c r="AL629">
        <v>0</v>
      </c>
      <c r="AM629">
        <v>0</v>
      </c>
    </row>
    <row r="630" spans="1:39" x14ac:dyDescent="0.25">
      <c r="A630" t="s">
        <v>169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2706.7103910000001</v>
      </c>
      <c r="I630">
        <v>26.571617</v>
      </c>
      <c r="J630" t="s">
        <v>3</v>
      </c>
      <c r="K630">
        <v>2702.1944290000001</v>
      </c>
      <c r="L630">
        <v>26.673376000000001</v>
      </c>
      <c r="M630" t="s">
        <v>4</v>
      </c>
      <c r="N630">
        <v>196.641445</v>
      </c>
      <c r="O630">
        <v>0.246479</v>
      </c>
      <c r="P630" t="s">
        <v>5</v>
      </c>
      <c r="Q630">
        <v>0</v>
      </c>
      <c r="R630">
        <v>0</v>
      </c>
      <c r="S630" t="s">
        <v>6</v>
      </c>
      <c r="T630">
        <v>101.864852</v>
      </c>
      <c r="U630">
        <v>0.14903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0.167098</v>
      </c>
      <c r="AD630">
        <v>1.92E-4</v>
      </c>
      <c r="AE630" t="s">
        <v>10</v>
      </c>
      <c r="AF630">
        <v>0</v>
      </c>
      <c r="AG630">
        <v>0</v>
      </c>
      <c r="AH630" t="s">
        <v>11</v>
      </c>
      <c r="AI630">
        <v>0.83494199999999996</v>
      </c>
      <c r="AJ630">
        <v>8.7000000000000001E-5</v>
      </c>
      <c r="AK630" t="s">
        <v>12</v>
      </c>
      <c r="AL630">
        <v>0</v>
      </c>
      <c r="AM630">
        <v>0</v>
      </c>
    </row>
    <row r="631" spans="1:39" x14ac:dyDescent="0.25">
      <c r="A631" t="s">
        <v>169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3007.755322</v>
      </c>
      <c r="I631">
        <v>32.159641999999998</v>
      </c>
      <c r="J631" t="s">
        <v>3</v>
      </c>
      <c r="K631">
        <v>3002.733843</v>
      </c>
      <c r="L631">
        <v>32.327165000000001</v>
      </c>
      <c r="M631" t="s">
        <v>4</v>
      </c>
      <c r="N631">
        <v>218.484632</v>
      </c>
      <c r="O631">
        <v>0.2742</v>
      </c>
      <c r="P631" t="s">
        <v>5</v>
      </c>
      <c r="Q631">
        <v>0</v>
      </c>
      <c r="R631">
        <v>0</v>
      </c>
      <c r="S631" t="s">
        <v>6</v>
      </c>
      <c r="T631">
        <v>113.196718</v>
      </c>
      <c r="U631">
        <v>0.14985299999999999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0.16502700000000001</v>
      </c>
      <c r="AD631">
        <v>1.93E-4</v>
      </c>
      <c r="AE631" t="s">
        <v>10</v>
      </c>
      <c r="AF631">
        <v>0</v>
      </c>
      <c r="AG631">
        <v>0</v>
      </c>
      <c r="AH631" t="s">
        <v>11</v>
      </c>
      <c r="AI631">
        <v>0.835731</v>
      </c>
      <c r="AJ631">
        <v>6.3999999999999997E-5</v>
      </c>
      <c r="AK631" t="s">
        <v>12</v>
      </c>
      <c r="AL631">
        <v>0</v>
      </c>
      <c r="AM631">
        <v>0</v>
      </c>
    </row>
    <row r="632" spans="1:39" x14ac:dyDescent="0.25">
      <c r="A632" t="s">
        <v>169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3308.7427440000001</v>
      </c>
      <c r="I632">
        <v>37.979939999999999</v>
      </c>
      <c r="J632" t="s">
        <v>3</v>
      </c>
      <c r="K632">
        <v>3303.2240139999999</v>
      </c>
      <c r="L632">
        <v>38.093077000000001</v>
      </c>
      <c r="M632" t="s">
        <v>4</v>
      </c>
      <c r="N632">
        <v>240.31425400000001</v>
      </c>
      <c r="O632">
        <v>0.294713</v>
      </c>
      <c r="P632" t="s">
        <v>5</v>
      </c>
      <c r="Q632">
        <v>0</v>
      </c>
      <c r="R632">
        <v>0</v>
      </c>
      <c r="S632" t="s">
        <v>6</v>
      </c>
      <c r="T632">
        <v>124.506818</v>
      </c>
      <c r="U632">
        <v>0.16220300000000001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0.16375100000000001</v>
      </c>
      <c r="AD632">
        <v>1.9599999999999999E-4</v>
      </c>
      <c r="AE632" t="s">
        <v>10</v>
      </c>
      <c r="AF632">
        <v>0</v>
      </c>
      <c r="AG632">
        <v>0</v>
      </c>
      <c r="AH632" t="s">
        <v>11</v>
      </c>
      <c r="AI632">
        <v>0.83660299999999999</v>
      </c>
      <c r="AJ632">
        <v>8.1000000000000004E-5</v>
      </c>
      <c r="AK632" t="s">
        <v>12</v>
      </c>
      <c r="AL632">
        <v>0</v>
      </c>
      <c r="AM632">
        <v>0</v>
      </c>
    </row>
    <row r="633" spans="1:39" x14ac:dyDescent="0.25">
      <c r="A633" t="s">
        <v>169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3609.8079739999998</v>
      </c>
      <c r="I633">
        <v>43.421104999999997</v>
      </c>
      <c r="J633" t="s">
        <v>3</v>
      </c>
      <c r="K633">
        <v>3603.7949560000002</v>
      </c>
      <c r="L633">
        <v>43.477086999999997</v>
      </c>
      <c r="M633" t="s">
        <v>4</v>
      </c>
      <c r="N633">
        <v>262.14317599999998</v>
      </c>
      <c r="O633">
        <v>0.29910700000000001</v>
      </c>
      <c r="P633" t="s">
        <v>5</v>
      </c>
      <c r="Q633">
        <v>0</v>
      </c>
      <c r="R633">
        <v>0</v>
      </c>
      <c r="S633" t="s">
        <v>6</v>
      </c>
      <c r="T633">
        <v>135.79905199999999</v>
      </c>
      <c r="U633">
        <v>0.17985400000000001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0.16314500000000001</v>
      </c>
      <c r="AD633">
        <v>2.03E-4</v>
      </c>
      <c r="AE633" t="s">
        <v>10</v>
      </c>
      <c r="AF633">
        <v>0</v>
      </c>
      <c r="AG633">
        <v>0</v>
      </c>
      <c r="AH633" t="s">
        <v>11</v>
      </c>
      <c r="AI633">
        <v>0.83722399999999997</v>
      </c>
      <c r="AJ633">
        <v>6.9999999999999994E-5</v>
      </c>
      <c r="AK633" t="s">
        <v>12</v>
      </c>
      <c r="AL633">
        <v>0</v>
      </c>
      <c r="AM633">
        <v>0</v>
      </c>
    </row>
    <row r="634" spans="1:39" x14ac:dyDescent="0.25">
      <c r="A634" t="s">
        <v>169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3911.0076949999998</v>
      </c>
      <c r="I634">
        <v>45.563465000000001</v>
      </c>
      <c r="J634" t="s">
        <v>3</v>
      </c>
      <c r="K634">
        <v>3904.494858</v>
      </c>
      <c r="L634">
        <v>45.675494999999998</v>
      </c>
      <c r="M634" t="s">
        <v>4</v>
      </c>
      <c r="N634">
        <v>284.00401599999998</v>
      </c>
      <c r="O634">
        <v>0.28845300000000001</v>
      </c>
      <c r="P634" t="s">
        <v>5</v>
      </c>
      <c r="Q634">
        <v>0</v>
      </c>
      <c r="R634">
        <v>0</v>
      </c>
      <c r="S634" t="s">
        <v>6</v>
      </c>
      <c r="T634">
        <v>147.11803900000001</v>
      </c>
      <c r="U634">
        <v>0.19356899999999999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0.16312499999999999</v>
      </c>
      <c r="AD634">
        <v>2.03E-4</v>
      </c>
      <c r="AE634" t="s">
        <v>10</v>
      </c>
      <c r="AF634">
        <v>0</v>
      </c>
      <c r="AG634">
        <v>0</v>
      </c>
      <c r="AH634" t="s">
        <v>11</v>
      </c>
      <c r="AI634">
        <v>0.83741200000000005</v>
      </c>
      <c r="AJ634">
        <v>6.7999999999999999E-5</v>
      </c>
      <c r="AK634" t="s">
        <v>12</v>
      </c>
      <c r="AL634">
        <v>0</v>
      </c>
      <c r="AM634">
        <v>0</v>
      </c>
    </row>
    <row r="635" spans="1:39" x14ac:dyDescent="0.25">
      <c r="A635" t="s">
        <v>169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4211.9774710000002</v>
      </c>
      <c r="I635">
        <v>47.338315000000001</v>
      </c>
      <c r="J635" t="s">
        <v>3</v>
      </c>
      <c r="K635">
        <v>4204.9675880000004</v>
      </c>
      <c r="L635">
        <v>47.465553999999997</v>
      </c>
      <c r="M635" t="s">
        <v>4</v>
      </c>
      <c r="N635">
        <v>305.85469899999998</v>
      </c>
      <c r="O635">
        <v>0.28362900000000002</v>
      </c>
      <c r="P635" t="s">
        <v>5</v>
      </c>
      <c r="Q635">
        <v>0</v>
      </c>
      <c r="R635">
        <v>0</v>
      </c>
      <c r="S635" t="s">
        <v>6</v>
      </c>
      <c r="T635">
        <v>158.41356200000001</v>
      </c>
      <c r="U635">
        <v>0.21873100000000001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0.16212299999999999</v>
      </c>
      <c r="AD635">
        <v>1.9699999999999999E-4</v>
      </c>
      <c r="AE635" t="s">
        <v>10</v>
      </c>
      <c r="AF635">
        <v>0</v>
      </c>
      <c r="AG635">
        <v>0</v>
      </c>
      <c r="AH635" t="s">
        <v>11</v>
      </c>
      <c r="AI635">
        <v>0.83753599999999995</v>
      </c>
      <c r="AJ635">
        <v>6.7000000000000002E-5</v>
      </c>
      <c r="AK635" t="s">
        <v>12</v>
      </c>
      <c r="AL635">
        <v>0</v>
      </c>
      <c r="AM635">
        <v>0</v>
      </c>
    </row>
    <row r="636" spans="1:39" x14ac:dyDescent="0.25">
      <c r="A636" t="s">
        <v>169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4512.8361430000004</v>
      </c>
      <c r="I636">
        <v>50.054465</v>
      </c>
      <c r="J636" t="s">
        <v>3</v>
      </c>
      <c r="K636">
        <v>4505.3336230000004</v>
      </c>
      <c r="L636">
        <v>50.202254000000003</v>
      </c>
      <c r="M636" t="s">
        <v>4</v>
      </c>
      <c r="N636">
        <v>327.684639</v>
      </c>
      <c r="O636">
        <v>0.27718500000000001</v>
      </c>
      <c r="P636" t="s">
        <v>5</v>
      </c>
      <c r="Q636">
        <v>0</v>
      </c>
      <c r="R636">
        <v>0</v>
      </c>
      <c r="S636" t="s">
        <v>6</v>
      </c>
      <c r="T636">
        <v>169.729591</v>
      </c>
      <c r="U636">
        <v>0.23836399999999999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0.16212199999999999</v>
      </c>
      <c r="AD636">
        <v>1.9699999999999999E-4</v>
      </c>
      <c r="AE636" t="s">
        <v>10</v>
      </c>
      <c r="AF636">
        <v>0</v>
      </c>
      <c r="AG636">
        <v>0</v>
      </c>
      <c r="AH636" t="s">
        <v>11</v>
      </c>
      <c r="AI636">
        <v>0.83811599999999997</v>
      </c>
      <c r="AJ636">
        <v>5.5000000000000002E-5</v>
      </c>
      <c r="AK636" t="s">
        <v>12</v>
      </c>
      <c r="AL636">
        <v>0</v>
      </c>
      <c r="AM636">
        <v>0</v>
      </c>
    </row>
    <row r="637" spans="1:39" x14ac:dyDescent="0.25">
      <c r="A637" t="s">
        <v>169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4813.8238279999996</v>
      </c>
      <c r="I637">
        <v>54.609797999999998</v>
      </c>
      <c r="J637" t="s">
        <v>3</v>
      </c>
      <c r="K637">
        <v>4805.825957</v>
      </c>
      <c r="L637">
        <v>54.74333</v>
      </c>
      <c r="M637" t="s">
        <v>4</v>
      </c>
      <c r="N637">
        <v>349.53060199999999</v>
      </c>
      <c r="O637">
        <v>0.30632799999999999</v>
      </c>
      <c r="P637" t="s">
        <v>5</v>
      </c>
      <c r="Q637">
        <v>0</v>
      </c>
      <c r="R637">
        <v>0</v>
      </c>
      <c r="S637" t="s">
        <v>6</v>
      </c>
      <c r="T637">
        <v>181.04303300000001</v>
      </c>
      <c r="U637">
        <v>0.28837600000000002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0.16211300000000001</v>
      </c>
      <c r="AD637">
        <v>1.9699999999999999E-4</v>
      </c>
      <c r="AE637" t="s">
        <v>10</v>
      </c>
      <c r="AF637">
        <v>0</v>
      </c>
      <c r="AG637">
        <v>0</v>
      </c>
      <c r="AH637" t="s">
        <v>11</v>
      </c>
      <c r="AI637">
        <v>0.83815499999999998</v>
      </c>
      <c r="AJ637">
        <v>5.5000000000000002E-5</v>
      </c>
      <c r="AK637" t="s">
        <v>12</v>
      </c>
      <c r="AL637">
        <v>0</v>
      </c>
      <c r="AM637">
        <v>0</v>
      </c>
    </row>
    <row r="638" spans="1:39" x14ac:dyDescent="0.25">
      <c r="A638" t="s">
        <v>169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5114.2516210000003</v>
      </c>
      <c r="I638">
        <v>53.704037999999997</v>
      </c>
      <c r="J638" t="s">
        <v>3</v>
      </c>
      <c r="K638">
        <v>5105.7497659999999</v>
      </c>
      <c r="L638">
        <v>53.914816000000002</v>
      </c>
      <c r="M638" t="s">
        <v>4</v>
      </c>
      <c r="N638">
        <v>371.36336399999999</v>
      </c>
      <c r="O638">
        <v>0.32115899999999997</v>
      </c>
      <c r="P638" t="s">
        <v>5</v>
      </c>
      <c r="Q638">
        <v>0</v>
      </c>
      <c r="R638">
        <v>0</v>
      </c>
      <c r="S638" t="s">
        <v>6</v>
      </c>
      <c r="T638">
        <v>192.393575</v>
      </c>
      <c r="U638">
        <v>0.30853199999999997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0.16211200000000001</v>
      </c>
      <c r="AD638">
        <v>1.9699999999999999E-4</v>
      </c>
      <c r="AE638" t="s">
        <v>10</v>
      </c>
      <c r="AF638">
        <v>0</v>
      </c>
      <c r="AG638">
        <v>0</v>
      </c>
      <c r="AH638" t="s">
        <v>11</v>
      </c>
      <c r="AI638">
        <v>0.83821000000000001</v>
      </c>
      <c r="AJ638">
        <v>5.5000000000000002E-5</v>
      </c>
      <c r="AK638" t="s">
        <v>12</v>
      </c>
      <c r="AL638">
        <v>0</v>
      </c>
      <c r="AM638">
        <v>0</v>
      </c>
    </row>
    <row r="639" spans="1:39" x14ac:dyDescent="0.25">
      <c r="A639" t="s">
        <v>169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5414.8692380000002</v>
      </c>
      <c r="I639">
        <v>54.593370999999998</v>
      </c>
      <c r="J639" t="s">
        <v>3</v>
      </c>
      <c r="K639">
        <v>5405.8687890000001</v>
      </c>
      <c r="L639">
        <v>54.779859999999999</v>
      </c>
      <c r="M639" t="s">
        <v>4</v>
      </c>
      <c r="N639">
        <v>393.21711199999999</v>
      </c>
      <c r="O639">
        <v>0.33848699999999998</v>
      </c>
      <c r="P639" t="s">
        <v>5</v>
      </c>
      <c r="Q639">
        <v>0</v>
      </c>
      <c r="R639">
        <v>0</v>
      </c>
      <c r="S639" t="s">
        <v>6</v>
      </c>
      <c r="T639">
        <v>203.68848399999999</v>
      </c>
      <c r="U639">
        <v>0.30822100000000002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0.16106100000000001</v>
      </c>
      <c r="AD639">
        <v>1.9000000000000001E-4</v>
      </c>
      <c r="AE639" t="s">
        <v>10</v>
      </c>
      <c r="AF639">
        <v>0</v>
      </c>
      <c r="AG639">
        <v>0</v>
      </c>
      <c r="AH639" t="s">
        <v>11</v>
      </c>
      <c r="AI639">
        <v>0.83822399999999997</v>
      </c>
      <c r="AJ639">
        <v>5.3999999999999998E-5</v>
      </c>
      <c r="AK639" t="s">
        <v>12</v>
      </c>
      <c r="AL639">
        <v>0</v>
      </c>
      <c r="AM639">
        <v>0</v>
      </c>
    </row>
    <row r="640" spans="1:39" x14ac:dyDescent="0.25">
      <c r="A640" t="s">
        <v>169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5715.9487010000003</v>
      </c>
      <c r="I640">
        <v>53.361618999999997</v>
      </c>
      <c r="J640" t="s">
        <v>3</v>
      </c>
      <c r="K640">
        <v>5706.4571480000004</v>
      </c>
      <c r="L640">
        <v>53.568720999999996</v>
      </c>
      <c r="M640" t="s">
        <v>4</v>
      </c>
      <c r="N640">
        <v>415.063154</v>
      </c>
      <c r="O640">
        <v>0.38987699999999997</v>
      </c>
      <c r="P640" t="s">
        <v>5</v>
      </c>
      <c r="Q640">
        <v>0</v>
      </c>
      <c r="R640">
        <v>0</v>
      </c>
      <c r="S640" t="s">
        <v>6</v>
      </c>
      <c r="T640">
        <v>214.98998399999999</v>
      </c>
      <c r="U640">
        <v>0.31983200000000001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0.159833</v>
      </c>
      <c r="AD640">
        <v>2.2100000000000001E-4</v>
      </c>
      <c r="AE640" t="s">
        <v>10</v>
      </c>
      <c r="AF640">
        <v>0</v>
      </c>
      <c r="AG640">
        <v>0</v>
      </c>
      <c r="AH640" t="s">
        <v>11</v>
      </c>
      <c r="AI640">
        <v>0.83824699999999996</v>
      </c>
      <c r="AJ640">
        <v>5.3999999999999998E-5</v>
      </c>
      <c r="AK640" t="s">
        <v>12</v>
      </c>
      <c r="AL640">
        <v>0</v>
      </c>
      <c r="AM640">
        <v>0</v>
      </c>
    </row>
    <row r="641" spans="1:38" x14ac:dyDescent="0.25">
      <c r="A641" t="s">
        <v>169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6016.9603129999996</v>
      </c>
      <c r="I641">
        <v>55.986685999999999</v>
      </c>
      <c r="J641" t="s">
        <v>3</v>
      </c>
      <c r="K641">
        <v>6006.9655860000003</v>
      </c>
      <c r="L641">
        <v>56.211517999999998</v>
      </c>
      <c r="M641" t="s">
        <v>4</v>
      </c>
      <c r="N641">
        <v>436.90891699999997</v>
      </c>
      <c r="O641">
        <v>0.461895</v>
      </c>
      <c r="P641" t="s">
        <v>5</v>
      </c>
      <c r="Q641">
        <v>0</v>
      </c>
      <c r="R641">
        <v>0</v>
      </c>
      <c r="S641" t="s">
        <v>6</v>
      </c>
      <c r="T641">
        <v>226.31609499999999</v>
      </c>
      <c r="U641">
        <v>0.32482299999999997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0.15921199999999999</v>
      </c>
      <c r="AD641">
        <v>2.1699999999999999E-4</v>
      </c>
      <c r="AE641" t="s">
        <v>10</v>
      </c>
      <c r="AF641">
        <v>0</v>
      </c>
      <c r="AG641">
        <v>0</v>
      </c>
      <c r="AH641" t="s">
        <v>11</v>
      </c>
      <c r="AI641">
        <v>0.838256</v>
      </c>
      <c r="AJ641">
        <v>5.3999999999999998E-5</v>
      </c>
      <c r="AK641" t="s">
        <v>12</v>
      </c>
      <c r="AL64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sqref="A1:Q1794"/>
    </sheetView>
  </sheetViews>
  <sheetFormatPr defaultRowHeight="15" x14ac:dyDescent="0.25"/>
  <sheetData>
    <row r="1" spans="1:17" x14ac:dyDescent="0.25">
      <c r="A1" t="s">
        <v>192</v>
      </c>
      <c r="B1" t="s">
        <v>109</v>
      </c>
      <c r="C1" t="s">
        <v>110</v>
      </c>
      <c r="D1" t="s">
        <v>111</v>
      </c>
      <c r="E1" t="s">
        <v>90</v>
      </c>
      <c r="F1" t="s">
        <v>25</v>
      </c>
      <c r="G1" t="s">
        <v>91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680.31200000000001</v>
      </c>
      <c r="C2">
        <v>677.65899999999999</v>
      </c>
      <c r="D2">
        <v>608.82899999999995</v>
      </c>
      <c r="E2">
        <v>578.62300000000005</v>
      </c>
      <c r="F2">
        <v>569.66399999999999</v>
      </c>
      <c r="G2">
        <v>0</v>
      </c>
      <c r="H2">
        <v>569.66399999999999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662.65</v>
      </c>
      <c r="C3">
        <v>659.59299999999996</v>
      </c>
      <c r="D3">
        <v>589.35</v>
      </c>
      <c r="E3">
        <v>559.87300000000005</v>
      </c>
      <c r="F3">
        <v>559.096</v>
      </c>
      <c r="G3">
        <v>0</v>
      </c>
      <c r="H3">
        <v>559.096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661.10299999999995</v>
      </c>
      <c r="C4">
        <v>657.95299999999997</v>
      </c>
      <c r="D4">
        <v>585.827</v>
      </c>
      <c r="E4">
        <v>556.29300000000001</v>
      </c>
      <c r="F4">
        <v>555.55700000000002</v>
      </c>
      <c r="G4">
        <v>0</v>
      </c>
      <c r="H4">
        <v>555.55700000000002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664.36300000000006</v>
      </c>
      <c r="C5">
        <v>660.56200000000001</v>
      </c>
      <c r="D5">
        <v>586.83799999999997</v>
      </c>
      <c r="E5">
        <v>557.28499999999997</v>
      </c>
      <c r="F5">
        <v>556.53</v>
      </c>
      <c r="G5">
        <v>0</v>
      </c>
      <c r="H5">
        <v>556.53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666.73099999999999</v>
      </c>
      <c r="C6">
        <v>663.54600000000005</v>
      </c>
      <c r="D6">
        <v>588.77800000000002</v>
      </c>
      <c r="E6">
        <v>559.15499999999997</v>
      </c>
      <c r="F6">
        <v>558.41499999999996</v>
      </c>
      <c r="G6">
        <v>0</v>
      </c>
      <c r="H6">
        <v>558.41499999999996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661.88800000000003</v>
      </c>
      <c r="C7">
        <v>658.95699999999999</v>
      </c>
      <c r="D7">
        <v>590.55499999999995</v>
      </c>
      <c r="E7">
        <v>560.88800000000003</v>
      </c>
      <c r="F7">
        <v>560.13199999999995</v>
      </c>
      <c r="G7">
        <v>0</v>
      </c>
      <c r="H7">
        <v>560.13199999999995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665.38199999999995</v>
      </c>
      <c r="C8">
        <v>662.28099999999995</v>
      </c>
      <c r="D8">
        <v>589.50400000000002</v>
      </c>
      <c r="E8">
        <v>559.80100000000004</v>
      </c>
      <c r="F8">
        <v>559.02800000000002</v>
      </c>
      <c r="G8">
        <v>0</v>
      </c>
      <c r="H8">
        <v>559.02800000000002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669.34799999999996</v>
      </c>
      <c r="C9">
        <v>666.14300000000003</v>
      </c>
      <c r="D9">
        <v>590.85900000000004</v>
      </c>
      <c r="E9">
        <v>561.19899999999996</v>
      </c>
      <c r="F9">
        <v>560.41899999999998</v>
      </c>
      <c r="G9">
        <v>0</v>
      </c>
      <c r="H9">
        <v>560.41899999999998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643.221</v>
      </c>
      <c r="C10">
        <v>639.63300000000004</v>
      </c>
      <c r="D10">
        <v>573.16200000000003</v>
      </c>
      <c r="E10">
        <v>543.49900000000002</v>
      </c>
      <c r="F10">
        <v>542.74800000000005</v>
      </c>
      <c r="G10">
        <v>0</v>
      </c>
      <c r="H10">
        <v>542.74800000000005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638.22299999999996</v>
      </c>
      <c r="C11">
        <v>634.79</v>
      </c>
      <c r="D11">
        <v>568.32899999999995</v>
      </c>
      <c r="E11">
        <v>538.64</v>
      </c>
      <c r="F11">
        <v>537.88499999999999</v>
      </c>
      <c r="G11">
        <v>0</v>
      </c>
      <c r="H11">
        <v>537.88499999999999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633.95000000000005</v>
      </c>
      <c r="C12">
        <v>630.42399999999998</v>
      </c>
      <c r="D12">
        <v>564.40899999999999</v>
      </c>
      <c r="E12">
        <v>534.74800000000005</v>
      </c>
      <c r="F12">
        <v>533.99400000000003</v>
      </c>
      <c r="G12">
        <v>0</v>
      </c>
      <c r="H12">
        <v>533.99400000000003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639.08299999999997</v>
      </c>
      <c r="C13">
        <v>635.36199999999997</v>
      </c>
      <c r="D13">
        <v>565.03300000000002</v>
      </c>
      <c r="E13">
        <v>535.41200000000003</v>
      </c>
      <c r="F13">
        <v>534.654</v>
      </c>
      <c r="G13">
        <v>0</v>
      </c>
      <c r="H13">
        <v>534.654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638.69899999999996</v>
      </c>
      <c r="C14">
        <v>635.38300000000004</v>
      </c>
      <c r="D14">
        <v>570.38199999999995</v>
      </c>
      <c r="E14">
        <v>540.721</v>
      </c>
      <c r="F14">
        <v>539.97199999999998</v>
      </c>
      <c r="G14">
        <v>0</v>
      </c>
      <c r="H14">
        <v>539.97199999999998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640.98099999999999</v>
      </c>
      <c r="C15">
        <v>637.221</v>
      </c>
      <c r="D15">
        <v>569.197</v>
      </c>
      <c r="E15">
        <v>539.51599999999996</v>
      </c>
      <c r="F15">
        <v>538.76199999999994</v>
      </c>
      <c r="G15">
        <v>0</v>
      </c>
      <c r="H15">
        <v>538.76199999999994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633.71100000000001</v>
      </c>
      <c r="C16">
        <v>630.66300000000001</v>
      </c>
      <c r="D16">
        <v>564.15599999999995</v>
      </c>
      <c r="E16">
        <v>534.48500000000001</v>
      </c>
      <c r="F16">
        <v>533.72699999999998</v>
      </c>
      <c r="G16">
        <v>0</v>
      </c>
      <c r="H16">
        <v>533.72699999999998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632.44899999999996</v>
      </c>
      <c r="C17">
        <v>628.63699999999994</v>
      </c>
      <c r="D17">
        <v>562.11699999999996</v>
      </c>
      <c r="E17">
        <v>532.50900000000001</v>
      </c>
      <c r="F17">
        <v>531.75800000000004</v>
      </c>
      <c r="G17">
        <v>0</v>
      </c>
      <c r="H17">
        <v>531.75800000000004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632.98</v>
      </c>
      <c r="C18">
        <v>628.76099999999997</v>
      </c>
      <c r="D18">
        <v>561.93399999999997</v>
      </c>
      <c r="E18">
        <v>532.28800000000001</v>
      </c>
      <c r="F18">
        <v>531.52700000000004</v>
      </c>
      <c r="G18">
        <v>0</v>
      </c>
      <c r="H18">
        <v>531.52700000000004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633.02599999999995</v>
      </c>
      <c r="C19">
        <v>629.24400000000003</v>
      </c>
      <c r="D19">
        <v>561.97900000000004</v>
      </c>
      <c r="E19">
        <v>532.37</v>
      </c>
      <c r="F19">
        <v>531.58900000000006</v>
      </c>
      <c r="G19">
        <v>0</v>
      </c>
      <c r="H19">
        <v>531.58900000000006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635.02300000000002</v>
      </c>
      <c r="C20">
        <v>630.93100000000004</v>
      </c>
      <c r="D20">
        <v>563.61</v>
      </c>
      <c r="E20">
        <v>534.01099999999997</v>
      </c>
      <c r="F20">
        <v>533.25800000000004</v>
      </c>
      <c r="G20">
        <v>0</v>
      </c>
      <c r="H20">
        <v>533.25800000000004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632.30499999999995</v>
      </c>
      <c r="C21">
        <v>628.49800000000005</v>
      </c>
      <c r="D21">
        <v>561.50800000000004</v>
      </c>
      <c r="E21">
        <v>531.84500000000003</v>
      </c>
      <c r="F21">
        <v>531.08100000000002</v>
      </c>
      <c r="G21">
        <v>0</v>
      </c>
      <c r="H21">
        <v>531.08100000000002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633.21400000000006</v>
      </c>
      <c r="C22">
        <v>630.11300000000006</v>
      </c>
      <c r="D22">
        <v>563.51700000000005</v>
      </c>
      <c r="E22">
        <v>533.83299999999997</v>
      </c>
      <c r="F22">
        <v>533.04700000000003</v>
      </c>
      <c r="G22">
        <v>0</v>
      </c>
      <c r="H22">
        <v>533.04700000000003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633.01900000000001</v>
      </c>
      <c r="C23">
        <v>629.23900000000003</v>
      </c>
      <c r="D23">
        <v>562.25900000000001</v>
      </c>
      <c r="E23">
        <v>532.65700000000004</v>
      </c>
      <c r="F23">
        <v>531.89400000000001</v>
      </c>
      <c r="G23">
        <v>0</v>
      </c>
      <c r="H23">
        <v>531.89400000000001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634.35799999999995</v>
      </c>
      <c r="C24">
        <v>630.14200000000005</v>
      </c>
      <c r="D24">
        <v>560.673</v>
      </c>
      <c r="E24">
        <v>530.99900000000002</v>
      </c>
      <c r="F24">
        <v>530.23800000000006</v>
      </c>
      <c r="G24">
        <v>0</v>
      </c>
      <c r="H24">
        <v>530.23800000000006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632.08799999999997</v>
      </c>
      <c r="C25">
        <v>628.31899999999996</v>
      </c>
      <c r="D25">
        <v>561.41800000000001</v>
      </c>
      <c r="E25">
        <v>531.73299999999995</v>
      </c>
      <c r="F25">
        <v>530.98800000000006</v>
      </c>
      <c r="G25">
        <v>0</v>
      </c>
      <c r="H25">
        <v>530.98800000000006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632.87400000000002</v>
      </c>
      <c r="C26">
        <v>629.74400000000003</v>
      </c>
      <c r="D26">
        <v>563.803</v>
      </c>
      <c r="E26">
        <v>534.20899999999995</v>
      </c>
      <c r="F26">
        <v>533.44200000000001</v>
      </c>
      <c r="G26">
        <v>0</v>
      </c>
      <c r="H26">
        <v>533.44200000000001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631.90200000000004</v>
      </c>
      <c r="C27">
        <v>628.54899999999998</v>
      </c>
      <c r="D27">
        <v>563.149</v>
      </c>
      <c r="E27">
        <v>533.54</v>
      </c>
      <c r="F27">
        <v>532.78300000000002</v>
      </c>
      <c r="G27">
        <v>0</v>
      </c>
      <c r="H27">
        <v>532.78300000000002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630.72199999999998</v>
      </c>
      <c r="C28">
        <v>627.15200000000004</v>
      </c>
      <c r="D28">
        <v>563.13199999999995</v>
      </c>
      <c r="E28">
        <v>533.51199999999994</v>
      </c>
      <c r="F28">
        <v>532.75300000000004</v>
      </c>
      <c r="G28">
        <v>0</v>
      </c>
      <c r="H28">
        <v>532.75300000000004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638.03899999999999</v>
      </c>
      <c r="C29">
        <v>634.96600000000001</v>
      </c>
      <c r="D29">
        <v>566.67399999999998</v>
      </c>
      <c r="E29">
        <v>537.05600000000004</v>
      </c>
      <c r="F29">
        <v>536.30200000000002</v>
      </c>
      <c r="G29">
        <v>0</v>
      </c>
      <c r="H29">
        <v>536.30200000000002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636.01199999999994</v>
      </c>
      <c r="C30">
        <v>632.11800000000005</v>
      </c>
      <c r="D30">
        <v>562.90099999999995</v>
      </c>
      <c r="E30">
        <v>533.23</v>
      </c>
      <c r="F30">
        <v>532.476</v>
      </c>
      <c r="G30">
        <v>0</v>
      </c>
      <c r="H30">
        <v>532.476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631.76300000000003</v>
      </c>
      <c r="C31">
        <v>628.16999999999996</v>
      </c>
      <c r="D31">
        <v>559.11500000000001</v>
      </c>
      <c r="E31">
        <v>529.46100000000001</v>
      </c>
      <c r="F31">
        <v>528.68600000000004</v>
      </c>
      <c r="G31">
        <v>0</v>
      </c>
      <c r="H31">
        <v>528.68600000000004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636.15300000000002</v>
      </c>
      <c r="C32">
        <v>632.58600000000001</v>
      </c>
      <c r="D32">
        <v>564.06700000000001</v>
      </c>
      <c r="E32">
        <v>534.471</v>
      </c>
      <c r="F32">
        <v>533.71299999999997</v>
      </c>
      <c r="G32">
        <v>0</v>
      </c>
      <c r="H32">
        <v>533.71299999999997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634.40200000000004</v>
      </c>
      <c r="C33">
        <v>630.88099999999997</v>
      </c>
      <c r="D33">
        <v>562.91399999999999</v>
      </c>
      <c r="E33">
        <v>533.19100000000003</v>
      </c>
      <c r="F33">
        <v>532.44100000000003</v>
      </c>
      <c r="G33">
        <v>0</v>
      </c>
      <c r="H33">
        <v>532.44100000000003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634.55600000000004</v>
      </c>
      <c r="C34">
        <v>630.66700000000003</v>
      </c>
      <c r="D34">
        <v>562.72400000000005</v>
      </c>
      <c r="E34">
        <v>533.05700000000002</v>
      </c>
      <c r="F34">
        <v>532.29499999999996</v>
      </c>
      <c r="G34">
        <v>0</v>
      </c>
      <c r="H34">
        <v>532.29499999999996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632.73400000000004</v>
      </c>
      <c r="C35">
        <v>629.19000000000005</v>
      </c>
      <c r="D35">
        <v>559.23500000000001</v>
      </c>
      <c r="E35">
        <v>529.55399999999997</v>
      </c>
      <c r="F35">
        <v>528.82000000000005</v>
      </c>
      <c r="G35">
        <v>0</v>
      </c>
      <c r="H35">
        <v>528.82000000000005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635.14599999999996</v>
      </c>
      <c r="C36">
        <v>631.36400000000003</v>
      </c>
      <c r="D36">
        <v>564.02099999999996</v>
      </c>
      <c r="E36">
        <v>534.41499999999996</v>
      </c>
      <c r="F36">
        <v>533.67100000000005</v>
      </c>
      <c r="G36">
        <v>0</v>
      </c>
      <c r="H36">
        <v>533.67100000000005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634.35500000000002</v>
      </c>
      <c r="C37">
        <v>630.81500000000005</v>
      </c>
      <c r="D37">
        <v>564.60699999999997</v>
      </c>
      <c r="E37">
        <v>534.97900000000004</v>
      </c>
      <c r="F37">
        <v>534.24099999999999</v>
      </c>
      <c r="G37">
        <v>0</v>
      </c>
      <c r="H37">
        <v>534.24099999999999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638.50300000000004</v>
      </c>
      <c r="C38">
        <v>635.35599999999999</v>
      </c>
      <c r="D38">
        <v>565.34199999999998</v>
      </c>
      <c r="E38">
        <v>535.71900000000005</v>
      </c>
      <c r="F38">
        <v>534.98199999999997</v>
      </c>
      <c r="G38">
        <v>0</v>
      </c>
      <c r="H38">
        <v>534.98199999999997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634.43100000000004</v>
      </c>
      <c r="C39">
        <v>631.18899999999996</v>
      </c>
      <c r="D39">
        <v>565.19299999999998</v>
      </c>
      <c r="E39">
        <v>535.60299999999995</v>
      </c>
      <c r="F39">
        <v>534.84400000000005</v>
      </c>
      <c r="G39">
        <v>0</v>
      </c>
      <c r="H39">
        <v>534.84400000000005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631.48500000000001</v>
      </c>
      <c r="C40">
        <v>627.75099999999998</v>
      </c>
      <c r="D40">
        <v>563.53700000000003</v>
      </c>
      <c r="E40">
        <v>533.93700000000001</v>
      </c>
      <c r="F40">
        <v>533.18100000000004</v>
      </c>
      <c r="G40">
        <v>0</v>
      </c>
      <c r="H40">
        <v>533.18100000000004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631.77800000000002</v>
      </c>
      <c r="C41">
        <v>628.13400000000001</v>
      </c>
      <c r="D41">
        <v>558.90700000000004</v>
      </c>
      <c r="E41">
        <v>529.31799999999998</v>
      </c>
      <c r="F41">
        <v>528.54399999999998</v>
      </c>
      <c r="G41">
        <v>0</v>
      </c>
      <c r="H41">
        <v>528.54399999999998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633.57899999999995</v>
      </c>
      <c r="C42">
        <v>629.87</v>
      </c>
      <c r="D42">
        <v>562.77200000000005</v>
      </c>
      <c r="E42">
        <v>533.08699999999999</v>
      </c>
      <c r="F42">
        <v>532.35299999999995</v>
      </c>
      <c r="G42">
        <v>0</v>
      </c>
      <c r="H42">
        <v>532.35299999999995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631.72299999999996</v>
      </c>
      <c r="C43">
        <v>627.99199999999996</v>
      </c>
      <c r="D43">
        <v>558.97799999999995</v>
      </c>
      <c r="E43">
        <v>529.30799999999999</v>
      </c>
      <c r="F43">
        <v>528.55700000000002</v>
      </c>
      <c r="G43">
        <v>0</v>
      </c>
      <c r="H43">
        <v>528.55700000000002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634.54300000000001</v>
      </c>
      <c r="C44">
        <v>630.95799999999997</v>
      </c>
      <c r="D44">
        <v>564.01700000000005</v>
      </c>
      <c r="E44">
        <v>534.45699999999999</v>
      </c>
      <c r="F44">
        <v>533.69500000000005</v>
      </c>
      <c r="G44">
        <v>0</v>
      </c>
      <c r="H44">
        <v>533.69500000000005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636.29</v>
      </c>
      <c r="C45">
        <v>632.66200000000003</v>
      </c>
      <c r="D45">
        <v>564.673</v>
      </c>
      <c r="E45">
        <v>534.94100000000003</v>
      </c>
      <c r="F45">
        <v>534.17399999999998</v>
      </c>
      <c r="G45">
        <v>0</v>
      </c>
      <c r="H45">
        <v>534.17399999999998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639.19500000000005</v>
      </c>
      <c r="C46">
        <v>635.89499999999998</v>
      </c>
      <c r="D46">
        <v>565.74199999999996</v>
      </c>
      <c r="E46">
        <v>535.97400000000005</v>
      </c>
      <c r="F46">
        <v>535.21400000000006</v>
      </c>
      <c r="G46">
        <v>0</v>
      </c>
      <c r="H46">
        <v>535.21400000000006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630.31799999999998</v>
      </c>
      <c r="C47">
        <v>627.18200000000002</v>
      </c>
      <c r="D47">
        <v>566.77300000000002</v>
      </c>
      <c r="E47">
        <v>536.97</v>
      </c>
      <c r="F47">
        <v>536.21900000000005</v>
      </c>
      <c r="G47">
        <v>0</v>
      </c>
      <c r="H47">
        <v>536.21900000000005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639.00900000000001</v>
      </c>
      <c r="C48">
        <v>634.36900000000003</v>
      </c>
      <c r="D48">
        <v>568.71400000000006</v>
      </c>
      <c r="E48">
        <v>538.82100000000003</v>
      </c>
      <c r="F48">
        <v>538.07100000000003</v>
      </c>
      <c r="G48">
        <v>0</v>
      </c>
      <c r="H48">
        <v>538.07100000000003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634.58299999999997</v>
      </c>
      <c r="C49">
        <v>630.79700000000003</v>
      </c>
      <c r="D49">
        <v>563.07799999999997</v>
      </c>
      <c r="E49">
        <v>533.21500000000003</v>
      </c>
      <c r="F49">
        <v>532.45000000000005</v>
      </c>
      <c r="G49">
        <v>0</v>
      </c>
      <c r="H49">
        <v>532.45000000000005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637.74699999999996</v>
      </c>
      <c r="C50">
        <v>633.71699999999998</v>
      </c>
      <c r="D50">
        <v>567.84500000000003</v>
      </c>
      <c r="E50">
        <v>538.04600000000005</v>
      </c>
      <c r="F50">
        <v>537.28700000000003</v>
      </c>
      <c r="G50">
        <v>0</v>
      </c>
      <c r="H50">
        <v>537.28700000000003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637.48599999999999</v>
      </c>
      <c r="C51">
        <v>633.87599999999998</v>
      </c>
      <c r="D51">
        <v>564.64400000000001</v>
      </c>
      <c r="E51">
        <v>534.82799999999997</v>
      </c>
      <c r="F51">
        <v>534.05999999999995</v>
      </c>
      <c r="G51">
        <v>0</v>
      </c>
      <c r="H51">
        <v>534.05999999999995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634.62099999999998</v>
      </c>
      <c r="C52">
        <v>630.75800000000004</v>
      </c>
      <c r="D52">
        <v>567.50199999999995</v>
      </c>
      <c r="E52">
        <v>537.71</v>
      </c>
      <c r="F52">
        <v>536.96</v>
      </c>
      <c r="G52">
        <v>0</v>
      </c>
      <c r="H52">
        <v>536.96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639.03</v>
      </c>
      <c r="C53">
        <v>635.13900000000001</v>
      </c>
      <c r="D53">
        <v>567.25400000000002</v>
      </c>
      <c r="E53">
        <v>537.45000000000005</v>
      </c>
      <c r="F53">
        <v>536.69100000000003</v>
      </c>
      <c r="G53">
        <v>0</v>
      </c>
      <c r="H53">
        <v>536.69100000000003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638.73400000000004</v>
      </c>
      <c r="C54">
        <v>634.971</v>
      </c>
      <c r="D54">
        <v>567.01800000000003</v>
      </c>
      <c r="E54">
        <v>537.21400000000006</v>
      </c>
      <c r="F54">
        <v>536.447</v>
      </c>
      <c r="G54">
        <v>0</v>
      </c>
      <c r="H54">
        <v>536.447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639.28899999999999</v>
      </c>
      <c r="C55">
        <v>636.05899999999997</v>
      </c>
      <c r="D55">
        <v>565.86800000000005</v>
      </c>
      <c r="E55">
        <v>536.00300000000004</v>
      </c>
      <c r="F55">
        <v>535.25099999999998</v>
      </c>
      <c r="G55">
        <v>0</v>
      </c>
      <c r="H55">
        <v>535.25099999999998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637.05200000000002</v>
      </c>
      <c r="C56">
        <v>633.428</v>
      </c>
      <c r="D56">
        <v>565.80100000000004</v>
      </c>
      <c r="E56">
        <v>535.92600000000004</v>
      </c>
      <c r="F56">
        <v>535.17399999999998</v>
      </c>
      <c r="G56">
        <v>0</v>
      </c>
      <c r="H56">
        <v>535.17399999999998</v>
      </c>
      <c r="I56">
        <v>32767</v>
      </c>
      <c r="J56">
        <v>-32767</v>
      </c>
      <c r="K56">
        <v>0</v>
      </c>
      <c r="R56">
        <f>AVERAGE(B7:B56)</f>
        <v>637.02004000000011</v>
      </c>
      <c r="S56">
        <f>AVERAGE(C7:C56)</f>
        <v>633.42092000000002</v>
      </c>
      <c r="U56">
        <f>_xlfn.VAR.P(B7:B56)</f>
        <v>60.788082358399933</v>
      </c>
      <c r="V56">
        <f>_xlfn.VAR.P(C7:C56)</f>
        <v>62.689586793599943</v>
      </c>
      <c r="X56">
        <f>1.96*SQRT(U56)/50</f>
        <v>0.30562951244147163</v>
      </c>
      <c r="Y56">
        <f>1.96*SQRT(V56)/50</f>
        <v>0.31037288323968865</v>
      </c>
    </row>
    <row r="57" spans="1:25" x14ac:dyDescent="0.25">
      <c r="A57" t="s">
        <v>112</v>
      </c>
      <c r="B57">
        <v>32462.639999999999</v>
      </c>
      <c r="C57" t="s">
        <v>37</v>
      </c>
    </row>
    <row r="58" spans="1:25" x14ac:dyDescent="0.25">
      <c r="A58" t="s">
        <v>36</v>
      </c>
      <c r="B58">
        <v>642.202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636.471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635.09500000000003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636.98699999999997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636.17999999999995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637.36300000000006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637.05899999999997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636.58900000000006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633.23500000000001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640.55999999999995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639.18600000000004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637.23800000000006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635.298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637.19200000000001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640.83399999999995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638.40499999999997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639.05899999999997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638.10299999999995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635.17399999999998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641.21400000000006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635.39400000000001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637.33600000000001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635.22400000000005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634.19799999999998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636.28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632.98699999999997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632.33600000000001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629.79300000000001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634.23099999999999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630.65899999999999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630.16999999999996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630.84799999999996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630.56100000000004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631.68200000000002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631.70000000000005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627.37800000000004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625.39099999999996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626.05200000000002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629.92399999999998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625.91899999999998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626.16600000000005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625.79899999999998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628.12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623.73599999999999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626.48699999999997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626.154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624.49900000000002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628.79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628.202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624.89300000000003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626.74800000000005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624.19200000000001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627.81299999999999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626.72299999999996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630.34400000000005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631.86476000000005</v>
      </c>
      <c r="S112">
        <f>AVERAGE(C63:C112)</f>
        <v>0</v>
      </c>
      <c r="U112">
        <f>_xlfn.VAR.P(B63:B112)</f>
        <v>25.816239422399999</v>
      </c>
      <c r="V112">
        <f>_xlfn.VAR.P(C63:C112)</f>
        <v>0</v>
      </c>
      <c r="X112">
        <f>1.96*SQRT(U112)/50</f>
        <v>0.19917395950785516</v>
      </c>
      <c r="Y112">
        <f>1.96*SQRT(V112)/50</f>
        <v>0</v>
      </c>
    </row>
    <row r="113" spans="1:9" x14ac:dyDescent="0.25">
      <c r="A113" t="s">
        <v>36</v>
      </c>
      <c r="B113">
        <v>32169.951700000001</v>
      </c>
      <c r="C113" t="s">
        <v>37</v>
      </c>
    </row>
    <row r="114" spans="1:9" x14ac:dyDescent="0.25">
      <c r="A114" t="s">
        <v>38</v>
      </c>
      <c r="B114">
        <v>4228.8100000000004</v>
      </c>
      <c r="C114">
        <v>4227.2299999999996</v>
      </c>
      <c r="D114">
        <v>1084.6600000000001</v>
      </c>
      <c r="E114">
        <v>1041.43</v>
      </c>
      <c r="F114">
        <v>866.15700000000004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5339.76</v>
      </c>
      <c r="C115">
        <v>5337.85</v>
      </c>
      <c r="D115">
        <v>2024.88</v>
      </c>
      <c r="E115">
        <v>1951.64</v>
      </c>
      <c r="F115">
        <v>1690.34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5481.6</v>
      </c>
      <c r="C116">
        <v>5479.4</v>
      </c>
      <c r="D116">
        <v>2152.92</v>
      </c>
      <c r="E116">
        <v>2073.75</v>
      </c>
      <c r="F116">
        <v>1813.2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5497.84</v>
      </c>
      <c r="C117">
        <v>5493.67</v>
      </c>
      <c r="D117">
        <v>2170</v>
      </c>
      <c r="E117">
        <v>2089.56</v>
      </c>
      <c r="F117">
        <v>1828.27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5517.45</v>
      </c>
      <c r="C118">
        <v>5515.22</v>
      </c>
      <c r="D118">
        <v>2188.75</v>
      </c>
      <c r="E118">
        <v>2107.37</v>
      </c>
      <c r="F118">
        <v>1844.89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5486.8</v>
      </c>
      <c r="C119">
        <v>5484.91</v>
      </c>
      <c r="D119">
        <v>2167.29</v>
      </c>
      <c r="E119">
        <v>2086.92</v>
      </c>
      <c r="F119">
        <v>1830.25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5524.14</v>
      </c>
      <c r="C120">
        <v>5521.98</v>
      </c>
      <c r="D120">
        <v>2193.11</v>
      </c>
      <c r="E120">
        <v>2113.11</v>
      </c>
      <c r="F120">
        <v>1848.7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5491.75</v>
      </c>
      <c r="C121">
        <v>5489.7</v>
      </c>
      <c r="D121">
        <v>2162.94</v>
      </c>
      <c r="E121">
        <v>2084.2199999999998</v>
      </c>
      <c r="F121">
        <v>1822.31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5471.84</v>
      </c>
      <c r="C122">
        <v>5469.92</v>
      </c>
      <c r="D122">
        <v>2147.15</v>
      </c>
      <c r="E122">
        <v>2067.1999999999998</v>
      </c>
      <c r="F122">
        <v>1808.7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5420.07</v>
      </c>
      <c r="C123">
        <v>5416.59</v>
      </c>
      <c r="D123">
        <v>2093.15</v>
      </c>
      <c r="E123">
        <v>2016.63</v>
      </c>
      <c r="F123">
        <v>1757.29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5486.98</v>
      </c>
      <c r="C124">
        <v>5485.07</v>
      </c>
      <c r="D124">
        <v>2166.21</v>
      </c>
      <c r="E124">
        <v>2086.56</v>
      </c>
      <c r="F124">
        <v>1827.76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4319.88</v>
      </c>
      <c r="C125">
        <v>4317.78</v>
      </c>
      <c r="D125">
        <v>1154.07</v>
      </c>
      <c r="E125">
        <v>1108.18</v>
      </c>
      <c r="F125">
        <v>926.51900000000001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5297.4</v>
      </c>
      <c r="C126">
        <v>5295.37</v>
      </c>
      <c r="D126">
        <v>1986.23</v>
      </c>
      <c r="E126">
        <v>1915.24</v>
      </c>
      <c r="F126">
        <v>1654.43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5456.45</v>
      </c>
      <c r="C127">
        <v>5453.48</v>
      </c>
      <c r="D127">
        <v>2137.12</v>
      </c>
      <c r="E127">
        <v>2058.06</v>
      </c>
      <c r="F127">
        <v>1800.35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5477.64</v>
      </c>
      <c r="C128">
        <v>5475.47</v>
      </c>
      <c r="D128">
        <v>2151.1999999999998</v>
      </c>
      <c r="E128">
        <v>2071.19</v>
      </c>
      <c r="F128">
        <v>1812.49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5501.68</v>
      </c>
      <c r="C129">
        <v>5498.06</v>
      </c>
      <c r="D129">
        <v>2169.6999999999998</v>
      </c>
      <c r="E129">
        <v>2089.92</v>
      </c>
      <c r="F129">
        <v>1827.03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5445.87</v>
      </c>
      <c r="C130">
        <v>5442.85</v>
      </c>
      <c r="D130">
        <v>2126.33</v>
      </c>
      <c r="E130">
        <v>2048.2600000000002</v>
      </c>
      <c r="F130">
        <v>1789.26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5452.75</v>
      </c>
      <c r="C131">
        <v>5450.73</v>
      </c>
      <c r="D131">
        <v>2128.81</v>
      </c>
      <c r="E131">
        <v>2049.9</v>
      </c>
      <c r="F131">
        <v>1791.82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5509.29</v>
      </c>
      <c r="C132">
        <v>5507.14</v>
      </c>
      <c r="D132">
        <v>2187.0700000000002</v>
      </c>
      <c r="E132">
        <v>2107.46</v>
      </c>
      <c r="F132">
        <v>1846.66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5439.56</v>
      </c>
      <c r="C133">
        <v>5437.62</v>
      </c>
      <c r="D133">
        <v>2112.4</v>
      </c>
      <c r="E133">
        <v>2034.53</v>
      </c>
      <c r="F133">
        <v>1775.56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5532.75</v>
      </c>
      <c r="C134">
        <v>5530.91</v>
      </c>
      <c r="D134">
        <v>2204.0700000000002</v>
      </c>
      <c r="E134">
        <v>2123.63</v>
      </c>
      <c r="F134">
        <v>1864.76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5485.77</v>
      </c>
      <c r="C135">
        <v>5483.66</v>
      </c>
      <c r="D135">
        <v>2155.3000000000002</v>
      </c>
      <c r="E135">
        <v>2076.0500000000002</v>
      </c>
      <c r="F135">
        <v>1819.27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5444.16</v>
      </c>
      <c r="C136">
        <v>5441.61</v>
      </c>
      <c r="D136">
        <v>2112.66</v>
      </c>
      <c r="E136">
        <v>2034.36</v>
      </c>
      <c r="F136">
        <v>1778.49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5489.65</v>
      </c>
      <c r="C137">
        <v>5487.72</v>
      </c>
      <c r="D137">
        <v>2148.83</v>
      </c>
      <c r="E137">
        <v>2069.36</v>
      </c>
      <c r="F137">
        <v>1813.62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5427.01</v>
      </c>
      <c r="C138">
        <v>5425.22</v>
      </c>
      <c r="D138">
        <v>2090.14</v>
      </c>
      <c r="E138">
        <v>2013.7</v>
      </c>
      <c r="F138">
        <v>1757.89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5464</v>
      </c>
      <c r="C139">
        <v>5462.08</v>
      </c>
      <c r="D139">
        <v>2149.36</v>
      </c>
      <c r="E139">
        <v>2068.83</v>
      </c>
      <c r="F139">
        <v>1812.64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5491.87</v>
      </c>
      <c r="C140">
        <v>5489.98</v>
      </c>
      <c r="D140">
        <v>2171.86</v>
      </c>
      <c r="E140">
        <v>2092.17</v>
      </c>
      <c r="F140">
        <v>1835.27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5442.57</v>
      </c>
      <c r="C141">
        <v>5440.73</v>
      </c>
      <c r="D141">
        <v>2122.5100000000002</v>
      </c>
      <c r="E141">
        <v>2043.9</v>
      </c>
      <c r="F141">
        <v>1787.1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5478.39</v>
      </c>
      <c r="C142">
        <v>5475.26</v>
      </c>
      <c r="D142">
        <v>2165.0300000000002</v>
      </c>
      <c r="E142">
        <v>2084.15</v>
      </c>
      <c r="F142">
        <v>1827.74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5483.33</v>
      </c>
      <c r="C143">
        <v>5481.25</v>
      </c>
      <c r="D143">
        <v>2163.5300000000002</v>
      </c>
      <c r="E143">
        <v>2083.7199999999998</v>
      </c>
      <c r="F143">
        <v>1826.86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5461.5</v>
      </c>
      <c r="C144">
        <v>5458.06</v>
      </c>
      <c r="D144">
        <v>2137.2600000000002</v>
      </c>
      <c r="E144">
        <v>2058.15</v>
      </c>
      <c r="F144">
        <v>1800.01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5536.46</v>
      </c>
      <c r="C145">
        <v>5533.56</v>
      </c>
      <c r="D145">
        <v>2201.4899999999998</v>
      </c>
      <c r="E145">
        <v>2121.36</v>
      </c>
      <c r="F145">
        <v>1853.65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5497.58</v>
      </c>
      <c r="C146">
        <v>5495.42</v>
      </c>
      <c r="D146">
        <v>2164.11</v>
      </c>
      <c r="E146">
        <v>2084.1</v>
      </c>
      <c r="F146">
        <v>1821.16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5463.37</v>
      </c>
      <c r="C147">
        <v>5461.24</v>
      </c>
      <c r="D147">
        <v>2143.87</v>
      </c>
      <c r="E147">
        <v>2065.12</v>
      </c>
      <c r="F147">
        <v>1807.71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5414.63</v>
      </c>
      <c r="C148">
        <v>5412.89</v>
      </c>
      <c r="D148">
        <v>2100.92</v>
      </c>
      <c r="E148">
        <v>2023.23</v>
      </c>
      <c r="F148">
        <v>1765.48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5478.04</v>
      </c>
      <c r="C149">
        <v>5475.99</v>
      </c>
      <c r="D149">
        <v>2156.5100000000002</v>
      </c>
      <c r="E149">
        <v>2076.37</v>
      </c>
      <c r="F149">
        <v>1817.86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5492.38</v>
      </c>
      <c r="C150">
        <v>5490.34</v>
      </c>
      <c r="D150">
        <v>2163.9499999999998</v>
      </c>
      <c r="E150">
        <v>2085.23</v>
      </c>
      <c r="F150">
        <v>1826.46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5470.08</v>
      </c>
      <c r="C151">
        <v>5468.03</v>
      </c>
      <c r="D151">
        <v>2150</v>
      </c>
      <c r="E151">
        <v>2071.0100000000002</v>
      </c>
      <c r="F151">
        <v>1812.77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5458.84</v>
      </c>
      <c r="C152">
        <v>5456.9</v>
      </c>
      <c r="D152">
        <v>2142.66</v>
      </c>
      <c r="E152">
        <v>2063.4299999999998</v>
      </c>
      <c r="F152">
        <v>1805.68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5442.69</v>
      </c>
      <c r="C153">
        <v>5440.37</v>
      </c>
      <c r="D153">
        <v>2123.48</v>
      </c>
      <c r="E153">
        <v>2045.07</v>
      </c>
      <c r="F153">
        <v>1786.09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5486.73</v>
      </c>
      <c r="C154">
        <v>5484.34</v>
      </c>
      <c r="D154">
        <v>2156.56</v>
      </c>
      <c r="E154">
        <v>2076.89</v>
      </c>
      <c r="F154">
        <v>1817.93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5478.22</v>
      </c>
      <c r="C155">
        <v>5473.65</v>
      </c>
      <c r="D155">
        <v>2157.5100000000002</v>
      </c>
      <c r="E155">
        <v>2077.8200000000002</v>
      </c>
      <c r="F155">
        <v>1821.07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5461.18</v>
      </c>
      <c r="C156">
        <v>5457.61</v>
      </c>
      <c r="D156">
        <v>2138.87</v>
      </c>
      <c r="E156">
        <v>2060.46</v>
      </c>
      <c r="F156">
        <v>1804.08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5483.25</v>
      </c>
      <c r="C157">
        <v>5481.34</v>
      </c>
      <c r="D157">
        <v>2162.23</v>
      </c>
      <c r="E157">
        <v>2082.48</v>
      </c>
      <c r="F157">
        <v>1825.36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5434.9</v>
      </c>
      <c r="C158">
        <v>5431.57</v>
      </c>
      <c r="D158">
        <v>2107.2600000000002</v>
      </c>
      <c r="E158">
        <v>2029.71</v>
      </c>
      <c r="F158">
        <v>1773.03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5434.73</v>
      </c>
      <c r="C159">
        <v>5431.69</v>
      </c>
      <c r="D159">
        <v>2102.56</v>
      </c>
      <c r="E159">
        <v>2024.15</v>
      </c>
      <c r="F159">
        <v>1767.41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5432.37</v>
      </c>
      <c r="C160">
        <v>5430.28</v>
      </c>
      <c r="D160">
        <v>2101.6799999999998</v>
      </c>
      <c r="E160">
        <v>2024.68</v>
      </c>
      <c r="F160">
        <v>1767.31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5472.58</v>
      </c>
      <c r="C161">
        <v>5469.68</v>
      </c>
      <c r="D161">
        <v>2150.16</v>
      </c>
      <c r="E161">
        <v>2070.94</v>
      </c>
      <c r="F161">
        <v>1813.77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5487.2</v>
      </c>
      <c r="C162">
        <v>5485.46</v>
      </c>
      <c r="D162">
        <v>2167.66</v>
      </c>
      <c r="E162">
        <v>2087.77</v>
      </c>
      <c r="F162">
        <v>1830.32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5503.63</v>
      </c>
      <c r="C163">
        <v>5501.92</v>
      </c>
      <c r="D163">
        <v>2174.9899999999998</v>
      </c>
      <c r="E163">
        <v>2095.15</v>
      </c>
      <c r="F163">
        <v>1836.18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5488.45</v>
      </c>
      <c r="C164">
        <v>5485.73</v>
      </c>
      <c r="D164">
        <v>2160.85</v>
      </c>
      <c r="E164">
        <v>2080.85</v>
      </c>
      <c r="F164">
        <v>1821.58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5547.79</v>
      </c>
      <c r="C165">
        <v>5545.77</v>
      </c>
      <c r="D165">
        <v>2214.38</v>
      </c>
      <c r="E165">
        <v>2133.21</v>
      </c>
      <c r="F165">
        <v>1875.06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5530.25</v>
      </c>
      <c r="C166">
        <v>5528.45</v>
      </c>
      <c r="D166">
        <v>2193.3000000000002</v>
      </c>
      <c r="E166">
        <v>2112.7399999999998</v>
      </c>
      <c r="F166">
        <v>1854.95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5498.51</v>
      </c>
      <c r="C167">
        <v>5496.57</v>
      </c>
      <c r="D167">
        <v>2170.54</v>
      </c>
      <c r="E167">
        <v>2089.3200000000002</v>
      </c>
      <c r="F167">
        <v>1831.65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5505.25</v>
      </c>
      <c r="C168">
        <v>5503.21</v>
      </c>
      <c r="D168">
        <v>2173.63</v>
      </c>
      <c r="E168">
        <v>2093.85</v>
      </c>
      <c r="F168">
        <v>1835.77</v>
      </c>
      <c r="G168">
        <v>32767</v>
      </c>
      <c r="H168">
        <v>-32767</v>
      </c>
      <c r="I168">
        <v>0</v>
      </c>
      <c r="R168">
        <f>AVERAGE(B119:B168)</f>
        <v>5449.6441999999988</v>
      </c>
      <c r="S168">
        <f>AVERAGE(C119:C168)</f>
        <v>5447.3031999999994</v>
      </c>
      <c r="U168">
        <f>_xlfn.VAR.P(B119:B168)</f>
        <v>27586.353252359997</v>
      </c>
      <c r="V168">
        <f>_xlfn.VAR.P(C119:C168)</f>
        <v>27580.552461760013</v>
      </c>
      <c r="X168">
        <f>1.96*SQRT(U168)/50</f>
        <v>6.5107828916119193</v>
      </c>
      <c r="Y168">
        <f>1.96*SQRT(V168)/50</f>
        <v>6.5100983199056914</v>
      </c>
    </row>
    <row r="169" spans="1:25" x14ac:dyDescent="0.25">
      <c r="A169" t="s">
        <v>38</v>
      </c>
      <c r="B169">
        <v>272886.152</v>
      </c>
      <c r="C169" t="s">
        <v>37</v>
      </c>
    </row>
    <row r="170" spans="1:25" x14ac:dyDescent="0.25">
      <c r="A170" t="s">
        <v>97</v>
      </c>
      <c r="B170">
        <v>4608.8599999999997</v>
      </c>
      <c r="C170">
        <v>4595.8900000000003</v>
      </c>
      <c r="D170">
        <v>4520.3500000000004</v>
      </c>
      <c r="E170">
        <v>4477.91</v>
      </c>
      <c r="F170">
        <v>1002.57</v>
      </c>
      <c r="G170">
        <v>0.15040600000000001</v>
      </c>
      <c r="H170">
        <v>0.83704400000000001</v>
      </c>
      <c r="I170">
        <v>0</v>
      </c>
    </row>
    <row r="171" spans="1:25" x14ac:dyDescent="0.25">
      <c r="A171" t="s">
        <v>97</v>
      </c>
      <c r="B171">
        <v>4418.57</v>
      </c>
      <c r="C171">
        <v>4415.5200000000004</v>
      </c>
      <c r="D171">
        <v>4343.92</v>
      </c>
      <c r="E171">
        <v>4303.29</v>
      </c>
      <c r="F171">
        <v>972.70799999999997</v>
      </c>
      <c r="G171">
        <v>0.147339</v>
      </c>
      <c r="H171">
        <v>0.83701700000000001</v>
      </c>
      <c r="I171">
        <v>0</v>
      </c>
    </row>
    <row r="172" spans="1:25" x14ac:dyDescent="0.25">
      <c r="A172" t="s">
        <v>97</v>
      </c>
      <c r="B172">
        <v>4405.43</v>
      </c>
      <c r="C172">
        <v>4402.6899999999996</v>
      </c>
      <c r="D172">
        <v>4332.58</v>
      </c>
      <c r="E172">
        <v>4292.07</v>
      </c>
      <c r="F172">
        <v>967.24800000000005</v>
      </c>
      <c r="G172">
        <v>0.14730099999999999</v>
      </c>
      <c r="H172">
        <v>0.86416000000000004</v>
      </c>
      <c r="I172">
        <v>0</v>
      </c>
    </row>
    <row r="173" spans="1:25" x14ac:dyDescent="0.25">
      <c r="A173" t="s">
        <v>97</v>
      </c>
      <c r="B173">
        <v>4412.01</v>
      </c>
      <c r="C173">
        <v>4409.08</v>
      </c>
      <c r="D173">
        <v>4335.6099999999997</v>
      </c>
      <c r="E173">
        <v>4295.12</v>
      </c>
      <c r="F173">
        <v>963.78700000000003</v>
      </c>
      <c r="G173">
        <v>0.178457</v>
      </c>
      <c r="H173">
        <v>0.83704100000000004</v>
      </c>
      <c r="I173">
        <v>0</v>
      </c>
    </row>
    <row r="174" spans="1:25" x14ac:dyDescent="0.25">
      <c r="A174" t="s">
        <v>97</v>
      </c>
      <c r="B174">
        <v>4411.76</v>
      </c>
      <c r="C174">
        <v>4408.9399999999996</v>
      </c>
      <c r="D174">
        <v>4331.93</v>
      </c>
      <c r="E174">
        <v>4291.42</v>
      </c>
      <c r="F174">
        <v>967.26400000000001</v>
      </c>
      <c r="G174">
        <v>0.14906700000000001</v>
      </c>
      <c r="H174">
        <v>0.83609900000000004</v>
      </c>
      <c r="I174">
        <v>0</v>
      </c>
    </row>
    <row r="175" spans="1:25" x14ac:dyDescent="0.25">
      <c r="A175" t="s">
        <v>97</v>
      </c>
      <c r="B175">
        <v>4418.18</v>
      </c>
      <c r="C175">
        <v>4414.99</v>
      </c>
      <c r="D175">
        <v>4341.6099999999997</v>
      </c>
      <c r="E175">
        <v>4301.05</v>
      </c>
      <c r="F175">
        <v>964.77700000000004</v>
      </c>
      <c r="G175">
        <v>0.14754400000000001</v>
      </c>
      <c r="H175">
        <v>0.83669499999999997</v>
      </c>
      <c r="I175">
        <v>0</v>
      </c>
    </row>
    <row r="176" spans="1:25" x14ac:dyDescent="0.25">
      <c r="A176" t="s">
        <v>97</v>
      </c>
      <c r="B176">
        <v>4406.8500000000004</v>
      </c>
      <c r="C176">
        <v>4403.53</v>
      </c>
      <c r="D176">
        <v>4331.17</v>
      </c>
      <c r="E176">
        <v>4290.63</v>
      </c>
      <c r="F176">
        <v>963.08500000000004</v>
      </c>
      <c r="G176">
        <v>0.15666099999999999</v>
      </c>
      <c r="H176">
        <v>0.83705099999999999</v>
      </c>
      <c r="I176">
        <v>0</v>
      </c>
    </row>
    <row r="177" spans="1:9" x14ac:dyDescent="0.25">
      <c r="A177" t="s">
        <v>97</v>
      </c>
      <c r="B177">
        <v>4412.6899999999996</v>
      </c>
      <c r="C177">
        <v>4409.83</v>
      </c>
      <c r="D177">
        <v>4337.0200000000004</v>
      </c>
      <c r="E177">
        <v>4296.51</v>
      </c>
      <c r="F177">
        <v>968.92100000000005</v>
      </c>
      <c r="G177">
        <v>0.14771200000000001</v>
      </c>
      <c r="H177">
        <v>0.83705200000000002</v>
      </c>
      <c r="I177">
        <v>0</v>
      </c>
    </row>
    <row r="178" spans="1:9" x14ac:dyDescent="0.25">
      <c r="A178" t="s">
        <v>97</v>
      </c>
      <c r="B178">
        <v>4425.2</v>
      </c>
      <c r="C178">
        <v>4422.7</v>
      </c>
      <c r="D178">
        <v>4351.82</v>
      </c>
      <c r="E178">
        <v>4311.1099999999997</v>
      </c>
      <c r="F178">
        <v>967.83299999999997</v>
      </c>
      <c r="G178">
        <v>0.14922199999999999</v>
      </c>
      <c r="H178">
        <v>0.83703099999999997</v>
      </c>
      <c r="I178">
        <v>0</v>
      </c>
    </row>
    <row r="179" spans="1:9" x14ac:dyDescent="0.25">
      <c r="A179" t="s">
        <v>97</v>
      </c>
      <c r="B179">
        <v>4431.63</v>
      </c>
      <c r="C179">
        <v>4429.04</v>
      </c>
      <c r="D179">
        <v>4356.1000000000004</v>
      </c>
      <c r="E179">
        <v>4315.3599999999997</v>
      </c>
      <c r="F179">
        <v>967.95100000000002</v>
      </c>
      <c r="G179">
        <v>0.17848900000000001</v>
      </c>
      <c r="H179">
        <v>0.83705200000000002</v>
      </c>
      <c r="I179">
        <v>0</v>
      </c>
    </row>
    <row r="180" spans="1:9" x14ac:dyDescent="0.25">
      <c r="A180" t="s">
        <v>97</v>
      </c>
      <c r="B180">
        <v>4423.1400000000003</v>
      </c>
      <c r="C180">
        <v>4420.6400000000003</v>
      </c>
      <c r="D180">
        <v>4349.67</v>
      </c>
      <c r="E180">
        <v>4308.93</v>
      </c>
      <c r="F180">
        <v>968.40599999999995</v>
      </c>
      <c r="G180">
        <v>0.163332</v>
      </c>
      <c r="H180">
        <v>0.83700399999999997</v>
      </c>
      <c r="I180">
        <v>0</v>
      </c>
    </row>
    <row r="181" spans="1:9" x14ac:dyDescent="0.25">
      <c r="A181" t="s">
        <v>97</v>
      </c>
      <c r="B181">
        <v>4429.8500000000004</v>
      </c>
      <c r="C181">
        <v>4427.3100000000004</v>
      </c>
      <c r="D181">
        <v>4358.18</v>
      </c>
      <c r="E181">
        <v>4317.46</v>
      </c>
      <c r="F181">
        <v>970.13699999999994</v>
      </c>
      <c r="G181">
        <v>0.17846999999999999</v>
      </c>
      <c r="H181">
        <v>0.83698300000000003</v>
      </c>
      <c r="I181">
        <v>0</v>
      </c>
    </row>
    <row r="182" spans="1:9" x14ac:dyDescent="0.25">
      <c r="A182" t="s">
        <v>97</v>
      </c>
      <c r="B182">
        <v>4427.1499999999996</v>
      </c>
      <c r="C182">
        <v>4424.09</v>
      </c>
      <c r="D182">
        <v>4356.18</v>
      </c>
      <c r="E182">
        <v>4315.43</v>
      </c>
      <c r="F182">
        <v>966.89300000000003</v>
      </c>
      <c r="G182">
        <v>0.147281</v>
      </c>
      <c r="H182">
        <v>0.83643800000000001</v>
      </c>
      <c r="I182">
        <v>0</v>
      </c>
    </row>
    <row r="183" spans="1:9" x14ac:dyDescent="0.25">
      <c r="A183" t="s">
        <v>97</v>
      </c>
      <c r="B183">
        <v>4437.03</v>
      </c>
      <c r="C183">
        <v>4434.05</v>
      </c>
      <c r="D183">
        <v>4350.26</v>
      </c>
      <c r="E183">
        <v>4309.5</v>
      </c>
      <c r="F183">
        <v>965.274</v>
      </c>
      <c r="G183">
        <v>0.153807</v>
      </c>
      <c r="H183">
        <v>0.83701400000000004</v>
      </c>
      <c r="I183">
        <v>0</v>
      </c>
    </row>
    <row r="184" spans="1:9" x14ac:dyDescent="0.25">
      <c r="A184" t="s">
        <v>97</v>
      </c>
      <c r="B184">
        <v>4451.7299999999996</v>
      </c>
      <c r="C184">
        <v>4449.29</v>
      </c>
      <c r="D184">
        <v>4358.6899999999996</v>
      </c>
      <c r="E184">
        <v>4317.9799999999996</v>
      </c>
      <c r="F184">
        <v>969.89700000000005</v>
      </c>
      <c r="G184">
        <v>0.17846200000000001</v>
      </c>
      <c r="H184">
        <v>0.83701400000000004</v>
      </c>
      <c r="I184">
        <v>0</v>
      </c>
    </row>
    <row r="185" spans="1:9" x14ac:dyDescent="0.25">
      <c r="A185" t="s">
        <v>97</v>
      </c>
      <c r="B185">
        <v>4432.58</v>
      </c>
      <c r="C185">
        <v>4429.92</v>
      </c>
      <c r="D185">
        <v>4355.3500000000004</v>
      </c>
      <c r="E185">
        <v>4314.62</v>
      </c>
      <c r="F185">
        <v>968.27099999999996</v>
      </c>
      <c r="G185">
        <v>0.164406</v>
      </c>
      <c r="H185">
        <v>0.83704800000000001</v>
      </c>
      <c r="I185">
        <v>0</v>
      </c>
    </row>
    <row r="186" spans="1:9" x14ac:dyDescent="0.25">
      <c r="A186" t="s">
        <v>97</v>
      </c>
      <c r="B186">
        <v>4435.1000000000004</v>
      </c>
      <c r="C186">
        <v>4432.6000000000004</v>
      </c>
      <c r="D186">
        <v>4353.88</v>
      </c>
      <c r="E186">
        <v>4313.1000000000004</v>
      </c>
      <c r="F186">
        <v>969.18299999999999</v>
      </c>
      <c r="G186">
        <v>0.148453</v>
      </c>
      <c r="H186">
        <v>0.83586199999999999</v>
      </c>
      <c r="I186">
        <v>0</v>
      </c>
    </row>
    <row r="187" spans="1:9" x14ac:dyDescent="0.25">
      <c r="A187" t="s">
        <v>97</v>
      </c>
      <c r="B187">
        <v>4449.76</v>
      </c>
      <c r="C187">
        <v>4446.72</v>
      </c>
      <c r="D187">
        <v>4351.8900000000003</v>
      </c>
      <c r="E187">
        <v>4311.17</v>
      </c>
      <c r="F187">
        <v>966.24199999999996</v>
      </c>
      <c r="G187">
        <v>0.14724000000000001</v>
      </c>
      <c r="H187">
        <v>0.83702699999999997</v>
      </c>
      <c r="I187">
        <v>0</v>
      </c>
    </row>
    <row r="188" spans="1:9" x14ac:dyDescent="0.25">
      <c r="A188" t="s">
        <v>97</v>
      </c>
      <c r="B188">
        <v>4443.3100000000004</v>
      </c>
      <c r="C188">
        <v>4440.38</v>
      </c>
      <c r="D188">
        <v>4345.7299999999996</v>
      </c>
      <c r="E188">
        <v>4305.13</v>
      </c>
      <c r="F188">
        <v>967.78</v>
      </c>
      <c r="G188">
        <v>0.17494399999999999</v>
      </c>
      <c r="H188">
        <v>0.83704999999999996</v>
      </c>
      <c r="I188">
        <v>0</v>
      </c>
    </row>
    <row r="189" spans="1:9" x14ac:dyDescent="0.25">
      <c r="A189" t="s">
        <v>97</v>
      </c>
      <c r="B189">
        <v>4425.8</v>
      </c>
      <c r="C189">
        <v>4422.51</v>
      </c>
      <c r="D189">
        <v>4339.05</v>
      </c>
      <c r="E189">
        <v>4298.57</v>
      </c>
      <c r="F189">
        <v>967.178</v>
      </c>
      <c r="G189">
        <v>0.17846500000000001</v>
      </c>
      <c r="H189">
        <v>0.82708800000000005</v>
      </c>
      <c r="I189">
        <v>0</v>
      </c>
    </row>
    <row r="190" spans="1:9" x14ac:dyDescent="0.25">
      <c r="A190" t="s">
        <v>97</v>
      </c>
      <c r="B190">
        <v>4415.5600000000004</v>
      </c>
      <c r="C190">
        <v>4412.37</v>
      </c>
      <c r="D190">
        <v>4332.7700000000004</v>
      </c>
      <c r="E190">
        <v>4292.28</v>
      </c>
      <c r="F190">
        <v>963.75699999999995</v>
      </c>
      <c r="G190">
        <v>0.17863399999999999</v>
      </c>
      <c r="H190">
        <v>0.83704400000000001</v>
      </c>
      <c r="I190">
        <v>0</v>
      </c>
    </row>
    <row r="191" spans="1:9" x14ac:dyDescent="0.25">
      <c r="A191" t="s">
        <v>97</v>
      </c>
      <c r="B191">
        <v>4424.25</v>
      </c>
      <c r="C191">
        <v>4421.43</v>
      </c>
      <c r="D191">
        <v>4333.88</v>
      </c>
      <c r="E191">
        <v>4293.38</v>
      </c>
      <c r="F191">
        <v>966.78700000000003</v>
      </c>
      <c r="G191">
        <v>0.158415</v>
      </c>
      <c r="H191">
        <v>0.83673500000000001</v>
      </c>
      <c r="I191">
        <v>0</v>
      </c>
    </row>
    <row r="192" spans="1:9" x14ac:dyDescent="0.25">
      <c r="A192" t="s">
        <v>97</v>
      </c>
      <c r="B192">
        <v>4427.9399999999996</v>
      </c>
      <c r="C192">
        <v>4424.93</v>
      </c>
      <c r="D192">
        <v>4334.21</v>
      </c>
      <c r="E192">
        <v>4293.6899999999996</v>
      </c>
      <c r="F192">
        <v>963.19</v>
      </c>
      <c r="G192">
        <v>0.178457</v>
      </c>
      <c r="H192">
        <v>0.83704500000000004</v>
      </c>
      <c r="I192">
        <v>0</v>
      </c>
    </row>
    <row r="193" spans="1:9" x14ac:dyDescent="0.25">
      <c r="A193" t="s">
        <v>97</v>
      </c>
      <c r="B193">
        <v>4462.88</v>
      </c>
      <c r="C193">
        <v>4459.3900000000003</v>
      </c>
      <c r="D193">
        <v>4371.9399999999996</v>
      </c>
      <c r="E193">
        <v>4331.1000000000004</v>
      </c>
      <c r="F193">
        <v>972.30399999999997</v>
      </c>
      <c r="G193">
        <v>0.166821</v>
      </c>
      <c r="H193">
        <v>0.836835</v>
      </c>
      <c r="I193">
        <v>0</v>
      </c>
    </row>
    <row r="194" spans="1:9" x14ac:dyDescent="0.25">
      <c r="A194" t="s">
        <v>97</v>
      </c>
      <c r="B194">
        <v>4450.91</v>
      </c>
      <c r="C194">
        <v>4448.41</v>
      </c>
      <c r="D194">
        <v>4376.01</v>
      </c>
      <c r="E194">
        <v>4335.1099999999997</v>
      </c>
      <c r="F194">
        <v>966.822</v>
      </c>
      <c r="G194">
        <v>0.158857</v>
      </c>
      <c r="H194">
        <v>0.83705200000000002</v>
      </c>
      <c r="I194">
        <v>0</v>
      </c>
    </row>
    <row r="195" spans="1:9" x14ac:dyDescent="0.25">
      <c r="A195" t="s">
        <v>97</v>
      </c>
      <c r="B195">
        <v>4457.75</v>
      </c>
      <c r="C195">
        <v>4454.62</v>
      </c>
      <c r="D195">
        <v>4382.2700000000004</v>
      </c>
      <c r="E195">
        <v>4341.3100000000004</v>
      </c>
      <c r="F195">
        <v>971.31500000000005</v>
      </c>
      <c r="G195">
        <v>0.14819099999999999</v>
      </c>
      <c r="H195">
        <v>0.83629799999999999</v>
      </c>
      <c r="I195">
        <v>0</v>
      </c>
    </row>
    <row r="196" spans="1:9" x14ac:dyDescent="0.25">
      <c r="A196" t="s">
        <v>97</v>
      </c>
      <c r="B196">
        <v>4451.67</v>
      </c>
      <c r="C196">
        <v>4448.54</v>
      </c>
      <c r="D196">
        <v>4379.57</v>
      </c>
      <c r="E196">
        <v>4338.6499999999996</v>
      </c>
      <c r="F196">
        <v>972.48099999999999</v>
      </c>
      <c r="G196">
        <v>0.150695</v>
      </c>
      <c r="H196">
        <v>0.83703499999999997</v>
      </c>
      <c r="I196">
        <v>0</v>
      </c>
    </row>
    <row r="197" spans="1:9" x14ac:dyDescent="0.25">
      <c r="A197" t="s">
        <v>97</v>
      </c>
      <c r="B197">
        <v>4458.12</v>
      </c>
      <c r="C197">
        <v>4455.4399999999996</v>
      </c>
      <c r="D197">
        <v>4380.0200000000004</v>
      </c>
      <c r="E197">
        <v>4339.1099999999997</v>
      </c>
      <c r="F197">
        <v>973.36900000000003</v>
      </c>
      <c r="G197">
        <v>0.17566399999999999</v>
      </c>
      <c r="H197">
        <v>0.86823399999999995</v>
      </c>
      <c r="I197">
        <v>0</v>
      </c>
    </row>
    <row r="198" spans="1:9" x14ac:dyDescent="0.25">
      <c r="A198" t="s">
        <v>97</v>
      </c>
      <c r="B198">
        <v>4451.18</v>
      </c>
      <c r="C198">
        <v>4448.59</v>
      </c>
      <c r="D198">
        <v>4380.1000000000004</v>
      </c>
      <c r="E198">
        <v>4339.1499999999996</v>
      </c>
      <c r="F198">
        <v>979.02800000000002</v>
      </c>
      <c r="G198">
        <v>0.147312</v>
      </c>
      <c r="H198">
        <v>0.83669400000000005</v>
      </c>
      <c r="I198">
        <v>0</v>
      </c>
    </row>
    <row r="199" spans="1:9" x14ac:dyDescent="0.25">
      <c r="A199" t="s">
        <v>97</v>
      </c>
      <c r="B199">
        <v>4456.68</v>
      </c>
      <c r="C199">
        <v>4453.58</v>
      </c>
      <c r="D199">
        <v>4378.7</v>
      </c>
      <c r="E199">
        <v>4337.79</v>
      </c>
      <c r="F199">
        <v>970.68899999999996</v>
      </c>
      <c r="G199">
        <v>0.163156</v>
      </c>
      <c r="H199">
        <v>0.83624100000000001</v>
      </c>
      <c r="I199">
        <v>0</v>
      </c>
    </row>
    <row r="200" spans="1:9" x14ac:dyDescent="0.25">
      <c r="A200" t="s">
        <v>97</v>
      </c>
      <c r="B200">
        <v>4465</v>
      </c>
      <c r="C200">
        <v>4462.47</v>
      </c>
      <c r="D200">
        <v>4385.04</v>
      </c>
      <c r="E200">
        <v>4344.1499999999996</v>
      </c>
      <c r="F200">
        <v>975.06299999999999</v>
      </c>
      <c r="G200">
        <v>0.17846699999999999</v>
      </c>
      <c r="H200">
        <v>0.83668900000000002</v>
      </c>
      <c r="I200">
        <v>0</v>
      </c>
    </row>
    <row r="201" spans="1:9" x14ac:dyDescent="0.25">
      <c r="A201" t="s">
        <v>97</v>
      </c>
      <c r="B201">
        <v>4468.17</v>
      </c>
      <c r="C201">
        <v>4465.46</v>
      </c>
      <c r="D201">
        <v>4376.93</v>
      </c>
      <c r="E201">
        <v>4336.01</v>
      </c>
      <c r="F201">
        <v>971.923</v>
      </c>
      <c r="G201">
        <v>0.150453</v>
      </c>
      <c r="H201">
        <v>0.83660900000000005</v>
      </c>
      <c r="I201">
        <v>0</v>
      </c>
    </row>
    <row r="202" spans="1:9" x14ac:dyDescent="0.25">
      <c r="A202" t="s">
        <v>97</v>
      </c>
      <c r="B202">
        <v>4434.17</v>
      </c>
      <c r="C202">
        <v>4431.3999999999996</v>
      </c>
      <c r="D202">
        <v>4353.83</v>
      </c>
      <c r="E202">
        <v>4313.1000000000004</v>
      </c>
      <c r="F202">
        <v>971.62</v>
      </c>
      <c r="G202">
        <v>0.15369099999999999</v>
      </c>
      <c r="H202">
        <v>0.83649799999999996</v>
      </c>
      <c r="I202">
        <v>0</v>
      </c>
    </row>
    <row r="203" spans="1:9" x14ac:dyDescent="0.25">
      <c r="A203" t="s">
        <v>97</v>
      </c>
      <c r="B203">
        <v>4426.1400000000003</v>
      </c>
      <c r="C203">
        <v>4422.99</v>
      </c>
      <c r="D203">
        <v>4350.34</v>
      </c>
      <c r="E203">
        <v>4309.59</v>
      </c>
      <c r="F203">
        <v>967.39200000000005</v>
      </c>
      <c r="G203">
        <v>0.14850099999999999</v>
      </c>
      <c r="H203">
        <v>0.83679899999999996</v>
      </c>
      <c r="I203">
        <v>0</v>
      </c>
    </row>
    <row r="204" spans="1:9" x14ac:dyDescent="0.25">
      <c r="A204" t="s">
        <v>97</v>
      </c>
      <c r="B204">
        <v>4430.32</v>
      </c>
      <c r="C204">
        <v>4427.5600000000004</v>
      </c>
      <c r="D204">
        <v>4353.96</v>
      </c>
      <c r="E204">
        <v>4313.1899999999996</v>
      </c>
      <c r="F204">
        <v>971.06399999999996</v>
      </c>
      <c r="G204">
        <v>0.14882899999999999</v>
      </c>
      <c r="H204">
        <v>0.86275299999999999</v>
      </c>
      <c r="I204">
        <v>0</v>
      </c>
    </row>
    <row r="205" spans="1:9" x14ac:dyDescent="0.25">
      <c r="A205" t="s">
        <v>97</v>
      </c>
      <c r="B205">
        <v>4429.3500000000004</v>
      </c>
      <c r="C205">
        <v>4426.84</v>
      </c>
      <c r="D205">
        <v>4352.1000000000004</v>
      </c>
      <c r="E205">
        <v>4311.3500000000004</v>
      </c>
      <c r="F205">
        <v>971.06</v>
      </c>
      <c r="G205">
        <v>0.15562899999999999</v>
      </c>
      <c r="H205">
        <v>0.83703399999999994</v>
      </c>
      <c r="I205">
        <v>0</v>
      </c>
    </row>
    <row r="206" spans="1:9" x14ac:dyDescent="0.25">
      <c r="A206" t="s">
        <v>97</v>
      </c>
      <c r="B206">
        <v>4427.92</v>
      </c>
      <c r="C206">
        <v>4425.38</v>
      </c>
      <c r="D206">
        <v>4353.63</v>
      </c>
      <c r="E206">
        <v>4312.93</v>
      </c>
      <c r="F206">
        <v>969.86400000000003</v>
      </c>
      <c r="G206">
        <v>0.15278</v>
      </c>
      <c r="H206">
        <v>0.862873</v>
      </c>
      <c r="I206">
        <v>0</v>
      </c>
    </row>
    <row r="207" spans="1:9" x14ac:dyDescent="0.25">
      <c r="A207" t="s">
        <v>97</v>
      </c>
      <c r="B207">
        <v>4445.54</v>
      </c>
      <c r="C207">
        <v>4442.66</v>
      </c>
      <c r="D207">
        <v>4364.47</v>
      </c>
      <c r="E207">
        <v>4323.7299999999996</v>
      </c>
      <c r="F207">
        <v>969.97299999999996</v>
      </c>
      <c r="G207">
        <v>0.147593</v>
      </c>
      <c r="H207">
        <v>0.83646200000000004</v>
      </c>
      <c r="I207">
        <v>0</v>
      </c>
    </row>
    <row r="208" spans="1:9" x14ac:dyDescent="0.25">
      <c r="A208" t="s">
        <v>97</v>
      </c>
      <c r="B208">
        <v>4440.3599999999997</v>
      </c>
      <c r="C208">
        <v>4437.51</v>
      </c>
      <c r="D208">
        <v>4357.45</v>
      </c>
      <c r="E208">
        <v>4316.74</v>
      </c>
      <c r="F208">
        <v>966.77800000000002</v>
      </c>
      <c r="G208">
        <v>0.14876900000000001</v>
      </c>
      <c r="H208">
        <v>0.83704299999999998</v>
      </c>
      <c r="I208">
        <v>0</v>
      </c>
    </row>
    <row r="209" spans="1:25" x14ac:dyDescent="0.25">
      <c r="A209" t="s">
        <v>97</v>
      </c>
      <c r="B209">
        <v>4431.1000000000004</v>
      </c>
      <c r="C209">
        <v>4427.96</v>
      </c>
      <c r="D209">
        <v>4352.54</v>
      </c>
      <c r="E209">
        <v>4311.75</v>
      </c>
      <c r="F209">
        <v>966.25099999999998</v>
      </c>
      <c r="G209">
        <v>0.16347500000000001</v>
      </c>
      <c r="H209">
        <v>0.83659399999999995</v>
      </c>
      <c r="I209">
        <v>0</v>
      </c>
    </row>
    <row r="210" spans="1:25" x14ac:dyDescent="0.25">
      <c r="A210" t="s">
        <v>97</v>
      </c>
      <c r="B210">
        <v>4438.62</v>
      </c>
      <c r="C210">
        <v>4435.8999999999996</v>
      </c>
      <c r="D210">
        <v>4359.13</v>
      </c>
      <c r="E210">
        <v>4318.46</v>
      </c>
      <c r="F210">
        <v>974.68100000000004</v>
      </c>
      <c r="G210">
        <v>0.178454</v>
      </c>
      <c r="H210">
        <v>0.83697200000000005</v>
      </c>
      <c r="I210">
        <v>0</v>
      </c>
    </row>
    <row r="211" spans="1:25" x14ac:dyDescent="0.25">
      <c r="A211" t="s">
        <v>97</v>
      </c>
      <c r="B211">
        <v>4453.6400000000003</v>
      </c>
      <c r="C211">
        <v>4450.95</v>
      </c>
      <c r="D211">
        <v>4352.2299999999996</v>
      </c>
      <c r="E211">
        <v>4311.54</v>
      </c>
      <c r="F211">
        <v>966.572</v>
      </c>
      <c r="G211">
        <v>0.15276999999999999</v>
      </c>
      <c r="H211">
        <v>0.83690600000000004</v>
      </c>
      <c r="I211">
        <v>0</v>
      </c>
    </row>
    <row r="212" spans="1:25" x14ac:dyDescent="0.25">
      <c r="A212" t="s">
        <v>97</v>
      </c>
      <c r="B212">
        <v>4439.1400000000003</v>
      </c>
      <c r="C212">
        <v>4435.74</v>
      </c>
      <c r="D212">
        <v>4353.7</v>
      </c>
      <c r="E212">
        <v>4312.93</v>
      </c>
      <c r="F212">
        <v>967.07500000000005</v>
      </c>
      <c r="G212">
        <v>0.15482000000000001</v>
      </c>
      <c r="H212">
        <v>0.83666799999999997</v>
      </c>
      <c r="I212">
        <v>0</v>
      </c>
    </row>
    <row r="213" spans="1:25" x14ac:dyDescent="0.25">
      <c r="A213" t="s">
        <v>97</v>
      </c>
      <c r="B213">
        <v>4419.26</v>
      </c>
      <c r="C213">
        <v>4416.7299999999996</v>
      </c>
      <c r="D213">
        <v>4346.45</v>
      </c>
      <c r="E213">
        <v>4305.76</v>
      </c>
      <c r="F213">
        <v>967.774</v>
      </c>
      <c r="G213">
        <v>0.17846000000000001</v>
      </c>
      <c r="H213">
        <v>0.83705300000000005</v>
      </c>
      <c r="I213">
        <v>0</v>
      </c>
    </row>
    <row r="214" spans="1:25" x14ac:dyDescent="0.25">
      <c r="A214" t="s">
        <v>97</v>
      </c>
      <c r="B214">
        <v>4431.8100000000004</v>
      </c>
      <c r="C214">
        <v>4429.04</v>
      </c>
      <c r="D214">
        <v>4354.07</v>
      </c>
      <c r="E214">
        <v>4313.3100000000004</v>
      </c>
      <c r="F214">
        <v>965.53499999999997</v>
      </c>
      <c r="G214">
        <v>0.16895499999999999</v>
      </c>
      <c r="H214">
        <v>0.83591199999999999</v>
      </c>
      <c r="I214">
        <v>0</v>
      </c>
    </row>
    <row r="215" spans="1:25" x14ac:dyDescent="0.25">
      <c r="A215" t="s">
        <v>97</v>
      </c>
      <c r="B215">
        <v>4439.0200000000004</v>
      </c>
      <c r="C215">
        <v>4436.1400000000003</v>
      </c>
      <c r="D215">
        <v>4355.49</v>
      </c>
      <c r="E215">
        <v>4314.7700000000004</v>
      </c>
      <c r="F215">
        <v>972.154</v>
      </c>
      <c r="G215">
        <v>0.178454</v>
      </c>
      <c r="H215">
        <v>0.83665299999999998</v>
      </c>
      <c r="I215">
        <v>0</v>
      </c>
    </row>
    <row r="216" spans="1:25" x14ac:dyDescent="0.25">
      <c r="A216" t="s">
        <v>97</v>
      </c>
      <c r="B216">
        <v>4436.47</v>
      </c>
      <c r="C216">
        <v>4433.71</v>
      </c>
      <c r="D216">
        <v>4355.33</v>
      </c>
      <c r="E216">
        <v>4314.57</v>
      </c>
      <c r="F216">
        <v>971.76400000000001</v>
      </c>
      <c r="G216">
        <v>0.15177099999999999</v>
      </c>
      <c r="H216">
        <v>0.83704400000000001</v>
      </c>
      <c r="I216">
        <v>0</v>
      </c>
    </row>
    <row r="217" spans="1:25" x14ac:dyDescent="0.25">
      <c r="A217" t="s">
        <v>97</v>
      </c>
      <c r="B217">
        <v>4423.4399999999996</v>
      </c>
      <c r="C217">
        <v>4420.7700000000004</v>
      </c>
      <c r="D217">
        <v>4349.26</v>
      </c>
      <c r="E217">
        <v>4308.53</v>
      </c>
      <c r="F217">
        <v>967.68</v>
      </c>
      <c r="G217">
        <v>0.17845800000000001</v>
      </c>
      <c r="H217">
        <v>0.84996400000000005</v>
      </c>
      <c r="I217">
        <v>0</v>
      </c>
    </row>
    <row r="218" spans="1:25" x14ac:dyDescent="0.25">
      <c r="A218" t="s">
        <v>97</v>
      </c>
      <c r="B218">
        <v>4463.38</v>
      </c>
      <c r="C218">
        <v>4461</v>
      </c>
      <c r="D218">
        <v>4377.8</v>
      </c>
      <c r="E218">
        <v>4336.8900000000003</v>
      </c>
      <c r="F218">
        <v>973.15200000000004</v>
      </c>
      <c r="G218">
        <v>0.17846400000000001</v>
      </c>
      <c r="H218">
        <v>0.83703399999999994</v>
      </c>
      <c r="I218">
        <v>0</v>
      </c>
    </row>
    <row r="219" spans="1:25" x14ac:dyDescent="0.25">
      <c r="A219" t="s">
        <v>97</v>
      </c>
      <c r="B219">
        <v>4471.49</v>
      </c>
      <c r="C219">
        <v>4468.13</v>
      </c>
      <c r="D219">
        <v>4371.3500000000004</v>
      </c>
      <c r="E219">
        <v>4330.45</v>
      </c>
      <c r="F219">
        <v>974.00800000000004</v>
      </c>
      <c r="G219">
        <v>0.14710400000000001</v>
      </c>
      <c r="H219">
        <v>0.83686000000000005</v>
      </c>
      <c r="I219">
        <v>0</v>
      </c>
    </row>
    <row r="220" spans="1:25" x14ac:dyDescent="0.25">
      <c r="A220" t="s">
        <v>97</v>
      </c>
      <c r="B220">
        <v>4466.6499999999996</v>
      </c>
      <c r="C220">
        <v>4463.5600000000004</v>
      </c>
      <c r="D220">
        <v>4371.82</v>
      </c>
      <c r="E220">
        <v>4330.87</v>
      </c>
      <c r="F220">
        <v>969.846</v>
      </c>
      <c r="G220">
        <v>0.14715600000000001</v>
      </c>
      <c r="H220">
        <v>0.83693700000000004</v>
      </c>
      <c r="I220">
        <v>0</v>
      </c>
    </row>
    <row r="221" spans="1:25" x14ac:dyDescent="0.25">
      <c r="A221" t="s">
        <v>97</v>
      </c>
      <c r="B221">
        <v>4462.2700000000004</v>
      </c>
      <c r="C221">
        <v>4459.3</v>
      </c>
      <c r="D221">
        <v>4369.3500000000004</v>
      </c>
      <c r="E221">
        <v>4328.45</v>
      </c>
      <c r="F221">
        <v>966.22699999999998</v>
      </c>
      <c r="G221">
        <v>0.17846100000000001</v>
      </c>
      <c r="H221">
        <v>0.83702699999999997</v>
      </c>
      <c r="I221">
        <v>0</v>
      </c>
    </row>
    <row r="222" spans="1:25" x14ac:dyDescent="0.25">
      <c r="A222" t="s">
        <v>97</v>
      </c>
      <c r="B222">
        <v>4454.6099999999997</v>
      </c>
      <c r="C222">
        <v>4451.96</v>
      </c>
      <c r="D222">
        <v>4383.34</v>
      </c>
      <c r="E222">
        <v>4342.3999999999996</v>
      </c>
      <c r="F222">
        <v>975.80600000000004</v>
      </c>
      <c r="G222">
        <v>0.178455</v>
      </c>
      <c r="H222">
        <v>0.83600300000000005</v>
      </c>
      <c r="I222">
        <v>0</v>
      </c>
    </row>
    <row r="223" spans="1:25" x14ac:dyDescent="0.25">
      <c r="A223" t="s">
        <v>97</v>
      </c>
      <c r="B223">
        <v>4455.88</v>
      </c>
      <c r="C223">
        <v>4453.49</v>
      </c>
      <c r="D223">
        <v>4379.93</v>
      </c>
      <c r="E223">
        <v>4339.01</v>
      </c>
      <c r="F223">
        <v>969.64400000000001</v>
      </c>
      <c r="G223">
        <v>0.15388299999999999</v>
      </c>
      <c r="H223">
        <v>0.83394000000000001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4419.3999999999996</v>
      </c>
      <c r="C224">
        <v>4416.87</v>
      </c>
      <c r="D224">
        <v>4342.6499999999996</v>
      </c>
      <c r="E224">
        <v>4302.01</v>
      </c>
      <c r="F224">
        <v>970.62099999999998</v>
      </c>
      <c r="G224">
        <v>0.15134700000000001</v>
      </c>
      <c r="H224">
        <v>0.83704599999999996</v>
      </c>
      <c r="I224">
        <v>0</v>
      </c>
      <c r="R224">
        <f>AVERAGE(B175:B224)</f>
        <v>4439.6018000000004</v>
      </c>
      <c r="S224">
        <f>AVERAGE(C175:C224)</f>
        <v>4436.7683999999999</v>
      </c>
      <c r="U224">
        <f>_xlfn.VAR.P(B175:B224)</f>
        <v>264.39239075999939</v>
      </c>
      <c r="V224">
        <f>_xlfn.VAR.P(C175:C224)</f>
        <v>264.47148144000062</v>
      </c>
      <c r="X224">
        <f>1.96*SQRT(U224)/50</f>
        <v>0.63739777481369164</v>
      </c>
      <c r="Y224">
        <f>1.96*SQRT(V224)/50</f>
        <v>0.63749310368031631</v>
      </c>
    </row>
    <row r="225" spans="1:9" x14ac:dyDescent="0.25">
      <c r="A225" t="s">
        <v>97</v>
      </c>
      <c r="B225">
        <v>222567.5625</v>
      </c>
      <c r="C225" t="s">
        <v>37</v>
      </c>
    </row>
    <row r="226" spans="1:9" x14ac:dyDescent="0.25">
      <c r="A226" t="s">
        <v>113</v>
      </c>
      <c r="B226">
        <v>3959.96</v>
      </c>
      <c r="C226">
        <v>3957.02</v>
      </c>
      <c r="D226">
        <v>3879.79</v>
      </c>
      <c r="E226">
        <v>3850.12</v>
      </c>
      <c r="F226">
        <v>519.27200000000005</v>
      </c>
      <c r="G226">
        <v>0.15787300000000001</v>
      </c>
      <c r="H226">
        <v>0.83682100000000004</v>
      </c>
      <c r="I226">
        <v>0</v>
      </c>
    </row>
    <row r="227" spans="1:9" x14ac:dyDescent="0.25">
      <c r="A227" t="s">
        <v>113</v>
      </c>
      <c r="B227">
        <v>3954.17</v>
      </c>
      <c r="C227">
        <v>3951.35</v>
      </c>
      <c r="D227">
        <v>3878.37</v>
      </c>
      <c r="E227">
        <v>3848.74</v>
      </c>
      <c r="F227">
        <v>520.399</v>
      </c>
      <c r="G227">
        <v>0.14721000000000001</v>
      </c>
      <c r="H227">
        <v>0.83688099999999999</v>
      </c>
      <c r="I227">
        <v>0</v>
      </c>
    </row>
    <row r="228" spans="1:9" x14ac:dyDescent="0.25">
      <c r="A228" t="s">
        <v>113</v>
      </c>
      <c r="B228">
        <v>3949.89</v>
      </c>
      <c r="C228">
        <v>3947.37</v>
      </c>
      <c r="D228">
        <v>3872.46</v>
      </c>
      <c r="E228">
        <v>3842.77</v>
      </c>
      <c r="F228">
        <v>521.87699999999995</v>
      </c>
      <c r="G228">
        <v>0.16730999999999999</v>
      </c>
      <c r="H228">
        <v>0.83657400000000004</v>
      </c>
      <c r="I228">
        <v>0</v>
      </c>
    </row>
    <row r="229" spans="1:9" x14ac:dyDescent="0.25">
      <c r="A229" t="s">
        <v>113</v>
      </c>
      <c r="B229">
        <v>3959.63</v>
      </c>
      <c r="C229">
        <v>3956.77</v>
      </c>
      <c r="D229">
        <v>3879.88</v>
      </c>
      <c r="E229">
        <v>3850.22</v>
      </c>
      <c r="F229">
        <v>527.505</v>
      </c>
      <c r="G229">
        <v>0.149863</v>
      </c>
      <c r="H229">
        <v>0.83704400000000001</v>
      </c>
      <c r="I229">
        <v>0</v>
      </c>
    </row>
    <row r="230" spans="1:9" x14ac:dyDescent="0.25">
      <c r="A230" t="s">
        <v>113</v>
      </c>
      <c r="B230">
        <v>3957.61</v>
      </c>
      <c r="C230">
        <v>3954.77</v>
      </c>
      <c r="D230">
        <v>3878.81</v>
      </c>
      <c r="E230">
        <v>3849.08</v>
      </c>
      <c r="F230">
        <v>523.15499999999997</v>
      </c>
      <c r="G230">
        <v>0.150559</v>
      </c>
      <c r="H230">
        <v>0.83694100000000005</v>
      </c>
      <c r="I230">
        <v>0</v>
      </c>
    </row>
    <row r="231" spans="1:9" x14ac:dyDescent="0.25">
      <c r="A231" t="s">
        <v>113</v>
      </c>
      <c r="B231">
        <v>3950.61</v>
      </c>
      <c r="C231">
        <v>3947.07</v>
      </c>
      <c r="D231">
        <v>3871.41</v>
      </c>
      <c r="E231">
        <v>3841.72</v>
      </c>
      <c r="F231">
        <v>521.255</v>
      </c>
      <c r="G231">
        <v>0.178457</v>
      </c>
      <c r="H231">
        <v>0.83699500000000004</v>
      </c>
      <c r="I231">
        <v>0</v>
      </c>
    </row>
    <row r="232" spans="1:9" x14ac:dyDescent="0.25">
      <c r="A232" t="s">
        <v>113</v>
      </c>
      <c r="B232">
        <v>3953.68</v>
      </c>
      <c r="C232">
        <v>3950.15</v>
      </c>
      <c r="D232">
        <v>3879.16</v>
      </c>
      <c r="E232">
        <v>3849.46</v>
      </c>
      <c r="F232">
        <v>523.96900000000005</v>
      </c>
      <c r="G232">
        <v>0.178455</v>
      </c>
      <c r="H232">
        <v>0.83695399999999998</v>
      </c>
      <c r="I232">
        <v>0</v>
      </c>
    </row>
    <row r="233" spans="1:9" x14ac:dyDescent="0.25">
      <c r="A233" t="s">
        <v>113</v>
      </c>
      <c r="B233">
        <v>3959.9</v>
      </c>
      <c r="C233">
        <v>3957.03</v>
      </c>
      <c r="D233">
        <v>3884.96</v>
      </c>
      <c r="E233">
        <v>3855.27</v>
      </c>
      <c r="F233">
        <v>524.58900000000006</v>
      </c>
      <c r="G233">
        <v>0.17846500000000001</v>
      </c>
      <c r="H233">
        <v>0.83704699999999999</v>
      </c>
      <c r="I233">
        <v>0</v>
      </c>
    </row>
    <row r="234" spans="1:9" x14ac:dyDescent="0.25">
      <c r="A234" t="s">
        <v>113</v>
      </c>
      <c r="B234">
        <v>3959.57</v>
      </c>
      <c r="C234">
        <v>3956.35</v>
      </c>
      <c r="D234">
        <v>3887.27</v>
      </c>
      <c r="E234">
        <v>3857.52</v>
      </c>
      <c r="F234">
        <v>524.34900000000005</v>
      </c>
      <c r="G234">
        <v>0.14710300000000001</v>
      </c>
      <c r="H234">
        <v>0.83687500000000004</v>
      </c>
      <c r="I234">
        <v>0</v>
      </c>
    </row>
    <row r="235" spans="1:9" x14ac:dyDescent="0.25">
      <c r="A235" t="s">
        <v>113</v>
      </c>
      <c r="B235">
        <v>3988.38</v>
      </c>
      <c r="C235">
        <v>3984.99</v>
      </c>
      <c r="D235">
        <v>3898.8</v>
      </c>
      <c r="E235">
        <v>3868.97</v>
      </c>
      <c r="F235">
        <v>528.40599999999995</v>
      </c>
      <c r="G235">
        <v>0.178506</v>
      </c>
      <c r="H235">
        <v>0.83702500000000002</v>
      </c>
      <c r="I235">
        <v>0</v>
      </c>
    </row>
    <row r="236" spans="1:9" x14ac:dyDescent="0.25">
      <c r="A236" t="s">
        <v>113</v>
      </c>
      <c r="B236">
        <v>3974.87</v>
      </c>
      <c r="C236">
        <v>3971.58</v>
      </c>
      <c r="D236">
        <v>3898.01</v>
      </c>
      <c r="E236">
        <v>3868.22</v>
      </c>
      <c r="F236">
        <v>525.52700000000004</v>
      </c>
      <c r="G236">
        <v>0.17846500000000001</v>
      </c>
      <c r="H236">
        <v>0.83704999999999996</v>
      </c>
      <c r="I236">
        <v>0</v>
      </c>
    </row>
    <row r="237" spans="1:9" x14ac:dyDescent="0.25">
      <c r="A237" t="s">
        <v>113</v>
      </c>
      <c r="B237">
        <v>3987.52</v>
      </c>
      <c r="C237">
        <v>3984.66</v>
      </c>
      <c r="D237">
        <v>3893.9</v>
      </c>
      <c r="E237">
        <v>3864.06</v>
      </c>
      <c r="F237">
        <v>527.399</v>
      </c>
      <c r="G237">
        <v>0.158973</v>
      </c>
      <c r="H237">
        <v>0.83704599999999996</v>
      </c>
      <c r="I237">
        <v>0</v>
      </c>
    </row>
    <row r="238" spans="1:9" x14ac:dyDescent="0.25">
      <c r="A238" t="s">
        <v>113</v>
      </c>
      <c r="B238">
        <v>3969.63</v>
      </c>
      <c r="C238">
        <v>3966.66</v>
      </c>
      <c r="D238">
        <v>3898.59</v>
      </c>
      <c r="E238">
        <v>3868.79</v>
      </c>
      <c r="F238">
        <v>523.995</v>
      </c>
      <c r="G238">
        <v>0.14974799999999999</v>
      </c>
      <c r="H238">
        <v>0.83681899999999998</v>
      </c>
      <c r="I238">
        <v>0</v>
      </c>
    </row>
    <row r="239" spans="1:9" x14ac:dyDescent="0.25">
      <c r="A239" t="s">
        <v>113</v>
      </c>
      <c r="B239">
        <v>3982.43</v>
      </c>
      <c r="C239">
        <v>3979.76</v>
      </c>
      <c r="D239">
        <v>3898.75</v>
      </c>
      <c r="E239">
        <v>3868.96</v>
      </c>
      <c r="F239">
        <v>526.94500000000005</v>
      </c>
      <c r="G239">
        <v>0.115536</v>
      </c>
      <c r="H239">
        <v>0.83692699999999998</v>
      </c>
      <c r="I239">
        <v>0</v>
      </c>
    </row>
    <row r="240" spans="1:9" x14ac:dyDescent="0.25">
      <c r="A240" t="s">
        <v>113</v>
      </c>
      <c r="B240">
        <v>3982.19</v>
      </c>
      <c r="C240">
        <v>3978.98</v>
      </c>
      <c r="D240">
        <v>3893.79</v>
      </c>
      <c r="E240">
        <v>3863.98</v>
      </c>
      <c r="F240">
        <v>529.75199999999995</v>
      </c>
      <c r="G240">
        <v>0.15196100000000001</v>
      </c>
      <c r="H240">
        <v>0.83704000000000001</v>
      </c>
      <c r="I240">
        <v>0</v>
      </c>
    </row>
    <row r="241" spans="1:9" x14ac:dyDescent="0.25">
      <c r="A241" t="s">
        <v>113</v>
      </c>
      <c r="B241">
        <v>3968.93</v>
      </c>
      <c r="C241">
        <v>3965.75</v>
      </c>
      <c r="D241">
        <v>3897.54</v>
      </c>
      <c r="E241">
        <v>3867.73</v>
      </c>
      <c r="F241">
        <v>526.11500000000001</v>
      </c>
      <c r="G241">
        <v>0.156359</v>
      </c>
      <c r="H241">
        <v>0.83705200000000002</v>
      </c>
      <c r="I241">
        <v>0</v>
      </c>
    </row>
    <row r="242" spans="1:9" x14ac:dyDescent="0.25">
      <c r="A242" t="s">
        <v>113</v>
      </c>
      <c r="B242">
        <v>3975.87</v>
      </c>
      <c r="C242">
        <v>3972.78</v>
      </c>
      <c r="D242">
        <v>3893.04</v>
      </c>
      <c r="E242">
        <v>3863.22</v>
      </c>
      <c r="F242">
        <v>526.28399999999999</v>
      </c>
      <c r="G242">
        <v>0.150479</v>
      </c>
      <c r="H242">
        <v>0.83692500000000003</v>
      </c>
      <c r="I242">
        <v>0</v>
      </c>
    </row>
    <row r="243" spans="1:9" x14ac:dyDescent="0.25">
      <c r="A243" t="s">
        <v>113</v>
      </c>
      <c r="B243">
        <v>4018.92</v>
      </c>
      <c r="C243">
        <v>4016.27</v>
      </c>
      <c r="D243">
        <v>3898.24</v>
      </c>
      <c r="E243">
        <v>3868.42</v>
      </c>
      <c r="F243">
        <v>526.50300000000004</v>
      </c>
      <c r="G243">
        <v>0.178454</v>
      </c>
      <c r="H243">
        <v>0.85061299999999995</v>
      </c>
      <c r="I243">
        <v>0</v>
      </c>
    </row>
    <row r="244" spans="1:9" x14ac:dyDescent="0.25">
      <c r="A244" t="s">
        <v>113</v>
      </c>
      <c r="B244">
        <v>4001.74</v>
      </c>
      <c r="C244">
        <v>3998.69</v>
      </c>
      <c r="D244">
        <v>3893.41</v>
      </c>
      <c r="E244">
        <v>3863.6</v>
      </c>
      <c r="F244">
        <v>522.60599999999999</v>
      </c>
      <c r="G244">
        <v>0.17849000000000001</v>
      </c>
      <c r="H244">
        <v>0.83702100000000002</v>
      </c>
      <c r="I244">
        <v>0</v>
      </c>
    </row>
    <row r="245" spans="1:9" x14ac:dyDescent="0.25">
      <c r="A245" t="s">
        <v>113</v>
      </c>
      <c r="B245">
        <v>4000.85</v>
      </c>
      <c r="C245">
        <v>3997.9</v>
      </c>
      <c r="D245">
        <v>3889.24</v>
      </c>
      <c r="E245">
        <v>3859.45</v>
      </c>
      <c r="F245">
        <v>525.74199999999996</v>
      </c>
      <c r="G245">
        <v>0.158029</v>
      </c>
      <c r="H245">
        <v>0.83844799999999997</v>
      </c>
      <c r="I245">
        <v>0</v>
      </c>
    </row>
    <row r="246" spans="1:9" x14ac:dyDescent="0.25">
      <c r="A246" t="s">
        <v>113</v>
      </c>
      <c r="B246">
        <v>3978.51</v>
      </c>
      <c r="C246">
        <v>3975.48</v>
      </c>
      <c r="D246">
        <v>3881.21</v>
      </c>
      <c r="E246">
        <v>3851.51</v>
      </c>
      <c r="F246">
        <v>523.44899999999996</v>
      </c>
      <c r="G246">
        <v>0.178454</v>
      </c>
      <c r="H246">
        <v>0.835758</v>
      </c>
      <c r="I246">
        <v>0</v>
      </c>
    </row>
    <row r="247" spans="1:9" x14ac:dyDescent="0.25">
      <c r="A247" t="s">
        <v>113</v>
      </c>
      <c r="B247">
        <v>3954.05</v>
      </c>
      <c r="C247">
        <v>3951.37</v>
      </c>
      <c r="D247">
        <v>3880.03</v>
      </c>
      <c r="E247">
        <v>3850.34</v>
      </c>
      <c r="F247">
        <v>525.91700000000003</v>
      </c>
      <c r="G247">
        <v>0.178456</v>
      </c>
      <c r="H247">
        <v>0.83693499999999998</v>
      </c>
      <c r="I247">
        <v>0</v>
      </c>
    </row>
    <row r="248" spans="1:9" x14ac:dyDescent="0.25">
      <c r="A248" t="s">
        <v>113</v>
      </c>
      <c r="B248">
        <v>3946.02</v>
      </c>
      <c r="C248">
        <v>3943.36</v>
      </c>
      <c r="D248">
        <v>3872.71</v>
      </c>
      <c r="E248">
        <v>3843</v>
      </c>
      <c r="F248">
        <v>522.93399999999997</v>
      </c>
      <c r="G248">
        <v>0.17845900000000001</v>
      </c>
      <c r="H248">
        <v>0.836005</v>
      </c>
      <c r="I248">
        <v>0</v>
      </c>
    </row>
    <row r="249" spans="1:9" x14ac:dyDescent="0.25">
      <c r="A249" t="s">
        <v>113</v>
      </c>
      <c r="B249">
        <v>3952.07</v>
      </c>
      <c r="C249">
        <v>3949.26</v>
      </c>
      <c r="D249">
        <v>3879.01</v>
      </c>
      <c r="E249">
        <v>3849.34</v>
      </c>
      <c r="F249">
        <v>524.60299999999995</v>
      </c>
      <c r="G249">
        <v>0.17535300000000001</v>
      </c>
      <c r="H249">
        <v>0.83682199999999995</v>
      </c>
      <c r="I249">
        <v>0</v>
      </c>
    </row>
    <row r="250" spans="1:9" x14ac:dyDescent="0.25">
      <c r="A250" t="s">
        <v>113</v>
      </c>
      <c r="B250">
        <v>3959.1</v>
      </c>
      <c r="C250">
        <v>3955.42</v>
      </c>
      <c r="D250">
        <v>3888.01</v>
      </c>
      <c r="E250">
        <v>3858.26</v>
      </c>
      <c r="F250">
        <v>524.39300000000003</v>
      </c>
      <c r="G250">
        <v>0.178454</v>
      </c>
      <c r="H250">
        <v>0.83279499999999995</v>
      </c>
      <c r="I250">
        <v>0</v>
      </c>
    </row>
    <row r="251" spans="1:9" x14ac:dyDescent="0.25">
      <c r="A251" t="s">
        <v>113</v>
      </c>
      <c r="B251">
        <v>3991.29</v>
      </c>
      <c r="C251">
        <v>3988.26</v>
      </c>
      <c r="D251">
        <v>3916.84</v>
      </c>
      <c r="E251">
        <v>3886.84</v>
      </c>
      <c r="F251">
        <v>529.34699999999998</v>
      </c>
      <c r="G251">
        <v>0.15083099999999999</v>
      </c>
      <c r="H251">
        <v>0.83701199999999998</v>
      </c>
      <c r="I251">
        <v>0</v>
      </c>
    </row>
    <row r="252" spans="1:9" x14ac:dyDescent="0.25">
      <c r="A252" t="s">
        <v>113</v>
      </c>
      <c r="B252">
        <v>3990.63</v>
      </c>
      <c r="C252">
        <v>3988.14</v>
      </c>
      <c r="D252">
        <v>3921.16</v>
      </c>
      <c r="E252">
        <v>3891.16</v>
      </c>
      <c r="F252">
        <v>533.94399999999996</v>
      </c>
      <c r="G252">
        <v>0.165182</v>
      </c>
      <c r="H252">
        <v>0.82434200000000002</v>
      </c>
      <c r="I252">
        <v>0</v>
      </c>
    </row>
    <row r="253" spans="1:9" x14ac:dyDescent="0.25">
      <c r="A253" t="s">
        <v>113</v>
      </c>
      <c r="B253">
        <v>3999.76</v>
      </c>
      <c r="C253">
        <v>3997.19</v>
      </c>
      <c r="D253">
        <v>3923.32</v>
      </c>
      <c r="E253">
        <v>3893.33</v>
      </c>
      <c r="F253">
        <v>526.63400000000001</v>
      </c>
      <c r="G253">
        <v>0.14732700000000001</v>
      </c>
      <c r="H253">
        <v>0.83657099999999995</v>
      </c>
      <c r="I253">
        <v>0</v>
      </c>
    </row>
    <row r="254" spans="1:9" x14ac:dyDescent="0.25">
      <c r="A254" t="s">
        <v>113</v>
      </c>
      <c r="B254">
        <v>3987.72</v>
      </c>
      <c r="C254">
        <v>3985.19</v>
      </c>
      <c r="D254">
        <v>3916.8</v>
      </c>
      <c r="E254">
        <v>3886.8</v>
      </c>
      <c r="F254">
        <v>527.39099999999996</v>
      </c>
      <c r="G254">
        <v>0.152807</v>
      </c>
      <c r="H254">
        <v>0.836727</v>
      </c>
      <c r="I254">
        <v>0</v>
      </c>
    </row>
    <row r="255" spans="1:9" x14ac:dyDescent="0.25">
      <c r="A255" t="s">
        <v>113</v>
      </c>
      <c r="B255">
        <v>3994.92</v>
      </c>
      <c r="C255">
        <v>3992.43</v>
      </c>
      <c r="D255">
        <v>3921.67</v>
      </c>
      <c r="E255">
        <v>3891.68</v>
      </c>
      <c r="F255">
        <v>527.99800000000005</v>
      </c>
      <c r="G255">
        <v>0.178455</v>
      </c>
      <c r="H255">
        <v>0.83696300000000001</v>
      </c>
      <c r="I255">
        <v>0</v>
      </c>
    </row>
    <row r="256" spans="1:9" x14ac:dyDescent="0.25">
      <c r="A256" t="s">
        <v>113</v>
      </c>
      <c r="B256">
        <v>3991</v>
      </c>
      <c r="C256">
        <v>3987.86</v>
      </c>
      <c r="D256">
        <v>3918.75</v>
      </c>
      <c r="E256">
        <v>3888.77</v>
      </c>
      <c r="F256">
        <v>526.96500000000003</v>
      </c>
      <c r="G256">
        <v>0.147838</v>
      </c>
      <c r="H256">
        <v>0.83657899999999996</v>
      </c>
      <c r="I256">
        <v>0</v>
      </c>
    </row>
    <row r="257" spans="1:9" x14ac:dyDescent="0.25">
      <c r="A257" t="s">
        <v>113</v>
      </c>
      <c r="B257">
        <v>3989.51</v>
      </c>
      <c r="C257">
        <v>3986.73</v>
      </c>
      <c r="D257">
        <v>3913.85</v>
      </c>
      <c r="E257">
        <v>3883.86</v>
      </c>
      <c r="F257">
        <v>529.62800000000004</v>
      </c>
      <c r="G257">
        <v>0.15241199999999999</v>
      </c>
      <c r="H257">
        <v>0.83588799999999996</v>
      </c>
      <c r="I257">
        <v>0</v>
      </c>
    </row>
    <row r="258" spans="1:9" x14ac:dyDescent="0.25">
      <c r="A258" t="s">
        <v>113</v>
      </c>
      <c r="B258">
        <v>3998.27</v>
      </c>
      <c r="C258">
        <v>3995.43</v>
      </c>
      <c r="D258">
        <v>3923.14</v>
      </c>
      <c r="E258">
        <v>3893.18</v>
      </c>
      <c r="F258">
        <v>527.57500000000005</v>
      </c>
      <c r="G258">
        <v>0.178454</v>
      </c>
      <c r="H258">
        <v>0.83703399999999994</v>
      </c>
      <c r="I258">
        <v>0</v>
      </c>
    </row>
    <row r="259" spans="1:9" x14ac:dyDescent="0.25">
      <c r="A259" t="s">
        <v>113</v>
      </c>
      <c r="B259">
        <v>3974.82</v>
      </c>
      <c r="C259">
        <v>3971.68</v>
      </c>
      <c r="D259">
        <v>3900.17</v>
      </c>
      <c r="E259">
        <v>3870.28</v>
      </c>
      <c r="F259">
        <v>526.94500000000005</v>
      </c>
      <c r="G259">
        <v>0.14973900000000001</v>
      </c>
      <c r="H259">
        <v>0.83522099999999999</v>
      </c>
      <c r="I259">
        <v>0</v>
      </c>
    </row>
    <row r="260" spans="1:9" x14ac:dyDescent="0.25">
      <c r="A260" t="s">
        <v>113</v>
      </c>
      <c r="B260">
        <v>3961.69</v>
      </c>
      <c r="C260">
        <v>3958.6</v>
      </c>
      <c r="D260">
        <v>3889.39</v>
      </c>
      <c r="E260">
        <v>3859.6</v>
      </c>
      <c r="F260">
        <v>525.404</v>
      </c>
      <c r="G260">
        <v>0.178455</v>
      </c>
      <c r="H260">
        <v>0.86407599999999996</v>
      </c>
      <c r="I260">
        <v>0</v>
      </c>
    </row>
    <row r="261" spans="1:9" x14ac:dyDescent="0.25">
      <c r="A261" t="s">
        <v>113</v>
      </c>
      <c r="B261">
        <v>3966.61</v>
      </c>
      <c r="C261">
        <v>3963.57</v>
      </c>
      <c r="D261">
        <v>3897.11</v>
      </c>
      <c r="E261">
        <v>3867.28</v>
      </c>
      <c r="F261">
        <v>525.37</v>
      </c>
      <c r="G261">
        <v>0.178457</v>
      </c>
      <c r="H261">
        <v>0.83689599999999997</v>
      </c>
      <c r="I261">
        <v>0</v>
      </c>
    </row>
    <row r="262" spans="1:9" x14ac:dyDescent="0.25">
      <c r="A262" t="s">
        <v>113</v>
      </c>
      <c r="B262">
        <v>3973.21</v>
      </c>
      <c r="C262">
        <v>3970.54</v>
      </c>
      <c r="D262">
        <v>3896.64</v>
      </c>
      <c r="E262">
        <v>3866.81</v>
      </c>
      <c r="F262">
        <v>527.76099999999997</v>
      </c>
      <c r="G262">
        <v>0.178456</v>
      </c>
      <c r="H262">
        <v>0.83702200000000004</v>
      </c>
      <c r="I262">
        <v>0</v>
      </c>
    </row>
    <row r="263" spans="1:9" x14ac:dyDescent="0.25">
      <c r="A263" t="s">
        <v>113</v>
      </c>
      <c r="B263">
        <v>3966.75</v>
      </c>
      <c r="C263">
        <v>3963.55</v>
      </c>
      <c r="D263">
        <v>3894.38</v>
      </c>
      <c r="E263">
        <v>3864.59</v>
      </c>
      <c r="F263">
        <v>525.06399999999996</v>
      </c>
      <c r="G263">
        <v>0.14754700000000001</v>
      </c>
      <c r="H263">
        <v>0.83693899999999999</v>
      </c>
      <c r="I263">
        <v>0</v>
      </c>
    </row>
    <row r="264" spans="1:9" x14ac:dyDescent="0.25">
      <c r="A264" t="s">
        <v>113</v>
      </c>
      <c r="B264">
        <v>3970.82</v>
      </c>
      <c r="C264">
        <v>3967.71</v>
      </c>
      <c r="D264">
        <v>3896.53</v>
      </c>
      <c r="E264">
        <v>3866.72</v>
      </c>
      <c r="F264">
        <v>525.91700000000003</v>
      </c>
      <c r="G264">
        <v>0.14866599999999999</v>
      </c>
      <c r="H264">
        <v>0.86374600000000001</v>
      </c>
      <c r="I264">
        <v>0</v>
      </c>
    </row>
    <row r="265" spans="1:9" x14ac:dyDescent="0.25">
      <c r="A265" t="s">
        <v>113</v>
      </c>
      <c r="B265">
        <v>3972.73</v>
      </c>
      <c r="C265">
        <v>3969.17</v>
      </c>
      <c r="D265">
        <v>3896.96</v>
      </c>
      <c r="E265">
        <v>3867.13</v>
      </c>
      <c r="F265">
        <v>525.29</v>
      </c>
      <c r="G265">
        <v>0.15234300000000001</v>
      </c>
      <c r="H265">
        <v>0.86525200000000002</v>
      </c>
      <c r="I265">
        <v>0</v>
      </c>
    </row>
    <row r="266" spans="1:9" x14ac:dyDescent="0.25">
      <c r="A266" t="s">
        <v>113</v>
      </c>
      <c r="B266">
        <v>3963.87</v>
      </c>
      <c r="C266">
        <v>3961.09</v>
      </c>
      <c r="D266">
        <v>3892.4</v>
      </c>
      <c r="E266">
        <v>3862.61</v>
      </c>
      <c r="F266">
        <v>525.149</v>
      </c>
      <c r="G266">
        <v>0.14721500000000001</v>
      </c>
      <c r="H266">
        <v>0.83705300000000005</v>
      </c>
      <c r="I266">
        <v>0</v>
      </c>
    </row>
    <row r="267" spans="1:9" x14ac:dyDescent="0.25">
      <c r="A267" t="s">
        <v>113</v>
      </c>
      <c r="B267">
        <v>3963.99</v>
      </c>
      <c r="C267">
        <v>3961.35</v>
      </c>
      <c r="D267">
        <v>3893.08</v>
      </c>
      <c r="E267">
        <v>3863.25</v>
      </c>
      <c r="F267">
        <v>526.40300000000002</v>
      </c>
      <c r="G267">
        <v>0.153334</v>
      </c>
      <c r="H267">
        <v>0.83591400000000005</v>
      </c>
      <c r="I267">
        <v>0</v>
      </c>
    </row>
    <row r="268" spans="1:9" x14ac:dyDescent="0.25">
      <c r="A268" t="s">
        <v>113</v>
      </c>
      <c r="B268">
        <v>3966.69</v>
      </c>
      <c r="C268">
        <v>3963.91</v>
      </c>
      <c r="D268">
        <v>3892.44</v>
      </c>
      <c r="E268">
        <v>3862.61</v>
      </c>
      <c r="F268">
        <v>526.22400000000005</v>
      </c>
      <c r="G268">
        <v>0.151087</v>
      </c>
      <c r="H268">
        <v>0.83704800000000001</v>
      </c>
      <c r="I268">
        <v>0</v>
      </c>
    </row>
    <row r="269" spans="1:9" x14ac:dyDescent="0.25">
      <c r="A269" t="s">
        <v>113</v>
      </c>
      <c r="B269">
        <v>3969.84</v>
      </c>
      <c r="C269">
        <v>3967.13</v>
      </c>
      <c r="D269">
        <v>3895.32</v>
      </c>
      <c r="E269">
        <v>3865.54</v>
      </c>
      <c r="F269">
        <v>526.96799999999996</v>
      </c>
      <c r="G269">
        <v>0.149617</v>
      </c>
      <c r="H269">
        <v>0.83597500000000002</v>
      </c>
      <c r="I269">
        <v>0</v>
      </c>
    </row>
    <row r="270" spans="1:9" x14ac:dyDescent="0.25">
      <c r="A270" t="s">
        <v>113</v>
      </c>
      <c r="B270">
        <v>3969.29</v>
      </c>
      <c r="C270">
        <v>3966.78</v>
      </c>
      <c r="D270">
        <v>3895.7</v>
      </c>
      <c r="E270">
        <v>3865.88</v>
      </c>
      <c r="F270">
        <v>527.654</v>
      </c>
      <c r="G270">
        <v>0.167631</v>
      </c>
      <c r="H270">
        <v>0.83677999999999997</v>
      </c>
      <c r="I270">
        <v>0</v>
      </c>
    </row>
    <row r="271" spans="1:9" x14ac:dyDescent="0.25">
      <c r="A271" t="s">
        <v>113</v>
      </c>
      <c r="B271">
        <v>3966.05</v>
      </c>
      <c r="C271">
        <v>3962.41</v>
      </c>
      <c r="D271">
        <v>3891.38</v>
      </c>
      <c r="E271">
        <v>3861.56</v>
      </c>
      <c r="F271">
        <v>525.74599999999998</v>
      </c>
      <c r="G271">
        <v>0.149973</v>
      </c>
      <c r="H271">
        <v>0.83679999999999999</v>
      </c>
      <c r="I271">
        <v>0</v>
      </c>
    </row>
    <row r="272" spans="1:9" x14ac:dyDescent="0.25">
      <c r="A272" t="s">
        <v>113</v>
      </c>
      <c r="B272">
        <v>3976.86</v>
      </c>
      <c r="C272">
        <v>3974.11</v>
      </c>
      <c r="D272">
        <v>3898.34</v>
      </c>
      <c r="E272">
        <v>3868.52</v>
      </c>
      <c r="F272">
        <v>527.476</v>
      </c>
      <c r="G272">
        <v>0.14799999999999999</v>
      </c>
      <c r="H272">
        <v>0.83643199999999995</v>
      </c>
      <c r="I272">
        <v>0</v>
      </c>
    </row>
    <row r="273" spans="1:25" x14ac:dyDescent="0.25">
      <c r="A273" t="s">
        <v>113</v>
      </c>
      <c r="B273">
        <v>3968.2</v>
      </c>
      <c r="C273">
        <v>3965.71</v>
      </c>
      <c r="D273">
        <v>3896.93</v>
      </c>
      <c r="E273">
        <v>3867.13</v>
      </c>
      <c r="F273">
        <v>527.06799999999998</v>
      </c>
      <c r="G273">
        <v>0.152117</v>
      </c>
      <c r="H273">
        <v>0.83605499999999999</v>
      </c>
      <c r="I273">
        <v>0</v>
      </c>
    </row>
    <row r="274" spans="1:25" x14ac:dyDescent="0.25">
      <c r="A274" t="s">
        <v>113</v>
      </c>
      <c r="B274">
        <v>3961.48</v>
      </c>
      <c r="C274">
        <v>3959.03</v>
      </c>
      <c r="D274">
        <v>3891.79</v>
      </c>
      <c r="E274">
        <v>3861.96</v>
      </c>
      <c r="F274">
        <v>527.87599999999998</v>
      </c>
      <c r="G274">
        <v>0.149452</v>
      </c>
      <c r="H274">
        <v>0.836233</v>
      </c>
      <c r="I274">
        <v>0</v>
      </c>
    </row>
    <row r="275" spans="1:25" x14ac:dyDescent="0.25">
      <c r="A275" t="s">
        <v>113</v>
      </c>
      <c r="B275">
        <v>3968.07</v>
      </c>
      <c r="C275">
        <v>3965.42</v>
      </c>
      <c r="D275">
        <v>3896.27</v>
      </c>
      <c r="E275">
        <v>3866.46</v>
      </c>
      <c r="F275">
        <v>528.15099999999995</v>
      </c>
      <c r="G275">
        <v>0.14746000000000001</v>
      </c>
      <c r="H275">
        <v>0.83670199999999995</v>
      </c>
      <c r="I275">
        <v>0</v>
      </c>
    </row>
    <row r="276" spans="1:25" x14ac:dyDescent="0.25">
      <c r="A276" t="s">
        <v>113</v>
      </c>
      <c r="B276">
        <v>3967.72</v>
      </c>
      <c r="C276">
        <v>3965.28</v>
      </c>
      <c r="D276">
        <v>3896.37</v>
      </c>
      <c r="E276">
        <v>3866.56</v>
      </c>
      <c r="F276">
        <v>528.43899999999996</v>
      </c>
      <c r="G276">
        <v>0.147175</v>
      </c>
      <c r="H276">
        <v>0.83697500000000002</v>
      </c>
      <c r="I276">
        <v>0</v>
      </c>
    </row>
    <row r="277" spans="1:25" x14ac:dyDescent="0.25">
      <c r="A277" t="s">
        <v>113</v>
      </c>
      <c r="B277">
        <v>3977.55</v>
      </c>
      <c r="C277">
        <v>3975.05</v>
      </c>
      <c r="D277">
        <v>3901.13</v>
      </c>
      <c r="E277">
        <v>3871.3</v>
      </c>
      <c r="F277">
        <v>524.55999999999995</v>
      </c>
      <c r="G277">
        <v>0.178454</v>
      </c>
      <c r="H277">
        <v>0.83703099999999997</v>
      </c>
      <c r="I277">
        <v>0</v>
      </c>
    </row>
    <row r="278" spans="1:25" x14ac:dyDescent="0.25">
      <c r="A278" t="s">
        <v>113</v>
      </c>
      <c r="B278">
        <v>4027.48</v>
      </c>
      <c r="C278">
        <v>4024.52</v>
      </c>
      <c r="D278">
        <v>3924.39</v>
      </c>
      <c r="E278">
        <v>3894.37</v>
      </c>
      <c r="F278">
        <v>529.702</v>
      </c>
      <c r="G278">
        <v>0.15759400000000001</v>
      </c>
      <c r="H278">
        <v>0.83685600000000004</v>
      </c>
      <c r="I278">
        <v>0</v>
      </c>
    </row>
    <row r="279" spans="1:25" x14ac:dyDescent="0.25">
      <c r="A279" t="s">
        <v>113</v>
      </c>
      <c r="B279">
        <v>4007.16</v>
      </c>
      <c r="C279">
        <v>4003.14</v>
      </c>
      <c r="D279">
        <v>3922.46</v>
      </c>
      <c r="E279">
        <v>3892.45</v>
      </c>
      <c r="F279">
        <v>527.755</v>
      </c>
      <c r="G279">
        <v>0.16819700000000001</v>
      </c>
      <c r="H279">
        <v>0.83703499999999997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4027.93</v>
      </c>
      <c r="C280">
        <v>4024.62</v>
      </c>
      <c r="D280">
        <v>3918.01</v>
      </c>
      <c r="E280">
        <v>3887.98</v>
      </c>
      <c r="F280">
        <v>528.38199999999995</v>
      </c>
      <c r="G280">
        <v>0.178476</v>
      </c>
      <c r="H280">
        <v>0.847966</v>
      </c>
      <c r="I280">
        <v>0</v>
      </c>
      <c r="R280">
        <f>AVERAGE(B231:B280)</f>
        <v>3977.5350000000008</v>
      </c>
      <c r="S280">
        <f>AVERAGE(C231:C280)</f>
        <v>3974.5821999999989</v>
      </c>
      <c r="U280">
        <f>_xlfn.VAR.P(B231:B280)</f>
        <v>349.99069699999927</v>
      </c>
      <c r="V280">
        <f>_xlfn.VAR.P(C231:C280)</f>
        <v>350.01032915999866</v>
      </c>
      <c r="X280">
        <f>1.96*SQRT(U280)/50</f>
        <v>0.73335510132409854</v>
      </c>
      <c r="Y280">
        <f>1.96*SQRT(V280)/50</f>
        <v>0.73337566921763941</v>
      </c>
    </row>
    <row r="281" spans="1:25" x14ac:dyDescent="0.25">
      <c r="A281" t="s">
        <v>113</v>
      </c>
      <c r="B281">
        <v>199457.49249999999</v>
      </c>
      <c r="C281" t="s">
        <v>37</v>
      </c>
    </row>
    <row r="282" spans="1:25" x14ac:dyDescent="0.25">
      <c r="A282" t="s">
        <v>98</v>
      </c>
      <c r="B282">
        <v>3723.51</v>
      </c>
      <c r="C282">
        <v>3720.83</v>
      </c>
      <c r="D282">
        <v>3653.17</v>
      </c>
      <c r="E282">
        <v>3612</v>
      </c>
      <c r="F282">
        <v>1013.01</v>
      </c>
      <c r="G282">
        <v>0.147287</v>
      </c>
      <c r="H282">
        <v>0.83574899999999996</v>
      </c>
      <c r="I282">
        <v>0</v>
      </c>
    </row>
    <row r="283" spans="1:25" x14ac:dyDescent="0.25">
      <c r="A283" t="s">
        <v>98</v>
      </c>
      <c r="B283">
        <v>3725</v>
      </c>
      <c r="C283">
        <v>3722.11</v>
      </c>
      <c r="D283">
        <v>3645.7</v>
      </c>
      <c r="E283">
        <v>3604.57</v>
      </c>
      <c r="F283">
        <v>1016.08</v>
      </c>
      <c r="G283">
        <v>0.14710699999999999</v>
      </c>
      <c r="H283">
        <v>0.83363200000000004</v>
      </c>
      <c r="I283">
        <v>0</v>
      </c>
    </row>
    <row r="284" spans="1:25" x14ac:dyDescent="0.25">
      <c r="A284" t="s">
        <v>98</v>
      </c>
      <c r="B284">
        <v>3716.5</v>
      </c>
      <c r="C284">
        <v>3714</v>
      </c>
      <c r="D284">
        <v>3637.89</v>
      </c>
      <c r="E284">
        <v>3596.75</v>
      </c>
      <c r="F284">
        <v>1015.67</v>
      </c>
      <c r="G284">
        <v>0.149812</v>
      </c>
      <c r="H284">
        <v>0.86479700000000004</v>
      </c>
      <c r="I284">
        <v>0</v>
      </c>
    </row>
    <row r="285" spans="1:25" x14ac:dyDescent="0.25">
      <c r="A285" t="s">
        <v>98</v>
      </c>
      <c r="B285">
        <v>3716.75</v>
      </c>
      <c r="C285">
        <v>3713.92</v>
      </c>
      <c r="D285">
        <v>3625.1</v>
      </c>
      <c r="E285">
        <v>3584.19</v>
      </c>
      <c r="F285">
        <v>1010.04</v>
      </c>
      <c r="G285">
        <v>0.147866</v>
      </c>
      <c r="H285">
        <v>0.83596099999999995</v>
      </c>
      <c r="I285">
        <v>0</v>
      </c>
    </row>
    <row r="286" spans="1:25" x14ac:dyDescent="0.25">
      <c r="A286" t="s">
        <v>98</v>
      </c>
      <c r="B286">
        <v>3671.07</v>
      </c>
      <c r="C286">
        <v>3668.55</v>
      </c>
      <c r="D286">
        <v>3601.55</v>
      </c>
      <c r="E286">
        <v>3560.8</v>
      </c>
      <c r="F286">
        <v>1003.26</v>
      </c>
      <c r="G286">
        <v>0.14907000000000001</v>
      </c>
      <c r="H286">
        <v>0.83696099999999996</v>
      </c>
      <c r="I286">
        <v>0</v>
      </c>
    </row>
    <row r="287" spans="1:25" x14ac:dyDescent="0.25">
      <c r="A287" t="s">
        <v>98</v>
      </c>
      <c r="B287">
        <v>3676.13</v>
      </c>
      <c r="C287">
        <v>3673.41</v>
      </c>
      <c r="D287">
        <v>3606.57</v>
      </c>
      <c r="E287">
        <v>3565.83</v>
      </c>
      <c r="F287">
        <v>1007.18</v>
      </c>
      <c r="G287">
        <v>0.14849300000000001</v>
      </c>
      <c r="H287">
        <v>0.83705099999999999</v>
      </c>
      <c r="I287">
        <v>0</v>
      </c>
    </row>
    <row r="288" spans="1:25" x14ac:dyDescent="0.25">
      <c r="A288" t="s">
        <v>98</v>
      </c>
      <c r="B288">
        <v>3699.76</v>
      </c>
      <c r="C288">
        <v>3696.21</v>
      </c>
      <c r="D288">
        <v>3604.41</v>
      </c>
      <c r="E288">
        <v>3563.63</v>
      </c>
      <c r="F288">
        <v>1002.59</v>
      </c>
      <c r="G288">
        <v>0.149343</v>
      </c>
      <c r="H288">
        <v>0.83661300000000005</v>
      </c>
      <c r="I288">
        <v>0</v>
      </c>
    </row>
    <row r="289" spans="1:9" x14ac:dyDescent="0.25">
      <c r="A289" t="s">
        <v>98</v>
      </c>
      <c r="B289">
        <v>3689</v>
      </c>
      <c r="C289">
        <v>3685.72</v>
      </c>
      <c r="D289">
        <v>3604.98</v>
      </c>
      <c r="E289">
        <v>3564.22</v>
      </c>
      <c r="F289">
        <v>1004.37</v>
      </c>
      <c r="G289">
        <v>0.15723400000000001</v>
      </c>
      <c r="H289">
        <v>0.83704199999999995</v>
      </c>
      <c r="I289">
        <v>0</v>
      </c>
    </row>
    <row r="290" spans="1:9" x14ac:dyDescent="0.25">
      <c r="A290" t="s">
        <v>98</v>
      </c>
      <c r="B290">
        <v>3672.1</v>
      </c>
      <c r="C290">
        <v>3669.52</v>
      </c>
      <c r="D290">
        <v>3608.26</v>
      </c>
      <c r="E290">
        <v>3567.51</v>
      </c>
      <c r="F290">
        <v>1006.34</v>
      </c>
      <c r="G290">
        <v>0.178455</v>
      </c>
      <c r="H290">
        <v>0.83479800000000004</v>
      </c>
      <c r="I290">
        <v>0</v>
      </c>
    </row>
    <row r="291" spans="1:9" x14ac:dyDescent="0.25">
      <c r="A291" t="s">
        <v>98</v>
      </c>
      <c r="B291">
        <v>3688.79</v>
      </c>
      <c r="C291">
        <v>3685.32</v>
      </c>
      <c r="D291">
        <v>3598.63</v>
      </c>
      <c r="E291">
        <v>3557.91</v>
      </c>
      <c r="F291">
        <v>1004.79</v>
      </c>
      <c r="G291">
        <v>0.17854500000000001</v>
      </c>
      <c r="H291">
        <v>0.83704000000000001</v>
      </c>
      <c r="I291">
        <v>0</v>
      </c>
    </row>
    <row r="292" spans="1:9" x14ac:dyDescent="0.25">
      <c r="A292" t="s">
        <v>98</v>
      </c>
      <c r="B292">
        <v>3668.29</v>
      </c>
      <c r="C292">
        <v>3665.19</v>
      </c>
      <c r="D292">
        <v>3604.18</v>
      </c>
      <c r="E292">
        <v>3563.46</v>
      </c>
      <c r="F292">
        <v>1005.56</v>
      </c>
      <c r="G292">
        <v>0.15887100000000001</v>
      </c>
      <c r="H292">
        <v>0.84184099999999995</v>
      </c>
      <c r="I292">
        <v>0</v>
      </c>
    </row>
    <row r="293" spans="1:9" x14ac:dyDescent="0.25">
      <c r="A293" t="s">
        <v>98</v>
      </c>
      <c r="B293">
        <v>3674.1</v>
      </c>
      <c r="C293">
        <v>3671.36</v>
      </c>
      <c r="D293">
        <v>3608.41</v>
      </c>
      <c r="E293">
        <v>3567.66</v>
      </c>
      <c r="F293">
        <v>1004.8</v>
      </c>
      <c r="G293">
        <v>0.16833200000000001</v>
      </c>
      <c r="H293">
        <v>0.83644700000000005</v>
      </c>
      <c r="I293">
        <v>0</v>
      </c>
    </row>
    <row r="294" spans="1:9" x14ac:dyDescent="0.25">
      <c r="A294" t="s">
        <v>98</v>
      </c>
      <c r="B294">
        <v>3686.5</v>
      </c>
      <c r="C294">
        <v>3683.32</v>
      </c>
      <c r="D294">
        <v>3617.16</v>
      </c>
      <c r="E294">
        <v>3576.26</v>
      </c>
      <c r="F294">
        <v>1010.72</v>
      </c>
      <c r="G294">
        <v>0.16498299999999999</v>
      </c>
      <c r="H294">
        <v>0.83686099999999997</v>
      </c>
      <c r="I294">
        <v>0</v>
      </c>
    </row>
    <row r="295" spans="1:9" x14ac:dyDescent="0.25">
      <c r="A295" t="s">
        <v>98</v>
      </c>
      <c r="B295">
        <v>3688.51</v>
      </c>
      <c r="C295">
        <v>3686.07</v>
      </c>
      <c r="D295">
        <v>3621.37</v>
      </c>
      <c r="E295">
        <v>3580.43</v>
      </c>
      <c r="F295">
        <v>1011.28</v>
      </c>
      <c r="G295">
        <v>0.14710999999999999</v>
      </c>
      <c r="H295">
        <v>0.83699699999999999</v>
      </c>
      <c r="I295">
        <v>0</v>
      </c>
    </row>
    <row r="296" spans="1:9" x14ac:dyDescent="0.25">
      <c r="A296" t="s">
        <v>98</v>
      </c>
      <c r="B296">
        <v>3682.77</v>
      </c>
      <c r="C296">
        <v>3679.68</v>
      </c>
      <c r="D296">
        <v>3614.89</v>
      </c>
      <c r="E296">
        <v>3573.97</v>
      </c>
      <c r="F296">
        <v>1006.6</v>
      </c>
      <c r="G296">
        <v>0.14912900000000001</v>
      </c>
      <c r="H296">
        <v>0.83698899999999998</v>
      </c>
      <c r="I296">
        <v>0</v>
      </c>
    </row>
    <row r="297" spans="1:9" x14ac:dyDescent="0.25">
      <c r="A297" t="s">
        <v>98</v>
      </c>
      <c r="B297">
        <v>3691.91</v>
      </c>
      <c r="C297">
        <v>3688.86</v>
      </c>
      <c r="D297">
        <v>3622.91</v>
      </c>
      <c r="E297">
        <v>3581.96</v>
      </c>
      <c r="F297">
        <v>1010.84</v>
      </c>
      <c r="G297">
        <v>0.178454</v>
      </c>
      <c r="H297">
        <v>0.83698300000000003</v>
      </c>
      <c r="I297">
        <v>0</v>
      </c>
    </row>
    <row r="298" spans="1:9" x14ac:dyDescent="0.25">
      <c r="A298" t="s">
        <v>98</v>
      </c>
      <c r="B298">
        <v>3690.82</v>
      </c>
      <c r="C298">
        <v>3688.03</v>
      </c>
      <c r="D298">
        <v>3623.82</v>
      </c>
      <c r="E298">
        <v>3582.85</v>
      </c>
      <c r="F298">
        <v>1007.73</v>
      </c>
      <c r="G298">
        <v>0.14818200000000001</v>
      </c>
      <c r="H298">
        <v>0.83263900000000002</v>
      </c>
      <c r="I298">
        <v>0</v>
      </c>
    </row>
    <row r="299" spans="1:9" x14ac:dyDescent="0.25">
      <c r="A299" t="s">
        <v>98</v>
      </c>
      <c r="B299">
        <v>3685.98</v>
      </c>
      <c r="C299">
        <v>3683.15</v>
      </c>
      <c r="D299">
        <v>3617.04</v>
      </c>
      <c r="E299">
        <v>3576.1</v>
      </c>
      <c r="F299">
        <v>1007.24</v>
      </c>
      <c r="G299">
        <v>0.17846899999999999</v>
      </c>
      <c r="H299">
        <v>0.83475500000000002</v>
      </c>
      <c r="I299">
        <v>0</v>
      </c>
    </row>
    <row r="300" spans="1:9" x14ac:dyDescent="0.25">
      <c r="A300" t="s">
        <v>98</v>
      </c>
      <c r="B300">
        <v>3687.81</v>
      </c>
      <c r="C300">
        <v>3685.28</v>
      </c>
      <c r="D300">
        <v>3621.51</v>
      </c>
      <c r="E300">
        <v>3580.6</v>
      </c>
      <c r="F300">
        <v>1008.04</v>
      </c>
      <c r="G300">
        <v>0.14759</v>
      </c>
      <c r="H300">
        <v>0.83705200000000002</v>
      </c>
      <c r="I300">
        <v>0</v>
      </c>
    </row>
    <row r="301" spans="1:9" x14ac:dyDescent="0.25">
      <c r="A301" t="s">
        <v>98</v>
      </c>
      <c r="B301">
        <v>3683.61</v>
      </c>
      <c r="C301">
        <v>3680.75</v>
      </c>
      <c r="D301">
        <v>3618.29</v>
      </c>
      <c r="E301">
        <v>3577.4</v>
      </c>
      <c r="F301">
        <v>1009.38</v>
      </c>
      <c r="G301">
        <v>0.178454</v>
      </c>
      <c r="H301">
        <v>0.83694599999999997</v>
      </c>
      <c r="I301">
        <v>0</v>
      </c>
    </row>
    <row r="302" spans="1:9" x14ac:dyDescent="0.25">
      <c r="A302" t="s">
        <v>98</v>
      </c>
      <c r="B302">
        <v>3695.24</v>
      </c>
      <c r="C302">
        <v>3692.74</v>
      </c>
      <c r="D302">
        <v>3622.92</v>
      </c>
      <c r="E302">
        <v>3581.96</v>
      </c>
      <c r="F302">
        <v>1013</v>
      </c>
      <c r="G302">
        <v>0.178457</v>
      </c>
      <c r="H302">
        <v>0.83691800000000005</v>
      </c>
      <c r="I302">
        <v>0</v>
      </c>
    </row>
    <row r="303" spans="1:9" x14ac:dyDescent="0.25">
      <c r="A303" t="s">
        <v>98</v>
      </c>
      <c r="B303">
        <v>3697.07</v>
      </c>
      <c r="C303">
        <v>3694.57</v>
      </c>
      <c r="D303">
        <v>3624.36</v>
      </c>
      <c r="E303">
        <v>3583.42</v>
      </c>
      <c r="F303">
        <v>1013.25</v>
      </c>
      <c r="G303">
        <v>0.1711</v>
      </c>
      <c r="H303">
        <v>0.837036</v>
      </c>
      <c r="I303">
        <v>0</v>
      </c>
    </row>
    <row r="304" spans="1:9" x14ac:dyDescent="0.25">
      <c r="A304" t="s">
        <v>98</v>
      </c>
      <c r="B304">
        <v>3684.01</v>
      </c>
      <c r="C304">
        <v>3681.16</v>
      </c>
      <c r="D304">
        <v>3618.24</v>
      </c>
      <c r="E304">
        <v>3577.28</v>
      </c>
      <c r="F304">
        <v>1007.27</v>
      </c>
      <c r="G304">
        <v>0.14965200000000001</v>
      </c>
      <c r="H304">
        <v>0.83704900000000004</v>
      </c>
      <c r="I304">
        <v>0</v>
      </c>
    </row>
    <row r="305" spans="1:9" x14ac:dyDescent="0.25">
      <c r="A305" t="s">
        <v>98</v>
      </c>
      <c r="B305">
        <v>3687.23</v>
      </c>
      <c r="C305">
        <v>3684.49</v>
      </c>
      <c r="D305">
        <v>3621.95</v>
      </c>
      <c r="E305">
        <v>3581.03</v>
      </c>
      <c r="F305">
        <v>1012.33</v>
      </c>
      <c r="G305">
        <v>0.14904100000000001</v>
      </c>
      <c r="H305">
        <v>0.83689100000000005</v>
      </c>
      <c r="I305">
        <v>0</v>
      </c>
    </row>
    <row r="306" spans="1:9" x14ac:dyDescent="0.25">
      <c r="A306" t="s">
        <v>98</v>
      </c>
      <c r="B306">
        <v>3680.41</v>
      </c>
      <c r="C306">
        <v>3677.38</v>
      </c>
      <c r="D306">
        <v>3610.78</v>
      </c>
      <c r="E306">
        <v>3569.95</v>
      </c>
      <c r="F306">
        <v>1005.88</v>
      </c>
      <c r="G306">
        <v>0.178457</v>
      </c>
      <c r="H306">
        <v>0.836866</v>
      </c>
      <c r="I306">
        <v>0</v>
      </c>
    </row>
    <row r="307" spans="1:9" x14ac:dyDescent="0.25">
      <c r="A307" t="s">
        <v>98</v>
      </c>
      <c r="B307">
        <v>3667.39</v>
      </c>
      <c r="C307">
        <v>3664.59</v>
      </c>
      <c r="D307">
        <v>3601.22</v>
      </c>
      <c r="E307">
        <v>3560.51</v>
      </c>
      <c r="F307">
        <v>1005.65</v>
      </c>
      <c r="G307">
        <v>0.15948999999999999</v>
      </c>
      <c r="H307">
        <v>0.83704299999999998</v>
      </c>
      <c r="I307">
        <v>0</v>
      </c>
    </row>
    <row r="308" spans="1:9" x14ac:dyDescent="0.25">
      <c r="A308" t="s">
        <v>98</v>
      </c>
      <c r="B308">
        <v>3672.2</v>
      </c>
      <c r="C308">
        <v>3669.27</v>
      </c>
      <c r="D308">
        <v>3606.16</v>
      </c>
      <c r="E308">
        <v>3565.38</v>
      </c>
      <c r="F308">
        <v>1004.06</v>
      </c>
      <c r="G308">
        <v>0.178454</v>
      </c>
      <c r="H308">
        <v>0.83686400000000005</v>
      </c>
      <c r="I308">
        <v>0</v>
      </c>
    </row>
    <row r="309" spans="1:9" x14ac:dyDescent="0.25">
      <c r="A309" t="s">
        <v>98</v>
      </c>
      <c r="B309">
        <v>3667.28</v>
      </c>
      <c r="C309">
        <v>3664.79</v>
      </c>
      <c r="D309">
        <v>3601.84</v>
      </c>
      <c r="E309">
        <v>3561.09</v>
      </c>
      <c r="F309">
        <v>1003.7</v>
      </c>
      <c r="G309">
        <v>0.165161</v>
      </c>
      <c r="H309">
        <v>0.83704900000000004</v>
      </c>
      <c r="I309">
        <v>0</v>
      </c>
    </row>
    <row r="310" spans="1:9" x14ac:dyDescent="0.25">
      <c r="A310" t="s">
        <v>98</v>
      </c>
      <c r="B310">
        <v>3670.61</v>
      </c>
      <c r="C310">
        <v>3668.21</v>
      </c>
      <c r="D310">
        <v>3605.6</v>
      </c>
      <c r="E310">
        <v>3564.85</v>
      </c>
      <c r="F310">
        <v>1007.92</v>
      </c>
      <c r="G310">
        <v>0.148392</v>
      </c>
      <c r="H310">
        <v>0.83704900000000004</v>
      </c>
      <c r="I310">
        <v>0</v>
      </c>
    </row>
    <row r="311" spans="1:9" x14ac:dyDescent="0.25">
      <c r="A311" t="s">
        <v>98</v>
      </c>
      <c r="B311">
        <v>3668.93</v>
      </c>
      <c r="C311">
        <v>3666.38</v>
      </c>
      <c r="D311">
        <v>3603.51</v>
      </c>
      <c r="E311">
        <v>3562.74</v>
      </c>
      <c r="F311">
        <v>1001.97</v>
      </c>
      <c r="G311">
        <v>0.161746</v>
      </c>
      <c r="H311">
        <v>0.83686099999999997</v>
      </c>
      <c r="I311">
        <v>0</v>
      </c>
    </row>
    <row r="312" spans="1:9" x14ac:dyDescent="0.25">
      <c r="A312" t="s">
        <v>98</v>
      </c>
      <c r="B312">
        <v>3695.19</v>
      </c>
      <c r="C312">
        <v>3692.19</v>
      </c>
      <c r="D312">
        <v>3629.62</v>
      </c>
      <c r="E312">
        <v>3588.6</v>
      </c>
      <c r="F312">
        <v>1012.17</v>
      </c>
      <c r="G312">
        <v>0.147374</v>
      </c>
      <c r="H312">
        <v>0.83705200000000002</v>
      </c>
      <c r="I312">
        <v>0</v>
      </c>
    </row>
    <row r="313" spans="1:9" x14ac:dyDescent="0.25">
      <c r="A313" t="s">
        <v>98</v>
      </c>
      <c r="B313">
        <v>3711.04</v>
      </c>
      <c r="C313">
        <v>3708.3</v>
      </c>
      <c r="D313">
        <v>3645.93</v>
      </c>
      <c r="E313">
        <v>3604.8</v>
      </c>
      <c r="F313">
        <v>1017.28</v>
      </c>
      <c r="G313">
        <v>0.156948</v>
      </c>
      <c r="H313">
        <v>0.83704900000000004</v>
      </c>
      <c r="I313">
        <v>0</v>
      </c>
    </row>
    <row r="314" spans="1:9" x14ac:dyDescent="0.25">
      <c r="A314" t="s">
        <v>98</v>
      </c>
      <c r="B314">
        <v>3703.92</v>
      </c>
      <c r="C314">
        <v>3701.04</v>
      </c>
      <c r="D314">
        <v>3638.49</v>
      </c>
      <c r="E314">
        <v>3597.32</v>
      </c>
      <c r="F314">
        <v>1014.19</v>
      </c>
      <c r="G314">
        <v>0.15129200000000001</v>
      </c>
      <c r="H314">
        <v>0.83705200000000002</v>
      </c>
      <c r="I314">
        <v>0</v>
      </c>
    </row>
    <row r="315" spans="1:9" x14ac:dyDescent="0.25">
      <c r="A315" t="s">
        <v>98</v>
      </c>
      <c r="B315">
        <v>3713.32</v>
      </c>
      <c r="C315">
        <v>3710.09</v>
      </c>
      <c r="D315">
        <v>3645.78</v>
      </c>
      <c r="E315">
        <v>3604.6</v>
      </c>
      <c r="F315">
        <v>1015.42</v>
      </c>
      <c r="G315">
        <v>0.178454</v>
      </c>
      <c r="H315">
        <v>0.83702900000000002</v>
      </c>
      <c r="I315">
        <v>0</v>
      </c>
    </row>
    <row r="316" spans="1:9" x14ac:dyDescent="0.25">
      <c r="A316" t="s">
        <v>98</v>
      </c>
      <c r="B316">
        <v>3718.42</v>
      </c>
      <c r="C316">
        <v>3715.79</v>
      </c>
      <c r="D316">
        <v>3641.72</v>
      </c>
      <c r="E316">
        <v>3600.57</v>
      </c>
      <c r="F316">
        <v>1016.99</v>
      </c>
      <c r="G316">
        <v>0.17858599999999999</v>
      </c>
      <c r="H316">
        <v>0.83696499999999996</v>
      </c>
      <c r="I316">
        <v>0</v>
      </c>
    </row>
    <row r="317" spans="1:9" x14ac:dyDescent="0.25">
      <c r="A317" t="s">
        <v>98</v>
      </c>
      <c r="B317">
        <v>3733.78</v>
      </c>
      <c r="C317">
        <v>3730.81</v>
      </c>
      <c r="D317">
        <v>3633.34</v>
      </c>
      <c r="E317">
        <v>3592.23</v>
      </c>
      <c r="F317">
        <v>1012.3</v>
      </c>
      <c r="G317">
        <v>0.15105499999999999</v>
      </c>
      <c r="H317">
        <v>0.83702500000000002</v>
      </c>
      <c r="I317">
        <v>0</v>
      </c>
    </row>
    <row r="318" spans="1:9" x14ac:dyDescent="0.25">
      <c r="A318" t="s">
        <v>98</v>
      </c>
      <c r="B318">
        <v>3735.75</v>
      </c>
      <c r="C318">
        <v>3732.72</v>
      </c>
      <c r="D318">
        <v>3637.41</v>
      </c>
      <c r="E318">
        <v>3596.29</v>
      </c>
      <c r="F318">
        <v>1013.19</v>
      </c>
      <c r="G318">
        <v>0.17846999999999999</v>
      </c>
      <c r="H318">
        <v>0.83842000000000005</v>
      </c>
      <c r="I318">
        <v>0</v>
      </c>
    </row>
    <row r="319" spans="1:9" x14ac:dyDescent="0.25">
      <c r="A319" t="s">
        <v>98</v>
      </c>
      <c r="B319">
        <v>3739.34</v>
      </c>
      <c r="C319">
        <v>3736.08</v>
      </c>
      <c r="D319">
        <v>3640.8</v>
      </c>
      <c r="E319">
        <v>3599.63</v>
      </c>
      <c r="F319">
        <v>1014.59</v>
      </c>
      <c r="G319">
        <v>0.14710999999999999</v>
      </c>
      <c r="H319">
        <v>0.83641299999999996</v>
      </c>
      <c r="I319">
        <v>0</v>
      </c>
    </row>
    <row r="320" spans="1:9" x14ac:dyDescent="0.25">
      <c r="A320" t="s">
        <v>98</v>
      </c>
      <c r="B320">
        <v>3731.83</v>
      </c>
      <c r="C320">
        <v>3728.73</v>
      </c>
      <c r="D320">
        <v>3626.08</v>
      </c>
      <c r="E320">
        <v>3584.98</v>
      </c>
      <c r="F320">
        <v>1010.91</v>
      </c>
      <c r="G320">
        <v>0.14713899999999999</v>
      </c>
      <c r="H320">
        <v>0.83690399999999998</v>
      </c>
      <c r="I320">
        <v>0</v>
      </c>
    </row>
    <row r="321" spans="1:25" x14ac:dyDescent="0.25">
      <c r="A321" t="s">
        <v>98</v>
      </c>
      <c r="B321">
        <v>3741.43</v>
      </c>
      <c r="C321">
        <v>3737.9</v>
      </c>
      <c r="D321">
        <v>3641.8</v>
      </c>
      <c r="E321">
        <v>3600.61</v>
      </c>
      <c r="F321">
        <v>1012.85</v>
      </c>
      <c r="G321">
        <v>0.15167</v>
      </c>
      <c r="H321">
        <v>0.8367</v>
      </c>
      <c r="I321">
        <v>0</v>
      </c>
    </row>
    <row r="322" spans="1:25" x14ac:dyDescent="0.25">
      <c r="A322" t="s">
        <v>98</v>
      </c>
      <c r="B322">
        <v>3733.57</v>
      </c>
      <c r="C322">
        <v>3730.76</v>
      </c>
      <c r="D322">
        <v>3634.48</v>
      </c>
      <c r="E322">
        <v>3593.34</v>
      </c>
      <c r="F322">
        <v>1012.04</v>
      </c>
      <c r="G322">
        <v>0.156996</v>
      </c>
      <c r="H322">
        <v>0.83702799999999999</v>
      </c>
      <c r="I322">
        <v>0</v>
      </c>
    </row>
    <row r="323" spans="1:25" x14ac:dyDescent="0.25">
      <c r="A323" t="s">
        <v>98</v>
      </c>
      <c r="B323">
        <v>3717.12</v>
      </c>
      <c r="C323">
        <v>3712.99</v>
      </c>
      <c r="D323">
        <v>3622.82</v>
      </c>
      <c r="E323">
        <v>3581.85</v>
      </c>
      <c r="F323">
        <v>1013.87</v>
      </c>
      <c r="G323">
        <v>0.178455</v>
      </c>
      <c r="H323">
        <v>0.83689400000000003</v>
      </c>
      <c r="I323">
        <v>0</v>
      </c>
    </row>
    <row r="324" spans="1:25" x14ac:dyDescent="0.25">
      <c r="A324" t="s">
        <v>98</v>
      </c>
      <c r="B324">
        <v>3708.23</v>
      </c>
      <c r="C324">
        <v>3705.13</v>
      </c>
      <c r="D324">
        <v>3613.48</v>
      </c>
      <c r="E324">
        <v>3572.55</v>
      </c>
      <c r="F324">
        <v>1005.89</v>
      </c>
      <c r="G324">
        <v>0.14723</v>
      </c>
      <c r="H324">
        <v>0.83701099999999995</v>
      </c>
      <c r="I324">
        <v>0</v>
      </c>
    </row>
    <row r="325" spans="1:25" x14ac:dyDescent="0.25">
      <c r="A325" t="s">
        <v>98</v>
      </c>
      <c r="B325">
        <v>3716.16</v>
      </c>
      <c r="C325">
        <v>3713.21</v>
      </c>
      <c r="D325">
        <v>3620.16</v>
      </c>
      <c r="E325">
        <v>3579.22</v>
      </c>
      <c r="F325">
        <v>1010.34</v>
      </c>
      <c r="G325">
        <v>0.14882699999999999</v>
      </c>
      <c r="H325">
        <v>0.83621599999999996</v>
      </c>
      <c r="I325">
        <v>0</v>
      </c>
    </row>
    <row r="326" spans="1:25" x14ac:dyDescent="0.25">
      <c r="A326" t="s">
        <v>98</v>
      </c>
      <c r="B326">
        <v>3718.26</v>
      </c>
      <c r="C326">
        <v>3714.3</v>
      </c>
      <c r="D326">
        <v>3621.03</v>
      </c>
      <c r="E326">
        <v>3580.12</v>
      </c>
      <c r="F326">
        <v>1012.61</v>
      </c>
      <c r="G326">
        <v>0.14921300000000001</v>
      </c>
      <c r="H326">
        <v>0.85981399999999997</v>
      </c>
      <c r="I326">
        <v>0</v>
      </c>
    </row>
    <row r="327" spans="1:25" x14ac:dyDescent="0.25">
      <c r="A327" t="s">
        <v>98</v>
      </c>
      <c r="B327">
        <v>3704.49</v>
      </c>
      <c r="C327">
        <v>3701.56</v>
      </c>
      <c r="D327">
        <v>3606.17</v>
      </c>
      <c r="E327">
        <v>3565.29</v>
      </c>
      <c r="F327">
        <v>1002.85</v>
      </c>
      <c r="G327">
        <v>0.17874399999999999</v>
      </c>
      <c r="H327">
        <v>0.82009699999999996</v>
      </c>
      <c r="I327">
        <v>0</v>
      </c>
    </row>
    <row r="328" spans="1:25" x14ac:dyDescent="0.25">
      <c r="A328" t="s">
        <v>98</v>
      </c>
      <c r="B328">
        <v>3708.24</v>
      </c>
      <c r="C328">
        <v>3705.21</v>
      </c>
      <c r="D328">
        <v>3609.27</v>
      </c>
      <c r="E328">
        <v>3568.34</v>
      </c>
      <c r="F328">
        <v>1005.8</v>
      </c>
      <c r="G328">
        <v>0.14777699999999999</v>
      </c>
      <c r="H328">
        <v>0.83704900000000004</v>
      </c>
      <c r="I328">
        <v>0</v>
      </c>
    </row>
    <row r="329" spans="1:25" x14ac:dyDescent="0.25">
      <c r="A329" t="s">
        <v>98</v>
      </c>
      <c r="B329">
        <v>3711.44</v>
      </c>
      <c r="C329">
        <v>3708.42</v>
      </c>
      <c r="D329">
        <v>3611.79</v>
      </c>
      <c r="E329">
        <v>3570.85</v>
      </c>
      <c r="F329">
        <v>1005.23</v>
      </c>
      <c r="G329">
        <v>0.15149399999999999</v>
      </c>
      <c r="H329">
        <v>0.84954099999999999</v>
      </c>
      <c r="I329">
        <v>0</v>
      </c>
    </row>
    <row r="330" spans="1:25" x14ac:dyDescent="0.25">
      <c r="A330" t="s">
        <v>98</v>
      </c>
      <c r="B330">
        <v>3712.74</v>
      </c>
      <c r="C330">
        <v>3709.71</v>
      </c>
      <c r="D330">
        <v>3613.29</v>
      </c>
      <c r="E330">
        <v>3572.3</v>
      </c>
      <c r="F330">
        <v>1007.39</v>
      </c>
      <c r="G330">
        <v>0.170572</v>
      </c>
      <c r="H330">
        <v>0.83612299999999995</v>
      </c>
      <c r="I330">
        <v>0</v>
      </c>
    </row>
    <row r="331" spans="1:25" x14ac:dyDescent="0.25">
      <c r="A331" t="s">
        <v>98</v>
      </c>
      <c r="B331">
        <v>3711.26</v>
      </c>
      <c r="C331">
        <v>3708.41</v>
      </c>
      <c r="D331">
        <v>3618.06</v>
      </c>
      <c r="E331">
        <v>3577.14</v>
      </c>
      <c r="F331">
        <v>1011.52</v>
      </c>
      <c r="G331">
        <v>0.14710300000000001</v>
      </c>
      <c r="H331">
        <v>0.83686899999999997</v>
      </c>
      <c r="I331">
        <v>0</v>
      </c>
    </row>
    <row r="332" spans="1:25" x14ac:dyDescent="0.25">
      <c r="A332" t="s">
        <v>98</v>
      </c>
      <c r="B332">
        <v>3712.72</v>
      </c>
      <c r="C332">
        <v>3709.69</v>
      </c>
      <c r="D332">
        <v>3613.03</v>
      </c>
      <c r="E332">
        <v>3572.1</v>
      </c>
      <c r="F332">
        <v>1007.71</v>
      </c>
      <c r="G332">
        <v>0.157638</v>
      </c>
      <c r="H332">
        <v>0.85738000000000003</v>
      </c>
      <c r="I332">
        <v>0</v>
      </c>
    </row>
    <row r="333" spans="1:25" x14ac:dyDescent="0.25">
      <c r="A333" t="s">
        <v>98</v>
      </c>
      <c r="B333">
        <v>3714.5</v>
      </c>
      <c r="C333">
        <v>3711.4</v>
      </c>
      <c r="D333">
        <v>3617.05</v>
      </c>
      <c r="E333">
        <v>3576.08</v>
      </c>
      <c r="F333">
        <v>1009.84</v>
      </c>
      <c r="G333">
        <v>0.15296899999999999</v>
      </c>
      <c r="H333">
        <v>0.83704900000000004</v>
      </c>
      <c r="I333">
        <v>0</v>
      </c>
    </row>
    <row r="334" spans="1:25" x14ac:dyDescent="0.25">
      <c r="A334" t="s">
        <v>98</v>
      </c>
      <c r="B334">
        <v>3717.42</v>
      </c>
      <c r="C334">
        <v>3714.7</v>
      </c>
      <c r="D334">
        <v>3619.97</v>
      </c>
      <c r="E334">
        <v>3579.01</v>
      </c>
      <c r="F334">
        <v>1009.98</v>
      </c>
      <c r="G334">
        <v>0.17324999999999999</v>
      </c>
      <c r="H334">
        <v>0.83554899999999999</v>
      </c>
      <c r="I334">
        <v>0</v>
      </c>
    </row>
    <row r="335" spans="1:25" x14ac:dyDescent="0.25">
      <c r="A335" t="s">
        <v>98</v>
      </c>
      <c r="B335">
        <v>3704.88</v>
      </c>
      <c r="C335">
        <v>3702.11</v>
      </c>
      <c r="D335">
        <v>3609.84</v>
      </c>
      <c r="E335">
        <v>3568.89</v>
      </c>
      <c r="F335">
        <v>1003.82</v>
      </c>
      <c r="G335">
        <v>0.178454</v>
      </c>
      <c r="H335">
        <v>0.83690399999999998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3712.49</v>
      </c>
      <c r="C336">
        <v>3709.87</v>
      </c>
      <c r="D336">
        <v>3618.67</v>
      </c>
      <c r="E336">
        <v>3577.73</v>
      </c>
      <c r="F336">
        <v>1011.49</v>
      </c>
      <c r="G336">
        <v>0.17848800000000001</v>
      </c>
      <c r="H336">
        <v>0.86720399999999997</v>
      </c>
      <c r="I336">
        <v>0</v>
      </c>
      <c r="R336">
        <f>AVERAGE(B287:B336)</f>
        <v>3699.6797999999999</v>
      </c>
      <c r="S336">
        <f>AVERAGE(C287:C336)</f>
        <v>3696.7313999999988</v>
      </c>
      <c r="U336">
        <f>_xlfn.VAR.P(B287:B336)</f>
        <v>420.59347796000043</v>
      </c>
      <c r="V336">
        <f>_xlfn.VAR.P(C287:C336)</f>
        <v>415.05290803999952</v>
      </c>
      <c r="X336">
        <f>1.96*SQRT(U336)/50</f>
        <v>0.80392833136571018</v>
      </c>
      <c r="Y336">
        <f>1.96*SQRT(V336)/50</f>
        <v>0.79861561505556888</v>
      </c>
    </row>
    <row r="337" spans="1:9" x14ac:dyDescent="0.25">
      <c r="A337" t="s">
        <v>98</v>
      </c>
      <c r="B337">
        <v>185577.9975</v>
      </c>
      <c r="C337" t="s">
        <v>37</v>
      </c>
    </row>
    <row r="338" spans="1:9" x14ac:dyDescent="0.25">
      <c r="A338" t="s">
        <v>114</v>
      </c>
      <c r="B338">
        <v>4346.5600000000004</v>
      </c>
      <c r="C338">
        <v>4343.47</v>
      </c>
      <c r="D338">
        <v>4288.82</v>
      </c>
      <c r="E338">
        <v>4280.6000000000004</v>
      </c>
      <c r="F338">
        <v>703.16099999999994</v>
      </c>
      <c r="G338">
        <v>0.15062999999999999</v>
      </c>
      <c r="H338">
        <v>0.836947</v>
      </c>
      <c r="I338">
        <v>0</v>
      </c>
    </row>
    <row r="339" spans="1:9" x14ac:dyDescent="0.25">
      <c r="A339" t="s">
        <v>114</v>
      </c>
      <c r="B339">
        <v>4348.82</v>
      </c>
      <c r="C339">
        <v>4345.9799999999996</v>
      </c>
      <c r="D339">
        <v>4291.7299999999996</v>
      </c>
      <c r="E339">
        <v>4283.3500000000004</v>
      </c>
      <c r="F339">
        <v>705.54700000000003</v>
      </c>
      <c r="G339">
        <v>0.147233</v>
      </c>
      <c r="H339">
        <v>0.83638999999999997</v>
      </c>
      <c r="I339">
        <v>0</v>
      </c>
    </row>
    <row r="340" spans="1:9" x14ac:dyDescent="0.25">
      <c r="A340" t="s">
        <v>114</v>
      </c>
      <c r="B340">
        <v>4346.6000000000004</v>
      </c>
      <c r="C340">
        <v>4343.93</v>
      </c>
      <c r="D340">
        <v>4288.79</v>
      </c>
      <c r="E340">
        <v>4280.3500000000004</v>
      </c>
      <c r="F340">
        <v>703.79499999999996</v>
      </c>
      <c r="G340">
        <v>0.15842500000000001</v>
      </c>
      <c r="H340">
        <v>0.85891399999999996</v>
      </c>
      <c r="I340">
        <v>0</v>
      </c>
    </row>
    <row r="341" spans="1:9" x14ac:dyDescent="0.25">
      <c r="A341" t="s">
        <v>114</v>
      </c>
      <c r="B341">
        <v>4343.3500000000004</v>
      </c>
      <c r="C341">
        <v>4340.45</v>
      </c>
      <c r="D341">
        <v>4285.38</v>
      </c>
      <c r="E341">
        <v>4277.4799999999996</v>
      </c>
      <c r="F341">
        <v>705.00699999999995</v>
      </c>
      <c r="G341">
        <v>0.150005</v>
      </c>
      <c r="H341">
        <v>0.83692599999999995</v>
      </c>
      <c r="I341">
        <v>0</v>
      </c>
    </row>
    <row r="342" spans="1:9" x14ac:dyDescent="0.25">
      <c r="A342" t="s">
        <v>114</v>
      </c>
      <c r="B342">
        <v>4345.79</v>
      </c>
      <c r="C342">
        <v>4343.22</v>
      </c>
      <c r="D342">
        <v>4286.9799999999996</v>
      </c>
      <c r="E342">
        <v>4278.8900000000003</v>
      </c>
      <c r="F342">
        <v>705.10400000000004</v>
      </c>
      <c r="G342">
        <v>0.17845800000000001</v>
      </c>
      <c r="H342">
        <v>0.83703899999999998</v>
      </c>
      <c r="I342">
        <v>0</v>
      </c>
    </row>
    <row r="343" spans="1:9" x14ac:dyDescent="0.25">
      <c r="A343" t="s">
        <v>114</v>
      </c>
      <c r="B343">
        <v>4351.5</v>
      </c>
      <c r="C343">
        <v>4348.72</v>
      </c>
      <c r="D343">
        <v>4294.49</v>
      </c>
      <c r="E343">
        <v>4286.37</v>
      </c>
      <c r="F343">
        <v>705.23699999999997</v>
      </c>
      <c r="G343">
        <v>0.16861300000000001</v>
      </c>
      <c r="H343">
        <v>0.83671499999999999</v>
      </c>
      <c r="I343">
        <v>0</v>
      </c>
    </row>
    <row r="344" spans="1:9" x14ac:dyDescent="0.25">
      <c r="A344" t="s">
        <v>114</v>
      </c>
      <c r="B344">
        <v>4348.5600000000004</v>
      </c>
      <c r="C344">
        <v>4345.1899999999996</v>
      </c>
      <c r="D344">
        <v>4290.49</v>
      </c>
      <c r="E344">
        <v>4282.3999999999996</v>
      </c>
      <c r="F344">
        <v>705.279</v>
      </c>
      <c r="G344">
        <v>0.14716799999999999</v>
      </c>
      <c r="H344">
        <v>0.83735000000000004</v>
      </c>
      <c r="I344">
        <v>0</v>
      </c>
    </row>
    <row r="345" spans="1:9" x14ac:dyDescent="0.25">
      <c r="A345" t="s">
        <v>114</v>
      </c>
      <c r="B345">
        <v>4357.92</v>
      </c>
      <c r="C345">
        <v>4354.87</v>
      </c>
      <c r="D345">
        <v>4299.08</v>
      </c>
      <c r="E345">
        <v>4290.91</v>
      </c>
      <c r="F345">
        <v>706.04600000000005</v>
      </c>
      <c r="G345">
        <v>0.154256</v>
      </c>
      <c r="H345">
        <v>0.83704100000000004</v>
      </c>
      <c r="I345">
        <v>0</v>
      </c>
    </row>
    <row r="346" spans="1:9" x14ac:dyDescent="0.25">
      <c r="A346" t="s">
        <v>114</v>
      </c>
      <c r="B346">
        <v>4368.5200000000004</v>
      </c>
      <c r="C346">
        <v>4365.8</v>
      </c>
      <c r="D346">
        <v>4310.09</v>
      </c>
      <c r="E346">
        <v>4301.74</v>
      </c>
      <c r="F346">
        <v>701.95799999999997</v>
      </c>
      <c r="G346">
        <v>0.147205</v>
      </c>
      <c r="H346">
        <v>0.83658200000000005</v>
      </c>
      <c r="I346">
        <v>0</v>
      </c>
    </row>
    <row r="347" spans="1:9" x14ac:dyDescent="0.25">
      <c r="A347" t="s">
        <v>114</v>
      </c>
      <c r="B347">
        <v>4369.42</v>
      </c>
      <c r="C347">
        <v>4366.54</v>
      </c>
      <c r="D347">
        <v>4311.62</v>
      </c>
      <c r="E347">
        <v>4303.3999999999996</v>
      </c>
      <c r="F347">
        <v>703.59400000000005</v>
      </c>
      <c r="G347">
        <v>0.14872099999999999</v>
      </c>
      <c r="H347">
        <v>0.83699400000000002</v>
      </c>
      <c r="I347">
        <v>0</v>
      </c>
    </row>
    <row r="348" spans="1:9" x14ac:dyDescent="0.25">
      <c r="A348" t="s">
        <v>114</v>
      </c>
      <c r="B348">
        <v>4371.07</v>
      </c>
      <c r="C348">
        <v>4368.18</v>
      </c>
      <c r="D348">
        <v>4311.53</v>
      </c>
      <c r="E348">
        <v>4303.68</v>
      </c>
      <c r="F348">
        <v>703.99699999999996</v>
      </c>
      <c r="G348">
        <v>0.14912</v>
      </c>
      <c r="H348">
        <v>0.83693700000000004</v>
      </c>
      <c r="I348">
        <v>0</v>
      </c>
    </row>
    <row r="349" spans="1:9" x14ac:dyDescent="0.25">
      <c r="A349" t="s">
        <v>114</v>
      </c>
      <c r="B349">
        <v>4375.57</v>
      </c>
      <c r="C349">
        <v>4372.6000000000004</v>
      </c>
      <c r="D349">
        <v>4316.75</v>
      </c>
      <c r="E349">
        <v>4309.04</v>
      </c>
      <c r="F349">
        <v>707.71500000000003</v>
      </c>
      <c r="G349">
        <v>0.15018200000000001</v>
      </c>
      <c r="H349">
        <v>0.83680500000000002</v>
      </c>
      <c r="I349">
        <v>0</v>
      </c>
    </row>
    <row r="350" spans="1:9" x14ac:dyDescent="0.25">
      <c r="A350" t="s">
        <v>114</v>
      </c>
      <c r="B350">
        <v>4372.3999999999996</v>
      </c>
      <c r="C350">
        <v>4369.55</v>
      </c>
      <c r="D350">
        <v>4314.2</v>
      </c>
      <c r="E350">
        <v>4306.2299999999996</v>
      </c>
      <c r="F350">
        <v>704.24300000000005</v>
      </c>
      <c r="G350">
        <v>0.17848900000000001</v>
      </c>
      <c r="H350">
        <v>0.83604100000000003</v>
      </c>
      <c r="I350">
        <v>0</v>
      </c>
    </row>
    <row r="351" spans="1:9" x14ac:dyDescent="0.25">
      <c r="A351" t="s">
        <v>114</v>
      </c>
      <c r="B351">
        <v>4369.55</v>
      </c>
      <c r="C351">
        <v>4366.7</v>
      </c>
      <c r="D351">
        <v>4310.71</v>
      </c>
      <c r="E351">
        <v>4302.96</v>
      </c>
      <c r="F351">
        <v>703.99400000000003</v>
      </c>
      <c r="G351">
        <v>0.152228</v>
      </c>
      <c r="H351">
        <v>0.83378699999999994</v>
      </c>
      <c r="I351">
        <v>0</v>
      </c>
    </row>
    <row r="352" spans="1:9" x14ac:dyDescent="0.25">
      <c r="A352" t="s">
        <v>114</v>
      </c>
      <c r="B352">
        <v>4345.58</v>
      </c>
      <c r="C352">
        <v>4342.6099999999997</v>
      </c>
      <c r="D352">
        <v>4285.45</v>
      </c>
      <c r="E352">
        <v>4277.6400000000003</v>
      </c>
      <c r="F352">
        <v>705.92100000000005</v>
      </c>
      <c r="G352">
        <v>0.166744</v>
      </c>
      <c r="H352">
        <v>0.836978</v>
      </c>
      <c r="I352">
        <v>0</v>
      </c>
    </row>
    <row r="353" spans="1:9" x14ac:dyDescent="0.25">
      <c r="A353" t="s">
        <v>114</v>
      </c>
      <c r="B353">
        <v>4333.45</v>
      </c>
      <c r="C353">
        <v>4330.71</v>
      </c>
      <c r="D353">
        <v>4275.28</v>
      </c>
      <c r="E353">
        <v>4267.12</v>
      </c>
      <c r="F353">
        <v>703.48299999999995</v>
      </c>
      <c r="G353">
        <v>0.15094299999999999</v>
      </c>
      <c r="H353">
        <v>0.836897</v>
      </c>
      <c r="I353">
        <v>0</v>
      </c>
    </row>
    <row r="354" spans="1:9" x14ac:dyDescent="0.25">
      <c r="A354" t="s">
        <v>114</v>
      </c>
      <c r="B354">
        <v>4333.13</v>
      </c>
      <c r="C354">
        <v>4330.49</v>
      </c>
      <c r="D354">
        <v>4275.21</v>
      </c>
      <c r="E354">
        <v>4267.2299999999996</v>
      </c>
      <c r="F354">
        <v>706.82399999999996</v>
      </c>
      <c r="G354">
        <v>0.14732200000000001</v>
      </c>
      <c r="H354">
        <v>0.83704699999999999</v>
      </c>
      <c r="I354">
        <v>0</v>
      </c>
    </row>
    <row r="355" spans="1:9" x14ac:dyDescent="0.25">
      <c r="A355" t="s">
        <v>114</v>
      </c>
      <c r="B355">
        <v>4340.5200000000004</v>
      </c>
      <c r="C355">
        <v>4337.54</v>
      </c>
      <c r="D355">
        <v>4282.32</v>
      </c>
      <c r="E355">
        <v>4274.38</v>
      </c>
      <c r="F355">
        <v>710.40499999999997</v>
      </c>
      <c r="G355">
        <v>0.148622</v>
      </c>
      <c r="H355">
        <v>0.83689899999999995</v>
      </c>
      <c r="I355">
        <v>0</v>
      </c>
    </row>
    <row r="356" spans="1:9" x14ac:dyDescent="0.25">
      <c r="A356" t="s">
        <v>114</v>
      </c>
      <c r="B356">
        <v>4330.3500000000004</v>
      </c>
      <c r="C356">
        <v>4326.74</v>
      </c>
      <c r="D356">
        <v>4271.72</v>
      </c>
      <c r="E356">
        <v>4263.63</v>
      </c>
      <c r="F356">
        <v>703.76900000000001</v>
      </c>
      <c r="G356">
        <v>0.178455</v>
      </c>
      <c r="H356">
        <v>0.836677</v>
      </c>
      <c r="I356">
        <v>0</v>
      </c>
    </row>
    <row r="357" spans="1:9" x14ac:dyDescent="0.25">
      <c r="A357" t="s">
        <v>114</v>
      </c>
      <c r="B357">
        <v>4331.33</v>
      </c>
      <c r="C357">
        <v>4328.32</v>
      </c>
      <c r="D357">
        <v>4273.43</v>
      </c>
      <c r="E357">
        <v>4265.49</v>
      </c>
      <c r="F357">
        <v>702.71100000000001</v>
      </c>
      <c r="G357">
        <v>0.15196499999999999</v>
      </c>
      <c r="H357">
        <v>0.83672000000000002</v>
      </c>
      <c r="I357">
        <v>0</v>
      </c>
    </row>
    <row r="358" spans="1:9" x14ac:dyDescent="0.25">
      <c r="A358" t="s">
        <v>114</v>
      </c>
      <c r="B358">
        <v>4334.1000000000004</v>
      </c>
      <c r="C358">
        <v>4331.1499999999996</v>
      </c>
      <c r="D358">
        <v>4277.1899999999996</v>
      </c>
      <c r="E358">
        <v>4268.92</v>
      </c>
      <c r="F358">
        <v>706.15800000000002</v>
      </c>
      <c r="G358">
        <v>0.14724499999999999</v>
      </c>
      <c r="H358">
        <v>0.83591000000000004</v>
      </c>
      <c r="I358">
        <v>0</v>
      </c>
    </row>
    <row r="359" spans="1:9" x14ac:dyDescent="0.25">
      <c r="A359" t="s">
        <v>114</v>
      </c>
      <c r="B359">
        <v>4341.66</v>
      </c>
      <c r="C359">
        <v>4338.62</v>
      </c>
      <c r="D359">
        <v>4282.78</v>
      </c>
      <c r="E359">
        <v>4274.8999999999996</v>
      </c>
      <c r="F359">
        <v>705.06200000000001</v>
      </c>
      <c r="G359">
        <v>0.17708599999999999</v>
      </c>
      <c r="H359">
        <v>0.83705099999999999</v>
      </c>
      <c r="I359">
        <v>0</v>
      </c>
    </row>
    <row r="360" spans="1:9" x14ac:dyDescent="0.25">
      <c r="A360" t="s">
        <v>114</v>
      </c>
      <c r="B360">
        <v>4334.29</v>
      </c>
      <c r="C360">
        <v>4331.07</v>
      </c>
      <c r="D360">
        <v>4276.71</v>
      </c>
      <c r="E360">
        <v>4268.68</v>
      </c>
      <c r="F360">
        <v>701.07100000000003</v>
      </c>
      <c r="G360">
        <v>0.15356600000000001</v>
      </c>
      <c r="H360">
        <v>0.86546199999999995</v>
      </c>
      <c r="I360">
        <v>0</v>
      </c>
    </row>
    <row r="361" spans="1:9" x14ac:dyDescent="0.25">
      <c r="A361" t="s">
        <v>114</v>
      </c>
      <c r="B361">
        <v>4349.5</v>
      </c>
      <c r="C361">
        <v>4346.09</v>
      </c>
      <c r="D361">
        <v>4291.4399999999996</v>
      </c>
      <c r="E361">
        <v>4283.46</v>
      </c>
      <c r="F361">
        <v>705.67200000000003</v>
      </c>
      <c r="G361">
        <v>0.154118</v>
      </c>
      <c r="H361">
        <v>0.83640400000000004</v>
      </c>
      <c r="I361">
        <v>0</v>
      </c>
    </row>
    <row r="362" spans="1:9" x14ac:dyDescent="0.25">
      <c r="A362" t="s">
        <v>114</v>
      </c>
      <c r="B362">
        <v>4350.8</v>
      </c>
      <c r="C362">
        <v>4348.3</v>
      </c>
      <c r="D362">
        <v>4292.45</v>
      </c>
      <c r="E362">
        <v>4284.7</v>
      </c>
      <c r="F362">
        <v>708.04300000000001</v>
      </c>
      <c r="G362">
        <v>0.178454</v>
      </c>
      <c r="H362">
        <v>0.86292599999999997</v>
      </c>
      <c r="I362">
        <v>0</v>
      </c>
    </row>
    <row r="363" spans="1:9" x14ac:dyDescent="0.25">
      <c r="A363" t="s">
        <v>114</v>
      </c>
      <c r="B363">
        <v>4349.66</v>
      </c>
      <c r="C363">
        <v>4346.0600000000004</v>
      </c>
      <c r="D363">
        <v>4290.92</v>
      </c>
      <c r="E363">
        <v>4282.92</v>
      </c>
      <c r="F363">
        <v>704.42899999999997</v>
      </c>
      <c r="G363">
        <v>0.16677900000000001</v>
      </c>
      <c r="H363">
        <v>0.83655000000000002</v>
      </c>
      <c r="I363">
        <v>0</v>
      </c>
    </row>
    <row r="364" spans="1:9" x14ac:dyDescent="0.25">
      <c r="A364" t="s">
        <v>114</v>
      </c>
      <c r="B364">
        <v>4350.8599999999997</v>
      </c>
      <c r="C364">
        <v>4348.1099999999997</v>
      </c>
      <c r="D364">
        <v>4292.92</v>
      </c>
      <c r="E364">
        <v>4284.88</v>
      </c>
      <c r="F364">
        <v>706.62300000000005</v>
      </c>
      <c r="G364">
        <v>0.17845800000000001</v>
      </c>
      <c r="H364">
        <v>0.83692100000000003</v>
      </c>
      <c r="I364">
        <v>0</v>
      </c>
    </row>
    <row r="365" spans="1:9" x14ac:dyDescent="0.25">
      <c r="A365" t="s">
        <v>114</v>
      </c>
      <c r="B365">
        <v>4356.16</v>
      </c>
      <c r="C365">
        <v>4352.99</v>
      </c>
      <c r="D365">
        <v>4296.95</v>
      </c>
      <c r="E365">
        <v>4289.08</v>
      </c>
      <c r="F365">
        <v>707.86</v>
      </c>
      <c r="G365">
        <v>0.15543100000000001</v>
      </c>
      <c r="H365">
        <v>0.83682299999999998</v>
      </c>
      <c r="I365">
        <v>0</v>
      </c>
    </row>
    <row r="366" spans="1:9" x14ac:dyDescent="0.25">
      <c r="A366" t="s">
        <v>114</v>
      </c>
      <c r="B366">
        <v>4350.51</v>
      </c>
      <c r="C366">
        <v>4347.6499999999996</v>
      </c>
      <c r="D366">
        <v>4291.24</v>
      </c>
      <c r="E366">
        <v>4283.59</v>
      </c>
      <c r="F366">
        <v>705.05600000000004</v>
      </c>
      <c r="G366">
        <v>0.15160999999999999</v>
      </c>
      <c r="H366">
        <v>0.83704199999999995</v>
      </c>
      <c r="I366">
        <v>0</v>
      </c>
    </row>
    <row r="367" spans="1:9" x14ac:dyDescent="0.25">
      <c r="A367" t="s">
        <v>114</v>
      </c>
      <c r="B367">
        <v>4350.57</v>
      </c>
      <c r="C367">
        <v>4346.37</v>
      </c>
      <c r="D367">
        <v>4291.8</v>
      </c>
      <c r="E367">
        <v>4283.7</v>
      </c>
      <c r="F367">
        <v>708.596</v>
      </c>
      <c r="G367">
        <v>0.14765900000000001</v>
      </c>
      <c r="H367">
        <v>0.83691400000000005</v>
      </c>
      <c r="I367">
        <v>0</v>
      </c>
    </row>
    <row r="368" spans="1:9" x14ac:dyDescent="0.25">
      <c r="A368" t="s">
        <v>114</v>
      </c>
      <c r="B368">
        <v>4348.8599999999997</v>
      </c>
      <c r="C368">
        <v>4345.93</v>
      </c>
      <c r="D368">
        <v>4289.95</v>
      </c>
      <c r="E368">
        <v>4281.9799999999996</v>
      </c>
      <c r="F368">
        <v>706.44100000000003</v>
      </c>
      <c r="G368">
        <v>0.155496</v>
      </c>
      <c r="H368">
        <v>0.83696700000000002</v>
      </c>
      <c r="I368">
        <v>0</v>
      </c>
    </row>
    <row r="369" spans="1:9" x14ac:dyDescent="0.25">
      <c r="A369" t="s">
        <v>114</v>
      </c>
      <c r="B369">
        <v>4351.84</v>
      </c>
      <c r="C369">
        <v>4348.4799999999996</v>
      </c>
      <c r="D369">
        <v>4293.41</v>
      </c>
      <c r="E369">
        <v>4285.32</v>
      </c>
      <c r="F369">
        <v>704.61400000000003</v>
      </c>
      <c r="G369">
        <v>0.15279200000000001</v>
      </c>
      <c r="H369">
        <v>0.83705099999999999</v>
      </c>
      <c r="I369">
        <v>0</v>
      </c>
    </row>
    <row r="370" spans="1:9" x14ac:dyDescent="0.25">
      <c r="A370" t="s">
        <v>114</v>
      </c>
      <c r="B370">
        <v>4350.25</v>
      </c>
      <c r="C370">
        <v>4347.8599999999997</v>
      </c>
      <c r="D370">
        <v>4293.1099999999997</v>
      </c>
      <c r="E370">
        <v>4284.88</v>
      </c>
      <c r="F370">
        <v>704.14200000000005</v>
      </c>
      <c r="G370">
        <v>0.178454</v>
      </c>
      <c r="H370">
        <v>0.83671399999999996</v>
      </c>
      <c r="I370">
        <v>0</v>
      </c>
    </row>
    <row r="371" spans="1:9" x14ac:dyDescent="0.25">
      <c r="A371" t="s">
        <v>114</v>
      </c>
      <c r="B371">
        <v>4327</v>
      </c>
      <c r="C371">
        <v>4324.0600000000004</v>
      </c>
      <c r="D371">
        <v>4268.84</v>
      </c>
      <c r="E371">
        <v>4260.75</v>
      </c>
      <c r="F371">
        <v>705.69100000000003</v>
      </c>
      <c r="G371">
        <v>0.17846500000000001</v>
      </c>
      <c r="H371">
        <v>0.83668900000000002</v>
      </c>
      <c r="I371">
        <v>0</v>
      </c>
    </row>
    <row r="372" spans="1:9" x14ac:dyDescent="0.25">
      <c r="A372" t="s">
        <v>114</v>
      </c>
      <c r="B372">
        <v>4335.0200000000004</v>
      </c>
      <c r="C372">
        <v>4332</v>
      </c>
      <c r="D372">
        <v>4276.24</v>
      </c>
      <c r="E372">
        <v>4268.1499999999996</v>
      </c>
      <c r="F372">
        <v>704.23900000000003</v>
      </c>
      <c r="G372">
        <v>0.14923600000000001</v>
      </c>
      <c r="H372">
        <v>0.83657199999999998</v>
      </c>
      <c r="I372">
        <v>0</v>
      </c>
    </row>
    <row r="373" spans="1:9" x14ac:dyDescent="0.25">
      <c r="A373" t="s">
        <v>114</v>
      </c>
      <c r="B373">
        <v>4338.6099999999997</v>
      </c>
      <c r="C373">
        <v>4336.1000000000004</v>
      </c>
      <c r="D373">
        <v>4281.4799999999996</v>
      </c>
      <c r="E373">
        <v>4273.49</v>
      </c>
      <c r="F373">
        <v>704.41200000000003</v>
      </c>
      <c r="G373">
        <v>0.16387299999999999</v>
      </c>
      <c r="H373">
        <v>0.83699800000000002</v>
      </c>
      <c r="I373">
        <v>0</v>
      </c>
    </row>
    <row r="374" spans="1:9" x14ac:dyDescent="0.25">
      <c r="A374" t="s">
        <v>114</v>
      </c>
      <c r="B374">
        <v>4325.49</v>
      </c>
      <c r="C374">
        <v>4322.8599999999997</v>
      </c>
      <c r="D374">
        <v>4268.4799999999996</v>
      </c>
      <c r="E374">
        <v>4260.5</v>
      </c>
      <c r="F374">
        <v>707.01</v>
      </c>
      <c r="G374">
        <v>0.178485</v>
      </c>
      <c r="H374">
        <v>0.83703300000000003</v>
      </c>
      <c r="I374">
        <v>0</v>
      </c>
    </row>
    <row r="375" spans="1:9" x14ac:dyDescent="0.25">
      <c r="A375" t="s">
        <v>114</v>
      </c>
      <c r="B375">
        <v>4359.91</v>
      </c>
      <c r="C375">
        <v>4357.04</v>
      </c>
      <c r="D375">
        <v>4301.3500000000004</v>
      </c>
      <c r="E375">
        <v>4293.38</v>
      </c>
      <c r="F375">
        <v>708.76900000000001</v>
      </c>
      <c r="G375">
        <v>0.15026800000000001</v>
      </c>
      <c r="H375">
        <v>0.82890699999999995</v>
      </c>
      <c r="I375">
        <v>0</v>
      </c>
    </row>
    <row r="376" spans="1:9" x14ac:dyDescent="0.25">
      <c r="A376" t="s">
        <v>114</v>
      </c>
      <c r="B376">
        <v>4368.13</v>
      </c>
      <c r="C376">
        <v>4365.13</v>
      </c>
      <c r="D376">
        <v>4309.49</v>
      </c>
      <c r="E376">
        <v>4301.18</v>
      </c>
      <c r="F376">
        <v>704.221</v>
      </c>
      <c r="G376">
        <v>0.14827799999999999</v>
      </c>
      <c r="H376">
        <v>0.83650100000000005</v>
      </c>
      <c r="I376">
        <v>0</v>
      </c>
    </row>
    <row r="377" spans="1:9" x14ac:dyDescent="0.25">
      <c r="A377" t="s">
        <v>114</v>
      </c>
      <c r="B377">
        <v>4365.5</v>
      </c>
      <c r="C377">
        <v>4362.38</v>
      </c>
      <c r="D377">
        <v>4306.7700000000004</v>
      </c>
      <c r="E377">
        <v>4298.6899999999996</v>
      </c>
      <c r="F377">
        <v>702.48</v>
      </c>
      <c r="G377">
        <v>0.17721899999999999</v>
      </c>
      <c r="H377">
        <v>0.83667400000000003</v>
      </c>
      <c r="I377">
        <v>0</v>
      </c>
    </row>
    <row r="378" spans="1:9" x14ac:dyDescent="0.25">
      <c r="A378" t="s">
        <v>114</v>
      </c>
      <c r="B378">
        <v>4372.22</v>
      </c>
      <c r="C378">
        <v>4369.38</v>
      </c>
      <c r="D378">
        <v>4314.37</v>
      </c>
      <c r="E378">
        <v>4306.12</v>
      </c>
      <c r="F378">
        <v>707.68499999999995</v>
      </c>
      <c r="G378">
        <v>0.160274</v>
      </c>
      <c r="H378">
        <v>0.83690100000000001</v>
      </c>
      <c r="I378">
        <v>0</v>
      </c>
    </row>
    <row r="379" spans="1:9" x14ac:dyDescent="0.25">
      <c r="A379" t="s">
        <v>114</v>
      </c>
      <c r="B379">
        <v>4370.57</v>
      </c>
      <c r="C379">
        <v>4367.1000000000004</v>
      </c>
      <c r="D379">
        <v>4311.91</v>
      </c>
      <c r="E379">
        <v>4303.84</v>
      </c>
      <c r="F379">
        <v>702.61599999999999</v>
      </c>
      <c r="G379">
        <v>0.14711299999999999</v>
      </c>
      <c r="H379">
        <v>0.83699299999999999</v>
      </c>
      <c r="I379">
        <v>0</v>
      </c>
    </row>
    <row r="380" spans="1:9" x14ac:dyDescent="0.25">
      <c r="A380" t="s">
        <v>114</v>
      </c>
      <c r="B380">
        <v>4365.09</v>
      </c>
      <c r="C380">
        <v>4362.3500000000004</v>
      </c>
      <c r="D380">
        <v>4307.4399999999996</v>
      </c>
      <c r="E380">
        <v>4299.37</v>
      </c>
      <c r="F380">
        <v>705.54</v>
      </c>
      <c r="G380">
        <v>0.14722099999999999</v>
      </c>
      <c r="H380">
        <v>0.83530599999999999</v>
      </c>
      <c r="I380">
        <v>0</v>
      </c>
    </row>
    <row r="381" spans="1:9" x14ac:dyDescent="0.25">
      <c r="A381" t="s">
        <v>114</v>
      </c>
      <c r="B381">
        <v>4372.9399999999996</v>
      </c>
      <c r="C381">
        <v>4370.21</v>
      </c>
      <c r="D381">
        <v>4313.5</v>
      </c>
      <c r="E381">
        <v>4305.63</v>
      </c>
      <c r="F381">
        <v>705.30899999999997</v>
      </c>
      <c r="G381">
        <v>0.14883299999999999</v>
      </c>
      <c r="H381">
        <v>0.83704900000000004</v>
      </c>
      <c r="I381">
        <v>0</v>
      </c>
    </row>
    <row r="382" spans="1:9" x14ac:dyDescent="0.25">
      <c r="A382" t="s">
        <v>114</v>
      </c>
      <c r="B382">
        <v>4367.9799999999996</v>
      </c>
      <c r="C382">
        <v>4365.3599999999997</v>
      </c>
      <c r="D382">
        <v>4308.55</v>
      </c>
      <c r="E382">
        <v>4300.54</v>
      </c>
      <c r="F382">
        <v>706.81799999999998</v>
      </c>
      <c r="G382">
        <v>0.15309</v>
      </c>
      <c r="H382">
        <v>0.83705200000000002</v>
      </c>
      <c r="I382">
        <v>0</v>
      </c>
    </row>
    <row r="383" spans="1:9" x14ac:dyDescent="0.25">
      <c r="A383" t="s">
        <v>114</v>
      </c>
      <c r="B383">
        <v>4351.5</v>
      </c>
      <c r="C383">
        <v>4348.25</v>
      </c>
      <c r="D383">
        <v>4292.8500000000004</v>
      </c>
      <c r="E383">
        <v>4284.88</v>
      </c>
      <c r="F383">
        <v>705.57799999999997</v>
      </c>
      <c r="G383">
        <v>0.17846699999999999</v>
      </c>
      <c r="H383">
        <v>0.83645400000000003</v>
      </c>
      <c r="I383">
        <v>0</v>
      </c>
    </row>
    <row r="384" spans="1:9" x14ac:dyDescent="0.25">
      <c r="A384" t="s">
        <v>114</v>
      </c>
      <c r="B384">
        <v>4350.55</v>
      </c>
      <c r="C384">
        <v>4347.2700000000004</v>
      </c>
      <c r="D384">
        <v>4291.04</v>
      </c>
      <c r="E384">
        <v>4283.05</v>
      </c>
      <c r="F384">
        <v>704.56500000000005</v>
      </c>
      <c r="G384">
        <v>0.178456</v>
      </c>
      <c r="H384">
        <v>0.83687900000000004</v>
      </c>
      <c r="I384">
        <v>0</v>
      </c>
    </row>
    <row r="385" spans="1:25" x14ac:dyDescent="0.25">
      <c r="A385" t="s">
        <v>114</v>
      </c>
      <c r="B385">
        <v>4350.16</v>
      </c>
      <c r="C385">
        <v>4347.46</v>
      </c>
      <c r="D385">
        <v>4291.97</v>
      </c>
      <c r="E385">
        <v>4283.9399999999996</v>
      </c>
      <c r="F385">
        <v>704.96100000000001</v>
      </c>
      <c r="G385">
        <v>0.178454</v>
      </c>
      <c r="H385">
        <v>0.83701700000000001</v>
      </c>
      <c r="I385">
        <v>0</v>
      </c>
    </row>
    <row r="386" spans="1:25" x14ac:dyDescent="0.25">
      <c r="A386" t="s">
        <v>114</v>
      </c>
      <c r="B386">
        <v>4351.18</v>
      </c>
      <c r="C386">
        <v>4348.26</v>
      </c>
      <c r="D386">
        <v>4292.26</v>
      </c>
      <c r="E386">
        <v>4284.43</v>
      </c>
      <c r="F386">
        <v>705.18399999999997</v>
      </c>
      <c r="G386">
        <v>0.11573600000000001</v>
      </c>
      <c r="H386">
        <v>0.83672899999999995</v>
      </c>
      <c r="I386">
        <v>0</v>
      </c>
    </row>
    <row r="387" spans="1:25" x14ac:dyDescent="0.25">
      <c r="A387" t="s">
        <v>114</v>
      </c>
      <c r="B387">
        <v>4361.7700000000004</v>
      </c>
      <c r="C387">
        <v>4358.42</v>
      </c>
      <c r="D387">
        <v>4302.17</v>
      </c>
      <c r="E387">
        <v>4294</v>
      </c>
      <c r="F387">
        <v>709.00099999999998</v>
      </c>
      <c r="G387">
        <v>0.14863999999999999</v>
      </c>
      <c r="H387">
        <v>0.83698099999999998</v>
      </c>
      <c r="I387">
        <v>0</v>
      </c>
    </row>
    <row r="388" spans="1:25" x14ac:dyDescent="0.25">
      <c r="A388" t="s">
        <v>114</v>
      </c>
      <c r="B388">
        <v>4354.82</v>
      </c>
      <c r="C388">
        <v>4351.99</v>
      </c>
      <c r="D388">
        <v>4296.18</v>
      </c>
      <c r="E388">
        <v>4288.12</v>
      </c>
      <c r="F388">
        <v>705.32500000000005</v>
      </c>
      <c r="G388">
        <v>0.14862700000000001</v>
      </c>
      <c r="H388">
        <v>0.83603499999999997</v>
      </c>
      <c r="I388">
        <v>0</v>
      </c>
    </row>
    <row r="389" spans="1:25" x14ac:dyDescent="0.25">
      <c r="A389" t="s">
        <v>114</v>
      </c>
      <c r="B389">
        <v>4355.99</v>
      </c>
      <c r="C389">
        <v>4352.7299999999996</v>
      </c>
      <c r="D389">
        <v>4296.4399999999996</v>
      </c>
      <c r="E389">
        <v>4288.66</v>
      </c>
      <c r="F389">
        <v>706.89599999999996</v>
      </c>
      <c r="G389">
        <v>0.178454</v>
      </c>
      <c r="H389">
        <v>0.83694999999999997</v>
      </c>
      <c r="I389">
        <v>0</v>
      </c>
    </row>
    <row r="390" spans="1:25" x14ac:dyDescent="0.25">
      <c r="A390" t="s">
        <v>114</v>
      </c>
      <c r="B390">
        <v>4356.6099999999997</v>
      </c>
      <c r="C390">
        <v>4353.68</v>
      </c>
      <c r="D390">
        <v>4297.2299999999996</v>
      </c>
      <c r="E390">
        <v>4289.33</v>
      </c>
      <c r="F390">
        <v>708.99300000000005</v>
      </c>
      <c r="G390">
        <v>0.116594</v>
      </c>
      <c r="H390">
        <v>0.83705099999999999</v>
      </c>
      <c r="I390">
        <v>0</v>
      </c>
    </row>
    <row r="391" spans="1:25" x14ac:dyDescent="0.25">
      <c r="A391" t="s">
        <v>114</v>
      </c>
      <c r="B391">
        <v>4351.7</v>
      </c>
      <c r="C391">
        <v>4348.05</v>
      </c>
      <c r="D391">
        <v>4291.53</v>
      </c>
      <c r="E391">
        <v>4283.6400000000003</v>
      </c>
      <c r="F391">
        <v>706.52200000000005</v>
      </c>
      <c r="G391">
        <v>0.16714300000000001</v>
      </c>
      <c r="H391">
        <v>0.83704500000000004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4346.45</v>
      </c>
      <c r="C392">
        <v>4343.6099999999997</v>
      </c>
      <c r="D392">
        <v>4288.87</v>
      </c>
      <c r="E392">
        <v>4280.75</v>
      </c>
      <c r="F392">
        <v>702.60400000000004</v>
      </c>
      <c r="G392">
        <v>0.178454</v>
      </c>
      <c r="H392">
        <v>0.83698700000000004</v>
      </c>
      <c r="I392">
        <v>0</v>
      </c>
      <c r="R392">
        <f>AVERAGE(B343:B392)</f>
        <v>4352.3423999999995</v>
      </c>
      <c r="S392">
        <f>AVERAGE(C343:C392)</f>
        <v>4349.3385999999991</v>
      </c>
      <c r="U392">
        <f>_xlfn.VAR.P(B343:B392)</f>
        <v>178.34543023999879</v>
      </c>
      <c r="V392">
        <f>_xlfn.VAR.P(C343:C392)</f>
        <v>178.82362004000208</v>
      </c>
      <c r="X392">
        <f>1.96*SQRT(U392)/50</f>
        <v>0.52350045073905305</v>
      </c>
      <c r="Y392">
        <f>1.96*SQRT(V392)/50</f>
        <v>0.52420180035771413</v>
      </c>
    </row>
    <row r="393" spans="1:25" x14ac:dyDescent="0.25">
      <c r="A393" t="s">
        <v>114</v>
      </c>
      <c r="B393">
        <v>218233.13769999999</v>
      </c>
      <c r="C393" t="s">
        <v>37</v>
      </c>
    </row>
    <row r="394" spans="1:25" x14ac:dyDescent="0.25">
      <c r="A394" t="s">
        <v>115</v>
      </c>
      <c r="B394">
        <v>4307.12</v>
      </c>
      <c r="C394">
        <v>0</v>
      </c>
      <c r="D394">
        <v>0</v>
      </c>
      <c r="E394">
        <v>0</v>
      </c>
      <c r="F394">
        <v>0</v>
      </c>
      <c r="G394">
        <v>0.162605</v>
      </c>
      <c r="H394">
        <v>0.83605499999999999</v>
      </c>
      <c r="I394">
        <v>0</v>
      </c>
    </row>
    <row r="395" spans="1:25" x14ac:dyDescent="0.25">
      <c r="A395" t="s">
        <v>115</v>
      </c>
      <c r="B395">
        <v>4302.47</v>
      </c>
      <c r="C395">
        <v>0</v>
      </c>
      <c r="D395">
        <v>0</v>
      </c>
      <c r="E395">
        <v>0</v>
      </c>
      <c r="F395">
        <v>0</v>
      </c>
      <c r="G395">
        <v>0.178455</v>
      </c>
      <c r="H395">
        <v>0.83349899999999999</v>
      </c>
      <c r="I395">
        <v>0</v>
      </c>
    </row>
    <row r="396" spans="1:25" x14ac:dyDescent="0.25">
      <c r="A396" t="s">
        <v>115</v>
      </c>
      <c r="B396">
        <v>4299.75</v>
      </c>
      <c r="C396">
        <v>0</v>
      </c>
      <c r="D396">
        <v>0</v>
      </c>
      <c r="E396">
        <v>0</v>
      </c>
      <c r="F396">
        <v>0</v>
      </c>
      <c r="G396">
        <v>0.162108</v>
      </c>
      <c r="H396">
        <v>0.83636200000000005</v>
      </c>
      <c r="I396">
        <v>0</v>
      </c>
    </row>
    <row r="397" spans="1:25" x14ac:dyDescent="0.25">
      <c r="A397" t="s">
        <v>115</v>
      </c>
      <c r="B397">
        <v>4299.57</v>
      </c>
      <c r="C397">
        <v>0</v>
      </c>
      <c r="D397">
        <v>0</v>
      </c>
      <c r="E397">
        <v>0</v>
      </c>
      <c r="F397">
        <v>0</v>
      </c>
      <c r="G397">
        <v>0.14757000000000001</v>
      </c>
      <c r="H397">
        <v>0.83672400000000002</v>
      </c>
      <c r="I397">
        <v>0</v>
      </c>
    </row>
    <row r="398" spans="1:25" x14ac:dyDescent="0.25">
      <c r="A398" t="s">
        <v>115</v>
      </c>
      <c r="B398">
        <v>4295.1400000000003</v>
      </c>
      <c r="C398">
        <v>0</v>
      </c>
      <c r="D398">
        <v>0</v>
      </c>
      <c r="E398">
        <v>0</v>
      </c>
      <c r="F398">
        <v>0</v>
      </c>
      <c r="G398">
        <v>0.14810000000000001</v>
      </c>
      <c r="H398">
        <v>0.83704800000000001</v>
      </c>
      <c r="I398">
        <v>0</v>
      </c>
    </row>
    <row r="399" spans="1:25" x14ac:dyDescent="0.25">
      <c r="A399" t="s">
        <v>115</v>
      </c>
      <c r="B399">
        <v>4298.71</v>
      </c>
      <c r="C399">
        <v>0</v>
      </c>
      <c r="D399">
        <v>0</v>
      </c>
      <c r="E399">
        <v>0</v>
      </c>
      <c r="F399">
        <v>0</v>
      </c>
      <c r="G399">
        <v>0.17845900000000001</v>
      </c>
      <c r="H399">
        <v>0.83699999999999997</v>
      </c>
      <c r="I399">
        <v>0</v>
      </c>
    </row>
    <row r="400" spans="1:25" x14ac:dyDescent="0.25">
      <c r="A400" t="s">
        <v>115</v>
      </c>
      <c r="B400">
        <v>4296.1899999999996</v>
      </c>
      <c r="C400">
        <v>0</v>
      </c>
      <c r="D400">
        <v>0</v>
      </c>
      <c r="E400">
        <v>0</v>
      </c>
      <c r="F400">
        <v>0</v>
      </c>
      <c r="G400">
        <v>0.15321100000000001</v>
      </c>
      <c r="H400">
        <v>0.83705200000000002</v>
      </c>
      <c r="I400">
        <v>0</v>
      </c>
    </row>
    <row r="401" spans="1:9" x14ac:dyDescent="0.25">
      <c r="A401" t="s">
        <v>115</v>
      </c>
      <c r="B401">
        <v>4326.6499999999996</v>
      </c>
      <c r="C401">
        <v>0</v>
      </c>
      <c r="D401">
        <v>0</v>
      </c>
      <c r="E401">
        <v>0</v>
      </c>
      <c r="F401">
        <v>0</v>
      </c>
      <c r="G401">
        <v>0.166021</v>
      </c>
      <c r="H401">
        <v>0.83681000000000005</v>
      </c>
      <c r="I401">
        <v>0</v>
      </c>
    </row>
    <row r="402" spans="1:9" x14ac:dyDescent="0.25">
      <c r="A402" t="s">
        <v>115</v>
      </c>
      <c r="B402">
        <v>4325.28</v>
      </c>
      <c r="C402">
        <v>0</v>
      </c>
      <c r="D402">
        <v>0</v>
      </c>
      <c r="E402">
        <v>0</v>
      </c>
      <c r="F402">
        <v>0</v>
      </c>
      <c r="G402">
        <v>0.15037400000000001</v>
      </c>
      <c r="H402">
        <v>0.83503000000000005</v>
      </c>
      <c r="I402">
        <v>0</v>
      </c>
    </row>
    <row r="403" spans="1:9" x14ac:dyDescent="0.25">
      <c r="A403" t="s">
        <v>115</v>
      </c>
      <c r="B403">
        <v>4316.55</v>
      </c>
      <c r="C403">
        <v>0</v>
      </c>
      <c r="D403">
        <v>0</v>
      </c>
      <c r="E403">
        <v>0</v>
      </c>
      <c r="F403">
        <v>0</v>
      </c>
      <c r="G403">
        <v>0.150288</v>
      </c>
      <c r="H403">
        <v>0.83668799999999999</v>
      </c>
      <c r="I403">
        <v>0</v>
      </c>
    </row>
    <row r="404" spans="1:9" x14ac:dyDescent="0.25">
      <c r="A404" t="s">
        <v>115</v>
      </c>
      <c r="B404">
        <v>4337.99</v>
      </c>
      <c r="C404">
        <v>0</v>
      </c>
      <c r="D404">
        <v>0</v>
      </c>
      <c r="E404">
        <v>0</v>
      </c>
      <c r="F404">
        <v>0</v>
      </c>
      <c r="G404">
        <v>0.14760499999999999</v>
      </c>
      <c r="H404">
        <v>0.836893</v>
      </c>
      <c r="I404">
        <v>0</v>
      </c>
    </row>
    <row r="405" spans="1:9" x14ac:dyDescent="0.25">
      <c r="A405" t="s">
        <v>115</v>
      </c>
      <c r="B405">
        <v>4325.68</v>
      </c>
      <c r="C405">
        <v>0</v>
      </c>
      <c r="D405">
        <v>0</v>
      </c>
      <c r="E405">
        <v>0</v>
      </c>
      <c r="F405">
        <v>0</v>
      </c>
      <c r="G405">
        <v>0.14793500000000001</v>
      </c>
      <c r="H405">
        <v>0.83677299999999999</v>
      </c>
      <c r="I405">
        <v>0</v>
      </c>
    </row>
    <row r="406" spans="1:9" x14ac:dyDescent="0.25">
      <c r="A406" t="s">
        <v>115</v>
      </c>
      <c r="B406">
        <v>4301.24</v>
      </c>
      <c r="C406">
        <v>0</v>
      </c>
      <c r="D406">
        <v>0</v>
      </c>
      <c r="E406">
        <v>0</v>
      </c>
      <c r="F406">
        <v>0</v>
      </c>
      <c r="G406">
        <v>0.14910699999999999</v>
      </c>
      <c r="H406">
        <v>0.83693499999999998</v>
      </c>
      <c r="I406">
        <v>0</v>
      </c>
    </row>
    <row r="407" spans="1:9" x14ac:dyDescent="0.25">
      <c r="A407" t="s">
        <v>115</v>
      </c>
      <c r="B407">
        <v>4327.2299999999996</v>
      </c>
      <c r="C407">
        <v>0</v>
      </c>
      <c r="D407">
        <v>0</v>
      </c>
      <c r="E407">
        <v>0</v>
      </c>
      <c r="F407">
        <v>0</v>
      </c>
      <c r="G407">
        <v>0.150447</v>
      </c>
      <c r="H407">
        <v>0.83635999999999999</v>
      </c>
      <c r="I407">
        <v>0</v>
      </c>
    </row>
    <row r="408" spans="1:9" x14ac:dyDescent="0.25">
      <c r="A408" t="s">
        <v>115</v>
      </c>
      <c r="B408">
        <v>4288.1899999999996</v>
      </c>
      <c r="C408">
        <v>0</v>
      </c>
      <c r="D408">
        <v>0</v>
      </c>
      <c r="E408">
        <v>0</v>
      </c>
      <c r="F408">
        <v>0</v>
      </c>
      <c r="G408">
        <v>0.15262999999999999</v>
      </c>
      <c r="H408">
        <v>0.83701099999999995</v>
      </c>
      <c r="I408">
        <v>0</v>
      </c>
    </row>
    <row r="409" spans="1:9" x14ac:dyDescent="0.25">
      <c r="A409" t="s">
        <v>115</v>
      </c>
      <c r="B409">
        <v>4285.21</v>
      </c>
      <c r="C409">
        <v>0</v>
      </c>
      <c r="D409">
        <v>0</v>
      </c>
      <c r="E409">
        <v>0</v>
      </c>
      <c r="F409">
        <v>0</v>
      </c>
      <c r="G409">
        <v>0.15465799999999999</v>
      </c>
      <c r="H409">
        <v>0.83705300000000005</v>
      </c>
      <c r="I409">
        <v>0</v>
      </c>
    </row>
    <row r="410" spans="1:9" x14ac:dyDescent="0.25">
      <c r="A410" t="s">
        <v>115</v>
      </c>
      <c r="B410">
        <v>4293.68</v>
      </c>
      <c r="C410">
        <v>0</v>
      </c>
      <c r="D410">
        <v>0</v>
      </c>
      <c r="E410">
        <v>0</v>
      </c>
      <c r="F410">
        <v>0</v>
      </c>
      <c r="G410">
        <v>0.17846100000000001</v>
      </c>
      <c r="H410">
        <v>0.83686400000000005</v>
      </c>
      <c r="I410">
        <v>0</v>
      </c>
    </row>
    <row r="411" spans="1:9" x14ac:dyDescent="0.25">
      <c r="A411" t="s">
        <v>115</v>
      </c>
      <c r="B411">
        <v>4283.92</v>
      </c>
      <c r="C411">
        <v>0</v>
      </c>
      <c r="D411">
        <v>0</v>
      </c>
      <c r="E411">
        <v>0</v>
      </c>
      <c r="F411">
        <v>0</v>
      </c>
      <c r="G411">
        <v>0.160581</v>
      </c>
      <c r="H411">
        <v>0.83650800000000003</v>
      </c>
      <c r="I411">
        <v>0</v>
      </c>
    </row>
    <row r="412" spans="1:9" x14ac:dyDescent="0.25">
      <c r="A412" t="s">
        <v>115</v>
      </c>
      <c r="B412">
        <v>4289.07</v>
      </c>
      <c r="C412">
        <v>0</v>
      </c>
      <c r="D412">
        <v>0</v>
      </c>
      <c r="E412">
        <v>0</v>
      </c>
      <c r="F412">
        <v>0</v>
      </c>
      <c r="G412">
        <v>0.178454</v>
      </c>
      <c r="H412">
        <v>0.83678300000000005</v>
      </c>
      <c r="I412">
        <v>0</v>
      </c>
    </row>
    <row r="413" spans="1:9" x14ac:dyDescent="0.25">
      <c r="A413" t="s">
        <v>115</v>
      </c>
      <c r="B413">
        <v>4280.24</v>
      </c>
      <c r="C413">
        <v>0</v>
      </c>
      <c r="D413">
        <v>0</v>
      </c>
      <c r="E413">
        <v>0</v>
      </c>
      <c r="F413">
        <v>0</v>
      </c>
      <c r="G413">
        <v>0.17485700000000001</v>
      </c>
      <c r="H413">
        <v>0.83589999999999998</v>
      </c>
      <c r="I413">
        <v>0</v>
      </c>
    </row>
    <row r="414" spans="1:9" x14ac:dyDescent="0.25">
      <c r="A414" t="s">
        <v>115</v>
      </c>
      <c r="B414">
        <v>4286.8599999999997</v>
      </c>
      <c r="C414">
        <v>0</v>
      </c>
      <c r="D414">
        <v>0</v>
      </c>
      <c r="E414">
        <v>0</v>
      </c>
      <c r="F414">
        <v>0</v>
      </c>
      <c r="G414">
        <v>0.14858299999999999</v>
      </c>
      <c r="H414">
        <v>0.83672199999999997</v>
      </c>
      <c r="I414">
        <v>0</v>
      </c>
    </row>
    <row r="415" spans="1:9" x14ac:dyDescent="0.25">
      <c r="A415" t="s">
        <v>115</v>
      </c>
      <c r="B415">
        <v>4283.6400000000003</v>
      </c>
      <c r="C415">
        <v>0</v>
      </c>
      <c r="D415">
        <v>0</v>
      </c>
      <c r="E415">
        <v>0</v>
      </c>
      <c r="F415">
        <v>0</v>
      </c>
      <c r="G415">
        <v>0.178455</v>
      </c>
      <c r="H415">
        <v>0.83704699999999999</v>
      </c>
      <c r="I415">
        <v>0</v>
      </c>
    </row>
    <row r="416" spans="1:9" x14ac:dyDescent="0.25">
      <c r="A416" t="s">
        <v>115</v>
      </c>
      <c r="B416">
        <v>4300.49</v>
      </c>
      <c r="C416">
        <v>0</v>
      </c>
      <c r="D416">
        <v>0</v>
      </c>
      <c r="E416">
        <v>0</v>
      </c>
      <c r="F416">
        <v>0</v>
      </c>
      <c r="G416">
        <v>0.178454</v>
      </c>
      <c r="H416">
        <v>0.83704299999999998</v>
      </c>
      <c r="I416">
        <v>0</v>
      </c>
    </row>
    <row r="417" spans="1:9" x14ac:dyDescent="0.25">
      <c r="A417" t="s">
        <v>115</v>
      </c>
      <c r="B417">
        <v>4302.68</v>
      </c>
      <c r="C417">
        <v>0</v>
      </c>
      <c r="D417">
        <v>0</v>
      </c>
      <c r="E417">
        <v>0</v>
      </c>
      <c r="F417">
        <v>0</v>
      </c>
      <c r="G417">
        <v>0.17852899999999999</v>
      </c>
      <c r="H417">
        <v>0.83702399999999999</v>
      </c>
      <c r="I417">
        <v>0</v>
      </c>
    </row>
    <row r="418" spans="1:9" x14ac:dyDescent="0.25">
      <c r="A418" t="s">
        <v>115</v>
      </c>
      <c r="B418">
        <v>4300.8599999999997</v>
      </c>
      <c r="C418">
        <v>0</v>
      </c>
      <c r="D418">
        <v>0</v>
      </c>
      <c r="E418">
        <v>0</v>
      </c>
      <c r="F418">
        <v>0</v>
      </c>
      <c r="G418">
        <v>0.16820099999999999</v>
      </c>
      <c r="H418">
        <v>0.83705200000000002</v>
      </c>
      <c r="I418">
        <v>0</v>
      </c>
    </row>
    <row r="419" spans="1:9" x14ac:dyDescent="0.25">
      <c r="A419" t="s">
        <v>115</v>
      </c>
      <c r="B419">
        <v>4304.38</v>
      </c>
      <c r="C419">
        <v>0</v>
      </c>
      <c r="D419">
        <v>0</v>
      </c>
      <c r="E419">
        <v>0</v>
      </c>
      <c r="F419">
        <v>0</v>
      </c>
      <c r="G419">
        <v>0.178455</v>
      </c>
      <c r="H419">
        <v>0.83705200000000002</v>
      </c>
      <c r="I419">
        <v>0</v>
      </c>
    </row>
    <row r="420" spans="1:9" x14ac:dyDescent="0.25">
      <c r="A420" t="s">
        <v>115</v>
      </c>
      <c r="B420">
        <v>4287.8999999999996</v>
      </c>
      <c r="C420">
        <v>0</v>
      </c>
      <c r="D420">
        <v>0</v>
      </c>
      <c r="E420">
        <v>0</v>
      </c>
      <c r="F420">
        <v>0</v>
      </c>
      <c r="G420">
        <v>0.14710400000000001</v>
      </c>
      <c r="H420">
        <v>0.83671399999999996</v>
      </c>
      <c r="I420">
        <v>0</v>
      </c>
    </row>
    <row r="421" spans="1:9" x14ac:dyDescent="0.25">
      <c r="A421" t="s">
        <v>115</v>
      </c>
      <c r="B421">
        <v>4306.6499999999996</v>
      </c>
      <c r="C421">
        <v>0</v>
      </c>
      <c r="D421">
        <v>0</v>
      </c>
      <c r="E421">
        <v>0</v>
      </c>
      <c r="F421">
        <v>0</v>
      </c>
      <c r="G421">
        <v>0.169707</v>
      </c>
      <c r="H421">
        <v>0.83668900000000002</v>
      </c>
      <c r="I421">
        <v>0</v>
      </c>
    </row>
    <row r="422" spans="1:9" x14ac:dyDescent="0.25">
      <c r="A422" t="s">
        <v>115</v>
      </c>
      <c r="B422">
        <v>4303.5</v>
      </c>
      <c r="C422">
        <v>0</v>
      </c>
      <c r="D422">
        <v>0</v>
      </c>
      <c r="E422">
        <v>0</v>
      </c>
      <c r="F422">
        <v>0</v>
      </c>
      <c r="G422">
        <v>0.17064799999999999</v>
      </c>
      <c r="H422">
        <v>0.83703499999999997</v>
      </c>
      <c r="I422">
        <v>0</v>
      </c>
    </row>
    <row r="423" spans="1:9" x14ac:dyDescent="0.25">
      <c r="A423" t="s">
        <v>115</v>
      </c>
      <c r="B423">
        <v>4297.5600000000004</v>
      </c>
      <c r="C423">
        <v>0</v>
      </c>
      <c r="D423">
        <v>0</v>
      </c>
      <c r="E423">
        <v>0</v>
      </c>
      <c r="F423">
        <v>0</v>
      </c>
      <c r="G423">
        <v>0.148372</v>
      </c>
      <c r="H423">
        <v>0.83705300000000005</v>
      </c>
      <c r="I423">
        <v>0</v>
      </c>
    </row>
    <row r="424" spans="1:9" x14ac:dyDescent="0.25">
      <c r="A424" t="s">
        <v>115</v>
      </c>
      <c r="B424">
        <v>4300.49</v>
      </c>
      <c r="C424">
        <v>0</v>
      </c>
      <c r="D424">
        <v>0</v>
      </c>
      <c r="E424">
        <v>0</v>
      </c>
      <c r="F424">
        <v>0</v>
      </c>
      <c r="G424">
        <v>0.14772399999999999</v>
      </c>
      <c r="H424">
        <v>0.83730599999999999</v>
      </c>
      <c r="I424">
        <v>0</v>
      </c>
    </row>
    <row r="425" spans="1:9" x14ac:dyDescent="0.25">
      <c r="A425" t="s">
        <v>115</v>
      </c>
      <c r="B425">
        <v>4310.92</v>
      </c>
      <c r="C425">
        <v>0</v>
      </c>
      <c r="D425">
        <v>0</v>
      </c>
      <c r="E425">
        <v>0</v>
      </c>
      <c r="F425">
        <v>0</v>
      </c>
      <c r="G425">
        <v>0.17846300000000001</v>
      </c>
      <c r="H425">
        <v>0.83697100000000002</v>
      </c>
      <c r="I425">
        <v>0</v>
      </c>
    </row>
    <row r="426" spans="1:9" x14ac:dyDescent="0.25">
      <c r="A426" t="s">
        <v>115</v>
      </c>
      <c r="B426">
        <v>4302.22</v>
      </c>
      <c r="C426">
        <v>0</v>
      </c>
      <c r="D426">
        <v>0</v>
      </c>
      <c r="E426">
        <v>0</v>
      </c>
      <c r="F426">
        <v>0</v>
      </c>
      <c r="G426">
        <v>0.17846100000000001</v>
      </c>
      <c r="H426">
        <v>0.83616000000000001</v>
      </c>
      <c r="I426">
        <v>0</v>
      </c>
    </row>
    <row r="427" spans="1:9" x14ac:dyDescent="0.25">
      <c r="A427" t="s">
        <v>115</v>
      </c>
      <c r="B427">
        <v>4285.13</v>
      </c>
      <c r="C427">
        <v>0</v>
      </c>
      <c r="D427">
        <v>0</v>
      </c>
      <c r="E427">
        <v>0</v>
      </c>
      <c r="F427">
        <v>0</v>
      </c>
      <c r="G427">
        <v>0.14006199999999999</v>
      </c>
      <c r="H427">
        <v>0.83688799999999997</v>
      </c>
      <c r="I427">
        <v>0</v>
      </c>
    </row>
    <row r="428" spans="1:9" x14ac:dyDescent="0.25">
      <c r="A428" t="s">
        <v>115</v>
      </c>
      <c r="B428">
        <v>4288.2700000000004</v>
      </c>
      <c r="C428">
        <v>0</v>
      </c>
      <c r="D428">
        <v>0</v>
      </c>
      <c r="E428">
        <v>0</v>
      </c>
      <c r="F428">
        <v>0</v>
      </c>
      <c r="G428">
        <v>0.14795700000000001</v>
      </c>
      <c r="H428">
        <v>0.83692299999999997</v>
      </c>
      <c r="I428">
        <v>0</v>
      </c>
    </row>
    <row r="429" spans="1:9" x14ac:dyDescent="0.25">
      <c r="A429" t="s">
        <v>115</v>
      </c>
      <c r="B429">
        <v>4291.25</v>
      </c>
      <c r="C429">
        <v>0</v>
      </c>
      <c r="D429">
        <v>0</v>
      </c>
      <c r="E429">
        <v>0</v>
      </c>
      <c r="F429">
        <v>0</v>
      </c>
      <c r="G429">
        <v>0.178457</v>
      </c>
      <c r="H429">
        <v>0.83679700000000001</v>
      </c>
      <c r="I429">
        <v>0</v>
      </c>
    </row>
    <row r="430" spans="1:9" x14ac:dyDescent="0.25">
      <c r="A430" t="s">
        <v>115</v>
      </c>
      <c r="B430">
        <v>4275.78</v>
      </c>
      <c r="C430">
        <v>0</v>
      </c>
      <c r="D430">
        <v>0</v>
      </c>
      <c r="E430">
        <v>0</v>
      </c>
      <c r="F430">
        <v>0</v>
      </c>
      <c r="G430">
        <v>0.148118</v>
      </c>
      <c r="H430">
        <v>0.83626400000000001</v>
      </c>
      <c r="I430">
        <v>0</v>
      </c>
    </row>
    <row r="431" spans="1:9" x14ac:dyDescent="0.25">
      <c r="A431" t="s">
        <v>115</v>
      </c>
      <c r="B431">
        <v>4302.41</v>
      </c>
      <c r="C431">
        <v>0</v>
      </c>
      <c r="D431">
        <v>0</v>
      </c>
      <c r="E431">
        <v>0</v>
      </c>
      <c r="F431">
        <v>0</v>
      </c>
      <c r="G431">
        <v>0.14710599999999999</v>
      </c>
      <c r="H431">
        <v>0.83680299999999996</v>
      </c>
      <c r="I431">
        <v>0</v>
      </c>
    </row>
    <row r="432" spans="1:9" x14ac:dyDescent="0.25">
      <c r="A432" t="s">
        <v>115</v>
      </c>
      <c r="B432">
        <v>4329.2700000000004</v>
      </c>
      <c r="C432">
        <v>0</v>
      </c>
      <c r="D432">
        <v>0</v>
      </c>
      <c r="E432">
        <v>0</v>
      </c>
      <c r="F432">
        <v>0</v>
      </c>
      <c r="G432">
        <v>0.162581</v>
      </c>
      <c r="H432">
        <v>0.83699500000000004</v>
      </c>
      <c r="I432">
        <v>0</v>
      </c>
    </row>
    <row r="433" spans="1:25" x14ac:dyDescent="0.25">
      <c r="A433" t="s">
        <v>115</v>
      </c>
      <c r="B433">
        <v>4320.28</v>
      </c>
      <c r="C433">
        <v>0</v>
      </c>
      <c r="D433">
        <v>0</v>
      </c>
      <c r="E433">
        <v>0</v>
      </c>
      <c r="F433">
        <v>0</v>
      </c>
      <c r="G433">
        <v>0.147476</v>
      </c>
      <c r="H433">
        <v>0.83687999999999996</v>
      </c>
      <c r="I433">
        <v>0</v>
      </c>
    </row>
    <row r="434" spans="1:25" x14ac:dyDescent="0.25">
      <c r="A434" t="s">
        <v>115</v>
      </c>
      <c r="B434">
        <v>4318.01</v>
      </c>
      <c r="C434">
        <v>0</v>
      </c>
      <c r="D434">
        <v>0</v>
      </c>
      <c r="E434">
        <v>0</v>
      </c>
      <c r="F434">
        <v>0</v>
      </c>
      <c r="G434">
        <v>0.147428</v>
      </c>
      <c r="H434">
        <v>0.83701800000000004</v>
      </c>
      <c r="I434">
        <v>0</v>
      </c>
    </row>
    <row r="435" spans="1:25" x14ac:dyDescent="0.25">
      <c r="A435" t="s">
        <v>115</v>
      </c>
      <c r="B435">
        <v>4322.0600000000004</v>
      </c>
      <c r="C435">
        <v>0</v>
      </c>
      <c r="D435">
        <v>0</v>
      </c>
      <c r="E435">
        <v>0</v>
      </c>
      <c r="F435">
        <v>0</v>
      </c>
      <c r="G435">
        <v>0.17847399999999999</v>
      </c>
      <c r="H435">
        <v>0.837036</v>
      </c>
      <c r="I435">
        <v>0</v>
      </c>
    </row>
    <row r="436" spans="1:25" x14ac:dyDescent="0.25">
      <c r="A436" t="s">
        <v>115</v>
      </c>
      <c r="B436">
        <v>4337.9399999999996</v>
      </c>
      <c r="C436">
        <v>0</v>
      </c>
      <c r="D436">
        <v>0</v>
      </c>
      <c r="E436">
        <v>0</v>
      </c>
      <c r="F436">
        <v>0</v>
      </c>
      <c r="G436">
        <v>0.15348000000000001</v>
      </c>
      <c r="H436">
        <v>0.83687</v>
      </c>
      <c r="I436">
        <v>0</v>
      </c>
    </row>
    <row r="437" spans="1:25" x14ac:dyDescent="0.25">
      <c r="A437" t="s">
        <v>115</v>
      </c>
      <c r="B437">
        <v>4313.57</v>
      </c>
      <c r="C437">
        <v>0</v>
      </c>
      <c r="D437">
        <v>0</v>
      </c>
      <c r="E437">
        <v>0</v>
      </c>
      <c r="F437">
        <v>0</v>
      </c>
      <c r="G437">
        <v>0.147707</v>
      </c>
      <c r="H437">
        <v>0.83702299999999996</v>
      </c>
      <c r="I437">
        <v>0</v>
      </c>
    </row>
    <row r="438" spans="1:25" x14ac:dyDescent="0.25">
      <c r="A438" t="s">
        <v>115</v>
      </c>
      <c r="B438">
        <v>4328.45</v>
      </c>
      <c r="C438">
        <v>0</v>
      </c>
      <c r="D438">
        <v>0</v>
      </c>
      <c r="E438">
        <v>0</v>
      </c>
      <c r="F438">
        <v>0</v>
      </c>
      <c r="G438">
        <v>0.15256900000000001</v>
      </c>
      <c r="H438">
        <v>0.83704299999999998</v>
      </c>
      <c r="I438">
        <v>0</v>
      </c>
    </row>
    <row r="439" spans="1:25" x14ac:dyDescent="0.25">
      <c r="A439" t="s">
        <v>115</v>
      </c>
      <c r="B439">
        <v>4309.7</v>
      </c>
      <c r="C439">
        <v>0</v>
      </c>
      <c r="D439">
        <v>0</v>
      </c>
      <c r="E439">
        <v>0</v>
      </c>
      <c r="F439">
        <v>0</v>
      </c>
      <c r="G439">
        <v>0.178457</v>
      </c>
      <c r="H439">
        <v>0.83666600000000002</v>
      </c>
      <c r="I439">
        <v>0</v>
      </c>
    </row>
    <row r="440" spans="1:25" x14ac:dyDescent="0.25">
      <c r="A440" t="s">
        <v>115</v>
      </c>
      <c r="B440">
        <v>4298.3100000000004</v>
      </c>
      <c r="C440">
        <v>0</v>
      </c>
      <c r="D440">
        <v>0</v>
      </c>
      <c r="E440">
        <v>0</v>
      </c>
      <c r="F440">
        <v>0</v>
      </c>
      <c r="G440">
        <v>0.14710300000000001</v>
      </c>
      <c r="H440">
        <v>0.83519699999999997</v>
      </c>
      <c r="I440">
        <v>0</v>
      </c>
    </row>
    <row r="441" spans="1:25" x14ac:dyDescent="0.25">
      <c r="A441" t="s">
        <v>115</v>
      </c>
      <c r="B441">
        <v>4301.3900000000003</v>
      </c>
      <c r="C441">
        <v>0</v>
      </c>
      <c r="D441">
        <v>0</v>
      </c>
      <c r="E441">
        <v>0</v>
      </c>
      <c r="F441">
        <v>0</v>
      </c>
      <c r="G441">
        <v>0.17849400000000001</v>
      </c>
      <c r="H441">
        <v>0.83695200000000003</v>
      </c>
      <c r="I441">
        <v>0</v>
      </c>
    </row>
    <row r="442" spans="1:25" x14ac:dyDescent="0.25">
      <c r="A442" t="s">
        <v>115</v>
      </c>
      <c r="B442">
        <v>4301.8999999999996</v>
      </c>
      <c r="C442">
        <v>0</v>
      </c>
      <c r="D442">
        <v>0</v>
      </c>
      <c r="E442">
        <v>0</v>
      </c>
      <c r="F442">
        <v>0</v>
      </c>
      <c r="G442">
        <v>0.15712100000000001</v>
      </c>
      <c r="H442">
        <v>0.83696199999999998</v>
      </c>
      <c r="I442">
        <v>0</v>
      </c>
    </row>
    <row r="443" spans="1:25" x14ac:dyDescent="0.25">
      <c r="A443" t="s">
        <v>115</v>
      </c>
      <c r="B443">
        <v>4299.5</v>
      </c>
      <c r="C443">
        <v>0</v>
      </c>
      <c r="D443">
        <v>0</v>
      </c>
      <c r="E443">
        <v>0</v>
      </c>
      <c r="F443">
        <v>0</v>
      </c>
      <c r="G443">
        <v>0.178456</v>
      </c>
      <c r="H443">
        <v>0.83699400000000002</v>
      </c>
      <c r="I443">
        <v>0</v>
      </c>
    </row>
    <row r="444" spans="1:25" x14ac:dyDescent="0.25">
      <c r="A444" t="s">
        <v>115</v>
      </c>
      <c r="B444">
        <v>4299.04</v>
      </c>
      <c r="C444">
        <v>0</v>
      </c>
      <c r="D444">
        <v>0</v>
      </c>
      <c r="E444">
        <v>0</v>
      </c>
      <c r="F444">
        <v>0</v>
      </c>
      <c r="G444">
        <v>0.14740800000000001</v>
      </c>
      <c r="H444">
        <v>0.83693399999999996</v>
      </c>
      <c r="I444">
        <v>0</v>
      </c>
    </row>
    <row r="445" spans="1:25" x14ac:dyDescent="0.25">
      <c r="A445" t="s">
        <v>115</v>
      </c>
      <c r="B445">
        <v>4305.5600000000004</v>
      </c>
      <c r="C445">
        <v>0</v>
      </c>
      <c r="D445">
        <v>0</v>
      </c>
      <c r="E445">
        <v>0</v>
      </c>
      <c r="F445">
        <v>0</v>
      </c>
      <c r="G445">
        <v>0.14898900000000001</v>
      </c>
      <c r="H445">
        <v>0.83692900000000003</v>
      </c>
      <c r="I445">
        <v>0</v>
      </c>
    </row>
    <row r="446" spans="1:25" x14ac:dyDescent="0.25">
      <c r="A446" t="s">
        <v>115</v>
      </c>
      <c r="B446">
        <v>4278.03</v>
      </c>
      <c r="C446">
        <v>0</v>
      </c>
      <c r="D446">
        <v>0</v>
      </c>
      <c r="E446">
        <v>0</v>
      </c>
      <c r="F446">
        <v>0</v>
      </c>
      <c r="G446">
        <v>0.155475</v>
      </c>
      <c r="H446">
        <v>0.83747799999999994</v>
      </c>
      <c r="I446">
        <v>0</v>
      </c>
    </row>
    <row r="447" spans="1:25" x14ac:dyDescent="0.25">
      <c r="A447" t="s">
        <v>115</v>
      </c>
      <c r="B447">
        <v>4297.96</v>
      </c>
      <c r="C447">
        <v>0</v>
      </c>
      <c r="D447">
        <v>0</v>
      </c>
      <c r="E447">
        <v>0</v>
      </c>
      <c r="F447">
        <v>0</v>
      </c>
      <c r="G447">
        <v>0.15612200000000001</v>
      </c>
      <c r="H447">
        <v>0.83684199999999997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4307.1400000000003</v>
      </c>
      <c r="C448">
        <v>0</v>
      </c>
      <c r="D448">
        <v>0</v>
      </c>
      <c r="E448">
        <v>0</v>
      </c>
      <c r="F448">
        <v>0</v>
      </c>
      <c r="G448">
        <v>0.15227099999999999</v>
      </c>
      <c r="H448">
        <v>0.83701499999999995</v>
      </c>
      <c r="I448">
        <v>0</v>
      </c>
      <c r="R448">
        <f>AVERAGE(B399:B448)</f>
        <v>4303.4986000000008</v>
      </c>
      <c r="S448">
        <f>AVERAGE(C399:C448)</f>
        <v>0</v>
      </c>
      <c r="U448">
        <f>_xlfn.VAR.P(B399:B448)</f>
        <v>241.05470003999974</v>
      </c>
      <c r="V448">
        <f>_xlfn.VAR.P(C399:C448)</f>
        <v>0</v>
      </c>
      <c r="X448">
        <f>1.96*SQRT(U448)/50</f>
        <v>0.60861670554583458</v>
      </c>
      <c r="Y448">
        <f>1.96*SQRT(V448)/50</f>
        <v>0</v>
      </c>
    </row>
    <row r="449" spans="1:9" x14ac:dyDescent="0.25">
      <c r="A449" t="s">
        <v>115</v>
      </c>
      <c r="B449">
        <v>215764.3082</v>
      </c>
      <c r="C449" t="s">
        <v>37</v>
      </c>
    </row>
    <row r="450" spans="1:9" x14ac:dyDescent="0.25">
      <c r="A450" t="s">
        <v>116</v>
      </c>
      <c r="B450">
        <v>3586.77</v>
      </c>
      <c r="C450">
        <v>3583.24</v>
      </c>
      <c r="D450">
        <v>3528.4</v>
      </c>
      <c r="E450">
        <v>3520.15</v>
      </c>
      <c r="F450">
        <v>713.78200000000004</v>
      </c>
      <c r="G450">
        <v>0.14812800000000001</v>
      </c>
      <c r="H450">
        <v>0.83001400000000003</v>
      </c>
      <c r="I450">
        <v>0</v>
      </c>
    </row>
    <row r="451" spans="1:9" x14ac:dyDescent="0.25">
      <c r="A451" t="s">
        <v>116</v>
      </c>
      <c r="B451">
        <v>3579.93</v>
      </c>
      <c r="C451">
        <v>3577.39</v>
      </c>
      <c r="D451">
        <v>3522.23</v>
      </c>
      <c r="E451">
        <v>3514.26</v>
      </c>
      <c r="F451">
        <v>705.928</v>
      </c>
      <c r="G451">
        <v>0.17352400000000001</v>
      </c>
      <c r="H451">
        <v>0.85667800000000005</v>
      </c>
      <c r="I451">
        <v>0</v>
      </c>
    </row>
    <row r="452" spans="1:9" x14ac:dyDescent="0.25">
      <c r="A452" t="s">
        <v>116</v>
      </c>
      <c r="B452">
        <v>3573.75</v>
      </c>
      <c r="C452">
        <v>3570.37</v>
      </c>
      <c r="D452">
        <v>3515.91</v>
      </c>
      <c r="E452">
        <v>3507.79</v>
      </c>
      <c r="F452">
        <v>708.29700000000003</v>
      </c>
      <c r="G452">
        <v>0.178595</v>
      </c>
      <c r="H452">
        <v>0.868927</v>
      </c>
      <c r="I452">
        <v>0</v>
      </c>
    </row>
    <row r="453" spans="1:9" x14ac:dyDescent="0.25">
      <c r="A453" t="s">
        <v>116</v>
      </c>
      <c r="B453">
        <v>3571.99</v>
      </c>
      <c r="C453">
        <v>3568.53</v>
      </c>
      <c r="D453">
        <v>3513.35</v>
      </c>
      <c r="E453">
        <v>3505.23</v>
      </c>
      <c r="F453">
        <v>708.51599999999996</v>
      </c>
      <c r="G453">
        <v>0.178454</v>
      </c>
      <c r="H453">
        <v>0.83528400000000003</v>
      </c>
      <c r="I453">
        <v>0</v>
      </c>
    </row>
    <row r="454" spans="1:9" x14ac:dyDescent="0.25">
      <c r="A454" t="s">
        <v>116</v>
      </c>
      <c r="B454">
        <v>3579.46</v>
      </c>
      <c r="C454">
        <v>3576.97</v>
      </c>
      <c r="D454">
        <v>3522.66</v>
      </c>
      <c r="E454">
        <v>3514.46</v>
      </c>
      <c r="F454">
        <v>709.95600000000002</v>
      </c>
      <c r="G454">
        <v>0.17845900000000001</v>
      </c>
      <c r="H454">
        <v>0.83701700000000001</v>
      </c>
      <c r="I454">
        <v>0</v>
      </c>
    </row>
    <row r="455" spans="1:9" x14ac:dyDescent="0.25">
      <c r="A455" t="s">
        <v>116</v>
      </c>
      <c r="B455">
        <v>3576.98</v>
      </c>
      <c r="C455">
        <v>3573.66</v>
      </c>
      <c r="D455">
        <v>3519.59</v>
      </c>
      <c r="E455">
        <v>3511.1</v>
      </c>
      <c r="F455">
        <v>703.89200000000005</v>
      </c>
      <c r="G455">
        <v>0.14721300000000001</v>
      </c>
      <c r="H455">
        <v>0.86603699999999995</v>
      </c>
      <c r="I455">
        <v>0</v>
      </c>
    </row>
    <row r="456" spans="1:9" x14ac:dyDescent="0.25">
      <c r="A456" t="s">
        <v>116</v>
      </c>
      <c r="B456">
        <v>3574.69</v>
      </c>
      <c r="C456">
        <v>3571.82</v>
      </c>
      <c r="D456">
        <v>3516.8</v>
      </c>
      <c r="E456">
        <v>3508.76</v>
      </c>
      <c r="F456">
        <v>706.88499999999999</v>
      </c>
      <c r="G456">
        <v>0.147233</v>
      </c>
      <c r="H456">
        <v>0.83696800000000005</v>
      </c>
      <c r="I456">
        <v>0</v>
      </c>
    </row>
    <row r="457" spans="1:9" x14ac:dyDescent="0.25">
      <c r="A457" t="s">
        <v>116</v>
      </c>
      <c r="B457">
        <v>3577.98</v>
      </c>
      <c r="C457">
        <v>3575.06</v>
      </c>
      <c r="D457">
        <v>3520.41</v>
      </c>
      <c r="E457">
        <v>3512.45</v>
      </c>
      <c r="F457">
        <v>705.58</v>
      </c>
      <c r="G457">
        <v>0.178454</v>
      </c>
      <c r="H457">
        <v>0.834901</v>
      </c>
      <c r="I457">
        <v>0</v>
      </c>
    </row>
    <row r="458" spans="1:9" x14ac:dyDescent="0.25">
      <c r="A458" t="s">
        <v>116</v>
      </c>
      <c r="B458">
        <v>3573.62</v>
      </c>
      <c r="C458">
        <v>3570.57</v>
      </c>
      <c r="D458">
        <v>3515.14</v>
      </c>
      <c r="E458">
        <v>3507.34</v>
      </c>
      <c r="F458">
        <v>702.45399999999995</v>
      </c>
      <c r="G458">
        <v>0.17849699999999999</v>
      </c>
      <c r="H458">
        <v>0.83703399999999994</v>
      </c>
      <c r="I458">
        <v>0</v>
      </c>
    </row>
    <row r="459" spans="1:9" x14ac:dyDescent="0.25">
      <c r="A459" t="s">
        <v>116</v>
      </c>
      <c r="B459">
        <v>3586</v>
      </c>
      <c r="C459">
        <v>3583.1</v>
      </c>
      <c r="D459">
        <v>3528.98</v>
      </c>
      <c r="E459">
        <v>3520.85</v>
      </c>
      <c r="F459">
        <v>705.30200000000002</v>
      </c>
      <c r="G459">
        <v>0.161689</v>
      </c>
      <c r="H459">
        <v>0.83702200000000004</v>
      </c>
      <c r="I459">
        <v>0</v>
      </c>
    </row>
    <row r="460" spans="1:9" x14ac:dyDescent="0.25">
      <c r="A460" t="s">
        <v>116</v>
      </c>
      <c r="B460">
        <v>3595.08</v>
      </c>
      <c r="C460">
        <v>3592.13</v>
      </c>
      <c r="D460">
        <v>3537.27</v>
      </c>
      <c r="E460">
        <v>3529.53</v>
      </c>
      <c r="F460">
        <v>708.86400000000003</v>
      </c>
      <c r="G460">
        <v>0.149307</v>
      </c>
      <c r="H460">
        <v>0.83704599999999996</v>
      </c>
      <c r="I460">
        <v>0</v>
      </c>
    </row>
    <row r="461" spans="1:9" x14ac:dyDescent="0.25">
      <c r="A461" t="s">
        <v>116</v>
      </c>
      <c r="B461">
        <v>3588.56</v>
      </c>
      <c r="C461">
        <v>3585.01</v>
      </c>
      <c r="D461">
        <v>3530.56</v>
      </c>
      <c r="E461">
        <v>3522.31</v>
      </c>
      <c r="F461">
        <v>704.29700000000003</v>
      </c>
      <c r="G461">
        <v>0.17848</v>
      </c>
      <c r="H461">
        <v>0.836897</v>
      </c>
      <c r="I461">
        <v>0</v>
      </c>
    </row>
    <row r="462" spans="1:9" x14ac:dyDescent="0.25">
      <c r="A462" t="s">
        <v>116</v>
      </c>
      <c r="B462">
        <v>3593.8</v>
      </c>
      <c r="C462">
        <v>3589.97</v>
      </c>
      <c r="D462">
        <v>3535.87</v>
      </c>
      <c r="E462">
        <v>3527.63</v>
      </c>
      <c r="F462">
        <v>708.38499999999999</v>
      </c>
      <c r="G462">
        <v>0.17845900000000001</v>
      </c>
      <c r="H462">
        <v>0.83698899999999998</v>
      </c>
      <c r="I462">
        <v>0</v>
      </c>
    </row>
    <row r="463" spans="1:9" x14ac:dyDescent="0.25">
      <c r="A463" t="s">
        <v>116</v>
      </c>
      <c r="B463">
        <v>3597.42</v>
      </c>
      <c r="C463">
        <v>3594.2</v>
      </c>
      <c r="D463">
        <v>3538.33</v>
      </c>
      <c r="E463">
        <v>3530.35</v>
      </c>
      <c r="F463">
        <v>707.24199999999996</v>
      </c>
      <c r="G463">
        <v>0.15349299999999999</v>
      </c>
      <c r="H463">
        <v>0.83658999999999994</v>
      </c>
      <c r="I463">
        <v>0</v>
      </c>
    </row>
    <row r="464" spans="1:9" x14ac:dyDescent="0.25">
      <c r="A464" t="s">
        <v>116</v>
      </c>
      <c r="B464">
        <v>3596.33</v>
      </c>
      <c r="C464">
        <v>3593.19</v>
      </c>
      <c r="D464">
        <v>3537.14</v>
      </c>
      <c r="E464">
        <v>3529.4</v>
      </c>
      <c r="F464">
        <v>704.04200000000003</v>
      </c>
      <c r="G464">
        <v>0.17846000000000001</v>
      </c>
      <c r="H464">
        <v>0.83704999999999996</v>
      </c>
      <c r="I464">
        <v>0</v>
      </c>
    </row>
    <row r="465" spans="1:9" x14ac:dyDescent="0.25">
      <c r="A465" t="s">
        <v>116</v>
      </c>
      <c r="B465">
        <v>3586.48</v>
      </c>
      <c r="C465">
        <v>3583.61</v>
      </c>
      <c r="D465">
        <v>3528.74</v>
      </c>
      <c r="E465">
        <v>3520.71</v>
      </c>
      <c r="F465">
        <v>705.00800000000004</v>
      </c>
      <c r="G465">
        <v>0.178454</v>
      </c>
      <c r="H465">
        <v>0.83704900000000004</v>
      </c>
      <c r="I465">
        <v>0</v>
      </c>
    </row>
    <row r="466" spans="1:9" x14ac:dyDescent="0.25">
      <c r="A466" t="s">
        <v>116</v>
      </c>
      <c r="B466">
        <v>3587.98</v>
      </c>
      <c r="C466">
        <v>3585.35</v>
      </c>
      <c r="D466">
        <v>3530.77</v>
      </c>
      <c r="E466">
        <v>3522.54</v>
      </c>
      <c r="F466">
        <v>706.3</v>
      </c>
      <c r="G466">
        <v>0.14937</v>
      </c>
      <c r="H466">
        <v>0.83699699999999999</v>
      </c>
      <c r="I466">
        <v>0</v>
      </c>
    </row>
    <row r="467" spans="1:9" x14ac:dyDescent="0.25">
      <c r="A467" t="s">
        <v>116</v>
      </c>
      <c r="B467">
        <v>3580.6</v>
      </c>
      <c r="C467">
        <v>3577.4</v>
      </c>
      <c r="D467">
        <v>3522.3</v>
      </c>
      <c r="E467">
        <v>3514.26</v>
      </c>
      <c r="F467">
        <v>704.87199999999996</v>
      </c>
      <c r="G467">
        <v>0.149696</v>
      </c>
      <c r="H467">
        <v>0.83552899999999997</v>
      </c>
      <c r="I467">
        <v>0</v>
      </c>
    </row>
    <row r="468" spans="1:9" x14ac:dyDescent="0.25">
      <c r="A468" t="s">
        <v>116</v>
      </c>
      <c r="B468">
        <v>3570.9</v>
      </c>
      <c r="C468">
        <v>3568.07</v>
      </c>
      <c r="D468">
        <v>3513.27</v>
      </c>
      <c r="E468">
        <v>3504.91</v>
      </c>
      <c r="F468">
        <v>710.59699999999998</v>
      </c>
      <c r="G468">
        <v>0.16005900000000001</v>
      </c>
      <c r="H468">
        <v>0.83411400000000002</v>
      </c>
      <c r="I468">
        <v>0</v>
      </c>
    </row>
    <row r="469" spans="1:9" x14ac:dyDescent="0.25">
      <c r="A469" t="s">
        <v>116</v>
      </c>
      <c r="B469">
        <v>3560.78</v>
      </c>
      <c r="C469">
        <v>3557.87</v>
      </c>
      <c r="D469">
        <v>3503.04</v>
      </c>
      <c r="E469">
        <v>3494.92</v>
      </c>
      <c r="F469">
        <v>702.91</v>
      </c>
      <c r="G469">
        <v>0.178454</v>
      </c>
      <c r="H469">
        <v>0.83352499999999996</v>
      </c>
      <c r="I469">
        <v>0</v>
      </c>
    </row>
    <row r="470" spans="1:9" x14ac:dyDescent="0.25">
      <c r="A470" t="s">
        <v>116</v>
      </c>
      <c r="B470">
        <v>3558.81</v>
      </c>
      <c r="C470">
        <v>3555.82</v>
      </c>
      <c r="D470">
        <v>3501.32</v>
      </c>
      <c r="E470">
        <v>3493.78</v>
      </c>
      <c r="F470">
        <v>709.09</v>
      </c>
      <c r="G470">
        <v>0.14835899999999999</v>
      </c>
      <c r="H470">
        <v>0.83704699999999999</v>
      </c>
      <c r="I470">
        <v>0</v>
      </c>
    </row>
    <row r="471" spans="1:9" x14ac:dyDescent="0.25">
      <c r="A471" t="s">
        <v>116</v>
      </c>
      <c r="B471">
        <v>3574.49</v>
      </c>
      <c r="C471">
        <v>3571.04</v>
      </c>
      <c r="D471">
        <v>3515.93</v>
      </c>
      <c r="E471">
        <v>3507.89</v>
      </c>
      <c r="F471">
        <v>708.18299999999999</v>
      </c>
      <c r="G471">
        <v>0.14727799999999999</v>
      </c>
      <c r="H471">
        <v>0.83584999999999998</v>
      </c>
      <c r="I471">
        <v>0</v>
      </c>
    </row>
    <row r="472" spans="1:9" x14ac:dyDescent="0.25">
      <c r="A472" t="s">
        <v>116</v>
      </c>
      <c r="B472">
        <v>3565.7</v>
      </c>
      <c r="C472">
        <v>3562.66</v>
      </c>
      <c r="D472">
        <v>3507.08</v>
      </c>
      <c r="E472">
        <v>3499.45</v>
      </c>
      <c r="F472">
        <v>706.20100000000002</v>
      </c>
      <c r="G472">
        <v>0.178454</v>
      </c>
      <c r="H472">
        <v>0.86141999999999996</v>
      </c>
      <c r="I472">
        <v>0</v>
      </c>
    </row>
    <row r="473" spans="1:9" x14ac:dyDescent="0.25">
      <c r="A473" t="s">
        <v>116</v>
      </c>
      <c r="B473">
        <v>3558.09</v>
      </c>
      <c r="C473">
        <v>3555.32</v>
      </c>
      <c r="D473">
        <v>3500.61</v>
      </c>
      <c r="E473">
        <v>3493.08</v>
      </c>
      <c r="F473">
        <v>704.49199999999996</v>
      </c>
      <c r="G473">
        <v>0.14908399999999999</v>
      </c>
      <c r="H473">
        <v>0.83704900000000004</v>
      </c>
      <c r="I473">
        <v>0</v>
      </c>
    </row>
    <row r="474" spans="1:9" x14ac:dyDescent="0.25">
      <c r="A474" t="s">
        <v>116</v>
      </c>
      <c r="B474">
        <v>3562.15</v>
      </c>
      <c r="C474">
        <v>3559.56</v>
      </c>
      <c r="D474">
        <v>3504.49</v>
      </c>
      <c r="E474">
        <v>3496.32</v>
      </c>
      <c r="F474">
        <v>704.32600000000002</v>
      </c>
      <c r="G474">
        <v>0.178507</v>
      </c>
      <c r="H474">
        <v>0.83660100000000004</v>
      </c>
      <c r="I474">
        <v>0</v>
      </c>
    </row>
    <row r="475" spans="1:9" x14ac:dyDescent="0.25">
      <c r="A475" t="s">
        <v>116</v>
      </c>
      <c r="B475">
        <v>3570.26</v>
      </c>
      <c r="C475">
        <v>3566.96</v>
      </c>
      <c r="D475">
        <v>3512.19</v>
      </c>
      <c r="E475">
        <v>3504.24</v>
      </c>
      <c r="F475">
        <v>711.202</v>
      </c>
      <c r="G475">
        <v>0.148815</v>
      </c>
      <c r="H475">
        <v>0.83702699999999997</v>
      </c>
      <c r="I475">
        <v>0</v>
      </c>
    </row>
    <row r="476" spans="1:9" x14ac:dyDescent="0.25">
      <c r="A476" t="s">
        <v>116</v>
      </c>
      <c r="B476">
        <v>3568.24</v>
      </c>
      <c r="C476">
        <v>3564.92</v>
      </c>
      <c r="D476">
        <v>3509.15</v>
      </c>
      <c r="E476">
        <v>3501.19</v>
      </c>
      <c r="F476">
        <v>703.11599999999999</v>
      </c>
      <c r="G476">
        <v>0.178454</v>
      </c>
      <c r="H476">
        <v>0.836696</v>
      </c>
      <c r="I476">
        <v>0</v>
      </c>
    </row>
    <row r="477" spans="1:9" x14ac:dyDescent="0.25">
      <c r="A477" t="s">
        <v>116</v>
      </c>
      <c r="B477">
        <v>3573.66</v>
      </c>
      <c r="C477">
        <v>3570.81</v>
      </c>
      <c r="D477">
        <v>3515.38</v>
      </c>
      <c r="E477">
        <v>3507.32</v>
      </c>
      <c r="F477">
        <v>708.32899999999995</v>
      </c>
      <c r="G477">
        <v>0.162936</v>
      </c>
      <c r="H477">
        <v>0.83680200000000005</v>
      </c>
      <c r="I477">
        <v>0</v>
      </c>
    </row>
    <row r="478" spans="1:9" x14ac:dyDescent="0.25">
      <c r="A478" t="s">
        <v>116</v>
      </c>
      <c r="B478">
        <v>3567.78</v>
      </c>
      <c r="C478">
        <v>3564.96</v>
      </c>
      <c r="D478">
        <v>3510.21</v>
      </c>
      <c r="E478">
        <v>3502.3</v>
      </c>
      <c r="F478">
        <v>707.76099999999997</v>
      </c>
      <c r="G478">
        <v>0.14732700000000001</v>
      </c>
      <c r="H478">
        <v>0.83647199999999999</v>
      </c>
      <c r="I478">
        <v>0</v>
      </c>
    </row>
    <row r="479" spans="1:9" x14ac:dyDescent="0.25">
      <c r="A479" t="s">
        <v>116</v>
      </c>
      <c r="B479">
        <v>3585</v>
      </c>
      <c r="C479">
        <v>3582.19</v>
      </c>
      <c r="D479">
        <v>3527.18</v>
      </c>
      <c r="E479">
        <v>3519.1</v>
      </c>
      <c r="F479">
        <v>710.16600000000005</v>
      </c>
      <c r="G479">
        <v>0.16086500000000001</v>
      </c>
      <c r="H479">
        <v>0.83578600000000003</v>
      </c>
      <c r="I479">
        <v>0</v>
      </c>
    </row>
    <row r="480" spans="1:9" x14ac:dyDescent="0.25">
      <c r="A480" t="s">
        <v>116</v>
      </c>
      <c r="B480">
        <v>3577.35</v>
      </c>
      <c r="C480">
        <v>3574.27</v>
      </c>
      <c r="D480">
        <v>3519.16</v>
      </c>
      <c r="E480">
        <v>3511.04</v>
      </c>
      <c r="F480">
        <v>707.19899999999996</v>
      </c>
      <c r="G480">
        <v>0.15883700000000001</v>
      </c>
      <c r="H480">
        <v>0.83701999999999999</v>
      </c>
      <c r="I480">
        <v>0</v>
      </c>
    </row>
    <row r="481" spans="1:9" x14ac:dyDescent="0.25">
      <c r="A481" t="s">
        <v>116</v>
      </c>
      <c r="B481">
        <v>3572.08</v>
      </c>
      <c r="C481">
        <v>3569.01</v>
      </c>
      <c r="D481">
        <v>3514.5</v>
      </c>
      <c r="E481">
        <v>3506.43</v>
      </c>
      <c r="F481">
        <v>706.99199999999996</v>
      </c>
      <c r="G481">
        <v>0.178484</v>
      </c>
      <c r="H481">
        <v>0.83696999999999999</v>
      </c>
      <c r="I481">
        <v>0</v>
      </c>
    </row>
    <row r="482" spans="1:9" x14ac:dyDescent="0.25">
      <c r="A482" t="s">
        <v>116</v>
      </c>
      <c r="B482">
        <v>3562.31</v>
      </c>
      <c r="C482">
        <v>3559.48</v>
      </c>
      <c r="D482">
        <v>3505.38</v>
      </c>
      <c r="E482">
        <v>3497.42</v>
      </c>
      <c r="F482">
        <v>705.91099999999994</v>
      </c>
      <c r="G482">
        <v>0.14715200000000001</v>
      </c>
      <c r="H482">
        <v>0.836955</v>
      </c>
      <c r="I482">
        <v>0</v>
      </c>
    </row>
    <row r="483" spans="1:9" x14ac:dyDescent="0.25">
      <c r="A483" t="s">
        <v>116</v>
      </c>
      <c r="B483">
        <v>3573.25</v>
      </c>
      <c r="C483">
        <v>3570.12</v>
      </c>
      <c r="D483">
        <v>3515.88</v>
      </c>
      <c r="E483">
        <v>3507.98</v>
      </c>
      <c r="F483">
        <v>707.99699999999996</v>
      </c>
      <c r="G483">
        <v>0.147679</v>
      </c>
      <c r="H483">
        <v>0.83691899999999997</v>
      </c>
      <c r="I483">
        <v>0</v>
      </c>
    </row>
    <row r="484" spans="1:9" x14ac:dyDescent="0.25">
      <c r="A484" t="s">
        <v>116</v>
      </c>
      <c r="B484">
        <v>3574.93</v>
      </c>
      <c r="C484">
        <v>3572.04</v>
      </c>
      <c r="D484">
        <v>3516.72</v>
      </c>
      <c r="E484">
        <v>3508.56</v>
      </c>
      <c r="F484">
        <v>706.15700000000004</v>
      </c>
      <c r="G484">
        <v>0.15468599999999999</v>
      </c>
      <c r="H484">
        <v>0.83678799999999998</v>
      </c>
      <c r="I484">
        <v>0</v>
      </c>
    </row>
    <row r="485" spans="1:9" x14ac:dyDescent="0.25">
      <c r="A485" t="s">
        <v>116</v>
      </c>
      <c r="B485">
        <v>3566.26</v>
      </c>
      <c r="C485">
        <v>3563.67</v>
      </c>
      <c r="D485">
        <v>3508.59</v>
      </c>
      <c r="E485">
        <v>3500.47</v>
      </c>
      <c r="F485">
        <v>705.17200000000003</v>
      </c>
      <c r="G485">
        <v>0.15512100000000001</v>
      </c>
      <c r="H485">
        <v>0.83653</v>
      </c>
      <c r="I485">
        <v>0</v>
      </c>
    </row>
    <row r="486" spans="1:9" x14ac:dyDescent="0.25">
      <c r="A486" t="s">
        <v>116</v>
      </c>
      <c r="B486">
        <v>3584.53</v>
      </c>
      <c r="C486">
        <v>3581.7</v>
      </c>
      <c r="D486">
        <v>3526.61</v>
      </c>
      <c r="E486">
        <v>3518.6</v>
      </c>
      <c r="F486">
        <v>705.53800000000001</v>
      </c>
      <c r="G486">
        <v>0.14944199999999999</v>
      </c>
      <c r="H486">
        <v>0.83704100000000004</v>
      </c>
      <c r="I486">
        <v>0</v>
      </c>
    </row>
    <row r="487" spans="1:9" x14ac:dyDescent="0.25">
      <c r="A487" t="s">
        <v>116</v>
      </c>
      <c r="B487">
        <v>3580.2</v>
      </c>
      <c r="C487">
        <v>3577.49</v>
      </c>
      <c r="D487">
        <v>3522.22</v>
      </c>
      <c r="E487">
        <v>3514.52</v>
      </c>
      <c r="F487">
        <v>708.03399999999999</v>
      </c>
      <c r="G487">
        <v>0.147281</v>
      </c>
      <c r="H487">
        <v>0.84263100000000002</v>
      </c>
      <c r="I487">
        <v>0</v>
      </c>
    </row>
    <row r="488" spans="1:9" x14ac:dyDescent="0.25">
      <c r="A488" t="s">
        <v>116</v>
      </c>
      <c r="B488">
        <v>3586.07</v>
      </c>
      <c r="C488">
        <v>3583.07</v>
      </c>
      <c r="D488">
        <v>3528.31</v>
      </c>
      <c r="E488">
        <v>3520.43</v>
      </c>
      <c r="F488">
        <v>715.73800000000006</v>
      </c>
      <c r="G488">
        <v>0.14860100000000001</v>
      </c>
      <c r="H488">
        <v>0.83627899999999999</v>
      </c>
      <c r="I488">
        <v>0</v>
      </c>
    </row>
    <row r="489" spans="1:9" x14ac:dyDescent="0.25">
      <c r="A489" t="s">
        <v>116</v>
      </c>
      <c r="B489">
        <v>3574.04</v>
      </c>
      <c r="C489">
        <v>3571.26</v>
      </c>
      <c r="D489">
        <v>3516.31</v>
      </c>
      <c r="E489">
        <v>3508.36</v>
      </c>
      <c r="F489">
        <v>707.06399999999996</v>
      </c>
      <c r="G489">
        <v>0.178454</v>
      </c>
      <c r="H489">
        <v>0.835731</v>
      </c>
      <c r="I489">
        <v>0</v>
      </c>
    </row>
    <row r="490" spans="1:9" x14ac:dyDescent="0.25">
      <c r="A490" t="s">
        <v>116</v>
      </c>
      <c r="B490">
        <v>3571</v>
      </c>
      <c r="C490">
        <v>3568.16</v>
      </c>
      <c r="D490">
        <v>3514.1</v>
      </c>
      <c r="E490">
        <v>3506.27</v>
      </c>
      <c r="F490">
        <v>708.16499999999996</v>
      </c>
      <c r="G490">
        <v>0.178454</v>
      </c>
      <c r="H490">
        <v>0.85646599999999995</v>
      </c>
      <c r="I490">
        <v>0</v>
      </c>
    </row>
    <row r="491" spans="1:9" x14ac:dyDescent="0.25">
      <c r="A491" t="s">
        <v>116</v>
      </c>
      <c r="B491">
        <v>3566.7</v>
      </c>
      <c r="C491">
        <v>3563.47</v>
      </c>
      <c r="D491">
        <v>3508.63</v>
      </c>
      <c r="E491">
        <v>3500.69</v>
      </c>
      <c r="F491">
        <v>707.56899999999996</v>
      </c>
      <c r="G491">
        <v>0.15121999999999999</v>
      </c>
      <c r="H491">
        <v>0.83533900000000005</v>
      </c>
      <c r="I491">
        <v>0</v>
      </c>
    </row>
    <row r="492" spans="1:9" x14ac:dyDescent="0.25">
      <c r="A492" t="s">
        <v>116</v>
      </c>
      <c r="B492">
        <v>3564.76</v>
      </c>
      <c r="C492">
        <v>3562.37</v>
      </c>
      <c r="D492">
        <v>3507.62</v>
      </c>
      <c r="E492">
        <v>3499.69</v>
      </c>
      <c r="F492">
        <v>712.00699999999995</v>
      </c>
      <c r="G492">
        <v>0.178455</v>
      </c>
      <c r="H492">
        <v>0.83704999999999996</v>
      </c>
      <c r="I492">
        <v>0</v>
      </c>
    </row>
    <row r="493" spans="1:9" x14ac:dyDescent="0.25">
      <c r="A493" t="s">
        <v>116</v>
      </c>
      <c r="B493">
        <v>3567.77</v>
      </c>
      <c r="C493">
        <v>3564.97</v>
      </c>
      <c r="D493">
        <v>3509.86</v>
      </c>
      <c r="E493">
        <v>3501.78</v>
      </c>
      <c r="F493">
        <v>706.49300000000005</v>
      </c>
      <c r="G493">
        <v>0.16959399999999999</v>
      </c>
      <c r="H493">
        <v>0.83701199999999998</v>
      </c>
      <c r="I493">
        <v>0</v>
      </c>
    </row>
    <row r="494" spans="1:9" x14ac:dyDescent="0.25">
      <c r="A494" t="s">
        <v>116</v>
      </c>
      <c r="B494">
        <v>3582.56</v>
      </c>
      <c r="C494">
        <v>3579.34</v>
      </c>
      <c r="D494">
        <v>3522.09</v>
      </c>
      <c r="E494">
        <v>3514.34</v>
      </c>
      <c r="F494">
        <v>712.47699999999998</v>
      </c>
      <c r="G494">
        <v>0.15324099999999999</v>
      </c>
      <c r="H494">
        <v>0.83700200000000002</v>
      </c>
      <c r="I494">
        <v>0</v>
      </c>
    </row>
    <row r="495" spans="1:9" x14ac:dyDescent="0.25">
      <c r="A495" t="s">
        <v>116</v>
      </c>
      <c r="B495">
        <v>3555.86</v>
      </c>
      <c r="C495">
        <v>3552.7</v>
      </c>
      <c r="D495">
        <v>3497.16</v>
      </c>
      <c r="E495">
        <v>3489.47</v>
      </c>
      <c r="F495">
        <v>706.173</v>
      </c>
      <c r="G495">
        <v>0.168962</v>
      </c>
      <c r="H495">
        <v>0.83685500000000002</v>
      </c>
      <c r="I495">
        <v>0</v>
      </c>
    </row>
    <row r="496" spans="1:9" x14ac:dyDescent="0.25">
      <c r="A496" t="s">
        <v>116</v>
      </c>
      <c r="B496">
        <v>3581.25</v>
      </c>
      <c r="C496">
        <v>3578.41</v>
      </c>
      <c r="D496">
        <v>3522.05</v>
      </c>
      <c r="E496">
        <v>3514.16</v>
      </c>
      <c r="F496">
        <v>704.85500000000002</v>
      </c>
      <c r="G496">
        <v>0.178457</v>
      </c>
      <c r="H496">
        <v>0.83660500000000004</v>
      </c>
      <c r="I496">
        <v>0</v>
      </c>
    </row>
    <row r="497" spans="1:25" x14ac:dyDescent="0.25">
      <c r="A497" t="s">
        <v>116</v>
      </c>
      <c r="B497">
        <v>3596.86</v>
      </c>
      <c r="C497">
        <v>3594.1</v>
      </c>
      <c r="D497">
        <v>3537.93</v>
      </c>
      <c r="E497">
        <v>3530.09</v>
      </c>
      <c r="F497">
        <v>709.798</v>
      </c>
      <c r="G497">
        <v>0.178455</v>
      </c>
      <c r="H497">
        <v>0.83704100000000004</v>
      </c>
      <c r="I497">
        <v>0</v>
      </c>
    </row>
    <row r="498" spans="1:25" x14ac:dyDescent="0.25">
      <c r="A498" t="s">
        <v>116</v>
      </c>
      <c r="B498">
        <v>3589.97</v>
      </c>
      <c r="C498">
        <v>3586.72</v>
      </c>
      <c r="D498">
        <v>3531.78</v>
      </c>
      <c r="E498">
        <v>3523.31</v>
      </c>
      <c r="F498">
        <v>705.47199999999998</v>
      </c>
      <c r="G498">
        <v>0.1502</v>
      </c>
      <c r="H498">
        <v>0.837001</v>
      </c>
      <c r="I498">
        <v>0</v>
      </c>
    </row>
    <row r="499" spans="1:25" x14ac:dyDescent="0.25">
      <c r="A499" t="s">
        <v>116</v>
      </c>
      <c r="B499">
        <v>3592.35</v>
      </c>
      <c r="C499">
        <v>3588.83</v>
      </c>
      <c r="D499">
        <v>3533.32</v>
      </c>
      <c r="E499">
        <v>3525.31</v>
      </c>
      <c r="F499">
        <v>704.55100000000004</v>
      </c>
      <c r="G499">
        <v>0.17783199999999999</v>
      </c>
      <c r="H499">
        <v>0.83642399999999995</v>
      </c>
      <c r="I499">
        <v>0</v>
      </c>
    </row>
    <row r="500" spans="1:25" x14ac:dyDescent="0.25">
      <c r="A500" t="s">
        <v>116</v>
      </c>
      <c r="B500">
        <v>3585.22</v>
      </c>
      <c r="C500">
        <v>3582.32</v>
      </c>
      <c r="D500">
        <v>3526.11</v>
      </c>
      <c r="E500">
        <v>3518.32</v>
      </c>
      <c r="F500">
        <v>702.41099999999994</v>
      </c>
      <c r="G500">
        <v>0.151001</v>
      </c>
      <c r="H500">
        <v>0.83691899999999997</v>
      </c>
      <c r="I500">
        <v>0</v>
      </c>
    </row>
    <row r="501" spans="1:25" x14ac:dyDescent="0.25">
      <c r="A501" t="s">
        <v>116</v>
      </c>
      <c r="B501">
        <v>3594.42</v>
      </c>
      <c r="C501">
        <v>3591.52</v>
      </c>
      <c r="D501">
        <v>3535.85</v>
      </c>
      <c r="E501">
        <v>3528.14</v>
      </c>
      <c r="F501">
        <v>704.19</v>
      </c>
      <c r="G501">
        <v>0.178454</v>
      </c>
      <c r="H501">
        <v>0.83513000000000004</v>
      </c>
      <c r="I501">
        <v>0</v>
      </c>
    </row>
    <row r="502" spans="1:25" x14ac:dyDescent="0.25">
      <c r="A502" t="s">
        <v>116</v>
      </c>
      <c r="B502">
        <v>3588.28</v>
      </c>
      <c r="C502">
        <v>3584.79</v>
      </c>
      <c r="D502">
        <v>3528.99</v>
      </c>
      <c r="E502">
        <v>3521.12</v>
      </c>
      <c r="F502">
        <v>707.10599999999999</v>
      </c>
      <c r="G502">
        <v>0.16986399999999999</v>
      </c>
      <c r="H502">
        <v>0.83514900000000003</v>
      </c>
      <c r="I502">
        <v>0</v>
      </c>
    </row>
    <row r="503" spans="1:25" x14ac:dyDescent="0.25">
      <c r="A503" t="s">
        <v>116</v>
      </c>
      <c r="B503">
        <v>3596.83</v>
      </c>
      <c r="C503">
        <v>3594.39</v>
      </c>
      <c r="D503">
        <v>3537.28</v>
      </c>
      <c r="E503">
        <v>3529.8</v>
      </c>
      <c r="F503">
        <v>704.39599999999996</v>
      </c>
      <c r="G503">
        <v>0.15183099999999999</v>
      </c>
      <c r="H503">
        <v>0.837036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3587.04</v>
      </c>
      <c r="C504">
        <v>3583.96</v>
      </c>
      <c r="D504">
        <v>3529</v>
      </c>
      <c r="E504">
        <v>3520.94</v>
      </c>
      <c r="F504">
        <v>705.57500000000005</v>
      </c>
      <c r="G504">
        <v>0.178455</v>
      </c>
      <c r="H504">
        <v>0.83676700000000004</v>
      </c>
      <c r="I504">
        <v>0</v>
      </c>
      <c r="R504">
        <f>AVERAGE(B455:B504)</f>
        <v>3578.065399999999</v>
      </c>
      <c r="S504">
        <f>AVERAGE(C455:C504)</f>
        <v>3575.0682000000002</v>
      </c>
      <c r="U504">
        <f>_xlfn.VAR.P(B455:B504)</f>
        <v>132.39336483999972</v>
      </c>
      <c r="V504">
        <f>_xlfn.VAR.P(C455:C504)</f>
        <v>130.97057075999976</v>
      </c>
      <c r="X504">
        <f>1.96*SQRT(U504)/50</f>
        <v>0.45104427736945868</v>
      </c>
      <c r="Y504">
        <f>1.96*SQRT(V504)/50</f>
        <v>0.44861410795097162</v>
      </c>
    </row>
    <row r="505" spans="1:25" x14ac:dyDescent="0.25">
      <c r="A505" t="s">
        <v>116</v>
      </c>
      <c r="B505">
        <v>179524.098</v>
      </c>
      <c r="C505" t="s">
        <v>37</v>
      </c>
    </row>
    <row r="506" spans="1:25" x14ac:dyDescent="0.25">
      <c r="A506" t="s">
        <v>117</v>
      </c>
      <c r="B506">
        <v>8037.11</v>
      </c>
      <c r="C506">
        <v>8035.56</v>
      </c>
      <c r="D506">
        <v>7993.56</v>
      </c>
      <c r="E506">
        <v>7908.38</v>
      </c>
      <c r="F506">
        <v>1635.1</v>
      </c>
      <c r="G506">
        <v>0.178454</v>
      </c>
      <c r="H506">
        <v>0.83703000000000005</v>
      </c>
      <c r="I506">
        <v>0</v>
      </c>
    </row>
    <row r="507" spans="1:25" x14ac:dyDescent="0.25">
      <c r="A507" t="s">
        <v>117</v>
      </c>
      <c r="B507">
        <v>9472.17</v>
      </c>
      <c r="C507">
        <v>9471.02</v>
      </c>
      <c r="D507">
        <v>9419.83</v>
      </c>
      <c r="E507">
        <v>9278.5</v>
      </c>
      <c r="F507">
        <v>2772.4</v>
      </c>
      <c r="G507">
        <v>0.151111</v>
      </c>
      <c r="H507">
        <v>0.83696300000000001</v>
      </c>
      <c r="I507">
        <v>0</v>
      </c>
    </row>
    <row r="508" spans="1:25" x14ac:dyDescent="0.25">
      <c r="A508" t="s">
        <v>117</v>
      </c>
      <c r="B508">
        <v>9354.9</v>
      </c>
      <c r="C508">
        <v>9353.4699999999993</v>
      </c>
      <c r="D508">
        <v>9308.4</v>
      </c>
      <c r="E508">
        <v>9167.48</v>
      </c>
      <c r="F508">
        <v>2708.82</v>
      </c>
      <c r="G508">
        <v>0.15074199999999999</v>
      </c>
      <c r="H508">
        <v>0.83533000000000002</v>
      </c>
      <c r="I508">
        <v>0</v>
      </c>
    </row>
    <row r="509" spans="1:25" x14ac:dyDescent="0.25">
      <c r="A509" t="s">
        <v>117</v>
      </c>
      <c r="B509">
        <v>9322.19</v>
      </c>
      <c r="C509">
        <v>9320.3799999999992</v>
      </c>
      <c r="D509">
        <v>9271.89</v>
      </c>
      <c r="E509">
        <v>9133.08</v>
      </c>
      <c r="F509">
        <v>2654.66</v>
      </c>
      <c r="G509">
        <v>0.178455</v>
      </c>
      <c r="H509">
        <v>0.83684000000000003</v>
      </c>
      <c r="I509">
        <v>0</v>
      </c>
    </row>
    <row r="510" spans="1:25" x14ac:dyDescent="0.25">
      <c r="A510" t="s">
        <v>117</v>
      </c>
      <c r="B510">
        <v>9598.64</v>
      </c>
      <c r="C510">
        <v>9597.56</v>
      </c>
      <c r="D510">
        <v>9550.39</v>
      </c>
      <c r="E510">
        <v>9401.34</v>
      </c>
      <c r="F510">
        <v>2858.47</v>
      </c>
      <c r="G510">
        <v>0.152887</v>
      </c>
      <c r="H510">
        <v>0.83705300000000005</v>
      </c>
      <c r="I510">
        <v>0</v>
      </c>
    </row>
    <row r="511" spans="1:25" x14ac:dyDescent="0.25">
      <c r="A511" t="s">
        <v>117</v>
      </c>
      <c r="B511">
        <v>9673.2900000000009</v>
      </c>
      <c r="C511">
        <v>9671.94</v>
      </c>
      <c r="D511">
        <v>9623.07</v>
      </c>
      <c r="E511">
        <v>9478.06</v>
      </c>
      <c r="F511">
        <v>2903.26</v>
      </c>
      <c r="G511">
        <v>0.14775199999999999</v>
      </c>
      <c r="H511">
        <v>0.836731</v>
      </c>
      <c r="I511">
        <v>0</v>
      </c>
    </row>
    <row r="512" spans="1:25" x14ac:dyDescent="0.25">
      <c r="A512" t="s">
        <v>117</v>
      </c>
      <c r="B512">
        <v>9400.0400000000009</v>
      </c>
      <c r="C512">
        <v>9398.52</v>
      </c>
      <c r="D512">
        <v>9350.09</v>
      </c>
      <c r="E512">
        <v>9207.4500000000007</v>
      </c>
      <c r="F512">
        <v>2729.34</v>
      </c>
      <c r="G512">
        <v>0.178457</v>
      </c>
      <c r="H512">
        <v>0.83699299999999999</v>
      </c>
      <c r="I512">
        <v>0</v>
      </c>
    </row>
    <row r="513" spans="1:9" x14ac:dyDescent="0.25">
      <c r="A513" t="s">
        <v>117</v>
      </c>
      <c r="B513">
        <v>9312.7999999999993</v>
      </c>
      <c r="C513">
        <v>9311.2900000000009</v>
      </c>
      <c r="D513">
        <v>9260.52</v>
      </c>
      <c r="E513">
        <v>9124.7000000000007</v>
      </c>
      <c r="F513">
        <v>2662.12</v>
      </c>
      <c r="G513">
        <v>0.15492300000000001</v>
      </c>
      <c r="H513">
        <v>0.836839</v>
      </c>
      <c r="I513">
        <v>0</v>
      </c>
    </row>
    <row r="514" spans="1:9" x14ac:dyDescent="0.25">
      <c r="A514" t="s">
        <v>117</v>
      </c>
      <c r="B514">
        <v>9514.86</v>
      </c>
      <c r="C514">
        <v>9513.67</v>
      </c>
      <c r="D514">
        <v>9462.17</v>
      </c>
      <c r="E514">
        <v>9319.14</v>
      </c>
      <c r="F514">
        <v>2789.02</v>
      </c>
      <c r="G514">
        <v>0.15110299999999999</v>
      </c>
      <c r="H514">
        <v>0.83701400000000004</v>
      </c>
      <c r="I514">
        <v>0</v>
      </c>
    </row>
    <row r="515" spans="1:9" x14ac:dyDescent="0.25">
      <c r="A515" t="s">
        <v>117</v>
      </c>
      <c r="B515">
        <v>9407.4599999999991</v>
      </c>
      <c r="C515">
        <v>9405.99</v>
      </c>
      <c r="D515">
        <v>9355.08</v>
      </c>
      <c r="E515">
        <v>9212.4599999999991</v>
      </c>
      <c r="F515">
        <v>2740.04</v>
      </c>
      <c r="G515">
        <v>0.17846200000000001</v>
      </c>
      <c r="H515">
        <v>0.83686300000000002</v>
      </c>
      <c r="I515">
        <v>0</v>
      </c>
    </row>
    <row r="516" spans="1:9" x14ac:dyDescent="0.25">
      <c r="A516" t="s">
        <v>117</v>
      </c>
      <c r="B516">
        <v>9702.5499999999993</v>
      </c>
      <c r="C516">
        <v>9701.2800000000007</v>
      </c>
      <c r="D516">
        <v>9651.5</v>
      </c>
      <c r="E516">
        <v>9499.9699999999993</v>
      </c>
      <c r="F516">
        <v>2938.29</v>
      </c>
      <c r="G516">
        <v>0.16508500000000001</v>
      </c>
      <c r="H516">
        <v>0.83699299999999999</v>
      </c>
      <c r="I516">
        <v>0</v>
      </c>
    </row>
    <row r="517" spans="1:9" x14ac:dyDescent="0.25">
      <c r="A517" t="s">
        <v>117</v>
      </c>
      <c r="B517">
        <v>9504.73</v>
      </c>
      <c r="C517">
        <v>9498.7800000000007</v>
      </c>
      <c r="D517">
        <v>9447.48</v>
      </c>
      <c r="E517">
        <v>9304.7000000000007</v>
      </c>
      <c r="F517">
        <v>2784.55</v>
      </c>
      <c r="G517">
        <v>0.178454</v>
      </c>
      <c r="H517">
        <v>0.83704299999999998</v>
      </c>
      <c r="I517">
        <v>0</v>
      </c>
    </row>
    <row r="518" spans="1:9" x14ac:dyDescent="0.25">
      <c r="A518" t="s">
        <v>117</v>
      </c>
      <c r="B518">
        <v>9424.86</v>
      </c>
      <c r="C518">
        <v>9421.77</v>
      </c>
      <c r="D518">
        <v>9373.7999999999993</v>
      </c>
      <c r="E518">
        <v>9231.85</v>
      </c>
      <c r="F518">
        <v>2748.64</v>
      </c>
      <c r="G518">
        <v>0.148144</v>
      </c>
      <c r="H518">
        <v>0.83670199999999995</v>
      </c>
      <c r="I518">
        <v>0</v>
      </c>
    </row>
    <row r="519" spans="1:9" x14ac:dyDescent="0.25">
      <c r="A519" t="s">
        <v>117</v>
      </c>
      <c r="B519">
        <v>9489.9500000000007</v>
      </c>
      <c r="C519">
        <v>9488.66</v>
      </c>
      <c r="D519">
        <v>9439.35</v>
      </c>
      <c r="E519">
        <v>9293.0499999999993</v>
      </c>
      <c r="F519">
        <v>2772.27</v>
      </c>
      <c r="G519">
        <v>0.147202</v>
      </c>
      <c r="H519">
        <v>0.83629600000000004</v>
      </c>
      <c r="I519">
        <v>0</v>
      </c>
    </row>
    <row r="520" spans="1:9" x14ac:dyDescent="0.25">
      <c r="A520" t="s">
        <v>117</v>
      </c>
      <c r="B520">
        <v>9497.5300000000007</v>
      </c>
      <c r="C520">
        <v>9494.8799999999992</v>
      </c>
      <c r="D520">
        <v>9445.86</v>
      </c>
      <c r="E520">
        <v>9303.99</v>
      </c>
      <c r="F520">
        <v>2810</v>
      </c>
      <c r="G520">
        <v>0.14769299999999999</v>
      </c>
      <c r="H520">
        <v>0.83677400000000002</v>
      </c>
      <c r="I520">
        <v>0</v>
      </c>
    </row>
    <row r="521" spans="1:9" x14ac:dyDescent="0.25">
      <c r="A521" t="s">
        <v>117</v>
      </c>
      <c r="B521">
        <v>9428.89</v>
      </c>
      <c r="C521">
        <v>9427.69</v>
      </c>
      <c r="D521">
        <v>9377.0400000000009</v>
      </c>
      <c r="E521">
        <v>9231.02</v>
      </c>
      <c r="F521">
        <v>2720.56</v>
      </c>
      <c r="G521">
        <v>0.178454</v>
      </c>
      <c r="H521">
        <v>0.83692299999999997</v>
      </c>
      <c r="I521">
        <v>0</v>
      </c>
    </row>
    <row r="522" spans="1:9" x14ac:dyDescent="0.25">
      <c r="A522" t="s">
        <v>117</v>
      </c>
      <c r="B522">
        <v>9700.09</v>
      </c>
      <c r="C522">
        <v>9699.0499999999993</v>
      </c>
      <c r="D522">
        <v>9647.17</v>
      </c>
      <c r="E522">
        <v>9500.4500000000007</v>
      </c>
      <c r="F522">
        <v>2929.49</v>
      </c>
      <c r="G522">
        <v>0.14857999999999999</v>
      </c>
      <c r="H522">
        <v>0.83696499999999996</v>
      </c>
      <c r="I522">
        <v>0</v>
      </c>
    </row>
    <row r="523" spans="1:9" x14ac:dyDescent="0.25">
      <c r="A523" t="s">
        <v>117</v>
      </c>
      <c r="B523">
        <v>9381.64</v>
      </c>
      <c r="C523">
        <v>9380.2999999999993</v>
      </c>
      <c r="D523">
        <v>9327.8700000000008</v>
      </c>
      <c r="E523">
        <v>9183.51</v>
      </c>
      <c r="F523">
        <v>2700.34</v>
      </c>
      <c r="G523">
        <v>0.178455</v>
      </c>
      <c r="H523">
        <v>0.83564300000000002</v>
      </c>
      <c r="I523">
        <v>0</v>
      </c>
    </row>
    <row r="524" spans="1:9" x14ac:dyDescent="0.25">
      <c r="A524" t="s">
        <v>117</v>
      </c>
      <c r="B524">
        <v>9558.99</v>
      </c>
      <c r="C524">
        <v>9556.82</v>
      </c>
      <c r="D524">
        <v>9508.5</v>
      </c>
      <c r="E524">
        <v>9366.33</v>
      </c>
      <c r="F524">
        <v>2835.46</v>
      </c>
      <c r="G524">
        <v>0.15898499999999999</v>
      </c>
      <c r="H524">
        <v>0.83704000000000001</v>
      </c>
      <c r="I524">
        <v>0</v>
      </c>
    </row>
    <row r="525" spans="1:9" x14ac:dyDescent="0.25">
      <c r="A525" t="s">
        <v>117</v>
      </c>
      <c r="B525">
        <v>9343.91</v>
      </c>
      <c r="C525">
        <v>9342.6299999999992</v>
      </c>
      <c r="D525">
        <v>9290.6</v>
      </c>
      <c r="E525">
        <v>9149.59</v>
      </c>
      <c r="F525">
        <v>2668.43</v>
      </c>
      <c r="G525">
        <v>0.178485</v>
      </c>
      <c r="H525">
        <v>0.83684700000000001</v>
      </c>
      <c r="I525">
        <v>0</v>
      </c>
    </row>
    <row r="526" spans="1:9" x14ac:dyDescent="0.25">
      <c r="A526" t="s">
        <v>117</v>
      </c>
      <c r="B526">
        <v>9435.7000000000007</v>
      </c>
      <c r="C526">
        <v>9434.41</v>
      </c>
      <c r="D526">
        <v>9386.43</v>
      </c>
      <c r="E526">
        <v>9246.02</v>
      </c>
      <c r="F526">
        <v>2754.67</v>
      </c>
      <c r="G526">
        <v>0.14729800000000001</v>
      </c>
      <c r="H526">
        <v>0.83548800000000001</v>
      </c>
      <c r="I526">
        <v>0</v>
      </c>
    </row>
    <row r="527" spans="1:9" x14ac:dyDescent="0.25">
      <c r="A527" t="s">
        <v>117</v>
      </c>
      <c r="B527">
        <v>9542.7199999999993</v>
      </c>
      <c r="C527">
        <v>9541.2199999999993</v>
      </c>
      <c r="D527">
        <v>9490.6200000000008</v>
      </c>
      <c r="E527">
        <v>9348.9699999999993</v>
      </c>
      <c r="F527">
        <v>2838.93</v>
      </c>
      <c r="G527">
        <v>0.17847299999999999</v>
      </c>
      <c r="H527">
        <v>0.83701899999999996</v>
      </c>
      <c r="I527">
        <v>0</v>
      </c>
    </row>
    <row r="528" spans="1:9" x14ac:dyDescent="0.25">
      <c r="A528" t="s">
        <v>117</v>
      </c>
      <c r="B528">
        <v>9269.09</v>
      </c>
      <c r="C528">
        <v>9267.94</v>
      </c>
      <c r="D528">
        <v>9221.32</v>
      </c>
      <c r="E528">
        <v>9088.59</v>
      </c>
      <c r="F528">
        <v>2621.17</v>
      </c>
      <c r="G528">
        <v>0.178454</v>
      </c>
      <c r="H528">
        <v>0.83653900000000003</v>
      </c>
      <c r="I528">
        <v>0</v>
      </c>
    </row>
    <row r="529" spans="1:9" x14ac:dyDescent="0.25">
      <c r="A529" t="s">
        <v>117</v>
      </c>
      <c r="B529">
        <v>9269.5499999999993</v>
      </c>
      <c r="C529">
        <v>9267.57</v>
      </c>
      <c r="D529">
        <v>9217.2199999999993</v>
      </c>
      <c r="E529">
        <v>9080.2199999999993</v>
      </c>
      <c r="F529">
        <v>2610.7800000000002</v>
      </c>
      <c r="G529">
        <v>0.15490100000000001</v>
      </c>
      <c r="H529">
        <v>0.83704400000000001</v>
      </c>
      <c r="I529">
        <v>0</v>
      </c>
    </row>
    <row r="530" spans="1:9" x14ac:dyDescent="0.25">
      <c r="A530" t="s">
        <v>117</v>
      </c>
      <c r="B530">
        <v>9438.99</v>
      </c>
      <c r="C530">
        <v>9437.7099999999991</v>
      </c>
      <c r="D530">
        <v>9385.75</v>
      </c>
      <c r="E530">
        <v>9242.36</v>
      </c>
      <c r="F530">
        <v>2747.99</v>
      </c>
      <c r="G530">
        <v>0.14716399999999999</v>
      </c>
      <c r="H530">
        <v>0.83662899999999996</v>
      </c>
      <c r="I530">
        <v>0</v>
      </c>
    </row>
    <row r="531" spans="1:9" x14ac:dyDescent="0.25">
      <c r="A531" t="s">
        <v>117</v>
      </c>
      <c r="B531">
        <v>9444.66</v>
      </c>
      <c r="C531">
        <v>9443.4</v>
      </c>
      <c r="D531">
        <v>9392.9699999999993</v>
      </c>
      <c r="E531">
        <v>9251.83</v>
      </c>
      <c r="F531">
        <v>2756.21</v>
      </c>
      <c r="G531">
        <v>0.178455</v>
      </c>
      <c r="H531">
        <v>0.83699999999999997</v>
      </c>
      <c r="I531">
        <v>0</v>
      </c>
    </row>
    <row r="532" spans="1:9" x14ac:dyDescent="0.25">
      <c r="A532" t="s">
        <v>117</v>
      </c>
      <c r="B532">
        <v>9476.8700000000008</v>
      </c>
      <c r="C532">
        <v>9475.64</v>
      </c>
      <c r="D532">
        <v>9425.3799999999992</v>
      </c>
      <c r="E532">
        <v>9282.93</v>
      </c>
      <c r="F532">
        <v>2784.97</v>
      </c>
      <c r="G532">
        <v>0.149058</v>
      </c>
      <c r="H532">
        <v>0.83496800000000004</v>
      </c>
      <c r="I532">
        <v>0</v>
      </c>
    </row>
    <row r="533" spans="1:9" x14ac:dyDescent="0.25">
      <c r="A533" t="s">
        <v>117</v>
      </c>
      <c r="B533">
        <v>9519.51</v>
      </c>
      <c r="C533">
        <v>9517.73</v>
      </c>
      <c r="D533">
        <v>9470.2900000000009</v>
      </c>
      <c r="E533">
        <v>9330.73</v>
      </c>
      <c r="F533">
        <v>2792.94</v>
      </c>
      <c r="G533">
        <v>0.177561</v>
      </c>
      <c r="H533">
        <v>0.83618999999999999</v>
      </c>
      <c r="I533">
        <v>0</v>
      </c>
    </row>
    <row r="534" spans="1:9" x14ac:dyDescent="0.25">
      <c r="A534" t="s">
        <v>117</v>
      </c>
      <c r="B534">
        <v>9493.57</v>
      </c>
      <c r="C534">
        <v>9492.06</v>
      </c>
      <c r="D534">
        <v>9442.9</v>
      </c>
      <c r="E534">
        <v>9301.27</v>
      </c>
      <c r="F534">
        <v>2778.28</v>
      </c>
      <c r="G534">
        <v>0.147116</v>
      </c>
      <c r="H534">
        <v>0.83702100000000002</v>
      </c>
      <c r="I534">
        <v>0</v>
      </c>
    </row>
    <row r="535" spans="1:9" x14ac:dyDescent="0.25">
      <c r="A535" t="s">
        <v>117</v>
      </c>
      <c r="B535">
        <v>9407.4699999999993</v>
      </c>
      <c r="C535">
        <v>9406.1</v>
      </c>
      <c r="D535">
        <v>9355.84</v>
      </c>
      <c r="E535">
        <v>9212.91</v>
      </c>
      <c r="F535">
        <v>2728.54</v>
      </c>
      <c r="G535">
        <v>0.17846899999999999</v>
      </c>
      <c r="H535">
        <v>0.83702500000000002</v>
      </c>
      <c r="I535">
        <v>0</v>
      </c>
    </row>
    <row r="536" spans="1:9" x14ac:dyDescent="0.25">
      <c r="A536" t="s">
        <v>117</v>
      </c>
      <c r="B536">
        <v>9595.11</v>
      </c>
      <c r="C536">
        <v>9593.68</v>
      </c>
      <c r="D536">
        <v>9540.81</v>
      </c>
      <c r="E536">
        <v>9394.4699999999993</v>
      </c>
      <c r="F536">
        <v>2847.94</v>
      </c>
      <c r="G536">
        <v>0.17846400000000001</v>
      </c>
      <c r="H536">
        <v>0.835812</v>
      </c>
      <c r="I536">
        <v>0</v>
      </c>
    </row>
    <row r="537" spans="1:9" x14ac:dyDescent="0.25">
      <c r="A537" t="s">
        <v>117</v>
      </c>
      <c r="B537">
        <v>9488.57</v>
      </c>
      <c r="C537">
        <v>9487.2900000000009</v>
      </c>
      <c r="D537">
        <v>9435.86</v>
      </c>
      <c r="E537">
        <v>9290.1299999999992</v>
      </c>
      <c r="F537">
        <v>2800</v>
      </c>
      <c r="G537">
        <v>0.15142800000000001</v>
      </c>
      <c r="H537">
        <v>0.83593300000000004</v>
      </c>
      <c r="I537">
        <v>0</v>
      </c>
    </row>
    <row r="538" spans="1:9" x14ac:dyDescent="0.25">
      <c r="A538" t="s">
        <v>117</v>
      </c>
      <c r="B538">
        <v>9720.06</v>
      </c>
      <c r="C538">
        <v>9714.7199999999993</v>
      </c>
      <c r="D538">
        <v>9662.7199999999993</v>
      </c>
      <c r="E538">
        <v>9515.36</v>
      </c>
      <c r="F538">
        <v>2937.29</v>
      </c>
      <c r="G538">
        <v>0.163217</v>
      </c>
      <c r="H538">
        <v>0.83684800000000004</v>
      </c>
      <c r="I538">
        <v>0</v>
      </c>
    </row>
    <row r="539" spans="1:9" x14ac:dyDescent="0.25">
      <c r="A539" t="s">
        <v>117</v>
      </c>
      <c r="B539">
        <v>9339.35</v>
      </c>
      <c r="C539">
        <v>9336.06</v>
      </c>
      <c r="D539">
        <v>9285.27</v>
      </c>
      <c r="E539">
        <v>9145.99</v>
      </c>
      <c r="F539">
        <v>2663.69</v>
      </c>
      <c r="G539">
        <v>0.166884</v>
      </c>
      <c r="H539">
        <v>0.85980100000000004</v>
      </c>
      <c r="I539">
        <v>0</v>
      </c>
    </row>
    <row r="540" spans="1:9" x14ac:dyDescent="0.25">
      <c r="A540" t="s">
        <v>117</v>
      </c>
      <c r="B540">
        <v>9422.09</v>
      </c>
      <c r="C540">
        <v>9419.66</v>
      </c>
      <c r="D540">
        <v>9367.01</v>
      </c>
      <c r="E540">
        <v>9222.34</v>
      </c>
      <c r="F540">
        <v>2743.26</v>
      </c>
      <c r="G540">
        <v>0.14863799999999999</v>
      </c>
      <c r="H540">
        <v>0.83649200000000001</v>
      </c>
      <c r="I540">
        <v>0</v>
      </c>
    </row>
    <row r="541" spans="1:9" x14ac:dyDescent="0.25">
      <c r="A541" t="s">
        <v>117</v>
      </c>
      <c r="B541">
        <v>9497.02</v>
      </c>
      <c r="C541">
        <v>9495.41</v>
      </c>
      <c r="D541">
        <v>9447.84</v>
      </c>
      <c r="E541">
        <v>9301.19</v>
      </c>
      <c r="F541">
        <v>2780.29</v>
      </c>
      <c r="G541">
        <v>0.14802799999999999</v>
      </c>
      <c r="H541">
        <v>0.83702100000000002</v>
      </c>
      <c r="I541">
        <v>0</v>
      </c>
    </row>
    <row r="542" spans="1:9" x14ac:dyDescent="0.25">
      <c r="A542" t="s">
        <v>117</v>
      </c>
      <c r="B542">
        <v>9330.18</v>
      </c>
      <c r="C542">
        <v>9329.08</v>
      </c>
      <c r="D542">
        <v>9275.92</v>
      </c>
      <c r="E542">
        <v>9137.59</v>
      </c>
      <c r="F542">
        <v>2651.96</v>
      </c>
      <c r="G542">
        <v>0.13177</v>
      </c>
      <c r="H542">
        <v>0.840063</v>
      </c>
      <c r="I542">
        <v>0</v>
      </c>
    </row>
    <row r="543" spans="1:9" x14ac:dyDescent="0.25">
      <c r="A543" t="s">
        <v>117</v>
      </c>
      <c r="B543">
        <v>9506.82</v>
      </c>
      <c r="C543">
        <v>9504.82</v>
      </c>
      <c r="D543">
        <v>9454.01</v>
      </c>
      <c r="E543">
        <v>9306.2099999999991</v>
      </c>
      <c r="F543">
        <v>2798.8</v>
      </c>
      <c r="G543">
        <v>0.14713599999999999</v>
      </c>
      <c r="H543">
        <v>0.83538900000000005</v>
      </c>
      <c r="I543">
        <v>0</v>
      </c>
    </row>
    <row r="544" spans="1:9" x14ac:dyDescent="0.25">
      <c r="A544" t="s">
        <v>117</v>
      </c>
      <c r="B544">
        <v>9554.1200000000008</v>
      </c>
      <c r="C544">
        <v>9552.6299999999992</v>
      </c>
      <c r="D544">
        <v>9501.64</v>
      </c>
      <c r="E544">
        <v>9359.42</v>
      </c>
      <c r="F544">
        <v>2808.37</v>
      </c>
      <c r="G544">
        <v>0.178484</v>
      </c>
      <c r="H544">
        <v>0.83693200000000001</v>
      </c>
      <c r="I544">
        <v>0</v>
      </c>
    </row>
    <row r="545" spans="1:25" x14ac:dyDescent="0.25">
      <c r="A545" t="s">
        <v>117</v>
      </c>
      <c r="B545">
        <v>9443.31</v>
      </c>
      <c r="C545">
        <v>9441.74</v>
      </c>
      <c r="D545">
        <v>9390.64</v>
      </c>
      <c r="E545">
        <v>9253.2099999999991</v>
      </c>
      <c r="F545">
        <v>2738.5</v>
      </c>
      <c r="G545">
        <v>0.14958199999999999</v>
      </c>
      <c r="H545">
        <v>0.83617900000000001</v>
      </c>
      <c r="I545">
        <v>0</v>
      </c>
    </row>
    <row r="546" spans="1:25" x14ac:dyDescent="0.25">
      <c r="A546" t="s">
        <v>117</v>
      </c>
      <c r="B546">
        <v>9418.18</v>
      </c>
      <c r="C546">
        <v>9416.7099999999991</v>
      </c>
      <c r="D546">
        <v>9368.86</v>
      </c>
      <c r="E546">
        <v>9228.1</v>
      </c>
      <c r="F546">
        <v>2746.89</v>
      </c>
      <c r="G546">
        <v>0.178454</v>
      </c>
      <c r="H546">
        <v>0.83655800000000002</v>
      </c>
      <c r="I546">
        <v>0</v>
      </c>
    </row>
    <row r="547" spans="1:25" x14ac:dyDescent="0.25">
      <c r="A547" t="s">
        <v>117</v>
      </c>
      <c r="B547">
        <v>9530.8700000000008</v>
      </c>
      <c r="C547">
        <v>9529.91</v>
      </c>
      <c r="D547">
        <v>9482.68</v>
      </c>
      <c r="E547">
        <v>9338.51</v>
      </c>
      <c r="F547">
        <v>2818.61</v>
      </c>
      <c r="G547">
        <v>0.14874000000000001</v>
      </c>
      <c r="H547">
        <v>0.83641799999999999</v>
      </c>
      <c r="I547">
        <v>0</v>
      </c>
    </row>
    <row r="548" spans="1:25" x14ac:dyDescent="0.25">
      <c r="A548" t="s">
        <v>117</v>
      </c>
      <c r="B548">
        <v>9676.2800000000007</v>
      </c>
      <c r="C548">
        <v>9674.67</v>
      </c>
      <c r="D548">
        <v>9622.75</v>
      </c>
      <c r="E548">
        <v>9471.4699999999993</v>
      </c>
      <c r="F548">
        <v>2901.1</v>
      </c>
      <c r="G548">
        <v>0.15764900000000001</v>
      </c>
      <c r="H548">
        <v>0.84229500000000002</v>
      </c>
      <c r="I548">
        <v>0</v>
      </c>
    </row>
    <row r="549" spans="1:25" x14ac:dyDescent="0.25">
      <c r="A549" t="s">
        <v>117</v>
      </c>
      <c r="B549">
        <v>9365.58</v>
      </c>
      <c r="C549">
        <v>9364.43</v>
      </c>
      <c r="D549">
        <v>9314.3799999999992</v>
      </c>
      <c r="E549">
        <v>9172.15</v>
      </c>
      <c r="F549">
        <v>2715.59</v>
      </c>
      <c r="G549">
        <v>0.14874799999999999</v>
      </c>
      <c r="H549">
        <v>0.83704699999999999</v>
      </c>
      <c r="I549">
        <v>0</v>
      </c>
    </row>
    <row r="550" spans="1:25" x14ac:dyDescent="0.25">
      <c r="A550" t="s">
        <v>117</v>
      </c>
      <c r="B550">
        <v>9634.77</v>
      </c>
      <c r="C550">
        <v>9633.4500000000007</v>
      </c>
      <c r="D550">
        <v>9579.93</v>
      </c>
      <c r="E550">
        <v>9434.93</v>
      </c>
      <c r="F550">
        <v>2849.35</v>
      </c>
      <c r="G550">
        <v>0.15017900000000001</v>
      </c>
      <c r="H550">
        <v>0.834866</v>
      </c>
      <c r="I550">
        <v>0</v>
      </c>
    </row>
    <row r="551" spans="1:25" x14ac:dyDescent="0.25">
      <c r="A551" t="s">
        <v>117</v>
      </c>
      <c r="B551">
        <v>9413.19</v>
      </c>
      <c r="C551">
        <v>9409.2900000000009</v>
      </c>
      <c r="D551">
        <v>9360.19</v>
      </c>
      <c r="E551">
        <v>9222.49</v>
      </c>
      <c r="F551">
        <v>2743.95</v>
      </c>
      <c r="G551">
        <v>0.15057400000000001</v>
      </c>
      <c r="H551">
        <v>0.83705200000000002</v>
      </c>
      <c r="I551">
        <v>0</v>
      </c>
    </row>
    <row r="552" spans="1:25" x14ac:dyDescent="0.25">
      <c r="A552" t="s">
        <v>117</v>
      </c>
      <c r="B552">
        <v>9365.26</v>
      </c>
      <c r="C552">
        <v>9364.26</v>
      </c>
      <c r="D552">
        <v>9316.2900000000009</v>
      </c>
      <c r="E552">
        <v>9175.3799999999992</v>
      </c>
      <c r="F552">
        <v>2706.35</v>
      </c>
      <c r="G552">
        <v>0.14759700000000001</v>
      </c>
      <c r="H552">
        <v>0.83687599999999995</v>
      </c>
      <c r="I552">
        <v>0</v>
      </c>
    </row>
    <row r="553" spans="1:25" x14ac:dyDescent="0.25">
      <c r="A553" t="s">
        <v>117</v>
      </c>
      <c r="B553">
        <v>9651.91</v>
      </c>
      <c r="C553">
        <v>9650.43</v>
      </c>
      <c r="D553">
        <v>9599.86</v>
      </c>
      <c r="E553">
        <v>9453.82</v>
      </c>
      <c r="F553">
        <v>2893.47</v>
      </c>
      <c r="G553">
        <v>0.17849599999999999</v>
      </c>
      <c r="H553">
        <v>0.83701899999999996</v>
      </c>
      <c r="I553">
        <v>0</v>
      </c>
    </row>
    <row r="554" spans="1:25" x14ac:dyDescent="0.25">
      <c r="A554" t="s">
        <v>117</v>
      </c>
      <c r="B554">
        <v>9441.82</v>
      </c>
      <c r="C554">
        <v>9440.2900000000009</v>
      </c>
      <c r="D554">
        <v>9390.2099999999991</v>
      </c>
      <c r="E554">
        <v>9249.85</v>
      </c>
      <c r="F554">
        <v>2750.26</v>
      </c>
      <c r="G554">
        <v>0.14815500000000001</v>
      </c>
      <c r="H554">
        <v>0.83644099999999999</v>
      </c>
      <c r="I554">
        <v>0</v>
      </c>
    </row>
    <row r="555" spans="1:25" x14ac:dyDescent="0.25">
      <c r="A555" t="s">
        <v>117</v>
      </c>
      <c r="B555">
        <v>9428</v>
      </c>
      <c r="C555">
        <v>9425.98</v>
      </c>
      <c r="D555">
        <v>9373.16</v>
      </c>
      <c r="E555">
        <v>9231.41</v>
      </c>
      <c r="F555">
        <v>2721.48</v>
      </c>
      <c r="G555">
        <v>0.14710300000000001</v>
      </c>
      <c r="H555">
        <v>0.83409299999999997</v>
      </c>
      <c r="I555">
        <v>0</v>
      </c>
    </row>
    <row r="556" spans="1:25" x14ac:dyDescent="0.25">
      <c r="A556" t="s">
        <v>117</v>
      </c>
      <c r="B556">
        <v>9432.61</v>
      </c>
      <c r="C556">
        <v>9429.7900000000009</v>
      </c>
      <c r="D556">
        <v>9381.82</v>
      </c>
      <c r="E556">
        <v>9237.8799999999992</v>
      </c>
      <c r="F556">
        <v>2756.08</v>
      </c>
      <c r="G556">
        <v>0.14710899999999999</v>
      </c>
      <c r="H556">
        <v>0.85441299999999998</v>
      </c>
      <c r="I556">
        <v>0</v>
      </c>
    </row>
    <row r="557" spans="1:25" x14ac:dyDescent="0.25">
      <c r="A557" t="s">
        <v>117</v>
      </c>
      <c r="B557">
        <v>9486.44</v>
      </c>
      <c r="C557">
        <v>9485.2999999999993</v>
      </c>
      <c r="D557">
        <v>9435.2900000000009</v>
      </c>
      <c r="E557">
        <v>9293.2099999999991</v>
      </c>
      <c r="F557">
        <v>2779.32</v>
      </c>
      <c r="G557">
        <v>0.17846000000000001</v>
      </c>
      <c r="H557">
        <v>0.83703799999999995</v>
      </c>
      <c r="I557">
        <v>0</v>
      </c>
    </row>
    <row r="558" spans="1:25" x14ac:dyDescent="0.25">
      <c r="A558" t="s">
        <v>117</v>
      </c>
      <c r="B558">
        <v>9444</v>
      </c>
      <c r="C558">
        <v>9442.7000000000007</v>
      </c>
      <c r="D558">
        <v>9393.84</v>
      </c>
      <c r="E558">
        <v>9253.56</v>
      </c>
      <c r="F558">
        <v>2757.46</v>
      </c>
      <c r="G558">
        <v>0.17847499999999999</v>
      </c>
      <c r="H558">
        <v>0.86721099999999995</v>
      </c>
      <c r="I558">
        <v>0</v>
      </c>
    </row>
    <row r="559" spans="1:25" x14ac:dyDescent="0.25">
      <c r="A559" t="s">
        <v>117</v>
      </c>
      <c r="B559">
        <v>9372.67</v>
      </c>
      <c r="C559">
        <v>9371.32</v>
      </c>
      <c r="D559">
        <v>9319.26</v>
      </c>
      <c r="E559">
        <v>9178.0400000000009</v>
      </c>
      <c r="F559">
        <v>2693.53</v>
      </c>
      <c r="G559">
        <v>0.17855399999999999</v>
      </c>
      <c r="H559">
        <v>0.83702600000000005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9472.08</v>
      </c>
      <c r="C560">
        <v>9470.82</v>
      </c>
      <c r="D560">
        <v>9422.59</v>
      </c>
      <c r="E560">
        <v>9281.67</v>
      </c>
      <c r="F560">
        <v>2771.07</v>
      </c>
      <c r="G560">
        <v>0.14735000000000001</v>
      </c>
      <c r="H560">
        <v>0.83702699999999997</v>
      </c>
      <c r="I560">
        <v>0</v>
      </c>
      <c r="R560">
        <f>AVERAGE(B511:B560)</f>
        <v>9473.4002000000019</v>
      </c>
      <c r="S560">
        <f>AVERAGE(C511:C560)</f>
        <v>9471.6297999999988</v>
      </c>
      <c r="U560">
        <f>_xlfn.VAR.P(B511:B560)</f>
        <v>11851.435837960014</v>
      </c>
      <c r="V560">
        <f>_xlfn.VAR.P(C511:C560)</f>
        <v>11829.093429960001</v>
      </c>
      <c r="X560">
        <f>1.96*SQRT(U560)/50</f>
        <v>4.2674805642255569</v>
      </c>
      <c r="Y560">
        <f>1.96*SQRT(V560)/50</f>
        <v>4.2634561248139677</v>
      </c>
    </row>
    <row r="561" spans="1:9" x14ac:dyDescent="0.25">
      <c r="A561" t="s">
        <v>118</v>
      </c>
      <c r="B561">
        <v>475950.39889999997</v>
      </c>
      <c r="C561" t="s">
        <v>37</v>
      </c>
    </row>
    <row r="562" spans="1:9" x14ac:dyDescent="0.25">
      <c r="A562" t="s">
        <v>39</v>
      </c>
      <c r="B562">
        <v>664.72500000000002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483.27800000000002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480.75799999999998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482.06900000000002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483.61700000000002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485.45299999999997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485.23200000000003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485.27100000000002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481.37799999999999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485.17099999999999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485.50400000000002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483.25099999999998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484.17599999999999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484.40899999999999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485.71699999999998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480.41399999999999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486.60199999999998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486.11399999999998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484.4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485.40800000000002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483.78899999999999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484.68099999999998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485.38299999999998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485.43700000000001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483.512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485.27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483.48899999999998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486.197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482.67899999999997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487.91800000000001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485.89100000000002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485.25799999999998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484.63799999999998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484.19099999999997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482.779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483.959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483.03399999999999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487.21600000000001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484.23099999999999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484.79500000000002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485.11500000000001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483.12599999999998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489.66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483.96199999999999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483.15699999999998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484.483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482.90699999999998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485.952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484.327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483.83199999999999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486.22199999999998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484.12799999999999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486.86099999999999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484.39800000000002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487.834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484.77622000000002</v>
      </c>
      <c r="S616">
        <f>AVERAGE(C567:C616)</f>
        <v>0</v>
      </c>
      <c r="U616">
        <f>_xlfn.VAR.P(B567:B616)</f>
        <v>2.6255370916000191</v>
      </c>
      <c r="V616">
        <f>_xlfn.VAR.P(C567:C616)</f>
        <v>0</v>
      </c>
      <c r="X616">
        <f>1.96*SQRT(U616)/50</f>
        <v>6.3517755914675178E-2</v>
      </c>
      <c r="Y616">
        <f>1.96*SQRT(V616)/50</f>
        <v>0</v>
      </c>
    </row>
    <row r="617" spans="1:25" x14ac:dyDescent="0.25">
      <c r="A617" t="s">
        <v>39</v>
      </c>
      <c r="B617">
        <v>24838.801200000002</v>
      </c>
      <c r="C617" t="s">
        <v>37</v>
      </c>
    </row>
    <row r="618" spans="1:25" x14ac:dyDescent="0.25">
      <c r="A618" t="s">
        <v>40</v>
      </c>
      <c r="B618">
        <v>484.42599999999999</v>
      </c>
      <c r="C618">
        <v>481.07799999999997</v>
      </c>
      <c r="D618">
        <v>418.79199999999997</v>
      </c>
      <c r="E618">
        <v>0.97677000000000003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483.68400000000003</v>
      </c>
      <c r="C619">
        <v>480.29700000000003</v>
      </c>
      <c r="D619">
        <v>417.81</v>
      </c>
      <c r="E619">
        <v>0.967746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483.29899999999998</v>
      </c>
      <c r="C620">
        <v>479.71499999999997</v>
      </c>
      <c r="D620">
        <v>417.25200000000001</v>
      </c>
      <c r="E620">
        <v>0.96352199999999999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482.17099999999999</v>
      </c>
      <c r="C621">
        <v>478.87700000000001</v>
      </c>
      <c r="D621">
        <v>416.86099999999999</v>
      </c>
      <c r="E621">
        <v>0.95190600000000003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480.55099999999999</v>
      </c>
      <c r="C622">
        <v>477.06</v>
      </c>
      <c r="D622">
        <v>414.96699999999998</v>
      </c>
      <c r="E622">
        <v>0.96742600000000001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480.452</v>
      </c>
      <c r="C623">
        <v>477.31099999999998</v>
      </c>
      <c r="D623">
        <v>414.27699999999999</v>
      </c>
      <c r="E623">
        <v>0.94736200000000004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477.44200000000001</v>
      </c>
      <c r="C624">
        <v>474.13200000000001</v>
      </c>
      <c r="D624">
        <v>412.27199999999999</v>
      </c>
      <c r="E624">
        <v>0.95216199999999995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477.32400000000001</v>
      </c>
      <c r="C625">
        <v>474.19400000000002</v>
      </c>
      <c r="D625">
        <v>411.22300000000001</v>
      </c>
      <c r="E625">
        <v>0.96032200000000001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481.173</v>
      </c>
      <c r="C626">
        <v>478.22199999999998</v>
      </c>
      <c r="D626">
        <v>414.822</v>
      </c>
      <c r="E626">
        <v>0.95321800000000001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478.36</v>
      </c>
      <c r="C627">
        <v>474.73200000000003</v>
      </c>
      <c r="D627">
        <v>412.78800000000001</v>
      </c>
      <c r="E627">
        <v>0.95811400000000002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479.28100000000001</v>
      </c>
      <c r="C628">
        <v>476.22500000000002</v>
      </c>
      <c r="D628">
        <v>412.94600000000003</v>
      </c>
      <c r="E628">
        <v>0.95603400000000005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481.92200000000003</v>
      </c>
      <c r="C629">
        <v>478.30900000000003</v>
      </c>
      <c r="D629">
        <v>415.51100000000002</v>
      </c>
      <c r="E629">
        <v>0.96422600000000003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479.17099999999999</v>
      </c>
      <c r="C630">
        <v>475.62099999999998</v>
      </c>
      <c r="D630">
        <v>413.39600000000002</v>
      </c>
      <c r="E630">
        <v>0.95504199999999995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480.02199999999999</v>
      </c>
      <c r="C631">
        <v>476.71</v>
      </c>
      <c r="D631">
        <v>413.721</v>
      </c>
      <c r="E631">
        <v>0.95059400000000005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478.07600000000002</v>
      </c>
      <c r="C632">
        <v>474.85399999999998</v>
      </c>
      <c r="D632">
        <v>412.45100000000002</v>
      </c>
      <c r="E632">
        <v>0.96096199999999998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477.98099999999999</v>
      </c>
      <c r="C633">
        <v>474.18200000000002</v>
      </c>
      <c r="D633">
        <v>412.22</v>
      </c>
      <c r="E633">
        <v>0.96041799999999999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479.13299999999998</v>
      </c>
      <c r="C634">
        <v>475.43</v>
      </c>
      <c r="D634">
        <v>413.24900000000002</v>
      </c>
      <c r="E634">
        <v>0.94764999999999999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478.29399999999998</v>
      </c>
      <c r="C635">
        <v>475.072</v>
      </c>
      <c r="D635">
        <v>412.697</v>
      </c>
      <c r="E635">
        <v>0.94185799999999997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479.19</v>
      </c>
      <c r="C636">
        <v>476.012</v>
      </c>
      <c r="D636">
        <v>412.577</v>
      </c>
      <c r="E636">
        <v>0.97084999999999999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479.10399999999998</v>
      </c>
      <c r="C637">
        <v>475.34800000000001</v>
      </c>
      <c r="D637">
        <v>413.54199999999997</v>
      </c>
      <c r="E637">
        <v>0.96333000000000002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477.79300000000001</v>
      </c>
      <c r="C638">
        <v>473.88499999999999</v>
      </c>
      <c r="D638">
        <v>411.68900000000002</v>
      </c>
      <c r="E638">
        <v>0.94352199999999997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480.84500000000003</v>
      </c>
      <c r="C639">
        <v>477.64</v>
      </c>
      <c r="D639">
        <v>414.06299999999999</v>
      </c>
      <c r="E639">
        <v>0.95257800000000004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476.96100000000001</v>
      </c>
      <c r="C640">
        <v>474.14800000000002</v>
      </c>
      <c r="D640">
        <v>412.36</v>
      </c>
      <c r="E640">
        <v>0.95446600000000004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479.21199999999999</v>
      </c>
      <c r="C641">
        <v>475.584</v>
      </c>
      <c r="D641">
        <v>413.99799999999999</v>
      </c>
      <c r="E641">
        <v>0.967746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482.37799999999999</v>
      </c>
      <c r="C642">
        <v>479.02300000000002</v>
      </c>
      <c r="D642">
        <v>415.54399999999998</v>
      </c>
      <c r="E642">
        <v>0.96742600000000001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478.03800000000001</v>
      </c>
      <c r="C643">
        <v>474.721</v>
      </c>
      <c r="D643">
        <v>412.334</v>
      </c>
      <c r="E643">
        <v>0.95248200000000005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478.88299999999998</v>
      </c>
      <c r="C644">
        <v>475.62799999999999</v>
      </c>
      <c r="D644">
        <v>412.78699999999998</v>
      </c>
      <c r="E644">
        <v>0.96611400000000003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480.43299999999999</v>
      </c>
      <c r="C645">
        <v>476.98099999999999</v>
      </c>
      <c r="D645">
        <v>413.76</v>
      </c>
      <c r="E645">
        <v>0.95433800000000002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478.17599999999999</v>
      </c>
      <c r="C646">
        <v>475.04700000000003</v>
      </c>
      <c r="D646">
        <v>412.54899999999998</v>
      </c>
      <c r="E646">
        <v>0.95827399999999996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481.23099999999999</v>
      </c>
      <c r="C647">
        <v>478.32400000000001</v>
      </c>
      <c r="D647">
        <v>414.84500000000003</v>
      </c>
      <c r="E647">
        <v>0.95452999999999999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477.62700000000001</v>
      </c>
      <c r="C648">
        <v>474.40699999999998</v>
      </c>
      <c r="D648">
        <v>412.05</v>
      </c>
      <c r="E648">
        <v>0.948322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479.17500000000001</v>
      </c>
      <c r="C649">
        <v>476.05200000000002</v>
      </c>
      <c r="D649">
        <v>413.54399999999998</v>
      </c>
      <c r="E649">
        <v>0.95481799999999994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480.42700000000002</v>
      </c>
      <c r="C650">
        <v>477.32400000000001</v>
      </c>
      <c r="D650">
        <v>414.15100000000001</v>
      </c>
      <c r="E650">
        <v>0.94691400000000003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480.58800000000002</v>
      </c>
      <c r="C651">
        <v>476.86399999999998</v>
      </c>
      <c r="D651">
        <v>413.81400000000002</v>
      </c>
      <c r="E651">
        <v>0.96128199999999997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477.85599999999999</v>
      </c>
      <c r="C652">
        <v>474.73200000000003</v>
      </c>
      <c r="D652">
        <v>412.29</v>
      </c>
      <c r="E652">
        <v>0.94796899999999995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480.23200000000003</v>
      </c>
      <c r="C653">
        <v>477.05900000000003</v>
      </c>
      <c r="D653">
        <v>414.37099999999998</v>
      </c>
      <c r="E653">
        <v>0.95709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479.75900000000001</v>
      </c>
      <c r="C654">
        <v>476.56099999999998</v>
      </c>
      <c r="D654">
        <v>414.43299999999999</v>
      </c>
      <c r="E654">
        <v>0.95305799999999996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476.459</v>
      </c>
      <c r="C655">
        <v>473.21300000000002</v>
      </c>
      <c r="D655">
        <v>410.75799999999998</v>
      </c>
      <c r="E655">
        <v>0.95664199999999999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478.28</v>
      </c>
      <c r="C656">
        <v>474.18799999999999</v>
      </c>
      <c r="D656">
        <v>411.87700000000001</v>
      </c>
      <c r="E656">
        <v>0.96189000000000002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479.28500000000003</v>
      </c>
      <c r="C657">
        <v>476.43400000000003</v>
      </c>
      <c r="D657">
        <v>413.37200000000001</v>
      </c>
      <c r="E657">
        <v>0.96755400000000003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479.10899999999998</v>
      </c>
      <c r="C658">
        <v>475.88299999999998</v>
      </c>
      <c r="D658">
        <v>413.48200000000003</v>
      </c>
      <c r="E658">
        <v>0.95955400000000002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479.298</v>
      </c>
      <c r="C659">
        <v>476.45699999999999</v>
      </c>
      <c r="D659">
        <v>413.596</v>
      </c>
      <c r="E659">
        <v>0.96505799999999997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476.94299999999998</v>
      </c>
      <c r="C660">
        <v>473.20699999999999</v>
      </c>
      <c r="D660">
        <v>411.51600000000002</v>
      </c>
      <c r="E660">
        <v>0.95955400000000002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478.05200000000002</v>
      </c>
      <c r="C661">
        <v>475.11599999999999</v>
      </c>
      <c r="D661">
        <v>412.14299999999997</v>
      </c>
      <c r="E661">
        <v>0.95709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475.529</v>
      </c>
      <c r="C662">
        <v>472.14299999999997</v>
      </c>
      <c r="D662">
        <v>410.24799999999999</v>
      </c>
      <c r="E662">
        <v>0.95539399999999997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481.48700000000002</v>
      </c>
      <c r="C663">
        <v>477.63900000000001</v>
      </c>
      <c r="D663">
        <v>414.06</v>
      </c>
      <c r="E663">
        <v>0.95869000000000004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475.96</v>
      </c>
      <c r="C664">
        <v>471.93</v>
      </c>
      <c r="D664">
        <v>411.75</v>
      </c>
      <c r="E664">
        <v>0.95462599999999997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476.04700000000003</v>
      </c>
      <c r="C665">
        <v>472.57499999999999</v>
      </c>
      <c r="D665">
        <v>410.03500000000003</v>
      </c>
      <c r="E665">
        <v>0.94886599999999999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481.52300000000002</v>
      </c>
      <c r="C666">
        <v>478.64699999999999</v>
      </c>
      <c r="D666">
        <v>415.81299999999999</v>
      </c>
      <c r="E666">
        <v>0.95529799999999998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479.96199999999999</v>
      </c>
      <c r="C667">
        <v>476.52800000000002</v>
      </c>
      <c r="D667">
        <v>413.43299999999999</v>
      </c>
      <c r="E667">
        <v>0.95750599999999997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479.20800000000003</v>
      </c>
      <c r="C668">
        <v>475.73</v>
      </c>
      <c r="D668">
        <v>412.84899999999999</v>
      </c>
      <c r="E668">
        <v>0.959202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479.30900000000003</v>
      </c>
      <c r="C669">
        <v>475.89699999999999</v>
      </c>
      <c r="D669">
        <v>413.15800000000002</v>
      </c>
      <c r="E669">
        <v>0.96912200000000004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478.68599999999998</v>
      </c>
      <c r="C670">
        <v>474.76799999999997</v>
      </c>
      <c r="D670">
        <v>413.79599999999999</v>
      </c>
      <c r="E670">
        <v>0.96780999999999995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476.89400000000001</v>
      </c>
      <c r="C671">
        <v>473.44400000000002</v>
      </c>
      <c r="D671">
        <v>411.51299999999998</v>
      </c>
      <c r="E671">
        <v>0.94716999999999996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479.87299999999999</v>
      </c>
      <c r="C672">
        <v>475.92399999999998</v>
      </c>
      <c r="D672">
        <v>412.779</v>
      </c>
      <c r="E672">
        <v>0.97392199999999995</v>
      </c>
      <c r="F672">
        <v>0</v>
      </c>
      <c r="G672">
        <v>32767</v>
      </c>
      <c r="H672">
        <v>-32767</v>
      </c>
      <c r="I672">
        <v>0</v>
      </c>
      <c r="R672">
        <f>AVERAGE(B623:B672)</f>
        <v>478.96886000000001</v>
      </c>
      <c r="S672">
        <f>AVERAGE(C623:C672)</f>
        <v>475.60113999999987</v>
      </c>
      <c r="U672">
        <f>_xlfn.VAR.P(B623:B672)</f>
        <v>2.4956145604000088</v>
      </c>
      <c r="V672">
        <f>_xlfn.VAR.P(C623:C672)</f>
        <v>2.7536364804000022</v>
      </c>
      <c r="X672">
        <f>1.96*SQRT(U672)/50</f>
        <v>6.1926255805539128E-2</v>
      </c>
      <c r="Y672">
        <f>1.96*SQRT(V672)/50</f>
        <v>6.5048812143204113E-2</v>
      </c>
    </row>
    <row r="673" spans="1:9" x14ac:dyDescent="0.25">
      <c r="A673" t="s">
        <v>39</v>
      </c>
      <c r="B673">
        <v>24554.7091</v>
      </c>
      <c r="C673" t="s">
        <v>37</v>
      </c>
    </row>
    <row r="674" spans="1:9" x14ac:dyDescent="0.25">
      <c r="A674" t="s">
        <v>41</v>
      </c>
      <c r="B674">
        <v>475.93</v>
      </c>
      <c r="C674">
        <v>473.81700000000001</v>
      </c>
      <c r="D674">
        <v>411.41800000000001</v>
      </c>
      <c r="E674">
        <v>0.95001800000000003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477.99200000000002</v>
      </c>
      <c r="C675">
        <v>475.66</v>
      </c>
      <c r="D675">
        <v>413.04300000000001</v>
      </c>
      <c r="E675">
        <v>0.97248199999999996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479.26400000000001</v>
      </c>
      <c r="C676">
        <v>477.149</v>
      </c>
      <c r="D676">
        <v>413.72899999999998</v>
      </c>
      <c r="E676">
        <v>0.95865800000000001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479.62099999999998</v>
      </c>
      <c r="C677">
        <v>477.60700000000003</v>
      </c>
      <c r="D677">
        <v>414.358</v>
      </c>
      <c r="E677">
        <v>0.96432200000000001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477.517</v>
      </c>
      <c r="C678">
        <v>475.30900000000003</v>
      </c>
      <c r="D678">
        <v>413.14299999999997</v>
      </c>
      <c r="E678">
        <v>0.94944200000000001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477.85</v>
      </c>
      <c r="C679">
        <v>475.72199999999998</v>
      </c>
      <c r="D679">
        <v>413.61599999999999</v>
      </c>
      <c r="E679">
        <v>0.96403399999999995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480.82</v>
      </c>
      <c r="C680">
        <v>478.74</v>
      </c>
      <c r="D680">
        <v>415.58300000000003</v>
      </c>
      <c r="E680">
        <v>0.94563399999999997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478.42399999999998</v>
      </c>
      <c r="C681">
        <v>476.505</v>
      </c>
      <c r="D681">
        <v>413.51299999999998</v>
      </c>
      <c r="E681">
        <v>0.96758599999999995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478.43700000000001</v>
      </c>
      <c r="C682">
        <v>476.36200000000002</v>
      </c>
      <c r="D682">
        <v>414.59800000000001</v>
      </c>
      <c r="E682">
        <v>0.97280199999999994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478.10399999999998</v>
      </c>
      <c r="C683">
        <v>476.06900000000002</v>
      </c>
      <c r="D683">
        <v>413.786</v>
      </c>
      <c r="E683">
        <v>0.96835400000000005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476.834</v>
      </c>
      <c r="C684">
        <v>474.81700000000001</v>
      </c>
      <c r="D684">
        <v>412.11200000000002</v>
      </c>
      <c r="E684">
        <v>0.95888200000000001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476.49299999999999</v>
      </c>
      <c r="C685">
        <v>474.40199999999999</v>
      </c>
      <c r="D685">
        <v>412.71100000000001</v>
      </c>
      <c r="E685">
        <v>0.96659399999999995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478.66</v>
      </c>
      <c r="C686">
        <v>476.53300000000002</v>
      </c>
      <c r="D686">
        <v>413.71899999999999</v>
      </c>
      <c r="E686">
        <v>0.95228999999999997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478.39100000000002</v>
      </c>
      <c r="C687">
        <v>476.49900000000002</v>
      </c>
      <c r="D687">
        <v>413.66399999999999</v>
      </c>
      <c r="E687">
        <v>0.97289800000000004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476.87700000000001</v>
      </c>
      <c r="C688">
        <v>474.84399999999999</v>
      </c>
      <c r="D688">
        <v>412.78100000000001</v>
      </c>
      <c r="E688">
        <v>0.95273799999999997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476.25</v>
      </c>
      <c r="C689">
        <v>474.26799999999997</v>
      </c>
      <c r="D689">
        <v>411.50700000000001</v>
      </c>
      <c r="E689">
        <v>0.958754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480.4</v>
      </c>
      <c r="C690">
        <v>478.21499999999997</v>
      </c>
      <c r="D690">
        <v>415.255</v>
      </c>
      <c r="E690">
        <v>0.95981000000000005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477.536</v>
      </c>
      <c r="C691">
        <v>475.71600000000001</v>
      </c>
      <c r="D691">
        <v>413.762</v>
      </c>
      <c r="E691">
        <v>0.95833800000000002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475.38200000000001</v>
      </c>
      <c r="C692">
        <v>473.43799999999999</v>
      </c>
      <c r="D692">
        <v>410.90899999999999</v>
      </c>
      <c r="E692">
        <v>0.94025700000000001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484.512</v>
      </c>
      <c r="C693">
        <v>482.63299999999998</v>
      </c>
      <c r="D693">
        <v>418.483</v>
      </c>
      <c r="E693">
        <v>0.96352199999999999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478.26299999999998</v>
      </c>
      <c r="C694">
        <v>476.12799999999999</v>
      </c>
      <c r="D694">
        <v>413.089</v>
      </c>
      <c r="E694">
        <v>0.96000200000000002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478.38799999999998</v>
      </c>
      <c r="C695">
        <v>476.25599999999997</v>
      </c>
      <c r="D695">
        <v>414.80200000000002</v>
      </c>
      <c r="E695">
        <v>0.961314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481.42</v>
      </c>
      <c r="C696">
        <v>479.06799999999998</v>
      </c>
      <c r="D696">
        <v>415.60700000000003</v>
      </c>
      <c r="E696">
        <v>0.96944200000000003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478.27499999999998</v>
      </c>
      <c r="C697">
        <v>476.34699999999998</v>
      </c>
      <c r="D697">
        <v>414.22899999999998</v>
      </c>
      <c r="E697">
        <v>0.962978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479.56</v>
      </c>
      <c r="C698">
        <v>477.42599999999999</v>
      </c>
      <c r="D698">
        <v>414.12400000000002</v>
      </c>
      <c r="E698">
        <v>0.95961799999999997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481.42200000000003</v>
      </c>
      <c r="C699">
        <v>479.56700000000001</v>
      </c>
      <c r="D699">
        <v>415.89299999999997</v>
      </c>
      <c r="E699">
        <v>0.95696199999999998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479.92899999999997</v>
      </c>
      <c r="C700">
        <v>477.36799999999999</v>
      </c>
      <c r="D700">
        <v>414.71600000000001</v>
      </c>
      <c r="E700">
        <v>0.95613000000000004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477.06400000000002</v>
      </c>
      <c r="C701">
        <v>474.14100000000002</v>
      </c>
      <c r="D701">
        <v>412.02</v>
      </c>
      <c r="E701">
        <v>0.95977800000000002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480.93299999999999</v>
      </c>
      <c r="C702">
        <v>478.89400000000001</v>
      </c>
      <c r="D702">
        <v>416.596</v>
      </c>
      <c r="E702">
        <v>0.96057800000000004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479.78899999999999</v>
      </c>
      <c r="C703">
        <v>477.57600000000002</v>
      </c>
      <c r="D703">
        <v>414.12599999999998</v>
      </c>
      <c r="E703">
        <v>0.94793799999999995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480.07799999999997</v>
      </c>
      <c r="C704">
        <v>478.15800000000002</v>
      </c>
      <c r="D704">
        <v>415.14</v>
      </c>
      <c r="E704">
        <v>0.95782599999999996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482.79</v>
      </c>
      <c r="C705">
        <v>480.738</v>
      </c>
      <c r="D705">
        <v>417.209</v>
      </c>
      <c r="E705">
        <v>0.95843400000000001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479.85</v>
      </c>
      <c r="C706">
        <v>477.76299999999998</v>
      </c>
      <c r="D706">
        <v>416.16800000000001</v>
      </c>
      <c r="E706">
        <v>0.954434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480.827</v>
      </c>
      <c r="C707">
        <v>478.71899999999999</v>
      </c>
      <c r="D707">
        <v>415.79300000000001</v>
      </c>
      <c r="E707">
        <v>0.96678600000000003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478.91300000000001</v>
      </c>
      <c r="C708">
        <v>476.86799999999999</v>
      </c>
      <c r="D708">
        <v>415.209</v>
      </c>
      <c r="E708">
        <v>0.97840199999999999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478.791</v>
      </c>
      <c r="C709">
        <v>476.75900000000001</v>
      </c>
      <c r="D709">
        <v>414.161</v>
      </c>
      <c r="E709">
        <v>0.96348999999999996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481.024</v>
      </c>
      <c r="C710">
        <v>478.346</v>
      </c>
      <c r="D710">
        <v>415.97399999999999</v>
      </c>
      <c r="E710">
        <v>0.96589000000000003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477.65899999999999</v>
      </c>
      <c r="C711">
        <v>475.63400000000001</v>
      </c>
      <c r="D711">
        <v>413.69900000000001</v>
      </c>
      <c r="E711">
        <v>0.94313800000000003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480.06</v>
      </c>
      <c r="C712">
        <v>478.04500000000002</v>
      </c>
      <c r="D712">
        <v>415.19900000000001</v>
      </c>
      <c r="E712">
        <v>0.96249799999999996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481.57100000000003</v>
      </c>
      <c r="C713">
        <v>479.72199999999998</v>
      </c>
      <c r="D713">
        <v>416.54599999999999</v>
      </c>
      <c r="E713">
        <v>0.97309000000000001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476.87599999999998</v>
      </c>
      <c r="C714">
        <v>474.89800000000002</v>
      </c>
      <c r="D714">
        <v>414.33100000000002</v>
      </c>
      <c r="E714">
        <v>0.96653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478.80399999999997</v>
      </c>
      <c r="C715">
        <v>476.35399999999998</v>
      </c>
      <c r="D715">
        <v>414.86099999999999</v>
      </c>
      <c r="E715">
        <v>0.96704199999999996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481.07299999999998</v>
      </c>
      <c r="C716">
        <v>478.98899999999998</v>
      </c>
      <c r="D716">
        <v>416.05799999999999</v>
      </c>
      <c r="E716">
        <v>0.963202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479.13200000000001</v>
      </c>
      <c r="C717">
        <v>477.01299999999998</v>
      </c>
      <c r="D717">
        <v>414.48500000000001</v>
      </c>
      <c r="E717">
        <v>0.95437000000000005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483.43400000000003</v>
      </c>
      <c r="C718">
        <v>481.61799999999999</v>
      </c>
      <c r="D718">
        <v>418.79199999999997</v>
      </c>
      <c r="E718">
        <v>0.95084999999999997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477.89699999999999</v>
      </c>
      <c r="C719">
        <v>475.82499999999999</v>
      </c>
      <c r="D719">
        <v>414.17</v>
      </c>
      <c r="E719">
        <v>0.95248200000000005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480.61200000000002</v>
      </c>
      <c r="C720">
        <v>478.48399999999998</v>
      </c>
      <c r="D720">
        <v>415.387</v>
      </c>
      <c r="E720">
        <v>0.97069000000000005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479.67500000000001</v>
      </c>
      <c r="C721">
        <v>477.73099999999999</v>
      </c>
      <c r="D721">
        <v>414.88900000000001</v>
      </c>
      <c r="E721">
        <v>0.96128199999999997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479.25900000000001</v>
      </c>
      <c r="C722">
        <v>477.08199999999999</v>
      </c>
      <c r="D722">
        <v>415.18799999999999</v>
      </c>
      <c r="E722">
        <v>0.96355400000000002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478.39400000000001</v>
      </c>
      <c r="C723">
        <v>476.33</v>
      </c>
      <c r="D723">
        <v>414.065</v>
      </c>
      <c r="E723">
        <v>0.96288200000000002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481.07</v>
      </c>
      <c r="C724">
        <v>478.57400000000001</v>
      </c>
      <c r="D724">
        <v>414.91899999999998</v>
      </c>
      <c r="E724">
        <v>0.95948999999999995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478.49200000000002</v>
      </c>
      <c r="C725">
        <v>476.43099999999998</v>
      </c>
      <c r="D725">
        <v>414.08800000000002</v>
      </c>
      <c r="E725">
        <v>0.96877000000000002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479.70600000000002</v>
      </c>
      <c r="C726">
        <v>477.15300000000002</v>
      </c>
      <c r="D726">
        <v>414.73899999999998</v>
      </c>
      <c r="E726">
        <v>0.95811400000000002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481.38900000000001</v>
      </c>
      <c r="C727">
        <v>479.32499999999999</v>
      </c>
      <c r="D727">
        <v>416.69900000000001</v>
      </c>
      <c r="E727">
        <v>0.96246600000000004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477.39699999999999</v>
      </c>
      <c r="C728">
        <v>475.55599999999998</v>
      </c>
      <c r="D728">
        <v>414.13799999999998</v>
      </c>
      <c r="E728">
        <v>0.96208199999999999</v>
      </c>
      <c r="F728">
        <v>0</v>
      </c>
      <c r="G728">
        <v>32767</v>
      </c>
      <c r="H728">
        <v>-32767</v>
      </c>
      <c r="I728">
        <v>0</v>
      </c>
      <c r="R728">
        <f>AVERAGE(B679:B728)</f>
        <v>479.29572000000002</v>
      </c>
      <c r="S728">
        <f>AVERAGE(C679:C728)</f>
        <v>477.19298000000003</v>
      </c>
      <c r="U728">
        <f>_xlfn.VAR.P(B679:B728)</f>
        <v>3.501725601600012</v>
      </c>
      <c r="V728">
        <f>_xlfn.VAR.P(C679:C728)</f>
        <v>3.5417014595999943</v>
      </c>
      <c r="X728">
        <f>1.96*SQRT(U728)/50</f>
        <v>7.335456106093638E-2</v>
      </c>
      <c r="Y728">
        <f>1.96*SQRT(V728)/50</f>
        <v>7.3772082327122457E-2</v>
      </c>
    </row>
    <row r="729" spans="1:25" x14ac:dyDescent="0.25">
      <c r="A729" t="s">
        <v>41</v>
      </c>
      <c r="B729">
        <v>24375.909100000001</v>
      </c>
      <c r="C729" t="s">
        <v>37</v>
      </c>
      <c r="U729" t="s">
        <v>83</v>
      </c>
    </row>
    <row r="730" spans="1:25" x14ac:dyDescent="0.25">
      <c r="A730" t="s">
        <v>99</v>
      </c>
      <c r="B730">
        <v>4492.57</v>
      </c>
      <c r="C730">
        <v>4489.01</v>
      </c>
      <c r="D730">
        <v>4368.9799999999996</v>
      </c>
      <c r="E730">
        <v>3360.11</v>
      </c>
      <c r="F730">
        <v>0</v>
      </c>
      <c r="G730">
        <v>0.208097</v>
      </c>
      <c r="H730">
        <v>0.77789799999999998</v>
      </c>
      <c r="I730">
        <v>0</v>
      </c>
      <c r="U730">
        <f>_xlfn.STDEV.P(B679:B728)</f>
        <v>1.8712898229830708</v>
      </c>
      <c r="V730">
        <f>_xlfn.STDEV.P(C679:C728)</f>
        <v>1.8819408756918996</v>
      </c>
    </row>
    <row r="731" spans="1:25" x14ac:dyDescent="0.25">
      <c r="A731" t="s">
        <v>99</v>
      </c>
      <c r="B731">
        <v>4493.2299999999996</v>
      </c>
      <c r="C731">
        <v>4489.1899999999996</v>
      </c>
      <c r="D731">
        <v>4368.13</v>
      </c>
      <c r="E731">
        <v>3357.82</v>
      </c>
      <c r="F731">
        <v>0</v>
      </c>
      <c r="G731">
        <v>0.208398</v>
      </c>
      <c r="H731">
        <v>0.77778999999999998</v>
      </c>
      <c r="I731">
        <v>0</v>
      </c>
    </row>
    <row r="732" spans="1:25" x14ac:dyDescent="0.25">
      <c r="A732" t="s">
        <v>99</v>
      </c>
      <c r="B732">
        <v>4498.32</v>
      </c>
      <c r="C732">
        <v>4494.6400000000003</v>
      </c>
      <c r="D732">
        <v>4370.08</v>
      </c>
      <c r="E732">
        <v>3363.83</v>
      </c>
      <c r="F732">
        <v>0</v>
      </c>
      <c r="G732">
        <v>0.21056</v>
      </c>
      <c r="H732">
        <v>0.80398400000000003</v>
      </c>
      <c r="I732">
        <v>0</v>
      </c>
    </row>
    <row r="733" spans="1:25" x14ac:dyDescent="0.25">
      <c r="A733" t="s">
        <v>99</v>
      </c>
      <c r="B733">
        <v>4497.37</v>
      </c>
      <c r="C733">
        <v>4494.1099999999997</v>
      </c>
      <c r="D733">
        <v>4365.1899999999996</v>
      </c>
      <c r="E733">
        <v>3355.95</v>
      </c>
      <c r="F733">
        <v>0</v>
      </c>
      <c r="G733">
        <v>0.21004999999999999</v>
      </c>
      <c r="H733">
        <v>0.77780499999999997</v>
      </c>
      <c r="I733">
        <v>0</v>
      </c>
    </row>
    <row r="734" spans="1:25" x14ac:dyDescent="0.25">
      <c r="A734" t="s">
        <v>99</v>
      </c>
      <c r="B734">
        <v>4493.2</v>
      </c>
      <c r="C734">
        <v>4489.3100000000004</v>
      </c>
      <c r="D734">
        <v>4365.8</v>
      </c>
      <c r="E734">
        <v>3357.4</v>
      </c>
      <c r="F734">
        <v>0</v>
      </c>
      <c r="G734">
        <v>0.213393</v>
      </c>
      <c r="H734">
        <v>0.77773899999999996</v>
      </c>
      <c r="I734">
        <v>0</v>
      </c>
    </row>
    <row r="735" spans="1:25" x14ac:dyDescent="0.25">
      <c r="A735" t="s">
        <v>99</v>
      </c>
      <c r="B735">
        <v>4490.1099999999997</v>
      </c>
      <c r="C735">
        <v>4486.71</v>
      </c>
      <c r="D735">
        <v>4366.83</v>
      </c>
      <c r="E735">
        <v>3354.74</v>
      </c>
      <c r="F735">
        <v>0</v>
      </c>
      <c r="G735">
        <v>0.23551900000000001</v>
      </c>
      <c r="H735">
        <v>0.777891</v>
      </c>
      <c r="I735">
        <v>0</v>
      </c>
    </row>
    <row r="736" spans="1:25" x14ac:dyDescent="0.25">
      <c r="A736" t="s">
        <v>99</v>
      </c>
      <c r="B736">
        <v>4491.63</v>
      </c>
      <c r="C736">
        <v>4488.13</v>
      </c>
      <c r="D736">
        <v>4364.34</v>
      </c>
      <c r="E736">
        <v>3354.4</v>
      </c>
      <c r="F736">
        <v>0</v>
      </c>
      <c r="G736">
        <v>0.21310599999999999</v>
      </c>
      <c r="H736">
        <v>0.77789600000000003</v>
      </c>
      <c r="I736">
        <v>0</v>
      </c>
    </row>
    <row r="737" spans="1:9" x14ac:dyDescent="0.25">
      <c r="A737" t="s">
        <v>99</v>
      </c>
      <c r="B737">
        <v>4468.75</v>
      </c>
      <c r="C737">
        <v>4465</v>
      </c>
      <c r="D737">
        <v>4348.13</v>
      </c>
      <c r="E737">
        <v>3345.58</v>
      </c>
      <c r="F737">
        <v>0</v>
      </c>
      <c r="G737">
        <v>0.23552000000000001</v>
      </c>
      <c r="H737">
        <v>0.77788400000000002</v>
      </c>
      <c r="I737">
        <v>0</v>
      </c>
    </row>
    <row r="738" spans="1:9" x14ac:dyDescent="0.25">
      <c r="A738" t="s">
        <v>99</v>
      </c>
      <c r="B738">
        <v>4472.26</v>
      </c>
      <c r="C738">
        <v>4468.25</v>
      </c>
      <c r="D738">
        <v>4347.9399999999996</v>
      </c>
      <c r="E738">
        <v>3342.24</v>
      </c>
      <c r="F738">
        <v>0</v>
      </c>
      <c r="G738">
        <v>0.208097</v>
      </c>
      <c r="H738">
        <v>0.77788800000000002</v>
      </c>
      <c r="I738">
        <v>0</v>
      </c>
    </row>
    <row r="739" spans="1:9" x14ac:dyDescent="0.25">
      <c r="A739" t="s">
        <v>99</v>
      </c>
      <c r="B739">
        <v>4473.8500000000004</v>
      </c>
      <c r="C739">
        <v>4470.99</v>
      </c>
      <c r="D739">
        <v>4348.83</v>
      </c>
      <c r="E739">
        <v>3344.37</v>
      </c>
      <c r="F739">
        <v>0</v>
      </c>
      <c r="G739">
        <v>0.23552000000000001</v>
      </c>
      <c r="H739">
        <v>0.77789799999999998</v>
      </c>
      <c r="I739">
        <v>0</v>
      </c>
    </row>
    <row r="740" spans="1:9" x14ac:dyDescent="0.25">
      <c r="A740" t="s">
        <v>99</v>
      </c>
      <c r="B740">
        <v>4465.78</v>
      </c>
      <c r="C740">
        <v>4462.13</v>
      </c>
      <c r="D740">
        <v>4342.87</v>
      </c>
      <c r="E740">
        <v>3341.89</v>
      </c>
      <c r="F740">
        <v>0</v>
      </c>
      <c r="G740">
        <v>0.23552000000000001</v>
      </c>
      <c r="H740">
        <v>0.77737000000000001</v>
      </c>
      <c r="I740">
        <v>0</v>
      </c>
    </row>
    <row r="741" spans="1:9" x14ac:dyDescent="0.25">
      <c r="A741" t="s">
        <v>99</v>
      </c>
      <c r="B741">
        <v>4488.8900000000003</v>
      </c>
      <c r="C741">
        <v>4485.88</v>
      </c>
      <c r="D741">
        <v>4360.62</v>
      </c>
      <c r="E741">
        <v>3355.86</v>
      </c>
      <c r="F741">
        <v>0</v>
      </c>
      <c r="G741">
        <v>0.21362900000000001</v>
      </c>
      <c r="H741">
        <v>0.77789399999999997</v>
      </c>
      <c r="I741">
        <v>0</v>
      </c>
    </row>
    <row r="742" spans="1:9" x14ac:dyDescent="0.25">
      <c r="A742" t="s">
        <v>99</v>
      </c>
      <c r="B742">
        <v>4519.93</v>
      </c>
      <c r="C742">
        <v>4516.72</v>
      </c>
      <c r="D742">
        <v>4395.76</v>
      </c>
      <c r="E742">
        <v>3381.93</v>
      </c>
      <c r="F742">
        <v>0</v>
      </c>
      <c r="G742">
        <v>0.23552000000000001</v>
      </c>
      <c r="H742">
        <v>0.77745500000000001</v>
      </c>
      <c r="I742">
        <v>0</v>
      </c>
    </row>
    <row r="743" spans="1:9" x14ac:dyDescent="0.25">
      <c r="A743" t="s">
        <v>99</v>
      </c>
      <c r="B743">
        <v>4518.1000000000004</v>
      </c>
      <c r="C743">
        <v>4515.22</v>
      </c>
      <c r="D743">
        <v>4392.62</v>
      </c>
      <c r="E743">
        <v>3379.33</v>
      </c>
      <c r="F743">
        <v>0</v>
      </c>
      <c r="G743">
        <v>0.20994299999999999</v>
      </c>
      <c r="H743">
        <v>0.77781900000000004</v>
      </c>
      <c r="I743">
        <v>0</v>
      </c>
    </row>
    <row r="744" spans="1:9" x14ac:dyDescent="0.25">
      <c r="A744" t="s">
        <v>99</v>
      </c>
      <c r="B744">
        <v>4515.09</v>
      </c>
      <c r="C744">
        <v>4511.38</v>
      </c>
      <c r="D744">
        <v>4384.88</v>
      </c>
      <c r="E744">
        <v>3372.99</v>
      </c>
      <c r="F744">
        <v>0</v>
      </c>
      <c r="G744">
        <v>0.20812700000000001</v>
      </c>
      <c r="H744">
        <v>0.77777099999999999</v>
      </c>
      <c r="I744">
        <v>0</v>
      </c>
    </row>
    <row r="745" spans="1:9" x14ac:dyDescent="0.25">
      <c r="A745" t="s">
        <v>99</v>
      </c>
      <c r="B745">
        <v>4518.18</v>
      </c>
      <c r="C745">
        <v>4514.3999999999996</v>
      </c>
      <c r="D745">
        <v>4398.05</v>
      </c>
      <c r="E745">
        <v>3384.65</v>
      </c>
      <c r="F745">
        <v>0</v>
      </c>
      <c r="G745">
        <v>0.20822399999999999</v>
      </c>
      <c r="H745">
        <v>0.77785400000000005</v>
      </c>
      <c r="I745">
        <v>0</v>
      </c>
    </row>
    <row r="746" spans="1:9" x14ac:dyDescent="0.25">
      <c r="A746" t="s">
        <v>99</v>
      </c>
      <c r="B746">
        <v>4520.83</v>
      </c>
      <c r="C746">
        <v>4516.3500000000004</v>
      </c>
      <c r="D746">
        <v>4397.43</v>
      </c>
      <c r="E746">
        <v>3385.5</v>
      </c>
      <c r="F746">
        <v>0</v>
      </c>
      <c r="G746">
        <v>0.21224399999999999</v>
      </c>
      <c r="H746">
        <v>0.78817700000000002</v>
      </c>
      <c r="I746">
        <v>0</v>
      </c>
    </row>
    <row r="747" spans="1:9" x14ac:dyDescent="0.25">
      <c r="A747" t="s">
        <v>99</v>
      </c>
      <c r="B747">
        <v>4519.29</v>
      </c>
      <c r="C747">
        <v>4515.6000000000004</v>
      </c>
      <c r="D747">
        <v>4399.6499999999996</v>
      </c>
      <c r="E747">
        <v>3384.93</v>
      </c>
      <c r="F747">
        <v>0</v>
      </c>
      <c r="G747">
        <v>0.23552000000000001</v>
      </c>
      <c r="H747">
        <v>0.77778700000000001</v>
      </c>
      <c r="I747">
        <v>0</v>
      </c>
    </row>
    <row r="748" spans="1:9" x14ac:dyDescent="0.25">
      <c r="A748" t="s">
        <v>99</v>
      </c>
      <c r="B748">
        <v>4514.8900000000003</v>
      </c>
      <c r="C748">
        <v>4511.49</v>
      </c>
      <c r="D748">
        <v>4389.7</v>
      </c>
      <c r="E748">
        <v>3378.77</v>
      </c>
      <c r="F748">
        <v>0</v>
      </c>
      <c r="G748">
        <v>0.21396000000000001</v>
      </c>
      <c r="H748">
        <v>0.77788999999999997</v>
      </c>
      <c r="I748">
        <v>0</v>
      </c>
    </row>
    <row r="749" spans="1:9" x14ac:dyDescent="0.25">
      <c r="A749" t="s">
        <v>99</v>
      </c>
      <c r="B749">
        <v>4515.22</v>
      </c>
      <c r="C749">
        <v>4511.97</v>
      </c>
      <c r="D749">
        <v>4394.21</v>
      </c>
      <c r="E749">
        <v>3380.98</v>
      </c>
      <c r="F749">
        <v>0</v>
      </c>
      <c r="G749">
        <v>0.23551900000000001</v>
      </c>
      <c r="H749">
        <v>0.80296100000000004</v>
      </c>
      <c r="I749">
        <v>0</v>
      </c>
    </row>
    <row r="750" spans="1:9" x14ac:dyDescent="0.25">
      <c r="A750" t="s">
        <v>99</v>
      </c>
      <c r="B750">
        <v>4509.3599999999997</v>
      </c>
      <c r="C750">
        <v>4505.92</v>
      </c>
      <c r="D750">
        <v>4380.6899999999996</v>
      </c>
      <c r="E750">
        <v>3370.62</v>
      </c>
      <c r="F750">
        <v>0</v>
      </c>
      <c r="G750">
        <v>0.215698</v>
      </c>
      <c r="H750">
        <v>0.777895</v>
      </c>
      <c r="I750">
        <v>0</v>
      </c>
    </row>
    <row r="751" spans="1:9" x14ac:dyDescent="0.25">
      <c r="A751" t="s">
        <v>99</v>
      </c>
      <c r="B751">
        <v>4495.42</v>
      </c>
      <c r="C751">
        <v>4491.95</v>
      </c>
      <c r="D751">
        <v>4377.5600000000004</v>
      </c>
      <c r="E751">
        <v>3365.43</v>
      </c>
      <c r="F751">
        <v>0</v>
      </c>
      <c r="G751">
        <v>0.23552500000000001</v>
      </c>
      <c r="H751">
        <v>0.77748399999999995</v>
      </c>
      <c r="I751">
        <v>0</v>
      </c>
    </row>
    <row r="752" spans="1:9" x14ac:dyDescent="0.25">
      <c r="A752" t="s">
        <v>99</v>
      </c>
      <c r="B752">
        <v>4487.28</v>
      </c>
      <c r="C752">
        <v>4483.66</v>
      </c>
      <c r="D752">
        <v>4358.84</v>
      </c>
      <c r="E752">
        <v>3350.72</v>
      </c>
      <c r="F752">
        <v>0</v>
      </c>
      <c r="G752">
        <v>0.20822599999999999</v>
      </c>
      <c r="H752">
        <v>0.77783599999999997</v>
      </c>
      <c r="I752">
        <v>0</v>
      </c>
    </row>
    <row r="753" spans="1:9" x14ac:dyDescent="0.25">
      <c r="A753" t="s">
        <v>99</v>
      </c>
      <c r="B753">
        <v>4491.2299999999996</v>
      </c>
      <c r="C753">
        <v>4487.9799999999996</v>
      </c>
      <c r="D753">
        <v>4368.97</v>
      </c>
      <c r="E753">
        <v>3358.7</v>
      </c>
      <c r="F753">
        <v>0</v>
      </c>
      <c r="G753">
        <v>0.20855699999999999</v>
      </c>
      <c r="H753">
        <v>0.77788400000000002</v>
      </c>
      <c r="I753">
        <v>0</v>
      </c>
    </row>
    <row r="754" spans="1:9" x14ac:dyDescent="0.25">
      <c r="A754" t="s">
        <v>99</v>
      </c>
      <c r="B754">
        <v>4495.68</v>
      </c>
      <c r="C754">
        <v>4492.78</v>
      </c>
      <c r="D754">
        <v>4375.6099999999997</v>
      </c>
      <c r="E754">
        <v>3365.89</v>
      </c>
      <c r="F754">
        <v>0</v>
      </c>
      <c r="G754">
        <v>0.20841000000000001</v>
      </c>
      <c r="H754">
        <v>0.77772600000000003</v>
      </c>
      <c r="I754">
        <v>0</v>
      </c>
    </row>
    <row r="755" spans="1:9" x14ac:dyDescent="0.25">
      <c r="A755" t="s">
        <v>99</v>
      </c>
      <c r="B755">
        <v>4489.8500000000004</v>
      </c>
      <c r="C755">
        <v>4486</v>
      </c>
      <c r="D755">
        <v>4372.68</v>
      </c>
      <c r="E755">
        <v>3368.79</v>
      </c>
      <c r="F755">
        <v>0</v>
      </c>
      <c r="G755">
        <v>0.22466700000000001</v>
      </c>
      <c r="H755">
        <v>0.77789799999999998</v>
      </c>
      <c r="I755">
        <v>0</v>
      </c>
    </row>
    <row r="756" spans="1:9" x14ac:dyDescent="0.25">
      <c r="A756" t="s">
        <v>99</v>
      </c>
      <c r="B756">
        <v>4491.5200000000004</v>
      </c>
      <c r="C756">
        <v>4487.72</v>
      </c>
      <c r="D756">
        <v>4362.95</v>
      </c>
      <c r="E756">
        <v>3357.62</v>
      </c>
      <c r="F756">
        <v>0</v>
      </c>
      <c r="G756">
        <v>0.23552000000000001</v>
      </c>
      <c r="H756">
        <v>0.785053</v>
      </c>
      <c r="I756">
        <v>0</v>
      </c>
    </row>
    <row r="757" spans="1:9" x14ac:dyDescent="0.25">
      <c r="A757" t="s">
        <v>99</v>
      </c>
      <c r="B757">
        <v>4493.3599999999997</v>
      </c>
      <c r="C757">
        <v>4490.1499999999996</v>
      </c>
      <c r="D757">
        <v>4372.62</v>
      </c>
      <c r="E757">
        <v>3364.79</v>
      </c>
      <c r="F757">
        <v>0</v>
      </c>
      <c r="G757">
        <v>0.21095700000000001</v>
      </c>
      <c r="H757">
        <v>0.77788900000000005</v>
      </c>
      <c r="I757">
        <v>0</v>
      </c>
    </row>
    <row r="758" spans="1:9" x14ac:dyDescent="0.25">
      <c r="A758" t="s">
        <v>99</v>
      </c>
      <c r="B758">
        <v>4489.2700000000004</v>
      </c>
      <c r="C758">
        <v>4485.82</v>
      </c>
      <c r="D758">
        <v>4359.2</v>
      </c>
      <c r="E758">
        <v>3353.7</v>
      </c>
      <c r="F758">
        <v>0</v>
      </c>
      <c r="G758">
        <v>0.23551900000000001</v>
      </c>
      <c r="H758">
        <v>0.78081900000000004</v>
      </c>
      <c r="I758">
        <v>0</v>
      </c>
    </row>
    <row r="759" spans="1:9" x14ac:dyDescent="0.25">
      <c r="A759" t="s">
        <v>99</v>
      </c>
      <c r="B759">
        <v>4495.3500000000004</v>
      </c>
      <c r="C759">
        <v>4492.49</v>
      </c>
      <c r="D759">
        <v>4368.79</v>
      </c>
      <c r="E759">
        <v>3362.17</v>
      </c>
      <c r="F759">
        <v>0</v>
      </c>
      <c r="G759">
        <v>0.20838100000000001</v>
      </c>
      <c r="H759">
        <v>0.77789900000000001</v>
      </c>
      <c r="I759">
        <v>0</v>
      </c>
    </row>
    <row r="760" spans="1:9" x14ac:dyDescent="0.25">
      <c r="A760" t="s">
        <v>99</v>
      </c>
      <c r="B760">
        <v>4491.3900000000003</v>
      </c>
      <c r="C760">
        <v>4487.49</v>
      </c>
      <c r="D760">
        <v>4366.17</v>
      </c>
      <c r="E760">
        <v>3355.38</v>
      </c>
      <c r="F760">
        <v>0</v>
      </c>
      <c r="G760">
        <v>0.22497200000000001</v>
      </c>
      <c r="H760">
        <v>0.777895</v>
      </c>
      <c r="I760">
        <v>0</v>
      </c>
    </row>
    <row r="761" spans="1:9" x14ac:dyDescent="0.25">
      <c r="A761" t="s">
        <v>99</v>
      </c>
      <c r="B761">
        <v>4491.9799999999996</v>
      </c>
      <c r="C761">
        <v>4488.8599999999997</v>
      </c>
      <c r="D761">
        <v>4370.68</v>
      </c>
      <c r="E761">
        <v>3361.22</v>
      </c>
      <c r="F761">
        <v>0</v>
      </c>
      <c r="G761">
        <v>0.21618999999999999</v>
      </c>
      <c r="H761">
        <v>0.77778899999999995</v>
      </c>
      <c r="I761">
        <v>0</v>
      </c>
    </row>
    <row r="762" spans="1:9" x14ac:dyDescent="0.25">
      <c r="A762" t="s">
        <v>99</v>
      </c>
      <c r="B762">
        <v>4495.79</v>
      </c>
      <c r="C762">
        <v>4492.21</v>
      </c>
      <c r="D762">
        <v>4373.24</v>
      </c>
      <c r="E762">
        <v>3362</v>
      </c>
      <c r="F762">
        <v>0</v>
      </c>
      <c r="G762">
        <v>0.23551900000000001</v>
      </c>
      <c r="H762">
        <v>0.77785199999999999</v>
      </c>
      <c r="I762">
        <v>0</v>
      </c>
    </row>
    <row r="763" spans="1:9" x14ac:dyDescent="0.25">
      <c r="A763" t="s">
        <v>99</v>
      </c>
      <c r="B763">
        <v>4491.1400000000003</v>
      </c>
      <c r="C763">
        <v>4487.7299999999996</v>
      </c>
      <c r="D763">
        <v>4363.68</v>
      </c>
      <c r="E763">
        <v>3355.76</v>
      </c>
      <c r="F763">
        <v>0</v>
      </c>
      <c r="G763">
        <v>0.21406</v>
      </c>
      <c r="H763">
        <v>0.77788599999999997</v>
      </c>
      <c r="I763">
        <v>0</v>
      </c>
    </row>
    <row r="764" spans="1:9" x14ac:dyDescent="0.25">
      <c r="A764" t="s">
        <v>99</v>
      </c>
      <c r="B764">
        <v>4490.9799999999996</v>
      </c>
      <c r="C764">
        <v>4487.74</v>
      </c>
      <c r="D764">
        <v>4358.25</v>
      </c>
      <c r="E764">
        <v>3351.71</v>
      </c>
      <c r="F764">
        <v>0</v>
      </c>
      <c r="G764">
        <v>0.23551900000000001</v>
      </c>
      <c r="H764">
        <v>0.77789299999999995</v>
      </c>
      <c r="I764">
        <v>0</v>
      </c>
    </row>
    <row r="765" spans="1:9" x14ac:dyDescent="0.25">
      <c r="A765" t="s">
        <v>99</v>
      </c>
      <c r="B765">
        <v>4497.38</v>
      </c>
      <c r="C765">
        <v>4494.0600000000004</v>
      </c>
      <c r="D765">
        <v>4371.6099999999997</v>
      </c>
      <c r="E765">
        <v>3360.52</v>
      </c>
      <c r="F765">
        <v>0</v>
      </c>
      <c r="G765">
        <v>0.23552200000000001</v>
      </c>
      <c r="H765">
        <v>0.77781699999999998</v>
      </c>
      <c r="I765">
        <v>0</v>
      </c>
    </row>
    <row r="766" spans="1:9" x14ac:dyDescent="0.25">
      <c r="A766" t="s">
        <v>99</v>
      </c>
      <c r="B766">
        <v>4496.45</v>
      </c>
      <c r="C766">
        <v>4492.97</v>
      </c>
      <c r="D766">
        <v>4374.93</v>
      </c>
      <c r="E766">
        <v>3369.49</v>
      </c>
      <c r="F766">
        <v>0</v>
      </c>
      <c r="G766">
        <v>0.23552000000000001</v>
      </c>
      <c r="H766">
        <v>0.77787499999999998</v>
      </c>
      <c r="I766">
        <v>0</v>
      </c>
    </row>
    <row r="767" spans="1:9" x14ac:dyDescent="0.25">
      <c r="A767" t="s">
        <v>99</v>
      </c>
      <c r="B767">
        <v>4504.26</v>
      </c>
      <c r="C767">
        <v>4500.54</v>
      </c>
      <c r="D767">
        <v>4378.13</v>
      </c>
      <c r="E767">
        <v>3365.16</v>
      </c>
      <c r="F767">
        <v>0</v>
      </c>
      <c r="G767">
        <v>0.208422</v>
      </c>
      <c r="H767">
        <v>0.77788100000000004</v>
      </c>
      <c r="I767">
        <v>0</v>
      </c>
    </row>
    <row r="768" spans="1:9" x14ac:dyDescent="0.25">
      <c r="A768" t="s">
        <v>99</v>
      </c>
      <c r="B768">
        <v>4518.29</v>
      </c>
      <c r="C768">
        <v>4515.1899999999996</v>
      </c>
      <c r="D768">
        <v>4397.28</v>
      </c>
      <c r="E768">
        <v>3383.66</v>
      </c>
      <c r="F768">
        <v>0</v>
      </c>
      <c r="G768">
        <v>0.21370900000000001</v>
      </c>
      <c r="H768">
        <v>0.77759800000000001</v>
      </c>
      <c r="I768">
        <v>0</v>
      </c>
    </row>
    <row r="769" spans="1:25" x14ac:dyDescent="0.25">
      <c r="A769" t="s">
        <v>99</v>
      </c>
      <c r="B769">
        <v>4517.99</v>
      </c>
      <c r="C769">
        <v>4513.97</v>
      </c>
      <c r="D769">
        <v>4388.05</v>
      </c>
      <c r="E769">
        <v>3375.65</v>
      </c>
      <c r="F769">
        <v>0</v>
      </c>
      <c r="G769">
        <v>0.228244</v>
      </c>
      <c r="H769">
        <v>0.77735100000000001</v>
      </c>
      <c r="I769">
        <v>0</v>
      </c>
    </row>
    <row r="770" spans="1:25" x14ac:dyDescent="0.25">
      <c r="A770" t="s">
        <v>99</v>
      </c>
      <c r="B770">
        <v>4520.7700000000004</v>
      </c>
      <c r="C770">
        <v>4517.29</v>
      </c>
      <c r="D770">
        <v>4398.07</v>
      </c>
      <c r="E770">
        <v>3383.49</v>
      </c>
      <c r="F770">
        <v>0</v>
      </c>
      <c r="G770">
        <v>0.221694</v>
      </c>
      <c r="H770">
        <v>0.777285</v>
      </c>
      <c r="I770">
        <v>0</v>
      </c>
    </row>
    <row r="771" spans="1:25" x14ac:dyDescent="0.25">
      <c r="A771" t="s">
        <v>99</v>
      </c>
      <c r="B771">
        <v>4519.03</v>
      </c>
      <c r="C771">
        <v>4515.84</v>
      </c>
      <c r="D771">
        <v>4394.5200000000004</v>
      </c>
      <c r="E771">
        <v>3379.58</v>
      </c>
      <c r="F771">
        <v>0</v>
      </c>
      <c r="G771">
        <v>0.208897</v>
      </c>
      <c r="H771">
        <v>0.777891</v>
      </c>
      <c r="I771">
        <v>0</v>
      </c>
    </row>
    <row r="772" spans="1:25" x14ac:dyDescent="0.25">
      <c r="A772" t="s">
        <v>99</v>
      </c>
      <c r="B772">
        <v>4520.71</v>
      </c>
      <c r="C772">
        <v>4517.28</v>
      </c>
      <c r="D772">
        <v>4395.07</v>
      </c>
      <c r="E772">
        <v>3379.54</v>
      </c>
      <c r="F772">
        <v>0</v>
      </c>
      <c r="G772">
        <v>0.20817099999999999</v>
      </c>
      <c r="H772">
        <v>0.77788599999999997</v>
      </c>
      <c r="I772">
        <v>0</v>
      </c>
    </row>
    <row r="773" spans="1:25" x14ac:dyDescent="0.25">
      <c r="A773" t="s">
        <v>99</v>
      </c>
      <c r="B773">
        <v>4502.2700000000004</v>
      </c>
      <c r="C773">
        <v>4499.32</v>
      </c>
      <c r="D773">
        <v>4381.79</v>
      </c>
      <c r="E773">
        <v>3368.71</v>
      </c>
      <c r="F773">
        <v>0</v>
      </c>
      <c r="G773">
        <v>0.208672</v>
      </c>
      <c r="H773">
        <v>0.77779799999999999</v>
      </c>
      <c r="I773">
        <v>0</v>
      </c>
    </row>
    <row r="774" spans="1:25" x14ac:dyDescent="0.25">
      <c r="A774" t="s">
        <v>99</v>
      </c>
      <c r="B774">
        <v>4472.67</v>
      </c>
      <c r="C774">
        <v>4468.53</v>
      </c>
      <c r="D774">
        <v>4350.3599999999997</v>
      </c>
      <c r="E774">
        <v>3343.69</v>
      </c>
      <c r="F774">
        <v>0</v>
      </c>
      <c r="G774">
        <v>0.23552600000000001</v>
      </c>
      <c r="H774">
        <v>0.77779600000000004</v>
      </c>
      <c r="I774">
        <v>0</v>
      </c>
    </row>
    <row r="775" spans="1:25" x14ac:dyDescent="0.25">
      <c r="A775" t="s">
        <v>99</v>
      </c>
      <c r="B775">
        <v>4471.96</v>
      </c>
      <c r="C775">
        <v>4469.0200000000004</v>
      </c>
      <c r="D775">
        <v>4349.92</v>
      </c>
      <c r="E775">
        <v>3344.7</v>
      </c>
      <c r="F775">
        <v>0</v>
      </c>
      <c r="G775">
        <v>0.209152</v>
      </c>
      <c r="H775">
        <v>0.77789600000000003</v>
      </c>
      <c r="I775">
        <v>0</v>
      </c>
    </row>
    <row r="776" spans="1:25" x14ac:dyDescent="0.25">
      <c r="A776" t="s">
        <v>99</v>
      </c>
      <c r="B776">
        <v>4473.49</v>
      </c>
      <c r="C776">
        <v>4469.3999999999996</v>
      </c>
      <c r="D776">
        <v>4348.25</v>
      </c>
      <c r="E776">
        <v>3346.44</v>
      </c>
      <c r="F776">
        <v>0</v>
      </c>
      <c r="G776">
        <v>0.23551900000000001</v>
      </c>
      <c r="H776">
        <v>0.77777600000000002</v>
      </c>
      <c r="I776">
        <v>0</v>
      </c>
    </row>
    <row r="777" spans="1:25" x14ac:dyDescent="0.25">
      <c r="A777" t="s">
        <v>99</v>
      </c>
      <c r="B777">
        <v>4478.13</v>
      </c>
      <c r="C777">
        <v>4473.6099999999997</v>
      </c>
      <c r="D777">
        <v>4352.38</v>
      </c>
      <c r="E777">
        <v>3344.07</v>
      </c>
      <c r="F777">
        <v>0</v>
      </c>
      <c r="G777">
        <v>0.225604</v>
      </c>
      <c r="H777">
        <v>0.77788199999999996</v>
      </c>
      <c r="I777">
        <v>0</v>
      </c>
    </row>
    <row r="778" spans="1:25" x14ac:dyDescent="0.25">
      <c r="A778" t="s">
        <v>99</v>
      </c>
      <c r="B778">
        <v>4466.3500000000004</v>
      </c>
      <c r="C778">
        <v>4463.2</v>
      </c>
      <c r="D778">
        <v>4338.2299999999996</v>
      </c>
      <c r="E778">
        <v>3335.35</v>
      </c>
      <c r="F778">
        <v>0</v>
      </c>
      <c r="G778">
        <v>0.23551900000000001</v>
      </c>
      <c r="H778">
        <v>0.77789600000000003</v>
      </c>
      <c r="I778">
        <v>0</v>
      </c>
    </row>
    <row r="779" spans="1:25" x14ac:dyDescent="0.25">
      <c r="A779" t="s">
        <v>99</v>
      </c>
      <c r="B779">
        <v>4478.21</v>
      </c>
      <c r="C779">
        <v>4473.45</v>
      </c>
      <c r="D779">
        <v>4352.8999999999996</v>
      </c>
      <c r="E779">
        <v>3345.76</v>
      </c>
      <c r="F779">
        <v>0</v>
      </c>
      <c r="G779">
        <v>0.208346</v>
      </c>
      <c r="H779">
        <v>0.777841</v>
      </c>
      <c r="I779">
        <v>0</v>
      </c>
    </row>
    <row r="780" spans="1:25" x14ac:dyDescent="0.25">
      <c r="A780" t="s">
        <v>99</v>
      </c>
      <c r="B780">
        <v>4478.08</v>
      </c>
      <c r="C780">
        <v>4474.55</v>
      </c>
      <c r="D780">
        <v>4353.2299999999996</v>
      </c>
      <c r="E780">
        <v>3347.8</v>
      </c>
      <c r="F780">
        <v>0</v>
      </c>
      <c r="G780">
        <v>0.209983</v>
      </c>
      <c r="H780">
        <v>0.77788900000000005</v>
      </c>
      <c r="I780">
        <v>0</v>
      </c>
    </row>
    <row r="781" spans="1:25" x14ac:dyDescent="0.25">
      <c r="A781" t="s">
        <v>99</v>
      </c>
      <c r="B781">
        <v>4492.12</v>
      </c>
      <c r="C781">
        <v>4488.3100000000004</v>
      </c>
      <c r="D781">
        <v>4374.1099999999997</v>
      </c>
      <c r="E781">
        <v>3366.38</v>
      </c>
      <c r="F781">
        <v>0</v>
      </c>
      <c r="G781">
        <v>0.220693</v>
      </c>
      <c r="H781">
        <v>0.77778400000000003</v>
      </c>
      <c r="I781">
        <v>0</v>
      </c>
    </row>
    <row r="782" spans="1:25" x14ac:dyDescent="0.25">
      <c r="A782" t="s">
        <v>99</v>
      </c>
      <c r="B782">
        <v>4490.45</v>
      </c>
      <c r="C782">
        <v>4486.6400000000003</v>
      </c>
      <c r="D782">
        <v>4369.17</v>
      </c>
      <c r="E782">
        <v>3358.33</v>
      </c>
      <c r="F782">
        <v>0</v>
      </c>
      <c r="G782">
        <v>0.21881100000000001</v>
      </c>
      <c r="H782">
        <v>0.77750799999999998</v>
      </c>
      <c r="I782">
        <v>0</v>
      </c>
    </row>
    <row r="783" spans="1:25" x14ac:dyDescent="0.25">
      <c r="A783" t="s">
        <v>99</v>
      </c>
      <c r="B783">
        <v>4491.46</v>
      </c>
      <c r="C783">
        <v>4487.9399999999996</v>
      </c>
      <c r="D783">
        <v>4370.42</v>
      </c>
      <c r="E783">
        <v>3359.89</v>
      </c>
      <c r="F783">
        <v>0</v>
      </c>
      <c r="G783">
        <v>0.21681900000000001</v>
      </c>
      <c r="H783">
        <v>0.77775099999999997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4498.28</v>
      </c>
      <c r="C784">
        <v>4494.8999999999996</v>
      </c>
      <c r="D784">
        <v>4378.0600000000004</v>
      </c>
      <c r="E784">
        <v>3365.65</v>
      </c>
      <c r="F784">
        <v>0</v>
      </c>
      <c r="G784">
        <v>0.21381700000000001</v>
      </c>
      <c r="H784">
        <v>0.79679800000000001</v>
      </c>
      <c r="I784">
        <v>0</v>
      </c>
      <c r="R784">
        <f>AVERAGE(B735:B784)</f>
        <v>4495.6149999999998</v>
      </c>
      <c r="S784">
        <f>AVERAGE(C735:C784)</f>
        <v>4492.0946000000004</v>
      </c>
      <c r="U784">
        <f>_xlfn.VAR.P(B735:B784)</f>
        <v>269.30741700000073</v>
      </c>
      <c r="V784">
        <f>_xlfn.VAR.P(C735:C784)</f>
        <v>271.56028884000148</v>
      </c>
      <c r="X784">
        <f>1.96*SQRT(U784)/50</f>
        <v>0.6432950716886312</v>
      </c>
      <c r="Y784">
        <f>1.96*SQRT(V784)/50</f>
        <v>0.64598018719083006</v>
      </c>
    </row>
    <row r="785" spans="1:9" x14ac:dyDescent="0.25">
      <c r="A785" t="s">
        <v>99</v>
      </c>
      <c r="B785">
        <v>225408.50959999999</v>
      </c>
      <c r="C785" t="s">
        <v>37</v>
      </c>
    </row>
    <row r="786" spans="1:9" x14ac:dyDescent="0.25">
      <c r="A786" t="s">
        <v>100</v>
      </c>
      <c r="B786">
        <v>3755.68</v>
      </c>
      <c r="C786">
        <v>3752.04</v>
      </c>
      <c r="D786">
        <v>3634.52</v>
      </c>
      <c r="E786">
        <v>2592.66</v>
      </c>
      <c r="F786">
        <v>0</v>
      </c>
      <c r="G786">
        <v>0.21049599999999999</v>
      </c>
      <c r="H786">
        <v>0.77787899999999999</v>
      </c>
      <c r="I786">
        <v>0</v>
      </c>
    </row>
    <row r="787" spans="1:9" x14ac:dyDescent="0.25">
      <c r="A787" t="s">
        <v>100</v>
      </c>
      <c r="B787">
        <v>3741.67</v>
      </c>
      <c r="C787">
        <v>3737.52</v>
      </c>
      <c r="D787">
        <v>3627.71</v>
      </c>
      <c r="E787">
        <v>2589.54</v>
      </c>
      <c r="F787">
        <v>0</v>
      </c>
      <c r="G787">
        <v>0.23552699999999999</v>
      </c>
      <c r="H787">
        <v>0.77778999999999998</v>
      </c>
      <c r="I787">
        <v>0</v>
      </c>
    </row>
    <row r="788" spans="1:9" x14ac:dyDescent="0.25">
      <c r="A788" t="s">
        <v>100</v>
      </c>
      <c r="B788">
        <v>3745.83</v>
      </c>
      <c r="C788">
        <v>3742.43</v>
      </c>
      <c r="D788">
        <v>3634.69</v>
      </c>
      <c r="E788">
        <v>2592.46</v>
      </c>
      <c r="F788">
        <v>0</v>
      </c>
      <c r="G788">
        <v>0.229737</v>
      </c>
      <c r="H788">
        <v>0.77789900000000001</v>
      </c>
      <c r="I788">
        <v>0</v>
      </c>
    </row>
    <row r="789" spans="1:9" x14ac:dyDescent="0.25">
      <c r="A789" t="s">
        <v>100</v>
      </c>
      <c r="B789">
        <v>3750.37</v>
      </c>
      <c r="C789">
        <v>3747.1</v>
      </c>
      <c r="D789">
        <v>3627.85</v>
      </c>
      <c r="E789">
        <v>2584.64</v>
      </c>
      <c r="F789">
        <v>0</v>
      </c>
      <c r="G789">
        <v>0.23552000000000001</v>
      </c>
      <c r="H789">
        <v>0.77752200000000005</v>
      </c>
      <c r="I789">
        <v>0</v>
      </c>
    </row>
    <row r="790" spans="1:9" x14ac:dyDescent="0.25">
      <c r="A790" t="s">
        <v>100</v>
      </c>
      <c r="B790">
        <v>3746.48</v>
      </c>
      <c r="C790">
        <v>3743.07</v>
      </c>
      <c r="D790">
        <v>3632.38</v>
      </c>
      <c r="E790">
        <v>2588.1999999999998</v>
      </c>
      <c r="F790">
        <v>0</v>
      </c>
      <c r="G790">
        <v>0.212228</v>
      </c>
      <c r="H790">
        <v>0.80505599999999999</v>
      </c>
      <c r="I790">
        <v>0</v>
      </c>
    </row>
    <row r="791" spans="1:9" x14ac:dyDescent="0.25">
      <c r="A791" t="s">
        <v>100</v>
      </c>
      <c r="B791">
        <v>3741.88</v>
      </c>
      <c r="C791">
        <v>3737.84</v>
      </c>
      <c r="D791">
        <v>3632.23</v>
      </c>
      <c r="E791">
        <v>2591.1</v>
      </c>
      <c r="F791">
        <v>0</v>
      </c>
      <c r="G791">
        <v>0.21065400000000001</v>
      </c>
      <c r="H791">
        <v>0.777613</v>
      </c>
      <c r="I791">
        <v>0</v>
      </c>
    </row>
    <row r="792" spans="1:9" x14ac:dyDescent="0.25">
      <c r="A792" t="s">
        <v>100</v>
      </c>
      <c r="B792">
        <v>3739.26</v>
      </c>
      <c r="C792">
        <v>3735.75</v>
      </c>
      <c r="D792">
        <v>3619.94</v>
      </c>
      <c r="E792">
        <v>2583.6</v>
      </c>
      <c r="F792">
        <v>0</v>
      </c>
      <c r="G792">
        <v>0.23552200000000001</v>
      </c>
      <c r="H792">
        <v>0.77789299999999995</v>
      </c>
      <c r="I792">
        <v>0</v>
      </c>
    </row>
    <row r="793" spans="1:9" x14ac:dyDescent="0.25">
      <c r="A793" t="s">
        <v>100</v>
      </c>
      <c r="B793">
        <v>3732.23</v>
      </c>
      <c r="C793">
        <v>3729.18</v>
      </c>
      <c r="D793">
        <v>3615.09</v>
      </c>
      <c r="E793">
        <v>2580.7800000000002</v>
      </c>
      <c r="F793">
        <v>0</v>
      </c>
      <c r="G793">
        <v>0.219165</v>
      </c>
      <c r="H793">
        <v>0.77785000000000004</v>
      </c>
      <c r="I793">
        <v>0</v>
      </c>
    </row>
    <row r="794" spans="1:9" x14ac:dyDescent="0.25">
      <c r="A794" t="s">
        <v>100</v>
      </c>
      <c r="B794">
        <v>3732.4</v>
      </c>
      <c r="C794">
        <v>3729.41</v>
      </c>
      <c r="D794">
        <v>3605.78</v>
      </c>
      <c r="E794">
        <v>2569.62</v>
      </c>
      <c r="F794">
        <v>0</v>
      </c>
      <c r="G794">
        <v>0.23341899999999999</v>
      </c>
      <c r="H794">
        <v>0.77789699999999995</v>
      </c>
      <c r="I794">
        <v>0</v>
      </c>
    </row>
    <row r="795" spans="1:9" x14ac:dyDescent="0.25">
      <c r="A795" t="s">
        <v>100</v>
      </c>
      <c r="B795">
        <v>3730.14</v>
      </c>
      <c r="C795">
        <v>3726.81</v>
      </c>
      <c r="D795">
        <v>3609.58</v>
      </c>
      <c r="E795">
        <v>2575.2800000000002</v>
      </c>
      <c r="F795">
        <v>0</v>
      </c>
      <c r="G795">
        <v>0.22536</v>
      </c>
      <c r="H795">
        <v>0.77757399999999999</v>
      </c>
      <c r="I795">
        <v>0</v>
      </c>
    </row>
    <row r="796" spans="1:9" x14ac:dyDescent="0.25">
      <c r="A796" t="s">
        <v>100</v>
      </c>
      <c r="B796">
        <v>3726.73</v>
      </c>
      <c r="C796">
        <v>3723.24</v>
      </c>
      <c r="D796">
        <v>3605.17</v>
      </c>
      <c r="E796">
        <v>2568.06</v>
      </c>
      <c r="F796">
        <v>0</v>
      </c>
      <c r="G796">
        <v>0.20991699999999999</v>
      </c>
      <c r="H796">
        <v>0.77789699999999995</v>
      </c>
      <c r="I796">
        <v>0</v>
      </c>
    </row>
    <row r="797" spans="1:9" x14ac:dyDescent="0.25">
      <c r="A797" t="s">
        <v>100</v>
      </c>
      <c r="B797">
        <v>3727.11</v>
      </c>
      <c r="C797">
        <v>3723.74</v>
      </c>
      <c r="D797">
        <v>3612.24</v>
      </c>
      <c r="E797">
        <v>2576.39</v>
      </c>
      <c r="F797">
        <v>0</v>
      </c>
      <c r="G797">
        <v>0.22756599999999999</v>
      </c>
      <c r="H797">
        <v>0.80418599999999996</v>
      </c>
      <c r="I797">
        <v>0</v>
      </c>
    </row>
    <row r="798" spans="1:9" x14ac:dyDescent="0.25">
      <c r="A798" t="s">
        <v>100</v>
      </c>
      <c r="B798">
        <v>3733.66</v>
      </c>
      <c r="C798">
        <v>3729.2</v>
      </c>
      <c r="D798">
        <v>3614.36</v>
      </c>
      <c r="E798">
        <v>2577.5</v>
      </c>
      <c r="F798">
        <v>0</v>
      </c>
      <c r="G798">
        <v>0.21305099999999999</v>
      </c>
      <c r="H798">
        <v>0.77789200000000003</v>
      </c>
      <c r="I798">
        <v>0</v>
      </c>
    </row>
    <row r="799" spans="1:9" x14ac:dyDescent="0.25">
      <c r="A799" t="s">
        <v>100</v>
      </c>
      <c r="B799">
        <v>3756.83</v>
      </c>
      <c r="C799">
        <v>3753.34</v>
      </c>
      <c r="D799">
        <v>3628.1</v>
      </c>
      <c r="E799">
        <v>2587.7399999999998</v>
      </c>
      <c r="F799">
        <v>0</v>
      </c>
      <c r="G799">
        <v>0.23551900000000001</v>
      </c>
      <c r="H799">
        <v>0.77786500000000003</v>
      </c>
      <c r="I799">
        <v>0</v>
      </c>
    </row>
    <row r="800" spans="1:9" x14ac:dyDescent="0.25">
      <c r="A800" t="s">
        <v>100</v>
      </c>
      <c r="B800">
        <v>3765.91</v>
      </c>
      <c r="C800">
        <v>3762.44</v>
      </c>
      <c r="D800">
        <v>3645.63</v>
      </c>
      <c r="E800">
        <v>2599.81</v>
      </c>
      <c r="F800">
        <v>0</v>
      </c>
      <c r="G800">
        <v>0.22736300000000001</v>
      </c>
      <c r="H800">
        <v>0.77789699999999995</v>
      </c>
      <c r="I800">
        <v>0</v>
      </c>
    </row>
    <row r="801" spans="1:9" x14ac:dyDescent="0.25">
      <c r="A801" t="s">
        <v>100</v>
      </c>
      <c r="B801">
        <v>3772.9</v>
      </c>
      <c r="C801">
        <v>3769.35</v>
      </c>
      <c r="D801">
        <v>3656.98</v>
      </c>
      <c r="E801">
        <v>2608.96</v>
      </c>
      <c r="F801">
        <v>0</v>
      </c>
      <c r="G801">
        <v>0.23552000000000001</v>
      </c>
      <c r="H801">
        <v>0.77789799999999998</v>
      </c>
      <c r="I801">
        <v>0</v>
      </c>
    </row>
    <row r="802" spans="1:9" x14ac:dyDescent="0.25">
      <c r="A802" t="s">
        <v>100</v>
      </c>
      <c r="B802">
        <v>3763.15</v>
      </c>
      <c r="C802">
        <v>3759.73</v>
      </c>
      <c r="D802">
        <v>3647</v>
      </c>
      <c r="E802">
        <v>2599.63</v>
      </c>
      <c r="F802">
        <v>0</v>
      </c>
      <c r="G802">
        <v>0.21244299999999999</v>
      </c>
      <c r="H802">
        <v>0.77740799999999999</v>
      </c>
      <c r="I802">
        <v>0</v>
      </c>
    </row>
    <row r="803" spans="1:9" x14ac:dyDescent="0.25">
      <c r="A803" t="s">
        <v>100</v>
      </c>
      <c r="B803">
        <v>3769.57</v>
      </c>
      <c r="C803">
        <v>3766.16</v>
      </c>
      <c r="D803">
        <v>3643.55</v>
      </c>
      <c r="E803">
        <v>2600.3000000000002</v>
      </c>
      <c r="F803">
        <v>0</v>
      </c>
      <c r="G803">
        <v>0.21072299999999999</v>
      </c>
      <c r="H803">
        <v>0.77788599999999997</v>
      </c>
      <c r="I803">
        <v>0</v>
      </c>
    </row>
    <row r="804" spans="1:9" x14ac:dyDescent="0.25">
      <c r="A804" t="s">
        <v>100</v>
      </c>
      <c r="B804">
        <v>3768.33</v>
      </c>
      <c r="C804">
        <v>3764.95</v>
      </c>
      <c r="D804">
        <v>3653.73</v>
      </c>
      <c r="E804">
        <v>2611.38</v>
      </c>
      <c r="F804">
        <v>0</v>
      </c>
      <c r="G804">
        <v>0.20929800000000001</v>
      </c>
      <c r="H804">
        <v>0.77784799999999998</v>
      </c>
      <c r="I804">
        <v>0</v>
      </c>
    </row>
    <row r="805" spans="1:9" x14ac:dyDescent="0.25">
      <c r="A805" t="s">
        <v>100</v>
      </c>
      <c r="B805">
        <v>3768.31</v>
      </c>
      <c r="C805">
        <v>3765.15</v>
      </c>
      <c r="D805">
        <v>3652.21</v>
      </c>
      <c r="E805">
        <v>2602.1999999999998</v>
      </c>
      <c r="F805">
        <v>0</v>
      </c>
      <c r="G805">
        <v>0.210895</v>
      </c>
      <c r="H805">
        <v>0.77785899999999997</v>
      </c>
      <c r="I805">
        <v>0</v>
      </c>
    </row>
    <row r="806" spans="1:9" x14ac:dyDescent="0.25">
      <c r="A806" t="s">
        <v>100</v>
      </c>
      <c r="B806">
        <v>3766.3</v>
      </c>
      <c r="C806">
        <v>3762.89</v>
      </c>
      <c r="D806">
        <v>3640.86</v>
      </c>
      <c r="E806">
        <v>2598.38</v>
      </c>
      <c r="F806">
        <v>0</v>
      </c>
      <c r="G806">
        <v>0.23552300000000001</v>
      </c>
      <c r="H806">
        <v>0.77777799999999997</v>
      </c>
      <c r="I806">
        <v>0</v>
      </c>
    </row>
    <row r="807" spans="1:9" x14ac:dyDescent="0.25">
      <c r="A807" t="s">
        <v>100</v>
      </c>
      <c r="B807">
        <v>3770.4</v>
      </c>
      <c r="C807">
        <v>3766.38</v>
      </c>
      <c r="D807">
        <v>3655.52</v>
      </c>
      <c r="E807">
        <v>2606.46</v>
      </c>
      <c r="F807">
        <v>0</v>
      </c>
      <c r="G807">
        <v>0.20809900000000001</v>
      </c>
      <c r="H807">
        <v>0.77784600000000004</v>
      </c>
      <c r="I807">
        <v>0</v>
      </c>
    </row>
    <row r="808" spans="1:9" x14ac:dyDescent="0.25">
      <c r="A808" t="s">
        <v>100</v>
      </c>
      <c r="B808">
        <v>3760.88</v>
      </c>
      <c r="C808">
        <v>3757.37</v>
      </c>
      <c r="D808">
        <v>3639.04</v>
      </c>
      <c r="E808">
        <v>2594.14</v>
      </c>
      <c r="F808">
        <v>0</v>
      </c>
      <c r="G808">
        <v>0.23552000000000001</v>
      </c>
      <c r="H808">
        <v>0.77785800000000005</v>
      </c>
      <c r="I808">
        <v>0</v>
      </c>
    </row>
    <row r="809" spans="1:9" x14ac:dyDescent="0.25">
      <c r="A809" t="s">
        <v>100</v>
      </c>
      <c r="B809">
        <v>3771.84</v>
      </c>
      <c r="C809">
        <v>3768.76</v>
      </c>
      <c r="D809">
        <v>3657.63</v>
      </c>
      <c r="E809">
        <v>2608.9699999999998</v>
      </c>
      <c r="F809">
        <v>0</v>
      </c>
      <c r="G809">
        <v>0.23551900000000001</v>
      </c>
      <c r="H809">
        <v>0.77787700000000004</v>
      </c>
      <c r="I809">
        <v>0</v>
      </c>
    </row>
    <row r="810" spans="1:9" x14ac:dyDescent="0.25">
      <c r="A810" t="s">
        <v>100</v>
      </c>
      <c r="B810">
        <v>3758.8</v>
      </c>
      <c r="C810">
        <v>3755.51</v>
      </c>
      <c r="D810">
        <v>3636.08</v>
      </c>
      <c r="E810">
        <v>2593.6</v>
      </c>
      <c r="F810">
        <v>0</v>
      </c>
      <c r="G810">
        <v>0.226823</v>
      </c>
      <c r="H810">
        <v>0.77786699999999998</v>
      </c>
      <c r="I810">
        <v>0</v>
      </c>
    </row>
    <row r="811" spans="1:9" x14ac:dyDescent="0.25">
      <c r="A811" t="s">
        <v>100</v>
      </c>
      <c r="B811">
        <v>3747.99</v>
      </c>
      <c r="C811">
        <v>3744.77</v>
      </c>
      <c r="D811">
        <v>3632.23</v>
      </c>
      <c r="E811">
        <v>2591.37</v>
      </c>
      <c r="F811">
        <v>0</v>
      </c>
      <c r="G811">
        <v>0.21134900000000001</v>
      </c>
      <c r="H811">
        <v>0.77789399999999997</v>
      </c>
      <c r="I811">
        <v>0</v>
      </c>
    </row>
    <row r="812" spans="1:9" x14ac:dyDescent="0.25">
      <c r="A812" t="s">
        <v>100</v>
      </c>
      <c r="B812">
        <v>3745.05</v>
      </c>
      <c r="C812">
        <v>3741.34</v>
      </c>
      <c r="D812">
        <v>3625.45</v>
      </c>
      <c r="E812">
        <v>2585.41</v>
      </c>
      <c r="F812">
        <v>0</v>
      </c>
      <c r="G812">
        <v>0.21480399999999999</v>
      </c>
      <c r="H812">
        <v>0.79211299999999996</v>
      </c>
      <c r="I812">
        <v>0</v>
      </c>
    </row>
    <row r="813" spans="1:9" x14ac:dyDescent="0.25">
      <c r="A813" t="s">
        <v>100</v>
      </c>
      <c r="B813">
        <v>3739.74</v>
      </c>
      <c r="C813">
        <v>3736.69</v>
      </c>
      <c r="D813">
        <v>3628.86</v>
      </c>
      <c r="E813">
        <v>2585.96</v>
      </c>
      <c r="F813">
        <v>0</v>
      </c>
      <c r="G813">
        <v>0.23552899999999999</v>
      </c>
      <c r="H813">
        <v>0.77789600000000003</v>
      </c>
      <c r="I813">
        <v>0</v>
      </c>
    </row>
    <row r="814" spans="1:9" x14ac:dyDescent="0.25">
      <c r="A814" t="s">
        <v>100</v>
      </c>
      <c r="B814">
        <v>3741.4</v>
      </c>
      <c r="C814">
        <v>3737.77</v>
      </c>
      <c r="D814">
        <v>3617.5</v>
      </c>
      <c r="E814">
        <v>2581.0700000000002</v>
      </c>
      <c r="F814">
        <v>0</v>
      </c>
      <c r="G814">
        <v>0.23551900000000001</v>
      </c>
      <c r="H814">
        <v>0.77785000000000004</v>
      </c>
      <c r="I814">
        <v>0</v>
      </c>
    </row>
    <row r="815" spans="1:9" x14ac:dyDescent="0.25">
      <c r="A815" t="s">
        <v>100</v>
      </c>
      <c r="B815">
        <v>3745.4</v>
      </c>
      <c r="C815">
        <v>3741.84</v>
      </c>
      <c r="D815">
        <v>3622.81</v>
      </c>
      <c r="E815">
        <v>2585.3200000000002</v>
      </c>
      <c r="F815">
        <v>0</v>
      </c>
      <c r="G815">
        <v>0.209874</v>
      </c>
      <c r="H815">
        <v>0.77738399999999996</v>
      </c>
      <c r="I815">
        <v>0</v>
      </c>
    </row>
    <row r="816" spans="1:9" x14ac:dyDescent="0.25">
      <c r="A816" t="s">
        <v>100</v>
      </c>
      <c r="B816">
        <v>3747.42</v>
      </c>
      <c r="C816">
        <v>3743.63</v>
      </c>
      <c r="D816">
        <v>3626.71</v>
      </c>
      <c r="E816">
        <v>2587.9899999999998</v>
      </c>
      <c r="F816">
        <v>0</v>
      </c>
      <c r="G816">
        <v>0.232851</v>
      </c>
      <c r="H816">
        <v>0.77750799999999998</v>
      </c>
      <c r="I816">
        <v>0</v>
      </c>
    </row>
    <row r="817" spans="1:9" x14ac:dyDescent="0.25">
      <c r="A817" t="s">
        <v>100</v>
      </c>
      <c r="B817">
        <v>3746</v>
      </c>
      <c r="C817">
        <v>3742.64</v>
      </c>
      <c r="D817">
        <v>3629.87</v>
      </c>
      <c r="E817">
        <v>2591.0700000000002</v>
      </c>
      <c r="F817">
        <v>0</v>
      </c>
      <c r="G817">
        <v>0.22142800000000001</v>
      </c>
      <c r="H817">
        <v>0.77788299999999999</v>
      </c>
      <c r="I817">
        <v>0</v>
      </c>
    </row>
    <row r="818" spans="1:9" x14ac:dyDescent="0.25">
      <c r="A818" t="s">
        <v>100</v>
      </c>
      <c r="B818">
        <v>3740.67</v>
      </c>
      <c r="C818">
        <v>3736.8</v>
      </c>
      <c r="D818">
        <v>3627.96</v>
      </c>
      <c r="E818">
        <v>2587.69</v>
      </c>
      <c r="F818">
        <v>0</v>
      </c>
      <c r="G818">
        <v>0.212842</v>
      </c>
      <c r="H818">
        <v>0.77789399999999997</v>
      </c>
      <c r="I818">
        <v>0</v>
      </c>
    </row>
    <row r="819" spans="1:9" x14ac:dyDescent="0.25">
      <c r="A819" t="s">
        <v>100</v>
      </c>
      <c r="B819">
        <v>3754.62</v>
      </c>
      <c r="C819">
        <v>3750.96</v>
      </c>
      <c r="D819">
        <v>3632.54</v>
      </c>
      <c r="E819">
        <v>2589.15</v>
      </c>
      <c r="F819">
        <v>0</v>
      </c>
      <c r="G819">
        <v>0.21246599999999999</v>
      </c>
      <c r="H819">
        <v>0.79847400000000002</v>
      </c>
      <c r="I819">
        <v>0</v>
      </c>
    </row>
    <row r="820" spans="1:9" x14ac:dyDescent="0.25">
      <c r="A820" t="s">
        <v>100</v>
      </c>
      <c r="B820">
        <v>3741.44</v>
      </c>
      <c r="C820">
        <v>3738.06</v>
      </c>
      <c r="D820">
        <v>3616.98</v>
      </c>
      <c r="E820">
        <v>2579.0300000000002</v>
      </c>
      <c r="F820">
        <v>0</v>
      </c>
      <c r="G820">
        <v>0.18225</v>
      </c>
      <c r="H820">
        <v>0.79886299999999999</v>
      </c>
      <c r="I820">
        <v>0</v>
      </c>
    </row>
    <row r="821" spans="1:9" x14ac:dyDescent="0.25">
      <c r="A821" t="s">
        <v>100</v>
      </c>
      <c r="B821">
        <v>3749.69</v>
      </c>
      <c r="C821">
        <v>3745.51</v>
      </c>
      <c r="D821">
        <v>3638.22</v>
      </c>
      <c r="E821">
        <v>2591.96</v>
      </c>
      <c r="F821">
        <v>0</v>
      </c>
      <c r="G821">
        <v>0.209263</v>
      </c>
      <c r="H821">
        <v>0.77788800000000002</v>
      </c>
      <c r="I821">
        <v>0</v>
      </c>
    </row>
    <row r="822" spans="1:9" x14ac:dyDescent="0.25">
      <c r="A822" t="s">
        <v>100</v>
      </c>
      <c r="B822">
        <v>3751.73</v>
      </c>
      <c r="C822">
        <v>3748.08</v>
      </c>
      <c r="D822">
        <v>3633.61</v>
      </c>
      <c r="E822">
        <v>2591</v>
      </c>
      <c r="F822">
        <v>0</v>
      </c>
      <c r="G822">
        <v>0.20844499999999999</v>
      </c>
      <c r="H822">
        <v>0.77742500000000003</v>
      </c>
      <c r="I822">
        <v>0</v>
      </c>
    </row>
    <row r="823" spans="1:9" x14ac:dyDescent="0.25">
      <c r="A823" t="s">
        <v>100</v>
      </c>
      <c r="B823">
        <v>3743.8</v>
      </c>
      <c r="C823">
        <v>3740.35</v>
      </c>
      <c r="D823">
        <v>3621.71</v>
      </c>
      <c r="E823">
        <v>2584.14</v>
      </c>
      <c r="F823">
        <v>0</v>
      </c>
      <c r="G823">
        <v>0.235541</v>
      </c>
      <c r="H823">
        <v>0.77781900000000004</v>
      </c>
      <c r="I823">
        <v>0</v>
      </c>
    </row>
    <row r="824" spans="1:9" x14ac:dyDescent="0.25">
      <c r="A824" t="s">
        <v>100</v>
      </c>
      <c r="B824">
        <v>3746.92</v>
      </c>
      <c r="C824">
        <v>3743.65</v>
      </c>
      <c r="D824">
        <v>3625.08</v>
      </c>
      <c r="E824">
        <v>2585.0300000000002</v>
      </c>
      <c r="F824">
        <v>0</v>
      </c>
      <c r="G824">
        <v>0.21593699999999999</v>
      </c>
      <c r="H824">
        <v>0.777528</v>
      </c>
      <c r="I824">
        <v>0</v>
      </c>
    </row>
    <row r="825" spans="1:9" x14ac:dyDescent="0.25">
      <c r="A825" t="s">
        <v>100</v>
      </c>
      <c r="B825">
        <v>3745.26</v>
      </c>
      <c r="C825">
        <v>3741.83</v>
      </c>
      <c r="D825">
        <v>3618.62</v>
      </c>
      <c r="E825">
        <v>2580.9499999999998</v>
      </c>
      <c r="F825">
        <v>0</v>
      </c>
      <c r="G825">
        <v>0.21213399999999999</v>
      </c>
      <c r="H825">
        <v>0.77789299999999995</v>
      </c>
      <c r="I825">
        <v>0</v>
      </c>
    </row>
    <row r="826" spans="1:9" x14ac:dyDescent="0.25">
      <c r="A826" t="s">
        <v>100</v>
      </c>
      <c r="B826">
        <v>3745.58</v>
      </c>
      <c r="C826">
        <v>3741.79</v>
      </c>
      <c r="D826">
        <v>3627.32</v>
      </c>
      <c r="E826">
        <v>2588.4699999999998</v>
      </c>
      <c r="F826">
        <v>0</v>
      </c>
      <c r="G826">
        <v>0.20810500000000001</v>
      </c>
      <c r="H826">
        <v>0.77768800000000005</v>
      </c>
      <c r="I826">
        <v>0</v>
      </c>
    </row>
    <row r="827" spans="1:9" x14ac:dyDescent="0.25">
      <c r="A827" t="s">
        <v>100</v>
      </c>
      <c r="B827">
        <v>3745.35</v>
      </c>
      <c r="C827">
        <v>3742.38</v>
      </c>
      <c r="D827">
        <v>3635.5</v>
      </c>
      <c r="E827">
        <v>2594.21</v>
      </c>
      <c r="F827">
        <v>0</v>
      </c>
      <c r="G827">
        <v>0.23552100000000001</v>
      </c>
      <c r="H827">
        <v>0.77736400000000005</v>
      </c>
      <c r="I827">
        <v>0</v>
      </c>
    </row>
    <row r="828" spans="1:9" x14ac:dyDescent="0.25">
      <c r="A828" t="s">
        <v>100</v>
      </c>
      <c r="B828">
        <v>3746.23</v>
      </c>
      <c r="C828">
        <v>3742.93</v>
      </c>
      <c r="D828">
        <v>3628.83</v>
      </c>
      <c r="E828">
        <v>2588.39</v>
      </c>
      <c r="F828">
        <v>0</v>
      </c>
      <c r="G828">
        <v>0.20816100000000001</v>
      </c>
      <c r="H828">
        <v>0.77735799999999999</v>
      </c>
      <c r="I828">
        <v>0</v>
      </c>
    </row>
    <row r="829" spans="1:9" x14ac:dyDescent="0.25">
      <c r="A829" t="s">
        <v>100</v>
      </c>
      <c r="B829">
        <v>3741.06</v>
      </c>
      <c r="C829">
        <v>3737.86</v>
      </c>
      <c r="D829">
        <v>3615.61</v>
      </c>
      <c r="E829">
        <v>2578.15</v>
      </c>
      <c r="F829">
        <v>0</v>
      </c>
      <c r="G829">
        <v>0.208394</v>
      </c>
      <c r="H829">
        <v>0.77789799999999998</v>
      </c>
      <c r="I829">
        <v>0</v>
      </c>
    </row>
    <row r="830" spans="1:9" x14ac:dyDescent="0.25">
      <c r="A830" t="s">
        <v>100</v>
      </c>
      <c r="B830">
        <v>3747.75</v>
      </c>
      <c r="C830">
        <v>3744.86</v>
      </c>
      <c r="D830">
        <v>3617.19</v>
      </c>
      <c r="E830">
        <v>2581.0700000000002</v>
      </c>
      <c r="F830">
        <v>0</v>
      </c>
      <c r="G830">
        <v>0.225304</v>
      </c>
      <c r="H830">
        <v>0.77789600000000003</v>
      </c>
      <c r="I830">
        <v>0</v>
      </c>
    </row>
    <row r="831" spans="1:9" x14ac:dyDescent="0.25">
      <c r="A831" t="s">
        <v>100</v>
      </c>
      <c r="B831">
        <v>3752.5</v>
      </c>
      <c r="C831">
        <v>3749.29</v>
      </c>
      <c r="D831">
        <v>3640.22</v>
      </c>
      <c r="E831">
        <v>2596.54</v>
      </c>
      <c r="F831">
        <v>0</v>
      </c>
      <c r="G831">
        <v>0.21355499999999999</v>
      </c>
      <c r="H831">
        <v>0.777887</v>
      </c>
      <c r="I831">
        <v>0</v>
      </c>
    </row>
    <row r="832" spans="1:9" x14ac:dyDescent="0.25">
      <c r="A832" t="s">
        <v>100</v>
      </c>
      <c r="B832">
        <v>3770.99</v>
      </c>
      <c r="C832">
        <v>3767.69</v>
      </c>
      <c r="D832">
        <v>3656.94</v>
      </c>
      <c r="E832">
        <v>2610.09</v>
      </c>
      <c r="F832">
        <v>0</v>
      </c>
      <c r="G832">
        <v>0.208758</v>
      </c>
      <c r="H832">
        <v>0.77769699999999997</v>
      </c>
      <c r="I832">
        <v>0</v>
      </c>
    </row>
    <row r="833" spans="1:25" x14ac:dyDescent="0.25">
      <c r="A833" t="s">
        <v>100</v>
      </c>
      <c r="B833">
        <v>3768.34</v>
      </c>
      <c r="C833">
        <v>3764.58</v>
      </c>
      <c r="D833">
        <v>3654.29</v>
      </c>
      <c r="E833">
        <v>2605.31</v>
      </c>
      <c r="F833">
        <v>0</v>
      </c>
      <c r="G833">
        <v>0.20810400000000001</v>
      </c>
      <c r="H833">
        <v>0.77787499999999998</v>
      </c>
      <c r="I833">
        <v>0</v>
      </c>
    </row>
    <row r="834" spans="1:25" x14ac:dyDescent="0.25">
      <c r="A834" t="s">
        <v>100</v>
      </c>
      <c r="B834">
        <v>3772.14</v>
      </c>
      <c r="C834">
        <v>3768.71</v>
      </c>
      <c r="D834">
        <v>3653.5</v>
      </c>
      <c r="E834">
        <v>2606.35</v>
      </c>
      <c r="F834">
        <v>0</v>
      </c>
      <c r="G834">
        <v>0.23552500000000001</v>
      </c>
      <c r="H834">
        <v>0.77789600000000003</v>
      </c>
      <c r="I834">
        <v>0</v>
      </c>
    </row>
    <row r="835" spans="1:25" x14ac:dyDescent="0.25">
      <c r="A835" t="s">
        <v>100</v>
      </c>
      <c r="B835">
        <v>3773.7</v>
      </c>
      <c r="C835">
        <v>3770.88</v>
      </c>
      <c r="D835">
        <v>3645.12</v>
      </c>
      <c r="E835">
        <v>2601.16</v>
      </c>
      <c r="F835">
        <v>0</v>
      </c>
      <c r="G835">
        <v>0.224996</v>
      </c>
      <c r="H835">
        <v>0.77788199999999996</v>
      </c>
      <c r="I835">
        <v>0</v>
      </c>
    </row>
    <row r="836" spans="1:25" x14ac:dyDescent="0.25">
      <c r="A836" t="s">
        <v>100</v>
      </c>
      <c r="B836">
        <v>3766.21</v>
      </c>
      <c r="C836">
        <v>3762.8</v>
      </c>
      <c r="D836">
        <v>3647.07</v>
      </c>
      <c r="E836">
        <v>2603.66</v>
      </c>
      <c r="F836">
        <v>0</v>
      </c>
      <c r="G836">
        <v>0.226494</v>
      </c>
      <c r="H836">
        <v>0.77784299999999995</v>
      </c>
      <c r="I836">
        <v>0</v>
      </c>
    </row>
    <row r="837" spans="1:25" x14ac:dyDescent="0.25">
      <c r="A837" t="s">
        <v>100</v>
      </c>
      <c r="B837">
        <v>3772.28</v>
      </c>
      <c r="C837">
        <v>3768.46</v>
      </c>
      <c r="D837">
        <v>3656.29</v>
      </c>
      <c r="E837">
        <v>2611.21</v>
      </c>
      <c r="F837">
        <v>0</v>
      </c>
      <c r="G837">
        <v>0.226385</v>
      </c>
      <c r="H837">
        <v>0.77789200000000003</v>
      </c>
      <c r="I837">
        <v>0</v>
      </c>
    </row>
    <row r="838" spans="1:25" x14ac:dyDescent="0.25">
      <c r="A838" t="s">
        <v>100</v>
      </c>
      <c r="B838">
        <v>3748.47</v>
      </c>
      <c r="C838">
        <v>3745.12</v>
      </c>
      <c r="D838">
        <v>3630.94</v>
      </c>
      <c r="E838">
        <v>2588.2600000000002</v>
      </c>
      <c r="F838">
        <v>0</v>
      </c>
      <c r="G838">
        <v>0.208679</v>
      </c>
      <c r="H838">
        <v>0.77789399999999997</v>
      </c>
      <c r="I838">
        <v>0</v>
      </c>
    </row>
    <row r="839" spans="1:25" x14ac:dyDescent="0.25">
      <c r="A839" t="s">
        <v>100</v>
      </c>
      <c r="B839">
        <v>3728.74</v>
      </c>
      <c r="C839">
        <v>3725.55</v>
      </c>
      <c r="D839">
        <v>3612.35</v>
      </c>
      <c r="E839">
        <v>2575.9</v>
      </c>
      <c r="F839">
        <v>0</v>
      </c>
      <c r="G839">
        <v>0.208643</v>
      </c>
      <c r="H839">
        <v>0.77788900000000005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3732.76</v>
      </c>
      <c r="C840">
        <v>3729.43</v>
      </c>
      <c r="D840">
        <v>3610.87</v>
      </c>
      <c r="E840">
        <v>2574.6</v>
      </c>
      <c r="F840">
        <v>0</v>
      </c>
      <c r="G840">
        <v>0.20865900000000001</v>
      </c>
      <c r="H840">
        <v>0.77786599999999995</v>
      </c>
      <c r="I840">
        <v>0</v>
      </c>
      <c r="R840">
        <f>AVERAGE(B791:B840)</f>
        <v>3751.1172000000001</v>
      </c>
      <c r="S840">
        <f>AVERAGE(C791:C840)</f>
        <v>3747.6689999999985</v>
      </c>
      <c r="U840">
        <f>_xlfn.VAR.P(B791:B840)</f>
        <v>197.40232016000004</v>
      </c>
      <c r="V840">
        <f>_xlfn.VAR.P(C791:C840)</f>
        <v>197.51708900000088</v>
      </c>
      <c r="X840">
        <f>1.96*SQRT(U840)/50</f>
        <v>0.55075974911994297</v>
      </c>
      <c r="Y840">
        <f>1.96*SQRT(V840)/50</f>
        <v>0.55091983050255267</v>
      </c>
    </row>
    <row r="841" spans="1:25" x14ac:dyDescent="0.25">
      <c r="A841" t="s">
        <v>100</v>
      </c>
      <c r="B841">
        <v>188189.08360000001</v>
      </c>
      <c r="C841" t="s">
        <v>37</v>
      </c>
    </row>
    <row r="842" spans="1:25" x14ac:dyDescent="0.25">
      <c r="A842" t="s">
        <v>119</v>
      </c>
      <c r="B842">
        <v>3985.58</v>
      </c>
      <c r="C842">
        <v>3982.24</v>
      </c>
      <c r="D842">
        <v>3867.68</v>
      </c>
      <c r="E842">
        <v>3325.29</v>
      </c>
      <c r="F842">
        <v>0</v>
      </c>
      <c r="G842">
        <v>0.22781699999999999</v>
      </c>
      <c r="H842">
        <v>0.77784900000000001</v>
      </c>
      <c r="I842">
        <v>0</v>
      </c>
    </row>
    <row r="843" spans="1:25" x14ac:dyDescent="0.25">
      <c r="A843" t="s">
        <v>119</v>
      </c>
      <c r="B843">
        <v>3981.8</v>
      </c>
      <c r="C843">
        <v>3977.95</v>
      </c>
      <c r="D843">
        <v>3863.49</v>
      </c>
      <c r="E843">
        <v>3320.1</v>
      </c>
      <c r="F843">
        <v>0</v>
      </c>
      <c r="G843">
        <v>0.21895000000000001</v>
      </c>
      <c r="H843">
        <v>0.77789900000000001</v>
      </c>
      <c r="I843">
        <v>0</v>
      </c>
    </row>
    <row r="844" spans="1:25" x14ac:dyDescent="0.25">
      <c r="A844" t="s">
        <v>119</v>
      </c>
      <c r="B844">
        <v>3984.9</v>
      </c>
      <c r="C844">
        <v>3981.37</v>
      </c>
      <c r="D844">
        <v>3866.3</v>
      </c>
      <c r="E844">
        <v>3322.69</v>
      </c>
      <c r="F844">
        <v>0</v>
      </c>
      <c r="G844">
        <v>0.21518799999999999</v>
      </c>
      <c r="H844">
        <v>0.77775499999999997</v>
      </c>
      <c r="I844">
        <v>0</v>
      </c>
    </row>
    <row r="845" spans="1:25" x14ac:dyDescent="0.25">
      <c r="A845" t="s">
        <v>119</v>
      </c>
      <c r="B845">
        <v>3989.2</v>
      </c>
      <c r="C845">
        <v>3985.99</v>
      </c>
      <c r="D845">
        <v>3871.84</v>
      </c>
      <c r="E845">
        <v>3326.82</v>
      </c>
      <c r="F845">
        <v>0</v>
      </c>
      <c r="G845">
        <v>0.23552100000000001</v>
      </c>
      <c r="H845">
        <v>0.77788299999999999</v>
      </c>
      <c r="I845">
        <v>0</v>
      </c>
    </row>
    <row r="846" spans="1:25" x14ac:dyDescent="0.25">
      <c r="A846" t="s">
        <v>119</v>
      </c>
      <c r="B846">
        <v>3977.65</v>
      </c>
      <c r="C846">
        <v>3974.13</v>
      </c>
      <c r="D846">
        <v>3860.65</v>
      </c>
      <c r="E846">
        <v>3314.14</v>
      </c>
      <c r="F846">
        <v>0</v>
      </c>
      <c r="G846">
        <v>0.20811099999999999</v>
      </c>
      <c r="H846">
        <v>0.77742</v>
      </c>
      <c r="I846">
        <v>0</v>
      </c>
    </row>
    <row r="847" spans="1:25" x14ac:dyDescent="0.25">
      <c r="A847" t="s">
        <v>119</v>
      </c>
      <c r="B847">
        <v>3988.52</v>
      </c>
      <c r="C847">
        <v>3985.64</v>
      </c>
      <c r="D847">
        <v>3863.16</v>
      </c>
      <c r="E847">
        <v>3320.61</v>
      </c>
      <c r="F847">
        <v>0</v>
      </c>
      <c r="G847">
        <v>0.23551900000000001</v>
      </c>
      <c r="H847">
        <v>0.77788400000000002</v>
      </c>
      <c r="I847">
        <v>0</v>
      </c>
    </row>
    <row r="848" spans="1:25" x14ac:dyDescent="0.25">
      <c r="A848" t="s">
        <v>119</v>
      </c>
      <c r="B848">
        <v>3996.22</v>
      </c>
      <c r="C848">
        <v>3992.71</v>
      </c>
      <c r="D848">
        <v>3876.17</v>
      </c>
      <c r="E848">
        <v>3331.68</v>
      </c>
      <c r="F848">
        <v>0</v>
      </c>
      <c r="G848">
        <v>0.235483</v>
      </c>
      <c r="H848">
        <v>0.77788100000000004</v>
      </c>
      <c r="I848">
        <v>0</v>
      </c>
    </row>
    <row r="849" spans="1:9" x14ac:dyDescent="0.25">
      <c r="A849" t="s">
        <v>119</v>
      </c>
      <c r="B849">
        <v>4000.86</v>
      </c>
      <c r="C849">
        <v>3996.68</v>
      </c>
      <c r="D849">
        <v>3882.69</v>
      </c>
      <c r="E849">
        <v>3336.28</v>
      </c>
      <c r="F849">
        <v>0</v>
      </c>
      <c r="G849">
        <v>0.23552000000000001</v>
      </c>
      <c r="H849">
        <v>0.77777300000000005</v>
      </c>
      <c r="I849">
        <v>0</v>
      </c>
    </row>
    <row r="850" spans="1:9" x14ac:dyDescent="0.25">
      <c r="A850" t="s">
        <v>119</v>
      </c>
      <c r="B850">
        <v>4003.77</v>
      </c>
      <c r="C850">
        <v>4000.1</v>
      </c>
      <c r="D850">
        <v>3880.59</v>
      </c>
      <c r="E850">
        <v>3335.91</v>
      </c>
      <c r="F850">
        <v>0</v>
      </c>
      <c r="G850">
        <v>0.23551900000000001</v>
      </c>
      <c r="H850">
        <v>0.80111699999999997</v>
      </c>
      <c r="I850">
        <v>0</v>
      </c>
    </row>
    <row r="851" spans="1:9" x14ac:dyDescent="0.25">
      <c r="A851" t="s">
        <v>119</v>
      </c>
      <c r="B851">
        <v>4001.86</v>
      </c>
      <c r="C851">
        <v>3998.57</v>
      </c>
      <c r="D851">
        <v>3879.01</v>
      </c>
      <c r="E851">
        <v>3331.69</v>
      </c>
      <c r="F851">
        <v>0</v>
      </c>
      <c r="G851">
        <v>0.213113</v>
      </c>
      <c r="H851">
        <v>0.77789900000000001</v>
      </c>
      <c r="I851">
        <v>0</v>
      </c>
    </row>
    <row r="852" spans="1:9" x14ac:dyDescent="0.25">
      <c r="A852" t="s">
        <v>119</v>
      </c>
      <c r="B852">
        <v>3998.98</v>
      </c>
      <c r="C852">
        <v>3995.07</v>
      </c>
      <c r="D852">
        <v>3882.34</v>
      </c>
      <c r="E852">
        <v>3333.78</v>
      </c>
      <c r="F852">
        <v>0</v>
      </c>
      <c r="G852">
        <v>0.23552500000000001</v>
      </c>
      <c r="H852">
        <v>0.77774600000000005</v>
      </c>
      <c r="I852">
        <v>0</v>
      </c>
    </row>
    <row r="853" spans="1:9" x14ac:dyDescent="0.25">
      <c r="A853" t="s">
        <v>119</v>
      </c>
      <c r="B853">
        <v>3990.47</v>
      </c>
      <c r="C853">
        <v>3986.97</v>
      </c>
      <c r="D853">
        <v>3882.89</v>
      </c>
      <c r="E853">
        <v>3333.49</v>
      </c>
      <c r="F853">
        <v>0</v>
      </c>
      <c r="G853">
        <v>0.211754</v>
      </c>
      <c r="H853">
        <v>0.77789900000000001</v>
      </c>
      <c r="I853">
        <v>0</v>
      </c>
    </row>
    <row r="854" spans="1:9" x14ac:dyDescent="0.25">
      <c r="A854" t="s">
        <v>119</v>
      </c>
      <c r="B854">
        <v>4000.67</v>
      </c>
      <c r="C854">
        <v>3997.73</v>
      </c>
      <c r="D854">
        <v>3879.85</v>
      </c>
      <c r="E854">
        <v>3333.16</v>
      </c>
      <c r="F854">
        <v>0</v>
      </c>
      <c r="G854">
        <v>0.23552000000000001</v>
      </c>
      <c r="H854">
        <v>0.806176</v>
      </c>
      <c r="I854">
        <v>0</v>
      </c>
    </row>
    <row r="855" spans="1:9" x14ac:dyDescent="0.25">
      <c r="A855" t="s">
        <v>119</v>
      </c>
      <c r="B855">
        <v>3997.92</v>
      </c>
      <c r="C855">
        <v>3994.61</v>
      </c>
      <c r="D855">
        <v>3870.11</v>
      </c>
      <c r="E855">
        <v>3322.94</v>
      </c>
      <c r="F855">
        <v>0</v>
      </c>
      <c r="G855">
        <v>0.20812900000000001</v>
      </c>
      <c r="H855">
        <v>0.77715800000000002</v>
      </c>
      <c r="I855">
        <v>0</v>
      </c>
    </row>
    <row r="856" spans="1:9" x14ac:dyDescent="0.25">
      <c r="A856" t="s">
        <v>119</v>
      </c>
      <c r="B856">
        <v>4011.7</v>
      </c>
      <c r="C856">
        <v>4007.74</v>
      </c>
      <c r="D856">
        <v>3890.61</v>
      </c>
      <c r="E856">
        <v>3344.66</v>
      </c>
      <c r="F856">
        <v>0</v>
      </c>
      <c r="G856">
        <v>0.21337800000000001</v>
      </c>
      <c r="H856">
        <v>0.77789799999999998</v>
      </c>
      <c r="I856">
        <v>0</v>
      </c>
    </row>
    <row r="857" spans="1:9" x14ac:dyDescent="0.25">
      <c r="A857" t="s">
        <v>119</v>
      </c>
      <c r="B857">
        <v>4005</v>
      </c>
      <c r="C857">
        <v>4001.34</v>
      </c>
      <c r="D857">
        <v>3881.98</v>
      </c>
      <c r="E857">
        <v>3335.06</v>
      </c>
      <c r="F857">
        <v>0</v>
      </c>
      <c r="G857">
        <v>0.208484</v>
      </c>
      <c r="H857">
        <v>0.77758099999999997</v>
      </c>
      <c r="I857">
        <v>0</v>
      </c>
    </row>
    <row r="858" spans="1:9" x14ac:dyDescent="0.25">
      <c r="A858" t="s">
        <v>119</v>
      </c>
      <c r="B858">
        <v>4010.59</v>
      </c>
      <c r="C858">
        <v>4006.75</v>
      </c>
      <c r="D858">
        <v>3882.31</v>
      </c>
      <c r="E858">
        <v>3334.22</v>
      </c>
      <c r="F858">
        <v>0</v>
      </c>
      <c r="G858">
        <v>0.23552300000000001</v>
      </c>
      <c r="H858">
        <v>0.77757900000000002</v>
      </c>
      <c r="I858">
        <v>0</v>
      </c>
    </row>
    <row r="859" spans="1:9" x14ac:dyDescent="0.25">
      <c r="A859" t="s">
        <v>119</v>
      </c>
      <c r="B859">
        <v>4004.08</v>
      </c>
      <c r="C859">
        <v>4000.33</v>
      </c>
      <c r="D859">
        <v>3883.83</v>
      </c>
      <c r="E859">
        <v>3335.23</v>
      </c>
      <c r="F859">
        <v>0</v>
      </c>
      <c r="G859">
        <v>0.22845099999999999</v>
      </c>
      <c r="H859">
        <v>0.78880300000000003</v>
      </c>
      <c r="I859">
        <v>0</v>
      </c>
    </row>
    <row r="860" spans="1:9" x14ac:dyDescent="0.25">
      <c r="A860" t="s">
        <v>119</v>
      </c>
      <c r="B860">
        <v>3982.15</v>
      </c>
      <c r="C860">
        <v>3978.94</v>
      </c>
      <c r="D860">
        <v>3860.93</v>
      </c>
      <c r="E860">
        <v>3316.56</v>
      </c>
      <c r="F860">
        <v>0</v>
      </c>
      <c r="G860">
        <v>0.23552000000000001</v>
      </c>
      <c r="H860">
        <v>0.77789699999999995</v>
      </c>
      <c r="I860">
        <v>0</v>
      </c>
    </row>
    <row r="861" spans="1:9" x14ac:dyDescent="0.25">
      <c r="A861" t="s">
        <v>119</v>
      </c>
      <c r="B861">
        <v>3988.08</v>
      </c>
      <c r="C861">
        <v>3984.67</v>
      </c>
      <c r="D861">
        <v>3869.39</v>
      </c>
      <c r="E861">
        <v>3322.68</v>
      </c>
      <c r="F861">
        <v>0</v>
      </c>
      <c r="G861">
        <v>0.221525</v>
      </c>
      <c r="H861">
        <v>0.77789399999999997</v>
      </c>
      <c r="I861">
        <v>0</v>
      </c>
    </row>
    <row r="862" spans="1:9" x14ac:dyDescent="0.25">
      <c r="A862" t="s">
        <v>119</v>
      </c>
      <c r="B862">
        <v>3981.37</v>
      </c>
      <c r="C862">
        <v>3977.96</v>
      </c>
      <c r="D862">
        <v>3864.79</v>
      </c>
      <c r="E862">
        <v>3319.56</v>
      </c>
      <c r="F862">
        <v>0</v>
      </c>
      <c r="G862">
        <v>0.20961299999999999</v>
      </c>
      <c r="H862">
        <v>0.77667900000000001</v>
      </c>
      <c r="I862">
        <v>0</v>
      </c>
    </row>
    <row r="863" spans="1:9" x14ac:dyDescent="0.25">
      <c r="A863" t="s">
        <v>119</v>
      </c>
      <c r="B863">
        <v>3983.89</v>
      </c>
      <c r="C863">
        <v>3980.51</v>
      </c>
      <c r="D863">
        <v>3861.36</v>
      </c>
      <c r="E863">
        <v>3317.17</v>
      </c>
      <c r="F863">
        <v>0</v>
      </c>
      <c r="G863">
        <v>0.20874799999999999</v>
      </c>
      <c r="H863">
        <v>0.77789299999999995</v>
      </c>
      <c r="I863">
        <v>0</v>
      </c>
    </row>
    <row r="864" spans="1:9" x14ac:dyDescent="0.25">
      <c r="A864" t="s">
        <v>119</v>
      </c>
      <c r="B864">
        <v>3984.34</v>
      </c>
      <c r="C864">
        <v>3980.96</v>
      </c>
      <c r="D864">
        <v>3860.71</v>
      </c>
      <c r="E864">
        <v>3316.41</v>
      </c>
      <c r="F864">
        <v>0</v>
      </c>
      <c r="G864">
        <v>0.20931900000000001</v>
      </c>
      <c r="H864">
        <v>0.777752</v>
      </c>
      <c r="I864">
        <v>0</v>
      </c>
    </row>
    <row r="865" spans="1:9" x14ac:dyDescent="0.25">
      <c r="A865" t="s">
        <v>119</v>
      </c>
      <c r="B865">
        <v>4027.67</v>
      </c>
      <c r="C865">
        <v>4024.34</v>
      </c>
      <c r="D865">
        <v>3908.97</v>
      </c>
      <c r="E865">
        <v>3359.3</v>
      </c>
      <c r="F865">
        <v>0</v>
      </c>
      <c r="G865">
        <v>0.23551900000000001</v>
      </c>
      <c r="H865">
        <v>0.777887</v>
      </c>
      <c r="I865">
        <v>0</v>
      </c>
    </row>
    <row r="866" spans="1:9" x14ac:dyDescent="0.25">
      <c r="A866" t="s">
        <v>119</v>
      </c>
      <c r="B866">
        <v>4025.2</v>
      </c>
      <c r="C866">
        <v>4021.8</v>
      </c>
      <c r="D866">
        <v>3901.75</v>
      </c>
      <c r="E866">
        <v>3352.53</v>
      </c>
      <c r="F866">
        <v>0</v>
      </c>
      <c r="G866">
        <v>0.211729</v>
      </c>
      <c r="H866">
        <v>0.77781900000000004</v>
      </c>
      <c r="I866">
        <v>0</v>
      </c>
    </row>
    <row r="867" spans="1:9" x14ac:dyDescent="0.25">
      <c r="A867" t="s">
        <v>119</v>
      </c>
      <c r="B867">
        <v>4025.32</v>
      </c>
      <c r="C867">
        <v>4021.75</v>
      </c>
      <c r="D867">
        <v>3907.59</v>
      </c>
      <c r="E867">
        <v>3357.72</v>
      </c>
      <c r="F867">
        <v>0</v>
      </c>
      <c r="G867">
        <v>0.22426199999999999</v>
      </c>
      <c r="H867">
        <v>0.77784399999999998</v>
      </c>
      <c r="I867">
        <v>0</v>
      </c>
    </row>
    <row r="868" spans="1:9" x14ac:dyDescent="0.25">
      <c r="A868" t="s">
        <v>119</v>
      </c>
      <c r="B868">
        <v>4027.51</v>
      </c>
      <c r="C868">
        <v>4024.09</v>
      </c>
      <c r="D868">
        <v>3909.72</v>
      </c>
      <c r="E868">
        <v>3357.91</v>
      </c>
      <c r="F868">
        <v>0</v>
      </c>
      <c r="G868">
        <v>0.208144</v>
      </c>
      <c r="H868">
        <v>0.77700800000000003</v>
      </c>
      <c r="I868">
        <v>0</v>
      </c>
    </row>
    <row r="869" spans="1:9" x14ac:dyDescent="0.25">
      <c r="A869" t="s">
        <v>119</v>
      </c>
      <c r="B869">
        <v>4023.43</v>
      </c>
      <c r="C869">
        <v>4019.42</v>
      </c>
      <c r="D869">
        <v>3902.86</v>
      </c>
      <c r="E869">
        <v>3354.13</v>
      </c>
      <c r="F869">
        <v>0</v>
      </c>
      <c r="G869">
        <v>0.21623400000000001</v>
      </c>
      <c r="H869">
        <v>0.77788999999999997</v>
      </c>
      <c r="I869">
        <v>0</v>
      </c>
    </row>
    <row r="870" spans="1:9" x14ac:dyDescent="0.25">
      <c r="A870" t="s">
        <v>119</v>
      </c>
      <c r="B870">
        <v>4021.68</v>
      </c>
      <c r="C870">
        <v>4018.26</v>
      </c>
      <c r="D870">
        <v>3906.37</v>
      </c>
      <c r="E870">
        <v>3356.08</v>
      </c>
      <c r="F870">
        <v>0</v>
      </c>
      <c r="G870">
        <v>0.21246399999999999</v>
      </c>
      <c r="H870">
        <v>0.77735500000000002</v>
      </c>
      <c r="I870">
        <v>0</v>
      </c>
    </row>
    <row r="871" spans="1:9" x14ac:dyDescent="0.25">
      <c r="A871" t="s">
        <v>119</v>
      </c>
      <c r="B871">
        <v>4024.44</v>
      </c>
      <c r="C871">
        <v>4020.85</v>
      </c>
      <c r="D871">
        <v>3903.66</v>
      </c>
      <c r="E871">
        <v>3351.44</v>
      </c>
      <c r="F871">
        <v>0</v>
      </c>
      <c r="G871">
        <v>0.23298199999999999</v>
      </c>
      <c r="H871">
        <v>0.77789799999999998</v>
      </c>
      <c r="I871">
        <v>0</v>
      </c>
    </row>
    <row r="872" spans="1:9" x14ac:dyDescent="0.25">
      <c r="A872" t="s">
        <v>119</v>
      </c>
      <c r="B872">
        <v>4018.89</v>
      </c>
      <c r="C872">
        <v>4014.69</v>
      </c>
      <c r="D872">
        <v>3896.92</v>
      </c>
      <c r="E872">
        <v>3349.64</v>
      </c>
      <c r="F872">
        <v>0</v>
      </c>
      <c r="G872">
        <v>0.217335</v>
      </c>
      <c r="H872">
        <v>0.77785800000000005</v>
      </c>
      <c r="I872">
        <v>0</v>
      </c>
    </row>
    <row r="873" spans="1:9" x14ac:dyDescent="0.25">
      <c r="A873" t="s">
        <v>119</v>
      </c>
      <c r="B873">
        <v>4028.33</v>
      </c>
      <c r="C873">
        <v>4024.87</v>
      </c>
      <c r="D873">
        <v>3902.32</v>
      </c>
      <c r="E873">
        <v>3351.24</v>
      </c>
      <c r="F873">
        <v>0</v>
      </c>
      <c r="G873">
        <v>0.23552000000000001</v>
      </c>
      <c r="H873">
        <v>0.77789299999999995</v>
      </c>
      <c r="I873">
        <v>0</v>
      </c>
    </row>
    <row r="874" spans="1:9" x14ac:dyDescent="0.25">
      <c r="A874" t="s">
        <v>119</v>
      </c>
      <c r="B874">
        <v>4007.78</v>
      </c>
      <c r="C874">
        <v>4004.81</v>
      </c>
      <c r="D874">
        <v>3885.01</v>
      </c>
      <c r="E874">
        <v>3340.01</v>
      </c>
      <c r="F874">
        <v>0</v>
      </c>
      <c r="G874">
        <v>0.21990599999999999</v>
      </c>
      <c r="H874">
        <v>0.77755300000000005</v>
      </c>
      <c r="I874">
        <v>0</v>
      </c>
    </row>
    <row r="875" spans="1:9" x14ac:dyDescent="0.25">
      <c r="A875" t="s">
        <v>119</v>
      </c>
      <c r="B875">
        <v>3999.29</v>
      </c>
      <c r="C875">
        <v>3996.2</v>
      </c>
      <c r="D875">
        <v>3881.76</v>
      </c>
      <c r="E875">
        <v>3333.26</v>
      </c>
      <c r="F875">
        <v>0</v>
      </c>
      <c r="G875">
        <v>0.21301600000000001</v>
      </c>
      <c r="H875">
        <v>0.806203</v>
      </c>
      <c r="I875">
        <v>0</v>
      </c>
    </row>
    <row r="876" spans="1:9" x14ac:dyDescent="0.25">
      <c r="A876" t="s">
        <v>119</v>
      </c>
      <c r="B876">
        <v>4001.81</v>
      </c>
      <c r="C876">
        <v>3998.41</v>
      </c>
      <c r="D876">
        <v>3881.22</v>
      </c>
      <c r="E876">
        <v>3335.66</v>
      </c>
      <c r="F876">
        <v>0</v>
      </c>
      <c r="G876">
        <v>0.21329400000000001</v>
      </c>
      <c r="H876">
        <v>0.77788199999999996</v>
      </c>
      <c r="I876">
        <v>0</v>
      </c>
    </row>
    <row r="877" spans="1:9" x14ac:dyDescent="0.25">
      <c r="A877" t="s">
        <v>119</v>
      </c>
      <c r="B877">
        <v>4007</v>
      </c>
      <c r="C877">
        <v>4004.11</v>
      </c>
      <c r="D877">
        <v>3885.96</v>
      </c>
      <c r="E877">
        <v>3337.22</v>
      </c>
      <c r="F877">
        <v>0</v>
      </c>
      <c r="G877">
        <v>0.21122199999999999</v>
      </c>
      <c r="H877">
        <v>0.77786999999999995</v>
      </c>
      <c r="I877">
        <v>0</v>
      </c>
    </row>
    <row r="878" spans="1:9" x14ac:dyDescent="0.25">
      <c r="A878" t="s">
        <v>119</v>
      </c>
      <c r="B878">
        <v>3995.47</v>
      </c>
      <c r="C878">
        <v>3991.67</v>
      </c>
      <c r="D878">
        <v>3867.52</v>
      </c>
      <c r="E878">
        <v>3321.16</v>
      </c>
      <c r="F878">
        <v>0</v>
      </c>
      <c r="G878">
        <v>0.23551900000000001</v>
      </c>
      <c r="H878">
        <v>0.77787700000000004</v>
      </c>
      <c r="I878">
        <v>0</v>
      </c>
    </row>
    <row r="879" spans="1:9" x14ac:dyDescent="0.25">
      <c r="A879" t="s">
        <v>119</v>
      </c>
      <c r="B879">
        <v>4011.79</v>
      </c>
      <c r="C879">
        <v>4008.52</v>
      </c>
      <c r="D879">
        <v>3893.09</v>
      </c>
      <c r="E879">
        <v>3343.88</v>
      </c>
      <c r="F879">
        <v>0</v>
      </c>
      <c r="G879">
        <v>0.22841900000000001</v>
      </c>
      <c r="H879">
        <v>0.77783599999999997</v>
      </c>
      <c r="I879">
        <v>0</v>
      </c>
    </row>
    <row r="880" spans="1:9" x14ac:dyDescent="0.25">
      <c r="A880" t="s">
        <v>119</v>
      </c>
      <c r="B880">
        <v>4005.03</v>
      </c>
      <c r="C880">
        <v>4002.13</v>
      </c>
      <c r="D880">
        <v>3885.61</v>
      </c>
      <c r="E880">
        <v>3338.31</v>
      </c>
      <c r="F880">
        <v>0</v>
      </c>
      <c r="G880">
        <v>0.209892</v>
      </c>
      <c r="H880">
        <v>0.77788599999999997</v>
      </c>
      <c r="I880">
        <v>0</v>
      </c>
    </row>
    <row r="881" spans="1:25" x14ac:dyDescent="0.25">
      <c r="A881" t="s">
        <v>119</v>
      </c>
      <c r="B881">
        <v>4002.4</v>
      </c>
      <c r="C881">
        <v>3999.27</v>
      </c>
      <c r="D881">
        <v>3882.56</v>
      </c>
      <c r="E881">
        <v>3336.21</v>
      </c>
      <c r="F881">
        <v>0</v>
      </c>
      <c r="G881">
        <v>0.23108699999999999</v>
      </c>
      <c r="H881">
        <v>0.77789900000000001</v>
      </c>
      <c r="I881">
        <v>0</v>
      </c>
    </row>
    <row r="882" spans="1:25" x14ac:dyDescent="0.25">
      <c r="A882" t="s">
        <v>119</v>
      </c>
      <c r="B882">
        <v>4003.75</v>
      </c>
      <c r="C882">
        <v>4000.46</v>
      </c>
      <c r="D882">
        <v>3875.25</v>
      </c>
      <c r="E882">
        <v>3328.74</v>
      </c>
      <c r="F882">
        <v>0</v>
      </c>
      <c r="G882">
        <v>0.214056</v>
      </c>
      <c r="H882">
        <v>0.777895</v>
      </c>
      <c r="I882">
        <v>0</v>
      </c>
    </row>
    <row r="883" spans="1:25" x14ac:dyDescent="0.25">
      <c r="A883" t="s">
        <v>119</v>
      </c>
      <c r="B883">
        <v>4001.58</v>
      </c>
      <c r="C883">
        <v>3998.63</v>
      </c>
      <c r="D883">
        <v>3879.85</v>
      </c>
      <c r="E883">
        <v>3333.24</v>
      </c>
      <c r="F883">
        <v>0</v>
      </c>
      <c r="G883">
        <v>0.22045699999999999</v>
      </c>
      <c r="H883">
        <v>0.77788299999999999</v>
      </c>
      <c r="I883">
        <v>0</v>
      </c>
    </row>
    <row r="884" spans="1:25" x14ac:dyDescent="0.25">
      <c r="A884" t="s">
        <v>119</v>
      </c>
      <c r="B884">
        <v>3995.18</v>
      </c>
      <c r="C884">
        <v>3992.15</v>
      </c>
      <c r="D884">
        <v>3863.8</v>
      </c>
      <c r="E884">
        <v>3320.44</v>
      </c>
      <c r="F884">
        <v>0</v>
      </c>
      <c r="G884">
        <v>0.210678</v>
      </c>
      <c r="H884">
        <v>0.77788199999999996</v>
      </c>
      <c r="I884">
        <v>0</v>
      </c>
    </row>
    <row r="885" spans="1:25" x14ac:dyDescent="0.25">
      <c r="A885" t="s">
        <v>119</v>
      </c>
      <c r="B885">
        <v>4010.31</v>
      </c>
      <c r="C885">
        <v>4007.34</v>
      </c>
      <c r="D885">
        <v>3882.91</v>
      </c>
      <c r="E885">
        <v>3335.58</v>
      </c>
      <c r="F885">
        <v>0</v>
      </c>
      <c r="G885">
        <v>0.21059900000000001</v>
      </c>
      <c r="H885">
        <v>0.77781400000000001</v>
      </c>
      <c r="I885">
        <v>0</v>
      </c>
    </row>
    <row r="886" spans="1:25" x14ac:dyDescent="0.25">
      <c r="A886" t="s">
        <v>119</v>
      </c>
      <c r="B886">
        <v>4003.14</v>
      </c>
      <c r="C886">
        <v>4000.35</v>
      </c>
      <c r="D886">
        <v>3884.91</v>
      </c>
      <c r="E886">
        <v>3334.77</v>
      </c>
      <c r="F886">
        <v>0</v>
      </c>
      <c r="G886">
        <v>0.20832000000000001</v>
      </c>
      <c r="H886">
        <v>0.77773999999999999</v>
      </c>
      <c r="I886">
        <v>0</v>
      </c>
    </row>
    <row r="887" spans="1:25" x14ac:dyDescent="0.25">
      <c r="A887" t="s">
        <v>119</v>
      </c>
      <c r="B887">
        <v>4001.2</v>
      </c>
      <c r="C887">
        <v>3998.38</v>
      </c>
      <c r="D887">
        <v>3880.32</v>
      </c>
      <c r="E887">
        <v>3333.74</v>
      </c>
      <c r="F887">
        <v>0</v>
      </c>
      <c r="G887">
        <v>0.21207500000000001</v>
      </c>
      <c r="H887">
        <v>0.77788599999999997</v>
      </c>
      <c r="I887">
        <v>0</v>
      </c>
    </row>
    <row r="888" spans="1:25" x14ac:dyDescent="0.25">
      <c r="A888" t="s">
        <v>119</v>
      </c>
      <c r="B888">
        <v>4007.78</v>
      </c>
      <c r="C888">
        <v>4004.91</v>
      </c>
      <c r="D888">
        <v>3885.26</v>
      </c>
      <c r="E888">
        <v>3337.98</v>
      </c>
      <c r="F888">
        <v>0</v>
      </c>
      <c r="G888">
        <v>0.21440999999999999</v>
      </c>
      <c r="H888">
        <v>0.77785400000000005</v>
      </c>
      <c r="I888">
        <v>0</v>
      </c>
    </row>
    <row r="889" spans="1:25" x14ac:dyDescent="0.25">
      <c r="A889" t="s">
        <v>119</v>
      </c>
      <c r="B889">
        <v>4003.61</v>
      </c>
      <c r="C889">
        <v>4000.59</v>
      </c>
      <c r="D889">
        <v>3878.78</v>
      </c>
      <c r="E889">
        <v>3334.34</v>
      </c>
      <c r="F889">
        <v>0</v>
      </c>
      <c r="G889">
        <v>0.219523</v>
      </c>
      <c r="H889">
        <v>0.777864</v>
      </c>
      <c r="I889">
        <v>0</v>
      </c>
    </row>
    <row r="890" spans="1:25" x14ac:dyDescent="0.25">
      <c r="A890" t="s">
        <v>119</v>
      </c>
      <c r="B890">
        <v>4004.24</v>
      </c>
      <c r="C890">
        <v>4001.1</v>
      </c>
      <c r="D890">
        <v>3877.66</v>
      </c>
      <c r="E890">
        <v>3332.39</v>
      </c>
      <c r="F890">
        <v>0</v>
      </c>
      <c r="G890">
        <v>0.216587</v>
      </c>
      <c r="H890">
        <v>0.77789399999999997</v>
      </c>
      <c r="I890">
        <v>0</v>
      </c>
    </row>
    <row r="891" spans="1:25" x14ac:dyDescent="0.25">
      <c r="A891" t="s">
        <v>119</v>
      </c>
      <c r="B891">
        <v>4010.19</v>
      </c>
      <c r="C891">
        <v>4006.72</v>
      </c>
      <c r="D891">
        <v>3883.57</v>
      </c>
      <c r="E891">
        <v>3335.43</v>
      </c>
      <c r="F891">
        <v>0</v>
      </c>
      <c r="G891">
        <v>0.22136700000000001</v>
      </c>
      <c r="H891">
        <v>0.77706399999999998</v>
      </c>
      <c r="I891">
        <v>0</v>
      </c>
    </row>
    <row r="892" spans="1:25" x14ac:dyDescent="0.25">
      <c r="A892" t="s">
        <v>119</v>
      </c>
      <c r="B892">
        <v>4009.14</v>
      </c>
      <c r="C892">
        <v>4006.23</v>
      </c>
      <c r="D892">
        <v>3885.78</v>
      </c>
      <c r="E892">
        <v>3337.36</v>
      </c>
      <c r="F892">
        <v>0</v>
      </c>
      <c r="G892">
        <v>0.21415000000000001</v>
      </c>
      <c r="H892">
        <v>0.77789200000000003</v>
      </c>
      <c r="I892">
        <v>0</v>
      </c>
    </row>
    <row r="893" spans="1:25" x14ac:dyDescent="0.25">
      <c r="A893" t="s">
        <v>119</v>
      </c>
      <c r="B893">
        <v>4020.48</v>
      </c>
      <c r="C893">
        <v>4016.94</v>
      </c>
      <c r="D893">
        <v>3893.04</v>
      </c>
      <c r="E893">
        <v>3343.88</v>
      </c>
      <c r="F893">
        <v>0</v>
      </c>
      <c r="G893">
        <v>0.21778</v>
      </c>
      <c r="H893">
        <v>0.77784500000000001</v>
      </c>
      <c r="I893">
        <v>0</v>
      </c>
    </row>
    <row r="894" spans="1:25" x14ac:dyDescent="0.25">
      <c r="A894" t="s">
        <v>119</v>
      </c>
      <c r="B894">
        <v>4027.14</v>
      </c>
      <c r="C894">
        <v>4024.25</v>
      </c>
      <c r="D894">
        <v>3908.3</v>
      </c>
      <c r="E894">
        <v>3356.62</v>
      </c>
      <c r="F894">
        <v>0</v>
      </c>
      <c r="G894">
        <v>0.20924200000000001</v>
      </c>
      <c r="H894">
        <v>0.77781800000000001</v>
      </c>
      <c r="I894">
        <v>0</v>
      </c>
    </row>
    <row r="895" spans="1:25" x14ac:dyDescent="0.25">
      <c r="A895" t="s">
        <v>119</v>
      </c>
      <c r="B895">
        <v>4032.96</v>
      </c>
      <c r="C895">
        <v>4029.88</v>
      </c>
      <c r="D895">
        <v>3906.52</v>
      </c>
      <c r="E895">
        <v>3353.34</v>
      </c>
      <c r="F895">
        <v>0</v>
      </c>
      <c r="G895">
        <v>0.208233</v>
      </c>
      <c r="H895">
        <v>0.77746199999999999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4025.74</v>
      </c>
      <c r="C896">
        <v>4021.74</v>
      </c>
      <c r="D896">
        <v>3901.34</v>
      </c>
      <c r="E896">
        <v>3354.47</v>
      </c>
      <c r="F896">
        <v>0</v>
      </c>
      <c r="G896">
        <v>0.218364</v>
      </c>
      <c r="H896">
        <v>0.77789699999999995</v>
      </c>
      <c r="I896">
        <v>0</v>
      </c>
      <c r="R896">
        <f>AVERAGE(B847:B896)</f>
        <v>4006.7989999999995</v>
      </c>
      <c r="S896">
        <f>AVERAGE(C847:C896)</f>
        <v>4003.4428000000003</v>
      </c>
      <c r="U896">
        <f>_xlfn.VAR.P(B847:B896)</f>
        <v>175.44906500000019</v>
      </c>
      <c r="V896">
        <f>_xlfn.VAR.P(C847:C896)</f>
        <v>173.94557616000009</v>
      </c>
      <c r="X896">
        <f>1.96*SQRT(U896)/50</f>
        <v>0.51923217469798644</v>
      </c>
      <c r="Y896">
        <f>1.96*SQRT(V896)/50</f>
        <v>0.5170026403709197</v>
      </c>
    </row>
    <row r="897" spans="1:15" x14ac:dyDescent="0.25">
      <c r="A897" t="s">
        <v>119</v>
      </c>
      <c r="B897">
        <v>200957.26420000001</v>
      </c>
      <c r="C897" t="s">
        <v>37</v>
      </c>
    </row>
    <row r="898" spans="1:15" x14ac:dyDescent="0.25">
      <c r="A898" t="s">
        <v>42</v>
      </c>
      <c r="B898">
        <v>6437.59</v>
      </c>
      <c r="C898">
        <v>6384.36</v>
      </c>
      <c r="D898">
        <v>6384.29</v>
      </c>
      <c r="E898">
        <v>6375.09</v>
      </c>
      <c r="F898">
        <v>501.8</v>
      </c>
      <c r="G898">
        <v>545.91899999999998</v>
      </c>
      <c r="H898">
        <v>198.32400000000001</v>
      </c>
      <c r="I898">
        <v>145.624</v>
      </c>
      <c r="J898">
        <v>178.69300000000001</v>
      </c>
      <c r="K898">
        <v>5311.99</v>
      </c>
      <c r="L898">
        <v>0.153614</v>
      </c>
      <c r="M898">
        <v>0.83704599999999996</v>
      </c>
      <c r="N898">
        <v>0</v>
      </c>
      <c r="O898" t="s">
        <v>43</v>
      </c>
    </row>
    <row r="899" spans="1:15" x14ac:dyDescent="0.25">
      <c r="A899" t="s">
        <v>42</v>
      </c>
      <c r="B899">
        <v>6440.58</v>
      </c>
      <c r="C899">
        <v>6384.54</v>
      </c>
      <c r="D899">
        <v>6384.47</v>
      </c>
      <c r="E899">
        <v>6375.26</v>
      </c>
      <c r="F899">
        <v>502.00799999999998</v>
      </c>
      <c r="G899">
        <v>554.35299999999995</v>
      </c>
      <c r="H899">
        <v>199.738</v>
      </c>
      <c r="I899">
        <v>148.58199999999999</v>
      </c>
      <c r="J899">
        <v>182.70099999999999</v>
      </c>
      <c r="K899">
        <v>5303.54</v>
      </c>
      <c r="L899">
        <v>0.162996</v>
      </c>
      <c r="M899">
        <v>0.83701700000000001</v>
      </c>
      <c r="N899">
        <v>0</v>
      </c>
      <c r="O899" t="s">
        <v>43</v>
      </c>
    </row>
    <row r="900" spans="1:15" x14ac:dyDescent="0.25">
      <c r="A900" t="s">
        <v>42</v>
      </c>
      <c r="B900">
        <v>6439.32</v>
      </c>
      <c r="C900">
        <v>6384.25</v>
      </c>
      <c r="D900">
        <v>6384.18</v>
      </c>
      <c r="E900">
        <v>6374.98</v>
      </c>
      <c r="F900">
        <v>501.07900000000001</v>
      </c>
      <c r="G900">
        <v>546.36400000000003</v>
      </c>
      <c r="H900">
        <v>198.61799999999999</v>
      </c>
      <c r="I900">
        <v>145.33699999999999</v>
      </c>
      <c r="J900">
        <v>179.018</v>
      </c>
      <c r="K900">
        <v>5312.13</v>
      </c>
      <c r="L900">
        <v>0.14738499999999999</v>
      </c>
      <c r="M900">
        <v>0.83704199999999995</v>
      </c>
      <c r="N900">
        <v>0</v>
      </c>
      <c r="O900" t="s">
        <v>43</v>
      </c>
    </row>
    <row r="901" spans="1:15" x14ac:dyDescent="0.25">
      <c r="A901" t="s">
        <v>42</v>
      </c>
      <c r="B901">
        <v>6446.74</v>
      </c>
      <c r="C901">
        <v>6391.93</v>
      </c>
      <c r="D901">
        <v>6391.86</v>
      </c>
      <c r="E901">
        <v>6382.64</v>
      </c>
      <c r="F901">
        <v>502.52100000000002</v>
      </c>
      <c r="G901">
        <v>549.94100000000003</v>
      </c>
      <c r="H901">
        <v>198.78100000000001</v>
      </c>
      <c r="I901">
        <v>146.97</v>
      </c>
      <c r="J901">
        <v>180.833</v>
      </c>
      <c r="K901">
        <v>5314.76</v>
      </c>
      <c r="L901">
        <v>0.14710899999999999</v>
      </c>
      <c r="M901">
        <v>0.83346100000000001</v>
      </c>
      <c r="N901">
        <v>0</v>
      </c>
      <c r="O901" t="s">
        <v>43</v>
      </c>
    </row>
    <row r="902" spans="1:15" x14ac:dyDescent="0.25">
      <c r="A902" t="s">
        <v>42</v>
      </c>
      <c r="B902">
        <v>6440.4</v>
      </c>
      <c r="C902">
        <v>6384.71</v>
      </c>
      <c r="D902">
        <v>6384.63</v>
      </c>
      <c r="E902">
        <v>6375.42</v>
      </c>
      <c r="F902">
        <v>501.16500000000002</v>
      </c>
      <c r="G902">
        <v>549.08900000000006</v>
      </c>
      <c r="H902">
        <v>198.26400000000001</v>
      </c>
      <c r="I902">
        <v>146.857</v>
      </c>
      <c r="J902">
        <v>180.636</v>
      </c>
      <c r="K902">
        <v>5309.75</v>
      </c>
      <c r="L902">
        <v>0.153749</v>
      </c>
      <c r="M902">
        <v>0.83704100000000004</v>
      </c>
      <c r="N902">
        <v>0</v>
      </c>
      <c r="O902" t="s">
        <v>43</v>
      </c>
    </row>
    <row r="903" spans="1:15" x14ac:dyDescent="0.25">
      <c r="A903" t="s">
        <v>42</v>
      </c>
      <c r="B903">
        <v>6453.5</v>
      </c>
      <c r="C903">
        <v>6398.97</v>
      </c>
      <c r="D903">
        <v>6398.89</v>
      </c>
      <c r="E903">
        <v>6389.64</v>
      </c>
      <c r="F903">
        <v>501.96499999999997</v>
      </c>
      <c r="G903">
        <v>553.14499999999998</v>
      </c>
      <c r="H903">
        <v>200.26900000000001</v>
      </c>
      <c r="I903">
        <v>148.209</v>
      </c>
      <c r="J903">
        <v>181.24299999999999</v>
      </c>
      <c r="K903">
        <v>5318.99</v>
      </c>
      <c r="L903">
        <v>0.178454</v>
      </c>
      <c r="M903">
        <v>0.83705300000000005</v>
      </c>
      <c r="N903">
        <v>0</v>
      </c>
      <c r="O903" t="s">
        <v>43</v>
      </c>
    </row>
    <row r="904" spans="1:15" x14ac:dyDescent="0.25">
      <c r="A904" t="s">
        <v>42</v>
      </c>
      <c r="B904">
        <v>6451.41</v>
      </c>
      <c r="C904">
        <v>6392.94</v>
      </c>
      <c r="D904">
        <v>6392.86</v>
      </c>
      <c r="E904">
        <v>6383.61</v>
      </c>
      <c r="F904">
        <v>501.79599999999999</v>
      </c>
      <c r="G904">
        <v>550.18299999999999</v>
      </c>
      <c r="H904">
        <v>198.947</v>
      </c>
      <c r="I904">
        <v>147.25299999999999</v>
      </c>
      <c r="J904">
        <v>180.63800000000001</v>
      </c>
      <c r="K904">
        <v>5316.19</v>
      </c>
      <c r="L904">
        <v>0.178454</v>
      </c>
      <c r="M904">
        <v>0.85938899999999996</v>
      </c>
      <c r="N904">
        <v>0</v>
      </c>
      <c r="O904" t="s">
        <v>43</v>
      </c>
    </row>
    <row r="905" spans="1:15" x14ac:dyDescent="0.25">
      <c r="A905" t="s">
        <v>42</v>
      </c>
      <c r="B905">
        <v>6447.03</v>
      </c>
      <c r="C905">
        <v>6390.97</v>
      </c>
      <c r="D905">
        <v>6390.9</v>
      </c>
      <c r="E905">
        <v>6381.66</v>
      </c>
      <c r="F905">
        <v>500.54399999999998</v>
      </c>
      <c r="G905">
        <v>550.20000000000005</v>
      </c>
      <c r="H905">
        <v>199.62</v>
      </c>
      <c r="I905">
        <v>147.03200000000001</v>
      </c>
      <c r="J905">
        <v>180.137</v>
      </c>
      <c r="K905">
        <v>5315.54</v>
      </c>
      <c r="L905">
        <v>0.16498199999999999</v>
      </c>
      <c r="M905">
        <v>0.83695200000000003</v>
      </c>
      <c r="N905">
        <v>0</v>
      </c>
      <c r="O905" t="s">
        <v>43</v>
      </c>
    </row>
    <row r="906" spans="1:15" x14ac:dyDescent="0.25">
      <c r="A906" t="s">
        <v>42</v>
      </c>
      <c r="B906">
        <v>6448.78</v>
      </c>
      <c r="C906">
        <v>6391.97</v>
      </c>
      <c r="D906">
        <v>6391.9</v>
      </c>
      <c r="E906">
        <v>6382.66</v>
      </c>
      <c r="F906">
        <v>501.822</v>
      </c>
      <c r="G906">
        <v>551.46900000000005</v>
      </c>
      <c r="H906">
        <v>199.78200000000001</v>
      </c>
      <c r="I906">
        <v>148.04300000000001</v>
      </c>
      <c r="J906">
        <v>180.16900000000001</v>
      </c>
      <c r="K906">
        <v>5313.88</v>
      </c>
      <c r="L906">
        <v>0.178454</v>
      </c>
      <c r="M906">
        <v>0.83635700000000002</v>
      </c>
      <c r="N906">
        <v>0</v>
      </c>
      <c r="O906" t="s">
        <v>43</v>
      </c>
    </row>
    <row r="907" spans="1:15" x14ac:dyDescent="0.25">
      <c r="A907" t="s">
        <v>42</v>
      </c>
      <c r="B907">
        <v>6448.56</v>
      </c>
      <c r="C907">
        <v>6392.64</v>
      </c>
      <c r="D907">
        <v>6392.57</v>
      </c>
      <c r="E907">
        <v>6383.39</v>
      </c>
      <c r="F907">
        <v>502.411</v>
      </c>
      <c r="G907">
        <v>547.54300000000001</v>
      </c>
      <c r="H907">
        <v>199.208</v>
      </c>
      <c r="I907">
        <v>145.75299999999999</v>
      </c>
      <c r="J907">
        <v>179.07300000000001</v>
      </c>
      <c r="K907">
        <v>5317.95</v>
      </c>
      <c r="L907">
        <v>0.16531399999999999</v>
      </c>
      <c r="M907">
        <v>0.815554</v>
      </c>
      <c r="N907">
        <v>0</v>
      </c>
      <c r="O907" t="s">
        <v>43</v>
      </c>
    </row>
    <row r="908" spans="1:15" x14ac:dyDescent="0.25">
      <c r="A908" t="s">
        <v>42</v>
      </c>
      <c r="B908">
        <v>6459.49</v>
      </c>
      <c r="C908">
        <v>6403.87</v>
      </c>
      <c r="D908">
        <v>6403.79</v>
      </c>
      <c r="E908">
        <v>6394.46</v>
      </c>
      <c r="F908">
        <v>500.74700000000001</v>
      </c>
      <c r="G908">
        <v>550.95799999999997</v>
      </c>
      <c r="H908">
        <v>199.096</v>
      </c>
      <c r="I908">
        <v>147.50399999999999</v>
      </c>
      <c r="J908">
        <v>180.953</v>
      </c>
      <c r="K908">
        <v>5327.22</v>
      </c>
      <c r="L908">
        <v>0.168602</v>
      </c>
      <c r="M908">
        <v>0.83765599999999996</v>
      </c>
      <c r="N908">
        <v>0</v>
      </c>
      <c r="O908" t="s">
        <v>43</v>
      </c>
    </row>
    <row r="909" spans="1:15" x14ac:dyDescent="0.25">
      <c r="A909" t="s">
        <v>42</v>
      </c>
      <c r="B909">
        <v>6439.29</v>
      </c>
      <c r="C909">
        <v>6383.9</v>
      </c>
      <c r="D909">
        <v>6383.83</v>
      </c>
      <c r="E909">
        <v>6374.59</v>
      </c>
      <c r="F909">
        <v>502.589</v>
      </c>
      <c r="G909">
        <v>546.12699999999995</v>
      </c>
      <c r="H909">
        <v>198.851</v>
      </c>
      <c r="I909">
        <v>145.85599999999999</v>
      </c>
      <c r="J909">
        <v>177.97</v>
      </c>
      <c r="K909">
        <v>5310.48</v>
      </c>
      <c r="L909">
        <v>0.15653500000000001</v>
      </c>
      <c r="M909">
        <v>0.86753800000000003</v>
      </c>
      <c r="N909">
        <v>0</v>
      </c>
      <c r="O909" t="s">
        <v>43</v>
      </c>
    </row>
    <row r="910" spans="1:15" x14ac:dyDescent="0.25">
      <c r="A910" t="s">
        <v>42</v>
      </c>
      <c r="B910">
        <v>6438.93</v>
      </c>
      <c r="C910">
        <v>6384.25</v>
      </c>
      <c r="D910">
        <v>6384.18</v>
      </c>
      <c r="E910">
        <v>6374.92</v>
      </c>
      <c r="F910">
        <v>501.75700000000001</v>
      </c>
      <c r="G910">
        <v>549.25199999999995</v>
      </c>
      <c r="H910">
        <v>199.755</v>
      </c>
      <c r="I910">
        <v>147.09100000000001</v>
      </c>
      <c r="J910">
        <v>178.971</v>
      </c>
      <c r="K910">
        <v>5308.41</v>
      </c>
      <c r="L910">
        <v>0.17668700000000001</v>
      </c>
      <c r="M910">
        <v>0.83705200000000002</v>
      </c>
      <c r="N910">
        <v>0</v>
      </c>
      <c r="O910" t="s">
        <v>43</v>
      </c>
    </row>
    <row r="911" spans="1:15" x14ac:dyDescent="0.25">
      <c r="A911" t="s">
        <v>42</v>
      </c>
      <c r="B911">
        <v>6445.02</v>
      </c>
      <c r="C911">
        <v>6389.59</v>
      </c>
      <c r="D911">
        <v>6389.52</v>
      </c>
      <c r="E911">
        <v>6380.25</v>
      </c>
      <c r="F911">
        <v>501.22500000000002</v>
      </c>
      <c r="G911">
        <v>550.65200000000004</v>
      </c>
      <c r="H911">
        <v>200.375</v>
      </c>
      <c r="I911">
        <v>147.249</v>
      </c>
      <c r="J911">
        <v>179.422</v>
      </c>
      <c r="K911">
        <v>5312.96</v>
      </c>
      <c r="L911">
        <v>0.169874</v>
      </c>
      <c r="M911">
        <v>0.83549700000000005</v>
      </c>
      <c r="N911">
        <v>0</v>
      </c>
      <c r="O911" t="s">
        <v>43</v>
      </c>
    </row>
    <row r="912" spans="1:15" x14ac:dyDescent="0.25">
      <c r="A912" t="s">
        <v>42</v>
      </c>
      <c r="B912">
        <v>6425.77</v>
      </c>
      <c r="C912">
        <v>6370.59</v>
      </c>
      <c r="D912">
        <v>6370.52</v>
      </c>
      <c r="E912">
        <v>6361.3</v>
      </c>
      <c r="F912">
        <v>499.67200000000003</v>
      </c>
      <c r="G912">
        <v>546.44600000000003</v>
      </c>
      <c r="H912">
        <v>198.607</v>
      </c>
      <c r="I912">
        <v>146.017</v>
      </c>
      <c r="J912">
        <v>178.43600000000001</v>
      </c>
      <c r="K912">
        <v>5299.72</v>
      </c>
      <c r="L912">
        <v>0.14710999999999999</v>
      </c>
      <c r="M912">
        <v>0.83705300000000005</v>
      </c>
      <c r="N912">
        <v>0</v>
      </c>
      <c r="O912" t="s">
        <v>43</v>
      </c>
    </row>
    <row r="913" spans="1:15" x14ac:dyDescent="0.25">
      <c r="A913" t="s">
        <v>42</v>
      </c>
      <c r="B913">
        <v>6442.17</v>
      </c>
      <c r="C913">
        <v>6386.38</v>
      </c>
      <c r="D913">
        <v>6386.3</v>
      </c>
      <c r="E913">
        <v>6377.13</v>
      </c>
      <c r="F913">
        <v>501.61900000000003</v>
      </c>
      <c r="G913">
        <v>549.06700000000001</v>
      </c>
      <c r="H913">
        <v>197.976</v>
      </c>
      <c r="I913">
        <v>147.16800000000001</v>
      </c>
      <c r="J913">
        <v>180.577</v>
      </c>
      <c r="K913">
        <v>5311.02</v>
      </c>
      <c r="L913">
        <v>0.178455</v>
      </c>
      <c r="M913">
        <v>0.83703000000000005</v>
      </c>
      <c r="N913">
        <v>0</v>
      </c>
      <c r="O913" t="s">
        <v>43</v>
      </c>
    </row>
    <row r="914" spans="1:15" x14ac:dyDescent="0.25">
      <c r="A914" t="s">
        <v>42</v>
      </c>
      <c r="B914">
        <v>6441.5</v>
      </c>
      <c r="C914">
        <v>6386.22</v>
      </c>
      <c r="D914">
        <v>6386.15</v>
      </c>
      <c r="E914">
        <v>6376.94</v>
      </c>
      <c r="F914">
        <v>501.20100000000002</v>
      </c>
      <c r="G914">
        <v>552.36800000000005</v>
      </c>
      <c r="H914">
        <v>198.97300000000001</v>
      </c>
      <c r="I914">
        <v>147.92599999999999</v>
      </c>
      <c r="J914">
        <v>182.077</v>
      </c>
      <c r="K914">
        <v>5308.04</v>
      </c>
      <c r="L914">
        <v>0.17665900000000001</v>
      </c>
      <c r="M914">
        <v>0.836507</v>
      </c>
      <c r="N914">
        <v>0</v>
      </c>
      <c r="O914" t="s">
        <v>43</v>
      </c>
    </row>
    <row r="915" spans="1:15" x14ac:dyDescent="0.25">
      <c r="A915" t="s">
        <v>42</v>
      </c>
      <c r="B915">
        <v>6455.12</v>
      </c>
      <c r="C915">
        <v>6399.87</v>
      </c>
      <c r="D915">
        <v>6399.8</v>
      </c>
      <c r="E915">
        <v>6390.59</v>
      </c>
      <c r="F915">
        <v>501.97399999999999</v>
      </c>
      <c r="G915">
        <v>545.85799999999995</v>
      </c>
      <c r="H915">
        <v>198.12899999999999</v>
      </c>
      <c r="I915">
        <v>145.239</v>
      </c>
      <c r="J915">
        <v>179.16</v>
      </c>
      <c r="K915">
        <v>5327.32</v>
      </c>
      <c r="L915">
        <v>0.14748700000000001</v>
      </c>
      <c r="M915">
        <v>0.83704400000000001</v>
      </c>
      <c r="N915">
        <v>0</v>
      </c>
      <c r="O915" t="s">
        <v>43</v>
      </c>
    </row>
    <row r="916" spans="1:15" x14ac:dyDescent="0.25">
      <c r="A916" t="s">
        <v>42</v>
      </c>
      <c r="B916">
        <v>6449.24</v>
      </c>
      <c r="C916">
        <v>6394.15</v>
      </c>
      <c r="D916">
        <v>6394.08</v>
      </c>
      <c r="E916">
        <v>6384.76</v>
      </c>
      <c r="F916">
        <v>501.964</v>
      </c>
      <c r="G916">
        <v>549.20799999999997</v>
      </c>
      <c r="H916">
        <v>199.32499999999999</v>
      </c>
      <c r="I916">
        <v>146.33600000000001</v>
      </c>
      <c r="J916">
        <v>180.18799999999999</v>
      </c>
      <c r="K916">
        <v>5318.14</v>
      </c>
      <c r="L916">
        <v>0.155912</v>
      </c>
      <c r="M916">
        <v>0.86829800000000001</v>
      </c>
      <c r="N916">
        <v>0</v>
      </c>
      <c r="O916" t="s">
        <v>43</v>
      </c>
    </row>
    <row r="917" spans="1:15" x14ac:dyDescent="0.25">
      <c r="A917" t="s">
        <v>42</v>
      </c>
      <c r="B917">
        <v>6445.5</v>
      </c>
      <c r="C917">
        <v>6390.97</v>
      </c>
      <c r="D917">
        <v>6390.89</v>
      </c>
      <c r="E917">
        <v>6381.7</v>
      </c>
      <c r="F917">
        <v>500.29700000000003</v>
      </c>
      <c r="G917">
        <v>548.54700000000003</v>
      </c>
      <c r="H917">
        <v>199.14400000000001</v>
      </c>
      <c r="I917">
        <v>145.886</v>
      </c>
      <c r="J917">
        <v>180.09700000000001</v>
      </c>
      <c r="K917">
        <v>5317.37</v>
      </c>
      <c r="L917">
        <v>0.176343</v>
      </c>
      <c r="M917">
        <v>0.83700699999999995</v>
      </c>
      <c r="N917">
        <v>0</v>
      </c>
      <c r="O917" t="s">
        <v>43</v>
      </c>
    </row>
    <row r="918" spans="1:15" x14ac:dyDescent="0.25">
      <c r="A918" t="s">
        <v>42</v>
      </c>
      <c r="B918">
        <v>6459.9</v>
      </c>
      <c r="C918">
        <v>6404.17</v>
      </c>
      <c r="D918">
        <v>6404.1</v>
      </c>
      <c r="E918">
        <v>6394.88</v>
      </c>
      <c r="F918">
        <v>501.20699999999999</v>
      </c>
      <c r="G918">
        <v>547.09699999999998</v>
      </c>
      <c r="H918">
        <v>199.11799999999999</v>
      </c>
      <c r="I918">
        <v>145.69900000000001</v>
      </c>
      <c r="J918">
        <v>178.91800000000001</v>
      </c>
      <c r="K918">
        <v>5330.98</v>
      </c>
      <c r="L918">
        <v>0.1598</v>
      </c>
      <c r="M918">
        <v>0.82999299999999998</v>
      </c>
      <c r="N918">
        <v>0</v>
      </c>
      <c r="O918" t="s">
        <v>43</v>
      </c>
    </row>
    <row r="919" spans="1:15" x14ac:dyDescent="0.25">
      <c r="A919" t="s">
        <v>42</v>
      </c>
      <c r="B919">
        <v>6447.35</v>
      </c>
      <c r="C919">
        <v>6390.58</v>
      </c>
      <c r="D919">
        <v>6390.5</v>
      </c>
      <c r="E919">
        <v>6381.28</v>
      </c>
      <c r="F919">
        <v>500.73599999999999</v>
      </c>
      <c r="G919">
        <v>550.45299999999997</v>
      </c>
      <c r="H919">
        <v>199.583</v>
      </c>
      <c r="I919">
        <v>147.41900000000001</v>
      </c>
      <c r="J919">
        <v>180.04599999999999</v>
      </c>
      <c r="K919">
        <v>5314.53</v>
      </c>
      <c r="L919">
        <v>0.17711499999999999</v>
      </c>
      <c r="M919">
        <v>0.83705099999999999</v>
      </c>
      <c r="N919">
        <v>0</v>
      </c>
      <c r="O919" t="s">
        <v>43</v>
      </c>
    </row>
    <row r="920" spans="1:15" x14ac:dyDescent="0.25">
      <c r="A920" t="s">
        <v>42</v>
      </c>
      <c r="B920">
        <v>6446.42</v>
      </c>
      <c r="C920">
        <v>6390.76</v>
      </c>
      <c r="D920">
        <v>6390.69</v>
      </c>
      <c r="E920">
        <v>6381.46</v>
      </c>
      <c r="F920">
        <v>501.68200000000002</v>
      </c>
      <c r="G920">
        <v>551.10599999999999</v>
      </c>
      <c r="H920">
        <v>199.90799999999999</v>
      </c>
      <c r="I920">
        <v>147.43299999999999</v>
      </c>
      <c r="J920">
        <v>180.298</v>
      </c>
      <c r="K920">
        <v>5313.16</v>
      </c>
      <c r="L920">
        <v>0.17846100000000001</v>
      </c>
      <c r="M920">
        <v>0.83693200000000001</v>
      </c>
      <c r="N920">
        <v>0</v>
      </c>
      <c r="O920" t="s">
        <v>43</v>
      </c>
    </row>
    <row r="921" spans="1:15" x14ac:dyDescent="0.25">
      <c r="A921" t="s">
        <v>42</v>
      </c>
      <c r="B921">
        <v>6454.27</v>
      </c>
      <c r="C921">
        <v>6399.21</v>
      </c>
      <c r="D921">
        <v>6399.13</v>
      </c>
      <c r="E921">
        <v>6389.93</v>
      </c>
      <c r="F921">
        <v>501.61900000000003</v>
      </c>
      <c r="G921">
        <v>551.51099999999997</v>
      </c>
      <c r="H921">
        <v>198.68199999999999</v>
      </c>
      <c r="I921">
        <v>147.667</v>
      </c>
      <c r="J921">
        <v>181.74199999999999</v>
      </c>
      <c r="K921">
        <v>5321.42</v>
      </c>
      <c r="L921">
        <v>0.178455</v>
      </c>
      <c r="M921">
        <v>0.83680600000000005</v>
      </c>
      <c r="N921">
        <v>0</v>
      </c>
      <c r="O921" t="s">
        <v>43</v>
      </c>
    </row>
    <row r="922" spans="1:15" x14ac:dyDescent="0.25">
      <c r="A922" t="s">
        <v>42</v>
      </c>
      <c r="B922">
        <v>6449.25</v>
      </c>
      <c r="C922">
        <v>6393.75</v>
      </c>
      <c r="D922">
        <v>6393.66</v>
      </c>
      <c r="E922">
        <v>6384.34</v>
      </c>
      <c r="F922">
        <v>501.67599999999999</v>
      </c>
      <c r="G922">
        <v>556.95600000000002</v>
      </c>
      <c r="H922">
        <v>200.953</v>
      </c>
      <c r="I922">
        <v>149.74199999999999</v>
      </c>
      <c r="J922">
        <v>182.66800000000001</v>
      </c>
      <c r="K922">
        <v>5310.15</v>
      </c>
      <c r="L922">
        <v>0.156943</v>
      </c>
      <c r="M922">
        <v>0.83696800000000005</v>
      </c>
      <c r="N922">
        <v>0</v>
      </c>
      <c r="O922" t="s">
        <v>43</v>
      </c>
    </row>
    <row r="923" spans="1:15" x14ac:dyDescent="0.25">
      <c r="A923" t="s">
        <v>42</v>
      </c>
      <c r="B923">
        <v>6453.72</v>
      </c>
      <c r="C923">
        <v>6397.13</v>
      </c>
      <c r="D923">
        <v>6397.05</v>
      </c>
      <c r="E923">
        <v>6387.83</v>
      </c>
      <c r="F923">
        <v>502.62900000000002</v>
      </c>
      <c r="G923">
        <v>553.279</v>
      </c>
      <c r="H923">
        <v>199.29</v>
      </c>
      <c r="I923">
        <v>148.30000000000001</v>
      </c>
      <c r="J923">
        <v>182.20400000000001</v>
      </c>
      <c r="K923">
        <v>5316.37</v>
      </c>
      <c r="L923">
        <v>0.14730599999999999</v>
      </c>
      <c r="M923">
        <v>0.83686899999999997</v>
      </c>
      <c r="N923">
        <v>0</v>
      </c>
      <c r="O923" t="s">
        <v>43</v>
      </c>
    </row>
    <row r="924" spans="1:15" x14ac:dyDescent="0.25">
      <c r="A924" t="s">
        <v>42</v>
      </c>
      <c r="B924">
        <v>6452.87</v>
      </c>
      <c r="C924">
        <v>6396.46</v>
      </c>
      <c r="D924">
        <v>6396.38</v>
      </c>
      <c r="E924">
        <v>6387.16</v>
      </c>
      <c r="F924">
        <v>502.43799999999999</v>
      </c>
      <c r="G924">
        <v>546.89800000000002</v>
      </c>
      <c r="H924">
        <v>198.34800000000001</v>
      </c>
      <c r="I924">
        <v>145.60300000000001</v>
      </c>
      <c r="J924">
        <v>179.58</v>
      </c>
      <c r="K924">
        <v>5322.46</v>
      </c>
      <c r="L924">
        <v>0.159995</v>
      </c>
      <c r="M924">
        <v>0.83705300000000005</v>
      </c>
      <c r="N924">
        <v>0</v>
      </c>
      <c r="O924" t="s">
        <v>43</v>
      </c>
    </row>
    <row r="925" spans="1:15" x14ac:dyDescent="0.25">
      <c r="A925" t="s">
        <v>42</v>
      </c>
      <c r="B925">
        <v>6451.06</v>
      </c>
      <c r="C925">
        <v>6395.51</v>
      </c>
      <c r="D925">
        <v>6395.44</v>
      </c>
      <c r="E925">
        <v>6386.26</v>
      </c>
      <c r="F925">
        <v>502.37099999999998</v>
      </c>
      <c r="G925">
        <v>549.56200000000001</v>
      </c>
      <c r="H925">
        <v>199.23099999999999</v>
      </c>
      <c r="I925">
        <v>146.77500000000001</v>
      </c>
      <c r="J925">
        <v>180.08199999999999</v>
      </c>
      <c r="K925">
        <v>5318.9</v>
      </c>
      <c r="L925">
        <v>0.17846400000000001</v>
      </c>
      <c r="M925">
        <v>0.83676099999999998</v>
      </c>
      <c r="N925">
        <v>0</v>
      </c>
      <c r="O925" t="s">
        <v>43</v>
      </c>
    </row>
    <row r="926" spans="1:15" x14ac:dyDescent="0.25">
      <c r="A926" t="s">
        <v>42</v>
      </c>
      <c r="B926">
        <v>6404.47</v>
      </c>
      <c r="C926">
        <v>6348.46</v>
      </c>
      <c r="D926">
        <v>6348.36</v>
      </c>
      <c r="E926">
        <v>6339.19</v>
      </c>
      <c r="F926">
        <v>507.11099999999999</v>
      </c>
      <c r="G926">
        <v>564.69799999999998</v>
      </c>
      <c r="H926">
        <v>208.262</v>
      </c>
      <c r="I926">
        <v>149.608</v>
      </c>
      <c r="J926">
        <v>183.04499999999999</v>
      </c>
      <c r="K926">
        <v>5251.77</v>
      </c>
      <c r="L926">
        <v>0.178454</v>
      </c>
      <c r="M926">
        <v>0.836754</v>
      </c>
      <c r="N926">
        <v>0</v>
      </c>
      <c r="O926" t="s">
        <v>43</v>
      </c>
    </row>
    <row r="927" spans="1:15" x14ac:dyDescent="0.25">
      <c r="A927" t="s">
        <v>42</v>
      </c>
      <c r="B927">
        <v>6374.74</v>
      </c>
      <c r="C927">
        <v>6318.34</v>
      </c>
      <c r="D927">
        <v>6318.25</v>
      </c>
      <c r="E927">
        <v>6309.04</v>
      </c>
      <c r="F927">
        <v>504.17399999999998</v>
      </c>
      <c r="G927">
        <v>562.548</v>
      </c>
      <c r="H927">
        <v>211.01</v>
      </c>
      <c r="I927">
        <v>148.25200000000001</v>
      </c>
      <c r="J927">
        <v>179.316</v>
      </c>
      <c r="K927">
        <v>5226.8900000000003</v>
      </c>
      <c r="L927">
        <v>0.17846100000000001</v>
      </c>
      <c r="M927">
        <v>0.83655199999999996</v>
      </c>
      <c r="N927">
        <v>0</v>
      </c>
      <c r="O927" t="s">
        <v>43</v>
      </c>
    </row>
    <row r="928" spans="1:15" x14ac:dyDescent="0.25">
      <c r="A928" t="s">
        <v>42</v>
      </c>
      <c r="B928">
        <v>6380.44</v>
      </c>
      <c r="C928">
        <v>6323.9</v>
      </c>
      <c r="D928">
        <v>6323.81</v>
      </c>
      <c r="E928">
        <v>6314.51</v>
      </c>
      <c r="F928">
        <v>502.19799999999998</v>
      </c>
      <c r="G928">
        <v>561.48500000000001</v>
      </c>
      <c r="H928">
        <v>211.39599999999999</v>
      </c>
      <c r="I928">
        <v>148.06</v>
      </c>
      <c r="J928">
        <v>177.98400000000001</v>
      </c>
      <c r="K928">
        <v>5235.3900000000003</v>
      </c>
      <c r="L928">
        <v>0.15651399999999999</v>
      </c>
      <c r="M928">
        <v>0.83690600000000004</v>
      </c>
      <c r="N928">
        <v>0</v>
      </c>
      <c r="O928" t="s">
        <v>43</v>
      </c>
    </row>
    <row r="929" spans="1:15" x14ac:dyDescent="0.25">
      <c r="A929" t="s">
        <v>42</v>
      </c>
      <c r="B929">
        <v>6380.44</v>
      </c>
      <c r="C929">
        <v>6323.84</v>
      </c>
      <c r="D929">
        <v>6323.75</v>
      </c>
      <c r="E929">
        <v>6314.55</v>
      </c>
      <c r="F929">
        <v>502.53100000000001</v>
      </c>
      <c r="G929">
        <v>561.66099999999994</v>
      </c>
      <c r="H929">
        <v>210.68100000000001</v>
      </c>
      <c r="I929">
        <v>148.31800000000001</v>
      </c>
      <c r="J929">
        <v>178.63900000000001</v>
      </c>
      <c r="K929">
        <v>5235</v>
      </c>
      <c r="L929">
        <v>0.16448399999999999</v>
      </c>
      <c r="M929">
        <v>0.83699199999999996</v>
      </c>
      <c r="N929">
        <v>0</v>
      </c>
      <c r="O929" t="s">
        <v>43</v>
      </c>
    </row>
    <row r="930" spans="1:15" x14ac:dyDescent="0.25">
      <c r="A930" t="s">
        <v>42</v>
      </c>
      <c r="B930">
        <v>6377.2</v>
      </c>
      <c r="C930">
        <v>6320.13</v>
      </c>
      <c r="D930">
        <v>6320.04</v>
      </c>
      <c r="E930">
        <v>6310.86</v>
      </c>
      <c r="F930">
        <v>502.25700000000001</v>
      </c>
      <c r="G930">
        <v>561.19200000000001</v>
      </c>
      <c r="H930">
        <v>210.55699999999999</v>
      </c>
      <c r="I930">
        <v>148.37299999999999</v>
      </c>
      <c r="J930">
        <v>178.31299999999999</v>
      </c>
      <c r="K930">
        <v>5232.09</v>
      </c>
      <c r="L930">
        <v>0.15709699999999999</v>
      </c>
      <c r="M930">
        <v>0.83995500000000001</v>
      </c>
      <c r="N930">
        <v>0</v>
      </c>
      <c r="O930" t="s">
        <v>43</v>
      </c>
    </row>
    <row r="931" spans="1:15" x14ac:dyDescent="0.25">
      <c r="A931" t="s">
        <v>42</v>
      </c>
      <c r="B931">
        <v>6385.65</v>
      </c>
      <c r="C931">
        <v>6329.2</v>
      </c>
      <c r="D931">
        <v>6329.12</v>
      </c>
      <c r="E931">
        <v>6319.81</v>
      </c>
      <c r="F931">
        <v>502.40699999999998</v>
      </c>
      <c r="G931">
        <v>561.59799999999996</v>
      </c>
      <c r="H931">
        <v>211.31200000000001</v>
      </c>
      <c r="I931">
        <v>148.43</v>
      </c>
      <c r="J931">
        <v>177.74299999999999</v>
      </c>
      <c r="K931">
        <v>5240.34</v>
      </c>
      <c r="L931">
        <v>0.178454</v>
      </c>
      <c r="M931">
        <v>0.83689400000000003</v>
      </c>
      <c r="N931">
        <v>0</v>
      </c>
      <c r="O931" t="s">
        <v>43</v>
      </c>
    </row>
    <row r="932" spans="1:15" x14ac:dyDescent="0.25">
      <c r="A932" t="s">
        <v>42</v>
      </c>
      <c r="B932">
        <v>6382.2</v>
      </c>
      <c r="C932">
        <v>6326.33</v>
      </c>
      <c r="D932">
        <v>6326.24</v>
      </c>
      <c r="E932">
        <v>6317.03</v>
      </c>
      <c r="F932">
        <v>503.19</v>
      </c>
      <c r="G932">
        <v>562.46199999999999</v>
      </c>
      <c r="H932">
        <v>211.06899999999999</v>
      </c>
      <c r="I932">
        <v>148.59200000000001</v>
      </c>
      <c r="J932">
        <v>178.73</v>
      </c>
      <c r="K932">
        <v>5235.87</v>
      </c>
      <c r="L932">
        <v>0.14710599999999999</v>
      </c>
      <c r="M932">
        <v>0.83669899999999997</v>
      </c>
      <c r="N932">
        <v>0</v>
      </c>
      <c r="O932" t="s">
        <v>43</v>
      </c>
    </row>
    <row r="933" spans="1:15" x14ac:dyDescent="0.25">
      <c r="A933" t="s">
        <v>42</v>
      </c>
      <c r="B933">
        <v>6377.2</v>
      </c>
      <c r="C933">
        <v>6321.35</v>
      </c>
      <c r="D933">
        <v>6321.27</v>
      </c>
      <c r="E933">
        <v>6312.04</v>
      </c>
      <c r="F933">
        <v>502.93299999999999</v>
      </c>
      <c r="G933">
        <v>561.33699999999999</v>
      </c>
      <c r="H933">
        <v>211.07</v>
      </c>
      <c r="I933">
        <v>148.285</v>
      </c>
      <c r="J933">
        <v>178.04499999999999</v>
      </c>
      <c r="K933">
        <v>5232.21</v>
      </c>
      <c r="L933">
        <v>0.15176799999999999</v>
      </c>
      <c r="M933">
        <v>0.83702699999999997</v>
      </c>
      <c r="N933">
        <v>0</v>
      </c>
      <c r="O933" t="s">
        <v>43</v>
      </c>
    </row>
    <row r="934" spans="1:15" x14ac:dyDescent="0.25">
      <c r="A934" t="s">
        <v>42</v>
      </c>
      <c r="B934">
        <v>6397.13</v>
      </c>
      <c r="C934">
        <v>6341.41</v>
      </c>
      <c r="D934">
        <v>6341.32</v>
      </c>
      <c r="E934">
        <v>6332.08</v>
      </c>
      <c r="F934">
        <v>505.64299999999997</v>
      </c>
      <c r="G934">
        <v>568.75699999999995</v>
      </c>
      <c r="H934">
        <v>211.155</v>
      </c>
      <c r="I934">
        <v>150.45400000000001</v>
      </c>
      <c r="J934">
        <v>182.98500000000001</v>
      </c>
      <c r="K934">
        <v>5242.18</v>
      </c>
      <c r="L934">
        <v>0.14804400000000001</v>
      </c>
      <c r="M934">
        <v>0.83704599999999996</v>
      </c>
      <c r="N934">
        <v>0</v>
      </c>
      <c r="O934" t="s">
        <v>43</v>
      </c>
    </row>
    <row r="935" spans="1:15" x14ac:dyDescent="0.25">
      <c r="A935" t="s">
        <v>42</v>
      </c>
      <c r="B935">
        <v>6381.37</v>
      </c>
      <c r="C935">
        <v>6324.92</v>
      </c>
      <c r="D935">
        <v>6324.83</v>
      </c>
      <c r="E935">
        <v>6315.57</v>
      </c>
      <c r="F935">
        <v>502.42599999999999</v>
      </c>
      <c r="G935">
        <v>562.04700000000003</v>
      </c>
      <c r="H935">
        <v>211.51</v>
      </c>
      <c r="I935">
        <v>148.61600000000001</v>
      </c>
      <c r="J935">
        <v>177.73400000000001</v>
      </c>
      <c r="K935">
        <v>5235.72</v>
      </c>
      <c r="L935">
        <v>0.148092</v>
      </c>
      <c r="M935">
        <v>0.83703700000000003</v>
      </c>
      <c r="N935">
        <v>0</v>
      </c>
      <c r="O935" t="s">
        <v>43</v>
      </c>
    </row>
    <row r="936" spans="1:15" x14ac:dyDescent="0.25">
      <c r="A936" t="s">
        <v>42</v>
      </c>
      <c r="B936">
        <v>6374.93</v>
      </c>
      <c r="C936">
        <v>6317.43</v>
      </c>
      <c r="D936">
        <v>6317.35</v>
      </c>
      <c r="E936">
        <v>6308.14</v>
      </c>
      <c r="F936">
        <v>502.92899999999997</v>
      </c>
      <c r="G936">
        <v>560.995</v>
      </c>
      <c r="H936">
        <v>211.10499999999999</v>
      </c>
      <c r="I936">
        <v>147.90700000000001</v>
      </c>
      <c r="J936">
        <v>177.92500000000001</v>
      </c>
      <c r="K936">
        <v>5228.8100000000004</v>
      </c>
      <c r="L936">
        <v>0.153748</v>
      </c>
      <c r="M936">
        <v>0.83681799999999995</v>
      </c>
      <c r="N936">
        <v>0</v>
      </c>
      <c r="O936" t="s">
        <v>43</v>
      </c>
    </row>
    <row r="937" spans="1:15" x14ac:dyDescent="0.25">
      <c r="A937" t="s">
        <v>42</v>
      </c>
      <c r="B937">
        <v>6374.73</v>
      </c>
      <c r="C937">
        <v>6318.91</v>
      </c>
      <c r="D937">
        <v>6318.83</v>
      </c>
      <c r="E937">
        <v>6309.63</v>
      </c>
      <c r="F937">
        <v>502.46600000000001</v>
      </c>
      <c r="G937">
        <v>560.71199999999999</v>
      </c>
      <c r="H937">
        <v>210.255</v>
      </c>
      <c r="I937">
        <v>148.267</v>
      </c>
      <c r="J937">
        <v>178.10300000000001</v>
      </c>
      <c r="K937">
        <v>5231.12</v>
      </c>
      <c r="L937">
        <v>0.147479</v>
      </c>
      <c r="M937">
        <v>0.83406400000000003</v>
      </c>
      <c r="N937">
        <v>0</v>
      </c>
      <c r="O937" t="s">
        <v>43</v>
      </c>
    </row>
    <row r="938" spans="1:15" x14ac:dyDescent="0.25">
      <c r="A938" t="s">
        <v>42</v>
      </c>
      <c r="B938">
        <v>6375.98</v>
      </c>
      <c r="C938">
        <v>6319.79</v>
      </c>
      <c r="D938">
        <v>6319.7</v>
      </c>
      <c r="E938">
        <v>6310.54</v>
      </c>
      <c r="F938">
        <v>502.50799999999998</v>
      </c>
      <c r="G938">
        <v>561.41</v>
      </c>
      <c r="H938">
        <v>210.506</v>
      </c>
      <c r="I938">
        <v>147.99600000000001</v>
      </c>
      <c r="J938">
        <v>178.99700000000001</v>
      </c>
      <c r="K938">
        <v>5231.26</v>
      </c>
      <c r="L938">
        <v>0.15658900000000001</v>
      </c>
      <c r="M938">
        <v>0.83698300000000003</v>
      </c>
      <c r="N938">
        <v>0</v>
      </c>
      <c r="O938" t="s">
        <v>43</v>
      </c>
    </row>
    <row r="939" spans="1:15" x14ac:dyDescent="0.25">
      <c r="A939" t="s">
        <v>42</v>
      </c>
      <c r="B939">
        <v>6378.2</v>
      </c>
      <c r="C939">
        <v>6321.59</v>
      </c>
      <c r="D939">
        <v>6321.51</v>
      </c>
      <c r="E939">
        <v>6312.29</v>
      </c>
      <c r="F939">
        <v>503.09</v>
      </c>
      <c r="G939">
        <v>562.29</v>
      </c>
      <c r="H939">
        <v>211.126</v>
      </c>
      <c r="I939">
        <v>148.18600000000001</v>
      </c>
      <c r="J939">
        <v>179.02799999999999</v>
      </c>
      <c r="K939">
        <v>5231.6000000000004</v>
      </c>
      <c r="L939">
        <v>0.14973700000000001</v>
      </c>
      <c r="M939">
        <v>0.83655900000000005</v>
      </c>
      <c r="N939">
        <v>0</v>
      </c>
      <c r="O939" t="s">
        <v>43</v>
      </c>
    </row>
    <row r="940" spans="1:15" x14ac:dyDescent="0.25">
      <c r="A940" t="s">
        <v>42</v>
      </c>
      <c r="B940">
        <v>6376</v>
      </c>
      <c r="C940">
        <v>6320.1</v>
      </c>
      <c r="D940">
        <v>6320.02</v>
      </c>
      <c r="E940">
        <v>6310.84</v>
      </c>
      <c r="F940">
        <v>503.197</v>
      </c>
      <c r="G940">
        <v>562.58299999999997</v>
      </c>
      <c r="H940">
        <v>211.14599999999999</v>
      </c>
      <c r="I940">
        <v>148.36600000000001</v>
      </c>
      <c r="J940">
        <v>179.02799999999999</v>
      </c>
      <c r="K940">
        <v>5229.6000000000004</v>
      </c>
      <c r="L940">
        <v>0.178456</v>
      </c>
      <c r="M940">
        <v>0.83705099999999999</v>
      </c>
      <c r="N940">
        <v>0</v>
      </c>
      <c r="O940" t="s">
        <v>43</v>
      </c>
    </row>
    <row r="941" spans="1:15" x14ac:dyDescent="0.25">
      <c r="A941" t="s">
        <v>42</v>
      </c>
      <c r="B941">
        <v>6388.93</v>
      </c>
      <c r="C941">
        <v>6332.79</v>
      </c>
      <c r="D941">
        <v>6332.7</v>
      </c>
      <c r="E941">
        <v>6323.49</v>
      </c>
      <c r="F941">
        <v>504.13400000000001</v>
      </c>
      <c r="G941">
        <v>566.64700000000005</v>
      </c>
      <c r="H941">
        <v>210.846</v>
      </c>
      <c r="I941">
        <v>149.93</v>
      </c>
      <c r="J941">
        <v>181.68</v>
      </c>
      <c r="K941">
        <v>5237.3999999999996</v>
      </c>
      <c r="L941">
        <v>0.178456</v>
      </c>
      <c r="M941">
        <v>0.83656600000000003</v>
      </c>
      <c r="N941">
        <v>0</v>
      </c>
      <c r="O941" t="s">
        <v>43</v>
      </c>
    </row>
    <row r="942" spans="1:15" x14ac:dyDescent="0.25">
      <c r="A942" t="s">
        <v>42</v>
      </c>
      <c r="B942">
        <v>6385.16</v>
      </c>
      <c r="C942">
        <v>6329</v>
      </c>
      <c r="D942">
        <v>6328.91</v>
      </c>
      <c r="E942">
        <v>6319.66</v>
      </c>
      <c r="F942">
        <v>502.85199999999998</v>
      </c>
      <c r="G942">
        <v>562.53099999999995</v>
      </c>
      <c r="H942">
        <v>211.548</v>
      </c>
      <c r="I942">
        <v>148.72800000000001</v>
      </c>
      <c r="J942">
        <v>178.10900000000001</v>
      </c>
      <c r="K942">
        <v>5238.7700000000004</v>
      </c>
      <c r="L942">
        <v>0.14971699999999999</v>
      </c>
      <c r="M942">
        <v>0.83685200000000004</v>
      </c>
      <c r="N942">
        <v>0</v>
      </c>
      <c r="O942" t="s">
        <v>43</v>
      </c>
    </row>
    <row r="943" spans="1:15" x14ac:dyDescent="0.25">
      <c r="A943" t="s">
        <v>42</v>
      </c>
      <c r="B943">
        <v>6381.98</v>
      </c>
      <c r="C943">
        <v>6326.2</v>
      </c>
      <c r="D943">
        <v>6326.11</v>
      </c>
      <c r="E943">
        <v>6316.87</v>
      </c>
      <c r="F943">
        <v>503.64</v>
      </c>
      <c r="G943">
        <v>561.26599999999996</v>
      </c>
      <c r="H943">
        <v>210.59100000000001</v>
      </c>
      <c r="I943">
        <v>148.327</v>
      </c>
      <c r="J943">
        <v>178.41499999999999</v>
      </c>
      <c r="K943">
        <v>5236.49</v>
      </c>
      <c r="L943">
        <v>0.148039</v>
      </c>
      <c r="M943">
        <v>0.83689800000000003</v>
      </c>
      <c r="N943">
        <v>0</v>
      </c>
      <c r="O943" t="s">
        <v>43</v>
      </c>
    </row>
    <row r="944" spans="1:15" x14ac:dyDescent="0.25">
      <c r="A944" t="s">
        <v>42</v>
      </c>
      <c r="B944">
        <v>6376.78</v>
      </c>
      <c r="C944">
        <v>6320.03</v>
      </c>
      <c r="D944">
        <v>6319.94</v>
      </c>
      <c r="E944">
        <v>6310.74</v>
      </c>
      <c r="F944">
        <v>503.50099999999998</v>
      </c>
      <c r="G944">
        <v>561.14700000000005</v>
      </c>
      <c r="H944">
        <v>210.55600000000001</v>
      </c>
      <c r="I944">
        <v>148.13300000000001</v>
      </c>
      <c r="J944">
        <v>178.501</v>
      </c>
      <c r="K944">
        <v>5230.68</v>
      </c>
      <c r="L944">
        <v>0.14710300000000001</v>
      </c>
      <c r="M944">
        <v>0.83672899999999995</v>
      </c>
      <c r="N944">
        <v>0</v>
      </c>
      <c r="O944" t="s">
        <v>43</v>
      </c>
    </row>
    <row r="945" spans="1:25" x14ac:dyDescent="0.25">
      <c r="A945" t="s">
        <v>42</v>
      </c>
      <c r="B945">
        <v>6381.16</v>
      </c>
      <c r="C945">
        <v>6325.43</v>
      </c>
      <c r="D945">
        <v>6325.35</v>
      </c>
      <c r="E945">
        <v>6316.05</v>
      </c>
      <c r="F945">
        <v>502.26</v>
      </c>
      <c r="G945">
        <v>561.92700000000002</v>
      </c>
      <c r="H945">
        <v>211.16300000000001</v>
      </c>
      <c r="I945">
        <v>148.18799999999999</v>
      </c>
      <c r="J945">
        <v>178.58699999999999</v>
      </c>
      <c r="K945">
        <v>5236.3599999999997</v>
      </c>
      <c r="L945">
        <v>0.17845800000000001</v>
      </c>
      <c r="M945">
        <v>0.836951</v>
      </c>
      <c r="N945">
        <v>0</v>
      </c>
      <c r="O945" t="s">
        <v>43</v>
      </c>
    </row>
    <row r="946" spans="1:25" x14ac:dyDescent="0.25">
      <c r="A946" t="s">
        <v>42</v>
      </c>
      <c r="B946">
        <v>6374.97</v>
      </c>
      <c r="C946">
        <v>6319.23</v>
      </c>
      <c r="D946">
        <v>6319.14</v>
      </c>
      <c r="E946">
        <v>6309.93</v>
      </c>
      <c r="F946">
        <v>503.38</v>
      </c>
      <c r="G946">
        <v>560.84900000000005</v>
      </c>
      <c r="H946">
        <v>210.96700000000001</v>
      </c>
      <c r="I946">
        <v>147.74299999999999</v>
      </c>
      <c r="J946">
        <v>178.08099999999999</v>
      </c>
      <c r="K946">
        <v>5230.24</v>
      </c>
      <c r="L946">
        <v>0.15032699999999999</v>
      </c>
      <c r="M946">
        <v>0.83702900000000002</v>
      </c>
      <c r="N946">
        <v>0</v>
      </c>
      <c r="O946" t="s">
        <v>43</v>
      </c>
    </row>
    <row r="947" spans="1:25" x14ac:dyDescent="0.25">
      <c r="A947" t="s">
        <v>42</v>
      </c>
      <c r="B947">
        <v>6369.55</v>
      </c>
      <c r="C947">
        <v>6312.43</v>
      </c>
      <c r="D947">
        <v>6312.34</v>
      </c>
      <c r="E947">
        <v>6303.16</v>
      </c>
      <c r="F947">
        <v>502.67500000000001</v>
      </c>
      <c r="G947">
        <v>561.90700000000004</v>
      </c>
      <c r="H947">
        <v>210.52799999999999</v>
      </c>
      <c r="I947">
        <v>148.56899999999999</v>
      </c>
      <c r="J947">
        <v>178.822</v>
      </c>
      <c r="K947">
        <v>5223.34</v>
      </c>
      <c r="L947">
        <v>0.17613400000000001</v>
      </c>
      <c r="M947">
        <v>0.83697500000000002</v>
      </c>
      <c r="N947">
        <v>0</v>
      </c>
      <c r="O947" t="s">
        <v>43</v>
      </c>
    </row>
    <row r="948" spans="1:25" x14ac:dyDescent="0.25">
      <c r="A948" t="s">
        <v>42</v>
      </c>
      <c r="B948">
        <v>6372.73</v>
      </c>
      <c r="C948">
        <v>6315.57</v>
      </c>
      <c r="D948">
        <v>6315.48</v>
      </c>
      <c r="E948">
        <v>6306.35</v>
      </c>
      <c r="F948">
        <v>502.82299999999998</v>
      </c>
      <c r="G948">
        <v>561.61199999999997</v>
      </c>
      <c r="H948">
        <v>210.73500000000001</v>
      </c>
      <c r="I948">
        <v>148.27000000000001</v>
      </c>
      <c r="J948">
        <v>178.67500000000001</v>
      </c>
      <c r="K948">
        <v>5226.41</v>
      </c>
      <c r="L948">
        <v>0.17416999999999999</v>
      </c>
      <c r="M948">
        <v>0.83691700000000002</v>
      </c>
      <c r="N948">
        <v>0</v>
      </c>
      <c r="O948" t="s">
        <v>43</v>
      </c>
    </row>
    <row r="949" spans="1:25" x14ac:dyDescent="0.25">
      <c r="A949" t="s">
        <v>42</v>
      </c>
      <c r="B949">
        <v>6377.45</v>
      </c>
      <c r="C949">
        <v>6321.59</v>
      </c>
      <c r="D949">
        <v>6321.5</v>
      </c>
      <c r="E949">
        <v>6312.31</v>
      </c>
      <c r="F949">
        <v>503.16</v>
      </c>
      <c r="G949">
        <v>562.14</v>
      </c>
      <c r="H949">
        <v>210.80799999999999</v>
      </c>
      <c r="I949">
        <v>148.31399999999999</v>
      </c>
      <c r="J949">
        <v>179.07900000000001</v>
      </c>
      <c r="K949">
        <v>5231.6099999999997</v>
      </c>
      <c r="L949">
        <v>0.178618</v>
      </c>
      <c r="M949">
        <v>0.83652499999999996</v>
      </c>
      <c r="N949">
        <v>0</v>
      </c>
      <c r="O949" t="s">
        <v>43</v>
      </c>
    </row>
    <row r="950" spans="1:25" x14ac:dyDescent="0.25">
      <c r="A950" t="s">
        <v>42</v>
      </c>
      <c r="B950">
        <v>6379.04</v>
      </c>
      <c r="C950">
        <v>6322.23</v>
      </c>
      <c r="D950">
        <v>6322.14</v>
      </c>
      <c r="E950">
        <v>6312.95</v>
      </c>
      <c r="F950">
        <v>503.68700000000001</v>
      </c>
      <c r="G950">
        <v>561.64499999999998</v>
      </c>
      <c r="H950">
        <v>210.81299999999999</v>
      </c>
      <c r="I950">
        <v>148.05199999999999</v>
      </c>
      <c r="J950">
        <v>178.78899999999999</v>
      </c>
      <c r="K950">
        <v>5232.13</v>
      </c>
      <c r="L950">
        <v>0.16428200000000001</v>
      </c>
      <c r="M950">
        <v>0.86848199999999998</v>
      </c>
      <c r="N950">
        <v>0</v>
      </c>
      <c r="O950" t="s">
        <v>43</v>
      </c>
    </row>
    <row r="951" spans="1:25" x14ac:dyDescent="0.25">
      <c r="A951" t="s">
        <v>42</v>
      </c>
      <c r="B951">
        <v>6371.88</v>
      </c>
      <c r="C951">
        <v>6315.81</v>
      </c>
      <c r="D951">
        <v>6315.72</v>
      </c>
      <c r="E951">
        <v>6306.5</v>
      </c>
      <c r="F951">
        <v>503.07299999999998</v>
      </c>
      <c r="G951">
        <v>560.76099999999997</v>
      </c>
      <c r="H951">
        <v>210.99100000000001</v>
      </c>
      <c r="I951">
        <v>148.202</v>
      </c>
      <c r="J951">
        <v>177.53100000000001</v>
      </c>
      <c r="K951">
        <v>5227.16</v>
      </c>
      <c r="L951">
        <v>0.16206999999999999</v>
      </c>
      <c r="M951">
        <v>0.83658399999999999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6377.46</v>
      </c>
      <c r="C952">
        <v>6321.14</v>
      </c>
      <c r="D952">
        <v>6321.05</v>
      </c>
      <c r="E952">
        <v>6311.87</v>
      </c>
      <c r="F952">
        <v>502.98899999999998</v>
      </c>
      <c r="G952">
        <v>561.74800000000005</v>
      </c>
      <c r="H952">
        <v>211.035</v>
      </c>
      <c r="I952">
        <v>148.185</v>
      </c>
      <c r="J952">
        <v>178.55799999999999</v>
      </c>
      <c r="K952">
        <v>5231.6400000000003</v>
      </c>
      <c r="L952">
        <v>0.16879</v>
      </c>
      <c r="M952">
        <v>0.83657899999999996</v>
      </c>
      <c r="N952">
        <v>0</v>
      </c>
      <c r="O952" t="s">
        <v>43</v>
      </c>
      <c r="R952">
        <f>AVERAGE(B903:B952)</f>
        <v>6411.2783999999992</v>
      </c>
      <c r="S952">
        <f>AVERAGE(C903:C952)</f>
        <v>6355.2400000000016</v>
      </c>
      <c r="U952">
        <f>_xlfn.VAR.P(B903:B952)</f>
        <v>1208.059873440006</v>
      </c>
      <c r="V952">
        <f>_xlfn.VAR.P(C903:C952)</f>
        <v>1229.4332560000005</v>
      </c>
      <c r="X952">
        <f>1.96*SQRT(U952)/50</f>
        <v>1.3624805040523884</v>
      </c>
      <c r="Y952">
        <f>1.96*SQRT(V952)/50</f>
        <v>1.3744803812713515</v>
      </c>
    </row>
    <row r="953" spans="1:25" x14ac:dyDescent="0.25">
      <c r="A953" t="s">
        <v>44</v>
      </c>
      <c r="B953">
        <v>320722.0086</v>
      </c>
      <c r="C953" t="s">
        <v>37</v>
      </c>
    </row>
    <row r="954" spans="1:25" x14ac:dyDescent="0.25">
      <c r="A954" t="s">
        <v>45</v>
      </c>
      <c r="B954">
        <v>6286.9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0.14740700000000001</v>
      </c>
      <c r="L954">
        <v>0.83701199999999998</v>
      </c>
      <c r="M954">
        <v>0</v>
      </c>
      <c r="N954" t="s">
        <v>43</v>
      </c>
    </row>
    <row r="955" spans="1:25" x14ac:dyDescent="0.25">
      <c r="A955" t="s">
        <v>45</v>
      </c>
      <c r="B955">
        <v>6293.58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0.14885599999999999</v>
      </c>
      <c r="L955">
        <v>0.83701899999999996</v>
      </c>
      <c r="M955">
        <v>0</v>
      </c>
      <c r="N955" t="s">
        <v>43</v>
      </c>
    </row>
    <row r="956" spans="1:25" x14ac:dyDescent="0.25">
      <c r="A956" t="s">
        <v>45</v>
      </c>
      <c r="B956">
        <v>6293.44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0.178457</v>
      </c>
      <c r="L956">
        <v>0.83518700000000001</v>
      </c>
      <c r="M956">
        <v>0</v>
      </c>
      <c r="N956" t="s">
        <v>43</v>
      </c>
    </row>
    <row r="957" spans="1:25" x14ac:dyDescent="0.25">
      <c r="A957" t="s">
        <v>45</v>
      </c>
      <c r="B957">
        <v>6292.34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0.17849499999999999</v>
      </c>
      <c r="L957">
        <v>0.83705200000000002</v>
      </c>
      <c r="M957">
        <v>0</v>
      </c>
      <c r="N957" t="s">
        <v>43</v>
      </c>
    </row>
    <row r="958" spans="1:25" x14ac:dyDescent="0.25">
      <c r="A958" t="s">
        <v>45</v>
      </c>
      <c r="B958">
        <v>6288.09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0.17847199999999999</v>
      </c>
      <c r="L958">
        <v>0.83666099999999999</v>
      </c>
      <c r="M958">
        <v>0</v>
      </c>
      <c r="N958" t="s">
        <v>43</v>
      </c>
    </row>
    <row r="959" spans="1:25" x14ac:dyDescent="0.25">
      <c r="A959" t="s">
        <v>45</v>
      </c>
      <c r="B959">
        <v>6289.12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0.17847499999999999</v>
      </c>
      <c r="L959">
        <v>0.83691000000000004</v>
      </c>
      <c r="M959">
        <v>0</v>
      </c>
      <c r="N959" t="s">
        <v>43</v>
      </c>
    </row>
    <row r="960" spans="1:25" x14ac:dyDescent="0.25">
      <c r="A960" t="s">
        <v>45</v>
      </c>
      <c r="B960">
        <v>6302.32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0.15029100000000001</v>
      </c>
      <c r="L960">
        <v>0.83703499999999997</v>
      </c>
      <c r="M960">
        <v>0</v>
      </c>
      <c r="N960" t="s">
        <v>43</v>
      </c>
    </row>
    <row r="961" spans="1:14" x14ac:dyDescent="0.25">
      <c r="A961" t="s">
        <v>45</v>
      </c>
      <c r="B961">
        <v>6300.61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0.147678</v>
      </c>
      <c r="L961">
        <v>0.83695299999999995</v>
      </c>
      <c r="M961">
        <v>0</v>
      </c>
      <c r="N961" t="s">
        <v>43</v>
      </c>
    </row>
    <row r="962" spans="1:14" x14ac:dyDescent="0.25">
      <c r="A962" t="s">
        <v>45</v>
      </c>
      <c r="B962">
        <v>6291.34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0.15391099999999999</v>
      </c>
      <c r="L962">
        <v>0.83687299999999998</v>
      </c>
      <c r="M962">
        <v>0</v>
      </c>
      <c r="N962" t="s">
        <v>43</v>
      </c>
    </row>
    <row r="963" spans="1:14" x14ac:dyDescent="0.25">
      <c r="A963" t="s">
        <v>45</v>
      </c>
      <c r="B963">
        <v>6295.59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0.15943499999999999</v>
      </c>
      <c r="L963">
        <v>0.83613099999999996</v>
      </c>
      <c r="M963">
        <v>0</v>
      </c>
      <c r="N963" t="s">
        <v>43</v>
      </c>
    </row>
    <row r="964" spans="1:14" x14ac:dyDescent="0.25">
      <c r="A964" t="s">
        <v>45</v>
      </c>
      <c r="B964">
        <v>6293.78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0.178454</v>
      </c>
      <c r="L964">
        <v>0.83689999999999998</v>
      </c>
      <c r="M964">
        <v>0</v>
      </c>
      <c r="N964" t="s">
        <v>43</v>
      </c>
    </row>
    <row r="965" spans="1:14" x14ac:dyDescent="0.25">
      <c r="A965" t="s">
        <v>45</v>
      </c>
      <c r="B965">
        <v>6290.43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0.14811299999999999</v>
      </c>
      <c r="L965">
        <v>0.83687800000000001</v>
      </c>
      <c r="M965">
        <v>0</v>
      </c>
      <c r="N965" t="s">
        <v>43</v>
      </c>
    </row>
    <row r="966" spans="1:14" x14ac:dyDescent="0.25">
      <c r="A966" t="s">
        <v>45</v>
      </c>
      <c r="B966">
        <v>6291.77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0.16093099999999999</v>
      </c>
      <c r="L966">
        <v>0.86124800000000001</v>
      </c>
      <c r="M966">
        <v>0</v>
      </c>
      <c r="N966" t="s">
        <v>43</v>
      </c>
    </row>
    <row r="967" spans="1:14" x14ac:dyDescent="0.25">
      <c r="A967" t="s">
        <v>45</v>
      </c>
      <c r="B967">
        <v>6304.33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0.14870700000000001</v>
      </c>
      <c r="L967">
        <v>0.83571399999999996</v>
      </c>
      <c r="M967">
        <v>0</v>
      </c>
      <c r="N967" t="s">
        <v>43</v>
      </c>
    </row>
    <row r="968" spans="1:14" x14ac:dyDescent="0.25">
      <c r="A968" t="s">
        <v>45</v>
      </c>
      <c r="B968">
        <v>6311.73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0.178454</v>
      </c>
      <c r="L968">
        <v>0.837001</v>
      </c>
      <c r="M968">
        <v>0</v>
      </c>
      <c r="N968" t="s">
        <v>43</v>
      </c>
    </row>
    <row r="969" spans="1:14" x14ac:dyDescent="0.25">
      <c r="A969" t="s">
        <v>45</v>
      </c>
      <c r="B969">
        <v>6286.22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0.147312</v>
      </c>
      <c r="L969">
        <v>0.83702200000000004</v>
      </c>
      <c r="M969">
        <v>0</v>
      </c>
      <c r="N969" t="s">
        <v>43</v>
      </c>
    </row>
    <row r="970" spans="1:14" x14ac:dyDescent="0.25">
      <c r="A970" t="s">
        <v>45</v>
      </c>
      <c r="B970">
        <v>6293.26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0.147227</v>
      </c>
      <c r="L970">
        <v>0.83702100000000002</v>
      </c>
      <c r="M970">
        <v>0</v>
      </c>
      <c r="N970" t="s">
        <v>43</v>
      </c>
    </row>
    <row r="971" spans="1:14" x14ac:dyDescent="0.25">
      <c r="A971" t="s">
        <v>45</v>
      </c>
      <c r="B971">
        <v>6294.45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0.17845900000000001</v>
      </c>
      <c r="L971">
        <v>0.83686000000000005</v>
      </c>
      <c r="M971">
        <v>0</v>
      </c>
      <c r="N971" t="s">
        <v>43</v>
      </c>
    </row>
    <row r="972" spans="1:14" x14ac:dyDescent="0.25">
      <c r="A972" t="s">
        <v>45</v>
      </c>
      <c r="B972">
        <v>6294.72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0.17021800000000001</v>
      </c>
      <c r="L972">
        <v>0.83704299999999998</v>
      </c>
      <c r="M972">
        <v>0</v>
      </c>
      <c r="N972" t="s">
        <v>43</v>
      </c>
    </row>
    <row r="973" spans="1:14" x14ac:dyDescent="0.25">
      <c r="A973" t="s">
        <v>45</v>
      </c>
      <c r="B973">
        <v>6293.44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0.16082299999999999</v>
      </c>
      <c r="L973">
        <v>0.83704999999999996</v>
      </c>
      <c r="M973">
        <v>0</v>
      </c>
      <c r="N973" t="s">
        <v>43</v>
      </c>
    </row>
    <row r="974" spans="1:14" x14ac:dyDescent="0.25">
      <c r="A974" t="s">
        <v>45</v>
      </c>
      <c r="B974">
        <v>6290.75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0.16209000000000001</v>
      </c>
      <c r="L974">
        <v>0.85889300000000002</v>
      </c>
      <c r="M974">
        <v>0</v>
      </c>
      <c r="N974" t="s">
        <v>43</v>
      </c>
    </row>
    <row r="975" spans="1:14" x14ac:dyDescent="0.25">
      <c r="A975" t="s">
        <v>45</v>
      </c>
      <c r="B975">
        <v>6293.05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0.17846300000000001</v>
      </c>
      <c r="L975">
        <v>0.83699000000000001</v>
      </c>
      <c r="M975">
        <v>0</v>
      </c>
      <c r="N975" t="s">
        <v>43</v>
      </c>
    </row>
    <row r="976" spans="1:14" x14ac:dyDescent="0.25">
      <c r="A976" t="s">
        <v>45</v>
      </c>
      <c r="B976">
        <v>6296.31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0.14990999999999999</v>
      </c>
      <c r="L976">
        <v>0.83687199999999995</v>
      </c>
      <c r="M976">
        <v>0</v>
      </c>
      <c r="N976" t="s">
        <v>43</v>
      </c>
    </row>
    <row r="977" spans="1:14" x14ac:dyDescent="0.25">
      <c r="A977" t="s">
        <v>45</v>
      </c>
      <c r="B977">
        <v>6284.48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0.154061</v>
      </c>
      <c r="L977">
        <v>0.86072099999999996</v>
      </c>
      <c r="M977">
        <v>0</v>
      </c>
      <c r="N977" t="s">
        <v>43</v>
      </c>
    </row>
    <row r="978" spans="1:14" x14ac:dyDescent="0.25">
      <c r="A978" t="s">
        <v>45</v>
      </c>
      <c r="B978">
        <v>6292.17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0.14923600000000001</v>
      </c>
      <c r="L978">
        <v>0.83559499999999998</v>
      </c>
      <c r="M978">
        <v>0</v>
      </c>
      <c r="N978" t="s">
        <v>43</v>
      </c>
    </row>
    <row r="979" spans="1:14" x14ac:dyDescent="0.25">
      <c r="A979" t="s">
        <v>45</v>
      </c>
      <c r="B979">
        <v>6294.33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0.17852100000000001</v>
      </c>
      <c r="L979">
        <v>0.83705200000000002</v>
      </c>
      <c r="M979">
        <v>0</v>
      </c>
      <c r="N979" t="s">
        <v>43</v>
      </c>
    </row>
    <row r="980" spans="1:14" x14ac:dyDescent="0.25">
      <c r="A980" t="s">
        <v>45</v>
      </c>
      <c r="B980">
        <v>6299.23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0.17710500000000001</v>
      </c>
      <c r="L980">
        <v>0.83671399999999996</v>
      </c>
      <c r="M980">
        <v>0</v>
      </c>
      <c r="N980" t="s">
        <v>43</v>
      </c>
    </row>
    <row r="981" spans="1:14" x14ac:dyDescent="0.25">
      <c r="A981" t="s">
        <v>45</v>
      </c>
      <c r="B981">
        <v>6291.03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0.17846400000000001</v>
      </c>
      <c r="L981">
        <v>0.83686300000000002</v>
      </c>
      <c r="M981">
        <v>0</v>
      </c>
      <c r="N981" t="s">
        <v>43</v>
      </c>
    </row>
    <row r="982" spans="1:14" x14ac:dyDescent="0.25">
      <c r="A982" t="s">
        <v>45</v>
      </c>
      <c r="B982">
        <v>6290.41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0.17845900000000001</v>
      </c>
      <c r="L982">
        <v>0.83702600000000005</v>
      </c>
      <c r="M982">
        <v>0</v>
      </c>
      <c r="N982" t="s">
        <v>43</v>
      </c>
    </row>
    <row r="983" spans="1:14" x14ac:dyDescent="0.25">
      <c r="A983" t="s">
        <v>45</v>
      </c>
      <c r="B983">
        <v>6296.82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0.178478</v>
      </c>
      <c r="L983">
        <v>0.83703799999999995</v>
      </c>
      <c r="M983">
        <v>0</v>
      </c>
      <c r="N983" t="s">
        <v>43</v>
      </c>
    </row>
    <row r="984" spans="1:14" x14ac:dyDescent="0.25">
      <c r="A984" t="s">
        <v>45</v>
      </c>
      <c r="B984">
        <v>6298.98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0.178476</v>
      </c>
      <c r="L984">
        <v>0.83693899999999999</v>
      </c>
      <c r="M984">
        <v>0</v>
      </c>
      <c r="N984" t="s">
        <v>43</v>
      </c>
    </row>
    <row r="985" spans="1:14" x14ac:dyDescent="0.25">
      <c r="A985" t="s">
        <v>45</v>
      </c>
      <c r="B985">
        <v>6295.77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0.16747100000000001</v>
      </c>
      <c r="L985">
        <v>0.83704500000000004</v>
      </c>
      <c r="M985">
        <v>0</v>
      </c>
      <c r="N985" t="s">
        <v>43</v>
      </c>
    </row>
    <row r="986" spans="1:14" x14ac:dyDescent="0.25">
      <c r="A986" t="s">
        <v>45</v>
      </c>
      <c r="B986">
        <v>6298.15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0.178455</v>
      </c>
      <c r="L986">
        <v>0.83702900000000002</v>
      </c>
      <c r="M986">
        <v>0</v>
      </c>
      <c r="N986" t="s">
        <v>43</v>
      </c>
    </row>
    <row r="987" spans="1:14" x14ac:dyDescent="0.25">
      <c r="A987" t="s">
        <v>45</v>
      </c>
      <c r="B987">
        <v>6294.37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0.17276</v>
      </c>
      <c r="L987">
        <v>0.83702399999999999</v>
      </c>
      <c r="M987">
        <v>0</v>
      </c>
      <c r="N987" t="s">
        <v>43</v>
      </c>
    </row>
    <row r="988" spans="1:14" x14ac:dyDescent="0.25">
      <c r="A988" t="s">
        <v>45</v>
      </c>
      <c r="B988">
        <v>6289.65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0.14857400000000001</v>
      </c>
      <c r="L988">
        <v>0.83705099999999999</v>
      </c>
      <c r="M988">
        <v>0</v>
      </c>
      <c r="N988" t="s">
        <v>43</v>
      </c>
    </row>
    <row r="989" spans="1:14" x14ac:dyDescent="0.25">
      <c r="A989" t="s">
        <v>45</v>
      </c>
      <c r="B989">
        <v>6286.6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0.15990399999999999</v>
      </c>
      <c r="L989">
        <v>0.824013</v>
      </c>
      <c r="M989">
        <v>0</v>
      </c>
      <c r="N989" t="s">
        <v>43</v>
      </c>
    </row>
    <row r="990" spans="1:14" x14ac:dyDescent="0.25">
      <c r="A990" t="s">
        <v>45</v>
      </c>
      <c r="B990">
        <v>6294.04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0.157137</v>
      </c>
      <c r="L990">
        <v>0.83637899999999998</v>
      </c>
      <c r="M990">
        <v>0</v>
      </c>
      <c r="N990" t="s">
        <v>43</v>
      </c>
    </row>
    <row r="991" spans="1:14" x14ac:dyDescent="0.25">
      <c r="A991" t="s">
        <v>45</v>
      </c>
      <c r="B991">
        <v>6291.08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0.17846500000000001</v>
      </c>
      <c r="L991">
        <v>0.836955</v>
      </c>
      <c r="M991">
        <v>0</v>
      </c>
      <c r="N991" t="s">
        <v>43</v>
      </c>
    </row>
    <row r="992" spans="1:14" x14ac:dyDescent="0.25">
      <c r="A992" t="s">
        <v>45</v>
      </c>
      <c r="B992">
        <v>6291.61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0.160247</v>
      </c>
      <c r="L992">
        <v>0.83705300000000005</v>
      </c>
      <c r="M992">
        <v>0</v>
      </c>
      <c r="N992" t="s">
        <v>43</v>
      </c>
    </row>
    <row r="993" spans="1:25" x14ac:dyDescent="0.25">
      <c r="A993" t="s">
        <v>45</v>
      </c>
      <c r="B993">
        <v>6294.5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0.17848</v>
      </c>
      <c r="L993">
        <v>0.83702299999999996</v>
      </c>
      <c r="M993">
        <v>0</v>
      </c>
      <c r="N993" t="s">
        <v>43</v>
      </c>
    </row>
    <row r="994" spans="1:25" x14ac:dyDescent="0.25">
      <c r="A994" t="s">
        <v>45</v>
      </c>
      <c r="B994">
        <v>6296.71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0.15621299999999999</v>
      </c>
      <c r="L994">
        <v>0.83690100000000001</v>
      </c>
      <c r="M994">
        <v>0</v>
      </c>
      <c r="N994" t="s">
        <v>43</v>
      </c>
    </row>
    <row r="995" spans="1:25" x14ac:dyDescent="0.25">
      <c r="A995" t="s">
        <v>45</v>
      </c>
      <c r="B995">
        <v>6294.15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0.160297</v>
      </c>
      <c r="L995">
        <v>0.86865300000000001</v>
      </c>
      <c r="M995">
        <v>0</v>
      </c>
      <c r="N995" t="s">
        <v>43</v>
      </c>
    </row>
    <row r="996" spans="1:25" x14ac:dyDescent="0.25">
      <c r="A996" t="s">
        <v>45</v>
      </c>
      <c r="B996">
        <v>6300.54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0.15969800000000001</v>
      </c>
      <c r="L996">
        <v>0.84928499999999996</v>
      </c>
      <c r="M996">
        <v>0</v>
      </c>
      <c r="N996" t="s">
        <v>43</v>
      </c>
    </row>
    <row r="997" spans="1:25" x14ac:dyDescent="0.25">
      <c r="A997" t="s">
        <v>45</v>
      </c>
      <c r="B997">
        <v>6296.64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0.14902099999999999</v>
      </c>
      <c r="L997">
        <v>0.83703799999999995</v>
      </c>
      <c r="M997">
        <v>0</v>
      </c>
      <c r="N997" t="s">
        <v>43</v>
      </c>
    </row>
    <row r="998" spans="1:25" x14ac:dyDescent="0.25">
      <c r="A998" t="s">
        <v>45</v>
      </c>
      <c r="B998">
        <v>6287.46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0.16540199999999999</v>
      </c>
      <c r="L998">
        <v>0.83704999999999996</v>
      </c>
      <c r="M998">
        <v>0</v>
      </c>
      <c r="N998" t="s">
        <v>43</v>
      </c>
    </row>
    <row r="999" spans="1:25" x14ac:dyDescent="0.25">
      <c r="A999" t="s">
        <v>45</v>
      </c>
      <c r="B999">
        <v>6297.8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0.17846200000000001</v>
      </c>
      <c r="L999">
        <v>0.83585399999999999</v>
      </c>
      <c r="M999">
        <v>0</v>
      </c>
      <c r="N999" t="s">
        <v>43</v>
      </c>
    </row>
    <row r="1000" spans="1:25" x14ac:dyDescent="0.25">
      <c r="A1000" t="s">
        <v>45</v>
      </c>
      <c r="B1000">
        <v>6301.34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0.14810200000000001</v>
      </c>
      <c r="L1000">
        <v>0.83503000000000005</v>
      </c>
      <c r="M1000">
        <v>0</v>
      </c>
      <c r="N1000" t="s">
        <v>43</v>
      </c>
    </row>
    <row r="1001" spans="1:25" x14ac:dyDescent="0.25">
      <c r="A1001" t="s">
        <v>45</v>
      </c>
      <c r="B1001">
        <v>6292.95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0.16691500000000001</v>
      </c>
      <c r="L1001">
        <v>0.83579599999999998</v>
      </c>
      <c r="M1001">
        <v>0</v>
      </c>
      <c r="N1001" t="s">
        <v>43</v>
      </c>
    </row>
    <row r="1002" spans="1:25" x14ac:dyDescent="0.25">
      <c r="A1002" t="s">
        <v>45</v>
      </c>
      <c r="B1002">
        <v>6281.76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0.15195800000000001</v>
      </c>
      <c r="L1002">
        <v>0.83705099999999999</v>
      </c>
      <c r="M1002">
        <v>0</v>
      </c>
      <c r="N1002" t="s">
        <v>43</v>
      </c>
    </row>
    <row r="1003" spans="1:25" x14ac:dyDescent="0.25">
      <c r="A1003" t="s">
        <v>45</v>
      </c>
      <c r="B1003">
        <v>6291.79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0.16462299999999999</v>
      </c>
      <c r="L1003">
        <v>0.83691499999999996</v>
      </c>
      <c r="M1003">
        <v>0</v>
      </c>
      <c r="N1003" t="s">
        <v>43</v>
      </c>
    </row>
    <row r="1004" spans="1:25" x14ac:dyDescent="0.25">
      <c r="A1004" t="s">
        <v>45</v>
      </c>
      <c r="B1004">
        <v>6292.3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0.15496699999999999</v>
      </c>
      <c r="L1004">
        <v>0.83598700000000004</v>
      </c>
      <c r="M1004">
        <v>0</v>
      </c>
      <c r="N1004" t="s">
        <v>43</v>
      </c>
    </row>
    <row r="1005" spans="1:25" x14ac:dyDescent="0.25">
      <c r="A1005" t="s">
        <v>45</v>
      </c>
      <c r="B1005">
        <v>6295.81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0.147151</v>
      </c>
      <c r="L1005">
        <v>0.83697500000000002</v>
      </c>
      <c r="M1005">
        <v>0</v>
      </c>
      <c r="N1005" t="s">
        <v>43</v>
      </c>
    </row>
    <row r="1006" spans="1:25" x14ac:dyDescent="0.25">
      <c r="A1006" t="s">
        <v>45</v>
      </c>
      <c r="B1006">
        <v>6298.19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0.178455</v>
      </c>
      <c r="L1006">
        <v>0.83701999999999999</v>
      </c>
      <c r="M1006">
        <v>0</v>
      </c>
      <c r="N1006" t="s">
        <v>43</v>
      </c>
    </row>
    <row r="1007" spans="1:25" x14ac:dyDescent="0.25">
      <c r="A1007" t="s">
        <v>45</v>
      </c>
      <c r="B1007">
        <v>6290.76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0.15065600000000001</v>
      </c>
      <c r="L1007">
        <v>0.83703099999999997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6294.97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0.152064</v>
      </c>
      <c r="L1008">
        <v>0.86103300000000005</v>
      </c>
      <c r="M1008">
        <v>0</v>
      </c>
      <c r="N1008" t="s">
        <v>43</v>
      </c>
      <c r="R1008">
        <f>AVERAGE(B959:B1008)</f>
        <v>6294.1921999999986</v>
      </c>
      <c r="S1008">
        <f>AVERAGE(C959:C1008)</f>
        <v>0</v>
      </c>
      <c r="U1008">
        <f>_xlfn.VAR.P(B959:B1008)</f>
        <v>26.119057159999269</v>
      </c>
      <c r="V1008">
        <f>_xlfn.VAR.P(C959:C1008)</f>
        <v>0</v>
      </c>
      <c r="X1008">
        <f>1.96*SQRT(U1008)/50</f>
        <v>0.20033868322004433</v>
      </c>
      <c r="Y1008">
        <f>1.96*SQRT(V1008)/50</f>
        <v>0</v>
      </c>
    </row>
    <row r="1009" spans="1:13" x14ac:dyDescent="0.25">
      <c r="A1009" t="s">
        <v>46</v>
      </c>
      <c r="B1009">
        <v>314820.49969999999</v>
      </c>
      <c r="C1009" t="s">
        <v>37</v>
      </c>
    </row>
    <row r="1010" spans="1:13" x14ac:dyDescent="0.25">
      <c r="A1010" t="s">
        <v>47</v>
      </c>
      <c r="B1010">
        <v>6045.04</v>
      </c>
      <c r="C1010">
        <v>6038.87</v>
      </c>
      <c r="D1010">
        <v>6038.79</v>
      </c>
      <c r="E1010">
        <v>6029.79</v>
      </c>
      <c r="F1010">
        <v>500.33300000000003</v>
      </c>
      <c r="G1010">
        <v>0</v>
      </c>
      <c r="H1010">
        <v>210.23500000000001</v>
      </c>
      <c r="I1010">
        <v>0</v>
      </c>
      <c r="J1010">
        <v>0.165774</v>
      </c>
      <c r="K1010">
        <v>0.83685500000000002</v>
      </c>
      <c r="L1010">
        <v>0</v>
      </c>
      <c r="M1010" t="s">
        <v>43</v>
      </c>
    </row>
    <row r="1011" spans="1:13" x14ac:dyDescent="0.25">
      <c r="A1011" t="s">
        <v>47</v>
      </c>
      <c r="B1011">
        <v>6046.05</v>
      </c>
      <c r="C1011">
        <v>6040.92</v>
      </c>
      <c r="D1011">
        <v>6040.83</v>
      </c>
      <c r="E1011">
        <v>6031.83</v>
      </c>
      <c r="F1011">
        <v>499.601</v>
      </c>
      <c r="G1011">
        <v>0</v>
      </c>
      <c r="H1011">
        <v>210.27799999999999</v>
      </c>
      <c r="I1011">
        <v>0</v>
      </c>
      <c r="J1011">
        <v>0.150447</v>
      </c>
      <c r="K1011">
        <v>0.83702600000000005</v>
      </c>
      <c r="L1011">
        <v>0</v>
      </c>
      <c r="M1011" t="s">
        <v>43</v>
      </c>
    </row>
    <row r="1012" spans="1:13" x14ac:dyDescent="0.25">
      <c r="A1012" t="s">
        <v>47</v>
      </c>
      <c r="B1012">
        <v>6041.39</v>
      </c>
      <c r="C1012">
        <v>6036.09</v>
      </c>
      <c r="D1012">
        <v>6036</v>
      </c>
      <c r="E1012">
        <v>6027.04</v>
      </c>
      <c r="F1012">
        <v>501.37</v>
      </c>
      <c r="G1012">
        <v>0</v>
      </c>
      <c r="H1012">
        <v>210.28800000000001</v>
      </c>
      <c r="I1012">
        <v>0</v>
      </c>
      <c r="J1012">
        <v>0.148205</v>
      </c>
      <c r="K1012">
        <v>0.86653100000000005</v>
      </c>
      <c r="L1012">
        <v>0</v>
      </c>
      <c r="M1012" t="s">
        <v>43</v>
      </c>
    </row>
    <row r="1013" spans="1:13" x14ac:dyDescent="0.25">
      <c r="A1013" t="s">
        <v>47</v>
      </c>
      <c r="B1013">
        <v>6049.93</v>
      </c>
      <c r="C1013">
        <v>6044.8</v>
      </c>
      <c r="D1013">
        <v>6044.71</v>
      </c>
      <c r="E1013">
        <v>6035.73</v>
      </c>
      <c r="F1013">
        <v>500.798</v>
      </c>
      <c r="G1013">
        <v>0</v>
      </c>
      <c r="H1013">
        <v>210.596</v>
      </c>
      <c r="I1013">
        <v>0</v>
      </c>
      <c r="J1013">
        <v>0.178455</v>
      </c>
      <c r="K1013">
        <v>0.83605799999999997</v>
      </c>
      <c r="L1013">
        <v>0</v>
      </c>
      <c r="M1013" t="s">
        <v>43</v>
      </c>
    </row>
    <row r="1014" spans="1:13" x14ac:dyDescent="0.25">
      <c r="A1014" t="s">
        <v>47</v>
      </c>
      <c r="B1014">
        <v>6043.71</v>
      </c>
      <c r="C1014">
        <v>6038.56</v>
      </c>
      <c r="D1014">
        <v>6038.47</v>
      </c>
      <c r="E1014">
        <v>6029.44</v>
      </c>
      <c r="F1014">
        <v>499.98</v>
      </c>
      <c r="G1014">
        <v>0</v>
      </c>
      <c r="H1014">
        <v>210.20500000000001</v>
      </c>
      <c r="I1014">
        <v>0</v>
      </c>
      <c r="J1014">
        <v>0.15676599999999999</v>
      </c>
      <c r="K1014">
        <v>0.83643000000000001</v>
      </c>
      <c r="L1014">
        <v>0</v>
      </c>
      <c r="M1014" t="s">
        <v>43</v>
      </c>
    </row>
    <row r="1015" spans="1:13" x14ac:dyDescent="0.25">
      <c r="A1015" t="s">
        <v>47</v>
      </c>
      <c r="B1015">
        <v>6045.88</v>
      </c>
      <c r="C1015">
        <v>6040.7</v>
      </c>
      <c r="D1015">
        <v>6040.62</v>
      </c>
      <c r="E1015">
        <v>6031.62</v>
      </c>
      <c r="F1015">
        <v>500.34500000000003</v>
      </c>
      <c r="G1015">
        <v>0</v>
      </c>
      <c r="H1015">
        <v>209.70599999999999</v>
      </c>
      <c r="I1015">
        <v>0</v>
      </c>
      <c r="J1015">
        <v>0.17845900000000001</v>
      </c>
      <c r="K1015">
        <v>0.83660800000000002</v>
      </c>
      <c r="L1015">
        <v>0</v>
      </c>
      <c r="M1015" t="s">
        <v>43</v>
      </c>
    </row>
    <row r="1016" spans="1:13" x14ac:dyDescent="0.25">
      <c r="A1016" t="s">
        <v>47</v>
      </c>
      <c r="B1016">
        <v>6043.64</v>
      </c>
      <c r="C1016">
        <v>6038.45</v>
      </c>
      <c r="D1016">
        <v>6038.36</v>
      </c>
      <c r="E1016">
        <v>6029.34</v>
      </c>
      <c r="F1016">
        <v>500.5</v>
      </c>
      <c r="G1016">
        <v>0</v>
      </c>
      <c r="H1016">
        <v>210.41200000000001</v>
      </c>
      <c r="I1016">
        <v>0</v>
      </c>
      <c r="J1016">
        <v>0.17845800000000001</v>
      </c>
      <c r="K1016">
        <v>0.83436100000000002</v>
      </c>
      <c r="L1016">
        <v>0</v>
      </c>
      <c r="M1016" t="s">
        <v>43</v>
      </c>
    </row>
    <row r="1017" spans="1:13" x14ac:dyDescent="0.25">
      <c r="A1017" t="s">
        <v>47</v>
      </c>
      <c r="B1017">
        <v>6037.17</v>
      </c>
      <c r="C1017">
        <v>6032.01</v>
      </c>
      <c r="D1017">
        <v>6031.93</v>
      </c>
      <c r="E1017">
        <v>6022.96</v>
      </c>
      <c r="F1017">
        <v>501.38</v>
      </c>
      <c r="G1017">
        <v>0</v>
      </c>
      <c r="H1017">
        <v>210.107</v>
      </c>
      <c r="I1017">
        <v>0</v>
      </c>
      <c r="J1017">
        <v>0.178454</v>
      </c>
      <c r="K1017">
        <v>0.83640599999999998</v>
      </c>
      <c r="L1017">
        <v>0</v>
      </c>
      <c r="M1017" t="s">
        <v>43</v>
      </c>
    </row>
    <row r="1018" spans="1:13" x14ac:dyDescent="0.25">
      <c r="A1018" t="s">
        <v>47</v>
      </c>
      <c r="B1018">
        <v>6043.01</v>
      </c>
      <c r="C1018">
        <v>6037.76</v>
      </c>
      <c r="D1018">
        <v>6037.68</v>
      </c>
      <c r="E1018">
        <v>6028.68</v>
      </c>
      <c r="F1018">
        <v>500.25700000000001</v>
      </c>
      <c r="G1018">
        <v>0</v>
      </c>
      <c r="H1018">
        <v>210.596</v>
      </c>
      <c r="I1018">
        <v>0</v>
      </c>
      <c r="J1018">
        <v>0.147399</v>
      </c>
      <c r="K1018">
        <v>0.83677900000000005</v>
      </c>
      <c r="L1018">
        <v>0</v>
      </c>
      <c r="M1018" t="s">
        <v>43</v>
      </c>
    </row>
    <row r="1019" spans="1:13" x14ac:dyDescent="0.25">
      <c r="A1019" t="s">
        <v>47</v>
      </c>
      <c r="B1019">
        <v>6053.14</v>
      </c>
      <c r="C1019">
        <v>6047.88</v>
      </c>
      <c r="D1019">
        <v>6047.8</v>
      </c>
      <c r="E1019">
        <v>6038.81</v>
      </c>
      <c r="F1019">
        <v>501.88499999999999</v>
      </c>
      <c r="G1019">
        <v>0</v>
      </c>
      <c r="H1019">
        <v>210.45699999999999</v>
      </c>
      <c r="I1019">
        <v>0</v>
      </c>
      <c r="J1019">
        <v>0.178455</v>
      </c>
      <c r="K1019">
        <v>0.83691199999999999</v>
      </c>
      <c r="L1019">
        <v>0</v>
      </c>
      <c r="M1019" t="s">
        <v>43</v>
      </c>
    </row>
    <row r="1020" spans="1:13" x14ac:dyDescent="0.25">
      <c r="A1020" t="s">
        <v>47</v>
      </c>
      <c r="B1020">
        <v>6050.85</v>
      </c>
      <c r="C1020">
        <v>6045.67</v>
      </c>
      <c r="D1020">
        <v>6045.59</v>
      </c>
      <c r="E1020">
        <v>6036.46</v>
      </c>
      <c r="F1020">
        <v>500.84899999999999</v>
      </c>
      <c r="G1020">
        <v>0</v>
      </c>
      <c r="H1020">
        <v>211.31800000000001</v>
      </c>
      <c r="I1020">
        <v>0</v>
      </c>
      <c r="J1020">
        <v>0.15168000000000001</v>
      </c>
      <c r="K1020">
        <v>0.83655900000000005</v>
      </c>
      <c r="L1020">
        <v>0</v>
      </c>
      <c r="M1020" t="s">
        <v>43</v>
      </c>
    </row>
    <row r="1021" spans="1:13" x14ac:dyDescent="0.25">
      <c r="A1021" t="s">
        <v>47</v>
      </c>
      <c r="B1021">
        <v>6050.25</v>
      </c>
      <c r="C1021">
        <v>6045.02</v>
      </c>
      <c r="D1021">
        <v>6044.94</v>
      </c>
      <c r="E1021">
        <v>6035.93</v>
      </c>
      <c r="F1021">
        <v>500.065</v>
      </c>
      <c r="G1021">
        <v>0</v>
      </c>
      <c r="H1021">
        <v>210.63399999999999</v>
      </c>
      <c r="I1021">
        <v>0</v>
      </c>
      <c r="J1021">
        <v>0.16658100000000001</v>
      </c>
      <c r="K1021">
        <v>0.83701199999999998</v>
      </c>
      <c r="L1021">
        <v>0</v>
      </c>
      <c r="M1021" t="s">
        <v>43</v>
      </c>
    </row>
    <row r="1022" spans="1:13" x14ac:dyDescent="0.25">
      <c r="A1022" t="s">
        <v>47</v>
      </c>
      <c r="B1022">
        <v>6047.74</v>
      </c>
      <c r="C1022">
        <v>6042.59</v>
      </c>
      <c r="D1022">
        <v>6042.5</v>
      </c>
      <c r="E1022">
        <v>6033.5</v>
      </c>
      <c r="F1022">
        <v>500.88099999999997</v>
      </c>
      <c r="G1022">
        <v>0</v>
      </c>
      <c r="H1022">
        <v>210.93600000000001</v>
      </c>
      <c r="I1022">
        <v>0</v>
      </c>
      <c r="J1022">
        <v>0.14882300000000001</v>
      </c>
      <c r="K1022">
        <v>0.83705099999999999</v>
      </c>
      <c r="L1022">
        <v>0</v>
      </c>
      <c r="M1022" t="s">
        <v>43</v>
      </c>
    </row>
    <row r="1023" spans="1:13" x14ac:dyDescent="0.25">
      <c r="A1023" t="s">
        <v>47</v>
      </c>
      <c r="B1023">
        <v>6045.25</v>
      </c>
      <c r="C1023">
        <v>6040.06</v>
      </c>
      <c r="D1023">
        <v>6039.97</v>
      </c>
      <c r="E1023">
        <v>6030.99</v>
      </c>
      <c r="F1023">
        <v>500.54</v>
      </c>
      <c r="G1023">
        <v>0</v>
      </c>
      <c r="H1023">
        <v>210.21700000000001</v>
      </c>
      <c r="I1023">
        <v>0</v>
      </c>
      <c r="J1023">
        <v>0.17847399999999999</v>
      </c>
      <c r="K1023">
        <v>0.835893</v>
      </c>
      <c r="L1023">
        <v>0</v>
      </c>
      <c r="M1023" t="s">
        <v>43</v>
      </c>
    </row>
    <row r="1024" spans="1:13" x14ac:dyDescent="0.25">
      <c r="A1024" t="s">
        <v>47</v>
      </c>
      <c r="B1024">
        <v>6048.74</v>
      </c>
      <c r="C1024">
        <v>6043.52</v>
      </c>
      <c r="D1024">
        <v>6043.43</v>
      </c>
      <c r="E1024">
        <v>6034.44</v>
      </c>
      <c r="F1024">
        <v>501.45600000000002</v>
      </c>
      <c r="G1024">
        <v>0</v>
      </c>
      <c r="H1024">
        <v>210.41800000000001</v>
      </c>
      <c r="I1024">
        <v>0</v>
      </c>
      <c r="J1024">
        <v>0.17845800000000001</v>
      </c>
      <c r="K1024">
        <v>0.83702900000000002</v>
      </c>
      <c r="L1024">
        <v>0</v>
      </c>
      <c r="M1024" t="s">
        <v>43</v>
      </c>
    </row>
    <row r="1025" spans="1:13" x14ac:dyDescent="0.25">
      <c r="A1025" t="s">
        <v>47</v>
      </c>
      <c r="B1025">
        <v>6035.94</v>
      </c>
      <c r="C1025">
        <v>6030.73</v>
      </c>
      <c r="D1025">
        <v>6030.64</v>
      </c>
      <c r="E1025">
        <v>6021.65</v>
      </c>
      <c r="F1025">
        <v>501.86099999999999</v>
      </c>
      <c r="G1025">
        <v>0</v>
      </c>
      <c r="H1025">
        <v>210.304</v>
      </c>
      <c r="I1025">
        <v>0</v>
      </c>
      <c r="J1025">
        <v>0.14726</v>
      </c>
      <c r="K1025">
        <v>0.83600699999999994</v>
      </c>
      <c r="L1025">
        <v>0</v>
      </c>
      <c r="M1025" t="s">
        <v>43</v>
      </c>
    </row>
    <row r="1026" spans="1:13" x14ac:dyDescent="0.25">
      <c r="A1026" t="s">
        <v>47</v>
      </c>
      <c r="B1026">
        <v>6045.36</v>
      </c>
      <c r="C1026">
        <v>6040.17</v>
      </c>
      <c r="D1026">
        <v>6040.08</v>
      </c>
      <c r="E1026">
        <v>6031.08</v>
      </c>
      <c r="F1026">
        <v>500.37</v>
      </c>
      <c r="G1026">
        <v>0</v>
      </c>
      <c r="H1026">
        <v>210.578</v>
      </c>
      <c r="I1026">
        <v>0</v>
      </c>
      <c r="J1026">
        <v>0.147787</v>
      </c>
      <c r="K1026">
        <v>0.83579999999999999</v>
      </c>
      <c r="L1026">
        <v>0</v>
      </c>
      <c r="M1026" t="s">
        <v>43</v>
      </c>
    </row>
    <row r="1027" spans="1:13" x14ac:dyDescent="0.25">
      <c r="A1027" t="s">
        <v>47</v>
      </c>
      <c r="B1027">
        <v>6049.8</v>
      </c>
      <c r="C1027">
        <v>6044.56</v>
      </c>
      <c r="D1027">
        <v>6044.47</v>
      </c>
      <c r="E1027">
        <v>6035.48</v>
      </c>
      <c r="F1027">
        <v>500.93299999999999</v>
      </c>
      <c r="G1027">
        <v>0</v>
      </c>
      <c r="H1027">
        <v>210.57300000000001</v>
      </c>
      <c r="I1027">
        <v>0</v>
      </c>
      <c r="J1027">
        <v>0.14729200000000001</v>
      </c>
      <c r="K1027">
        <v>0.83705099999999999</v>
      </c>
      <c r="L1027">
        <v>0</v>
      </c>
      <c r="M1027" t="s">
        <v>43</v>
      </c>
    </row>
    <row r="1028" spans="1:13" x14ac:dyDescent="0.25">
      <c r="A1028" t="s">
        <v>47</v>
      </c>
      <c r="B1028">
        <v>6049.95</v>
      </c>
      <c r="C1028">
        <v>6044.8</v>
      </c>
      <c r="D1028">
        <v>6044.72</v>
      </c>
      <c r="E1028">
        <v>6035.69</v>
      </c>
      <c r="F1028">
        <v>500.55200000000002</v>
      </c>
      <c r="G1028">
        <v>0</v>
      </c>
      <c r="H1028">
        <v>210.32300000000001</v>
      </c>
      <c r="I1028">
        <v>0</v>
      </c>
      <c r="J1028">
        <v>0.15354300000000001</v>
      </c>
      <c r="K1028">
        <v>0.83682699999999999</v>
      </c>
      <c r="L1028">
        <v>0</v>
      </c>
      <c r="M1028" t="s">
        <v>43</v>
      </c>
    </row>
    <row r="1029" spans="1:13" x14ac:dyDescent="0.25">
      <c r="A1029" t="s">
        <v>47</v>
      </c>
      <c r="B1029">
        <v>6043.28</v>
      </c>
      <c r="C1029">
        <v>6038.07</v>
      </c>
      <c r="D1029">
        <v>6037.98</v>
      </c>
      <c r="E1029">
        <v>6029</v>
      </c>
      <c r="F1029">
        <v>500.70299999999997</v>
      </c>
      <c r="G1029">
        <v>0</v>
      </c>
      <c r="H1029">
        <v>210.47</v>
      </c>
      <c r="I1029">
        <v>0</v>
      </c>
      <c r="J1029">
        <v>0.14818799999999999</v>
      </c>
      <c r="K1029">
        <v>0.83704100000000004</v>
      </c>
      <c r="L1029">
        <v>0</v>
      </c>
      <c r="M1029" t="s">
        <v>43</v>
      </c>
    </row>
    <row r="1030" spans="1:13" x14ac:dyDescent="0.25">
      <c r="A1030" t="s">
        <v>47</v>
      </c>
      <c r="B1030">
        <v>6044.62</v>
      </c>
      <c r="C1030">
        <v>6039.35</v>
      </c>
      <c r="D1030">
        <v>6039.27</v>
      </c>
      <c r="E1030">
        <v>6030.24</v>
      </c>
      <c r="F1030">
        <v>500.78699999999998</v>
      </c>
      <c r="G1030">
        <v>0</v>
      </c>
      <c r="H1030">
        <v>210.22399999999999</v>
      </c>
      <c r="I1030">
        <v>0</v>
      </c>
      <c r="J1030">
        <v>0.14902599999999999</v>
      </c>
      <c r="K1030">
        <v>0.84984499999999996</v>
      </c>
      <c r="L1030">
        <v>0</v>
      </c>
      <c r="M1030" t="s">
        <v>43</v>
      </c>
    </row>
    <row r="1031" spans="1:13" x14ac:dyDescent="0.25">
      <c r="A1031" t="s">
        <v>47</v>
      </c>
      <c r="B1031">
        <v>6045.51</v>
      </c>
      <c r="C1031">
        <v>6040.27</v>
      </c>
      <c r="D1031">
        <v>6040.19</v>
      </c>
      <c r="E1031">
        <v>6031.16</v>
      </c>
      <c r="F1031">
        <v>500.43299999999999</v>
      </c>
      <c r="G1031">
        <v>0</v>
      </c>
      <c r="H1031">
        <v>210.785</v>
      </c>
      <c r="I1031">
        <v>0</v>
      </c>
      <c r="J1031">
        <v>0.17845800000000001</v>
      </c>
      <c r="K1031">
        <v>0.83624299999999996</v>
      </c>
      <c r="L1031">
        <v>0</v>
      </c>
      <c r="M1031" t="s">
        <v>43</v>
      </c>
    </row>
    <row r="1032" spans="1:13" x14ac:dyDescent="0.25">
      <c r="A1032" t="s">
        <v>47</v>
      </c>
      <c r="B1032">
        <v>6050.18</v>
      </c>
      <c r="C1032">
        <v>6044.95</v>
      </c>
      <c r="D1032">
        <v>6044.87</v>
      </c>
      <c r="E1032">
        <v>6035.91</v>
      </c>
      <c r="F1032">
        <v>500.13</v>
      </c>
      <c r="G1032">
        <v>0</v>
      </c>
      <c r="H1032">
        <v>209.97499999999999</v>
      </c>
      <c r="I1032">
        <v>0</v>
      </c>
      <c r="J1032">
        <v>0.174322</v>
      </c>
      <c r="K1032">
        <v>0.83704400000000001</v>
      </c>
      <c r="L1032">
        <v>0</v>
      </c>
      <c r="M1032" t="s">
        <v>43</v>
      </c>
    </row>
    <row r="1033" spans="1:13" x14ac:dyDescent="0.25">
      <c r="A1033" t="s">
        <v>47</v>
      </c>
      <c r="B1033">
        <v>6039.41</v>
      </c>
      <c r="C1033">
        <v>6034.17</v>
      </c>
      <c r="D1033">
        <v>6034.09</v>
      </c>
      <c r="E1033">
        <v>6025.1</v>
      </c>
      <c r="F1033">
        <v>500.82799999999997</v>
      </c>
      <c r="G1033">
        <v>0</v>
      </c>
      <c r="H1033">
        <v>210.49</v>
      </c>
      <c r="I1033">
        <v>0</v>
      </c>
      <c r="J1033">
        <v>0.15389600000000001</v>
      </c>
      <c r="K1033">
        <v>0.83676499999999998</v>
      </c>
      <c r="L1033">
        <v>0</v>
      </c>
      <c r="M1033" t="s">
        <v>43</v>
      </c>
    </row>
    <row r="1034" spans="1:13" x14ac:dyDescent="0.25">
      <c r="A1034" t="s">
        <v>47</v>
      </c>
      <c r="B1034">
        <v>6044.49</v>
      </c>
      <c r="C1034">
        <v>6039.29</v>
      </c>
      <c r="D1034">
        <v>6039.2</v>
      </c>
      <c r="E1034">
        <v>6030.11</v>
      </c>
      <c r="F1034">
        <v>499.77499999999998</v>
      </c>
      <c r="G1034">
        <v>0</v>
      </c>
      <c r="H1034">
        <v>210.71600000000001</v>
      </c>
      <c r="I1034">
        <v>0</v>
      </c>
      <c r="J1034">
        <v>0.16792399999999999</v>
      </c>
      <c r="K1034">
        <v>0.83698099999999998</v>
      </c>
      <c r="L1034">
        <v>0</v>
      </c>
      <c r="M1034" t="s">
        <v>43</v>
      </c>
    </row>
    <row r="1035" spans="1:13" x14ac:dyDescent="0.25">
      <c r="A1035" t="s">
        <v>47</v>
      </c>
      <c r="B1035">
        <v>6043.37</v>
      </c>
      <c r="C1035">
        <v>6038.2</v>
      </c>
      <c r="D1035">
        <v>6038.12</v>
      </c>
      <c r="E1035">
        <v>6029.13</v>
      </c>
      <c r="F1035">
        <v>500.57</v>
      </c>
      <c r="G1035">
        <v>0</v>
      </c>
      <c r="H1035">
        <v>209.81200000000001</v>
      </c>
      <c r="I1035">
        <v>0</v>
      </c>
      <c r="J1035">
        <v>0.17846600000000001</v>
      </c>
      <c r="K1035">
        <v>0.836982</v>
      </c>
      <c r="L1035">
        <v>0</v>
      </c>
      <c r="M1035" t="s">
        <v>43</v>
      </c>
    </row>
    <row r="1036" spans="1:13" x14ac:dyDescent="0.25">
      <c r="A1036" t="s">
        <v>47</v>
      </c>
      <c r="B1036">
        <v>6041.06</v>
      </c>
      <c r="C1036">
        <v>6035.85</v>
      </c>
      <c r="D1036">
        <v>6035.76</v>
      </c>
      <c r="E1036">
        <v>6026.76</v>
      </c>
      <c r="F1036">
        <v>500.33600000000001</v>
      </c>
      <c r="G1036">
        <v>0</v>
      </c>
      <c r="H1036">
        <v>209.941</v>
      </c>
      <c r="I1036">
        <v>0</v>
      </c>
      <c r="J1036">
        <v>0.15057000000000001</v>
      </c>
      <c r="K1036">
        <v>0.83675299999999997</v>
      </c>
      <c r="L1036">
        <v>0</v>
      </c>
      <c r="M1036" t="s">
        <v>43</v>
      </c>
    </row>
    <row r="1037" spans="1:13" x14ac:dyDescent="0.25">
      <c r="A1037" t="s">
        <v>47</v>
      </c>
      <c r="B1037">
        <v>6044.69</v>
      </c>
      <c r="C1037">
        <v>6039.45</v>
      </c>
      <c r="D1037">
        <v>6039.37</v>
      </c>
      <c r="E1037">
        <v>6030.33</v>
      </c>
      <c r="F1037">
        <v>501.49700000000001</v>
      </c>
      <c r="G1037">
        <v>0</v>
      </c>
      <c r="H1037">
        <v>210.614</v>
      </c>
      <c r="I1037">
        <v>0</v>
      </c>
      <c r="J1037">
        <v>0.14710899999999999</v>
      </c>
      <c r="K1037">
        <v>0.86874200000000001</v>
      </c>
      <c r="L1037">
        <v>0</v>
      </c>
      <c r="M1037" t="s">
        <v>43</v>
      </c>
    </row>
    <row r="1038" spans="1:13" x14ac:dyDescent="0.25">
      <c r="A1038" t="s">
        <v>47</v>
      </c>
      <c r="B1038">
        <v>6038.72</v>
      </c>
      <c r="C1038">
        <v>6033.56</v>
      </c>
      <c r="D1038">
        <v>6033.47</v>
      </c>
      <c r="E1038">
        <v>6024.49</v>
      </c>
      <c r="F1038">
        <v>500.93599999999998</v>
      </c>
      <c r="G1038">
        <v>0</v>
      </c>
      <c r="H1038">
        <v>210.178</v>
      </c>
      <c r="I1038">
        <v>0</v>
      </c>
      <c r="J1038">
        <v>0.155724</v>
      </c>
      <c r="K1038">
        <v>0.83518400000000004</v>
      </c>
      <c r="L1038">
        <v>0</v>
      </c>
      <c r="M1038" t="s">
        <v>43</v>
      </c>
    </row>
    <row r="1039" spans="1:13" x14ac:dyDescent="0.25">
      <c r="A1039" t="s">
        <v>47</v>
      </c>
      <c r="B1039">
        <v>6049.81</v>
      </c>
      <c r="C1039">
        <v>6044.55</v>
      </c>
      <c r="D1039">
        <v>6044.46</v>
      </c>
      <c r="E1039">
        <v>6035.46</v>
      </c>
      <c r="F1039">
        <v>501.315</v>
      </c>
      <c r="G1039">
        <v>0</v>
      </c>
      <c r="H1039">
        <v>210.53200000000001</v>
      </c>
      <c r="I1039">
        <v>0</v>
      </c>
      <c r="J1039">
        <v>0.178454</v>
      </c>
      <c r="K1039">
        <v>0.83702799999999999</v>
      </c>
      <c r="L1039">
        <v>0</v>
      </c>
      <c r="M1039" t="s">
        <v>43</v>
      </c>
    </row>
    <row r="1040" spans="1:13" x14ac:dyDescent="0.25">
      <c r="A1040" t="s">
        <v>47</v>
      </c>
      <c r="B1040">
        <v>6036.98</v>
      </c>
      <c r="C1040">
        <v>6031.85</v>
      </c>
      <c r="D1040">
        <v>6031.77</v>
      </c>
      <c r="E1040">
        <v>6022.77</v>
      </c>
      <c r="F1040">
        <v>500.25099999999998</v>
      </c>
      <c r="G1040">
        <v>0</v>
      </c>
      <c r="H1040">
        <v>210.101</v>
      </c>
      <c r="I1040">
        <v>0</v>
      </c>
      <c r="J1040">
        <v>0.153919</v>
      </c>
      <c r="K1040">
        <v>0.83480399999999999</v>
      </c>
      <c r="L1040">
        <v>0</v>
      </c>
      <c r="M1040" t="s">
        <v>43</v>
      </c>
    </row>
    <row r="1041" spans="1:13" x14ac:dyDescent="0.25">
      <c r="A1041" t="s">
        <v>47</v>
      </c>
      <c r="B1041">
        <v>6044.96</v>
      </c>
      <c r="C1041">
        <v>6039.8</v>
      </c>
      <c r="D1041">
        <v>6039.72</v>
      </c>
      <c r="E1041">
        <v>6030.71</v>
      </c>
      <c r="F1041">
        <v>501.86399999999998</v>
      </c>
      <c r="G1041">
        <v>0</v>
      </c>
      <c r="H1041">
        <v>210.25399999999999</v>
      </c>
      <c r="I1041">
        <v>0</v>
      </c>
      <c r="J1041">
        <v>0.15773499999999999</v>
      </c>
      <c r="K1041">
        <v>0.83685500000000002</v>
      </c>
      <c r="L1041">
        <v>0</v>
      </c>
      <c r="M1041" t="s">
        <v>43</v>
      </c>
    </row>
    <row r="1042" spans="1:13" x14ac:dyDescent="0.25">
      <c r="A1042" t="s">
        <v>47</v>
      </c>
      <c r="B1042">
        <v>6048.7</v>
      </c>
      <c r="C1042">
        <v>6043.46</v>
      </c>
      <c r="D1042">
        <v>6043.38</v>
      </c>
      <c r="E1042">
        <v>6034.32</v>
      </c>
      <c r="F1042">
        <v>500.81200000000001</v>
      </c>
      <c r="G1042">
        <v>0</v>
      </c>
      <c r="H1042">
        <v>210.55199999999999</v>
      </c>
      <c r="I1042">
        <v>0</v>
      </c>
      <c r="J1042">
        <v>0.14793100000000001</v>
      </c>
      <c r="K1042">
        <v>0.83692200000000005</v>
      </c>
      <c r="L1042">
        <v>0</v>
      </c>
      <c r="M1042" t="s">
        <v>43</v>
      </c>
    </row>
    <row r="1043" spans="1:13" x14ac:dyDescent="0.25">
      <c r="A1043" t="s">
        <v>47</v>
      </c>
      <c r="B1043">
        <v>6045.03</v>
      </c>
      <c r="C1043">
        <v>6039.86</v>
      </c>
      <c r="D1043">
        <v>6039.77</v>
      </c>
      <c r="E1043">
        <v>6030.76</v>
      </c>
      <c r="F1043">
        <v>500.28699999999998</v>
      </c>
      <c r="G1043">
        <v>0</v>
      </c>
      <c r="H1043">
        <v>209.625</v>
      </c>
      <c r="I1043">
        <v>0</v>
      </c>
      <c r="J1043">
        <v>0.14957599999999999</v>
      </c>
      <c r="K1043">
        <v>0.836453</v>
      </c>
      <c r="L1043">
        <v>0</v>
      </c>
      <c r="M1043" t="s">
        <v>43</v>
      </c>
    </row>
    <row r="1044" spans="1:13" x14ac:dyDescent="0.25">
      <c r="A1044" t="s">
        <v>47</v>
      </c>
      <c r="B1044">
        <v>6043.45</v>
      </c>
      <c r="C1044">
        <v>6037.16</v>
      </c>
      <c r="D1044">
        <v>6037.08</v>
      </c>
      <c r="E1044">
        <v>6028.08</v>
      </c>
      <c r="F1044">
        <v>500.30200000000002</v>
      </c>
      <c r="G1044">
        <v>0</v>
      </c>
      <c r="H1044">
        <v>210.71799999999999</v>
      </c>
      <c r="I1044">
        <v>0</v>
      </c>
      <c r="J1044">
        <v>0.163191</v>
      </c>
      <c r="K1044">
        <v>0.83655199999999996</v>
      </c>
      <c r="L1044">
        <v>0</v>
      </c>
      <c r="M1044" t="s">
        <v>43</v>
      </c>
    </row>
    <row r="1045" spans="1:13" x14ac:dyDescent="0.25">
      <c r="A1045" t="s">
        <v>47</v>
      </c>
      <c r="B1045">
        <v>6049.08</v>
      </c>
      <c r="C1045">
        <v>6043.89</v>
      </c>
      <c r="D1045">
        <v>6043.8</v>
      </c>
      <c r="E1045">
        <v>6034.77</v>
      </c>
      <c r="F1045">
        <v>501.60599999999999</v>
      </c>
      <c r="G1045">
        <v>0</v>
      </c>
      <c r="H1045">
        <v>210.471</v>
      </c>
      <c r="I1045">
        <v>0</v>
      </c>
      <c r="J1045">
        <v>0.17846100000000001</v>
      </c>
      <c r="K1045">
        <v>0.83507900000000002</v>
      </c>
      <c r="L1045">
        <v>0</v>
      </c>
      <c r="M1045" t="s">
        <v>43</v>
      </c>
    </row>
    <row r="1046" spans="1:13" x14ac:dyDescent="0.25">
      <c r="A1046" t="s">
        <v>47</v>
      </c>
      <c r="B1046">
        <v>6043.76</v>
      </c>
      <c r="C1046">
        <v>6038.54</v>
      </c>
      <c r="D1046">
        <v>6038.45</v>
      </c>
      <c r="E1046">
        <v>6029.47</v>
      </c>
      <c r="F1046">
        <v>501.23899999999998</v>
      </c>
      <c r="G1046">
        <v>0</v>
      </c>
      <c r="H1046">
        <v>210.27</v>
      </c>
      <c r="I1046">
        <v>0</v>
      </c>
      <c r="J1046">
        <v>0.17846100000000001</v>
      </c>
      <c r="K1046">
        <v>0.83609900000000004</v>
      </c>
      <c r="L1046">
        <v>0</v>
      </c>
      <c r="M1046" t="s">
        <v>43</v>
      </c>
    </row>
    <row r="1047" spans="1:13" x14ac:dyDescent="0.25">
      <c r="A1047" t="s">
        <v>47</v>
      </c>
      <c r="B1047">
        <v>6042.13</v>
      </c>
      <c r="C1047">
        <v>6036.92</v>
      </c>
      <c r="D1047">
        <v>6036.83</v>
      </c>
      <c r="E1047">
        <v>6027.82</v>
      </c>
      <c r="F1047">
        <v>501.03300000000002</v>
      </c>
      <c r="G1047">
        <v>0</v>
      </c>
      <c r="H1047">
        <v>210.70599999999999</v>
      </c>
      <c r="I1047">
        <v>0</v>
      </c>
      <c r="J1047">
        <v>0.178476</v>
      </c>
      <c r="K1047">
        <v>0.83704299999999998</v>
      </c>
      <c r="L1047">
        <v>0</v>
      </c>
      <c r="M1047" t="s">
        <v>43</v>
      </c>
    </row>
    <row r="1048" spans="1:13" x14ac:dyDescent="0.25">
      <c r="A1048" t="s">
        <v>47</v>
      </c>
      <c r="B1048">
        <v>6045.21</v>
      </c>
      <c r="C1048">
        <v>6039.96</v>
      </c>
      <c r="D1048">
        <v>6039.87</v>
      </c>
      <c r="E1048">
        <v>6030.85</v>
      </c>
      <c r="F1048">
        <v>500.71199999999999</v>
      </c>
      <c r="G1048">
        <v>0</v>
      </c>
      <c r="H1048">
        <v>210.648</v>
      </c>
      <c r="I1048">
        <v>0</v>
      </c>
      <c r="J1048">
        <v>0.17846699999999999</v>
      </c>
      <c r="K1048">
        <v>0.83406999999999998</v>
      </c>
      <c r="L1048">
        <v>0</v>
      </c>
      <c r="M1048" t="s">
        <v>43</v>
      </c>
    </row>
    <row r="1049" spans="1:13" x14ac:dyDescent="0.25">
      <c r="A1049" t="s">
        <v>47</v>
      </c>
      <c r="B1049">
        <v>6040.91</v>
      </c>
      <c r="C1049">
        <v>6035.69</v>
      </c>
      <c r="D1049">
        <v>6035.61</v>
      </c>
      <c r="E1049">
        <v>6026.61</v>
      </c>
      <c r="F1049">
        <v>501.26799999999997</v>
      </c>
      <c r="G1049">
        <v>0</v>
      </c>
      <c r="H1049">
        <v>210.48599999999999</v>
      </c>
      <c r="I1049">
        <v>0</v>
      </c>
      <c r="J1049">
        <v>0.147206</v>
      </c>
      <c r="K1049">
        <v>0.83658900000000003</v>
      </c>
      <c r="L1049">
        <v>0</v>
      </c>
      <c r="M1049" t="s">
        <v>43</v>
      </c>
    </row>
    <row r="1050" spans="1:13" x14ac:dyDescent="0.25">
      <c r="A1050" t="s">
        <v>47</v>
      </c>
      <c r="B1050">
        <v>6042.47</v>
      </c>
      <c r="C1050">
        <v>6037.17</v>
      </c>
      <c r="D1050">
        <v>6037.09</v>
      </c>
      <c r="E1050">
        <v>6028.13</v>
      </c>
      <c r="F1050">
        <v>500.77699999999999</v>
      </c>
      <c r="G1050">
        <v>0</v>
      </c>
      <c r="H1050">
        <v>210.333</v>
      </c>
      <c r="I1050">
        <v>0</v>
      </c>
      <c r="J1050">
        <v>0.16647400000000001</v>
      </c>
      <c r="K1050">
        <v>0.86046599999999995</v>
      </c>
      <c r="L1050">
        <v>0</v>
      </c>
      <c r="M1050" t="s">
        <v>43</v>
      </c>
    </row>
    <row r="1051" spans="1:13" x14ac:dyDescent="0.25">
      <c r="A1051" t="s">
        <v>47</v>
      </c>
      <c r="B1051">
        <v>6046.95</v>
      </c>
      <c r="C1051">
        <v>6041.78</v>
      </c>
      <c r="D1051">
        <v>6041.69</v>
      </c>
      <c r="E1051">
        <v>6032.69</v>
      </c>
      <c r="F1051">
        <v>501.06200000000001</v>
      </c>
      <c r="G1051">
        <v>0</v>
      </c>
      <c r="H1051">
        <v>209.96700000000001</v>
      </c>
      <c r="I1051">
        <v>0</v>
      </c>
      <c r="J1051">
        <v>0.15414800000000001</v>
      </c>
      <c r="K1051">
        <v>0.83667199999999997</v>
      </c>
      <c r="L1051">
        <v>0</v>
      </c>
      <c r="M1051" t="s">
        <v>43</v>
      </c>
    </row>
    <row r="1052" spans="1:13" x14ac:dyDescent="0.25">
      <c r="A1052" t="s">
        <v>47</v>
      </c>
      <c r="B1052">
        <v>6046.06</v>
      </c>
      <c r="C1052">
        <v>6040.87</v>
      </c>
      <c r="D1052">
        <v>6040.79</v>
      </c>
      <c r="E1052">
        <v>6031.79</v>
      </c>
      <c r="F1052">
        <v>500.81</v>
      </c>
      <c r="G1052">
        <v>0</v>
      </c>
      <c r="H1052">
        <v>210.25399999999999</v>
      </c>
      <c r="I1052">
        <v>0</v>
      </c>
      <c r="J1052">
        <v>0.14252200000000001</v>
      </c>
      <c r="K1052">
        <v>0.83653599999999995</v>
      </c>
      <c r="L1052">
        <v>0</v>
      </c>
      <c r="M1052" t="s">
        <v>43</v>
      </c>
    </row>
    <row r="1053" spans="1:13" x14ac:dyDescent="0.25">
      <c r="A1053" t="s">
        <v>47</v>
      </c>
      <c r="B1053">
        <v>6047.71</v>
      </c>
      <c r="C1053">
        <v>6042.53</v>
      </c>
      <c r="D1053">
        <v>6042.45</v>
      </c>
      <c r="E1053">
        <v>6033.48</v>
      </c>
      <c r="F1053">
        <v>501.00599999999997</v>
      </c>
      <c r="G1053">
        <v>0</v>
      </c>
      <c r="H1053">
        <v>210.34700000000001</v>
      </c>
      <c r="I1053">
        <v>0</v>
      </c>
      <c r="J1053">
        <v>0.178457</v>
      </c>
      <c r="K1053">
        <v>0.86800699999999997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6039.83</v>
      </c>
      <c r="C1054">
        <v>6034.64</v>
      </c>
      <c r="D1054">
        <v>6034.56</v>
      </c>
      <c r="E1054">
        <v>6025.58</v>
      </c>
      <c r="F1054">
        <v>500.84699999999998</v>
      </c>
      <c r="G1054">
        <v>0</v>
      </c>
      <c r="H1054">
        <v>210.21199999999999</v>
      </c>
      <c r="I1054">
        <v>0</v>
      </c>
      <c r="J1054">
        <v>0.17846100000000001</v>
      </c>
      <c r="K1054">
        <v>0.83698799999999995</v>
      </c>
      <c r="L1054">
        <v>0</v>
      </c>
      <c r="M1054" t="s">
        <v>43</v>
      </c>
    </row>
    <row r="1055" spans="1:13" x14ac:dyDescent="0.25">
      <c r="A1055" t="s">
        <v>47</v>
      </c>
      <c r="B1055">
        <v>6044.82</v>
      </c>
      <c r="C1055">
        <v>6039.62</v>
      </c>
      <c r="D1055">
        <v>6039.53</v>
      </c>
      <c r="E1055">
        <v>6030.58</v>
      </c>
      <c r="F1055">
        <v>500.46300000000002</v>
      </c>
      <c r="G1055">
        <v>0</v>
      </c>
      <c r="H1055">
        <v>210.208</v>
      </c>
      <c r="I1055">
        <v>0</v>
      </c>
      <c r="J1055">
        <v>0.14779200000000001</v>
      </c>
      <c r="K1055">
        <v>0.83705200000000002</v>
      </c>
      <c r="L1055">
        <v>0</v>
      </c>
      <c r="M1055" t="s">
        <v>43</v>
      </c>
    </row>
    <row r="1056" spans="1:13" x14ac:dyDescent="0.25">
      <c r="A1056" t="s">
        <v>47</v>
      </c>
      <c r="B1056">
        <v>6044.28</v>
      </c>
      <c r="C1056">
        <v>6039.05</v>
      </c>
      <c r="D1056">
        <v>6038.96</v>
      </c>
      <c r="E1056">
        <v>6029.98</v>
      </c>
      <c r="F1056">
        <v>503.44200000000001</v>
      </c>
      <c r="G1056">
        <v>0</v>
      </c>
      <c r="H1056">
        <v>210.489</v>
      </c>
      <c r="I1056">
        <v>0</v>
      </c>
      <c r="J1056">
        <v>0.147257</v>
      </c>
      <c r="K1056">
        <v>0.83696800000000005</v>
      </c>
      <c r="L1056">
        <v>0</v>
      </c>
      <c r="M1056" t="s">
        <v>43</v>
      </c>
    </row>
    <row r="1057" spans="1:25" x14ac:dyDescent="0.25">
      <c r="A1057" t="s">
        <v>47</v>
      </c>
      <c r="B1057">
        <v>6048.53</v>
      </c>
      <c r="C1057">
        <v>6043.35</v>
      </c>
      <c r="D1057">
        <v>6043.27</v>
      </c>
      <c r="E1057">
        <v>6034.22</v>
      </c>
      <c r="F1057">
        <v>499.93900000000002</v>
      </c>
      <c r="G1057">
        <v>0</v>
      </c>
      <c r="H1057">
        <v>210.55099999999999</v>
      </c>
      <c r="I1057">
        <v>0</v>
      </c>
      <c r="J1057">
        <v>0.17341500000000001</v>
      </c>
      <c r="K1057">
        <v>0.83682800000000002</v>
      </c>
      <c r="L1057">
        <v>0</v>
      </c>
      <c r="M1057" t="s">
        <v>43</v>
      </c>
    </row>
    <row r="1058" spans="1:25" x14ac:dyDescent="0.25">
      <c r="A1058" t="s">
        <v>47</v>
      </c>
      <c r="B1058">
        <v>6042.13</v>
      </c>
      <c r="C1058">
        <v>6036.91</v>
      </c>
      <c r="D1058">
        <v>6036.82</v>
      </c>
      <c r="E1058">
        <v>6027.83</v>
      </c>
      <c r="F1058">
        <v>500.91800000000001</v>
      </c>
      <c r="G1058">
        <v>0</v>
      </c>
      <c r="H1058">
        <v>209.94399999999999</v>
      </c>
      <c r="I1058">
        <v>0</v>
      </c>
      <c r="J1058">
        <v>0.15141299999999999</v>
      </c>
      <c r="K1058">
        <v>0.83700600000000003</v>
      </c>
      <c r="L1058">
        <v>0</v>
      </c>
      <c r="M1058" t="s">
        <v>43</v>
      </c>
    </row>
    <row r="1059" spans="1:25" x14ac:dyDescent="0.25">
      <c r="A1059" t="s">
        <v>47</v>
      </c>
      <c r="B1059">
        <v>6061.26</v>
      </c>
      <c r="C1059">
        <v>6056.04</v>
      </c>
      <c r="D1059">
        <v>6055.95</v>
      </c>
      <c r="E1059">
        <v>6046.88</v>
      </c>
      <c r="F1059">
        <v>502.36</v>
      </c>
      <c r="G1059">
        <v>0</v>
      </c>
      <c r="H1059">
        <v>210.19900000000001</v>
      </c>
      <c r="I1059">
        <v>0</v>
      </c>
      <c r="J1059">
        <v>0.16133900000000001</v>
      </c>
      <c r="K1059">
        <v>0.86619699999999999</v>
      </c>
      <c r="L1059">
        <v>0</v>
      </c>
      <c r="M1059" t="s">
        <v>43</v>
      </c>
    </row>
    <row r="1060" spans="1:25" x14ac:dyDescent="0.25">
      <c r="A1060" t="s">
        <v>47</v>
      </c>
      <c r="B1060">
        <v>6040.27</v>
      </c>
      <c r="C1060">
        <v>6035.06</v>
      </c>
      <c r="D1060">
        <v>6034.97</v>
      </c>
      <c r="E1060">
        <v>6025.97</v>
      </c>
      <c r="F1060">
        <v>500.58800000000002</v>
      </c>
      <c r="G1060">
        <v>0</v>
      </c>
      <c r="H1060">
        <v>210.089</v>
      </c>
      <c r="I1060">
        <v>0</v>
      </c>
      <c r="J1060">
        <v>0.14763999999999999</v>
      </c>
      <c r="K1060">
        <v>0.85615200000000002</v>
      </c>
      <c r="L1060">
        <v>0</v>
      </c>
      <c r="M1060" t="s">
        <v>43</v>
      </c>
    </row>
    <row r="1061" spans="1:25" x14ac:dyDescent="0.25">
      <c r="A1061" t="s">
        <v>47</v>
      </c>
      <c r="B1061">
        <v>6043.88</v>
      </c>
      <c r="C1061">
        <v>6038.68</v>
      </c>
      <c r="D1061">
        <v>6038.59</v>
      </c>
      <c r="E1061">
        <v>6029.59</v>
      </c>
      <c r="F1061">
        <v>502.08499999999998</v>
      </c>
      <c r="G1061">
        <v>0</v>
      </c>
      <c r="H1061">
        <v>210.66900000000001</v>
      </c>
      <c r="I1061">
        <v>0</v>
      </c>
      <c r="J1061">
        <v>0.14730199999999999</v>
      </c>
      <c r="K1061">
        <v>0.84086099999999997</v>
      </c>
      <c r="L1061">
        <v>0</v>
      </c>
      <c r="M1061" t="s">
        <v>43</v>
      </c>
    </row>
    <row r="1062" spans="1:25" x14ac:dyDescent="0.25">
      <c r="A1062" t="s">
        <v>47</v>
      </c>
      <c r="B1062">
        <v>6049.03</v>
      </c>
      <c r="C1062">
        <v>6043.78</v>
      </c>
      <c r="D1062">
        <v>6043.69</v>
      </c>
      <c r="E1062">
        <v>6034.7</v>
      </c>
      <c r="F1062">
        <v>501.64699999999999</v>
      </c>
      <c r="G1062">
        <v>0</v>
      </c>
      <c r="H1062">
        <v>210.37299999999999</v>
      </c>
      <c r="I1062">
        <v>0</v>
      </c>
      <c r="J1062">
        <v>0.17846899999999999</v>
      </c>
      <c r="K1062">
        <v>0.83611999999999997</v>
      </c>
      <c r="L1062">
        <v>0</v>
      </c>
      <c r="M1062" t="s">
        <v>43</v>
      </c>
    </row>
    <row r="1063" spans="1:25" x14ac:dyDescent="0.25">
      <c r="A1063" t="s">
        <v>47</v>
      </c>
      <c r="B1063">
        <v>6037.61</v>
      </c>
      <c r="C1063">
        <v>6032.39</v>
      </c>
      <c r="D1063">
        <v>6032.3</v>
      </c>
      <c r="E1063">
        <v>6023.3</v>
      </c>
      <c r="F1063">
        <v>500.56799999999998</v>
      </c>
      <c r="G1063">
        <v>0</v>
      </c>
      <c r="H1063">
        <v>210.149</v>
      </c>
      <c r="I1063">
        <v>0</v>
      </c>
      <c r="J1063">
        <v>0.14833399999999999</v>
      </c>
      <c r="K1063">
        <v>0.86866399999999999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6043.08</v>
      </c>
      <c r="C1064">
        <v>6037.83</v>
      </c>
      <c r="D1064">
        <v>6037.75</v>
      </c>
      <c r="E1064">
        <v>6028.74</v>
      </c>
      <c r="F1064">
        <v>501.07499999999999</v>
      </c>
      <c r="G1064">
        <v>0</v>
      </c>
      <c r="H1064">
        <v>209.74100000000001</v>
      </c>
      <c r="I1064">
        <v>0</v>
      </c>
      <c r="J1064">
        <v>0.178456</v>
      </c>
      <c r="K1064">
        <v>0.83685100000000001</v>
      </c>
      <c r="L1064">
        <v>0</v>
      </c>
      <c r="M1064" t="s">
        <v>43</v>
      </c>
      <c r="R1064">
        <f>AVERAGE(B1015:B1064)</f>
        <v>6044.9996000000019</v>
      </c>
      <c r="S1064">
        <f>AVERAGE(C1015:C1064)</f>
        <v>6039.7692000000006</v>
      </c>
      <c r="U1064">
        <f>_xlfn.VAR.P(B1015:B1064)</f>
        <v>20.852339840000482</v>
      </c>
      <c r="V1064">
        <f>_xlfn.VAR.P(C1015:C1064)</f>
        <v>20.893023359999987</v>
      </c>
      <c r="X1064">
        <f>1.96*SQRT(U1064)/50</f>
        <v>0.1790043002045994</v>
      </c>
      <c r="Y1064">
        <f>1.96*SQRT(V1064)/50</f>
        <v>0.17917883640628537</v>
      </c>
    </row>
    <row r="1065" spans="1:25" x14ac:dyDescent="0.25">
      <c r="A1065" t="s">
        <v>47</v>
      </c>
      <c r="B1065">
        <v>302391.64370000002</v>
      </c>
      <c r="C1065" t="s">
        <v>37</v>
      </c>
    </row>
    <row r="1066" spans="1:25" x14ac:dyDescent="0.25">
      <c r="A1066" t="s">
        <v>48</v>
      </c>
      <c r="B1066">
        <v>81665.2</v>
      </c>
      <c r="C1066">
        <v>77528</v>
      </c>
      <c r="D1066">
        <v>77477</v>
      </c>
      <c r="E1066">
        <v>77454</v>
      </c>
      <c r="F1066">
        <v>1460.55</v>
      </c>
      <c r="G1066">
        <v>1568.73</v>
      </c>
      <c r="H1066">
        <v>981.63099999999997</v>
      </c>
      <c r="I1066">
        <v>0.17845800000000001</v>
      </c>
      <c r="J1066">
        <v>0.83694299999999999</v>
      </c>
      <c r="K1066">
        <v>0</v>
      </c>
      <c r="L1066" t="s">
        <v>43</v>
      </c>
    </row>
    <row r="1067" spans="1:25" x14ac:dyDescent="0.25">
      <c r="A1067" t="s">
        <v>48</v>
      </c>
      <c r="B1067">
        <v>81753.3</v>
      </c>
      <c r="C1067">
        <v>77538</v>
      </c>
      <c r="D1067">
        <v>77480.3</v>
      </c>
      <c r="E1067">
        <v>77457.399999999994</v>
      </c>
      <c r="F1067">
        <v>1457.73</v>
      </c>
      <c r="G1067">
        <v>1569.17</v>
      </c>
      <c r="H1067">
        <v>979.36599999999999</v>
      </c>
      <c r="I1067">
        <v>0.14788200000000001</v>
      </c>
      <c r="J1067">
        <v>0.83688600000000002</v>
      </c>
      <c r="K1067">
        <v>0</v>
      </c>
      <c r="L1067" t="s">
        <v>43</v>
      </c>
    </row>
    <row r="1068" spans="1:25" x14ac:dyDescent="0.25">
      <c r="A1068" t="s">
        <v>48</v>
      </c>
      <c r="B1068">
        <v>81769.899999999994</v>
      </c>
      <c r="C1068">
        <v>77538.399999999994</v>
      </c>
      <c r="D1068">
        <v>77465.899999999994</v>
      </c>
      <c r="E1068">
        <v>77442.899999999994</v>
      </c>
      <c r="F1068">
        <v>1423.3</v>
      </c>
      <c r="G1068">
        <v>1573.16</v>
      </c>
      <c r="H1068">
        <v>980.13599999999997</v>
      </c>
      <c r="I1068">
        <v>0.15914</v>
      </c>
      <c r="J1068">
        <v>0.83702399999999999</v>
      </c>
      <c r="K1068">
        <v>0</v>
      </c>
      <c r="L1068" t="s">
        <v>43</v>
      </c>
    </row>
    <row r="1069" spans="1:25" x14ac:dyDescent="0.25">
      <c r="A1069" t="s">
        <v>48</v>
      </c>
      <c r="B1069">
        <v>81828.5</v>
      </c>
      <c r="C1069">
        <v>77595.7</v>
      </c>
      <c r="D1069">
        <v>77512.5</v>
      </c>
      <c r="E1069">
        <v>77489.600000000006</v>
      </c>
      <c r="F1069">
        <v>1430.46</v>
      </c>
      <c r="G1069">
        <v>1573.74</v>
      </c>
      <c r="H1069">
        <v>980.53099999999995</v>
      </c>
      <c r="I1069">
        <v>0.176373</v>
      </c>
      <c r="J1069">
        <v>0.83678699999999995</v>
      </c>
      <c r="K1069">
        <v>0</v>
      </c>
      <c r="L1069" t="s">
        <v>43</v>
      </c>
    </row>
    <row r="1070" spans="1:25" x14ac:dyDescent="0.25">
      <c r="A1070" t="s">
        <v>48</v>
      </c>
      <c r="B1070">
        <v>81909.399999999994</v>
      </c>
      <c r="C1070">
        <v>77673.899999999994</v>
      </c>
      <c r="D1070">
        <v>77582.7</v>
      </c>
      <c r="E1070">
        <v>77559.899999999994</v>
      </c>
      <c r="F1070">
        <v>1426.29</v>
      </c>
      <c r="G1070">
        <v>1586.82</v>
      </c>
      <c r="H1070">
        <v>980.84100000000001</v>
      </c>
      <c r="I1070">
        <v>0.17849100000000001</v>
      </c>
      <c r="J1070">
        <v>0.836974</v>
      </c>
      <c r="K1070">
        <v>0</v>
      </c>
      <c r="L1070" t="s">
        <v>43</v>
      </c>
    </row>
    <row r="1071" spans="1:25" x14ac:dyDescent="0.25">
      <c r="A1071" t="s">
        <v>48</v>
      </c>
      <c r="B1071">
        <v>81901.5</v>
      </c>
      <c r="C1071">
        <v>77653</v>
      </c>
      <c r="D1071">
        <v>77555.5</v>
      </c>
      <c r="E1071">
        <v>77532.399999999994</v>
      </c>
      <c r="F1071">
        <v>1429.4</v>
      </c>
      <c r="G1071">
        <v>1575.73</v>
      </c>
      <c r="H1071">
        <v>980.67</v>
      </c>
      <c r="I1071">
        <v>0.157833</v>
      </c>
      <c r="J1071">
        <v>0.83628899999999995</v>
      </c>
      <c r="K1071">
        <v>0</v>
      </c>
      <c r="L1071" t="s">
        <v>43</v>
      </c>
    </row>
    <row r="1072" spans="1:25" x14ac:dyDescent="0.25">
      <c r="A1072" t="s">
        <v>48</v>
      </c>
      <c r="B1072">
        <v>81906.899999999994</v>
      </c>
      <c r="C1072">
        <v>77670.5</v>
      </c>
      <c r="D1072">
        <v>77570.100000000006</v>
      </c>
      <c r="E1072">
        <v>77546.899999999994</v>
      </c>
      <c r="F1072">
        <v>1427.05</v>
      </c>
      <c r="G1072">
        <v>1580.31</v>
      </c>
      <c r="H1072">
        <v>981.01</v>
      </c>
      <c r="I1072">
        <v>0.178454</v>
      </c>
      <c r="J1072">
        <v>0.83699900000000005</v>
      </c>
      <c r="K1072">
        <v>0</v>
      </c>
      <c r="L1072" t="s">
        <v>43</v>
      </c>
    </row>
    <row r="1073" spans="1:12" x14ac:dyDescent="0.25">
      <c r="A1073" t="s">
        <v>48</v>
      </c>
      <c r="B1073">
        <v>81779.100000000006</v>
      </c>
      <c r="C1073">
        <v>77637.2</v>
      </c>
      <c r="D1073">
        <v>77535.899999999994</v>
      </c>
      <c r="E1073">
        <v>77512.899999999994</v>
      </c>
      <c r="F1073">
        <v>1433.58</v>
      </c>
      <c r="G1073">
        <v>1578.3</v>
      </c>
      <c r="H1073">
        <v>981.57299999999998</v>
      </c>
      <c r="I1073">
        <v>0.178455</v>
      </c>
      <c r="J1073">
        <v>0.83555699999999999</v>
      </c>
      <c r="K1073">
        <v>0</v>
      </c>
      <c r="L1073" t="s">
        <v>43</v>
      </c>
    </row>
    <row r="1074" spans="1:12" x14ac:dyDescent="0.25">
      <c r="A1074" t="s">
        <v>48</v>
      </c>
      <c r="B1074">
        <v>81906</v>
      </c>
      <c r="C1074">
        <v>77690.899999999994</v>
      </c>
      <c r="D1074">
        <v>77585.8</v>
      </c>
      <c r="E1074">
        <v>77562.7</v>
      </c>
      <c r="F1074">
        <v>1430.25</v>
      </c>
      <c r="G1074">
        <v>1586.06</v>
      </c>
      <c r="H1074">
        <v>982.17700000000002</v>
      </c>
      <c r="I1074">
        <v>0.17845800000000001</v>
      </c>
      <c r="J1074">
        <v>0.83510499999999999</v>
      </c>
      <c r="K1074">
        <v>0</v>
      </c>
      <c r="L1074" t="s">
        <v>43</v>
      </c>
    </row>
    <row r="1075" spans="1:12" x14ac:dyDescent="0.25">
      <c r="A1075" t="s">
        <v>48</v>
      </c>
      <c r="B1075">
        <v>81947</v>
      </c>
      <c r="C1075">
        <v>77694.7</v>
      </c>
      <c r="D1075">
        <v>77587.100000000006</v>
      </c>
      <c r="E1075">
        <v>77564.100000000006</v>
      </c>
      <c r="F1075">
        <v>1435.94</v>
      </c>
      <c r="G1075">
        <v>1597.94</v>
      </c>
      <c r="H1075">
        <v>980.93700000000001</v>
      </c>
      <c r="I1075">
        <v>0.14822399999999999</v>
      </c>
      <c r="J1075">
        <v>0.83616999999999997</v>
      </c>
      <c r="K1075">
        <v>0</v>
      </c>
      <c r="L1075" t="s">
        <v>43</v>
      </c>
    </row>
    <row r="1076" spans="1:12" x14ac:dyDescent="0.25">
      <c r="A1076" t="s">
        <v>48</v>
      </c>
      <c r="B1076">
        <v>81835.5</v>
      </c>
      <c r="C1076">
        <v>77681.399999999994</v>
      </c>
      <c r="D1076">
        <v>77571.7</v>
      </c>
      <c r="E1076">
        <v>77548.7</v>
      </c>
      <c r="F1076">
        <v>1438.06</v>
      </c>
      <c r="G1076">
        <v>1585.48</v>
      </c>
      <c r="H1076">
        <v>981.48400000000004</v>
      </c>
      <c r="I1076">
        <v>0.171678</v>
      </c>
      <c r="J1076">
        <v>0.836364</v>
      </c>
      <c r="K1076">
        <v>0</v>
      </c>
      <c r="L1076" t="s">
        <v>43</v>
      </c>
    </row>
    <row r="1077" spans="1:12" x14ac:dyDescent="0.25">
      <c r="A1077" t="s">
        <v>48</v>
      </c>
      <c r="B1077">
        <v>81875.899999999994</v>
      </c>
      <c r="C1077">
        <v>77713.7</v>
      </c>
      <c r="D1077">
        <v>77603.100000000006</v>
      </c>
      <c r="E1077">
        <v>77580.100000000006</v>
      </c>
      <c r="F1077">
        <v>1422.87</v>
      </c>
      <c r="G1077">
        <v>1583.43</v>
      </c>
      <c r="H1077">
        <v>981.43899999999996</v>
      </c>
      <c r="I1077">
        <v>0.17845900000000001</v>
      </c>
      <c r="J1077">
        <v>0.83676899999999999</v>
      </c>
      <c r="K1077">
        <v>0</v>
      </c>
      <c r="L1077" t="s">
        <v>43</v>
      </c>
    </row>
    <row r="1078" spans="1:12" x14ac:dyDescent="0.25">
      <c r="A1078" t="s">
        <v>48</v>
      </c>
      <c r="B1078">
        <v>81803.8</v>
      </c>
      <c r="C1078">
        <v>77650.899999999994</v>
      </c>
      <c r="D1078">
        <v>77541.7</v>
      </c>
      <c r="E1078">
        <v>77518.7</v>
      </c>
      <c r="F1078">
        <v>1437.19</v>
      </c>
      <c r="G1078">
        <v>1581.34</v>
      </c>
      <c r="H1078">
        <v>980.50900000000001</v>
      </c>
      <c r="I1078">
        <v>0.147145</v>
      </c>
      <c r="J1078">
        <v>0.83701800000000004</v>
      </c>
      <c r="K1078">
        <v>0</v>
      </c>
      <c r="L1078" t="s">
        <v>43</v>
      </c>
    </row>
    <row r="1079" spans="1:12" x14ac:dyDescent="0.25">
      <c r="A1079" t="s">
        <v>48</v>
      </c>
      <c r="B1079">
        <v>81922.3</v>
      </c>
      <c r="C1079">
        <v>77681.600000000006</v>
      </c>
      <c r="D1079">
        <v>77563.8</v>
      </c>
      <c r="E1079">
        <v>77540.5</v>
      </c>
      <c r="F1079">
        <v>1429.99</v>
      </c>
      <c r="G1079">
        <v>1581.96</v>
      </c>
      <c r="H1079">
        <v>980.75900000000001</v>
      </c>
      <c r="I1079">
        <v>0.16777600000000001</v>
      </c>
      <c r="J1079">
        <v>0.83702100000000002</v>
      </c>
      <c r="K1079">
        <v>0</v>
      </c>
      <c r="L1079" t="s">
        <v>43</v>
      </c>
    </row>
    <row r="1080" spans="1:12" x14ac:dyDescent="0.25">
      <c r="A1080" t="s">
        <v>48</v>
      </c>
      <c r="B1080">
        <v>81985.8</v>
      </c>
      <c r="C1080">
        <v>77690.5</v>
      </c>
      <c r="D1080">
        <v>77571.199999999997</v>
      </c>
      <c r="E1080">
        <v>77548</v>
      </c>
      <c r="F1080">
        <v>1423.9</v>
      </c>
      <c r="G1080">
        <v>1596.55</v>
      </c>
      <c r="H1080">
        <v>980.58100000000002</v>
      </c>
      <c r="I1080">
        <v>0.15113799999999999</v>
      </c>
      <c r="J1080">
        <v>0.83589400000000003</v>
      </c>
      <c r="K1080">
        <v>0</v>
      </c>
      <c r="L1080" t="s">
        <v>43</v>
      </c>
    </row>
    <row r="1081" spans="1:12" x14ac:dyDescent="0.25">
      <c r="A1081" t="s">
        <v>48</v>
      </c>
      <c r="B1081">
        <v>81915.100000000006</v>
      </c>
      <c r="C1081">
        <v>77747</v>
      </c>
      <c r="D1081">
        <v>77630.7</v>
      </c>
      <c r="E1081">
        <v>77607.600000000006</v>
      </c>
      <c r="F1081">
        <v>1441.12</v>
      </c>
      <c r="G1081">
        <v>1584.98</v>
      </c>
      <c r="H1081">
        <v>981.846</v>
      </c>
      <c r="I1081">
        <v>0.15308099999999999</v>
      </c>
      <c r="J1081">
        <v>0.83699800000000002</v>
      </c>
      <c r="K1081">
        <v>0</v>
      </c>
      <c r="L1081" t="s">
        <v>43</v>
      </c>
    </row>
    <row r="1082" spans="1:12" x14ac:dyDescent="0.25">
      <c r="A1082" t="s">
        <v>48</v>
      </c>
      <c r="B1082">
        <v>81930.399999999994</v>
      </c>
      <c r="C1082">
        <v>77744.800000000003</v>
      </c>
      <c r="D1082">
        <v>77628.7</v>
      </c>
      <c r="E1082">
        <v>77605.600000000006</v>
      </c>
      <c r="F1082">
        <v>1428</v>
      </c>
      <c r="G1082">
        <v>1589.92</v>
      </c>
      <c r="H1082">
        <v>981.92499999999995</v>
      </c>
      <c r="I1082">
        <v>0.178455</v>
      </c>
      <c r="J1082">
        <v>0.83691800000000005</v>
      </c>
      <c r="K1082">
        <v>0</v>
      </c>
      <c r="L1082" t="s">
        <v>43</v>
      </c>
    </row>
    <row r="1083" spans="1:12" x14ac:dyDescent="0.25">
      <c r="A1083" t="s">
        <v>48</v>
      </c>
      <c r="B1083">
        <v>81879.7</v>
      </c>
      <c r="C1083">
        <v>77724.899999999994</v>
      </c>
      <c r="D1083">
        <v>77612.100000000006</v>
      </c>
      <c r="E1083">
        <v>77588.899999999994</v>
      </c>
      <c r="F1083">
        <v>1435.32</v>
      </c>
      <c r="G1083">
        <v>1591.1</v>
      </c>
      <c r="H1083">
        <v>981.86</v>
      </c>
      <c r="I1083">
        <v>0.178454</v>
      </c>
      <c r="J1083">
        <v>0.83404199999999995</v>
      </c>
      <c r="K1083">
        <v>0</v>
      </c>
      <c r="L1083" t="s">
        <v>43</v>
      </c>
    </row>
    <row r="1084" spans="1:12" x14ac:dyDescent="0.25">
      <c r="A1084" t="s">
        <v>48</v>
      </c>
      <c r="B1084">
        <v>81943.899999999994</v>
      </c>
      <c r="C1084">
        <v>77690.3</v>
      </c>
      <c r="D1084">
        <v>77571.899999999994</v>
      </c>
      <c r="E1084">
        <v>77548.899999999994</v>
      </c>
      <c r="F1084">
        <v>1435.1</v>
      </c>
      <c r="G1084">
        <v>1582.71</v>
      </c>
      <c r="H1084">
        <v>981.85199999999998</v>
      </c>
      <c r="I1084">
        <v>0.147147</v>
      </c>
      <c r="J1084">
        <v>0.83670599999999995</v>
      </c>
      <c r="K1084">
        <v>0</v>
      </c>
      <c r="L1084" t="s">
        <v>43</v>
      </c>
    </row>
    <row r="1085" spans="1:12" x14ac:dyDescent="0.25">
      <c r="A1085" t="s">
        <v>48</v>
      </c>
      <c r="B1085">
        <v>82026.8</v>
      </c>
      <c r="C1085">
        <v>77723.3</v>
      </c>
      <c r="D1085">
        <v>77601.8</v>
      </c>
      <c r="E1085">
        <v>77578.5</v>
      </c>
      <c r="F1085">
        <v>1430.64</v>
      </c>
      <c r="G1085">
        <v>1594.57</v>
      </c>
      <c r="H1085">
        <v>981.947</v>
      </c>
      <c r="I1085">
        <v>0.17846400000000001</v>
      </c>
      <c r="J1085">
        <v>0.85527900000000001</v>
      </c>
      <c r="K1085">
        <v>0</v>
      </c>
      <c r="L1085" t="s">
        <v>43</v>
      </c>
    </row>
    <row r="1086" spans="1:12" x14ac:dyDescent="0.25">
      <c r="A1086" t="s">
        <v>48</v>
      </c>
      <c r="B1086">
        <v>81936.600000000006</v>
      </c>
      <c r="C1086">
        <v>77762.7</v>
      </c>
      <c r="D1086">
        <v>77642.2</v>
      </c>
      <c r="E1086">
        <v>77619.100000000006</v>
      </c>
      <c r="F1086">
        <v>1442.62</v>
      </c>
      <c r="G1086">
        <v>1594.28</v>
      </c>
      <c r="H1086">
        <v>980.36699999999996</v>
      </c>
      <c r="I1086">
        <v>0.15030199999999999</v>
      </c>
      <c r="J1086">
        <v>0.83696000000000004</v>
      </c>
      <c r="K1086">
        <v>0</v>
      </c>
      <c r="L1086" t="s">
        <v>43</v>
      </c>
    </row>
    <row r="1087" spans="1:12" x14ac:dyDescent="0.25">
      <c r="A1087" t="s">
        <v>48</v>
      </c>
      <c r="B1087">
        <v>81919.199999999997</v>
      </c>
      <c r="C1087">
        <v>77736.100000000006</v>
      </c>
      <c r="D1087">
        <v>77620.399999999994</v>
      </c>
      <c r="E1087">
        <v>77597.3</v>
      </c>
      <c r="F1087">
        <v>1425.84</v>
      </c>
      <c r="G1087">
        <v>1581.66</v>
      </c>
      <c r="H1087">
        <v>981.07600000000002</v>
      </c>
      <c r="I1087">
        <v>0.149558</v>
      </c>
      <c r="J1087">
        <v>0.83682500000000004</v>
      </c>
      <c r="K1087">
        <v>0</v>
      </c>
      <c r="L1087" t="s">
        <v>43</v>
      </c>
    </row>
    <row r="1088" spans="1:12" x14ac:dyDescent="0.25">
      <c r="A1088" t="s">
        <v>48</v>
      </c>
      <c r="B1088">
        <v>81868.399999999994</v>
      </c>
      <c r="C1088">
        <v>77693.3</v>
      </c>
      <c r="D1088">
        <v>77577.100000000006</v>
      </c>
      <c r="E1088">
        <v>77553.899999999994</v>
      </c>
      <c r="F1088">
        <v>1427.75</v>
      </c>
      <c r="G1088">
        <v>1591.26</v>
      </c>
      <c r="H1088">
        <v>981.44799999999998</v>
      </c>
      <c r="I1088">
        <v>0.16536699999999999</v>
      </c>
      <c r="J1088">
        <v>0.83702699999999997</v>
      </c>
      <c r="K1088">
        <v>0</v>
      </c>
      <c r="L1088" t="s">
        <v>43</v>
      </c>
    </row>
    <row r="1089" spans="1:12" x14ac:dyDescent="0.25">
      <c r="A1089" t="s">
        <v>48</v>
      </c>
      <c r="B1089">
        <v>81926.2</v>
      </c>
      <c r="C1089">
        <v>77674.5</v>
      </c>
      <c r="D1089">
        <v>77558</v>
      </c>
      <c r="E1089">
        <v>77534.600000000006</v>
      </c>
      <c r="F1089">
        <v>1439.97</v>
      </c>
      <c r="G1089">
        <v>1582.46</v>
      </c>
      <c r="H1089">
        <v>979.48</v>
      </c>
      <c r="I1089">
        <v>0.14897299999999999</v>
      </c>
      <c r="J1089">
        <v>0.85219800000000001</v>
      </c>
      <c r="K1089">
        <v>0</v>
      </c>
      <c r="L1089" t="s">
        <v>43</v>
      </c>
    </row>
    <row r="1090" spans="1:12" x14ac:dyDescent="0.25">
      <c r="A1090" t="s">
        <v>48</v>
      </c>
      <c r="B1090">
        <v>82091.399999999994</v>
      </c>
      <c r="C1090">
        <v>77773</v>
      </c>
      <c r="D1090">
        <v>77653</v>
      </c>
      <c r="E1090">
        <v>77629.899999999994</v>
      </c>
      <c r="F1090">
        <v>1470.12</v>
      </c>
      <c r="G1090">
        <v>1588.2</v>
      </c>
      <c r="H1090">
        <v>981.46699999999998</v>
      </c>
      <c r="I1090">
        <v>0.15214900000000001</v>
      </c>
      <c r="J1090">
        <v>0.83691199999999999</v>
      </c>
      <c r="K1090">
        <v>0</v>
      </c>
      <c r="L1090" t="s">
        <v>43</v>
      </c>
    </row>
    <row r="1091" spans="1:12" x14ac:dyDescent="0.25">
      <c r="A1091" t="s">
        <v>48</v>
      </c>
      <c r="B1091">
        <v>81937</v>
      </c>
      <c r="C1091">
        <v>77755</v>
      </c>
      <c r="D1091">
        <v>77633.7</v>
      </c>
      <c r="E1091">
        <v>77610.7</v>
      </c>
      <c r="F1091">
        <v>1458.78</v>
      </c>
      <c r="G1091">
        <v>1595.82</v>
      </c>
      <c r="H1091">
        <v>980.70299999999997</v>
      </c>
      <c r="I1091">
        <v>0.15687699999999999</v>
      </c>
      <c r="J1091">
        <v>0.83701899999999996</v>
      </c>
      <c r="K1091">
        <v>0</v>
      </c>
      <c r="L1091" t="s">
        <v>43</v>
      </c>
    </row>
    <row r="1092" spans="1:12" x14ac:dyDescent="0.25">
      <c r="A1092" t="s">
        <v>48</v>
      </c>
      <c r="B1092">
        <v>81912.800000000003</v>
      </c>
      <c r="C1092">
        <v>77721.100000000006</v>
      </c>
      <c r="D1092">
        <v>77604.3</v>
      </c>
      <c r="E1092">
        <v>77581.2</v>
      </c>
      <c r="F1092">
        <v>1425.5</v>
      </c>
      <c r="G1092">
        <v>1587.85</v>
      </c>
      <c r="H1092">
        <v>982.88499999999999</v>
      </c>
      <c r="I1092">
        <v>0.147235</v>
      </c>
      <c r="J1092">
        <v>0.83685900000000002</v>
      </c>
      <c r="K1092">
        <v>0</v>
      </c>
      <c r="L1092" t="s">
        <v>43</v>
      </c>
    </row>
    <row r="1093" spans="1:12" x14ac:dyDescent="0.25">
      <c r="A1093" t="s">
        <v>48</v>
      </c>
      <c r="B1093">
        <v>81906</v>
      </c>
      <c r="C1093">
        <v>77714.899999999994</v>
      </c>
      <c r="D1093">
        <v>77594.600000000006</v>
      </c>
      <c r="E1093">
        <v>77571.5</v>
      </c>
      <c r="F1093">
        <v>1435.21</v>
      </c>
      <c r="G1093">
        <v>1588.41</v>
      </c>
      <c r="H1093">
        <v>980.94899999999996</v>
      </c>
      <c r="I1093">
        <v>0.149228</v>
      </c>
      <c r="J1093">
        <v>0.83699800000000002</v>
      </c>
      <c r="K1093">
        <v>0</v>
      </c>
      <c r="L1093" t="s">
        <v>43</v>
      </c>
    </row>
    <row r="1094" spans="1:12" x14ac:dyDescent="0.25">
      <c r="A1094" t="s">
        <v>48</v>
      </c>
      <c r="B1094">
        <v>82001.899999999994</v>
      </c>
      <c r="C1094">
        <v>77731.199999999997</v>
      </c>
      <c r="D1094">
        <v>77611.899999999994</v>
      </c>
      <c r="E1094">
        <v>77588.800000000003</v>
      </c>
      <c r="F1094">
        <v>1443.93</v>
      </c>
      <c r="G1094">
        <v>1589.12</v>
      </c>
      <c r="H1094">
        <v>980.99800000000005</v>
      </c>
      <c r="I1094">
        <v>0.150256</v>
      </c>
      <c r="J1094">
        <v>0.84167700000000001</v>
      </c>
      <c r="K1094">
        <v>0</v>
      </c>
      <c r="L1094" t="s">
        <v>43</v>
      </c>
    </row>
    <row r="1095" spans="1:12" x14ac:dyDescent="0.25">
      <c r="A1095" t="s">
        <v>48</v>
      </c>
      <c r="B1095">
        <v>82108.2</v>
      </c>
      <c r="C1095">
        <v>77764.600000000006</v>
      </c>
      <c r="D1095">
        <v>77641.899999999994</v>
      </c>
      <c r="E1095">
        <v>77618.600000000006</v>
      </c>
      <c r="F1095">
        <v>1440.96</v>
      </c>
      <c r="G1095">
        <v>1601.9</v>
      </c>
      <c r="H1095">
        <v>980.93899999999996</v>
      </c>
      <c r="I1095">
        <v>0.14710599999999999</v>
      </c>
      <c r="J1095">
        <v>0.83703499999999997</v>
      </c>
      <c r="K1095">
        <v>0</v>
      </c>
      <c r="L1095" t="s">
        <v>43</v>
      </c>
    </row>
    <row r="1096" spans="1:12" x14ac:dyDescent="0.25">
      <c r="A1096" t="s">
        <v>48</v>
      </c>
      <c r="B1096">
        <v>81961.5</v>
      </c>
      <c r="C1096">
        <v>77766.399999999994</v>
      </c>
      <c r="D1096">
        <v>77644.3</v>
      </c>
      <c r="E1096">
        <v>77621.2</v>
      </c>
      <c r="F1096">
        <v>1448.69</v>
      </c>
      <c r="G1096">
        <v>1598.16</v>
      </c>
      <c r="H1096">
        <v>980.43799999999999</v>
      </c>
      <c r="I1096">
        <v>0.160048</v>
      </c>
      <c r="J1096">
        <v>0.83646200000000004</v>
      </c>
      <c r="K1096">
        <v>0</v>
      </c>
      <c r="L1096" t="s">
        <v>43</v>
      </c>
    </row>
    <row r="1097" spans="1:12" x14ac:dyDescent="0.25">
      <c r="A1097" t="s">
        <v>48</v>
      </c>
      <c r="B1097">
        <v>81986.3</v>
      </c>
      <c r="C1097">
        <v>77796.5</v>
      </c>
      <c r="D1097">
        <v>77674.3</v>
      </c>
      <c r="E1097">
        <v>77651</v>
      </c>
      <c r="F1097">
        <v>1447.17</v>
      </c>
      <c r="G1097">
        <v>1605.89</v>
      </c>
      <c r="H1097">
        <v>981.03099999999995</v>
      </c>
      <c r="I1097">
        <v>0.14719199999999999</v>
      </c>
      <c r="J1097">
        <v>0.83662800000000004</v>
      </c>
      <c r="K1097">
        <v>0</v>
      </c>
      <c r="L1097" t="s">
        <v>43</v>
      </c>
    </row>
    <row r="1098" spans="1:12" x14ac:dyDescent="0.25">
      <c r="A1098" t="s">
        <v>48</v>
      </c>
      <c r="B1098">
        <v>81896.800000000003</v>
      </c>
      <c r="C1098">
        <v>77682.399999999994</v>
      </c>
      <c r="D1098">
        <v>77559.199999999997</v>
      </c>
      <c r="E1098">
        <v>77536</v>
      </c>
      <c r="F1098">
        <v>1449.87</v>
      </c>
      <c r="G1098">
        <v>1585.95</v>
      </c>
      <c r="H1098">
        <v>980.68200000000002</v>
      </c>
      <c r="I1098">
        <v>0.156195</v>
      </c>
      <c r="J1098">
        <v>0.83701000000000003</v>
      </c>
      <c r="K1098">
        <v>0</v>
      </c>
      <c r="L1098" t="s">
        <v>43</v>
      </c>
    </row>
    <row r="1099" spans="1:12" x14ac:dyDescent="0.25">
      <c r="A1099" t="s">
        <v>48</v>
      </c>
      <c r="B1099">
        <v>81999.399999999994</v>
      </c>
      <c r="C1099">
        <v>77711.7</v>
      </c>
      <c r="D1099">
        <v>77588.5</v>
      </c>
      <c r="E1099">
        <v>77565.3</v>
      </c>
      <c r="F1099">
        <v>1451.59</v>
      </c>
      <c r="G1099">
        <v>1592.25</v>
      </c>
      <c r="H1099">
        <v>982.13699999999994</v>
      </c>
      <c r="I1099">
        <v>0.15066599999999999</v>
      </c>
      <c r="J1099">
        <v>0.83701999999999999</v>
      </c>
      <c r="K1099">
        <v>0</v>
      </c>
      <c r="L1099" t="s">
        <v>43</v>
      </c>
    </row>
    <row r="1100" spans="1:12" x14ac:dyDescent="0.25">
      <c r="A1100" t="s">
        <v>48</v>
      </c>
      <c r="B1100">
        <v>82123.8</v>
      </c>
      <c r="C1100">
        <v>77762.600000000006</v>
      </c>
      <c r="D1100">
        <v>77637.100000000006</v>
      </c>
      <c r="E1100">
        <v>77613.899999999994</v>
      </c>
      <c r="F1100">
        <v>1431.94</v>
      </c>
      <c r="G1100">
        <v>1586.56</v>
      </c>
      <c r="H1100">
        <v>981.48900000000003</v>
      </c>
      <c r="I1100">
        <v>0.14893600000000001</v>
      </c>
      <c r="J1100">
        <v>0.83704999999999996</v>
      </c>
      <c r="K1100">
        <v>0</v>
      </c>
      <c r="L1100" t="s">
        <v>43</v>
      </c>
    </row>
    <row r="1101" spans="1:12" x14ac:dyDescent="0.25">
      <c r="A1101" t="s">
        <v>48</v>
      </c>
      <c r="B1101">
        <v>82045.8</v>
      </c>
      <c r="C1101">
        <v>77693.100000000006</v>
      </c>
      <c r="D1101">
        <v>77568.899999999994</v>
      </c>
      <c r="E1101">
        <v>77545.8</v>
      </c>
      <c r="F1101">
        <v>1460.64</v>
      </c>
      <c r="G1101">
        <v>1601.51</v>
      </c>
      <c r="H1101">
        <v>980.43</v>
      </c>
      <c r="I1101">
        <v>0.14710799999999999</v>
      </c>
      <c r="J1101">
        <v>0.83452099999999996</v>
      </c>
      <c r="K1101">
        <v>0</v>
      </c>
      <c r="L1101" t="s">
        <v>43</v>
      </c>
    </row>
    <row r="1102" spans="1:12" x14ac:dyDescent="0.25">
      <c r="A1102" t="s">
        <v>48</v>
      </c>
      <c r="B1102">
        <v>81860.5</v>
      </c>
      <c r="C1102">
        <v>77657.100000000006</v>
      </c>
      <c r="D1102">
        <v>77535</v>
      </c>
      <c r="E1102">
        <v>77511.899999999994</v>
      </c>
      <c r="F1102">
        <v>1428.32</v>
      </c>
      <c r="G1102">
        <v>1588.8</v>
      </c>
      <c r="H1102">
        <v>978.73800000000006</v>
      </c>
      <c r="I1102">
        <v>0.15087300000000001</v>
      </c>
      <c r="J1102">
        <v>0.83701000000000003</v>
      </c>
      <c r="K1102">
        <v>0</v>
      </c>
      <c r="L1102" t="s">
        <v>43</v>
      </c>
    </row>
    <row r="1103" spans="1:12" x14ac:dyDescent="0.25">
      <c r="A1103" t="s">
        <v>48</v>
      </c>
      <c r="B1103">
        <v>81872.5</v>
      </c>
      <c r="C1103">
        <v>77677.100000000006</v>
      </c>
      <c r="D1103">
        <v>77552.7</v>
      </c>
      <c r="E1103">
        <v>77529.7</v>
      </c>
      <c r="F1103">
        <v>1449.75</v>
      </c>
      <c r="G1103">
        <v>1589.09</v>
      </c>
      <c r="H1103">
        <v>980.72400000000005</v>
      </c>
      <c r="I1103">
        <v>0.167908</v>
      </c>
      <c r="J1103">
        <v>0.83705099999999999</v>
      </c>
      <c r="K1103">
        <v>0</v>
      </c>
      <c r="L1103" t="s">
        <v>43</v>
      </c>
    </row>
    <row r="1104" spans="1:12" x14ac:dyDescent="0.25">
      <c r="A1104" t="s">
        <v>48</v>
      </c>
      <c r="B1104">
        <v>81836.600000000006</v>
      </c>
      <c r="C1104">
        <v>77549.600000000006</v>
      </c>
      <c r="D1104">
        <v>77423.100000000006</v>
      </c>
      <c r="E1104">
        <v>77400</v>
      </c>
      <c r="F1104">
        <v>1409.66</v>
      </c>
      <c r="G1104">
        <v>1586.26</v>
      </c>
      <c r="H1104">
        <v>979.197</v>
      </c>
      <c r="I1104">
        <v>0.15481900000000001</v>
      </c>
      <c r="J1104">
        <v>0.83691700000000002</v>
      </c>
      <c r="K1104">
        <v>0</v>
      </c>
      <c r="L1104" t="s">
        <v>43</v>
      </c>
    </row>
    <row r="1105" spans="1:25" x14ac:dyDescent="0.25">
      <c r="A1105" t="s">
        <v>48</v>
      </c>
      <c r="B1105">
        <v>81997.600000000006</v>
      </c>
      <c r="C1105">
        <v>77616.100000000006</v>
      </c>
      <c r="D1105">
        <v>77487.8</v>
      </c>
      <c r="E1105">
        <v>77464.7</v>
      </c>
      <c r="F1105">
        <v>1430.91</v>
      </c>
      <c r="G1105">
        <v>1591.04</v>
      </c>
      <c r="H1105">
        <v>979.52</v>
      </c>
      <c r="I1105">
        <v>0.17848700000000001</v>
      </c>
      <c r="J1105">
        <v>0.83703099999999997</v>
      </c>
      <c r="K1105">
        <v>0</v>
      </c>
      <c r="L1105" t="s">
        <v>43</v>
      </c>
    </row>
    <row r="1106" spans="1:25" x14ac:dyDescent="0.25">
      <c r="A1106" t="s">
        <v>48</v>
      </c>
      <c r="B1106">
        <v>81837.899999999994</v>
      </c>
      <c r="C1106">
        <v>77617</v>
      </c>
      <c r="D1106">
        <v>77489.7</v>
      </c>
      <c r="E1106">
        <v>77466.7</v>
      </c>
      <c r="F1106">
        <v>1431.06</v>
      </c>
      <c r="G1106">
        <v>1590.72</v>
      </c>
      <c r="H1106">
        <v>980.18899999999996</v>
      </c>
      <c r="I1106">
        <v>0.14821699999999999</v>
      </c>
      <c r="J1106">
        <v>0.83465599999999995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81936.3</v>
      </c>
      <c r="C1107">
        <v>77707</v>
      </c>
      <c r="D1107">
        <v>77579.899999999994</v>
      </c>
      <c r="E1107">
        <v>77556.899999999994</v>
      </c>
      <c r="F1107">
        <v>1422.59</v>
      </c>
      <c r="G1107">
        <v>1593.96</v>
      </c>
      <c r="H1107">
        <v>978.78</v>
      </c>
      <c r="I1107">
        <v>0.14830199999999999</v>
      </c>
      <c r="J1107">
        <v>0.83704800000000001</v>
      </c>
      <c r="K1107">
        <v>0</v>
      </c>
      <c r="L1107" t="s">
        <v>43</v>
      </c>
    </row>
    <row r="1108" spans="1:25" x14ac:dyDescent="0.25">
      <c r="A1108" t="s">
        <v>48</v>
      </c>
      <c r="B1108">
        <v>81814.3</v>
      </c>
      <c r="C1108">
        <v>77606.7</v>
      </c>
      <c r="D1108">
        <v>77479.8</v>
      </c>
      <c r="E1108">
        <v>77456.7</v>
      </c>
      <c r="F1108">
        <v>1430.39</v>
      </c>
      <c r="G1108">
        <v>1588.57</v>
      </c>
      <c r="H1108">
        <v>978.39099999999996</v>
      </c>
      <c r="I1108">
        <v>0.178456</v>
      </c>
      <c r="J1108">
        <v>0.83685799999999999</v>
      </c>
      <c r="K1108">
        <v>0</v>
      </c>
      <c r="L1108" t="s">
        <v>43</v>
      </c>
    </row>
    <row r="1109" spans="1:25" x14ac:dyDescent="0.25">
      <c r="A1109" t="s">
        <v>48</v>
      </c>
      <c r="B1109">
        <v>82027.199999999997</v>
      </c>
      <c r="C1109">
        <v>77720.2</v>
      </c>
      <c r="D1109">
        <v>77595.199999999997</v>
      </c>
      <c r="E1109">
        <v>77572.100000000006</v>
      </c>
      <c r="F1109">
        <v>1441.57</v>
      </c>
      <c r="G1109">
        <v>1591.78</v>
      </c>
      <c r="H1109">
        <v>980.00199999999995</v>
      </c>
      <c r="I1109">
        <v>0.17846300000000001</v>
      </c>
      <c r="J1109">
        <v>0.83617799999999998</v>
      </c>
      <c r="K1109">
        <v>0</v>
      </c>
      <c r="L1109" t="s">
        <v>43</v>
      </c>
    </row>
    <row r="1110" spans="1:25" x14ac:dyDescent="0.25">
      <c r="A1110" t="s">
        <v>48</v>
      </c>
      <c r="B1110">
        <v>82089.600000000006</v>
      </c>
      <c r="C1110">
        <v>77705.7</v>
      </c>
      <c r="D1110">
        <v>77580.3</v>
      </c>
      <c r="E1110">
        <v>77557.100000000006</v>
      </c>
      <c r="F1110">
        <v>1429.93</v>
      </c>
      <c r="G1110">
        <v>1595.89</v>
      </c>
      <c r="H1110">
        <v>978.53599999999994</v>
      </c>
      <c r="I1110">
        <v>0.14710300000000001</v>
      </c>
      <c r="J1110">
        <v>0.83704900000000004</v>
      </c>
      <c r="K1110">
        <v>0</v>
      </c>
      <c r="L1110" t="s">
        <v>43</v>
      </c>
    </row>
    <row r="1111" spans="1:25" x14ac:dyDescent="0.25">
      <c r="A1111" t="s">
        <v>48</v>
      </c>
      <c r="B1111">
        <v>81821.7</v>
      </c>
      <c r="C1111">
        <v>77594.399999999994</v>
      </c>
      <c r="D1111">
        <v>77469.2</v>
      </c>
      <c r="E1111">
        <v>77446</v>
      </c>
      <c r="F1111">
        <v>1440.54</v>
      </c>
      <c r="G1111">
        <v>1589.93</v>
      </c>
      <c r="H1111">
        <v>976.84199999999998</v>
      </c>
      <c r="I1111">
        <v>0.15737300000000001</v>
      </c>
      <c r="J1111">
        <v>0.83593700000000004</v>
      </c>
      <c r="K1111">
        <v>0</v>
      </c>
      <c r="L1111" t="s">
        <v>43</v>
      </c>
    </row>
    <row r="1112" spans="1:25" x14ac:dyDescent="0.25">
      <c r="A1112" t="s">
        <v>48</v>
      </c>
      <c r="B1112">
        <v>81826.2</v>
      </c>
      <c r="C1112">
        <v>77616.5</v>
      </c>
      <c r="D1112">
        <v>77494.899999999994</v>
      </c>
      <c r="E1112">
        <v>77471.8</v>
      </c>
      <c r="F1112">
        <v>1413.25</v>
      </c>
      <c r="G1112">
        <v>1595.59</v>
      </c>
      <c r="H1112">
        <v>980.52700000000004</v>
      </c>
      <c r="I1112">
        <v>0.155473</v>
      </c>
      <c r="J1112">
        <v>0.85134399999999999</v>
      </c>
      <c r="K1112">
        <v>0</v>
      </c>
      <c r="L1112" t="s">
        <v>43</v>
      </c>
    </row>
    <row r="1113" spans="1:25" x14ac:dyDescent="0.25">
      <c r="A1113" t="s">
        <v>48</v>
      </c>
      <c r="B1113">
        <v>81868.100000000006</v>
      </c>
      <c r="C1113">
        <v>77641.3</v>
      </c>
      <c r="D1113">
        <v>77518.399999999994</v>
      </c>
      <c r="E1113">
        <v>77495.199999999997</v>
      </c>
      <c r="F1113">
        <v>1438.46</v>
      </c>
      <c r="G1113">
        <v>1590.81</v>
      </c>
      <c r="H1113">
        <v>979.28200000000004</v>
      </c>
      <c r="I1113">
        <v>0.178456</v>
      </c>
      <c r="J1113">
        <v>0.83704000000000001</v>
      </c>
      <c r="K1113">
        <v>0</v>
      </c>
      <c r="L1113" t="s">
        <v>43</v>
      </c>
    </row>
    <row r="1114" spans="1:25" x14ac:dyDescent="0.25">
      <c r="A1114" t="s">
        <v>48</v>
      </c>
      <c r="B1114">
        <v>81933.100000000006</v>
      </c>
      <c r="C1114">
        <v>77600.2</v>
      </c>
      <c r="D1114">
        <v>77475.8</v>
      </c>
      <c r="E1114">
        <v>77452.899999999994</v>
      </c>
      <c r="F1114">
        <v>1437.91</v>
      </c>
      <c r="G1114">
        <v>1585.49</v>
      </c>
      <c r="H1114">
        <v>978.27099999999996</v>
      </c>
      <c r="I1114">
        <v>0.14822399999999999</v>
      </c>
      <c r="J1114">
        <v>0.83676499999999998</v>
      </c>
      <c r="K1114">
        <v>0</v>
      </c>
      <c r="L1114" t="s">
        <v>43</v>
      </c>
    </row>
    <row r="1115" spans="1:25" x14ac:dyDescent="0.25">
      <c r="A1115" t="s">
        <v>48</v>
      </c>
      <c r="B1115">
        <v>82046.100000000006</v>
      </c>
      <c r="C1115">
        <v>77662.399999999994</v>
      </c>
      <c r="D1115">
        <v>77537.399999999994</v>
      </c>
      <c r="E1115">
        <v>77514.2</v>
      </c>
      <c r="F1115">
        <v>1430.14</v>
      </c>
      <c r="G1115">
        <v>1601.7</v>
      </c>
      <c r="H1115">
        <v>980.62</v>
      </c>
      <c r="I1115">
        <v>0.14752299999999999</v>
      </c>
      <c r="J1115">
        <v>0.83701800000000004</v>
      </c>
      <c r="K1115">
        <v>0</v>
      </c>
      <c r="L1115" t="s">
        <v>43</v>
      </c>
    </row>
    <row r="1116" spans="1:25" x14ac:dyDescent="0.25">
      <c r="A1116" t="s">
        <v>48</v>
      </c>
      <c r="B1116">
        <v>81900.7</v>
      </c>
      <c r="C1116">
        <v>77672.399999999994</v>
      </c>
      <c r="D1116">
        <v>77546.5</v>
      </c>
      <c r="E1116">
        <v>77523.399999999994</v>
      </c>
      <c r="F1116">
        <v>1420.88</v>
      </c>
      <c r="G1116">
        <v>1594.75</v>
      </c>
      <c r="H1116">
        <v>980.899</v>
      </c>
      <c r="I1116">
        <v>0.164158</v>
      </c>
      <c r="J1116">
        <v>0.83654099999999998</v>
      </c>
      <c r="K1116">
        <v>0</v>
      </c>
      <c r="L1116" t="s">
        <v>43</v>
      </c>
    </row>
    <row r="1117" spans="1:25" x14ac:dyDescent="0.25">
      <c r="A1117" t="s">
        <v>48</v>
      </c>
      <c r="B1117">
        <v>81958.8</v>
      </c>
      <c r="C1117">
        <v>77722.7</v>
      </c>
      <c r="D1117">
        <v>77597.600000000006</v>
      </c>
      <c r="E1117">
        <v>77574.399999999994</v>
      </c>
      <c r="F1117">
        <v>1433.52</v>
      </c>
      <c r="G1117">
        <v>1592.12</v>
      </c>
      <c r="H1117">
        <v>980.70500000000004</v>
      </c>
      <c r="I1117">
        <v>0.148174</v>
      </c>
      <c r="J1117">
        <v>0.83671600000000002</v>
      </c>
      <c r="K1117">
        <v>0</v>
      </c>
      <c r="L1117" t="s">
        <v>43</v>
      </c>
    </row>
    <row r="1118" spans="1:25" x14ac:dyDescent="0.25">
      <c r="A1118" t="s">
        <v>48</v>
      </c>
      <c r="B1118">
        <v>81982.7</v>
      </c>
      <c r="C1118">
        <v>77737.5</v>
      </c>
      <c r="D1118">
        <v>77610</v>
      </c>
      <c r="E1118">
        <v>77586.8</v>
      </c>
      <c r="F1118">
        <v>1433.95</v>
      </c>
      <c r="G1118">
        <v>1597.54</v>
      </c>
      <c r="H1118">
        <v>980.86</v>
      </c>
      <c r="I1118">
        <v>0.15465000000000001</v>
      </c>
      <c r="J1118">
        <v>0.85666600000000004</v>
      </c>
      <c r="K1118">
        <v>0</v>
      </c>
      <c r="L1118" t="s">
        <v>43</v>
      </c>
    </row>
    <row r="1119" spans="1:25" x14ac:dyDescent="0.25">
      <c r="A1119" t="s">
        <v>48</v>
      </c>
      <c r="B1119">
        <v>82080.7</v>
      </c>
      <c r="C1119">
        <v>77735</v>
      </c>
      <c r="D1119">
        <v>77605.2</v>
      </c>
      <c r="E1119">
        <v>77582</v>
      </c>
      <c r="F1119">
        <v>1439.23</v>
      </c>
      <c r="G1119">
        <v>1593.37</v>
      </c>
      <c r="H1119">
        <v>980.53800000000001</v>
      </c>
      <c r="I1119">
        <v>0.17039299999999999</v>
      </c>
      <c r="J1119">
        <v>0.837032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82240</v>
      </c>
      <c r="C1120">
        <v>77821.5</v>
      </c>
      <c r="D1120">
        <v>77688.399999999994</v>
      </c>
      <c r="E1120">
        <v>77665.3</v>
      </c>
      <c r="F1120">
        <v>1433.13</v>
      </c>
      <c r="G1120">
        <v>1622.55</v>
      </c>
      <c r="H1120">
        <v>981.84199999999998</v>
      </c>
      <c r="I1120">
        <v>0.14710400000000001</v>
      </c>
      <c r="J1120">
        <v>0.83703000000000005</v>
      </c>
      <c r="K1120">
        <v>0</v>
      </c>
      <c r="L1120" t="s">
        <v>43</v>
      </c>
      <c r="R1120">
        <f>AVERAGE(B1071:B1120)</f>
        <v>81942.232000000004</v>
      </c>
      <c r="S1120">
        <f>AVERAGE(C1071:C1120)</f>
        <v>77695.88400000002</v>
      </c>
      <c r="U1120">
        <f>_xlfn.VAR.P(B1071:B1120)</f>
        <v>8620.8813759999939</v>
      </c>
      <c r="V1120">
        <f>_xlfn.VAR.P(C1071:C1120)</f>
        <v>3061.7233440000105</v>
      </c>
      <c r="X1120">
        <f>1.96*SQRT(U1120)/50</f>
        <v>3.6396691000167349</v>
      </c>
      <c r="Y1120">
        <f>1.96*SQRT(V1120)/50</f>
        <v>2.1690473852187222</v>
      </c>
    </row>
    <row r="1121" spans="1:12" x14ac:dyDescent="0.25">
      <c r="A1121" t="s">
        <v>49</v>
      </c>
      <c r="B1121">
        <v>4097326.2667999999</v>
      </c>
      <c r="C1121" t="s">
        <v>37</v>
      </c>
    </row>
    <row r="1122" spans="1:12" x14ac:dyDescent="0.25">
      <c r="A1122" t="s">
        <v>50</v>
      </c>
      <c r="B1122">
        <v>76805.7</v>
      </c>
      <c r="C1122">
        <v>76798.3</v>
      </c>
      <c r="D1122">
        <v>76750.600000000006</v>
      </c>
      <c r="E1122">
        <v>76727.7</v>
      </c>
      <c r="F1122">
        <v>1465.83</v>
      </c>
      <c r="G1122">
        <v>0</v>
      </c>
      <c r="H1122">
        <v>1004.06</v>
      </c>
      <c r="I1122">
        <v>0.153974</v>
      </c>
      <c r="J1122">
        <v>0.83282800000000001</v>
      </c>
      <c r="K1122">
        <v>0</v>
      </c>
      <c r="L1122" t="s">
        <v>43</v>
      </c>
    </row>
    <row r="1123" spans="1:12" x14ac:dyDescent="0.25">
      <c r="A1123" t="s">
        <v>50</v>
      </c>
      <c r="B1123">
        <v>76791.600000000006</v>
      </c>
      <c r="C1123">
        <v>76784.2</v>
      </c>
      <c r="D1123">
        <v>76737.2</v>
      </c>
      <c r="E1123">
        <v>76714.399999999994</v>
      </c>
      <c r="F1123">
        <v>1411.1</v>
      </c>
      <c r="G1123">
        <v>0</v>
      </c>
      <c r="H1123">
        <v>1004.53</v>
      </c>
      <c r="I1123">
        <v>0.17845800000000001</v>
      </c>
      <c r="J1123">
        <v>0.83657800000000004</v>
      </c>
      <c r="K1123">
        <v>0</v>
      </c>
      <c r="L1123" t="s">
        <v>43</v>
      </c>
    </row>
    <row r="1124" spans="1:12" x14ac:dyDescent="0.25">
      <c r="A1124" t="s">
        <v>50</v>
      </c>
      <c r="B1124">
        <v>76759.8</v>
      </c>
      <c r="C1124">
        <v>76752.5</v>
      </c>
      <c r="D1124">
        <v>76705.100000000006</v>
      </c>
      <c r="E1124">
        <v>76682.100000000006</v>
      </c>
      <c r="F1124">
        <v>1414.46</v>
      </c>
      <c r="G1124">
        <v>0</v>
      </c>
      <c r="H1124">
        <v>1004.41</v>
      </c>
      <c r="I1124">
        <v>0.178457</v>
      </c>
      <c r="J1124">
        <v>0.83700799999999997</v>
      </c>
      <c r="K1124">
        <v>0</v>
      </c>
      <c r="L1124" t="s">
        <v>43</v>
      </c>
    </row>
    <row r="1125" spans="1:12" x14ac:dyDescent="0.25">
      <c r="A1125" t="s">
        <v>50</v>
      </c>
      <c r="B1125">
        <v>76787.5</v>
      </c>
      <c r="C1125">
        <v>76780.100000000006</v>
      </c>
      <c r="D1125">
        <v>76732.800000000003</v>
      </c>
      <c r="E1125">
        <v>76710.100000000006</v>
      </c>
      <c r="F1125">
        <v>1456.42</v>
      </c>
      <c r="G1125">
        <v>0</v>
      </c>
      <c r="H1125">
        <v>1002.91</v>
      </c>
      <c r="I1125">
        <v>0.14711399999999999</v>
      </c>
      <c r="J1125">
        <v>0.836781</v>
      </c>
      <c r="K1125">
        <v>0</v>
      </c>
      <c r="L1125" t="s">
        <v>43</v>
      </c>
    </row>
    <row r="1126" spans="1:12" x14ac:dyDescent="0.25">
      <c r="A1126" t="s">
        <v>50</v>
      </c>
      <c r="B1126">
        <v>76787.100000000006</v>
      </c>
      <c r="C1126">
        <v>76779.8</v>
      </c>
      <c r="D1126">
        <v>76732.3</v>
      </c>
      <c r="E1126">
        <v>76709.399999999994</v>
      </c>
      <c r="F1126">
        <v>1454.3</v>
      </c>
      <c r="G1126">
        <v>0</v>
      </c>
      <c r="H1126">
        <v>1003.66</v>
      </c>
      <c r="I1126">
        <v>0.178455</v>
      </c>
      <c r="J1126">
        <v>0.83705099999999999</v>
      </c>
      <c r="K1126">
        <v>0</v>
      </c>
      <c r="L1126" t="s">
        <v>43</v>
      </c>
    </row>
    <row r="1127" spans="1:12" x14ac:dyDescent="0.25">
      <c r="A1127" t="s">
        <v>50</v>
      </c>
      <c r="B1127">
        <v>76758.2</v>
      </c>
      <c r="C1127">
        <v>76750.899999999994</v>
      </c>
      <c r="D1127">
        <v>76703.5</v>
      </c>
      <c r="E1127">
        <v>76680.7</v>
      </c>
      <c r="F1127">
        <v>1411.84</v>
      </c>
      <c r="G1127">
        <v>0</v>
      </c>
      <c r="H1127">
        <v>1004.01</v>
      </c>
      <c r="I1127">
        <v>0.149644</v>
      </c>
      <c r="J1127">
        <v>0.83562099999999995</v>
      </c>
      <c r="K1127">
        <v>0</v>
      </c>
      <c r="L1127" t="s">
        <v>43</v>
      </c>
    </row>
    <row r="1128" spans="1:12" x14ac:dyDescent="0.25">
      <c r="A1128" t="s">
        <v>50</v>
      </c>
      <c r="B1128">
        <v>76761.899999999994</v>
      </c>
      <c r="C1128">
        <v>76754.5</v>
      </c>
      <c r="D1128">
        <v>76707.5</v>
      </c>
      <c r="E1128">
        <v>76684.600000000006</v>
      </c>
      <c r="F1128">
        <v>1413.13</v>
      </c>
      <c r="G1128">
        <v>0</v>
      </c>
      <c r="H1128">
        <v>1003.87</v>
      </c>
      <c r="I1128">
        <v>0.16675200000000001</v>
      </c>
      <c r="J1128">
        <v>0.83696700000000002</v>
      </c>
      <c r="K1128">
        <v>0</v>
      </c>
      <c r="L1128" t="s">
        <v>43</v>
      </c>
    </row>
    <row r="1129" spans="1:12" x14ac:dyDescent="0.25">
      <c r="A1129" t="s">
        <v>50</v>
      </c>
      <c r="B1129">
        <v>76745.600000000006</v>
      </c>
      <c r="C1129">
        <v>76738.3</v>
      </c>
      <c r="D1129">
        <v>76691.199999999997</v>
      </c>
      <c r="E1129">
        <v>76668.399999999994</v>
      </c>
      <c r="F1129">
        <v>1411.07</v>
      </c>
      <c r="G1129">
        <v>0</v>
      </c>
      <c r="H1129">
        <v>1003.4</v>
      </c>
      <c r="I1129">
        <v>0.14897299999999999</v>
      </c>
      <c r="J1129">
        <v>0.83685299999999996</v>
      </c>
      <c r="K1129">
        <v>0</v>
      </c>
      <c r="L1129" t="s">
        <v>43</v>
      </c>
    </row>
    <row r="1130" spans="1:12" x14ac:dyDescent="0.25">
      <c r="A1130" t="s">
        <v>50</v>
      </c>
      <c r="B1130">
        <v>76834</v>
      </c>
      <c r="C1130">
        <v>76826.600000000006</v>
      </c>
      <c r="D1130">
        <v>76779.600000000006</v>
      </c>
      <c r="E1130">
        <v>76756.600000000006</v>
      </c>
      <c r="F1130">
        <v>1459.98</v>
      </c>
      <c r="G1130">
        <v>0</v>
      </c>
      <c r="H1130">
        <v>1004.16</v>
      </c>
      <c r="I1130">
        <v>0.17847299999999999</v>
      </c>
      <c r="J1130">
        <v>0.83699800000000002</v>
      </c>
      <c r="K1130">
        <v>0</v>
      </c>
      <c r="L1130" t="s">
        <v>43</v>
      </c>
    </row>
    <row r="1131" spans="1:12" x14ac:dyDescent="0.25">
      <c r="A1131" t="s">
        <v>50</v>
      </c>
      <c r="B1131">
        <v>76740.399999999994</v>
      </c>
      <c r="C1131">
        <v>76733.100000000006</v>
      </c>
      <c r="D1131">
        <v>76685.5</v>
      </c>
      <c r="E1131">
        <v>76662.7</v>
      </c>
      <c r="F1131">
        <v>1414.14</v>
      </c>
      <c r="G1131">
        <v>0</v>
      </c>
      <c r="H1131">
        <v>1003.24</v>
      </c>
      <c r="I1131">
        <v>0.15858</v>
      </c>
      <c r="J1131">
        <v>0.836982</v>
      </c>
      <c r="K1131">
        <v>0</v>
      </c>
      <c r="L1131" t="s">
        <v>43</v>
      </c>
    </row>
    <row r="1132" spans="1:12" x14ac:dyDescent="0.25">
      <c r="A1132" t="s">
        <v>50</v>
      </c>
      <c r="B1132">
        <v>76786.7</v>
      </c>
      <c r="C1132">
        <v>76779.199999999997</v>
      </c>
      <c r="D1132">
        <v>76731.899999999994</v>
      </c>
      <c r="E1132">
        <v>76709</v>
      </c>
      <c r="F1132">
        <v>1461.36</v>
      </c>
      <c r="G1132">
        <v>0</v>
      </c>
      <c r="H1132">
        <v>1003.11</v>
      </c>
      <c r="I1132">
        <v>0.178454</v>
      </c>
      <c r="J1132">
        <v>0.83701000000000003</v>
      </c>
      <c r="K1132">
        <v>0</v>
      </c>
      <c r="L1132" t="s">
        <v>43</v>
      </c>
    </row>
    <row r="1133" spans="1:12" x14ac:dyDescent="0.25">
      <c r="A1133" t="s">
        <v>50</v>
      </c>
      <c r="B1133">
        <v>76738.8</v>
      </c>
      <c r="C1133">
        <v>76731.5</v>
      </c>
      <c r="D1133">
        <v>76684.2</v>
      </c>
      <c r="E1133">
        <v>76661.3</v>
      </c>
      <c r="F1133">
        <v>1412.22</v>
      </c>
      <c r="G1133">
        <v>0</v>
      </c>
      <c r="H1133">
        <v>1003.26</v>
      </c>
      <c r="I1133">
        <v>0.178455</v>
      </c>
      <c r="J1133">
        <v>0.83705099999999999</v>
      </c>
      <c r="K1133">
        <v>0</v>
      </c>
      <c r="L1133" t="s">
        <v>43</v>
      </c>
    </row>
    <row r="1134" spans="1:12" x14ac:dyDescent="0.25">
      <c r="A1134" t="s">
        <v>50</v>
      </c>
      <c r="B1134">
        <v>76750.2</v>
      </c>
      <c r="C1134">
        <v>76742.899999999994</v>
      </c>
      <c r="D1134">
        <v>76695.5</v>
      </c>
      <c r="E1134">
        <v>76672.800000000003</v>
      </c>
      <c r="F1134">
        <v>1412.98</v>
      </c>
      <c r="G1134">
        <v>0</v>
      </c>
      <c r="H1134">
        <v>1003.09</v>
      </c>
      <c r="I1134">
        <v>0.14848700000000001</v>
      </c>
      <c r="J1134">
        <v>0.86634199999999995</v>
      </c>
      <c r="K1134">
        <v>0</v>
      </c>
      <c r="L1134" t="s">
        <v>43</v>
      </c>
    </row>
    <row r="1135" spans="1:12" x14ac:dyDescent="0.25">
      <c r="A1135" t="s">
        <v>50</v>
      </c>
      <c r="B1135">
        <v>76782.399999999994</v>
      </c>
      <c r="C1135">
        <v>76775.100000000006</v>
      </c>
      <c r="D1135">
        <v>76727.5</v>
      </c>
      <c r="E1135">
        <v>76704.7</v>
      </c>
      <c r="F1135">
        <v>1460.43</v>
      </c>
      <c r="G1135">
        <v>0</v>
      </c>
      <c r="H1135">
        <v>1003.04</v>
      </c>
      <c r="I1135">
        <v>0.178454</v>
      </c>
      <c r="J1135">
        <v>0.83698600000000001</v>
      </c>
      <c r="K1135">
        <v>0</v>
      </c>
      <c r="L1135" t="s">
        <v>43</v>
      </c>
    </row>
    <row r="1136" spans="1:12" x14ac:dyDescent="0.25">
      <c r="A1136" t="s">
        <v>50</v>
      </c>
      <c r="B1136">
        <v>76778.8</v>
      </c>
      <c r="C1136">
        <v>76771.5</v>
      </c>
      <c r="D1136">
        <v>76724</v>
      </c>
      <c r="E1136">
        <v>76701.100000000006</v>
      </c>
      <c r="F1136">
        <v>1454.67</v>
      </c>
      <c r="G1136">
        <v>0</v>
      </c>
      <c r="H1136">
        <v>1003.67</v>
      </c>
      <c r="I1136">
        <v>0.178454</v>
      </c>
      <c r="J1136">
        <v>0.83705300000000005</v>
      </c>
      <c r="K1136">
        <v>0</v>
      </c>
      <c r="L1136" t="s">
        <v>43</v>
      </c>
    </row>
    <row r="1137" spans="1:12" x14ac:dyDescent="0.25">
      <c r="A1137" t="s">
        <v>50</v>
      </c>
      <c r="B1137">
        <v>76760.2</v>
      </c>
      <c r="C1137">
        <v>76752.600000000006</v>
      </c>
      <c r="D1137">
        <v>76705.3</v>
      </c>
      <c r="E1137">
        <v>76682.5</v>
      </c>
      <c r="F1137">
        <v>1413.12</v>
      </c>
      <c r="G1137">
        <v>0</v>
      </c>
      <c r="H1137">
        <v>1003.92</v>
      </c>
      <c r="I1137">
        <v>0.14746300000000001</v>
      </c>
      <c r="J1137">
        <v>0.83607600000000004</v>
      </c>
      <c r="K1137">
        <v>0</v>
      </c>
      <c r="L1137" t="s">
        <v>43</v>
      </c>
    </row>
    <row r="1138" spans="1:12" x14ac:dyDescent="0.25">
      <c r="A1138" t="s">
        <v>50</v>
      </c>
      <c r="B1138">
        <v>76635</v>
      </c>
      <c r="C1138">
        <v>76627.7</v>
      </c>
      <c r="D1138">
        <v>76581.3</v>
      </c>
      <c r="E1138">
        <v>76558.5</v>
      </c>
      <c r="F1138">
        <v>1409.1</v>
      </c>
      <c r="G1138">
        <v>0</v>
      </c>
      <c r="H1138">
        <v>1002.03</v>
      </c>
      <c r="I1138">
        <v>0.167877</v>
      </c>
      <c r="J1138">
        <v>0.83691599999999999</v>
      </c>
      <c r="K1138">
        <v>0</v>
      </c>
      <c r="L1138" t="s">
        <v>43</v>
      </c>
    </row>
    <row r="1139" spans="1:12" x14ac:dyDescent="0.25">
      <c r="A1139" t="s">
        <v>50</v>
      </c>
      <c r="B1139">
        <v>76576.2</v>
      </c>
      <c r="C1139">
        <v>76568.899999999994</v>
      </c>
      <c r="D1139">
        <v>76523.3</v>
      </c>
      <c r="E1139">
        <v>76500.399999999994</v>
      </c>
      <c r="F1139">
        <v>1410.34</v>
      </c>
      <c r="G1139">
        <v>0</v>
      </c>
      <c r="H1139">
        <v>1000.2</v>
      </c>
      <c r="I1139">
        <v>0.14710300000000001</v>
      </c>
      <c r="J1139">
        <v>0.83701599999999998</v>
      </c>
      <c r="K1139">
        <v>0</v>
      </c>
      <c r="L1139" t="s">
        <v>43</v>
      </c>
    </row>
    <row r="1140" spans="1:12" x14ac:dyDescent="0.25">
      <c r="A1140" t="s">
        <v>50</v>
      </c>
      <c r="B1140">
        <v>76752.100000000006</v>
      </c>
      <c r="C1140">
        <v>76744.7</v>
      </c>
      <c r="D1140">
        <v>76697.399999999994</v>
      </c>
      <c r="E1140">
        <v>76674.5</v>
      </c>
      <c r="F1140">
        <v>1414.09</v>
      </c>
      <c r="G1140">
        <v>0</v>
      </c>
      <c r="H1140">
        <v>1004</v>
      </c>
      <c r="I1140">
        <v>0.178454</v>
      </c>
      <c r="J1140">
        <v>0.83685600000000004</v>
      </c>
      <c r="K1140">
        <v>0</v>
      </c>
      <c r="L1140" t="s">
        <v>43</v>
      </c>
    </row>
    <row r="1141" spans="1:12" x14ac:dyDescent="0.25">
      <c r="A1141" t="s">
        <v>50</v>
      </c>
      <c r="B1141">
        <v>76730.7</v>
      </c>
      <c r="C1141">
        <v>76723.3</v>
      </c>
      <c r="D1141">
        <v>76675.899999999994</v>
      </c>
      <c r="E1141">
        <v>76653.100000000006</v>
      </c>
      <c r="F1141">
        <v>1413.27</v>
      </c>
      <c r="G1141">
        <v>0</v>
      </c>
      <c r="H1141">
        <v>1004.31</v>
      </c>
      <c r="I1141">
        <v>0.15083099999999999</v>
      </c>
      <c r="J1141">
        <v>0.83704599999999996</v>
      </c>
      <c r="K1141">
        <v>0</v>
      </c>
      <c r="L1141" t="s">
        <v>43</v>
      </c>
    </row>
    <row r="1142" spans="1:12" x14ac:dyDescent="0.25">
      <c r="A1142" t="s">
        <v>50</v>
      </c>
      <c r="B1142">
        <v>76748.600000000006</v>
      </c>
      <c r="C1142">
        <v>76741</v>
      </c>
      <c r="D1142">
        <v>76693.600000000006</v>
      </c>
      <c r="E1142">
        <v>76670.899999999994</v>
      </c>
      <c r="F1142">
        <v>1416.3</v>
      </c>
      <c r="G1142">
        <v>0</v>
      </c>
      <c r="H1142">
        <v>1004.49</v>
      </c>
      <c r="I1142">
        <v>0.15892400000000001</v>
      </c>
      <c r="J1142">
        <v>0.83698099999999998</v>
      </c>
      <c r="K1142">
        <v>0</v>
      </c>
      <c r="L1142" t="s">
        <v>43</v>
      </c>
    </row>
    <row r="1143" spans="1:12" x14ac:dyDescent="0.25">
      <c r="A1143" t="s">
        <v>50</v>
      </c>
      <c r="B1143">
        <v>76705.8</v>
      </c>
      <c r="C1143">
        <v>76698.5</v>
      </c>
      <c r="D1143">
        <v>76651.199999999997</v>
      </c>
      <c r="E1143">
        <v>76628.399999999994</v>
      </c>
      <c r="F1143">
        <v>1413.12</v>
      </c>
      <c r="G1143">
        <v>0</v>
      </c>
      <c r="H1143">
        <v>1003.56</v>
      </c>
      <c r="I1143">
        <v>0.14979400000000001</v>
      </c>
      <c r="J1143">
        <v>0.83526100000000003</v>
      </c>
      <c r="K1143">
        <v>0</v>
      </c>
      <c r="L1143" t="s">
        <v>43</v>
      </c>
    </row>
    <row r="1144" spans="1:12" x14ac:dyDescent="0.25">
      <c r="A1144" t="s">
        <v>50</v>
      </c>
      <c r="B1144">
        <v>76690</v>
      </c>
      <c r="C1144">
        <v>76682.3</v>
      </c>
      <c r="D1144">
        <v>76635</v>
      </c>
      <c r="E1144">
        <v>76612.2</v>
      </c>
      <c r="F1144">
        <v>1411.68</v>
      </c>
      <c r="G1144">
        <v>0</v>
      </c>
      <c r="H1144">
        <v>1003.32</v>
      </c>
      <c r="I1144">
        <v>0.14981</v>
      </c>
      <c r="J1144">
        <v>0.83686799999999995</v>
      </c>
      <c r="K1144">
        <v>0</v>
      </c>
      <c r="L1144" t="s">
        <v>43</v>
      </c>
    </row>
    <row r="1145" spans="1:12" x14ac:dyDescent="0.25">
      <c r="A1145" t="s">
        <v>50</v>
      </c>
      <c r="B1145">
        <v>76572.100000000006</v>
      </c>
      <c r="C1145">
        <v>76564.800000000003</v>
      </c>
      <c r="D1145">
        <v>76517.8</v>
      </c>
      <c r="E1145">
        <v>76494.899999999994</v>
      </c>
      <c r="F1145">
        <v>1436.54</v>
      </c>
      <c r="G1145">
        <v>0</v>
      </c>
      <c r="H1145">
        <v>1002.3</v>
      </c>
      <c r="I1145">
        <v>0.14737600000000001</v>
      </c>
      <c r="J1145">
        <v>0.86736000000000002</v>
      </c>
      <c r="K1145">
        <v>0</v>
      </c>
      <c r="L1145" t="s">
        <v>43</v>
      </c>
    </row>
    <row r="1146" spans="1:12" x14ac:dyDescent="0.25">
      <c r="A1146" t="s">
        <v>50</v>
      </c>
      <c r="B1146">
        <v>76589.2</v>
      </c>
      <c r="C1146">
        <v>76581.899999999994</v>
      </c>
      <c r="D1146">
        <v>76535.199999999997</v>
      </c>
      <c r="E1146">
        <v>76512.5</v>
      </c>
      <c r="F1146">
        <v>1408.73</v>
      </c>
      <c r="G1146">
        <v>0</v>
      </c>
      <c r="H1146">
        <v>1002.38</v>
      </c>
      <c r="I1146">
        <v>0.15231700000000001</v>
      </c>
      <c r="J1146">
        <v>0.83704999999999996</v>
      </c>
      <c r="K1146">
        <v>0</v>
      </c>
      <c r="L1146" t="s">
        <v>43</v>
      </c>
    </row>
    <row r="1147" spans="1:12" x14ac:dyDescent="0.25">
      <c r="A1147" t="s">
        <v>50</v>
      </c>
      <c r="B1147">
        <v>76712</v>
      </c>
      <c r="C1147">
        <v>76697.3</v>
      </c>
      <c r="D1147">
        <v>76650.100000000006</v>
      </c>
      <c r="E1147">
        <v>76627.3</v>
      </c>
      <c r="F1147">
        <v>1445</v>
      </c>
      <c r="G1147">
        <v>0</v>
      </c>
      <c r="H1147">
        <v>1004.26</v>
      </c>
      <c r="I1147">
        <v>0.17580299999999999</v>
      </c>
      <c r="J1147">
        <v>0.837036</v>
      </c>
      <c r="K1147">
        <v>0</v>
      </c>
      <c r="L1147" t="s">
        <v>43</v>
      </c>
    </row>
    <row r="1148" spans="1:12" x14ac:dyDescent="0.25">
      <c r="A1148" t="s">
        <v>50</v>
      </c>
      <c r="B1148">
        <v>76782.899999999994</v>
      </c>
      <c r="C1148">
        <v>76775.600000000006</v>
      </c>
      <c r="D1148">
        <v>76728.2</v>
      </c>
      <c r="E1148">
        <v>76705.100000000006</v>
      </c>
      <c r="F1148">
        <v>1412.33</v>
      </c>
      <c r="G1148">
        <v>0</v>
      </c>
      <c r="H1148">
        <v>1003.8</v>
      </c>
      <c r="I1148">
        <v>0.17163100000000001</v>
      </c>
      <c r="J1148">
        <v>0.83704599999999996</v>
      </c>
      <c r="K1148">
        <v>0</v>
      </c>
      <c r="L1148" t="s">
        <v>43</v>
      </c>
    </row>
    <row r="1149" spans="1:12" x14ac:dyDescent="0.25">
      <c r="A1149" t="s">
        <v>50</v>
      </c>
      <c r="B1149">
        <v>76641</v>
      </c>
      <c r="C1149">
        <v>76633.7</v>
      </c>
      <c r="D1149">
        <v>76587.199999999997</v>
      </c>
      <c r="E1149">
        <v>76564.399999999994</v>
      </c>
      <c r="F1149">
        <v>1442.37</v>
      </c>
      <c r="G1149">
        <v>0</v>
      </c>
      <c r="H1149">
        <v>1002.53</v>
      </c>
      <c r="I1149">
        <v>0.15606900000000001</v>
      </c>
      <c r="J1149">
        <v>0.83448500000000003</v>
      </c>
      <c r="K1149">
        <v>0</v>
      </c>
      <c r="L1149" t="s">
        <v>43</v>
      </c>
    </row>
    <row r="1150" spans="1:12" x14ac:dyDescent="0.25">
      <c r="A1150" t="s">
        <v>50</v>
      </c>
      <c r="B1150">
        <v>77377.7</v>
      </c>
      <c r="C1150">
        <v>77370.399999999994</v>
      </c>
      <c r="D1150">
        <v>77323</v>
      </c>
      <c r="E1150">
        <v>77299.899999999994</v>
      </c>
      <c r="F1150">
        <v>1423.1</v>
      </c>
      <c r="G1150">
        <v>0</v>
      </c>
      <c r="H1150">
        <v>1012.24</v>
      </c>
      <c r="I1150">
        <v>0.178454</v>
      </c>
      <c r="J1150">
        <v>0.83701999999999999</v>
      </c>
      <c r="K1150">
        <v>0</v>
      </c>
      <c r="L1150" t="s">
        <v>43</v>
      </c>
    </row>
    <row r="1151" spans="1:12" x14ac:dyDescent="0.25">
      <c r="A1151" t="s">
        <v>50</v>
      </c>
      <c r="B1151">
        <v>76657.7</v>
      </c>
      <c r="C1151">
        <v>76650.2</v>
      </c>
      <c r="D1151">
        <v>76603.5</v>
      </c>
      <c r="E1151">
        <v>76580.7</v>
      </c>
      <c r="F1151">
        <v>1442.46</v>
      </c>
      <c r="G1151">
        <v>0</v>
      </c>
      <c r="H1151">
        <v>1002.88</v>
      </c>
      <c r="I1151">
        <v>0.14724499999999999</v>
      </c>
      <c r="J1151">
        <v>0.83704900000000004</v>
      </c>
      <c r="K1151">
        <v>0</v>
      </c>
      <c r="L1151" t="s">
        <v>43</v>
      </c>
    </row>
    <row r="1152" spans="1:12" x14ac:dyDescent="0.25">
      <c r="A1152" t="s">
        <v>50</v>
      </c>
      <c r="B1152">
        <v>76577.8</v>
      </c>
      <c r="C1152">
        <v>76570.5</v>
      </c>
      <c r="D1152">
        <v>76523.8</v>
      </c>
      <c r="E1152">
        <v>76500.800000000003</v>
      </c>
      <c r="F1152">
        <v>1408.6</v>
      </c>
      <c r="G1152">
        <v>0</v>
      </c>
      <c r="H1152">
        <v>1003.91</v>
      </c>
      <c r="I1152">
        <v>0.178457</v>
      </c>
      <c r="J1152">
        <v>0.83432399999999995</v>
      </c>
      <c r="K1152">
        <v>0</v>
      </c>
      <c r="L1152" t="s">
        <v>43</v>
      </c>
    </row>
    <row r="1153" spans="1:12" x14ac:dyDescent="0.25">
      <c r="A1153" t="s">
        <v>50</v>
      </c>
      <c r="B1153">
        <v>76628.3</v>
      </c>
      <c r="C1153">
        <v>76621</v>
      </c>
      <c r="D1153">
        <v>76574.5</v>
      </c>
      <c r="E1153">
        <v>76551.7</v>
      </c>
      <c r="F1153">
        <v>1437.91</v>
      </c>
      <c r="G1153">
        <v>0</v>
      </c>
      <c r="H1153">
        <v>1001.52</v>
      </c>
      <c r="I1153">
        <v>0.178455</v>
      </c>
      <c r="J1153">
        <v>0.836704</v>
      </c>
      <c r="K1153">
        <v>0</v>
      </c>
      <c r="L1153" t="s">
        <v>43</v>
      </c>
    </row>
    <row r="1154" spans="1:12" x14ac:dyDescent="0.25">
      <c r="A1154" t="s">
        <v>50</v>
      </c>
      <c r="B1154">
        <v>76591</v>
      </c>
      <c r="C1154">
        <v>76583.7</v>
      </c>
      <c r="D1154">
        <v>76537</v>
      </c>
      <c r="E1154">
        <v>76514.2</v>
      </c>
      <c r="F1154">
        <v>1410.32</v>
      </c>
      <c r="G1154">
        <v>0</v>
      </c>
      <c r="H1154">
        <v>1002.7</v>
      </c>
      <c r="I1154">
        <v>0.15973200000000001</v>
      </c>
      <c r="J1154">
        <v>0.83513999999999999</v>
      </c>
      <c r="K1154">
        <v>0</v>
      </c>
      <c r="L1154" t="s">
        <v>43</v>
      </c>
    </row>
    <row r="1155" spans="1:12" x14ac:dyDescent="0.25">
      <c r="A1155" t="s">
        <v>50</v>
      </c>
      <c r="B1155">
        <v>76680</v>
      </c>
      <c r="C1155">
        <v>76672.800000000003</v>
      </c>
      <c r="D1155">
        <v>76626.2</v>
      </c>
      <c r="E1155">
        <v>76603.3</v>
      </c>
      <c r="F1155">
        <v>1438.63</v>
      </c>
      <c r="G1155">
        <v>0</v>
      </c>
      <c r="H1155">
        <v>1002.96</v>
      </c>
      <c r="I1155">
        <v>0.17338700000000001</v>
      </c>
      <c r="J1155">
        <v>0.83614100000000002</v>
      </c>
      <c r="K1155">
        <v>0</v>
      </c>
      <c r="L1155" t="s">
        <v>43</v>
      </c>
    </row>
    <row r="1156" spans="1:12" x14ac:dyDescent="0.25">
      <c r="A1156" t="s">
        <v>50</v>
      </c>
      <c r="B1156">
        <v>76725.7</v>
      </c>
      <c r="C1156">
        <v>76718.399999999994</v>
      </c>
      <c r="D1156">
        <v>76671</v>
      </c>
      <c r="E1156">
        <v>76648.100000000006</v>
      </c>
      <c r="F1156">
        <v>1413.99</v>
      </c>
      <c r="G1156">
        <v>0</v>
      </c>
      <c r="H1156">
        <v>1003.66</v>
      </c>
      <c r="I1156">
        <v>0.148059</v>
      </c>
      <c r="J1156">
        <v>0.836843</v>
      </c>
      <c r="K1156">
        <v>0</v>
      </c>
      <c r="L1156" t="s">
        <v>43</v>
      </c>
    </row>
    <row r="1157" spans="1:12" x14ac:dyDescent="0.25">
      <c r="A1157" t="s">
        <v>50</v>
      </c>
      <c r="B1157">
        <v>76754.899999999994</v>
      </c>
      <c r="C1157">
        <v>76747.399999999994</v>
      </c>
      <c r="D1157">
        <v>76699.8</v>
      </c>
      <c r="E1157">
        <v>76676.899999999994</v>
      </c>
      <c r="F1157">
        <v>1459.95</v>
      </c>
      <c r="G1157">
        <v>0</v>
      </c>
      <c r="H1157">
        <v>1003.55</v>
      </c>
      <c r="I1157">
        <v>0.14710300000000001</v>
      </c>
      <c r="J1157">
        <v>0.83703700000000003</v>
      </c>
      <c r="K1157">
        <v>0</v>
      </c>
      <c r="L1157" t="s">
        <v>43</v>
      </c>
    </row>
    <row r="1158" spans="1:12" x14ac:dyDescent="0.25">
      <c r="A1158" t="s">
        <v>50</v>
      </c>
      <c r="B1158">
        <v>76771.3</v>
      </c>
      <c r="C1158">
        <v>76764</v>
      </c>
      <c r="D1158">
        <v>76716.899999999994</v>
      </c>
      <c r="E1158">
        <v>76694.100000000006</v>
      </c>
      <c r="F1158">
        <v>1451.25</v>
      </c>
      <c r="G1158">
        <v>0</v>
      </c>
      <c r="H1158">
        <v>1003.59</v>
      </c>
      <c r="I1158">
        <v>0.16294900000000001</v>
      </c>
      <c r="J1158">
        <v>0.83652599999999999</v>
      </c>
      <c r="K1158">
        <v>0</v>
      </c>
      <c r="L1158" t="s">
        <v>43</v>
      </c>
    </row>
    <row r="1159" spans="1:12" x14ac:dyDescent="0.25">
      <c r="A1159" t="s">
        <v>50</v>
      </c>
      <c r="B1159">
        <v>76833.7</v>
      </c>
      <c r="C1159">
        <v>76826.399999999994</v>
      </c>
      <c r="D1159">
        <v>76779.100000000006</v>
      </c>
      <c r="E1159">
        <v>76756.3</v>
      </c>
      <c r="F1159">
        <v>1452.35</v>
      </c>
      <c r="G1159">
        <v>0</v>
      </c>
      <c r="H1159">
        <v>1003.38</v>
      </c>
      <c r="I1159">
        <v>0.17077500000000001</v>
      </c>
      <c r="J1159">
        <v>0.83694100000000005</v>
      </c>
      <c r="K1159">
        <v>0</v>
      </c>
      <c r="L1159" t="s">
        <v>43</v>
      </c>
    </row>
    <row r="1160" spans="1:12" x14ac:dyDescent="0.25">
      <c r="A1160" t="s">
        <v>50</v>
      </c>
      <c r="B1160">
        <v>76769.100000000006</v>
      </c>
      <c r="C1160">
        <v>76761.8</v>
      </c>
      <c r="D1160">
        <v>76714.2</v>
      </c>
      <c r="E1160">
        <v>76691.5</v>
      </c>
      <c r="F1160">
        <v>1457.81</v>
      </c>
      <c r="G1160">
        <v>0</v>
      </c>
      <c r="H1160">
        <v>1003.06</v>
      </c>
      <c r="I1160">
        <v>0.14730799999999999</v>
      </c>
      <c r="J1160">
        <v>0.86861100000000002</v>
      </c>
      <c r="K1160">
        <v>0</v>
      </c>
      <c r="L1160" t="s">
        <v>43</v>
      </c>
    </row>
    <row r="1161" spans="1:12" x14ac:dyDescent="0.25">
      <c r="A1161" t="s">
        <v>50</v>
      </c>
      <c r="B1161">
        <v>76802.2</v>
      </c>
      <c r="C1161">
        <v>76794.899999999994</v>
      </c>
      <c r="D1161">
        <v>76747.5</v>
      </c>
      <c r="E1161">
        <v>76724.800000000003</v>
      </c>
      <c r="F1161">
        <v>1457.66</v>
      </c>
      <c r="G1161">
        <v>0</v>
      </c>
      <c r="H1161">
        <v>1004.32</v>
      </c>
      <c r="I1161">
        <v>0.15825900000000001</v>
      </c>
      <c r="J1161">
        <v>0.83705099999999999</v>
      </c>
      <c r="K1161">
        <v>0</v>
      </c>
      <c r="L1161" t="s">
        <v>43</v>
      </c>
    </row>
    <row r="1162" spans="1:12" x14ac:dyDescent="0.25">
      <c r="A1162" t="s">
        <v>50</v>
      </c>
      <c r="B1162">
        <v>76815.3</v>
      </c>
      <c r="C1162">
        <v>76808</v>
      </c>
      <c r="D1162">
        <v>76760.399999999994</v>
      </c>
      <c r="E1162">
        <v>76737.399999999994</v>
      </c>
      <c r="F1162">
        <v>1461.77</v>
      </c>
      <c r="G1162">
        <v>0</v>
      </c>
      <c r="H1162">
        <v>1003.66</v>
      </c>
      <c r="I1162">
        <v>0.170733</v>
      </c>
      <c r="J1162">
        <v>0.83313099999999995</v>
      </c>
      <c r="K1162">
        <v>0</v>
      </c>
      <c r="L1162" t="s">
        <v>43</v>
      </c>
    </row>
    <row r="1163" spans="1:12" x14ac:dyDescent="0.25">
      <c r="A1163" t="s">
        <v>50</v>
      </c>
      <c r="B1163">
        <v>76722.7</v>
      </c>
      <c r="C1163">
        <v>76715.399999999994</v>
      </c>
      <c r="D1163">
        <v>76668.100000000006</v>
      </c>
      <c r="E1163">
        <v>76645.2</v>
      </c>
      <c r="F1163">
        <v>1412.04</v>
      </c>
      <c r="G1163">
        <v>0</v>
      </c>
      <c r="H1163">
        <v>1003.35</v>
      </c>
      <c r="I1163">
        <v>0.153611</v>
      </c>
      <c r="J1163">
        <v>0.84042899999999998</v>
      </c>
      <c r="K1163">
        <v>0</v>
      </c>
      <c r="L1163" t="s">
        <v>43</v>
      </c>
    </row>
    <row r="1164" spans="1:12" x14ac:dyDescent="0.25">
      <c r="A1164" t="s">
        <v>50</v>
      </c>
      <c r="B1164">
        <v>76802.100000000006</v>
      </c>
      <c r="C1164">
        <v>76794.8</v>
      </c>
      <c r="D1164">
        <v>76747.3</v>
      </c>
      <c r="E1164">
        <v>76724.399999999994</v>
      </c>
      <c r="F1164">
        <v>1460.82</v>
      </c>
      <c r="G1164">
        <v>0</v>
      </c>
      <c r="H1164">
        <v>1004.2</v>
      </c>
      <c r="I1164">
        <v>0.17846600000000001</v>
      </c>
      <c r="J1164">
        <v>0.83636900000000003</v>
      </c>
      <c r="K1164">
        <v>0</v>
      </c>
      <c r="L1164" t="s">
        <v>43</v>
      </c>
    </row>
    <row r="1165" spans="1:12" x14ac:dyDescent="0.25">
      <c r="A1165" t="s">
        <v>50</v>
      </c>
      <c r="B1165">
        <v>76774.2</v>
      </c>
      <c r="C1165">
        <v>76766.8</v>
      </c>
      <c r="D1165">
        <v>76719.399999999994</v>
      </c>
      <c r="E1165">
        <v>76696.7</v>
      </c>
      <c r="F1165">
        <v>1412.31</v>
      </c>
      <c r="G1165">
        <v>0</v>
      </c>
      <c r="H1165">
        <v>1004.07</v>
      </c>
      <c r="I1165">
        <v>0.148502</v>
      </c>
      <c r="J1165">
        <v>0.836947</v>
      </c>
      <c r="K1165">
        <v>0</v>
      </c>
      <c r="L1165" t="s">
        <v>43</v>
      </c>
    </row>
    <row r="1166" spans="1:12" x14ac:dyDescent="0.25">
      <c r="A1166" t="s">
        <v>50</v>
      </c>
      <c r="B1166">
        <v>76791.199999999997</v>
      </c>
      <c r="C1166">
        <v>76783.899999999994</v>
      </c>
      <c r="D1166">
        <v>76736.600000000006</v>
      </c>
      <c r="E1166">
        <v>76713.899999999994</v>
      </c>
      <c r="F1166">
        <v>1457.35</v>
      </c>
      <c r="G1166">
        <v>0</v>
      </c>
      <c r="H1166">
        <v>1003.55</v>
      </c>
      <c r="I1166">
        <v>0.14721000000000001</v>
      </c>
      <c r="J1166">
        <v>0.83705200000000002</v>
      </c>
      <c r="K1166">
        <v>0</v>
      </c>
      <c r="L1166" t="s">
        <v>43</v>
      </c>
    </row>
    <row r="1167" spans="1:12" x14ac:dyDescent="0.25">
      <c r="A1167" t="s">
        <v>50</v>
      </c>
      <c r="B1167">
        <v>76713.399999999994</v>
      </c>
      <c r="C1167">
        <v>76706.2</v>
      </c>
      <c r="D1167">
        <v>76658.7</v>
      </c>
      <c r="E1167">
        <v>76635.8</v>
      </c>
      <c r="F1167">
        <v>1413.12</v>
      </c>
      <c r="G1167">
        <v>0</v>
      </c>
      <c r="H1167">
        <v>1003.05</v>
      </c>
      <c r="I1167">
        <v>0.17848</v>
      </c>
      <c r="J1167">
        <v>0.83637799999999995</v>
      </c>
      <c r="K1167">
        <v>0</v>
      </c>
      <c r="L1167" t="s">
        <v>43</v>
      </c>
    </row>
    <row r="1168" spans="1:12" x14ac:dyDescent="0.25">
      <c r="A1168" t="s">
        <v>50</v>
      </c>
      <c r="B1168">
        <v>76743.5</v>
      </c>
      <c r="C1168">
        <v>76736.100000000006</v>
      </c>
      <c r="D1168">
        <v>76688.899999999994</v>
      </c>
      <c r="E1168">
        <v>76666</v>
      </c>
      <c r="F1168">
        <v>1412.09</v>
      </c>
      <c r="G1168">
        <v>0</v>
      </c>
      <c r="H1168">
        <v>1004.35</v>
      </c>
      <c r="I1168">
        <v>0.17847299999999999</v>
      </c>
      <c r="J1168">
        <v>0.83705099999999999</v>
      </c>
      <c r="K1168">
        <v>0</v>
      </c>
      <c r="L1168" t="s">
        <v>43</v>
      </c>
    </row>
    <row r="1169" spans="1:25" x14ac:dyDescent="0.25">
      <c r="A1169" t="s">
        <v>50</v>
      </c>
      <c r="B1169">
        <v>76752.2</v>
      </c>
      <c r="C1169">
        <v>76744.800000000003</v>
      </c>
      <c r="D1169">
        <v>76697.399999999994</v>
      </c>
      <c r="E1169">
        <v>76674.5</v>
      </c>
      <c r="F1169">
        <v>1414.66</v>
      </c>
      <c r="G1169">
        <v>0</v>
      </c>
      <c r="H1169">
        <v>1003.7</v>
      </c>
      <c r="I1169">
        <v>0.178455</v>
      </c>
      <c r="J1169">
        <v>0.83653</v>
      </c>
      <c r="K1169">
        <v>0</v>
      </c>
      <c r="L1169" t="s">
        <v>43</v>
      </c>
    </row>
    <row r="1170" spans="1:25" x14ac:dyDescent="0.25">
      <c r="A1170" t="s">
        <v>50</v>
      </c>
      <c r="B1170">
        <v>76785.899999999994</v>
      </c>
      <c r="C1170">
        <v>76778.600000000006</v>
      </c>
      <c r="D1170">
        <v>76731.3</v>
      </c>
      <c r="E1170">
        <v>76708.5</v>
      </c>
      <c r="F1170">
        <v>1458.63</v>
      </c>
      <c r="G1170">
        <v>0</v>
      </c>
      <c r="H1170">
        <v>1003.79</v>
      </c>
      <c r="I1170">
        <v>0.15037200000000001</v>
      </c>
      <c r="J1170">
        <v>0.837005</v>
      </c>
      <c r="K1170">
        <v>0</v>
      </c>
      <c r="L1170" t="s">
        <v>43</v>
      </c>
    </row>
    <row r="1171" spans="1:25" x14ac:dyDescent="0.25">
      <c r="A1171" t="s">
        <v>50</v>
      </c>
      <c r="B1171">
        <v>76753.7</v>
      </c>
      <c r="C1171">
        <v>76746.399999999994</v>
      </c>
      <c r="D1171">
        <v>76699</v>
      </c>
      <c r="E1171">
        <v>76676.2</v>
      </c>
      <c r="F1171">
        <v>1413.06</v>
      </c>
      <c r="G1171">
        <v>0</v>
      </c>
      <c r="H1171">
        <v>1003.73</v>
      </c>
      <c r="I1171">
        <v>0.14863999999999999</v>
      </c>
      <c r="J1171">
        <v>0.83704999999999996</v>
      </c>
      <c r="K1171">
        <v>0</v>
      </c>
      <c r="L1171" t="s">
        <v>43</v>
      </c>
    </row>
    <row r="1172" spans="1:25" x14ac:dyDescent="0.25">
      <c r="A1172" t="s">
        <v>50</v>
      </c>
      <c r="B1172">
        <v>76800.800000000003</v>
      </c>
      <c r="C1172">
        <v>76793.2</v>
      </c>
      <c r="D1172">
        <v>76745.8</v>
      </c>
      <c r="E1172">
        <v>76722.899999999994</v>
      </c>
      <c r="F1172">
        <v>1453.73</v>
      </c>
      <c r="G1172">
        <v>0</v>
      </c>
      <c r="H1172">
        <v>1004.58</v>
      </c>
      <c r="I1172">
        <v>0.17846100000000001</v>
      </c>
      <c r="J1172">
        <v>0.83697500000000002</v>
      </c>
      <c r="K1172">
        <v>0</v>
      </c>
      <c r="L1172" t="s">
        <v>43</v>
      </c>
    </row>
    <row r="1173" spans="1:25" x14ac:dyDescent="0.25">
      <c r="A1173" t="s">
        <v>50</v>
      </c>
      <c r="B1173">
        <v>76770</v>
      </c>
      <c r="C1173">
        <v>76762.5</v>
      </c>
      <c r="D1173">
        <v>76715.100000000006</v>
      </c>
      <c r="E1173">
        <v>76692.2</v>
      </c>
      <c r="F1173">
        <v>1415.58</v>
      </c>
      <c r="G1173">
        <v>0</v>
      </c>
      <c r="H1173">
        <v>1004.93</v>
      </c>
      <c r="I1173">
        <v>0.15271100000000001</v>
      </c>
      <c r="J1173">
        <v>0.83701800000000004</v>
      </c>
      <c r="K1173">
        <v>0</v>
      </c>
      <c r="L1173" t="s">
        <v>43</v>
      </c>
    </row>
    <row r="1174" spans="1:25" x14ac:dyDescent="0.25">
      <c r="A1174" t="s">
        <v>50</v>
      </c>
      <c r="B1174">
        <v>76774.5</v>
      </c>
      <c r="C1174">
        <v>76767</v>
      </c>
      <c r="D1174">
        <v>76719.199999999997</v>
      </c>
      <c r="E1174">
        <v>76696.399999999994</v>
      </c>
      <c r="F1174">
        <v>1456.75</v>
      </c>
      <c r="G1174">
        <v>0</v>
      </c>
      <c r="H1174">
        <v>1004.29</v>
      </c>
      <c r="I1174">
        <v>0.14798600000000001</v>
      </c>
      <c r="J1174">
        <v>0.835206</v>
      </c>
      <c r="K1174">
        <v>0</v>
      </c>
      <c r="L1174" t="s">
        <v>43</v>
      </c>
    </row>
    <row r="1175" spans="1:25" x14ac:dyDescent="0.25">
      <c r="A1175" t="s">
        <v>50</v>
      </c>
      <c r="B1175">
        <v>76650.600000000006</v>
      </c>
      <c r="C1175">
        <v>76643.3</v>
      </c>
      <c r="D1175">
        <v>76596.3</v>
      </c>
      <c r="E1175">
        <v>76573.399999999994</v>
      </c>
      <c r="F1175">
        <v>1414.36</v>
      </c>
      <c r="G1175">
        <v>0</v>
      </c>
      <c r="H1175">
        <v>1002.89</v>
      </c>
      <c r="I1175">
        <v>0.14743800000000001</v>
      </c>
      <c r="J1175">
        <v>0.83700600000000003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76786</v>
      </c>
      <c r="C1176">
        <v>76778.3</v>
      </c>
      <c r="D1176">
        <v>76731.3</v>
      </c>
      <c r="E1176">
        <v>76708.399999999994</v>
      </c>
      <c r="F1176">
        <v>1451.21</v>
      </c>
      <c r="G1176">
        <v>0</v>
      </c>
      <c r="H1176">
        <v>1003.13</v>
      </c>
      <c r="I1176">
        <v>0.15515200000000001</v>
      </c>
      <c r="J1176">
        <v>0.83522399999999997</v>
      </c>
      <c r="K1176">
        <v>0</v>
      </c>
      <c r="L1176" t="s">
        <v>43</v>
      </c>
      <c r="R1176">
        <f>AVERAGE(B1127:B1176)</f>
        <v>76743.566000000021</v>
      </c>
      <c r="S1176">
        <f>AVERAGE(C1127:C1176)</f>
        <v>76736.053999999975</v>
      </c>
      <c r="U1176">
        <f>_xlfn.VAR.P(B1127:B1176)</f>
        <v>12916.533443999859</v>
      </c>
      <c r="V1176">
        <f>_xlfn.VAR.P(C1127:C1176)</f>
        <v>12925.018883999946</v>
      </c>
      <c r="X1176">
        <f>1.96*SQRT(U1176)/50</f>
        <v>4.4551163791070536</v>
      </c>
      <c r="Y1176">
        <f>1.96*SQRT(V1176)/50</f>
        <v>4.4565795199805054</v>
      </c>
    </row>
    <row r="1177" spans="1:25" x14ac:dyDescent="0.25">
      <c r="A1177" t="s">
        <v>51</v>
      </c>
      <c r="B1177">
        <v>3837315.3368000002</v>
      </c>
      <c r="C1177" t="s">
        <v>37</v>
      </c>
    </row>
    <row r="1178" spans="1:25" x14ac:dyDescent="0.25">
      <c r="A1178" t="s">
        <v>52</v>
      </c>
      <c r="B1178">
        <v>6322.66</v>
      </c>
      <c r="C1178">
        <v>6269.47</v>
      </c>
      <c r="D1178">
        <v>6269.39</v>
      </c>
      <c r="E1178">
        <v>6260.37</v>
      </c>
      <c r="F1178">
        <v>504.11200000000002</v>
      </c>
      <c r="G1178">
        <v>543.73299999999995</v>
      </c>
      <c r="H1178">
        <v>211.92</v>
      </c>
      <c r="I1178">
        <v>0.14744399999999999</v>
      </c>
      <c r="J1178">
        <v>0.83704999999999996</v>
      </c>
      <c r="K1178">
        <v>0</v>
      </c>
      <c r="L1178" t="s">
        <v>43</v>
      </c>
    </row>
    <row r="1179" spans="1:25" x14ac:dyDescent="0.25">
      <c r="A1179" t="s">
        <v>52</v>
      </c>
      <c r="B1179">
        <v>6324.56</v>
      </c>
      <c r="C1179">
        <v>6271.2</v>
      </c>
      <c r="D1179">
        <v>6271.11</v>
      </c>
      <c r="E1179">
        <v>6262.1</v>
      </c>
      <c r="F1179">
        <v>502.71</v>
      </c>
      <c r="G1179">
        <v>543.87199999999996</v>
      </c>
      <c r="H1179">
        <v>211.84800000000001</v>
      </c>
      <c r="I1179">
        <v>0.161825</v>
      </c>
      <c r="J1179">
        <v>0.85245499999999996</v>
      </c>
      <c r="K1179">
        <v>0</v>
      </c>
      <c r="L1179" t="s">
        <v>43</v>
      </c>
    </row>
    <row r="1180" spans="1:25" x14ac:dyDescent="0.25">
      <c r="A1180" t="s">
        <v>52</v>
      </c>
      <c r="B1180">
        <v>6327.25</v>
      </c>
      <c r="C1180">
        <v>6272.43</v>
      </c>
      <c r="D1180">
        <v>6272.33</v>
      </c>
      <c r="E1180">
        <v>6263.3</v>
      </c>
      <c r="F1180">
        <v>504.43</v>
      </c>
      <c r="G1180">
        <v>545.30100000000004</v>
      </c>
      <c r="H1180">
        <v>211.749</v>
      </c>
      <c r="I1180">
        <v>0.17846000000000001</v>
      </c>
      <c r="J1180">
        <v>0.83620499999999998</v>
      </c>
      <c r="K1180">
        <v>0</v>
      </c>
      <c r="L1180" t="s">
        <v>43</v>
      </c>
    </row>
    <row r="1181" spans="1:25" x14ac:dyDescent="0.25">
      <c r="A1181" t="s">
        <v>52</v>
      </c>
      <c r="B1181">
        <v>6329.14</v>
      </c>
      <c r="C1181">
        <v>6275.43</v>
      </c>
      <c r="D1181">
        <v>6275.34</v>
      </c>
      <c r="E1181">
        <v>6266.3</v>
      </c>
      <c r="F1181">
        <v>502.83800000000002</v>
      </c>
      <c r="G1181">
        <v>544.76700000000005</v>
      </c>
      <c r="H1181">
        <v>211.875</v>
      </c>
      <c r="I1181">
        <v>0.17846699999999999</v>
      </c>
      <c r="J1181">
        <v>0.83695900000000001</v>
      </c>
      <c r="K1181">
        <v>0</v>
      </c>
      <c r="L1181" t="s">
        <v>43</v>
      </c>
    </row>
    <row r="1182" spans="1:25" x14ac:dyDescent="0.25">
      <c r="A1182" t="s">
        <v>52</v>
      </c>
      <c r="B1182">
        <v>6329.64</v>
      </c>
      <c r="C1182">
        <v>6276.99</v>
      </c>
      <c r="D1182">
        <v>6276.88</v>
      </c>
      <c r="E1182">
        <v>6267.83</v>
      </c>
      <c r="F1182">
        <v>507.137</v>
      </c>
      <c r="G1182">
        <v>544.87900000000002</v>
      </c>
      <c r="H1182">
        <v>212.208</v>
      </c>
      <c r="I1182">
        <v>0.149176</v>
      </c>
      <c r="J1182">
        <v>0.83310300000000004</v>
      </c>
      <c r="K1182">
        <v>0</v>
      </c>
      <c r="L1182" t="s">
        <v>43</v>
      </c>
    </row>
    <row r="1183" spans="1:25" x14ac:dyDescent="0.25">
      <c r="A1183" t="s">
        <v>52</v>
      </c>
      <c r="B1183">
        <v>6324.13</v>
      </c>
      <c r="C1183">
        <v>6270.96</v>
      </c>
      <c r="D1183">
        <v>6270.87</v>
      </c>
      <c r="E1183">
        <v>6261.81</v>
      </c>
      <c r="F1183">
        <v>502.91800000000001</v>
      </c>
      <c r="G1183">
        <v>545.04700000000003</v>
      </c>
      <c r="H1183">
        <v>211.72300000000001</v>
      </c>
      <c r="I1183">
        <v>0.178456</v>
      </c>
      <c r="J1183">
        <v>0.83501899999999996</v>
      </c>
      <c r="K1183">
        <v>0</v>
      </c>
      <c r="L1183" t="s">
        <v>43</v>
      </c>
    </row>
    <row r="1184" spans="1:25" x14ac:dyDescent="0.25">
      <c r="A1184" t="s">
        <v>52</v>
      </c>
      <c r="B1184">
        <v>6328.45</v>
      </c>
      <c r="C1184">
        <v>6275.47</v>
      </c>
      <c r="D1184">
        <v>6275.37</v>
      </c>
      <c r="E1184">
        <v>6266.31</v>
      </c>
      <c r="F1184">
        <v>505.57900000000001</v>
      </c>
      <c r="G1184">
        <v>545.00599999999997</v>
      </c>
      <c r="H1184">
        <v>211.815</v>
      </c>
      <c r="I1184">
        <v>0.14727599999999999</v>
      </c>
      <c r="J1184">
        <v>0.83645800000000003</v>
      </c>
      <c r="K1184">
        <v>0</v>
      </c>
      <c r="L1184" t="s">
        <v>43</v>
      </c>
    </row>
    <row r="1185" spans="1:12" x14ac:dyDescent="0.25">
      <c r="A1185" t="s">
        <v>52</v>
      </c>
      <c r="B1185">
        <v>6327.19</v>
      </c>
      <c r="C1185">
        <v>6273.36</v>
      </c>
      <c r="D1185">
        <v>6273.26</v>
      </c>
      <c r="E1185">
        <v>6264.2</v>
      </c>
      <c r="F1185">
        <v>501.572</v>
      </c>
      <c r="G1185">
        <v>545.20500000000004</v>
      </c>
      <c r="H1185">
        <v>211.88399999999999</v>
      </c>
      <c r="I1185">
        <v>0.14801300000000001</v>
      </c>
      <c r="J1185">
        <v>0.83703000000000005</v>
      </c>
      <c r="K1185">
        <v>0</v>
      </c>
      <c r="L1185" t="s">
        <v>43</v>
      </c>
    </row>
    <row r="1186" spans="1:12" x14ac:dyDescent="0.25">
      <c r="A1186" t="s">
        <v>52</v>
      </c>
      <c r="B1186">
        <v>6324.12</v>
      </c>
      <c r="C1186">
        <v>6270.65</v>
      </c>
      <c r="D1186">
        <v>6270.56</v>
      </c>
      <c r="E1186">
        <v>6261.53</v>
      </c>
      <c r="F1186">
        <v>505.00700000000001</v>
      </c>
      <c r="G1186">
        <v>544.53200000000004</v>
      </c>
      <c r="H1186">
        <v>211.797</v>
      </c>
      <c r="I1186">
        <v>0.16253000000000001</v>
      </c>
      <c r="J1186">
        <v>0.833395</v>
      </c>
      <c r="K1186">
        <v>0</v>
      </c>
      <c r="L1186" t="s">
        <v>43</v>
      </c>
    </row>
    <row r="1187" spans="1:12" x14ac:dyDescent="0.25">
      <c r="A1187" t="s">
        <v>52</v>
      </c>
      <c r="B1187">
        <v>6322.3</v>
      </c>
      <c r="C1187">
        <v>6269.08</v>
      </c>
      <c r="D1187">
        <v>6269</v>
      </c>
      <c r="E1187">
        <v>6259.97</v>
      </c>
      <c r="F1187">
        <v>504.34300000000002</v>
      </c>
      <c r="G1187">
        <v>544.74900000000002</v>
      </c>
      <c r="H1187">
        <v>212.06899999999999</v>
      </c>
      <c r="I1187">
        <v>0.14711299999999999</v>
      </c>
      <c r="J1187">
        <v>0.836283</v>
      </c>
      <c r="K1187">
        <v>0</v>
      </c>
      <c r="L1187" t="s">
        <v>43</v>
      </c>
    </row>
    <row r="1188" spans="1:12" x14ac:dyDescent="0.25">
      <c r="A1188" t="s">
        <v>52</v>
      </c>
      <c r="B1188">
        <v>6327.96</v>
      </c>
      <c r="C1188">
        <v>6275.49</v>
      </c>
      <c r="D1188">
        <v>6275.39</v>
      </c>
      <c r="E1188">
        <v>6266.24</v>
      </c>
      <c r="F1188">
        <v>505.33199999999999</v>
      </c>
      <c r="G1188">
        <v>543.70799999999997</v>
      </c>
      <c r="H1188">
        <v>212.34</v>
      </c>
      <c r="I1188">
        <v>0.17052700000000001</v>
      </c>
      <c r="J1188">
        <v>0.86314999999999997</v>
      </c>
      <c r="K1188">
        <v>0</v>
      </c>
      <c r="L1188" t="s">
        <v>43</v>
      </c>
    </row>
    <row r="1189" spans="1:12" x14ac:dyDescent="0.25">
      <c r="A1189" t="s">
        <v>52</v>
      </c>
      <c r="B1189">
        <v>6320.72</v>
      </c>
      <c r="C1189">
        <v>6266.75</v>
      </c>
      <c r="D1189">
        <v>6266.66</v>
      </c>
      <c r="E1189">
        <v>6257.6</v>
      </c>
      <c r="F1189">
        <v>502.53800000000001</v>
      </c>
      <c r="G1189">
        <v>544.80100000000004</v>
      </c>
      <c r="H1189">
        <v>211.70099999999999</v>
      </c>
      <c r="I1189">
        <v>0.157802</v>
      </c>
      <c r="J1189">
        <v>0.83700300000000005</v>
      </c>
      <c r="K1189">
        <v>0</v>
      </c>
      <c r="L1189" t="s">
        <v>43</v>
      </c>
    </row>
    <row r="1190" spans="1:12" x14ac:dyDescent="0.25">
      <c r="A1190" t="s">
        <v>52</v>
      </c>
      <c r="B1190">
        <v>6322.72</v>
      </c>
      <c r="C1190">
        <v>6269.14</v>
      </c>
      <c r="D1190">
        <v>6269.04</v>
      </c>
      <c r="E1190">
        <v>6260.02</v>
      </c>
      <c r="F1190">
        <v>505.13299999999998</v>
      </c>
      <c r="G1190">
        <v>544.40800000000002</v>
      </c>
      <c r="H1190">
        <v>211.934</v>
      </c>
      <c r="I1190">
        <v>0.14835899999999999</v>
      </c>
      <c r="J1190">
        <v>0.83698300000000003</v>
      </c>
      <c r="K1190">
        <v>0</v>
      </c>
      <c r="L1190" t="s">
        <v>43</v>
      </c>
    </row>
    <row r="1191" spans="1:12" x14ac:dyDescent="0.25">
      <c r="A1191" t="s">
        <v>52</v>
      </c>
      <c r="B1191">
        <v>6327.68</v>
      </c>
      <c r="C1191">
        <v>6273.53</v>
      </c>
      <c r="D1191">
        <v>6273.44</v>
      </c>
      <c r="E1191">
        <v>6264.4</v>
      </c>
      <c r="F1191">
        <v>503.012</v>
      </c>
      <c r="G1191">
        <v>544.86300000000006</v>
      </c>
      <c r="H1191">
        <v>212.24600000000001</v>
      </c>
      <c r="I1191">
        <v>0.16378400000000001</v>
      </c>
      <c r="J1191">
        <v>0.83647899999999997</v>
      </c>
      <c r="K1191">
        <v>0</v>
      </c>
      <c r="L1191" t="s">
        <v>43</v>
      </c>
    </row>
    <row r="1192" spans="1:12" x14ac:dyDescent="0.25">
      <c r="A1192" t="s">
        <v>52</v>
      </c>
      <c r="B1192">
        <v>6321.95</v>
      </c>
      <c r="C1192">
        <v>6268.77</v>
      </c>
      <c r="D1192">
        <v>6268.68</v>
      </c>
      <c r="E1192">
        <v>6259.67</v>
      </c>
      <c r="F1192">
        <v>502.73599999999999</v>
      </c>
      <c r="G1192">
        <v>544.71900000000005</v>
      </c>
      <c r="H1192">
        <v>212.16</v>
      </c>
      <c r="I1192">
        <v>0.160524</v>
      </c>
      <c r="J1192">
        <v>0.83704199999999995</v>
      </c>
      <c r="K1192">
        <v>0</v>
      </c>
      <c r="L1192" t="s">
        <v>43</v>
      </c>
    </row>
    <row r="1193" spans="1:12" x14ac:dyDescent="0.25">
      <c r="A1193" t="s">
        <v>52</v>
      </c>
      <c r="B1193">
        <v>6326.76</v>
      </c>
      <c r="C1193">
        <v>6273.54</v>
      </c>
      <c r="D1193">
        <v>6273.45</v>
      </c>
      <c r="E1193">
        <v>6264.39</v>
      </c>
      <c r="F1193">
        <v>501.95100000000002</v>
      </c>
      <c r="G1193">
        <v>544</v>
      </c>
      <c r="H1193">
        <v>211.089</v>
      </c>
      <c r="I1193">
        <v>0.16855500000000001</v>
      </c>
      <c r="J1193">
        <v>0.83703000000000005</v>
      </c>
      <c r="K1193">
        <v>0</v>
      </c>
      <c r="L1193" t="s">
        <v>43</v>
      </c>
    </row>
    <row r="1194" spans="1:12" x14ac:dyDescent="0.25">
      <c r="A1194" t="s">
        <v>52</v>
      </c>
      <c r="B1194">
        <v>6326.41</v>
      </c>
      <c r="C1194">
        <v>6273.38</v>
      </c>
      <c r="D1194">
        <v>6273.28</v>
      </c>
      <c r="E1194">
        <v>6264.21</v>
      </c>
      <c r="F1194">
        <v>504.83100000000002</v>
      </c>
      <c r="G1194">
        <v>545.322</v>
      </c>
      <c r="H1194">
        <v>212.25800000000001</v>
      </c>
      <c r="I1194">
        <v>0.15304599999999999</v>
      </c>
      <c r="J1194">
        <v>0.83704800000000001</v>
      </c>
      <c r="K1194">
        <v>0</v>
      </c>
      <c r="L1194" t="s">
        <v>43</v>
      </c>
    </row>
    <row r="1195" spans="1:12" x14ac:dyDescent="0.25">
      <c r="A1195" t="s">
        <v>52</v>
      </c>
      <c r="B1195">
        <v>6336.96</v>
      </c>
      <c r="C1195">
        <v>6284.02</v>
      </c>
      <c r="D1195">
        <v>6283.93</v>
      </c>
      <c r="E1195">
        <v>6274.78</v>
      </c>
      <c r="F1195">
        <v>502.53399999999999</v>
      </c>
      <c r="G1195">
        <v>544.53099999999995</v>
      </c>
      <c r="H1195">
        <v>212.73099999999999</v>
      </c>
      <c r="I1195">
        <v>0.17846200000000001</v>
      </c>
      <c r="J1195">
        <v>0.83603400000000005</v>
      </c>
      <c r="K1195">
        <v>0</v>
      </c>
      <c r="L1195" t="s">
        <v>43</v>
      </c>
    </row>
    <row r="1196" spans="1:12" x14ac:dyDescent="0.25">
      <c r="A1196" t="s">
        <v>52</v>
      </c>
      <c r="B1196">
        <v>6331.8</v>
      </c>
      <c r="C1196">
        <v>6278.18</v>
      </c>
      <c r="D1196">
        <v>6278.09</v>
      </c>
      <c r="E1196">
        <v>6269.07</v>
      </c>
      <c r="F1196">
        <v>504.12</v>
      </c>
      <c r="G1196">
        <v>548.01300000000003</v>
      </c>
      <c r="H1196">
        <v>211.83500000000001</v>
      </c>
      <c r="I1196">
        <v>0.148864</v>
      </c>
      <c r="J1196">
        <v>0.83698899999999998</v>
      </c>
      <c r="K1196">
        <v>0</v>
      </c>
      <c r="L1196" t="s">
        <v>43</v>
      </c>
    </row>
    <row r="1197" spans="1:12" x14ac:dyDescent="0.25">
      <c r="A1197" t="s">
        <v>52</v>
      </c>
      <c r="B1197">
        <v>6325.77</v>
      </c>
      <c r="C1197">
        <v>6272.44</v>
      </c>
      <c r="D1197">
        <v>6272.36</v>
      </c>
      <c r="E1197">
        <v>6263.28</v>
      </c>
      <c r="F1197">
        <v>501.93400000000003</v>
      </c>
      <c r="G1197">
        <v>544.399</v>
      </c>
      <c r="H1197">
        <v>212.584</v>
      </c>
      <c r="I1197">
        <v>0.17846699999999999</v>
      </c>
      <c r="J1197">
        <v>0.83704299999999998</v>
      </c>
      <c r="K1197">
        <v>0</v>
      </c>
      <c r="L1197" t="s">
        <v>43</v>
      </c>
    </row>
    <row r="1198" spans="1:12" x14ac:dyDescent="0.25">
      <c r="A1198" t="s">
        <v>52</v>
      </c>
      <c r="B1198">
        <v>6331.53</v>
      </c>
      <c r="C1198">
        <v>6278.7</v>
      </c>
      <c r="D1198">
        <v>6278.6</v>
      </c>
      <c r="E1198">
        <v>6269.48</v>
      </c>
      <c r="F1198">
        <v>503.73099999999999</v>
      </c>
      <c r="G1198">
        <v>543.72699999999998</v>
      </c>
      <c r="H1198">
        <v>212.17599999999999</v>
      </c>
      <c r="I1198">
        <v>0.178455</v>
      </c>
      <c r="J1198">
        <v>0.83535800000000004</v>
      </c>
      <c r="K1198">
        <v>0</v>
      </c>
      <c r="L1198" t="s">
        <v>43</v>
      </c>
    </row>
    <row r="1199" spans="1:12" x14ac:dyDescent="0.25">
      <c r="A1199" t="s">
        <v>52</v>
      </c>
      <c r="B1199">
        <v>6317.24</v>
      </c>
      <c r="C1199">
        <v>6264.11</v>
      </c>
      <c r="D1199">
        <v>6264.02</v>
      </c>
      <c r="E1199">
        <v>6255</v>
      </c>
      <c r="F1199">
        <v>502.65</v>
      </c>
      <c r="G1199">
        <v>544.75400000000002</v>
      </c>
      <c r="H1199">
        <v>212.10300000000001</v>
      </c>
      <c r="I1199">
        <v>0.17846400000000001</v>
      </c>
      <c r="J1199">
        <v>0.83704400000000001</v>
      </c>
      <c r="K1199">
        <v>0</v>
      </c>
      <c r="L1199" t="s">
        <v>43</v>
      </c>
    </row>
    <row r="1200" spans="1:12" x14ac:dyDescent="0.25">
      <c r="A1200" t="s">
        <v>52</v>
      </c>
      <c r="B1200">
        <v>6323.96</v>
      </c>
      <c r="C1200">
        <v>6271.02</v>
      </c>
      <c r="D1200">
        <v>6270.93</v>
      </c>
      <c r="E1200">
        <v>6261.84</v>
      </c>
      <c r="F1200">
        <v>503.72199999999998</v>
      </c>
      <c r="G1200">
        <v>544.88800000000003</v>
      </c>
      <c r="H1200">
        <v>212.04499999999999</v>
      </c>
      <c r="I1200">
        <v>0.156944</v>
      </c>
      <c r="J1200">
        <v>0.85880000000000001</v>
      </c>
      <c r="K1200">
        <v>0</v>
      </c>
      <c r="L1200" t="s">
        <v>43</v>
      </c>
    </row>
    <row r="1201" spans="1:12" x14ac:dyDescent="0.25">
      <c r="A1201" t="s">
        <v>52</v>
      </c>
      <c r="B1201">
        <v>6326.03</v>
      </c>
      <c r="C1201">
        <v>6271.86</v>
      </c>
      <c r="D1201">
        <v>6271.77</v>
      </c>
      <c r="E1201">
        <v>6262.7</v>
      </c>
      <c r="F1201">
        <v>501.41</v>
      </c>
      <c r="G1201">
        <v>544.13599999999997</v>
      </c>
      <c r="H1201">
        <v>211.971</v>
      </c>
      <c r="I1201">
        <v>0.14726500000000001</v>
      </c>
      <c r="J1201">
        <v>0.86886699999999994</v>
      </c>
      <c r="K1201">
        <v>0</v>
      </c>
      <c r="L1201" t="s">
        <v>43</v>
      </c>
    </row>
    <row r="1202" spans="1:12" x14ac:dyDescent="0.25">
      <c r="A1202" t="s">
        <v>52</v>
      </c>
      <c r="B1202">
        <v>6327.58</v>
      </c>
      <c r="C1202">
        <v>6274.96</v>
      </c>
      <c r="D1202">
        <v>6274.87</v>
      </c>
      <c r="E1202">
        <v>6265.78</v>
      </c>
      <c r="F1202">
        <v>504.214</v>
      </c>
      <c r="G1202">
        <v>545.48500000000001</v>
      </c>
      <c r="H1202">
        <v>212.51300000000001</v>
      </c>
      <c r="I1202">
        <v>0.158051</v>
      </c>
      <c r="J1202">
        <v>0.83701099999999995</v>
      </c>
      <c r="K1202">
        <v>0</v>
      </c>
      <c r="L1202" t="s">
        <v>43</v>
      </c>
    </row>
    <row r="1203" spans="1:12" x14ac:dyDescent="0.25">
      <c r="A1203" t="s">
        <v>52</v>
      </c>
      <c r="B1203">
        <v>6321.09</v>
      </c>
      <c r="C1203">
        <v>6267.49</v>
      </c>
      <c r="D1203">
        <v>6267.4</v>
      </c>
      <c r="E1203">
        <v>6258.34</v>
      </c>
      <c r="F1203">
        <v>502.53500000000003</v>
      </c>
      <c r="G1203">
        <v>543.89599999999996</v>
      </c>
      <c r="H1203">
        <v>211.858</v>
      </c>
      <c r="I1203">
        <v>0.1704</v>
      </c>
      <c r="J1203">
        <v>0.83679700000000001</v>
      </c>
      <c r="K1203">
        <v>0</v>
      </c>
      <c r="L1203" t="s">
        <v>43</v>
      </c>
    </row>
    <row r="1204" spans="1:12" x14ac:dyDescent="0.25">
      <c r="A1204" t="s">
        <v>52</v>
      </c>
      <c r="B1204">
        <v>6330.56</v>
      </c>
      <c r="C1204">
        <v>6277.38</v>
      </c>
      <c r="D1204">
        <v>6277.29</v>
      </c>
      <c r="E1204">
        <v>6268.22</v>
      </c>
      <c r="F1204">
        <v>503.964</v>
      </c>
      <c r="G1204">
        <v>545.29200000000003</v>
      </c>
      <c r="H1204">
        <v>212.03899999999999</v>
      </c>
      <c r="I1204">
        <v>0.17846200000000001</v>
      </c>
      <c r="J1204">
        <v>0.83649099999999998</v>
      </c>
      <c r="K1204">
        <v>0</v>
      </c>
      <c r="L1204" t="s">
        <v>43</v>
      </c>
    </row>
    <row r="1205" spans="1:12" x14ac:dyDescent="0.25">
      <c r="A1205" t="s">
        <v>52</v>
      </c>
      <c r="B1205">
        <v>6323.36</v>
      </c>
      <c r="C1205">
        <v>6269.42</v>
      </c>
      <c r="D1205">
        <v>6269.34</v>
      </c>
      <c r="E1205">
        <v>6260.34</v>
      </c>
      <c r="F1205">
        <v>502.94900000000001</v>
      </c>
      <c r="G1205">
        <v>544.33900000000006</v>
      </c>
      <c r="H1205">
        <v>211.97499999999999</v>
      </c>
      <c r="I1205">
        <v>0.14857500000000001</v>
      </c>
      <c r="J1205">
        <v>0.83705300000000005</v>
      </c>
      <c r="K1205">
        <v>0</v>
      </c>
      <c r="L1205" t="s">
        <v>43</v>
      </c>
    </row>
    <row r="1206" spans="1:12" x14ac:dyDescent="0.25">
      <c r="A1206" t="s">
        <v>52</v>
      </c>
      <c r="B1206">
        <v>6321.23</v>
      </c>
      <c r="C1206">
        <v>6268.26</v>
      </c>
      <c r="D1206">
        <v>6268.17</v>
      </c>
      <c r="E1206">
        <v>6259.1</v>
      </c>
      <c r="F1206">
        <v>503.26100000000002</v>
      </c>
      <c r="G1206">
        <v>545.05499999999995</v>
      </c>
      <c r="H1206">
        <v>212.28299999999999</v>
      </c>
      <c r="I1206">
        <v>0.15471299999999999</v>
      </c>
      <c r="J1206">
        <v>0.83681899999999998</v>
      </c>
      <c r="K1206">
        <v>0</v>
      </c>
      <c r="L1206" t="s">
        <v>43</v>
      </c>
    </row>
    <row r="1207" spans="1:12" x14ac:dyDescent="0.25">
      <c r="A1207" t="s">
        <v>52</v>
      </c>
      <c r="B1207">
        <v>6328.02</v>
      </c>
      <c r="C1207">
        <v>6274.55</v>
      </c>
      <c r="D1207">
        <v>6274.46</v>
      </c>
      <c r="E1207">
        <v>6265.43</v>
      </c>
      <c r="F1207">
        <v>503.07600000000002</v>
      </c>
      <c r="G1207">
        <v>544.99400000000003</v>
      </c>
      <c r="H1207">
        <v>211.11500000000001</v>
      </c>
      <c r="I1207">
        <v>0.14710300000000001</v>
      </c>
      <c r="J1207">
        <v>0.83698899999999998</v>
      </c>
      <c r="K1207">
        <v>0</v>
      </c>
      <c r="L1207" t="s">
        <v>43</v>
      </c>
    </row>
    <row r="1208" spans="1:12" x14ac:dyDescent="0.25">
      <c r="A1208" t="s">
        <v>52</v>
      </c>
      <c r="B1208">
        <v>6335.33</v>
      </c>
      <c r="C1208">
        <v>6281.9</v>
      </c>
      <c r="D1208">
        <v>6281.8</v>
      </c>
      <c r="E1208">
        <v>6272.74</v>
      </c>
      <c r="F1208">
        <v>505.33600000000001</v>
      </c>
      <c r="G1208">
        <v>545.44500000000005</v>
      </c>
      <c r="H1208">
        <v>211.417</v>
      </c>
      <c r="I1208">
        <v>0.15407999999999999</v>
      </c>
      <c r="J1208">
        <v>0.83705300000000005</v>
      </c>
      <c r="K1208">
        <v>0</v>
      </c>
      <c r="L1208" t="s">
        <v>43</v>
      </c>
    </row>
    <row r="1209" spans="1:12" x14ac:dyDescent="0.25">
      <c r="A1209" t="s">
        <v>52</v>
      </c>
      <c r="B1209">
        <v>6324.31</v>
      </c>
      <c r="C1209">
        <v>6271.41</v>
      </c>
      <c r="D1209">
        <v>6271.33</v>
      </c>
      <c r="E1209">
        <v>6262.31</v>
      </c>
      <c r="F1209">
        <v>502.12200000000001</v>
      </c>
      <c r="G1209">
        <v>544.50599999999997</v>
      </c>
      <c r="H1209">
        <v>212.10499999999999</v>
      </c>
      <c r="I1209">
        <v>0.15528700000000001</v>
      </c>
      <c r="J1209">
        <v>0.83701700000000001</v>
      </c>
      <c r="K1209">
        <v>0</v>
      </c>
      <c r="L1209" t="s">
        <v>43</v>
      </c>
    </row>
    <row r="1210" spans="1:12" x14ac:dyDescent="0.25">
      <c r="A1210" t="s">
        <v>52</v>
      </c>
      <c r="B1210">
        <v>6331.62</v>
      </c>
      <c r="C1210">
        <v>6278.27</v>
      </c>
      <c r="D1210">
        <v>6278.18</v>
      </c>
      <c r="E1210">
        <v>6269.11</v>
      </c>
      <c r="F1210">
        <v>503.92</v>
      </c>
      <c r="G1210">
        <v>546.00900000000001</v>
      </c>
      <c r="H1210">
        <v>212.43199999999999</v>
      </c>
      <c r="I1210">
        <v>0.148781</v>
      </c>
      <c r="J1210">
        <v>0.83694500000000005</v>
      </c>
      <c r="K1210">
        <v>0</v>
      </c>
      <c r="L1210" t="s">
        <v>43</v>
      </c>
    </row>
    <row r="1211" spans="1:12" x14ac:dyDescent="0.25">
      <c r="A1211" t="s">
        <v>52</v>
      </c>
      <c r="B1211">
        <v>6322.28</v>
      </c>
      <c r="C1211">
        <v>6268.91</v>
      </c>
      <c r="D1211">
        <v>6268.83</v>
      </c>
      <c r="E1211">
        <v>6259.79</v>
      </c>
      <c r="F1211">
        <v>503.37099999999998</v>
      </c>
      <c r="G1211">
        <v>544.04499999999996</v>
      </c>
      <c r="H1211">
        <v>212.07900000000001</v>
      </c>
      <c r="I1211">
        <v>0.161221</v>
      </c>
      <c r="J1211">
        <v>0.86756800000000001</v>
      </c>
      <c r="K1211">
        <v>0</v>
      </c>
      <c r="L1211" t="s">
        <v>43</v>
      </c>
    </row>
    <row r="1212" spans="1:12" x14ac:dyDescent="0.25">
      <c r="A1212" t="s">
        <v>52</v>
      </c>
      <c r="B1212">
        <v>6322.33</v>
      </c>
      <c r="C1212">
        <v>6269.25</v>
      </c>
      <c r="D1212">
        <v>6269.16</v>
      </c>
      <c r="E1212">
        <v>6260.16</v>
      </c>
      <c r="F1212">
        <v>503.51600000000002</v>
      </c>
      <c r="G1212">
        <v>544.53399999999999</v>
      </c>
      <c r="H1212">
        <v>212.03899999999999</v>
      </c>
      <c r="I1212">
        <v>0.17846000000000001</v>
      </c>
      <c r="J1212">
        <v>0.83704699999999999</v>
      </c>
      <c r="K1212">
        <v>0</v>
      </c>
      <c r="L1212" t="s">
        <v>43</v>
      </c>
    </row>
    <row r="1213" spans="1:12" x14ac:dyDescent="0.25">
      <c r="A1213" t="s">
        <v>52</v>
      </c>
      <c r="B1213">
        <v>6325.26</v>
      </c>
      <c r="C1213">
        <v>6272.12</v>
      </c>
      <c r="D1213">
        <v>6272.04</v>
      </c>
      <c r="E1213">
        <v>6262.98</v>
      </c>
      <c r="F1213">
        <v>504.279</v>
      </c>
      <c r="G1213">
        <v>544.74800000000005</v>
      </c>
      <c r="H1213">
        <v>212.13200000000001</v>
      </c>
      <c r="I1213">
        <v>0.178454</v>
      </c>
      <c r="J1213">
        <v>0.83648500000000003</v>
      </c>
      <c r="K1213">
        <v>0</v>
      </c>
      <c r="L1213" t="s">
        <v>43</v>
      </c>
    </row>
    <row r="1214" spans="1:12" x14ac:dyDescent="0.25">
      <c r="A1214" t="s">
        <v>52</v>
      </c>
      <c r="B1214">
        <v>6319.72</v>
      </c>
      <c r="C1214">
        <v>6265.92</v>
      </c>
      <c r="D1214">
        <v>6265.83</v>
      </c>
      <c r="E1214">
        <v>6256.85</v>
      </c>
      <c r="F1214">
        <v>503.41699999999997</v>
      </c>
      <c r="G1214">
        <v>545.04499999999996</v>
      </c>
      <c r="H1214">
        <v>211.84200000000001</v>
      </c>
      <c r="I1214">
        <v>0.147341</v>
      </c>
      <c r="J1214">
        <v>0.83668600000000004</v>
      </c>
      <c r="K1214">
        <v>0</v>
      </c>
      <c r="L1214" t="s">
        <v>43</v>
      </c>
    </row>
    <row r="1215" spans="1:12" x14ac:dyDescent="0.25">
      <c r="A1215" t="s">
        <v>52</v>
      </c>
      <c r="B1215">
        <v>6331.28</v>
      </c>
      <c r="C1215">
        <v>6278.33</v>
      </c>
      <c r="D1215">
        <v>6278.25</v>
      </c>
      <c r="E1215">
        <v>6269.19</v>
      </c>
      <c r="F1215">
        <v>502.64400000000001</v>
      </c>
      <c r="G1215">
        <v>547.47400000000005</v>
      </c>
      <c r="H1215">
        <v>211.50200000000001</v>
      </c>
      <c r="I1215">
        <v>0.15407100000000001</v>
      </c>
      <c r="J1215">
        <v>0.834812</v>
      </c>
      <c r="K1215">
        <v>0</v>
      </c>
      <c r="L1215" t="s">
        <v>43</v>
      </c>
    </row>
    <row r="1216" spans="1:12" x14ac:dyDescent="0.25">
      <c r="A1216" t="s">
        <v>52</v>
      </c>
      <c r="B1216">
        <v>6327.53</v>
      </c>
      <c r="C1216">
        <v>6274.64</v>
      </c>
      <c r="D1216">
        <v>6274.55</v>
      </c>
      <c r="E1216">
        <v>6265.48</v>
      </c>
      <c r="F1216">
        <v>502.42500000000001</v>
      </c>
      <c r="G1216">
        <v>544.726</v>
      </c>
      <c r="H1216">
        <v>211.715</v>
      </c>
      <c r="I1216">
        <v>0.148812</v>
      </c>
      <c r="J1216">
        <v>0.83704199999999995</v>
      </c>
      <c r="K1216">
        <v>0</v>
      </c>
      <c r="L1216" t="s">
        <v>43</v>
      </c>
    </row>
    <row r="1217" spans="1:25" x14ac:dyDescent="0.25">
      <c r="A1217" t="s">
        <v>52</v>
      </c>
      <c r="B1217">
        <v>6332.72</v>
      </c>
      <c r="C1217">
        <v>6280.25</v>
      </c>
      <c r="D1217">
        <v>6280.16</v>
      </c>
      <c r="E1217">
        <v>6271.1</v>
      </c>
      <c r="F1217">
        <v>503.21</v>
      </c>
      <c r="G1217">
        <v>544.27700000000004</v>
      </c>
      <c r="H1217">
        <v>211.15700000000001</v>
      </c>
      <c r="I1217">
        <v>0.170796</v>
      </c>
      <c r="J1217">
        <v>0.83591000000000004</v>
      </c>
      <c r="K1217">
        <v>0</v>
      </c>
      <c r="L1217" t="s">
        <v>43</v>
      </c>
    </row>
    <row r="1218" spans="1:25" x14ac:dyDescent="0.25">
      <c r="A1218" t="s">
        <v>52</v>
      </c>
      <c r="B1218">
        <v>6322.79</v>
      </c>
      <c r="C1218">
        <v>6270.04</v>
      </c>
      <c r="D1218">
        <v>6269.96</v>
      </c>
      <c r="E1218">
        <v>6260.9</v>
      </c>
      <c r="F1218">
        <v>502.858</v>
      </c>
      <c r="G1218">
        <v>544.04300000000001</v>
      </c>
      <c r="H1218">
        <v>211.71299999999999</v>
      </c>
      <c r="I1218">
        <v>0.178454</v>
      </c>
      <c r="J1218">
        <v>0.83696599999999999</v>
      </c>
      <c r="K1218">
        <v>0</v>
      </c>
      <c r="L1218" t="s">
        <v>43</v>
      </c>
    </row>
    <row r="1219" spans="1:25" x14ac:dyDescent="0.25">
      <c r="A1219" t="s">
        <v>52</v>
      </c>
      <c r="B1219">
        <v>6321.6</v>
      </c>
      <c r="C1219">
        <v>6268.43</v>
      </c>
      <c r="D1219">
        <v>6268.35</v>
      </c>
      <c r="E1219">
        <v>6259.29</v>
      </c>
      <c r="F1219">
        <v>503.08100000000002</v>
      </c>
      <c r="G1219">
        <v>543.428</v>
      </c>
      <c r="H1219">
        <v>211.71600000000001</v>
      </c>
      <c r="I1219">
        <v>0.15416199999999999</v>
      </c>
      <c r="J1219">
        <v>0.83703899999999998</v>
      </c>
      <c r="K1219">
        <v>0</v>
      </c>
      <c r="L1219" t="s">
        <v>43</v>
      </c>
    </row>
    <row r="1220" spans="1:25" x14ac:dyDescent="0.25">
      <c r="A1220" t="s">
        <v>52</v>
      </c>
      <c r="B1220">
        <v>6323.69</v>
      </c>
      <c r="C1220">
        <v>6270.98</v>
      </c>
      <c r="D1220">
        <v>6270.9</v>
      </c>
      <c r="E1220">
        <v>6261.85</v>
      </c>
      <c r="F1220">
        <v>502.52100000000002</v>
      </c>
      <c r="G1220">
        <v>544.59100000000001</v>
      </c>
      <c r="H1220">
        <v>212.19399999999999</v>
      </c>
      <c r="I1220">
        <v>0.17150799999999999</v>
      </c>
      <c r="J1220">
        <v>0.83700600000000003</v>
      </c>
      <c r="K1220">
        <v>0</v>
      </c>
      <c r="L1220" t="s">
        <v>43</v>
      </c>
    </row>
    <row r="1221" spans="1:25" x14ac:dyDescent="0.25">
      <c r="A1221" t="s">
        <v>52</v>
      </c>
      <c r="B1221">
        <v>6325.93</v>
      </c>
      <c r="C1221">
        <v>6272.68</v>
      </c>
      <c r="D1221">
        <v>6272.6</v>
      </c>
      <c r="E1221">
        <v>6263.53</v>
      </c>
      <c r="F1221">
        <v>502.67200000000003</v>
      </c>
      <c r="G1221">
        <v>543.78099999999995</v>
      </c>
      <c r="H1221">
        <v>211.68100000000001</v>
      </c>
      <c r="I1221">
        <v>0.14935899999999999</v>
      </c>
      <c r="J1221">
        <v>0.83536100000000002</v>
      </c>
      <c r="K1221">
        <v>0</v>
      </c>
      <c r="L1221" t="s">
        <v>43</v>
      </c>
    </row>
    <row r="1222" spans="1:25" x14ac:dyDescent="0.25">
      <c r="A1222" t="s">
        <v>52</v>
      </c>
      <c r="B1222">
        <v>6321.64</v>
      </c>
      <c r="C1222">
        <v>6268.44</v>
      </c>
      <c r="D1222">
        <v>6268.35</v>
      </c>
      <c r="E1222">
        <v>6259.31</v>
      </c>
      <c r="F1222">
        <v>504.08699999999999</v>
      </c>
      <c r="G1222">
        <v>545.01400000000001</v>
      </c>
      <c r="H1222">
        <v>212.22900000000001</v>
      </c>
      <c r="I1222">
        <v>0.16742599999999999</v>
      </c>
      <c r="J1222">
        <v>0.83705300000000005</v>
      </c>
      <c r="K1222">
        <v>0</v>
      </c>
      <c r="L1222" t="s">
        <v>43</v>
      </c>
    </row>
    <row r="1223" spans="1:25" x14ac:dyDescent="0.25">
      <c r="A1223" t="s">
        <v>52</v>
      </c>
      <c r="B1223">
        <v>6328.63</v>
      </c>
      <c r="C1223">
        <v>6275.08</v>
      </c>
      <c r="D1223">
        <v>6275</v>
      </c>
      <c r="E1223">
        <v>6265.93</v>
      </c>
      <c r="F1223">
        <v>501.07600000000002</v>
      </c>
      <c r="G1223">
        <v>544.30799999999999</v>
      </c>
      <c r="H1223">
        <v>212.40100000000001</v>
      </c>
      <c r="I1223">
        <v>0.147123</v>
      </c>
      <c r="J1223">
        <v>0.83685200000000004</v>
      </c>
      <c r="K1223">
        <v>0</v>
      </c>
      <c r="L1223" t="s">
        <v>43</v>
      </c>
    </row>
    <row r="1224" spans="1:25" x14ac:dyDescent="0.25">
      <c r="A1224" t="s">
        <v>52</v>
      </c>
      <c r="B1224">
        <v>6320.05</v>
      </c>
      <c r="C1224">
        <v>6266.35</v>
      </c>
      <c r="D1224">
        <v>6266.26</v>
      </c>
      <c r="E1224">
        <v>6257.18</v>
      </c>
      <c r="F1224">
        <v>503.42700000000002</v>
      </c>
      <c r="G1224">
        <v>544.28399999999999</v>
      </c>
      <c r="H1224">
        <v>211.94499999999999</v>
      </c>
      <c r="I1224">
        <v>0.155197</v>
      </c>
      <c r="J1224">
        <v>0.837009</v>
      </c>
      <c r="K1224">
        <v>0</v>
      </c>
      <c r="L1224" t="s">
        <v>43</v>
      </c>
    </row>
    <row r="1225" spans="1:25" x14ac:dyDescent="0.25">
      <c r="A1225" t="s">
        <v>52</v>
      </c>
      <c r="B1225">
        <v>6327.41</v>
      </c>
      <c r="C1225">
        <v>6274.2</v>
      </c>
      <c r="D1225">
        <v>6274.11</v>
      </c>
      <c r="E1225">
        <v>6265.07</v>
      </c>
      <c r="F1225">
        <v>503.64299999999997</v>
      </c>
      <c r="G1225">
        <v>543.49199999999996</v>
      </c>
      <c r="H1225">
        <v>211.29400000000001</v>
      </c>
      <c r="I1225">
        <v>0.14732000000000001</v>
      </c>
      <c r="J1225">
        <v>0.83545000000000003</v>
      </c>
      <c r="K1225">
        <v>0</v>
      </c>
      <c r="L1225" t="s">
        <v>43</v>
      </c>
    </row>
    <row r="1226" spans="1:25" x14ac:dyDescent="0.25">
      <c r="A1226" t="s">
        <v>52</v>
      </c>
      <c r="B1226">
        <v>6327.12</v>
      </c>
      <c r="C1226">
        <v>6274.39</v>
      </c>
      <c r="D1226">
        <v>6274.3</v>
      </c>
      <c r="E1226">
        <v>6265.28</v>
      </c>
      <c r="F1226">
        <v>502.54599999999999</v>
      </c>
      <c r="G1226">
        <v>544.476</v>
      </c>
      <c r="H1226">
        <v>211.56399999999999</v>
      </c>
      <c r="I1226">
        <v>0.178454</v>
      </c>
      <c r="J1226">
        <v>0.83701599999999998</v>
      </c>
      <c r="K1226">
        <v>0</v>
      </c>
      <c r="L1226" t="s">
        <v>43</v>
      </c>
    </row>
    <row r="1227" spans="1:25" x14ac:dyDescent="0.25">
      <c r="A1227" t="s">
        <v>52</v>
      </c>
      <c r="B1227">
        <v>6327.47</v>
      </c>
      <c r="C1227">
        <v>6275.04</v>
      </c>
      <c r="D1227">
        <v>6274.95</v>
      </c>
      <c r="E1227">
        <v>6265.88</v>
      </c>
      <c r="F1227">
        <v>503.685</v>
      </c>
      <c r="G1227">
        <v>545.596</v>
      </c>
      <c r="H1227">
        <v>212.59899999999999</v>
      </c>
      <c r="I1227">
        <v>0.148172</v>
      </c>
      <c r="J1227">
        <v>0.83455699999999999</v>
      </c>
      <c r="K1227">
        <v>0</v>
      </c>
      <c r="L1227" t="s">
        <v>43</v>
      </c>
    </row>
    <row r="1228" spans="1:25" x14ac:dyDescent="0.25">
      <c r="A1228" t="s">
        <v>52</v>
      </c>
      <c r="B1228">
        <v>6325.51</v>
      </c>
      <c r="C1228">
        <v>6272.96</v>
      </c>
      <c r="D1228">
        <v>6272.87</v>
      </c>
      <c r="E1228">
        <v>6263.83</v>
      </c>
      <c r="F1228">
        <v>503.14499999999998</v>
      </c>
      <c r="G1228">
        <v>546.20799999999997</v>
      </c>
      <c r="H1228">
        <v>211.96</v>
      </c>
      <c r="I1228">
        <v>0.147394</v>
      </c>
      <c r="J1228">
        <v>0.83580500000000002</v>
      </c>
      <c r="K1228">
        <v>0</v>
      </c>
      <c r="L1228" t="s">
        <v>43</v>
      </c>
    </row>
    <row r="1229" spans="1:25" x14ac:dyDescent="0.25">
      <c r="A1229" t="s">
        <v>52</v>
      </c>
      <c r="B1229">
        <v>6327.79</v>
      </c>
      <c r="C1229">
        <v>6273.43</v>
      </c>
      <c r="D1229">
        <v>6273.34</v>
      </c>
      <c r="E1229">
        <v>6264.33</v>
      </c>
      <c r="F1229">
        <v>501.59899999999999</v>
      </c>
      <c r="G1229">
        <v>544.94299999999998</v>
      </c>
      <c r="H1229">
        <v>211.41200000000001</v>
      </c>
      <c r="I1229">
        <v>0.149918</v>
      </c>
      <c r="J1229">
        <v>0.83704999999999996</v>
      </c>
      <c r="K1229">
        <v>0</v>
      </c>
      <c r="L1229" t="s">
        <v>43</v>
      </c>
    </row>
    <row r="1230" spans="1:25" x14ac:dyDescent="0.25">
      <c r="A1230" t="s">
        <v>52</v>
      </c>
      <c r="B1230">
        <v>6318.3</v>
      </c>
      <c r="C1230">
        <v>6264.74</v>
      </c>
      <c r="D1230">
        <v>6264.65</v>
      </c>
      <c r="E1230">
        <v>6255.65</v>
      </c>
      <c r="F1230">
        <v>502.36799999999999</v>
      </c>
      <c r="G1230">
        <v>544.32299999999998</v>
      </c>
      <c r="H1230">
        <v>212.05099999999999</v>
      </c>
      <c r="I1230">
        <v>0.15864400000000001</v>
      </c>
      <c r="J1230">
        <v>0.83610200000000001</v>
      </c>
      <c r="K1230">
        <v>0</v>
      </c>
      <c r="L1230" t="s">
        <v>43</v>
      </c>
    </row>
    <row r="1231" spans="1:25" x14ac:dyDescent="0.25">
      <c r="A1231" t="s">
        <v>52</v>
      </c>
      <c r="B1231">
        <v>6323.66</v>
      </c>
      <c r="C1231">
        <v>6270.43</v>
      </c>
      <c r="D1231">
        <v>6270.34</v>
      </c>
      <c r="E1231">
        <v>6261.3</v>
      </c>
      <c r="F1231">
        <v>503.41800000000001</v>
      </c>
      <c r="G1231">
        <v>544.99300000000005</v>
      </c>
      <c r="H1231">
        <v>212.375</v>
      </c>
      <c r="I1231">
        <v>0.14745800000000001</v>
      </c>
      <c r="J1231">
        <v>0.83694999999999997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6330.18</v>
      </c>
      <c r="C1232">
        <v>6275.03</v>
      </c>
      <c r="D1232">
        <v>6274.94</v>
      </c>
      <c r="E1232">
        <v>6265.81</v>
      </c>
      <c r="F1232">
        <v>502.27499999999998</v>
      </c>
      <c r="G1232">
        <v>545.43399999999997</v>
      </c>
      <c r="H1232">
        <v>211.96199999999999</v>
      </c>
      <c r="I1232">
        <v>0.148369</v>
      </c>
      <c r="J1232">
        <v>0.86623099999999997</v>
      </c>
      <c r="K1232">
        <v>0</v>
      </c>
      <c r="L1232" t="s">
        <v>43</v>
      </c>
      <c r="R1232">
        <f>AVERAGE(B1183:B1232)</f>
        <v>6325.7933999999987</v>
      </c>
      <c r="S1232">
        <f>AVERAGE(C1183:C1232)</f>
        <v>6272.5146000000004</v>
      </c>
      <c r="U1232">
        <f>_xlfn.VAR.P(B1183:B1232)</f>
        <v>17.730626439999973</v>
      </c>
      <c r="V1232">
        <f>_xlfn.VAR.P(C1183:C1232)</f>
        <v>18.387644840000242</v>
      </c>
      <c r="X1232">
        <f>1.96*SQRT(U1232)/50</f>
        <v>0.16506238157969719</v>
      </c>
      <c r="Y1232">
        <f>1.96*SQRT(V1232)/50</f>
        <v>0.16809280343589364</v>
      </c>
    </row>
    <row r="1233" spans="1:12" x14ac:dyDescent="0.25">
      <c r="A1233" t="s">
        <v>52</v>
      </c>
      <c r="B1233">
        <v>316434.0943</v>
      </c>
      <c r="C1233" t="s">
        <v>37</v>
      </c>
    </row>
    <row r="1234" spans="1:12" x14ac:dyDescent="0.25">
      <c r="A1234" t="s">
        <v>78</v>
      </c>
      <c r="B1234">
        <v>5932.35</v>
      </c>
      <c r="C1234">
        <v>5927.14</v>
      </c>
      <c r="D1234">
        <v>5927.06</v>
      </c>
      <c r="E1234">
        <v>5918.01</v>
      </c>
      <c r="F1234">
        <v>499.28500000000003</v>
      </c>
      <c r="G1234">
        <v>0</v>
      </c>
      <c r="H1234">
        <v>211.90899999999999</v>
      </c>
      <c r="I1234">
        <v>0.17846500000000001</v>
      </c>
      <c r="J1234">
        <v>0.83689999999999998</v>
      </c>
      <c r="K1234">
        <v>0</v>
      </c>
      <c r="L1234" t="s">
        <v>43</v>
      </c>
    </row>
    <row r="1235" spans="1:12" x14ac:dyDescent="0.25">
      <c r="A1235" t="s">
        <v>78</v>
      </c>
      <c r="B1235">
        <v>5941.71</v>
      </c>
      <c r="C1235">
        <v>5936.52</v>
      </c>
      <c r="D1235">
        <v>5936.44</v>
      </c>
      <c r="E1235">
        <v>5927.38</v>
      </c>
      <c r="F1235">
        <v>501.14299999999997</v>
      </c>
      <c r="G1235">
        <v>0</v>
      </c>
      <c r="H1235">
        <v>210.73699999999999</v>
      </c>
      <c r="I1235">
        <v>0.14837</v>
      </c>
      <c r="J1235">
        <v>0.83638199999999996</v>
      </c>
      <c r="K1235">
        <v>0</v>
      </c>
      <c r="L1235" t="s">
        <v>43</v>
      </c>
    </row>
    <row r="1236" spans="1:12" x14ac:dyDescent="0.25">
      <c r="A1236" t="s">
        <v>78</v>
      </c>
      <c r="B1236">
        <v>5945.64</v>
      </c>
      <c r="C1236">
        <v>5940.31</v>
      </c>
      <c r="D1236">
        <v>5940.23</v>
      </c>
      <c r="E1236">
        <v>5931.14</v>
      </c>
      <c r="F1236">
        <v>499.09199999999998</v>
      </c>
      <c r="G1236">
        <v>0</v>
      </c>
      <c r="H1236">
        <v>211.673</v>
      </c>
      <c r="I1236">
        <v>0.15764500000000001</v>
      </c>
      <c r="J1236">
        <v>0.83677000000000001</v>
      </c>
      <c r="K1236">
        <v>0</v>
      </c>
      <c r="L1236" t="s">
        <v>43</v>
      </c>
    </row>
    <row r="1237" spans="1:12" x14ac:dyDescent="0.25">
      <c r="A1237" t="s">
        <v>78</v>
      </c>
      <c r="B1237">
        <v>5939.62</v>
      </c>
      <c r="C1237">
        <v>5934.16</v>
      </c>
      <c r="D1237">
        <v>5934.08</v>
      </c>
      <c r="E1237">
        <v>5925</v>
      </c>
      <c r="F1237">
        <v>499.56900000000002</v>
      </c>
      <c r="G1237">
        <v>0</v>
      </c>
      <c r="H1237">
        <v>211.541</v>
      </c>
      <c r="I1237">
        <v>0.178456</v>
      </c>
      <c r="J1237">
        <v>0.83668399999999998</v>
      </c>
      <c r="K1237">
        <v>0</v>
      </c>
      <c r="L1237" t="s">
        <v>43</v>
      </c>
    </row>
    <row r="1238" spans="1:12" x14ac:dyDescent="0.25">
      <c r="A1238" t="s">
        <v>78</v>
      </c>
      <c r="B1238">
        <v>5947.52</v>
      </c>
      <c r="C1238">
        <v>5942.28</v>
      </c>
      <c r="D1238">
        <v>5942.2</v>
      </c>
      <c r="E1238">
        <v>5933.13</v>
      </c>
      <c r="F1238">
        <v>499.29399999999998</v>
      </c>
      <c r="G1238">
        <v>0</v>
      </c>
      <c r="H1238">
        <v>211.934</v>
      </c>
      <c r="I1238">
        <v>0.14926700000000001</v>
      </c>
      <c r="J1238">
        <v>0.83579000000000003</v>
      </c>
      <c r="K1238">
        <v>0</v>
      </c>
      <c r="L1238" t="s">
        <v>43</v>
      </c>
    </row>
    <row r="1239" spans="1:12" x14ac:dyDescent="0.25">
      <c r="A1239" t="s">
        <v>78</v>
      </c>
      <c r="B1239">
        <v>5941.58</v>
      </c>
      <c r="C1239">
        <v>5936.31</v>
      </c>
      <c r="D1239">
        <v>5936.23</v>
      </c>
      <c r="E1239">
        <v>5927.19</v>
      </c>
      <c r="F1239">
        <v>499.86099999999999</v>
      </c>
      <c r="G1239">
        <v>0</v>
      </c>
      <c r="H1239">
        <v>211.96700000000001</v>
      </c>
      <c r="I1239">
        <v>0.14711299999999999</v>
      </c>
      <c r="J1239">
        <v>0.837009</v>
      </c>
      <c r="K1239">
        <v>0</v>
      </c>
      <c r="L1239" t="s">
        <v>43</v>
      </c>
    </row>
    <row r="1240" spans="1:12" x14ac:dyDescent="0.25">
      <c r="A1240" t="s">
        <v>78</v>
      </c>
      <c r="B1240">
        <v>5938.56</v>
      </c>
      <c r="C1240">
        <v>5933.4</v>
      </c>
      <c r="D1240">
        <v>5933.32</v>
      </c>
      <c r="E1240">
        <v>5924.26</v>
      </c>
      <c r="F1240">
        <v>500.25900000000001</v>
      </c>
      <c r="G1240">
        <v>0</v>
      </c>
      <c r="H1240">
        <v>211.78399999999999</v>
      </c>
      <c r="I1240">
        <v>0.14809</v>
      </c>
      <c r="J1240">
        <v>0.83702399999999999</v>
      </c>
      <c r="K1240">
        <v>0</v>
      </c>
      <c r="L1240" t="s">
        <v>43</v>
      </c>
    </row>
    <row r="1241" spans="1:12" x14ac:dyDescent="0.25">
      <c r="A1241" t="s">
        <v>78</v>
      </c>
      <c r="B1241">
        <v>5941.31</v>
      </c>
      <c r="C1241">
        <v>5936.1</v>
      </c>
      <c r="D1241">
        <v>5936.03</v>
      </c>
      <c r="E1241">
        <v>5926.98</v>
      </c>
      <c r="F1241">
        <v>498.53899999999999</v>
      </c>
      <c r="G1241">
        <v>0</v>
      </c>
      <c r="H1241">
        <v>211.32900000000001</v>
      </c>
      <c r="I1241">
        <v>0.17846999999999999</v>
      </c>
      <c r="J1241">
        <v>0.83705300000000005</v>
      </c>
      <c r="K1241">
        <v>0</v>
      </c>
      <c r="L1241" t="s">
        <v>43</v>
      </c>
    </row>
    <row r="1242" spans="1:12" x14ac:dyDescent="0.25">
      <c r="A1242" t="s">
        <v>78</v>
      </c>
      <c r="B1242">
        <v>5938.8</v>
      </c>
      <c r="C1242">
        <v>5933.63</v>
      </c>
      <c r="D1242">
        <v>5933.55</v>
      </c>
      <c r="E1242">
        <v>5924.4</v>
      </c>
      <c r="F1242">
        <v>499.774</v>
      </c>
      <c r="G1242">
        <v>0</v>
      </c>
      <c r="H1242">
        <v>211.898</v>
      </c>
      <c r="I1242">
        <v>0.16812299999999999</v>
      </c>
      <c r="J1242">
        <v>0.836951</v>
      </c>
      <c r="K1242">
        <v>0</v>
      </c>
      <c r="L1242" t="s">
        <v>43</v>
      </c>
    </row>
    <row r="1243" spans="1:12" x14ac:dyDescent="0.25">
      <c r="A1243" t="s">
        <v>78</v>
      </c>
      <c r="B1243">
        <v>5940.83</v>
      </c>
      <c r="C1243">
        <v>5935.62</v>
      </c>
      <c r="D1243">
        <v>5935.55</v>
      </c>
      <c r="E1243">
        <v>5926.44</v>
      </c>
      <c r="F1243">
        <v>499.233</v>
      </c>
      <c r="G1243">
        <v>0</v>
      </c>
      <c r="H1243">
        <v>212.40600000000001</v>
      </c>
      <c r="I1243">
        <v>0.17013600000000001</v>
      </c>
      <c r="J1243">
        <v>0.83705099999999999</v>
      </c>
      <c r="K1243">
        <v>0</v>
      </c>
      <c r="L1243" t="s">
        <v>43</v>
      </c>
    </row>
    <row r="1244" spans="1:12" x14ac:dyDescent="0.25">
      <c r="A1244" t="s">
        <v>78</v>
      </c>
      <c r="B1244">
        <v>5940.9</v>
      </c>
      <c r="C1244">
        <v>5935.67</v>
      </c>
      <c r="D1244">
        <v>5935.59</v>
      </c>
      <c r="E1244">
        <v>5926.49</v>
      </c>
      <c r="F1244">
        <v>498.67899999999997</v>
      </c>
      <c r="G1244">
        <v>0</v>
      </c>
      <c r="H1244">
        <v>211.815</v>
      </c>
      <c r="I1244">
        <v>0.14960599999999999</v>
      </c>
      <c r="J1244">
        <v>0.83698799999999995</v>
      </c>
      <c r="K1244">
        <v>0</v>
      </c>
      <c r="L1244" t="s">
        <v>43</v>
      </c>
    </row>
    <row r="1245" spans="1:12" x14ac:dyDescent="0.25">
      <c r="A1245" t="s">
        <v>78</v>
      </c>
      <c r="B1245">
        <v>5944.08</v>
      </c>
      <c r="C1245">
        <v>5938.81</v>
      </c>
      <c r="D1245">
        <v>5938.73</v>
      </c>
      <c r="E1245">
        <v>5929.62</v>
      </c>
      <c r="F1245">
        <v>497.512</v>
      </c>
      <c r="G1245">
        <v>0</v>
      </c>
      <c r="H1245">
        <v>211.34299999999999</v>
      </c>
      <c r="I1245">
        <v>0.17846699999999999</v>
      </c>
      <c r="J1245">
        <v>0.83386300000000002</v>
      </c>
      <c r="K1245">
        <v>0</v>
      </c>
      <c r="L1245" t="s">
        <v>43</v>
      </c>
    </row>
    <row r="1246" spans="1:12" x14ac:dyDescent="0.25">
      <c r="A1246" t="s">
        <v>78</v>
      </c>
      <c r="B1246">
        <v>5939.19</v>
      </c>
      <c r="C1246">
        <v>5933.98</v>
      </c>
      <c r="D1246">
        <v>5933.9</v>
      </c>
      <c r="E1246">
        <v>5924.82</v>
      </c>
      <c r="F1246">
        <v>498.45400000000001</v>
      </c>
      <c r="G1246">
        <v>0</v>
      </c>
      <c r="H1246">
        <v>211.78899999999999</v>
      </c>
      <c r="I1246">
        <v>0.14988699999999999</v>
      </c>
      <c r="J1246">
        <v>0.83655400000000002</v>
      </c>
      <c r="K1246">
        <v>0</v>
      </c>
      <c r="L1246" t="s">
        <v>43</v>
      </c>
    </row>
    <row r="1247" spans="1:12" x14ac:dyDescent="0.25">
      <c r="A1247" t="s">
        <v>78</v>
      </c>
      <c r="B1247">
        <v>5941.63</v>
      </c>
      <c r="C1247">
        <v>5936.45</v>
      </c>
      <c r="D1247">
        <v>5936.37</v>
      </c>
      <c r="E1247">
        <v>5927.29</v>
      </c>
      <c r="F1247">
        <v>499.18599999999998</v>
      </c>
      <c r="G1247">
        <v>0</v>
      </c>
      <c r="H1247">
        <v>211.52600000000001</v>
      </c>
      <c r="I1247">
        <v>0.15823699999999999</v>
      </c>
      <c r="J1247">
        <v>0.83704800000000001</v>
      </c>
      <c r="K1247">
        <v>0</v>
      </c>
      <c r="L1247" t="s">
        <v>43</v>
      </c>
    </row>
    <row r="1248" spans="1:12" x14ac:dyDescent="0.25">
      <c r="A1248" t="s">
        <v>78</v>
      </c>
      <c r="B1248">
        <v>5935.65</v>
      </c>
      <c r="C1248">
        <v>5930.46</v>
      </c>
      <c r="D1248">
        <v>5930.39</v>
      </c>
      <c r="E1248">
        <v>5921.32</v>
      </c>
      <c r="F1248">
        <v>498.78800000000001</v>
      </c>
      <c r="G1248">
        <v>0</v>
      </c>
      <c r="H1248">
        <v>211.90100000000001</v>
      </c>
      <c r="I1248">
        <v>0.150286</v>
      </c>
      <c r="J1248">
        <v>0.83688899999999999</v>
      </c>
      <c r="K1248">
        <v>0</v>
      </c>
      <c r="L1248" t="s">
        <v>43</v>
      </c>
    </row>
    <row r="1249" spans="1:12" x14ac:dyDescent="0.25">
      <c r="A1249" t="s">
        <v>78</v>
      </c>
      <c r="B1249">
        <v>5938.48</v>
      </c>
      <c r="C1249">
        <v>5933.3</v>
      </c>
      <c r="D1249">
        <v>5933.22</v>
      </c>
      <c r="E1249">
        <v>5924.04</v>
      </c>
      <c r="F1249">
        <v>497.89699999999999</v>
      </c>
      <c r="G1249">
        <v>0</v>
      </c>
      <c r="H1249">
        <v>212.441</v>
      </c>
      <c r="I1249">
        <v>0.178454</v>
      </c>
      <c r="J1249">
        <v>0.85246599999999995</v>
      </c>
      <c r="K1249">
        <v>0</v>
      </c>
      <c r="L1249" t="s">
        <v>43</v>
      </c>
    </row>
    <row r="1250" spans="1:12" x14ac:dyDescent="0.25">
      <c r="A1250" t="s">
        <v>78</v>
      </c>
      <c r="B1250">
        <v>5941.34</v>
      </c>
      <c r="C1250">
        <v>5936.13</v>
      </c>
      <c r="D1250">
        <v>5936.05</v>
      </c>
      <c r="E1250">
        <v>5927</v>
      </c>
      <c r="F1250">
        <v>501.30500000000001</v>
      </c>
      <c r="G1250">
        <v>0</v>
      </c>
      <c r="H1250">
        <v>212.08099999999999</v>
      </c>
      <c r="I1250">
        <v>0.149147</v>
      </c>
      <c r="J1250">
        <v>0.83698799999999995</v>
      </c>
      <c r="K1250">
        <v>0</v>
      </c>
      <c r="L1250" t="s">
        <v>43</v>
      </c>
    </row>
    <row r="1251" spans="1:12" x14ac:dyDescent="0.25">
      <c r="A1251" t="s">
        <v>78</v>
      </c>
      <c r="B1251">
        <v>5942.54</v>
      </c>
      <c r="C1251">
        <v>5937.32</v>
      </c>
      <c r="D1251">
        <v>5937.24</v>
      </c>
      <c r="E1251">
        <v>5928.11</v>
      </c>
      <c r="F1251">
        <v>498.55200000000002</v>
      </c>
      <c r="G1251">
        <v>0</v>
      </c>
      <c r="H1251">
        <v>212.416</v>
      </c>
      <c r="I1251">
        <v>0.17157</v>
      </c>
      <c r="J1251">
        <v>0.84727399999999997</v>
      </c>
      <c r="K1251">
        <v>0</v>
      </c>
      <c r="L1251" t="s">
        <v>43</v>
      </c>
    </row>
    <row r="1252" spans="1:12" x14ac:dyDescent="0.25">
      <c r="A1252" t="s">
        <v>78</v>
      </c>
      <c r="B1252">
        <v>5930.15</v>
      </c>
      <c r="C1252">
        <v>5924.88</v>
      </c>
      <c r="D1252">
        <v>5924.8</v>
      </c>
      <c r="E1252">
        <v>5915.73</v>
      </c>
      <c r="F1252">
        <v>499.82400000000001</v>
      </c>
      <c r="G1252">
        <v>0</v>
      </c>
      <c r="H1252">
        <v>211.96299999999999</v>
      </c>
      <c r="I1252">
        <v>0.14711299999999999</v>
      </c>
      <c r="J1252">
        <v>0.83696000000000004</v>
      </c>
      <c r="K1252">
        <v>0</v>
      </c>
      <c r="L1252" t="s">
        <v>43</v>
      </c>
    </row>
    <row r="1253" spans="1:12" x14ac:dyDescent="0.25">
      <c r="A1253" t="s">
        <v>78</v>
      </c>
      <c r="B1253">
        <v>5938.14</v>
      </c>
      <c r="C1253">
        <v>5932.96</v>
      </c>
      <c r="D1253">
        <v>5932.88</v>
      </c>
      <c r="E1253">
        <v>5923.8</v>
      </c>
      <c r="F1253">
        <v>498.76900000000001</v>
      </c>
      <c r="G1253">
        <v>0</v>
      </c>
      <c r="H1253">
        <v>211.845</v>
      </c>
      <c r="I1253">
        <v>0.172071</v>
      </c>
      <c r="J1253">
        <v>0.83651399999999998</v>
      </c>
      <c r="K1253">
        <v>0</v>
      </c>
      <c r="L1253" t="s">
        <v>43</v>
      </c>
    </row>
    <row r="1254" spans="1:12" x14ac:dyDescent="0.25">
      <c r="A1254" t="s">
        <v>78</v>
      </c>
      <c r="B1254">
        <v>5941.33</v>
      </c>
      <c r="C1254">
        <v>5936.03</v>
      </c>
      <c r="D1254">
        <v>5935.95</v>
      </c>
      <c r="E1254">
        <v>5926.88</v>
      </c>
      <c r="F1254">
        <v>499.95699999999999</v>
      </c>
      <c r="G1254">
        <v>0</v>
      </c>
      <c r="H1254">
        <v>211.98500000000001</v>
      </c>
      <c r="I1254">
        <v>0.157669</v>
      </c>
      <c r="J1254">
        <v>0.83703799999999995</v>
      </c>
      <c r="K1254">
        <v>0</v>
      </c>
      <c r="L1254" t="s">
        <v>43</v>
      </c>
    </row>
    <row r="1255" spans="1:12" x14ac:dyDescent="0.25">
      <c r="A1255" t="s">
        <v>78</v>
      </c>
      <c r="B1255">
        <v>5945.96</v>
      </c>
      <c r="C1255">
        <v>5940.75</v>
      </c>
      <c r="D1255">
        <v>5940.66</v>
      </c>
      <c r="E1255">
        <v>5931.62</v>
      </c>
      <c r="F1255">
        <v>500.35599999999999</v>
      </c>
      <c r="G1255">
        <v>0</v>
      </c>
      <c r="H1255">
        <v>211.46</v>
      </c>
      <c r="I1255">
        <v>0.16192999999999999</v>
      </c>
      <c r="J1255">
        <v>0.83657999999999999</v>
      </c>
      <c r="K1255">
        <v>0</v>
      </c>
      <c r="L1255" t="s">
        <v>43</v>
      </c>
    </row>
    <row r="1256" spans="1:12" x14ac:dyDescent="0.25">
      <c r="A1256" t="s">
        <v>78</v>
      </c>
      <c r="B1256">
        <v>5937.95</v>
      </c>
      <c r="C1256">
        <v>5932.78</v>
      </c>
      <c r="D1256">
        <v>5932.7</v>
      </c>
      <c r="E1256">
        <v>5923.64</v>
      </c>
      <c r="F1256">
        <v>499.75299999999999</v>
      </c>
      <c r="G1256">
        <v>0</v>
      </c>
      <c r="H1256">
        <v>211.62</v>
      </c>
      <c r="I1256">
        <v>0.16158700000000001</v>
      </c>
      <c r="J1256">
        <v>0.83688899999999999</v>
      </c>
      <c r="K1256">
        <v>0</v>
      </c>
      <c r="L1256" t="s">
        <v>43</v>
      </c>
    </row>
    <row r="1257" spans="1:12" x14ac:dyDescent="0.25">
      <c r="A1257" t="s">
        <v>78</v>
      </c>
      <c r="B1257">
        <v>5943.89</v>
      </c>
      <c r="C1257">
        <v>5938.67</v>
      </c>
      <c r="D1257">
        <v>5938.59</v>
      </c>
      <c r="E1257">
        <v>5929.45</v>
      </c>
      <c r="F1257">
        <v>499.42099999999999</v>
      </c>
      <c r="G1257">
        <v>0</v>
      </c>
      <c r="H1257">
        <v>211.48500000000001</v>
      </c>
      <c r="I1257">
        <v>0.15654100000000001</v>
      </c>
      <c r="J1257">
        <v>0.86544100000000002</v>
      </c>
      <c r="K1257">
        <v>0</v>
      </c>
      <c r="L1257" t="s">
        <v>43</v>
      </c>
    </row>
    <row r="1258" spans="1:12" x14ac:dyDescent="0.25">
      <c r="A1258" t="s">
        <v>78</v>
      </c>
      <c r="B1258">
        <v>5943.48</v>
      </c>
      <c r="C1258">
        <v>5938.22</v>
      </c>
      <c r="D1258">
        <v>5938.14</v>
      </c>
      <c r="E1258">
        <v>5929.04</v>
      </c>
      <c r="F1258">
        <v>498.447</v>
      </c>
      <c r="G1258">
        <v>0</v>
      </c>
      <c r="H1258">
        <v>211.834</v>
      </c>
      <c r="I1258">
        <v>0.178454</v>
      </c>
      <c r="J1258">
        <v>0.83647000000000005</v>
      </c>
      <c r="K1258">
        <v>0</v>
      </c>
      <c r="L1258" t="s">
        <v>43</v>
      </c>
    </row>
    <row r="1259" spans="1:12" x14ac:dyDescent="0.25">
      <c r="A1259" t="s">
        <v>78</v>
      </c>
      <c r="B1259">
        <v>5938.68</v>
      </c>
      <c r="C1259">
        <v>5933.47</v>
      </c>
      <c r="D1259">
        <v>5933.39</v>
      </c>
      <c r="E1259">
        <v>5924.34</v>
      </c>
      <c r="F1259">
        <v>500.197</v>
      </c>
      <c r="G1259">
        <v>0</v>
      </c>
      <c r="H1259">
        <v>211.78399999999999</v>
      </c>
      <c r="I1259">
        <v>0.15740100000000001</v>
      </c>
      <c r="J1259">
        <v>0.83690900000000001</v>
      </c>
      <c r="K1259">
        <v>0</v>
      </c>
      <c r="L1259" t="s">
        <v>43</v>
      </c>
    </row>
    <row r="1260" spans="1:12" x14ac:dyDescent="0.25">
      <c r="A1260" t="s">
        <v>78</v>
      </c>
      <c r="B1260">
        <v>5936.69</v>
      </c>
      <c r="C1260">
        <v>5931.45</v>
      </c>
      <c r="D1260">
        <v>5931.38</v>
      </c>
      <c r="E1260">
        <v>5922.32</v>
      </c>
      <c r="F1260">
        <v>500.06700000000001</v>
      </c>
      <c r="G1260">
        <v>0</v>
      </c>
      <c r="H1260">
        <v>211.57400000000001</v>
      </c>
      <c r="I1260">
        <v>0.14727000000000001</v>
      </c>
      <c r="J1260">
        <v>0.83699999999999997</v>
      </c>
      <c r="K1260">
        <v>0</v>
      </c>
      <c r="L1260" t="s">
        <v>43</v>
      </c>
    </row>
    <row r="1261" spans="1:12" x14ac:dyDescent="0.25">
      <c r="A1261" t="s">
        <v>78</v>
      </c>
      <c r="B1261">
        <v>5938.36</v>
      </c>
      <c r="C1261">
        <v>5933.13</v>
      </c>
      <c r="D1261">
        <v>5933.05</v>
      </c>
      <c r="E1261">
        <v>5923.89</v>
      </c>
      <c r="F1261">
        <v>499.96699999999998</v>
      </c>
      <c r="G1261">
        <v>0</v>
      </c>
      <c r="H1261">
        <v>212.315</v>
      </c>
      <c r="I1261">
        <v>0.15143699999999999</v>
      </c>
      <c r="J1261">
        <v>0.83702200000000004</v>
      </c>
      <c r="K1261">
        <v>0</v>
      </c>
      <c r="L1261" t="s">
        <v>43</v>
      </c>
    </row>
    <row r="1262" spans="1:12" x14ac:dyDescent="0.25">
      <c r="A1262" t="s">
        <v>78</v>
      </c>
      <c r="B1262">
        <v>5935.87</v>
      </c>
      <c r="C1262">
        <v>5930.69</v>
      </c>
      <c r="D1262">
        <v>5930.61</v>
      </c>
      <c r="E1262">
        <v>5921.52</v>
      </c>
      <c r="F1262">
        <v>499.38799999999998</v>
      </c>
      <c r="G1262">
        <v>0</v>
      </c>
      <c r="H1262">
        <v>211.31100000000001</v>
      </c>
      <c r="I1262">
        <v>0.17846999999999999</v>
      </c>
      <c r="J1262">
        <v>0.83702399999999999</v>
      </c>
      <c r="K1262">
        <v>0</v>
      </c>
      <c r="L1262" t="s">
        <v>43</v>
      </c>
    </row>
    <row r="1263" spans="1:12" x14ac:dyDescent="0.25">
      <c r="A1263" t="s">
        <v>78</v>
      </c>
      <c r="B1263">
        <v>5937.13</v>
      </c>
      <c r="C1263">
        <v>5931.94</v>
      </c>
      <c r="D1263">
        <v>5931.86</v>
      </c>
      <c r="E1263">
        <v>5922.79</v>
      </c>
      <c r="F1263">
        <v>499.13299999999998</v>
      </c>
      <c r="G1263">
        <v>0</v>
      </c>
      <c r="H1263">
        <v>211.49700000000001</v>
      </c>
      <c r="I1263">
        <v>0.14718300000000001</v>
      </c>
      <c r="J1263">
        <v>0.83704100000000004</v>
      </c>
      <c r="K1263">
        <v>0</v>
      </c>
      <c r="L1263" t="s">
        <v>43</v>
      </c>
    </row>
    <row r="1264" spans="1:12" x14ac:dyDescent="0.25">
      <c r="A1264" t="s">
        <v>78</v>
      </c>
      <c r="B1264">
        <v>5938.2</v>
      </c>
      <c r="C1264">
        <v>5932.95</v>
      </c>
      <c r="D1264">
        <v>5932.87</v>
      </c>
      <c r="E1264">
        <v>5923.81</v>
      </c>
      <c r="F1264">
        <v>500.31700000000001</v>
      </c>
      <c r="G1264">
        <v>0</v>
      </c>
      <c r="H1264">
        <v>211.93299999999999</v>
      </c>
      <c r="I1264">
        <v>0.153194</v>
      </c>
      <c r="J1264">
        <v>0.83684400000000003</v>
      </c>
      <c r="K1264">
        <v>0</v>
      </c>
      <c r="L1264" t="s">
        <v>43</v>
      </c>
    </row>
    <row r="1265" spans="1:12" x14ac:dyDescent="0.25">
      <c r="A1265" t="s">
        <v>78</v>
      </c>
      <c r="B1265">
        <v>5936.26</v>
      </c>
      <c r="C1265">
        <v>5931.07</v>
      </c>
      <c r="D1265">
        <v>5930.99</v>
      </c>
      <c r="E1265">
        <v>5921.95</v>
      </c>
      <c r="F1265">
        <v>498.846</v>
      </c>
      <c r="G1265">
        <v>0</v>
      </c>
      <c r="H1265">
        <v>211.81399999999999</v>
      </c>
      <c r="I1265">
        <v>0.14737500000000001</v>
      </c>
      <c r="J1265">
        <v>0.83634299999999995</v>
      </c>
      <c r="K1265">
        <v>0</v>
      </c>
      <c r="L1265" t="s">
        <v>43</v>
      </c>
    </row>
    <row r="1266" spans="1:12" x14ac:dyDescent="0.25">
      <c r="A1266" t="s">
        <v>78</v>
      </c>
      <c r="B1266">
        <v>5935.64</v>
      </c>
      <c r="C1266">
        <v>5930.47</v>
      </c>
      <c r="D1266">
        <v>5930.4</v>
      </c>
      <c r="E1266">
        <v>5921.35</v>
      </c>
      <c r="F1266">
        <v>499.464</v>
      </c>
      <c r="G1266">
        <v>0</v>
      </c>
      <c r="H1266">
        <v>211.81200000000001</v>
      </c>
      <c r="I1266">
        <v>0.178456</v>
      </c>
      <c r="J1266">
        <v>0.83427300000000004</v>
      </c>
      <c r="K1266">
        <v>0</v>
      </c>
      <c r="L1266" t="s">
        <v>43</v>
      </c>
    </row>
    <row r="1267" spans="1:12" x14ac:dyDescent="0.25">
      <c r="A1267" t="s">
        <v>78</v>
      </c>
      <c r="B1267">
        <v>5937.77</v>
      </c>
      <c r="C1267">
        <v>5932.56</v>
      </c>
      <c r="D1267">
        <v>5932.48</v>
      </c>
      <c r="E1267">
        <v>5923.38</v>
      </c>
      <c r="F1267">
        <v>500.43799999999999</v>
      </c>
      <c r="G1267">
        <v>0</v>
      </c>
      <c r="H1267">
        <v>211.93899999999999</v>
      </c>
      <c r="I1267">
        <v>0.17846400000000001</v>
      </c>
      <c r="J1267">
        <v>0.83705300000000005</v>
      </c>
      <c r="K1267">
        <v>0</v>
      </c>
      <c r="L1267" t="s">
        <v>43</v>
      </c>
    </row>
    <row r="1268" spans="1:12" x14ac:dyDescent="0.25">
      <c r="A1268" t="s">
        <v>78</v>
      </c>
      <c r="B1268">
        <v>5937.36</v>
      </c>
      <c r="C1268">
        <v>5932.07</v>
      </c>
      <c r="D1268">
        <v>5931.99</v>
      </c>
      <c r="E1268">
        <v>5922.84</v>
      </c>
      <c r="F1268">
        <v>499.733</v>
      </c>
      <c r="G1268">
        <v>0</v>
      </c>
      <c r="H1268">
        <v>211.702</v>
      </c>
      <c r="I1268">
        <v>0.16898199999999999</v>
      </c>
      <c r="J1268">
        <v>0.84536199999999995</v>
      </c>
      <c r="K1268">
        <v>0</v>
      </c>
      <c r="L1268" t="s">
        <v>43</v>
      </c>
    </row>
    <row r="1269" spans="1:12" x14ac:dyDescent="0.25">
      <c r="A1269" t="s">
        <v>78</v>
      </c>
      <c r="B1269">
        <v>5945.65</v>
      </c>
      <c r="C1269">
        <v>5940.44</v>
      </c>
      <c r="D1269">
        <v>5940.37</v>
      </c>
      <c r="E1269">
        <v>5931.27</v>
      </c>
      <c r="F1269">
        <v>499.18900000000002</v>
      </c>
      <c r="G1269">
        <v>0</v>
      </c>
      <c r="H1269">
        <v>211.45400000000001</v>
      </c>
      <c r="I1269">
        <v>0.17846100000000001</v>
      </c>
      <c r="J1269">
        <v>0.83562499999999995</v>
      </c>
      <c r="K1269">
        <v>0</v>
      </c>
      <c r="L1269" t="s">
        <v>43</v>
      </c>
    </row>
    <row r="1270" spans="1:12" x14ac:dyDescent="0.25">
      <c r="A1270" t="s">
        <v>78</v>
      </c>
      <c r="B1270">
        <v>5938.88</v>
      </c>
      <c r="C1270">
        <v>5933.65</v>
      </c>
      <c r="D1270">
        <v>5933.57</v>
      </c>
      <c r="E1270">
        <v>5924.51</v>
      </c>
      <c r="F1270">
        <v>499.988</v>
      </c>
      <c r="G1270">
        <v>0</v>
      </c>
      <c r="H1270">
        <v>211.38900000000001</v>
      </c>
      <c r="I1270">
        <v>0.16320200000000001</v>
      </c>
      <c r="J1270">
        <v>0.83705300000000005</v>
      </c>
      <c r="K1270">
        <v>0</v>
      </c>
      <c r="L1270" t="s">
        <v>43</v>
      </c>
    </row>
    <row r="1271" spans="1:12" x14ac:dyDescent="0.25">
      <c r="A1271" t="s">
        <v>78</v>
      </c>
      <c r="B1271">
        <v>5941.83</v>
      </c>
      <c r="C1271">
        <v>5936.59</v>
      </c>
      <c r="D1271">
        <v>5936.51</v>
      </c>
      <c r="E1271">
        <v>5927.4</v>
      </c>
      <c r="F1271">
        <v>500.28899999999999</v>
      </c>
      <c r="G1271">
        <v>0</v>
      </c>
      <c r="H1271">
        <v>211.845</v>
      </c>
      <c r="I1271">
        <v>0.165435</v>
      </c>
      <c r="J1271">
        <v>0.83703899999999998</v>
      </c>
      <c r="K1271">
        <v>0</v>
      </c>
      <c r="L1271" t="s">
        <v>43</v>
      </c>
    </row>
    <row r="1272" spans="1:12" x14ac:dyDescent="0.25">
      <c r="A1272" t="s">
        <v>78</v>
      </c>
      <c r="B1272">
        <v>5936.34</v>
      </c>
      <c r="C1272">
        <v>5931.19</v>
      </c>
      <c r="D1272">
        <v>5931.1</v>
      </c>
      <c r="E1272">
        <v>5921.93</v>
      </c>
      <c r="F1272">
        <v>498.87</v>
      </c>
      <c r="G1272">
        <v>0</v>
      </c>
      <c r="H1272">
        <v>211.27699999999999</v>
      </c>
      <c r="I1272">
        <v>0.17845900000000001</v>
      </c>
      <c r="J1272">
        <v>0.836843</v>
      </c>
      <c r="K1272">
        <v>0</v>
      </c>
      <c r="L1272" t="s">
        <v>43</v>
      </c>
    </row>
    <row r="1273" spans="1:12" x14ac:dyDescent="0.25">
      <c r="A1273" t="s">
        <v>78</v>
      </c>
      <c r="B1273">
        <v>5935.75</v>
      </c>
      <c r="C1273">
        <v>5930.57</v>
      </c>
      <c r="D1273">
        <v>5930.49</v>
      </c>
      <c r="E1273">
        <v>5921.44</v>
      </c>
      <c r="F1273">
        <v>498.62200000000001</v>
      </c>
      <c r="G1273">
        <v>0</v>
      </c>
      <c r="H1273">
        <v>211.18700000000001</v>
      </c>
      <c r="I1273">
        <v>0.14802799999999999</v>
      </c>
      <c r="J1273">
        <v>0.83684700000000001</v>
      </c>
      <c r="K1273">
        <v>0</v>
      </c>
      <c r="L1273" t="s">
        <v>43</v>
      </c>
    </row>
    <row r="1274" spans="1:12" x14ac:dyDescent="0.25">
      <c r="A1274" t="s">
        <v>78</v>
      </c>
      <c r="B1274">
        <v>5936.54</v>
      </c>
      <c r="C1274">
        <v>5931.35</v>
      </c>
      <c r="D1274">
        <v>5931.28</v>
      </c>
      <c r="E1274">
        <v>5922.22</v>
      </c>
      <c r="F1274">
        <v>499.255</v>
      </c>
      <c r="G1274">
        <v>0</v>
      </c>
      <c r="H1274">
        <v>211.64699999999999</v>
      </c>
      <c r="I1274">
        <v>0.14976600000000001</v>
      </c>
      <c r="J1274">
        <v>0.836978</v>
      </c>
      <c r="K1274">
        <v>0</v>
      </c>
      <c r="L1274" t="s">
        <v>43</v>
      </c>
    </row>
    <row r="1275" spans="1:12" x14ac:dyDescent="0.25">
      <c r="A1275" t="s">
        <v>78</v>
      </c>
      <c r="B1275">
        <v>5936.74</v>
      </c>
      <c r="C1275">
        <v>5931.51</v>
      </c>
      <c r="D1275">
        <v>5931.43</v>
      </c>
      <c r="E1275">
        <v>5922.38</v>
      </c>
      <c r="F1275">
        <v>500.24599999999998</v>
      </c>
      <c r="G1275">
        <v>0</v>
      </c>
      <c r="H1275">
        <v>211.744</v>
      </c>
      <c r="I1275">
        <v>0.17854200000000001</v>
      </c>
      <c r="J1275">
        <v>0.835364</v>
      </c>
      <c r="K1275">
        <v>0</v>
      </c>
      <c r="L1275" t="s">
        <v>43</v>
      </c>
    </row>
    <row r="1276" spans="1:12" x14ac:dyDescent="0.25">
      <c r="A1276" t="s">
        <v>78</v>
      </c>
      <c r="B1276">
        <v>5943.26</v>
      </c>
      <c r="C1276">
        <v>5937.97</v>
      </c>
      <c r="D1276">
        <v>5937.9</v>
      </c>
      <c r="E1276">
        <v>5928.77</v>
      </c>
      <c r="F1276">
        <v>500.27800000000002</v>
      </c>
      <c r="G1276">
        <v>0</v>
      </c>
      <c r="H1276">
        <v>211.77099999999999</v>
      </c>
      <c r="I1276">
        <v>0.15145800000000001</v>
      </c>
      <c r="J1276">
        <v>0.83702399999999999</v>
      </c>
      <c r="K1276">
        <v>0</v>
      </c>
      <c r="L1276" t="s">
        <v>43</v>
      </c>
    </row>
    <row r="1277" spans="1:12" x14ac:dyDescent="0.25">
      <c r="A1277" t="s">
        <v>78</v>
      </c>
      <c r="B1277">
        <v>5941.12</v>
      </c>
      <c r="C1277">
        <v>5935.9</v>
      </c>
      <c r="D1277">
        <v>5935.82</v>
      </c>
      <c r="E1277">
        <v>5926.71</v>
      </c>
      <c r="F1277">
        <v>500.18799999999999</v>
      </c>
      <c r="G1277">
        <v>0</v>
      </c>
      <c r="H1277">
        <v>211.39</v>
      </c>
      <c r="I1277">
        <v>0.15792500000000001</v>
      </c>
      <c r="J1277">
        <v>0.83691099999999996</v>
      </c>
      <c r="K1277">
        <v>0</v>
      </c>
      <c r="L1277" t="s">
        <v>43</v>
      </c>
    </row>
    <row r="1278" spans="1:12" x14ac:dyDescent="0.25">
      <c r="A1278" t="s">
        <v>78</v>
      </c>
      <c r="B1278">
        <v>5937.64</v>
      </c>
      <c r="C1278">
        <v>5932.43</v>
      </c>
      <c r="D1278">
        <v>5932.34</v>
      </c>
      <c r="E1278">
        <v>5923.27</v>
      </c>
      <c r="F1278">
        <v>500.51799999999997</v>
      </c>
      <c r="G1278">
        <v>0</v>
      </c>
      <c r="H1278">
        <v>211.434</v>
      </c>
      <c r="I1278">
        <v>0.17854200000000001</v>
      </c>
      <c r="J1278">
        <v>0.846576</v>
      </c>
      <c r="K1278">
        <v>0</v>
      </c>
      <c r="L1278" t="s">
        <v>43</v>
      </c>
    </row>
    <row r="1279" spans="1:12" x14ac:dyDescent="0.25">
      <c r="A1279" t="s">
        <v>78</v>
      </c>
      <c r="B1279">
        <v>5938.81</v>
      </c>
      <c r="C1279">
        <v>5933.62</v>
      </c>
      <c r="D1279">
        <v>5933.54</v>
      </c>
      <c r="E1279">
        <v>5924.3</v>
      </c>
      <c r="F1279">
        <v>498.125</v>
      </c>
      <c r="G1279">
        <v>0</v>
      </c>
      <c r="H1279">
        <v>211.678</v>
      </c>
      <c r="I1279">
        <v>0.178454</v>
      </c>
      <c r="J1279">
        <v>0.86681200000000003</v>
      </c>
      <c r="K1279">
        <v>0</v>
      </c>
      <c r="L1279" t="s">
        <v>43</v>
      </c>
    </row>
    <row r="1280" spans="1:12" x14ac:dyDescent="0.25">
      <c r="A1280" t="s">
        <v>78</v>
      </c>
      <c r="B1280">
        <v>5939.35</v>
      </c>
      <c r="C1280">
        <v>5934.12</v>
      </c>
      <c r="D1280">
        <v>5934.04</v>
      </c>
      <c r="E1280">
        <v>5924.97</v>
      </c>
      <c r="F1280">
        <v>499.49</v>
      </c>
      <c r="G1280">
        <v>0</v>
      </c>
      <c r="H1280">
        <v>210.95099999999999</v>
      </c>
      <c r="I1280">
        <v>0.178456</v>
      </c>
      <c r="J1280">
        <v>0.83702100000000002</v>
      </c>
      <c r="K1280">
        <v>0</v>
      </c>
      <c r="L1280" t="s">
        <v>43</v>
      </c>
    </row>
    <row r="1281" spans="1:25" x14ac:dyDescent="0.25">
      <c r="A1281" t="s">
        <v>78</v>
      </c>
      <c r="B1281">
        <v>5942.09</v>
      </c>
      <c r="C1281">
        <v>5936.85</v>
      </c>
      <c r="D1281">
        <v>5936.77</v>
      </c>
      <c r="E1281">
        <v>5927.71</v>
      </c>
      <c r="F1281">
        <v>500.93700000000001</v>
      </c>
      <c r="G1281">
        <v>0</v>
      </c>
      <c r="H1281">
        <v>212.262</v>
      </c>
      <c r="I1281">
        <v>0.17846000000000001</v>
      </c>
      <c r="J1281">
        <v>0.83701800000000004</v>
      </c>
      <c r="K1281">
        <v>0</v>
      </c>
      <c r="L1281" t="s">
        <v>43</v>
      </c>
    </row>
    <row r="1282" spans="1:25" x14ac:dyDescent="0.25">
      <c r="A1282" t="s">
        <v>78</v>
      </c>
      <c r="B1282">
        <v>5934.24</v>
      </c>
      <c r="C1282">
        <v>5928.97</v>
      </c>
      <c r="D1282">
        <v>5928.9</v>
      </c>
      <c r="E1282">
        <v>5919.84</v>
      </c>
      <c r="F1282">
        <v>499.29700000000003</v>
      </c>
      <c r="G1282">
        <v>0</v>
      </c>
      <c r="H1282">
        <v>211.798</v>
      </c>
      <c r="I1282">
        <v>0.178456</v>
      </c>
      <c r="J1282">
        <v>0.836059</v>
      </c>
      <c r="K1282">
        <v>0</v>
      </c>
      <c r="L1282" t="s">
        <v>43</v>
      </c>
    </row>
    <row r="1283" spans="1:25" x14ac:dyDescent="0.25">
      <c r="A1283" t="s">
        <v>78</v>
      </c>
      <c r="B1283">
        <v>5946.79</v>
      </c>
      <c r="C1283">
        <v>5941.62</v>
      </c>
      <c r="D1283">
        <v>5941.54</v>
      </c>
      <c r="E1283">
        <v>5932.43</v>
      </c>
      <c r="F1283">
        <v>499.66800000000001</v>
      </c>
      <c r="G1283">
        <v>0</v>
      </c>
      <c r="H1283">
        <v>212.44900000000001</v>
      </c>
      <c r="I1283">
        <v>0.14802000000000001</v>
      </c>
      <c r="J1283">
        <v>0.83704299999999998</v>
      </c>
      <c r="K1283">
        <v>0</v>
      </c>
      <c r="L1283" t="s">
        <v>43</v>
      </c>
    </row>
    <row r="1284" spans="1:25" x14ac:dyDescent="0.25">
      <c r="A1284" t="s">
        <v>78</v>
      </c>
      <c r="B1284">
        <v>5931.08</v>
      </c>
      <c r="C1284">
        <v>5925.85</v>
      </c>
      <c r="D1284">
        <v>5925.74</v>
      </c>
      <c r="E1284">
        <v>5916.67</v>
      </c>
      <c r="F1284">
        <v>499.55</v>
      </c>
      <c r="G1284">
        <v>0</v>
      </c>
      <c r="H1284">
        <v>211.91</v>
      </c>
      <c r="I1284">
        <v>0.147261</v>
      </c>
      <c r="J1284">
        <v>0.83826699999999998</v>
      </c>
      <c r="K1284">
        <v>0</v>
      </c>
      <c r="L1284" t="s">
        <v>43</v>
      </c>
    </row>
    <row r="1285" spans="1:25" x14ac:dyDescent="0.25">
      <c r="A1285" t="s">
        <v>78</v>
      </c>
      <c r="B1285">
        <v>5944</v>
      </c>
      <c r="C1285">
        <v>5938.76</v>
      </c>
      <c r="D1285">
        <v>5938.67</v>
      </c>
      <c r="E1285">
        <v>5929.6</v>
      </c>
      <c r="F1285">
        <v>499.83300000000003</v>
      </c>
      <c r="G1285">
        <v>0</v>
      </c>
      <c r="H1285">
        <v>211.85499999999999</v>
      </c>
      <c r="I1285">
        <v>0.178455</v>
      </c>
      <c r="J1285">
        <v>0.84467700000000001</v>
      </c>
      <c r="K1285">
        <v>0</v>
      </c>
      <c r="L1285" t="s">
        <v>43</v>
      </c>
    </row>
    <row r="1286" spans="1:25" x14ac:dyDescent="0.25">
      <c r="A1286" t="s">
        <v>78</v>
      </c>
      <c r="B1286">
        <v>5936.54</v>
      </c>
      <c r="C1286">
        <v>5931.31</v>
      </c>
      <c r="D1286">
        <v>5931.24</v>
      </c>
      <c r="E1286">
        <v>5922.18</v>
      </c>
      <c r="F1286">
        <v>499.72300000000001</v>
      </c>
      <c r="G1286">
        <v>0</v>
      </c>
      <c r="H1286">
        <v>211.64599999999999</v>
      </c>
      <c r="I1286">
        <v>0.14730599999999999</v>
      </c>
      <c r="J1286">
        <v>0.83673600000000004</v>
      </c>
      <c r="K1286">
        <v>0</v>
      </c>
      <c r="L1286" t="s">
        <v>43</v>
      </c>
    </row>
    <row r="1287" spans="1:25" x14ac:dyDescent="0.25">
      <c r="A1287" t="s">
        <v>78</v>
      </c>
      <c r="B1287">
        <v>5938.82</v>
      </c>
      <c r="C1287">
        <v>5933.63</v>
      </c>
      <c r="D1287">
        <v>5933.55</v>
      </c>
      <c r="E1287">
        <v>5924.47</v>
      </c>
      <c r="F1287">
        <v>499.33199999999999</v>
      </c>
      <c r="G1287">
        <v>0</v>
      </c>
      <c r="H1287">
        <v>211.89599999999999</v>
      </c>
      <c r="I1287">
        <v>0.178455</v>
      </c>
      <c r="J1287">
        <v>0.85942399999999997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5935.67</v>
      </c>
      <c r="C1288">
        <v>5930.45</v>
      </c>
      <c r="D1288">
        <v>5930.36</v>
      </c>
      <c r="E1288">
        <v>5921.32</v>
      </c>
      <c r="F1288">
        <v>499.81599999999997</v>
      </c>
      <c r="G1288">
        <v>0</v>
      </c>
      <c r="H1288">
        <v>211.941</v>
      </c>
      <c r="I1288">
        <v>0.178454</v>
      </c>
      <c r="J1288">
        <v>0.86370499999999995</v>
      </c>
      <c r="K1288">
        <v>0</v>
      </c>
      <c r="L1288" t="s">
        <v>43</v>
      </c>
      <c r="R1288">
        <f>AVERAGE(B1239:B1288)</f>
        <v>5939.1777999999995</v>
      </c>
      <c r="S1288">
        <f>AVERAGE(C1239:C1288)</f>
        <v>5933.9610000000011</v>
      </c>
      <c r="U1288">
        <f>_xlfn.VAR.P(B1239:B1288)</f>
        <v>12.082909160000138</v>
      </c>
      <c r="V1288">
        <f>_xlfn.VAR.P(C1239:C1288)</f>
        <v>12.055156999999999</v>
      </c>
      <c r="X1288">
        <f>1.96*SQRT(U1288)/50</f>
        <v>0.13626107856472666</v>
      </c>
      <c r="Y1288">
        <f>1.96*SQRT(V1288)/50</f>
        <v>0.13610450562887327</v>
      </c>
    </row>
    <row r="1289" spans="1:25" x14ac:dyDescent="0.25">
      <c r="A1289" t="s">
        <v>78</v>
      </c>
      <c r="B1289">
        <v>297098.71620000002</v>
      </c>
      <c r="C1289" t="s">
        <v>37</v>
      </c>
    </row>
    <row r="1290" spans="1:25" x14ac:dyDescent="0.25">
      <c r="A1290" t="s">
        <v>172</v>
      </c>
      <c r="B1290">
        <v>6340.87</v>
      </c>
      <c r="C1290">
        <v>6287.57</v>
      </c>
      <c r="D1290">
        <v>6287.48</v>
      </c>
      <c r="E1290">
        <v>6274.97</v>
      </c>
      <c r="F1290">
        <v>431.036</v>
      </c>
      <c r="G1290">
        <v>564.50699999999995</v>
      </c>
      <c r="H1290">
        <v>211.209</v>
      </c>
      <c r="I1290">
        <v>148.767</v>
      </c>
      <c r="J1290">
        <v>179.20699999999999</v>
      </c>
      <c r="K1290">
        <v>5263.61</v>
      </c>
      <c r="L1290">
        <v>0.155136</v>
      </c>
      <c r="M1290">
        <v>0.83702600000000005</v>
      </c>
      <c r="N1290">
        <v>0</v>
      </c>
      <c r="O1290" t="s">
        <v>43</v>
      </c>
    </row>
    <row r="1291" spans="1:25" x14ac:dyDescent="0.25">
      <c r="A1291" t="s">
        <v>172</v>
      </c>
      <c r="B1291">
        <v>6348.4</v>
      </c>
      <c r="C1291">
        <v>6294.92</v>
      </c>
      <c r="D1291">
        <v>6294.83</v>
      </c>
      <c r="E1291">
        <v>6282.31</v>
      </c>
      <c r="F1291">
        <v>431.99400000000003</v>
      </c>
      <c r="G1291">
        <v>563.43399999999997</v>
      </c>
      <c r="H1291">
        <v>211.465</v>
      </c>
      <c r="I1291">
        <v>148.66499999999999</v>
      </c>
      <c r="J1291">
        <v>177.72800000000001</v>
      </c>
      <c r="K1291">
        <v>5270.9</v>
      </c>
      <c r="L1291">
        <v>0.17845900000000001</v>
      </c>
      <c r="M1291">
        <v>0.83637899999999998</v>
      </c>
      <c r="N1291">
        <v>0</v>
      </c>
      <c r="O1291" t="s">
        <v>43</v>
      </c>
    </row>
    <row r="1292" spans="1:25" x14ac:dyDescent="0.25">
      <c r="A1292" t="s">
        <v>172</v>
      </c>
      <c r="B1292">
        <v>6334.14</v>
      </c>
      <c r="C1292">
        <v>6279.83</v>
      </c>
      <c r="D1292">
        <v>6279.74</v>
      </c>
      <c r="E1292">
        <v>6267.27</v>
      </c>
      <c r="F1292">
        <v>430.96499999999997</v>
      </c>
      <c r="G1292">
        <v>564.73299999999995</v>
      </c>
      <c r="H1292">
        <v>211.42099999999999</v>
      </c>
      <c r="I1292">
        <v>148.495</v>
      </c>
      <c r="J1292">
        <v>179.46199999999999</v>
      </c>
      <c r="K1292">
        <v>5255.75</v>
      </c>
      <c r="L1292">
        <v>0.15029600000000001</v>
      </c>
      <c r="M1292">
        <v>0.83616000000000001</v>
      </c>
      <c r="N1292">
        <v>0</v>
      </c>
      <c r="O1292" t="s">
        <v>43</v>
      </c>
    </row>
    <row r="1293" spans="1:25" x14ac:dyDescent="0.25">
      <c r="A1293" t="s">
        <v>172</v>
      </c>
      <c r="B1293">
        <v>6337.86</v>
      </c>
      <c r="C1293">
        <v>6284.61</v>
      </c>
      <c r="D1293">
        <v>6284.53</v>
      </c>
      <c r="E1293">
        <v>6272.04</v>
      </c>
      <c r="F1293">
        <v>431.05399999999997</v>
      </c>
      <c r="G1293">
        <v>564.99300000000005</v>
      </c>
      <c r="H1293">
        <v>210.82400000000001</v>
      </c>
      <c r="I1293">
        <v>149.02199999999999</v>
      </c>
      <c r="J1293">
        <v>179.81200000000001</v>
      </c>
      <c r="K1293">
        <v>5260.26</v>
      </c>
      <c r="L1293">
        <v>0.16810600000000001</v>
      </c>
      <c r="M1293">
        <v>0.83658200000000005</v>
      </c>
      <c r="N1293">
        <v>0</v>
      </c>
      <c r="O1293" t="s">
        <v>43</v>
      </c>
    </row>
    <row r="1294" spans="1:25" x14ac:dyDescent="0.25">
      <c r="A1294" t="s">
        <v>172</v>
      </c>
      <c r="B1294">
        <v>6342.28</v>
      </c>
      <c r="C1294">
        <v>6289.16</v>
      </c>
      <c r="D1294">
        <v>6289.07</v>
      </c>
      <c r="E1294">
        <v>6276.53</v>
      </c>
      <c r="F1294">
        <v>431.42599999999999</v>
      </c>
      <c r="G1294">
        <v>563.79999999999995</v>
      </c>
      <c r="H1294">
        <v>211.01499999999999</v>
      </c>
      <c r="I1294">
        <v>148.465</v>
      </c>
      <c r="J1294">
        <v>178.89400000000001</v>
      </c>
      <c r="K1294">
        <v>5265.51</v>
      </c>
      <c r="L1294">
        <v>0.178455</v>
      </c>
      <c r="M1294">
        <v>0.83615899999999999</v>
      </c>
      <c r="N1294">
        <v>0</v>
      </c>
      <c r="O1294" t="s">
        <v>43</v>
      </c>
    </row>
    <row r="1295" spans="1:25" x14ac:dyDescent="0.25">
      <c r="A1295" t="s">
        <v>172</v>
      </c>
      <c r="B1295">
        <v>6344.24</v>
      </c>
      <c r="C1295">
        <v>6291.26</v>
      </c>
      <c r="D1295">
        <v>6291.17</v>
      </c>
      <c r="E1295">
        <v>6278.78</v>
      </c>
      <c r="F1295">
        <v>431.46800000000002</v>
      </c>
      <c r="G1295">
        <v>564.35299999999995</v>
      </c>
      <c r="H1295">
        <v>211.31899999999999</v>
      </c>
      <c r="I1295">
        <v>148.983</v>
      </c>
      <c r="J1295">
        <v>178.55699999999999</v>
      </c>
      <c r="K1295">
        <v>5267.02</v>
      </c>
      <c r="L1295">
        <v>0.14727000000000001</v>
      </c>
      <c r="M1295">
        <v>0.83705200000000002</v>
      </c>
      <c r="N1295">
        <v>0</v>
      </c>
      <c r="O1295" t="s">
        <v>43</v>
      </c>
    </row>
    <row r="1296" spans="1:25" x14ac:dyDescent="0.25">
      <c r="A1296" t="s">
        <v>172</v>
      </c>
      <c r="B1296">
        <v>6348.91</v>
      </c>
      <c r="C1296">
        <v>6295.88</v>
      </c>
      <c r="D1296">
        <v>6295.8</v>
      </c>
      <c r="E1296">
        <v>6283.35</v>
      </c>
      <c r="F1296">
        <v>431.61</v>
      </c>
      <c r="G1296">
        <v>567.46900000000005</v>
      </c>
      <c r="H1296">
        <v>210.55799999999999</v>
      </c>
      <c r="I1296">
        <v>150.006</v>
      </c>
      <c r="J1296">
        <v>181.59899999999999</v>
      </c>
      <c r="K1296">
        <v>5268.44</v>
      </c>
      <c r="L1296">
        <v>0.16745599999999999</v>
      </c>
      <c r="M1296">
        <v>0.86579600000000001</v>
      </c>
      <c r="N1296">
        <v>0</v>
      </c>
      <c r="O1296" t="s">
        <v>43</v>
      </c>
    </row>
    <row r="1297" spans="1:15" x14ac:dyDescent="0.25">
      <c r="A1297" t="s">
        <v>172</v>
      </c>
      <c r="B1297">
        <v>6340.9</v>
      </c>
      <c r="C1297">
        <v>6287.48</v>
      </c>
      <c r="D1297">
        <v>6287.39</v>
      </c>
      <c r="E1297">
        <v>6274.93</v>
      </c>
      <c r="F1297">
        <v>432.01299999999998</v>
      </c>
      <c r="G1297">
        <v>564.54100000000005</v>
      </c>
      <c r="H1297">
        <v>210.93700000000001</v>
      </c>
      <c r="I1297">
        <v>148.886</v>
      </c>
      <c r="J1297">
        <v>179.364</v>
      </c>
      <c r="K1297">
        <v>5262.43</v>
      </c>
      <c r="L1297">
        <v>0.178455</v>
      </c>
      <c r="M1297">
        <v>0.83662300000000001</v>
      </c>
      <c r="N1297">
        <v>0</v>
      </c>
      <c r="O1297" t="s">
        <v>43</v>
      </c>
    </row>
    <row r="1298" spans="1:15" x14ac:dyDescent="0.25">
      <c r="A1298" t="s">
        <v>172</v>
      </c>
      <c r="B1298">
        <v>6347.32</v>
      </c>
      <c r="C1298">
        <v>6294.59</v>
      </c>
      <c r="D1298">
        <v>6294.51</v>
      </c>
      <c r="E1298">
        <v>6282.05</v>
      </c>
      <c r="F1298">
        <v>432.00900000000001</v>
      </c>
      <c r="G1298">
        <v>563.697</v>
      </c>
      <c r="H1298">
        <v>210.84100000000001</v>
      </c>
      <c r="I1298">
        <v>148.697</v>
      </c>
      <c r="J1298">
        <v>178.851</v>
      </c>
      <c r="K1298">
        <v>5270.47</v>
      </c>
      <c r="L1298">
        <v>0.15154300000000001</v>
      </c>
      <c r="M1298">
        <v>0.83704900000000004</v>
      </c>
      <c r="N1298">
        <v>0</v>
      </c>
      <c r="O1298" t="s">
        <v>43</v>
      </c>
    </row>
    <row r="1299" spans="1:15" x14ac:dyDescent="0.25">
      <c r="A1299" t="s">
        <v>172</v>
      </c>
      <c r="B1299">
        <v>6338.02</v>
      </c>
      <c r="C1299">
        <v>6284.72</v>
      </c>
      <c r="D1299">
        <v>6284.64</v>
      </c>
      <c r="E1299">
        <v>6272.17</v>
      </c>
      <c r="F1299">
        <v>431.077</v>
      </c>
      <c r="G1299">
        <v>564.93299999999999</v>
      </c>
      <c r="H1299">
        <v>211.21799999999999</v>
      </c>
      <c r="I1299">
        <v>148.71700000000001</v>
      </c>
      <c r="J1299">
        <v>179.702</v>
      </c>
      <c r="K1299">
        <v>5260.31</v>
      </c>
      <c r="L1299">
        <v>0.157531</v>
      </c>
      <c r="M1299">
        <v>0.83695600000000003</v>
      </c>
      <c r="N1299">
        <v>0</v>
      </c>
      <c r="O1299" t="s">
        <v>43</v>
      </c>
    </row>
    <row r="1300" spans="1:15" x14ac:dyDescent="0.25">
      <c r="A1300" t="s">
        <v>172</v>
      </c>
      <c r="B1300">
        <v>6343.02</v>
      </c>
      <c r="C1300">
        <v>6289.59</v>
      </c>
      <c r="D1300">
        <v>6289.5</v>
      </c>
      <c r="E1300">
        <v>6277.18</v>
      </c>
      <c r="F1300">
        <v>431.286</v>
      </c>
      <c r="G1300">
        <v>563.90099999999995</v>
      </c>
      <c r="H1300">
        <v>210.90299999999999</v>
      </c>
      <c r="I1300">
        <v>148.727</v>
      </c>
      <c r="J1300">
        <v>178.89099999999999</v>
      </c>
      <c r="K1300">
        <v>5266.14</v>
      </c>
      <c r="L1300">
        <v>0.178481</v>
      </c>
      <c r="M1300">
        <v>0.83698799999999995</v>
      </c>
      <c r="N1300">
        <v>0</v>
      </c>
      <c r="O1300" t="s">
        <v>43</v>
      </c>
    </row>
    <row r="1301" spans="1:15" x14ac:dyDescent="0.25">
      <c r="A1301" t="s">
        <v>172</v>
      </c>
      <c r="B1301">
        <v>6334.07</v>
      </c>
      <c r="C1301">
        <v>6281.01</v>
      </c>
      <c r="D1301">
        <v>6280.93</v>
      </c>
      <c r="E1301">
        <v>6268.66</v>
      </c>
      <c r="F1301">
        <v>431.03899999999999</v>
      </c>
      <c r="G1301">
        <v>564.20899999999995</v>
      </c>
      <c r="H1301">
        <v>211.322</v>
      </c>
      <c r="I1301">
        <v>148.56299999999999</v>
      </c>
      <c r="J1301">
        <v>179.10499999999999</v>
      </c>
      <c r="K1301">
        <v>5257.43</v>
      </c>
      <c r="L1301">
        <v>0.16394700000000001</v>
      </c>
      <c r="M1301">
        <v>0.83694299999999999</v>
      </c>
      <c r="N1301">
        <v>0</v>
      </c>
      <c r="O1301" t="s">
        <v>43</v>
      </c>
    </row>
    <row r="1302" spans="1:15" x14ac:dyDescent="0.25">
      <c r="A1302" t="s">
        <v>172</v>
      </c>
      <c r="B1302">
        <v>6342.87</v>
      </c>
      <c r="C1302">
        <v>6289.04</v>
      </c>
      <c r="D1302">
        <v>6288.96</v>
      </c>
      <c r="E1302">
        <v>6276.5</v>
      </c>
      <c r="F1302">
        <v>431.459</v>
      </c>
      <c r="G1302">
        <v>564.63599999999997</v>
      </c>
      <c r="H1302">
        <v>211.02600000000001</v>
      </c>
      <c r="I1302">
        <v>148.74600000000001</v>
      </c>
      <c r="J1302">
        <v>179.54</v>
      </c>
      <c r="K1302">
        <v>5264.54</v>
      </c>
      <c r="L1302">
        <v>0.15619</v>
      </c>
      <c r="M1302">
        <v>0.83675500000000003</v>
      </c>
      <c r="N1302">
        <v>0</v>
      </c>
      <c r="O1302" t="s">
        <v>43</v>
      </c>
    </row>
    <row r="1303" spans="1:15" x14ac:dyDescent="0.25">
      <c r="A1303" t="s">
        <v>172</v>
      </c>
      <c r="B1303">
        <v>6334.96</v>
      </c>
      <c r="C1303">
        <v>6282.43</v>
      </c>
      <c r="D1303">
        <v>6282.34</v>
      </c>
      <c r="E1303">
        <v>6269.81</v>
      </c>
      <c r="F1303">
        <v>431.05900000000003</v>
      </c>
      <c r="G1303">
        <v>563.97400000000005</v>
      </c>
      <c r="H1303">
        <v>211.131</v>
      </c>
      <c r="I1303">
        <v>148.53</v>
      </c>
      <c r="J1303">
        <v>179.09200000000001</v>
      </c>
      <c r="K1303">
        <v>5259.03</v>
      </c>
      <c r="L1303">
        <v>0.178456</v>
      </c>
      <c r="M1303">
        <v>0.83569199999999999</v>
      </c>
      <c r="N1303">
        <v>0</v>
      </c>
      <c r="O1303" t="s">
        <v>43</v>
      </c>
    </row>
    <row r="1304" spans="1:15" x14ac:dyDescent="0.25">
      <c r="A1304" t="s">
        <v>172</v>
      </c>
      <c r="B1304">
        <v>6339.65</v>
      </c>
      <c r="C1304">
        <v>6286.77</v>
      </c>
      <c r="D1304">
        <v>6286.69</v>
      </c>
      <c r="E1304">
        <v>6274.34</v>
      </c>
      <c r="F1304">
        <v>432.04500000000002</v>
      </c>
      <c r="G1304">
        <v>565.79300000000001</v>
      </c>
      <c r="H1304">
        <v>211.00299999999999</v>
      </c>
      <c r="I1304">
        <v>149.49100000000001</v>
      </c>
      <c r="J1304">
        <v>180.06800000000001</v>
      </c>
      <c r="K1304">
        <v>5260.56</v>
      </c>
      <c r="L1304">
        <v>0.150258</v>
      </c>
      <c r="M1304">
        <v>0.83667400000000003</v>
      </c>
      <c r="N1304">
        <v>0</v>
      </c>
      <c r="O1304" t="s">
        <v>43</v>
      </c>
    </row>
    <row r="1305" spans="1:15" x14ac:dyDescent="0.25">
      <c r="A1305" t="s">
        <v>172</v>
      </c>
      <c r="B1305">
        <v>6331.58</v>
      </c>
      <c r="C1305">
        <v>6278.46</v>
      </c>
      <c r="D1305">
        <v>6278.37</v>
      </c>
      <c r="E1305">
        <v>6265.93</v>
      </c>
      <c r="F1305">
        <v>430.66399999999999</v>
      </c>
      <c r="G1305">
        <v>563.99699999999996</v>
      </c>
      <c r="H1305">
        <v>211.03399999999999</v>
      </c>
      <c r="I1305">
        <v>148.327</v>
      </c>
      <c r="J1305">
        <v>179.292</v>
      </c>
      <c r="K1305">
        <v>5255.47</v>
      </c>
      <c r="L1305">
        <v>0.163434</v>
      </c>
      <c r="M1305">
        <v>0.83647000000000005</v>
      </c>
      <c r="N1305">
        <v>0</v>
      </c>
      <c r="O1305" t="s">
        <v>43</v>
      </c>
    </row>
    <row r="1306" spans="1:15" x14ac:dyDescent="0.25">
      <c r="A1306" t="s">
        <v>172</v>
      </c>
      <c r="B1306">
        <v>6336.02</v>
      </c>
      <c r="C1306">
        <v>6282.46</v>
      </c>
      <c r="D1306">
        <v>6282.37</v>
      </c>
      <c r="E1306">
        <v>6270.05</v>
      </c>
      <c r="F1306">
        <v>431.26</v>
      </c>
      <c r="G1306">
        <v>563.63300000000004</v>
      </c>
      <c r="H1306">
        <v>210.816</v>
      </c>
      <c r="I1306">
        <v>148.251</v>
      </c>
      <c r="J1306">
        <v>179.21100000000001</v>
      </c>
      <c r="K1306">
        <v>5259.39</v>
      </c>
      <c r="L1306">
        <v>0.147311</v>
      </c>
      <c r="M1306">
        <v>0.835364</v>
      </c>
      <c r="N1306">
        <v>0</v>
      </c>
      <c r="O1306" t="s">
        <v>43</v>
      </c>
    </row>
    <row r="1307" spans="1:15" x14ac:dyDescent="0.25">
      <c r="A1307" t="s">
        <v>172</v>
      </c>
      <c r="B1307">
        <v>6344.7</v>
      </c>
      <c r="C1307">
        <v>6289.6</v>
      </c>
      <c r="D1307">
        <v>6289.51</v>
      </c>
      <c r="E1307">
        <v>6277.11</v>
      </c>
      <c r="F1307">
        <v>431.79</v>
      </c>
      <c r="G1307">
        <v>563.404</v>
      </c>
      <c r="H1307">
        <v>211.303</v>
      </c>
      <c r="I1307">
        <v>148.541</v>
      </c>
      <c r="J1307">
        <v>178.11099999999999</v>
      </c>
      <c r="K1307">
        <v>5265.93</v>
      </c>
      <c r="L1307">
        <v>0.14780699999999999</v>
      </c>
      <c r="M1307">
        <v>0.83704299999999998</v>
      </c>
      <c r="N1307">
        <v>0</v>
      </c>
      <c r="O1307" t="s">
        <v>43</v>
      </c>
    </row>
    <row r="1308" spans="1:15" x14ac:dyDescent="0.25">
      <c r="A1308" t="s">
        <v>172</v>
      </c>
      <c r="B1308">
        <v>6334.98</v>
      </c>
      <c r="C1308">
        <v>6281.46</v>
      </c>
      <c r="D1308">
        <v>6281.38</v>
      </c>
      <c r="E1308">
        <v>6269</v>
      </c>
      <c r="F1308">
        <v>431.26100000000002</v>
      </c>
      <c r="G1308">
        <v>564.06600000000003</v>
      </c>
      <c r="H1308">
        <v>211.14699999999999</v>
      </c>
      <c r="I1308">
        <v>148.44499999999999</v>
      </c>
      <c r="J1308">
        <v>179.12100000000001</v>
      </c>
      <c r="K1308">
        <v>5257.84</v>
      </c>
      <c r="L1308">
        <v>0.178455</v>
      </c>
      <c r="M1308">
        <v>0.83704199999999995</v>
      </c>
      <c r="N1308">
        <v>0</v>
      </c>
      <c r="O1308" t="s">
        <v>43</v>
      </c>
    </row>
    <row r="1309" spans="1:15" x14ac:dyDescent="0.25">
      <c r="A1309" t="s">
        <v>172</v>
      </c>
      <c r="B1309">
        <v>6346.77</v>
      </c>
      <c r="C1309">
        <v>6293.93</v>
      </c>
      <c r="D1309">
        <v>6293.85</v>
      </c>
      <c r="E1309">
        <v>6281.32</v>
      </c>
      <c r="F1309">
        <v>432.08300000000003</v>
      </c>
      <c r="G1309">
        <v>564.35299999999995</v>
      </c>
      <c r="H1309">
        <v>211.32300000000001</v>
      </c>
      <c r="I1309">
        <v>148.821</v>
      </c>
      <c r="J1309">
        <v>178.93700000000001</v>
      </c>
      <c r="K1309">
        <v>5268.68</v>
      </c>
      <c r="L1309">
        <v>0.15425800000000001</v>
      </c>
      <c r="M1309">
        <v>0.83550999999999997</v>
      </c>
      <c r="N1309">
        <v>0</v>
      </c>
      <c r="O1309" t="s">
        <v>43</v>
      </c>
    </row>
    <row r="1310" spans="1:15" x14ac:dyDescent="0.25">
      <c r="A1310" t="s">
        <v>172</v>
      </c>
      <c r="B1310">
        <v>6343.61</v>
      </c>
      <c r="C1310">
        <v>6290</v>
      </c>
      <c r="D1310">
        <v>6289.91</v>
      </c>
      <c r="E1310">
        <v>6277.43</v>
      </c>
      <c r="F1310">
        <v>431.30900000000003</v>
      </c>
      <c r="G1310">
        <v>565.09799999999996</v>
      </c>
      <c r="H1310">
        <v>210.791</v>
      </c>
      <c r="I1310">
        <v>148.721</v>
      </c>
      <c r="J1310">
        <v>180.22</v>
      </c>
      <c r="K1310">
        <v>5265.17</v>
      </c>
      <c r="L1310">
        <v>0.178479</v>
      </c>
      <c r="M1310">
        <v>0.86276200000000003</v>
      </c>
      <c r="N1310">
        <v>0</v>
      </c>
      <c r="O1310" t="s">
        <v>43</v>
      </c>
    </row>
    <row r="1311" spans="1:15" x14ac:dyDescent="0.25">
      <c r="A1311" t="s">
        <v>172</v>
      </c>
      <c r="B1311">
        <v>6335.86</v>
      </c>
      <c r="C1311">
        <v>6282.21</v>
      </c>
      <c r="D1311">
        <v>6282.13</v>
      </c>
      <c r="E1311">
        <v>6269.75</v>
      </c>
      <c r="F1311">
        <v>431.01600000000002</v>
      </c>
      <c r="G1311">
        <v>564.69799999999998</v>
      </c>
      <c r="H1311">
        <v>210.57499999999999</v>
      </c>
      <c r="I1311">
        <v>148.74100000000001</v>
      </c>
      <c r="J1311">
        <v>180.119</v>
      </c>
      <c r="K1311">
        <v>5258.24</v>
      </c>
      <c r="L1311">
        <v>0.17846600000000001</v>
      </c>
      <c r="M1311">
        <v>0.83664400000000005</v>
      </c>
      <c r="N1311">
        <v>0</v>
      </c>
      <c r="O1311" t="s">
        <v>43</v>
      </c>
    </row>
    <row r="1312" spans="1:15" x14ac:dyDescent="0.25">
      <c r="A1312" t="s">
        <v>172</v>
      </c>
      <c r="B1312">
        <v>6343.79</v>
      </c>
      <c r="C1312">
        <v>6288.38</v>
      </c>
      <c r="D1312">
        <v>6288.3</v>
      </c>
      <c r="E1312">
        <v>6275.95</v>
      </c>
      <c r="F1312">
        <v>431.21899999999999</v>
      </c>
      <c r="G1312">
        <v>564.87099999999998</v>
      </c>
      <c r="H1312">
        <v>210.98599999999999</v>
      </c>
      <c r="I1312">
        <v>148.541</v>
      </c>
      <c r="J1312">
        <v>180.005</v>
      </c>
      <c r="K1312">
        <v>5263.88</v>
      </c>
      <c r="L1312">
        <v>0.17497199999999999</v>
      </c>
      <c r="M1312">
        <v>0.83697900000000003</v>
      </c>
      <c r="N1312">
        <v>0</v>
      </c>
      <c r="O1312" t="s">
        <v>43</v>
      </c>
    </row>
    <row r="1313" spans="1:15" x14ac:dyDescent="0.25">
      <c r="A1313" t="s">
        <v>172</v>
      </c>
      <c r="B1313">
        <v>6335.31</v>
      </c>
      <c r="C1313">
        <v>6281.86</v>
      </c>
      <c r="D1313">
        <v>6281.78</v>
      </c>
      <c r="E1313">
        <v>6269.44</v>
      </c>
      <c r="F1313">
        <v>431.04599999999999</v>
      </c>
      <c r="G1313">
        <v>563.89200000000005</v>
      </c>
      <c r="H1313">
        <v>210.91900000000001</v>
      </c>
      <c r="I1313">
        <v>148.43600000000001</v>
      </c>
      <c r="J1313">
        <v>179.291</v>
      </c>
      <c r="K1313">
        <v>5258.64</v>
      </c>
      <c r="L1313">
        <v>0.148729</v>
      </c>
      <c r="M1313">
        <v>0.837565</v>
      </c>
      <c r="N1313">
        <v>0</v>
      </c>
      <c r="O1313" t="s">
        <v>43</v>
      </c>
    </row>
    <row r="1314" spans="1:15" x14ac:dyDescent="0.25">
      <c r="A1314" t="s">
        <v>172</v>
      </c>
      <c r="B1314">
        <v>6336.33</v>
      </c>
      <c r="C1314">
        <v>6282.95</v>
      </c>
      <c r="D1314">
        <v>6282.86</v>
      </c>
      <c r="E1314">
        <v>6270.5</v>
      </c>
      <c r="F1314">
        <v>431.03899999999999</v>
      </c>
      <c r="G1314">
        <v>565.29700000000003</v>
      </c>
      <c r="H1314">
        <v>211.20400000000001</v>
      </c>
      <c r="I1314">
        <v>148.768</v>
      </c>
      <c r="J1314">
        <v>180.012</v>
      </c>
      <c r="K1314">
        <v>5258.5</v>
      </c>
      <c r="L1314">
        <v>0.170679</v>
      </c>
      <c r="M1314">
        <v>0.83701499999999995</v>
      </c>
      <c r="N1314">
        <v>0</v>
      </c>
      <c r="O1314" t="s">
        <v>43</v>
      </c>
    </row>
    <row r="1315" spans="1:15" x14ac:dyDescent="0.25">
      <c r="A1315" t="s">
        <v>172</v>
      </c>
      <c r="B1315">
        <v>6351.98</v>
      </c>
      <c r="C1315">
        <v>6299.74</v>
      </c>
      <c r="D1315">
        <v>6299.64</v>
      </c>
      <c r="E1315">
        <v>6287.05</v>
      </c>
      <c r="F1315">
        <v>432.49</v>
      </c>
      <c r="G1315">
        <v>569.12099999999998</v>
      </c>
      <c r="H1315">
        <v>211.048</v>
      </c>
      <c r="I1315">
        <v>150.78899999999999</v>
      </c>
      <c r="J1315">
        <v>181.91399999999999</v>
      </c>
      <c r="K1315">
        <v>5269.57</v>
      </c>
      <c r="L1315">
        <v>0.14860100000000001</v>
      </c>
      <c r="M1315">
        <v>0.83701599999999998</v>
      </c>
      <c r="N1315">
        <v>0</v>
      </c>
      <c r="O1315" t="s">
        <v>43</v>
      </c>
    </row>
    <row r="1316" spans="1:15" x14ac:dyDescent="0.25">
      <c r="A1316" t="s">
        <v>172</v>
      </c>
      <c r="B1316">
        <v>6335.12</v>
      </c>
      <c r="C1316">
        <v>6281.94</v>
      </c>
      <c r="D1316">
        <v>6281.86</v>
      </c>
      <c r="E1316">
        <v>6269.31</v>
      </c>
      <c r="F1316">
        <v>431.00799999999998</v>
      </c>
      <c r="G1316">
        <v>564.21699999999998</v>
      </c>
      <c r="H1316">
        <v>211.19499999999999</v>
      </c>
      <c r="I1316">
        <v>148.702</v>
      </c>
      <c r="J1316">
        <v>179.083</v>
      </c>
      <c r="K1316">
        <v>5258.15</v>
      </c>
      <c r="L1316">
        <v>0.149198</v>
      </c>
      <c r="M1316">
        <v>0.83703700000000003</v>
      </c>
      <c r="N1316">
        <v>0</v>
      </c>
      <c r="O1316" t="s">
        <v>43</v>
      </c>
    </row>
    <row r="1317" spans="1:15" x14ac:dyDescent="0.25">
      <c r="A1317" t="s">
        <v>172</v>
      </c>
      <c r="B1317">
        <v>6352.16</v>
      </c>
      <c r="C1317">
        <v>6298.84</v>
      </c>
      <c r="D1317">
        <v>6298.75</v>
      </c>
      <c r="E1317">
        <v>6286.15</v>
      </c>
      <c r="F1317">
        <v>432.101</v>
      </c>
      <c r="G1317">
        <v>565.61900000000003</v>
      </c>
      <c r="H1317">
        <v>211.255</v>
      </c>
      <c r="I1317">
        <v>149.12200000000001</v>
      </c>
      <c r="J1317">
        <v>179.91399999999999</v>
      </c>
      <c r="K1317">
        <v>5272.56</v>
      </c>
      <c r="L1317">
        <v>0.178457</v>
      </c>
      <c r="M1317">
        <v>0.83705200000000002</v>
      </c>
      <c r="N1317">
        <v>0</v>
      </c>
      <c r="O1317" t="s">
        <v>43</v>
      </c>
    </row>
    <row r="1318" spans="1:15" x14ac:dyDescent="0.25">
      <c r="A1318" t="s">
        <v>172</v>
      </c>
      <c r="B1318">
        <v>6346.49</v>
      </c>
      <c r="C1318">
        <v>6292.36</v>
      </c>
      <c r="D1318">
        <v>6292.28</v>
      </c>
      <c r="E1318">
        <v>6279.88</v>
      </c>
      <c r="F1318">
        <v>431.33699999999999</v>
      </c>
      <c r="G1318">
        <v>564.36599999999999</v>
      </c>
      <c r="H1318">
        <v>211.00399999999999</v>
      </c>
      <c r="I1318">
        <v>148.47900000000001</v>
      </c>
      <c r="J1318">
        <v>179.57400000000001</v>
      </c>
      <c r="K1318">
        <v>5268.05</v>
      </c>
      <c r="L1318">
        <v>0.178454</v>
      </c>
      <c r="M1318">
        <v>0.83694800000000003</v>
      </c>
      <c r="N1318">
        <v>0</v>
      </c>
      <c r="O1318" t="s">
        <v>43</v>
      </c>
    </row>
    <row r="1319" spans="1:15" x14ac:dyDescent="0.25">
      <c r="A1319" t="s">
        <v>172</v>
      </c>
      <c r="B1319">
        <v>6337.15</v>
      </c>
      <c r="C1319">
        <v>6284.11</v>
      </c>
      <c r="D1319">
        <v>6284.03</v>
      </c>
      <c r="E1319">
        <v>6271.61</v>
      </c>
      <c r="F1319">
        <v>431.44099999999997</v>
      </c>
      <c r="G1319">
        <v>563.61199999999997</v>
      </c>
      <c r="H1319">
        <v>210.953</v>
      </c>
      <c r="I1319">
        <v>148.506</v>
      </c>
      <c r="J1319">
        <v>178.92400000000001</v>
      </c>
      <c r="K1319">
        <v>5260.67</v>
      </c>
      <c r="L1319">
        <v>0.178455</v>
      </c>
      <c r="M1319">
        <v>0.83705300000000005</v>
      </c>
      <c r="N1319">
        <v>0</v>
      </c>
      <c r="O1319" t="s">
        <v>43</v>
      </c>
    </row>
    <row r="1320" spans="1:15" x14ac:dyDescent="0.25">
      <c r="A1320" t="s">
        <v>172</v>
      </c>
      <c r="B1320">
        <v>6343.08</v>
      </c>
      <c r="C1320">
        <v>6290.08</v>
      </c>
      <c r="D1320">
        <v>6289.99</v>
      </c>
      <c r="E1320">
        <v>6277.49</v>
      </c>
      <c r="F1320">
        <v>430.68299999999999</v>
      </c>
      <c r="G1320">
        <v>564.76900000000001</v>
      </c>
      <c r="H1320">
        <v>210.98599999999999</v>
      </c>
      <c r="I1320">
        <v>148.46700000000001</v>
      </c>
      <c r="J1320">
        <v>179.98699999999999</v>
      </c>
      <c r="K1320">
        <v>5266.12</v>
      </c>
      <c r="L1320">
        <v>0.15356</v>
      </c>
      <c r="M1320">
        <v>0.83667599999999998</v>
      </c>
      <c r="N1320">
        <v>0</v>
      </c>
      <c r="O1320" t="s">
        <v>43</v>
      </c>
    </row>
    <row r="1321" spans="1:15" x14ac:dyDescent="0.25">
      <c r="A1321" t="s">
        <v>172</v>
      </c>
      <c r="B1321">
        <v>6351.01</v>
      </c>
      <c r="C1321">
        <v>6298.06</v>
      </c>
      <c r="D1321">
        <v>6297.97</v>
      </c>
      <c r="E1321">
        <v>6285.48</v>
      </c>
      <c r="F1321">
        <v>432.21</v>
      </c>
      <c r="G1321">
        <v>563.95000000000005</v>
      </c>
      <c r="H1321">
        <v>210.89500000000001</v>
      </c>
      <c r="I1321">
        <v>148.56299999999999</v>
      </c>
      <c r="J1321">
        <v>179.25700000000001</v>
      </c>
      <c r="K1321">
        <v>5273.28</v>
      </c>
      <c r="L1321">
        <v>0.14910000000000001</v>
      </c>
      <c r="M1321">
        <v>0.83330000000000004</v>
      </c>
      <c r="N1321">
        <v>0</v>
      </c>
      <c r="O1321" t="s">
        <v>43</v>
      </c>
    </row>
    <row r="1322" spans="1:15" x14ac:dyDescent="0.25">
      <c r="A1322" t="s">
        <v>172</v>
      </c>
      <c r="B1322">
        <v>6348.21</v>
      </c>
      <c r="C1322">
        <v>6294.39</v>
      </c>
      <c r="D1322">
        <v>6294.3</v>
      </c>
      <c r="E1322">
        <v>6281.83</v>
      </c>
      <c r="F1322">
        <v>431.86399999999998</v>
      </c>
      <c r="G1322">
        <v>564.37900000000002</v>
      </c>
      <c r="H1322">
        <v>211.40899999999999</v>
      </c>
      <c r="I1322">
        <v>148.876</v>
      </c>
      <c r="J1322">
        <v>178.69800000000001</v>
      </c>
      <c r="K1322">
        <v>5269.8</v>
      </c>
      <c r="L1322">
        <v>0.15545100000000001</v>
      </c>
      <c r="M1322">
        <v>0.83615600000000001</v>
      </c>
      <c r="N1322">
        <v>0</v>
      </c>
      <c r="O1322" t="s">
        <v>43</v>
      </c>
    </row>
    <row r="1323" spans="1:15" x14ac:dyDescent="0.25">
      <c r="A1323" t="s">
        <v>172</v>
      </c>
      <c r="B1323">
        <v>6341.27</v>
      </c>
      <c r="C1323">
        <v>6287.92</v>
      </c>
      <c r="D1323">
        <v>6287.84</v>
      </c>
      <c r="E1323">
        <v>6275.49</v>
      </c>
      <c r="F1323">
        <v>431.02300000000002</v>
      </c>
      <c r="G1323">
        <v>564.03499999999997</v>
      </c>
      <c r="H1323">
        <v>211.297</v>
      </c>
      <c r="I1323">
        <v>148.78899999999999</v>
      </c>
      <c r="J1323">
        <v>178.63499999999999</v>
      </c>
      <c r="K1323">
        <v>5264.64</v>
      </c>
      <c r="L1323">
        <v>0.165184</v>
      </c>
      <c r="M1323">
        <v>0.83666700000000005</v>
      </c>
      <c r="N1323">
        <v>0</v>
      </c>
      <c r="O1323" t="s">
        <v>43</v>
      </c>
    </row>
    <row r="1324" spans="1:15" x14ac:dyDescent="0.25">
      <c r="A1324" t="s">
        <v>172</v>
      </c>
      <c r="B1324">
        <v>6343.86</v>
      </c>
      <c r="C1324">
        <v>6290.57</v>
      </c>
      <c r="D1324">
        <v>6290.48</v>
      </c>
      <c r="E1324">
        <v>6278.02</v>
      </c>
      <c r="F1324">
        <v>432.49200000000002</v>
      </c>
      <c r="G1324">
        <v>565.221</v>
      </c>
      <c r="H1324">
        <v>211.12100000000001</v>
      </c>
      <c r="I1324">
        <v>149.08799999999999</v>
      </c>
      <c r="J1324">
        <v>179.678</v>
      </c>
      <c r="K1324">
        <v>5264.43</v>
      </c>
      <c r="L1324">
        <v>0.147452</v>
      </c>
      <c r="M1324">
        <v>0.83703700000000003</v>
      </c>
      <c r="N1324">
        <v>0</v>
      </c>
      <c r="O1324" t="s">
        <v>43</v>
      </c>
    </row>
    <row r="1325" spans="1:15" x14ac:dyDescent="0.25">
      <c r="A1325" t="s">
        <v>172</v>
      </c>
      <c r="B1325">
        <v>6343.7</v>
      </c>
      <c r="C1325">
        <v>6290.18</v>
      </c>
      <c r="D1325">
        <v>6290.1</v>
      </c>
      <c r="E1325">
        <v>6277.61</v>
      </c>
      <c r="F1325">
        <v>431.98500000000001</v>
      </c>
      <c r="G1325">
        <v>565.05899999999997</v>
      </c>
      <c r="H1325">
        <v>211.077</v>
      </c>
      <c r="I1325">
        <v>149.22</v>
      </c>
      <c r="J1325">
        <v>179.447</v>
      </c>
      <c r="K1325">
        <v>5264.72</v>
      </c>
      <c r="L1325">
        <v>0.158001</v>
      </c>
      <c r="M1325">
        <v>0.83526100000000003</v>
      </c>
      <c r="N1325">
        <v>0</v>
      </c>
      <c r="O1325" t="s">
        <v>43</v>
      </c>
    </row>
    <row r="1326" spans="1:15" x14ac:dyDescent="0.25">
      <c r="A1326" t="s">
        <v>172</v>
      </c>
      <c r="B1326">
        <v>6341.48</v>
      </c>
      <c r="C1326">
        <v>6287.88</v>
      </c>
      <c r="D1326">
        <v>6287.8</v>
      </c>
      <c r="E1326">
        <v>6275.32</v>
      </c>
      <c r="F1326">
        <v>431.40199999999999</v>
      </c>
      <c r="G1326">
        <v>563.89</v>
      </c>
      <c r="H1326">
        <v>211.55500000000001</v>
      </c>
      <c r="I1326">
        <v>148.49100000000001</v>
      </c>
      <c r="J1326">
        <v>178.56800000000001</v>
      </c>
      <c r="K1326">
        <v>5264.17</v>
      </c>
      <c r="L1326">
        <v>0.151836</v>
      </c>
      <c r="M1326">
        <v>0.83679700000000001</v>
      </c>
      <c r="N1326">
        <v>0</v>
      </c>
      <c r="O1326" t="s">
        <v>43</v>
      </c>
    </row>
    <row r="1327" spans="1:15" x14ac:dyDescent="0.25">
      <c r="A1327" t="s">
        <v>172</v>
      </c>
      <c r="B1327">
        <v>6340.05</v>
      </c>
      <c r="C1327">
        <v>6286.37</v>
      </c>
      <c r="D1327">
        <v>6286.29</v>
      </c>
      <c r="E1327">
        <v>6273.8</v>
      </c>
      <c r="F1327">
        <v>431.137</v>
      </c>
      <c r="G1327">
        <v>564.24300000000005</v>
      </c>
      <c r="H1327">
        <v>211.27500000000001</v>
      </c>
      <c r="I1327">
        <v>148.46100000000001</v>
      </c>
      <c r="J1327">
        <v>179.18899999999999</v>
      </c>
      <c r="K1327">
        <v>5262.64</v>
      </c>
      <c r="L1327">
        <v>0.15535599999999999</v>
      </c>
      <c r="M1327">
        <v>0.83662199999999998</v>
      </c>
      <c r="N1327">
        <v>0</v>
      </c>
      <c r="O1327" t="s">
        <v>43</v>
      </c>
    </row>
    <row r="1328" spans="1:15" x14ac:dyDescent="0.25">
      <c r="A1328" t="s">
        <v>172</v>
      </c>
      <c r="B1328">
        <v>6340.99</v>
      </c>
      <c r="C1328">
        <v>6288.05</v>
      </c>
      <c r="D1328">
        <v>6287.96</v>
      </c>
      <c r="E1328">
        <v>6275.44</v>
      </c>
      <c r="F1328">
        <v>431.71100000000001</v>
      </c>
      <c r="G1328">
        <v>564.82899999999995</v>
      </c>
      <c r="H1328">
        <v>211.31100000000001</v>
      </c>
      <c r="I1328">
        <v>148.82499999999999</v>
      </c>
      <c r="J1328">
        <v>179.261</v>
      </c>
      <c r="K1328">
        <v>5263.03</v>
      </c>
      <c r="L1328">
        <v>0.156108</v>
      </c>
      <c r="M1328">
        <v>0.83704900000000004</v>
      </c>
      <c r="N1328">
        <v>0</v>
      </c>
      <c r="O1328" t="s">
        <v>43</v>
      </c>
    </row>
    <row r="1329" spans="1:25" x14ac:dyDescent="0.25">
      <c r="A1329" t="s">
        <v>172</v>
      </c>
      <c r="B1329">
        <v>6338.53</v>
      </c>
      <c r="C1329">
        <v>6285.21</v>
      </c>
      <c r="D1329">
        <v>6285.13</v>
      </c>
      <c r="E1329">
        <v>6272.78</v>
      </c>
      <c r="F1329">
        <v>430.85300000000001</v>
      </c>
      <c r="G1329">
        <v>564.495</v>
      </c>
      <c r="H1329">
        <v>210.42099999999999</v>
      </c>
      <c r="I1329">
        <v>148.71199999999999</v>
      </c>
      <c r="J1329">
        <v>180.11699999999999</v>
      </c>
      <c r="K1329">
        <v>5261.66</v>
      </c>
      <c r="L1329">
        <v>0.15160000000000001</v>
      </c>
      <c r="M1329">
        <v>0.83699400000000002</v>
      </c>
      <c r="N1329">
        <v>0</v>
      </c>
      <c r="O1329" t="s">
        <v>43</v>
      </c>
    </row>
    <row r="1330" spans="1:25" x14ac:dyDescent="0.25">
      <c r="A1330" t="s">
        <v>172</v>
      </c>
      <c r="B1330">
        <v>6345.19</v>
      </c>
      <c r="C1330">
        <v>6291.39</v>
      </c>
      <c r="D1330">
        <v>6291.3</v>
      </c>
      <c r="E1330">
        <v>6278.78</v>
      </c>
      <c r="F1330">
        <v>431.59699999999998</v>
      </c>
      <c r="G1330">
        <v>564.29499999999996</v>
      </c>
      <c r="H1330">
        <v>211.14699999999999</v>
      </c>
      <c r="I1330">
        <v>148.81</v>
      </c>
      <c r="J1330">
        <v>178.876</v>
      </c>
      <c r="K1330">
        <v>5266.87</v>
      </c>
      <c r="L1330">
        <v>0.166438</v>
      </c>
      <c r="M1330">
        <v>0.837032</v>
      </c>
      <c r="N1330">
        <v>0</v>
      </c>
      <c r="O1330" t="s">
        <v>43</v>
      </c>
    </row>
    <row r="1331" spans="1:25" x14ac:dyDescent="0.25">
      <c r="A1331" t="s">
        <v>172</v>
      </c>
      <c r="B1331">
        <v>6333.75</v>
      </c>
      <c r="C1331">
        <v>6280.54</v>
      </c>
      <c r="D1331">
        <v>6280.47</v>
      </c>
      <c r="E1331">
        <v>6268.17</v>
      </c>
      <c r="F1331">
        <v>430.80200000000002</v>
      </c>
      <c r="G1331">
        <v>563.54</v>
      </c>
      <c r="H1331">
        <v>211.03299999999999</v>
      </c>
      <c r="I1331">
        <v>148.34200000000001</v>
      </c>
      <c r="J1331">
        <v>178.89699999999999</v>
      </c>
      <c r="K1331">
        <v>5257.99</v>
      </c>
      <c r="L1331">
        <v>0.159473</v>
      </c>
      <c r="M1331">
        <v>0.83695399999999998</v>
      </c>
      <c r="N1331">
        <v>0</v>
      </c>
      <c r="O1331" t="s">
        <v>43</v>
      </c>
    </row>
    <row r="1332" spans="1:25" x14ac:dyDescent="0.25">
      <c r="A1332" t="s">
        <v>172</v>
      </c>
      <c r="B1332">
        <v>6337.13</v>
      </c>
      <c r="C1332">
        <v>6284.1</v>
      </c>
      <c r="D1332">
        <v>6284.01</v>
      </c>
      <c r="E1332">
        <v>6271.62</v>
      </c>
      <c r="F1332">
        <v>430.93200000000002</v>
      </c>
      <c r="G1332">
        <v>564.12699999999995</v>
      </c>
      <c r="H1332">
        <v>210.57499999999999</v>
      </c>
      <c r="I1332">
        <v>148.68700000000001</v>
      </c>
      <c r="J1332">
        <v>179.62299999999999</v>
      </c>
      <c r="K1332">
        <v>5260.69</v>
      </c>
      <c r="L1332">
        <v>0.148198</v>
      </c>
      <c r="M1332">
        <v>0.83677999999999997</v>
      </c>
      <c r="N1332">
        <v>0</v>
      </c>
      <c r="O1332" t="s">
        <v>43</v>
      </c>
    </row>
    <row r="1333" spans="1:25" x14ac:dyDescent="0.25">
      <c r="A1333" t="s">
        <v>172</v>
      </c>
      <c r="B1333">
        <v>6343.79</v>
      </c>
      <c r="C1333">
        <v>6291.01</v>
      </c>
      <c r="D1333">
        <v>6290.92</v>
      </c>
      <c r="E1333">
        <v>6278.56</v>
      </c>
      <c r="F1333">
        <v>431.779</v>
      </c>
      <c r="G1333">
        <v>563.827</v>
      </c>
      <c r="H1333">
        <v>210.7</v>
      </c>
      <c r="I1333">
        <v>148.88</v>
      </c>
      <c r="J1333">
        <v>179.04499999999999</v>
      </c>
      <c r="K1333">
        <v>5267.05</v>
      </c>
      <c r="L1333">
        <v>0.16999400000000001</v>
      </c>
      <c r="M1333">
        <v>0.83698600000000001</v>
      </c>
      <c r="N1333">
        <v>0</v>
      </c>
      <c r="O1333" t="s">
        <v>43</v>
      </c>
    </row>
    <row r="1334" spans="1:25" x14ac:dyDescent="0.25">
      <c r="A1334" t="s">
        <v>172</v>
      </c>
      <c r="B1334">
        <v>6349.44</v>
      </c>
      <c r="C1334">
        <v>6296.14</v>
      </c>
      <c r="D1334">
        <v>6296.05</v>
      </c>
      <c r="E1334">
        <v>6283.57</v>
      </c>
      <c r="F1334">
        <v>431.30799999999999</v>
      </c>
      <c r="G1334">
        <v>567.14800000000002</v>
      </c>
      <c r="H1334">
        <v>210.916</v>
      </c>
      <c r="I1334">
        <v>149.797</v>
      </c>
      <c r="J1334">
        <v>181.142</v>
      </c>
      <c r="K1334">
        <v>5269.13</v>
      </c>
      <c r="L1334">
        <v>0.14716199999999999</v>
      </c>
      <c r="M1334">
        <v>0.83566499999999999</v>
      </c>
      <c r="N1334">
        <v>0</v>
      </c>
      <c r="O1334" t="s">
        <v>43</v>
      </c>
    </row>
    <row r="1335" spans="1:25" x14ac:dyDescent="0.25">
      <c r="A1335" t="s">
        <v>172</v>
      </c>
      <c r="B1335">
        <v>6344.64</v>
      </c>
      <c r="C1335">
        <v>6291.53</v>
      </c>
      <c r="D1335">
        <v>6291.45</v>
      </c>
      <c r="E1335">
        <v>6278.94</v>
      </c>
      <c r="F1335">
        <v>432.23599999999999</v>
      </c>
      <c r="G1335">
        <v>563.85799999999995</v>
      </c>
      <c r="H1335">
        <v>210.708</v>
      </c>
      <c r="I1335">
        <v>148.554</v>
      </c>
      <c r="J1335">
        <v>179.25200000000001</v>
      </c>
      <c r="K1335">
        <v>5266.97</v>
      </c>
      <c r="L1335">
        <v>0.16562499999999999</v>
      </c>
      <c r="M1335">
        <v>0.83349899999999999</v>
      </c>
      <c r="N1335">
        <v>0</v>
      </c>
      <c r="O1335" t="s">
        <v>43</v>
      </c>
    </row>
    <row r="1336" spans="1:25" x14ac:dyDescent="0.25">
      <c r="A1336" t="s">
        <v>172</v>
      </c>
      <c r="B1336">
        <v>6342.09</v>
      </c>
      <c r="C1336">
        <v>6287.03</v>
      </c>
      <c r="D1336">
        <v>6286.94</v>
      </c>
      <c r="E1336">
        <v>6274.48</v>
      </c>
      <c r="F1336">
        <v>431.21199999999999</v>
      </c>
      <c r="G1336">
        <v>564.09799999999996</v>
      </c>
      <c r="H1336">
        <v>210.8</v>
      </c>
      <c r="I1336">
        <v>148.72800000000001</v>
      </c>
      <c r="J1336">
        <v>179.36799999999999</v>
      </c>
      <c r="K1336">
        <v>5263.35</v>
      </c>
      <c r="L1336">
        <v>0.17847399999999999</v>
      </c>
      <c r="M1336">
        <v>0.83701499999999995</v>
      </c>
      <c r="N1336">
        <v>0</v>
      </c>
      <c r="O1336" t="s">
        <v>43</v>
      </c>
    </row>
    <row r="1337" spans="1:25" x14ac:dyDescent="0.25">
      <c r="A1337" t="s">
        <v>172</v>
      </c>
      <c r="B1337">
        <v>6329.94</v>
      </c>
      <c r="C1337">
        <v>6276.47</v>
      </c>
      <c r="D1337">
        <v>6276.39</v>
      </c>
      <c r="E1337">
        <v>6263.97</v>
      </c>
      <c r="F1337">
        <v>431.16899999999998</v>
      </c>
      <c r="G1337">
        <v>564.03700000000003</v>
      </c>
      <c r="H1337">
        <v>210.88200000000001</v>
      </c>
      <c r="I1337">
        <v>148.28800000000001</v>
      </c>
      <c r="J1337">
        <v>179.60900000000001</v>
      </c>
      <c r="K1337">
        <v>5252.97</v>
      </c>
      <c r="L1337">
        <v>0.15509500000000001</v>
      </c>
      <c r="M1337">
        <v>0.83698700000000004</v>
      </c>
      <c r="N1337">
        <v>0</v>
      </c>
      <c r="O1337" t="s">
        <v>43</v>
      </c>
    </row>
    <row r="1338" spans="1:25" x14ac:dyDescent="0.25">
      <c r="A1338" t="s">
        <v>172</v>
      </c>
      <c r="B1338">
        <v>6344.55</v>
      </c>
      <c r="C1338">
        <v>6291.51</v>
      </c>
      <c r="D1338">
        <v>6291.42</v>
      </c>
      <c r="E1338">
        <v>6279.07</v>
      </c>
      <c r="F1338">
        <v>431.62200000000001</v>
      </c>
      <c r="G1338">
        <v>565.48299999999995</v>
      </c>
      <c r="H1338">
        <v>211.09700000000001</v>
      </c>
      <c r="I1338">
        <v>149.07400000000001</v>
      </c>
      <c r="J1338">
        <v>179.976</v>
      </c>
      <c r="K1338">
        <v>5266.17</v>
      </c>
      <c r="L1338">
        <v>0.14834600000000001</v>
      </c>
      <c r="M1338">
        <v>0.83704800000000001</v>
      </c>
      <c r="N1338">
        <v>0</v>
      </c>
      <c r="O1338" t="s">
        <v>43</v>
      </c>
    </row>
    <row r="1339" spans="1:25" x14ac:dyDescent="0.25">
      <c r="A1339" t="s">
        <v>172</v>
      </c>
      <c r="B1339">
        <v>6341.87</v>
      </c>
      <c r="C1339">
        <v>6288.78</v>
      </c>
      <c r="D1339">
        <v>6288.69</v>
      </c>
      <c r="E1339">
        <v>6276.09</v>
      </c>
      <c r="F1339">
        <v>431.52499999999998</v>
      </c>
      <c r="G1339">
        <v>565.17600000000004</v>
      </c>
      <c r="H1339">
        <v>211.17500000000001</v>
      </c>
      <c r="I1339">
        <v>148.785</v>
      </c>
      <c r="J1339">
        <v>179.86500000000001</v>
      </c>
      <c r="K1339">
        <v>5263.56</v>
      </c>
      <c r="L1339">
        <v>0.159415</v>
      </c>
      <c r="M1339">
        <v>0.836642</v>
      </c>
      <c r="N1339">
        <v>0</v>
      </c>
      <c r="O1339" t="s">
        <v>43</v>
      </c>
    </row>
    <row r="1340" spans="1:25" x14ac:dyDescent="0.25">
      <c r="A1340" t="s">
        <v>172</v>
      </c>
      <c r="B1340">
        <v>6339.37</v>
      </c>
      <c r="C1340">
        <v>6286.09</v>
      </c>
      <c r="D1340">
        <v>6286.01</v>
      </c>
      <c r="E1340">
        <v>6273.62</v>
      </c>
      <c r="F1340">
        <v>431.108</v>
      </c>
      <c r="G1340">
        <v>565.08900000000006</v>
      </c>
      <c r="H1340">
        <v>211.04900000000001</v>
      </c>
      <c r="I1340">
        <v>149.02199999999999</v>
      </c>
      <c r="J1340">
        <v>179.685</v>
      </c>
      <c r="K1340">
        <v>5261.66</v>
      </c>
      <c r="L1340">
        <v>0.15992799999999999</v>
      </c>
      <c r="M1340">
        <v>0.83698399999999995</v>
      </c>
      <c r="N1340">
        <v>0</v>
      </c>
      <c r="O1340" t="s">
        <v>43</v>
      </c>
    </row>
    <row r="1341" spans="1:25" x14ac:dyDescent="0.25">
      <c r="A1341" t="s">
        <v>172</v>
      </c>
      <c r="B1341">
        <v>6330.72</v>
      </c>
      <c r="C1341">
        <v>6277.77</v>
      </c>
      <c r="D1341">
        <v>6277.69</v>
      </c>
      <c r="E1341">
        <v>6265.32</v>
      </c>
      <c r="F1341">
        <v>430.71899999999999</v>
      </c>
      <c r="G1341">
        <v>563.82100000000003</v>
      </c>
      <c r="H1341">
        <v>210.62299999999999</v>
      </c>
      <c r="I1341">
        <v>148.42699999999999</v>
      </c>
      <c r="J1341">
        <v>179.53800000000001</v>
      </c>
      <c r="K1341">
        <v>5254.87</v>
      </c>
      <c r="L1341">
        <v>0.14722099999999999</v>
      </c>
      <c r="M1341">
        <v>0.83663900000000002</v>
      </c>
      <c r="N1341">
        <v>0</v>
      </c>
      <c r="O1341" t="s">
        <v>43</v>
      </c>
    </row>
    <row r="1342" spans="1:25" x14ac:dyDescent="0.25">
      <c r="A1342" t="s">
        <v>172</v>
      </c>
      <c r="B1342">
        <v>6340.57</v>
      </c>
      <c r="C1342">
        <v>6287.68</v>
      </c>
      <c r="D1342">
        <v>6287.59</v>
      </c>
      <c r="E1342">
        <v>6275.15</v>
      </c>
      <c r="F1342">
        <v>431.32600000000002</v>
      </c>
      <c r="G1342">
        <v>564.06799999999998</v>
      </c>
      <c r="H1342">
        <v>211.09100000000001</v>
      </c>
      <c r="I1342">
        <v>148.249</v>
      </c>
      <c r="J1342">
        <v>179.36699999999999</v>
      </c>
      <c r="K1342">
        <v>5263.88</v>
      </c>
      <c r="L1342">
        <v>0.164377</v>
      </c>
      <c r="M1342">
        <v>0.83527399999999996</v>
      </c>
      <c r="N1342">
        <v>0</v>
      </c>
      <c r="O1342" t="s">
        <v>43</v>
      </c>
    </row>
    <row r="1343" spans="1:25" x14ac:dyDescent="0.25">
      <c r="A1343" t="s">
        <v>172</v>
      </c>
      <c r="B1343">
        <v>6336.18</v>
      </c>
      <c r="C1343">
        <v>6283.02</v>
      </c>
      <c r="D1343">
        <v>6282.93</v>
      </c>
      <c r="E1343">
        <v>6270.49</v>
      </c>
      <c r="F1343">
        <v>430.83</v>
      </c>
      <c r="G1343">
        <v>563.17499999999995</v>
      </c>
      <c r="H1343">
        <v>211.06399999999999</v>
      </c>
      <c r="I1343">
        <v>148.28299999999999</v>
      </c>
      <c r="J1343">
        <v>178.65600000000001</v>
      </c>
      <c r="K1343">
        <v>5260.61</v>
      </c>
      <c r="L1343">
        <v>0.17188999999999999</v>
      </c>
      <c r="M1343">
        <v>0.83703300000000003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6340.64</v>
      </c>
      <c r="C1344">
        <v>6287.21</v>
      </c>
      <c r="D1344">
        <v>6287.13</v>
      </c>
      <c r="E1344">
        <v>6274.79</v>
      </c>
      <c r="F1344">
        <v>430.947</v>
      </c>
      <c r="G1344">
        <v>564.61500000000001</v>
      </c>
      <c r="H1344">
        <v>211.11699999999999</v>
      </c>
      <c r="I1344">
        <v>148.48599999999999</v>
      </c>
      <c r="J1344">
        <v>179.72300000000001</v>
      </c>
      <c r="K1344">
        <v>5263.36</v>
      </c>
      <c r="L1344">
        <v>0.15878900000000001</v>
      </c>
      <c r="M1344">
        <v>0.83636299999999997</v>
      </c>
      <c r="N1344">
        <v>0</v>
      </c>
      <c r="O1344" t="s">
        <v>43</v>
      </c>
      <c r="R1344">
        <f>AVERAGE(B1295:B1344)</f>
        <v>6341.1571999999996</v>
      </c>
      <c r="S1344">
        <f>AVERAGE(C1295:C1344)</f>
        <v>6287.8010000000031</v>
      </c>
      <c r="U1344">
        <f>_xlfn.VAR.P(B1295:B1344)</f>
        <v>29.131524159999717</v>
      </c>
      <c r="V1344">
        <f>_xlfn.VAR.P(C1295:C1344)</f>
        <v>29.168629000000152</v>
      </c>
      <c r="X1344">
        <f>1.96*SQRT(U1344)/50</f>
        <v>0.21157661800213642</v>
      </c>
      <c r="Y1344">
        <f>1.96*SQRT(V1344)/50</f>
        <v>0.21171131775736562</v>
      </c>
    </row>
    <row r="1345" spans="1:14" x14ac:dyDescent="0.25">
      <c r="A1345" t="s">
        <v>173</v>
      </c>
      <c r="B1345">
        <v>317219.3026</v>
      </c>
      <c r="C1345" t="s">
        <v>37</v>
      </c>
    </row>
    <row r="1346" spans="1:14" x14ac:dyDescent="0.25">
      <c r="A1346" t="s">
        <v>174</v>
      </c>
      <c r="B1346">
        <v>6341.87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0.14727899999999999</v>
      </c>
      <c r="L1346">
        <v>0.83696400000000004</v>
      </c>
      <c r="M1346">
        <v>0</v>
      </c>
      <c r="N1346" t="s">
        <v>43</v>
      </c>
    </row>
    <row r="1347" spans="1:14" x14ac:dyDescent="0.25">
      <c r="A1347" t="s">
        <v>174</v>
      </c>
      <c r="B1347">
        <v>6341.4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0.15126600000000001</v>
      </c>
      <c r="L1347">
        <v>0.83701899999999996</v>
      </c>
      <c r="M1347">
        <v>0</v>
      </c>
      <c r="N1347" t="s">
        <v>43</v>
      </c>
    </row>
    <row r="1348" spans="1:14" x14ac:dyDescent="0.25">
      <c r="A1348" t="s">
        <v>174</v>
      </c>
      <c r="B1348">
        <v>6337.33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0.178456</v>
      </c>
      <c r="L1348">
        <v>0.83697900000000003</v>
      </c>
      <c r="M1348">
        <v>0</v>
      </c>
      <c r="N1348" t="s">
        <v>43</v>
      </c>
    </row>
    <row r="1349" spans="1:14" x14ac:dyDescent="0.25">
      <c r="A1349" t="s">
        <v>174</v>
      </c>
      <c r="B1349">
        <v>6331.25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0.17846100000000001</v>
      </c>
      <c r="L1349">
        <v>0.86875500000000005</v>
      </c>
      <c r="M1349">
        <v>0</v>
      </c>
      <c r="N1349" t="s">
        <v>43</v>
      </c>
    </row>
    <row r="1350" spans="1:14" x14ac:dyDescent="0.25">
      <c r="A1350" t="s">
        <v>174</v>
      </c>
      <c r="B1350">
        <v>6343.9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0.178455</v>
      </c>
      <c r="L1350">
        <v>0.83683600000000002</v>
      </c>
      <c r="M1350">
        <v>0</v>
      </c>
      <c r="N1350" t="s">
        <v>43</v>
      </c>
    </row>
    <row r="1351" spans="1:14" x14ac:dyDescent="0.25">
      <c r="A1351" t="s">
        <v>174</v>
      </c>
      <c r="B1351">
        <v>6340.62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0.17847299999999999</v>
      </c>
      <c r="L1351">
        <v>0.836982</v>
      </c>
      <c r="M1351">
        <v>0</v>
      </c>
      <c r="N1351" t="s">
        <v>43</v>
      </c>
    </row>
    <row r="1352" spans="1:14" x14ac:dyDescent="0.25">
      <c r="A1352" t="s">
        <v>174</v>
      </c>
      <c r="B1352">
        <v>6348.49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0.17846899999999999</v>
      </c>
      <c r="L1352">
        <v>0.83704500000000004</v>
      </c>
      <c r="M1352">
        <v>0</v>
      </c>
      <c r="N1352" t="s">
        <v>43</v>
      </c>
    </row>
    <row r="1353" spans="1:14" x14ac:dyDescent="0.25">
      <c r="A1353" t="s">
        <v>174</v>
      </c>
      <c r="B1353">
        <v>6342.37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0.178455</v>
      </c>
      <c r="L1353">
        <v>0.83498499999999998</v>
      </c>
      <c r="M1353">
        <v>0</v>
      </c>
      <c r="N1353" t="s">
        <v>43</v>
      </c>
    </row>
    <row r="1354" spans="1:14" x14ac:dyDescent="0.25">
      <c r="A1354" t="s">
        <v>174</v>
      </c>
      <c r="B1354">
        <v>6341.65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0.148567</v>
      </c>
      <c r="L1354">
        <v>0.86890900000000004</v>
      </c>
      <c r="M1354">
        <v>0</v>
      </c>
      <c r="N1354" t="s">
        <v>43</v>
      </c>
    </row>
    <row r="1355" spans="1:14" x14ac:dyDescent="0.25">
      <c r="A1355" t="s">
        <v>174</v>
      </c>
      <c r="B1355">
        <v>6342.15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0.178456</v>
      </c>
      <c r="L1355">
        <v>0.83888799999999997</v>
      </c>
      <c r="M1355">
        <v>0</v>
      </c>
      <c r="N1355" t="s">
        <v>43</v>
      </c>
    </row>
    <row r="1356" spans="1:14" x14ac:dyDescent="0.25">
      <c r="A1356" t="s">
        <v>174</v>
      </c>
      <c r="B1356">
        <v>6339.68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0.14826600000000001</v>
      </c>
      <c r="L1356">
        <v>0.83635199999999998</v>
      </c>
      <c r="M1356">
        <v>0</v>
      </c>
      <c r="N1356" t="s">
        <v>43</v>
      </c>
    </row>
    <row r="1357" spans="1:14" x14ac:dyDescent="0.25">
      <c r="A1357" t="s">
        <v>174</v>
      </c>
      <c r="B1357">
        <v>6342.39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0.16658300000000001</v>
      </c>
      <c r="L1357">
        <v>0.83705300000000005</v>
      </c>
      <c r="M1357">
        <v>0</v>
      </c>
      <c r="N1357" t="s">
        <v>43</v>
      </c>
    </row>
    <row r="1358" spans="1:14" x14ac:dyDescent="0.25">
      <c r="A1358" t="s">
        <v>174</v>
      </c>
      <c r="B1358">
        <v>6338.81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0.15062300000000001</v>
      </c>
      <c r="L1358">
        <v>0.83691899999999997</v>
      </c>
      <c r="M1358">
        <v>0</v>
      </c>
      <c r="N1358" t="s">
        <v>43</v>
      </c>
    </row>
    <row r="1359" spans="1:14" x14ac:dyDescent="0.25">
      <c r="A1359" t="s">
        <v>174</v>
      </c>
      <c r="B1359">
        <v>6340.59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0.152561</v>
      </c>
      <c r="L1359">
        <v>0.83705099999999999</v>
      </c>
      <c r="M1359">
        <v>0</v>
      </c>
      <c r="N1359" t="s">
        <v>43</v>
      </c>
    </row>
    <row r="1360" spans="1:14" x14ac:dyDescent="0.25">
      <c r="A1360" t="s">
        <v>174</v>
      </c>
      <c r="B1360">
        <v>6341.07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0.178454</v>
      </c>
      <c r="L1360">
        <v>0.83705200000000002</v>
      </c>
      <c r="M1360">
        <v>0</v>
      </c>
      <c r="N1360" t="s">
        <v>43</v>
      </c>
    </row>
    <row r="1361" spans="1:14" x14ac:dyDescent="0.25">
      <c r="A1361" t="s">
        <v>174</v>
      </c>
      <c r="B1361">
        <v>6343.77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0.169437</v>
      </c>
      <c r="L1361">
        <v>0.83704599999999996</v>
      </c>
      <c r="M1361">
        <v>0</v>
      </c>
      <c r="N1361" t="s">
        <v>43</v>
      </c>
    </row>
    <row r="1362" spans="1:14" x14ac:dyDescent="0.25">
      <c r="A1362" t="s">
        <v>174</v>
      </c>
      <c r="B1362">
        <v>6336.31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0.178454</v>
      </c>
      <c r="L1362">
        <v>0.83640300000000001</v>
      </c>
      <c r="M1362">
        <v>0</v>
      </c>
      <c r="N1362" t="s">
        <v>43</v>
      </c>
    </row>
    <row r="1363" spans="1:14" x14ac:dyDescent="0.25">
      <c r="A1363" t="s">
        <v>174</v>
      </c>
      <c r="B1363">
        <v>6340.1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0.15457000000000001</v>
      </c>
      <c r="L1363">
        <v>0.83702699999999997</v>
      </c>
      <c r="M1363">
        <v>0</v>
      </c>
      <c r="N1363" t="s">
        <v>43</v>
      </c>
    </row>
    <row r="1364" spans="1:14" x14ac:dyDescent="0.25">
      <c r="A1364" t="s">
        <v>174</v>
      </c>
      <c r="B1364">
        <v>6335.21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0.157939</v>
      </c>
      <c r="L1364">
        <v>0.83705300000000005</v>
      </c>
      <c r="M1364">
        <v>0</v>
      </c>
      <c r="N1364" t="s">
        <v>43</v>
      </c>
    </row>
    <row r="1365" spans="1:14" x14ac:dyDescent="0.25">
      <c r="A1365" t="s">
        <v>174</v>
      </c>
      <c r="B1365">
        <v>6338.09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0.178455</v>
      </c>
      <c r="L1365">
        <v>0.83591800000000005</v>
      </c>
      <c r="M1365">
        <v>0</v>
      </c>
      <c r="N1365" t="s">
        <v>43</v>
      </c>
    </row>
    <row r="1366" spans="1:14" x14ac:dyDescent="0.25">
      <c r="A1366" t="s">
        <v>174</v>
      </c>
      <c r="B1366">
        <v>6339.76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0.178454</v>
      </c>
      <c r="L1366">
        <v>0.83705200000000002</v>
      </c>
      <c r="M1366">
        <v>0</v>
      </c>
      <c r="N1366" t="s">
        <v>43</v>
      </c>
    </row>
    <row r="1367" spans="1:14" x14ac:dyDescent="0.25">
      <c r="A1367" t="s">
        <v>174</v>
      </c>
      <c r="B1367">
        <v>6336.32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0.16336100000000001</v>
      </c>
      <c r="L1367">
        <v>0.84381899999999999</v>
      </c>
      <c r="M1367">
        <v>0</v>
      </c>
      <c r="N1367" t="s">
        <v>43</v>
      </c>
    </row>
    <row r="1368" spans="1:14" x14ac:dyDescent="0.25">
      <c r="A1368" t="s">
        <v>174</v>
      </c>
      <c r="B1368">
        <v>6347.41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0.14710300000000001</v>
      </c>
      <c r="L1368">
        <v>0.83705200000000002</v>
      </c>
      <c r="M1368">
        <v>0</v>
      </c>
      <c r="N1368" t="s">
        <v>43</v>
      </c>
    </row>
    <row r="1369" spans="1:14" x14ac:dyDescent="0.25">
      <c r="A1369" t="s">
        <v>174</v>
      </c>
      <c r="B1369">
        <v>6337.59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0.155276</v>
      </c>
      <c r="L1369">
        <v>0.83607299999999996</v>
      </c>
      <c r="M1369">
        <v>0</v>
      </c>
      <c r="N1369" t="s">
        <v>43</v>
      </c>
    </row>
    <row r="1370" spans="1:14" x14ac:dyDescent="0.25">
      <c r="A1370" t="s">
        <v>174</v>
      </c>
      <c r="B1370">
        <v>6345.43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0.15167</v>
      </c>
      <c r="L1370">
        <v>0.83587900000000004</v>
      </c>
      <c r="M1370">
        <v>0</v>
      </c>
      <c r="N1370" t="s">
        <v>43</v>
      </c>
    </row>
    <row r="1371" spans="1:14" x14ac:dyDescent="0.25">
      <c r="A1371" t="s">
        <v>174</v>
      </c>
      <c r="B1371">
        <v>6340.8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0.16592100000000001</v>
      </c>
      <c r="L1371">
        <v>0.844279</v>
      </c>
      <c r="M1371">
        <v>0</v>
      </c>
      <c r="N1371" t="s">
        <v>43</v>
      </c>
    </row>
    <row r="1372" spans="1:14" x14ac:dyDescent="0.25">
      <c r="A1372" t="s">
        <v>174</v>
      </c>
      <c r="B1372">
        <v>6339.65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0.17845800000000001</v>
      </c>
      <c r="L1372">
        <v>0.836592</v>
      </c>
      <c r="M1372">
        <v>0</v>
      </c>
      <c r="N1372" t="s">
        <v>43</v>
      </c>
    </row>
    <row r="1373" spans="1:14" x14ac:dyDescent="0.25">
      <c r="A1373" t="s">
        <v>174</v>
      </c>
      <c r="B1373">
        <v>6343.92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0.17846400000000001</v>
      </c>
      <c r="L1373">
        <v>0.83651799999999998</v>
      </c>
      <c r="M1373">
        <v>0</v>
      </c>
      <c r="N1373" t="s">
        <v>43</v>
      </c>
    </row>
    <row r="1374" spans="1:14" x14ac:dyDescent="0.25">
      <c r="A1374" t="s">
        <v>174</v>
      </c>
      <c r="B1374">
        <v>6353.25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0.153089</v>
      </c>
      <c r="L1374">
        <v>0.83573600000000003</v>
      </c>
      <c r="M1374">
        <v>0</v>
      </c>
      <c r="N1374" t="s">
        <v>43</v>
      </c>
    </row>
    <row r="1375" spans="1:14" x14ac:dyDescent="0.25">
      <c r="A1375" t="s">
        <v>174</v>
      </c>
      <c r="B1375">
        <v>6346.31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0.17846000000000001</v>
      </c>
      <c r="L1375">
        <v>0.83646799999999999</v>
      </c>
      <c r="M1375">
        <v>0</v>
      </c>
      <c r="N1375" t="s">
        <v>43</v>
      </c>
    </row>
    <row r="1376" spans="1:14" x14ac:dyDescent="0.25">
      <c r="A1376" t="s">
        <v>174</v>
      </c>
      <c r="B1376">
        <v>6342.65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0.16503100000000001</v>
      </c>
      <c r="L1376">
        <v>0.83684400000000003</v>
      </c>
      <c r="M1376">
        <v>0</v>
      </c>
      <c r="N1376" t="s">
        <v>43</v>
      </c>
    </row>
    <row r="1377" spans="1:14" x14ac:dyDescent="0.25">
      <c r="A1377" t="s">
        <v>174</v>
      </c>
      <c r="B1377">
        <v>6345.66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0.14741699999999999</v>
      </c>
      <c r="L1377">
        <v>0.84546500000000002</v>
      </c>
      <c r="M1377">
        <v>0</v>
      </c>
      <c r="N1377" t="s">
        <v>43</v>
      </c>
    </row>
    <row r="1378" spans="1:14" x14ac:dyDescent="0.25">
      <c r="A1378" t="s">
        <v>174</v>
      </c>
      <c r="B1378">
        <v>6347.17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0.178457</v>
      </c>
      <c r="L1378">
        <v>0.83702799999999999</v>
      </c>
      <c r="M1378">
        <v>0</v>
      </c>
      <c r="N1378" t="s">
        <v>43</v>
      </c>
    </row>
    <row r="1379" spans="1:14" x14ac:dyDescent="0.25">
      <c r="A1379" t="s">
        <v>174</v>
      </c>
      <c r="B1379">
        <v>6408.12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0.178455</v>
      </c>
      <c r="L1379">
        <v>0.83705200000000002</v>
      </c>
      <c r="M1379">
        <v>0</v>
      </c>
      <c r="N1379" t="s">
        <v>43</v>
      </c>
    </row>
    <row r="1380" spans="1:14" x14ac:dyDescent="0.25">
      <c r="A1380" t="s">
        <v>174</v>
      </c>
      <c r="B1380">
        <v>6415.72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0.153748</v>
      </c>
      <c r="L1380">
        <v>0.83699999999999997</v>
      </c>
      <c r="M1380">
        <v>0</v>
      </c>
      <c r="N1380" t="s">
        <v>43</v>
      </c>
    </row>
    <row r="1381" spans="1:14" x14ac:dyDescent="0.25">
      <c r="A1381" t="s">
        <v>174</v>
      </c>
      <c r="B1381">
        <v>6407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0.151223</v>
      </c>
      <c r="L1381">
        <v>0.83568299999999995</v>
      </c>
      <c r="M1381">
        <v>0</v>
      </c>
      <c r="N1381" t="s">
        <v>43</v>
      </c>
    </row>
    <row r="1382" spans="1:14" x14ac:dyDescent="0.25">
      <c r="A1382" t="s">
        <v>174</v>
      </c>
      <c r="B1382">
        <v>6416.94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0.14713999999999999</v>
      </c>
      <c r="L1382">
        <v>0.84834500000000002</v>
      </c>
      <c r="M1382">
        <v>0</v>
      </c>
      <c r="N1382" t="s">
        <v>43</v>
      </c>
    </row>
    <row r="1383" spans="1:14" x14ac:dyDescent="0.25">
      <c r="A1383" t="s">
        <v>174</v>
      </c>
      <c r="B1383">
        <v>6423.29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0.14718700000000001</v>
      </c>
      <c r="L1383">
        <v>0.83698799999999995</v>
      </c>
      <c r="M1383">
        <v>0</v>
      </c>
      <c r="N1383" t="s">
        <v>43</v>
      </c>
    </row>
    <row r="1384" spans="1:14" x14ac:dyDescent="0.25">
      <c r="A1384" t="s">
        <v>174</v>
      </c>
      <c r="B1384">
        <v>6412.44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0.17846600000000001</v>
      </c>
      <c r="L1384">
        <v>0.83695399999999998</v>
      </c>
      <c r="M1384">
        <v>0</v>
      </c>
      <c r="N1384" t="s">
        <v>43</v>
      </c>
    </row>
    <row r="1385" spans="1:14" x14ac:dyDescent="0.25">
      <c r="A1385" t="s">
        <v>174</v>
      </c>
      <c r="B1385">
        <v>6419.51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0.14713499999999999</v>
      </c>
      <c r="L1385">
        <v>0.83705200000000002</v>
      </c>
      <c r="M1385">
        <v>0</v>
      </c>
      <c r="N1385" t="s">
        <v>43</v>
      </c>
    </row>
    <row r="1386" spans="1:14" x14ac:dyDescent="0.25">
      <c r="A1386" t="s">
        <v>174</v>
      </c>
      <c r="B1386">
        <v>6424.25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0.178456</v>
      </c>
      <c r="L1386">
        <v>0.83687199999999995</v>
      </c>
      <c r="M1386">
        <v>0</v>
      </c>
      <c r="N1386" t="s">
        <v>43</v>
      </c>
    </row>
    <row r="1387" spans="1:14" x14ac:dyDescent="0.25">
      <c r="A1387" t="s">
        <v>174</v>
      </c>
      <c r="B1387">
        <v>6410.18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0.178454</v>
      </c>
      <c r="L1387">
        <v>0.83683600000000002</v>
      </c>
      <c r="M1387">
        <v>0</v>
      </c>
      <c r="N1387" t="s">
        <v>43</v>
      </c>
    </row>
    <row r="1388" spans="1:14" x14ac:dyDescent="0.25">
      <c r="A1388" t="s">
        <v>174</v>
      </c>
      <c r="B1388">
        <v>6426.52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0.14793300000000001</v>
      </c>
      <c r="L1388">
        <v>0.83698700000000004</v>
      </c>
      <c r="M1388">
        <v>0</v>
      </c>
      <c r="N1388" t="s">
        <v>43</v>
      </c>
    </row>
    <row r="1389" spans="1:14" x14ac:dyDescent="0.25">
      <c r="A1389" t="s">
        <v>174</v>
      </c>
      <c r="B1389">
        <v>6422.8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0.178454</v>
      </c>
      <c r="L1389">
        <v>0.83703399999999994</v>
      </c>
      <c r="M1389">
        <v>0</v>
      </c>
      <c r="N1389" t="s">
        <v>43</v>
      </c>
    </row>
    <row r="1390" spans="1:14" x14ac:dyDescent="0.25">
      <c r="A1390" t="s">
        <v>174</v>
      </c>
      <c r="B1390">
        <v>6418.94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0.178456</v>
      </c>
      <c r="L1390">
        <v>0.83704699999999999</v>
      </c>
      <c r="M1390">
        <v>0</v>
      </c>
      <c r="N1390" t="s">
        <v>43</v>
      </c>
    </row>
    <row r="1391" spans="1:14" x14ac:dyDescent="0.25">
      <c r="A1391" t="s">
        <v>174</v>
      </c>
      <c r="B1391">
        <v>6408.91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0.147786</v>
      </c>
      <c r="L1391">
        <v>0.83796300000000001</v>
      </c>
      <c r="M1391">
        <v>0</v>
      </c>
      <c r="N1391" t="s">
        <v>43</v>
      </c>
    </row>
    <row r="1392" spans="1:14" x14ac:dyDescent="0.25">
      <c r="A1392" t="s">
        <v>174</v>
      </c>
      <c r="B1392">
        <v>6414.19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0.14754100000000001</v>
      </c>
      <c r="L1392">
        <v>0.83704900000000004</v>
      </c>
      <c r="M1392">
        <v>0</v>
      </c>
      <c r="N1392" t="s">
        <v>43</v>
      </c>
    </row>
    <row r="1393" spans="1:25" x14ac:dyDescent="0.25">
      <c r="A1393" t="s">
        <v>174</v>
      </c>
      <c r="B1393">
        <v>6426.64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0.178566</v>
      </c>
      <c r="L1393">
        <v>0.83705300000000005</v>
      </c>
      <c r="M1393">
        <v>0</v>
      </c>
      <c r="N1393" t="s">
        <v>43</v>
      </c>
    </row>
    <row r="1394" spans="1:25" x14ac:dyDescent="0.25">
      <c r="A1394" t="s">
        <v>174</v>
      </c>
      <c r="B1394">
        <v>6412.51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0.17850199999999999</v>
      </c>
      <c r="L1394">
        <v>0.84553599999999995</v>
      </c>
      <c r="M1394">
        <v>0</v>
      </c>
      <c r="N1394" t="s">
        <v>43</v>
      </c>
    </row>
    <row r="1395" spans="1:25" x14ac:dyDescent="0.25">
      <c r="A1395" t="s">
        <v>174</v>
      </c>
      <c r="B1395">
        <v>6428.28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0.178482</v>
      </c>
      <c r="L1395">
        <v>0.83699900000000005</v>
      </c>
      <c r="M1395">
        <v>0</v>
      </c>
      <c r="N1395" t="s">
        <v>43</v>
      </c>
    </row>
    <row r="1396" spans="1:25" x14ac:dyDescent="0.25">
      <c r="A1396" t="s">
        <v>174</v>
      </c>
      <c r="B1396">
        <v>6421.98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0.14726400000000001</v>
      </c>
      <c r="L1396">
        <v>0.83699299999999999</v>
      </c>
      <c r="M1396">
        <v>0</v>
      </c>
      <c r="N1396" t="s">
        <v>43</v>
      </c>
    </row>
    <row r="1397" spans="1:25" x14ac:dyDescent="0.25">
      <c r="A1397" t="s">
        <v>174</v>
      </c>
      <c r="B1397">
        <v>6411.11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0.163795</v>
      </c>
      <c r="L1397">
        <v>0.83702699999999997</v>
      </c>
      <c r="M1397">
        <v>0</v>
      </c>
      <c r="N1397" t="s">
        <v>43</v>
      </c>
    </row>
    <row r="1398" spans="1:25" x14ac:dyDescent="0.25">
      <c r="A1398" t="s">
        <v>174</v>
      </c>
      <c r="B1398">
        <v>6416.6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0.178455</v>
      </c>
      <c r="L1398">
        <v>0.83704599999999996</v>
      </c>
      <c r="M1398">
        <v>0</v>
      </c>
      <c r="N1398" t="s">
        <v>43</v>
      </c>
    </row>
    <row r="1399" spans="1:25" x14ac:dyDescent="0.25">
      <c r="A1399" t="s">
        <v>174</v>
      </c>
      <c r="B1399">
        <v>6420.86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0.148894</v>
      </c>
      <c r="L1399">
        <v>0.83700200000000002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6410.89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0.15302499999999999</v>
      </c>
      <c r="L1400">
        <v>0.83643800000000001</v>
      </c>
      <c r="M1400">
        <v>0</v>
      </c>
      <c r="N1400" t="s">
        <v>43</v>
      </c>
      <c r="R1400">
        <f>AVERAGE(B1351:B1400)</f>
        <v>6375.097999999999</v>
      </c>
      <c r="S1400">
        <f>AVERAGE(C1351:C1400)</f>
        <v>0</v>
      </c>
      <c r="U1400">
        <f>_xlfn.VAR.P(B1351:B1400)</f>
        <v>1417.7083239999972</v>
      </c>
      <c r="V1400">
        <f>_xlfn.VAR.P(C1351:C1400)</f>
        <v>0</v>
      </c>
      <c r="X1400">
        <f>1.96*SQRT(U1400)/50</f>
        <v>1.4759767338922913</v>
      </c>
      <c r="Y1400">
        <f>1.96*SQRT(V1400)/50</f>
        <v>0</v>
      </c>
    </row>
    <row r="1401" spans="1:25" x14ac:dyDescent="0.25">
      <c r="A1401" t="s">
        <v>175</v>
      </c>
      <c r="B1401">
        <v>318873.9302</v>
      </c>
      <c r="C1401" t="s">
        <v>37</v>
      </c>
    </row>
    <row r="1402" spans="1:25" x14ac:dyDescent="0.25">
      <c r="A1402" t="s">
        <v>176</v>
      </c>
      <c r="B1402">
        <v>6005.51</v>
      </c>
      <c r="C1402">
        <v>6000.38</v>
      </c>
      <c r="D1402">
        <v>6000.3</v>
      </c>
      <c r="E1402">
        <v>5988.46</v>
      </c>
      <c r="F1402">
        <v>428.26799999999997</v>
      </c>
      <c r="G1402">
        <v>0</v>
      </c>
      <c r="H1402">
        <v>200.48699999999999</v>
      </c>
      <c r="I1402">
        <v>0</v>
      </c>
      <c r="J1402">
        <v>0.14927099999999999</v>
      </c>
      <c r="K1402">
        <v>0.83677699999999999</v>
      </c>
      <c r="L1402">
        <v>0</v>
      </c>
      <c r="M1402" t="s">
        <v>43</v>
      </c>
    </row>
    <row r="1403" spans="1:25" x14ac:dyDescent="0.25">
      <c r="A1403" t="s">
        <v>176</v>
      </c>
      <c r="B1403">
        <v>6008.67</v>
      </c>
      <c r="C1403">
        <v>6003.47</v>
      </c>
      <c r="D1403">
        <v>6003.39</v>
      </c>
      <c r="E1403">
        <v>5991.5</v>
      </c>
      <c r="F1403">
        <v>428.56099999999998</v>
      </c>
      <c r="G1403">
        <v>0</v>
      </c>
      <c r="H1403">
        <v>200.93</v>
      </c>
      <c r="I1403">
        <v>0</v>
      </c>
      <c r="J1403">
        <v>0.178454</v>
      </c>
      <c r="K1403">
        <v>0.83554200000000001</v>
      </c>
      <c r="L1403">
        <v>0</v>
      </c>
      <c r="M1403" t="s">
        <v>43</v>
      </c>
    </row>
    <row r="1404" spans="1:25" x14ac:dyDescent="0.25">
      <c r="A1404" t="s">
        <v>176</v>
      </c>
      <c r="B1404">
        <v>5992.02</v>
      </c>
      <c r="C1404">
        <v>5986.83</v>
      </c>
      <c r="D1404">
        <v>5986.75</v>
      </c>
      <c r="E1404">
        <v>5974.86</v>
      </c>
      <c r="F1404">
        <v>428.66699999999997</v>
      </c>
      <c r="G1404">
        <v>0</v>
      </c>
      <c r="H1404">
        <v>200.12299999999999</v>
      </c>
      <c r="I1404">
        <v>0</v>
      </c>
      <c r="J1404">
        <v>0.14762800000000001</v>
      </c>
      <c r="K1404">
        <v>0.83703000000000005</v>
      </c>
      <c r="L1404">
        <v>0</v>
      </c>
      <c r="M1404" t="s">
        <v>43</v>
      </c>
    </row>
    <row r="1405" spans="1:25" x14ac:dyDescent="0.25">
      <c r="A1405" t="s">
        <v>176</v>
      </c>
      <c r="B1405">
        <v>5984.94</v>
      </c>
      <c r="C1405">
        <v>5979.71</v>
      </c>
      <c r="D1405">
        <v>5979.63</v>
      </c>
      <c r="E1405">
        <v>5967.84</v>
      </c>
      <c r="F1405">
        <v>427.70299999999997</v>
      </c>
      <c r="G1405">
        <v>0</v>
      </c>
      <c r="H1405">
        <v>200.49</v>
      </c>
      <c r="I1405">
        <v>0</v>
      </c>
      <c r="J1405">
        <v>0.14723900000000001</v>
      </c>
      <c r="K1405">
        <v>0.83705099999999999</v>
      </c>
      <c r="L1405">
        <v>0</v>
      </c>
      <c r="M1405" t="s">
        <v>43</v>
      </c>
    </row>
    <row r="1406" spans="1:25" x14ac:dyDescent="0.25">
      <c r="A1406" t="s">
        <v>176</v>
      </c>
      <c r="B1406">
        <v>5991.1</v>
      </c>
      <c r="C1406">
        <v>5985.94</v>
      </c>
      <c r="D1406">
        <v>5985.85</v>
      </c>
      <c r="E1406">
        <v>5974.01</v>
      </c>
      <c r="F1406">
        <v>428.06299999999999</v>
      </c>
      <c r="G1406">
        <v>0</v>
      </c>
      <c r="H1406">
        <v>200.648</v>
      </c>
      <c r="I1406">
        <v>0</v>
      </c>
      <c r="J1406">
        <v>0.148234</v>
      </c>
      <c r="K1406">
        <v>0.83693899999999999</v>
      </c>
      <c r="L1406">
        <v>0</v>
      </c>
      <c r="M1406" t="s">
        <v>43</v>
      </c>
    </row>
    <row r="1407" spans="1:25" x14ac:dyDescent="0.25">
      <c r="A1407" t="s">
        <v>176</v>
      </c>
      <c r="B1407">
        <v>5989.35</v>
      </c>
      <c r="C1407">
        <v>5984.16</v>
      </c>
      <c r="D1407">
        <v>5984.08</v>
      </c>
      <c r="E1407">
        <v>5972.06</v>
      </c>
      <c r="F1407">
        <v>430.798</v>
      </c>
      <c r="G1407">
        <v>0</v>
      </c>
      <c r="H1407">
        <v>202.12</v>
      </c>
      <c r="I1407">
        <v>0</v>
      </c>
      <c r="J1407">
        <v>0.178454</v>
      </c>
      <c r="K1407">
        <v>0.83704900000000004</v>
      </c>
      <c r="L1407">
        <v>0</v>
      </c>
      <c r="M1407" t="s">
        <v>43</v>
      </c>
    </row>
    <row r="1408" spans="1:25" x14ac:dyDescent="0.25">
      <c r="A1408" t="s">
        <v>176</v>
      </c>
      <c r="B1408">
        <v>5990.01</v>
      </c>
      <c r="C1408">
        <v>5984.83</v>
      </c>
      <c r="D1408">
        <v>5984.74</v>
      </c>
      <c r="E1408">
        <v>5972.71</v>
      </c>
      <c r="F1408">
        <v>428.92700000000002</v>
      </c>
      <c r="G1408">
        <v>0</v>
      </c>
      <c r="H1408">
        <v>201.63800000000001</v>
      </c>
      <c r="I1408">
        <v>0</v>
      </c>
      <c r="J1408">
        <v>0.150062</v>
      </c>
      <c r="K1408">
        <v>0.83447199999999999</v>
      </c>
      <c r="L1408">
        <v>0</v>
      </c>
      <c r="M1408" t="s">
        <v>43</v>
      </c>
    </row>
    <row r="1409" spans="1:13" x14ac:dyDescent="0.25">
      <c r="A1409" t="s">
        <v>176</v>
      </c>
      <c r="B1409">
        <v>5999.83</v>
      </c>
      <c r="C1409">
        <v>5994.64</v>
      </c>
      <c r="D1409">
        <v>5994.56</v>
      </c>
      <c r="E1409">
        <v>5982.7</v>
      </c>
      <c r="F1409">
        <v>428.16800000000001</v>
      </c>
      <c r="G1409">
        <v>0</v>
      </c>
      <c r="H1409">
        <v>201.411</v>
      </c>
      <c r="I1409">
        <v>0</v>
      </c>
      <c r="J1409">
        <v>0.14777899999999999</v>
      </c>
      <c r="K1409">
        <v>0.83580200000000004</v>
      </c>
      <c r="L1409">
        <v>0</v>
      </c>
      <c r="M1409" t="s">
        <v>43</v>
      </c>
    </row>
    <row r="1410" spans="1:13" x14ac:dyDescent="0.25">
      <c r="A1410" t="s">
        <v>176</v>
      </c>
      <c r="B1410">
        <v>5993.12</v>
      </c>
      <c r="C1410">
        <v>5987.86</v>
      </c>
      <c r="D1410">
        <v>5987.77</v>
      </c>
      <c r="E1410">
        <v>5975.71</v>
      </c>
      <c r="F1410">
        <v>428.00900000000001</v>
      </c>
      <c r="G1410">
        <v>0</v>
      </c>
      <c r="H1410">
        <v>201.101</v>
      </c>
      <c r="I1410">
        <v>0</v>
      </c>
      <c r="J1410">
        <v>0.152308</v>
      </c>
      <c r="K1410">
        <v>0.83463399999999999</v>
      </c>
      <c r="L1410">
        <v>0</v>
      </c>
      <c r="M1410" t="s">
        <v>43</v>
      </c>
    </row>
    <row r="1411" spans="1:13" x14ac:dyDescent="0.25">
      <c r="A1411" t="s">
        <v>176</v>
      </c>
      <c r="B1411">
        <v>6013.42</v>
      </c>
      <c r="C1411">
        <v>6008.24</v>
      </c>
      <c r="D1411">
        <v>6008.16</v>
      </c>
      <c r="E1411">
        <v>5996.38</v>
      </c>
      <c r="F1411">
        <v>428.88</v>
      </c>
      <c r="G1411">
        <v>0</v>
      </c>
      <c r="H1411">
        <v>201.09</v>
      </c>
      <c r="I1411">
        <v>0</v>
      </c>
      <c r="J1411">
        <v>0.16422999999999999</v>
      </c>
      <c r="K1411">
        <v>0.83703300000000003</v>
      </c>
      <c r="L1411">
        <v>0</v>
      </c>
      <c r="M1411" t="s">
        <v>43</v>
      </c>
    </row>
    <row r="1412" spans="1:13" x14ac:dyDescent="0.25">
      <c r="A1412" t="s">
        <v>176</v>
      </c>
      <c r="B1412">
        <v>5982.16</v>
      </c>
      <c r="C1412">
        <v>5976.98</v>
      </c>
      <c r="D1412">
        <v>5976.89</v>
      </c>
      <c r="E1412">
        <v>5964.65</v>
      </c>
      <c r="F1412">
        <v>428.96100000000001</v>
      </c>
      <c r="G1412">
        <v>0</v>
      </c>
      <c r="H1412">
        <v>202.15299999999999</v>
      </c>
      <c r="I1412">
        <v>0</v>
      </c>
      <c r="J1412">
        <v>0.16131499999999999</v>
      </c>
      <c r="K1412">
        <v>0.83703399999999994</v>
      </c>
      <c r="L1412">
        <v>0</v>
      </c>
      <c r="M1412" t="s">
        <v>43</v>
      </c>
    </row>
    <row r="1413" spans="1:13" x14ac:dyDescent="0.25">
      <c r="A1413" t="s">
        <v>176</v>
      </c>
      <c r="B1413">
        <v>6005.28</v>
      </c>
      <c r="C1413">
        <v>6000.08</v>
      </c>
      <c r="D1413">
        <v>6000.01</v>
      </c>
      <c r="E1413">
        <v>5987.87</v>
      </c>
      <c r="F1413">
        <v>428.553</v>
      </c>
      <c r="G1413">
        <v>0</v>
      </c>
      <c r="H1413">
        <v>200.65100000000001</v>
      </c>
      <c r="I1413">
        <v>0</v>
      </c>
      <c r="J1413">
        <v>0.147392</v>
      </c>
      <c r="K1413">
        <v>0.83626400000000001</v>
      </c>
      <c r="L1413">
        <v>0</v>
      </c>
      <c r="M1413" t="s">
        <v>43</v>
      </c>
    </row>
    <row r="1414" spans="1:13" x14ac:dyDescent="0.25">
      <c r="A1414" t="s">
        <v>176</v>
      </c>
      <c r="B1414">
        <v>5998.17</v>
      </c>
      <c r="C1414">
        <v>5992.95</v>
      </c>
      <c r="D1414">
        <v>5992.87</v>
      </c>
      <c r="E1414">
        <v>5980.94</v>
      </c>
      <c r="F1414">
        <v>427.94499999999999</v>
      </c>
      <c r="G1414">
        <v>0</v>
      </c>
      <c r="H1414">
        <v>200.96799999999999</v>
      </c>
      <c r="I1414">
        <v>0</v>
      </c>
      <c r="J1414">
        <v>0.178483</v>
      </c>
      <c r="K1414">
        <v>0.83701800000000004</v>
      </c>
      <c r="L1414">
        <v>0</v>
      </c>
      <c r="M1414" t="s">
        <v>43</v>
      </c>
    </row>
    <row r="1415" spans="1:13" x14ac:dyDescent="0.25">
      <c r="A1415" t="s">
        <v>176</v>
      </c>
      <c r="B1415">
        <v>5998.82</v>
      </c>
      <c r="C1415">
        <v>5993.67</v>
      </c>
      <c r="D1415">
        <v>5993.59</v>
      </c>
      <c r="E1415">
        <v>5981.68</v>
      </c>
      <c r="F1415">
        <v>428.65300000000002</v>
      </c>
      <c r="G1415">
        <v>0</v>
      </c>
      <c r="H1415">
        <v>201.52600000000001</v>
      </c>
      <c r="I1415">
        <v>0</v>
      </c>
      <c r="J1415">
        <v>0.147117</v>
      </c>
      <c r="K1415">
        <v>0.83690299999999995</v>
      </c>
      <c r="L1415">
        <v>0</v>
      </c>
      <c r="M1415" t="s">
        <v>43</v>
      </c>
    </row>
    <row r="1416" spans="1:13" x14ac:dyDescent="0.25">
      <c r="A1416" t="s">
        <v>176</v>
      </c>
      <c r="B1416">
        <v>6001.34</v>
      </c>
      <c r="C1416">
        <v>5996.22</v>
      </c>
      <c r="D1416">
        <v>5996.13</v>
      </c>
      <c r="E1416">
        <v>5983.98</v>
      </c>
      <c r="F1416">
        <v>430.30700000000002</v>
      </c>
      <c r="G1416">
        <v>0</v>
      </c>
      <c r="H1416">
        <v>201.86699999999999</v>
      </c>
      <c r="I1416">
        <v>0</v>
      </c>
      <c r="J1416">
        <v>0.17845800000000001</v>
      </c>
      <c r="K1416">
        <v>0.83701099999999995</v>
      </c>
      <c r="L1416">
        <v>0</v>
      </c>
      <c r="M1416" t="s">
        <v>43</v>
      </c>
    </row>
    <row r="1417" spans="1:13" x14ac:dyDescent="0.25">
      <c r="A1417" t="s">
        <v>176</v>
      </c>
      <c r="B1417">
        <v>6001.73</v>
      </c>
      <c r="C1417">
        <v>5996.51</v>
      </c>
      <c r="D1417">
        <v>5996.43</v>
      </c>
      <c r="E1417">
        <v>5984.37</v>
      </c>
      <c r="F1417">
        <v>428.005</v>
      </c>
      <c r="G1417">
        <v>0</v>
      </c>
      <c r="H1417">
        <v>201.75899999999999</v>
      </c>
      <c r="I1417">
        <v>0</v>
      </c>
      <c r="J1417">
        <v>0.14863499999999999</v>
      </c>
      <c r="K1417">
        <v>0.83704599999999996</v>
      </c>
      <c r="L1417">
        <v>0</v>
      </c>
      <c r="M1417" t="s">
        <v>43</v>
      </c>
    </row>
    <row r="1418" spans="1:13" x14ac:dyDescent="0.25">
      <c r="A1418" t="s">
        <v>176</v>
      </c>
      <c r="B1418">
        <v>6012.04</v>
      </c>
      <c r="C1418">
        <v>6006.87</v>
      </c>
      <c r="D1418">
        <v>6006.76</v>
      </c>
      <c r="E1418">
        <v>5993.99</v>
      </c>
      <c r="F1418">
        <v>431.94499999999999</v>
      </c>
      <c r="G1418">
        <v>0</v>
      </c>
      <c r="H1418">
        <v>202.477</v>
      </c>
      <c r="I1418">
        <v>0</v>
      </c>
      <c r="J1418">
        <v>0.176755</v>
      </c>
      <c r="K1418">
        <v>0.83665400000000001</v>
      </c>
      <c r="L1418">
        <v>0</v>
      </c>
      <c r="M1418" t="s">
        <v>43</v>
      </c>
    </row>
    <row r="1419" spans="1:13" x14ac:dyDescent="0.25">
      <c r="A1419" t="s">
        <v>176</v>
      </c>
      <c r="B1419">
        <v>5990.9</v>
      </c>
      <c r="C1419">
        <v>5985.65</v>
      </c>
      <c r="D1419">
        <v>5985.56</v>
      </c>
      <c r="E1419">
        <v>5972.6</v>
      </c>
      <c r="F1419">
        <v>429.47699999999998</v>
      </c>
      <c r="G1419">
        <v>0</v>
      </c>
      <c r="H1419">
        <v>201.67500000000001</v>
      </c>
      <c r="I1419">
        <v>0</v>
      </c>
      <c r="J1419">
        <v>0.151452</v>
      </c>
      <c r="K1419">
        <v>0.83631900000000003</v>
      </c>
      <c r="L1419">
        <v>0</v>
      </c>
      <c r="M1419" t="s">
        <v>43</v>
      </c>
    </row>
    <row r="1420" spans="1:13" x14ac:dyDescent="0.25">
      <c r="A1420" t="s">
        <v>176</v>
      </c>
      <c r="B1420">
        <v>5972.16</v>
      </c>
      <c r="C1420">
        <v>5967</v>
      </c>
      <c r="D1420">
        <v>5966.91</v>
      </c>
      <c r="E1420">
        <v>5954.55</v>
      </c>
      <c r="F1420">
        <v>427.94099999999997</v>
      </c>
      <c r="G1420">
        <v>0</v>
      </c>
      <c r="H1420">
        <v>203.99199999999999</v>
      </c>
      <c r="I1420">
        <v>0</v>
      </c>
      <c r="J1420">
        <v>0.14874899999999999</v>
      </c>
      <c r="K1420">
        <v>0.83701999999999999</v>
      </c>
      <c r="L1420">
        <v>0</v>
      </c>
      <c r="M1420" t="s">
        <v>43</v>
      </c>
    </row>
    <row r="1421" spans="1:13" x14ac:dyDescent="0.25">
      <c r="A1421" t="s">
        <v>176</v>
      </c>
      <c r="B1421">
        <v>5970.04</v>
      </c>
      <c r="C1421">
        <v>5964.81</v>
      </c>
      <c r="D1421">
        <v>5964.73</v>
      </c>
      <c r="E1421">
        <v>5952.64</v>
      </c>
      <c r="F1421">
        <v>428.58800000000002</v>
      </c>
      <c r="G1421">
        <v>0</v>
      </c>
      <c r="H1421">
        <v>205.327</v>
      </c>
      <c r="I1421">
        <v>0</v>
      </c>
      <c r="J1421">
        <v>0.165051</v>
      </c>
      <c r="K1421">
        <v>0.83705200000000002</v>
      </c>
      <c r="L1421">
        <v>0</v>
      </c>
      <c r="M1421" t="s">
        <v>43</v>
      </c>
    </row>
    <row r="1422" spans="1:13" x14ac:dyDescent="0.25">
      <c r="A1422" t="s">
        <v>176</v>
      </c>
      <c r="B1422">
        <v>5943.86</v>
      </c>
      <c r="C1422">
        <v>5938.56</v>
      </c>
      <c r="D1422">
        <v>5938.47</v>
      </c>
      <c r="E1422">
        <v>5926.38</v>
      </c>
      <c r="F1422">
        <v>429.20699999999999</v>
      </c>
      <c r="G1422">
        <v>0</v>
      </c>
      <c r="H1422">
        <v>209.78</v>
      </c>
      <c r="I1422">
        <v>0</v>
      </c>
      <c r="J1422">
        <v>0.178455</v>
      </c>
      <c r="K1422">
        <v>0.83187999999999995</v>
      </c>
      <c r="L1422">
        <v>0</v>
      </c>
      <c r="M1422" t="s">
        <v>43</v>
      </c>
    </row>
    <row r="1423" spans="1:13" x14ac:dyDescent="0.25">
      <c r="A1423" t="s">
        <v>176</v>
      </c>
      <c r="B1423">
        <v>5967.05</v>
      </c>
      <c r="C1423">
        <v>5961.79</v>
      </c>
      <c r="D1423">
        <v>5961.72</v>
      </c>
      <c r="E1423">
        <v>5949.07</v>
      </c>
      <c r="F1423">
        <v>428.13299999999998</v>
      </c>
      <c r="G1423">
        <v>0</v>
      </c>
      <c r="H1423">
        <v>201.941</v>
      </c>
      <c r="I1423">
        <v>0</v>
      </c>
      <c r="J1423">
        <v>0.17845900000000001</v>
      </c>
      <c r="K1423">
        <v>0.83704999999999996</v>
      </c>
      <c r="L1423">
        <v>0</v>
      </c>
      <c r="M1423" t="s">
        <v>43</v>
      </c>
    </row>
    <row r="1424" spans="1:13" x14ac:dyDescent="0.25">
      <c r="A1424" t="s">
        <v>176</v>
      </c>
      <c r="B1424">
        <v>5964.5</v>
      </c>
      <c r="C1424">
        <v>5959.31</v>
      </c>
      <c r="D1424">
        <v>5959.22</v>
      </c>
      <c r="E1424">
        <v>5946.49</v>
      </c>
      <c r="F1424">
        <v>429.38600000000002</v>
      </c>
      <c r="G1424">
        <v>0</v>
      </c>
      <c r="H1424">
        <v>205.89099999999999</v>
      </c>
      <c r="I1424">
        <v>0</v>
      </c>
      <c r="J1424">
        <v>0.147754</v>
      </c>
      <c r="K1424">
        <v>0.83674300000000001</v>
      </c>
      <c r="L1424">
        <v>0</v>
      </c>
      <c r="M1424" t="s">
        <v>43</v>
      </c>
    </row>
    <row r="1425" spans="1:13" x14ac:dyDescent="0.25">
      <c r="A1425" t="s">
        <v>176</v>
      </c>
      <c r="B1425">
        <v>5975.17</v>
      </c>
      <c r="C1425">
        <v>5969.98</v>
      </c>
      <c r="D1425">
        <v>5969.9</v>
      </c>
      <c r="E1425">
        <v>5957.18</v>
      </c>
      <c r="F1425">
        <v>427.94900000000001</v>
      </c>
      <c r="G1425">
        <v>0</v>
      </c>
      <c r="H1425">
        <v>202.506</v>
      </c>
      <c r="I1425">
        <v>0</v>
      </c>
      <c r="J1425">
        <v>0.17846000000000001</v>
      </c>
      <c r="K1425">
        <v>0.83704900000000004</v>
      </c>
      <c r="L1425">
        <v>0</v>
      </c>
      <c r="M1425" t="s">
        <v>43</v>
      </c>
    </row>
    <row r="1426" spans="1:13" x14ac:dyDescent="0.25">
      <c r="A1426" t="s">
        <v>176</v>
      </c>
      <c r="B1426">
        <v>5932.22</v>
      </c>
      <c r="C1426">
        <v>5926.91</v>
      </c>
      <c r="D1426">
        <v>5926.82</v>
      </c>
      <c r="E1426">
        <v>5914.24</v>
      </c>
      <c r="F1426">
        <v>428.74400000000003</v>
      </c>
      <c r="G1426">
        <v>0</v>
      </c>
      <c r="H1426">
        <v>210.249</v>
      </c>
      <c r="I1426">
        <v>0</v>
      </c>
      <c r="J1426">
        <v>0.178454</v>
      </c>
      <c r="K1426">
        <v>0.83702299999999996</v>
      </c>
      <c r="L1426">
        <v>0</v>
      </c>
      <c r="M1426" t="s">
        <v>43</v>
      </c>
    </row>
    <row r="1427" spans="1:13" x14ac:dyDescent="0.25">
      <c r="A1427" t="s">
        <v>176</v>
      </c>
      <c r="B1427">
        <v>5929.77</v>
      </c>
      <c r="C1427">
        <v>5924.6</v>
      </c>
      <c r="D1427">
        <v>5924.51</v>
      </c>
      <c r="E1427">
        <v>5912.05</v>
      </c>
      <c r="F1427">
        <v>428.65199999999999</v>
      </c>
      <c r="G1427">
        <v>0</v>
      </c>
      <c r="H1427">
        <v>211.95</v>
      </c>
      <c r="I1427">
        <v>0</v>
      </c>
      <c r="J1427">
        <v>0.14976100000000001</v>
      </c>
      <c r="K1427">
        <v>0.83664400000000005</v>
      </c>
      <c r="L1427">
        <v>0</v>
      </c>
      <c r="M1427" t="s">
        <v>43</v>
      </c>
    </row>
    <row r="1428" spans="1:13" x14ac:dyDescent="0.25">
      <c r="A1428" t="s">
        <v>176</v>
      </c>
      <c r="B1428">
        <v>5927.04</v>
      </c>
      <c r="C1428">
        <v>5921.81</v>
      </c>
      <c r="D1428">
        <v>5921.72</v>
      </c>
      <c r="E1428">
        <v>5909.39</v>
      </c>
      <c r="F1428">
        <v>428.85399999999998</v>
      </c>
      <c r="G1428">
        <v>0</v>
      </c>
      <c r="H1428">
        <v>211.93100000000001</v>
      </c>
      <c r="I1428">
        <v>0</v>
      </c>
      <c r="J1428">
        <v>0.163494</v>
      </c>
      <c r="K1428">
        <v>0.83440999999999999</v>
      </c>
      <c r="L1428">
        <v>0</v>
      </c>
      <c r="M1428" t="s">
        <v>43</v>
      </c>
    </row>
    <row r="1429" spans="1:13" x14ac:dyDescent="0.25">
      <c r="A1429" t="s">
        <v>176</v>
      </c>
      <c r="B1429">
        <v>5974.85</v>
      </c>
      <c r="C1429">
        <v>5969.66</v>
      </c>
      <c r="D1429">
        <v>5969.58</v>
      </c>
      <c r="E1429">
        <v>5957.39</v>
      </c>
      <c r="F1429">
        <v>427.92399999999998</v>
      </c>
      <c r="G1429">
        <v>0</v>
      </c>
      <c r="H1429">
        <v>201.57300000000001</v>
      </c>
      <c r="I1429">
        <v>0</v>
      </c>
      <c r="J1429">
        <v>0.16486400000000001</v>
      </c>
      <c r="K1429">
        <v>0.83703499999999997</v>
      </c>
      <c r="L1429">
        <v>0</v>
      </c>
      <c r="M1429" t="s">
        <v>43</v>
      </c>
    </row>
    <row r="1430" spans="1:13" x14ac:dyDescent="0.25">
      <c r="A1430" t="s">
        <v>176</v>
      </c>
      <c r="B1430">
        <v>5965.67</v>
      </c>
      <c r="C1430">
        <v>5960.34</v>
      </c>
      <c r="D1430">
        <v>5960.25</v>
      </c>
      <c r="E1430">
        <v>5947.97</v>
      </c>
      <c r="F1430">
        <v>428.08699999999999</v>
      </c>
      <c r="G1430">
        <v>0</v>
      </c>
      <c r="H1430">
        <v>205.18199999999999</v>
      </c>
      <c r="I1430">
        <v>0</v>
      </c>
      <c r="J1430">
        <v>0.14771999999999999</v>
      </c>
      <c r="K1430">
        <v>0.83656399999999997</v>
      </c>
      <c r="L1430">
        <v>0</v>
      </c>
      <c r="M1430" t="s">
        <v>43</v>
      </c>
    </row>
    <row r="1431" spans="1:13" x14ac:dyDescent="0.25">
      <c r="A1431" t="s">
        <v>176</v>
      </c>
      <c r="B1431">
        <v>5977.98</v>
      </c>
      <c r="C1431">
        <v>5972.8</v>
      </c>
      <c r="D1431">
        <v>5972.7</v>
      </c>
      <c r="E1431">
        <v>5960.35</v>
      </c>
      <c r="F1431">
        <v>428.39100000000002</v>
      </c>
      <c r="G1431">
        <v>0</v>
      </c>
      <c r="H1431">
        <v>203.572</v>
      </c>
      <c r="I1431">
        <v>0</v>
      </c>
      <c r="J1431">
        <v>0.178454</v>
      </c>
      <c r="K1431">
        <v>0.83677699999999999</v>
      </c>
      <c r="L1431">
        <v>0</v>
      </c>
      <c r="M1431" t="s">
        <v>43</v>
      </c>
    </row>
    <row r="1432" spans="1:13" x14ac:dyDescent="0.25">
      <c r="A1432" t="s">
        <v>176</v>
      </c>
      <c r="B1432">
        <v>5990.45</v>
      </c>
      <c r="C1432">
        <v>5985.19</v>
      </c>
      <c r="D1432">
        <v>5985.11</v>
      </c>
      <c r="E1432">
        <v>5972.88</v>
      </c>
      <c r="F1432">
        <v>428.55799999999999</v>
      </c>
      <c r="G1432">
        <v>0</v>
      </c>
      <c r="H1432">
        <v>202.142</v>
      </c>
      <c r="I1432">
        <v>0</v>
      </c>
      <c r="J1432">
        <v>0.152863</v>
      </c>
      <c r="K1432">
        <v>0.83702500000000002</v>
      </c>
      <c r="L1432">
        <v>0</v>
      </c>
      <c r="M1432" t="s">
        <v>43</v>
      </c>
    </row>
    <row r="1433" spans="1:13" x14ac:dyDescent="0.25">
      <c r="A1433" t="s">
        <v>176</v>
      </c>
      <c r="B1433">
        <v>5989.97</v>
      </c>
      <c r="C1433">
        <v>5984.42</v>
      </c>
      <c r="D1433">
        <v>5984.33</v>
      </c>
      <c r="E1433">
        <v>5972.16</v>
      </c>
      <c r="F1433">
        <v>427.87200000000001</v>
      </c>
      <c r="G1433">
        <v>0</v>
      </c>
      <c r="H1433">
        <v>201.55799999999999</v>
      </c>
      <c r="I1433">
        <v>0</v>
      </c>
      <c r="J1433">
        <v>0.166881</v>
      </c>
      <c r="K1433">
        <v>0.83567400000000003</v>
      </c>
      <c r="L1433">
        <v>0</v>
      </c>
      <c r="M1433" t="s">
        <v>43</v>
      </c>
    </row>
    <row r="1434" spans="1:13" x14ac:dyDescent="0.25">
      <c r="A1434" t="s">
        <v>176</v>
      </c>
      <c r="B1434">
        <v>6009.45</v>
      </c>
      <c r="C1434">
        <v>6004.17</v>
      </c>
      <c r="D1434">
        <v>6004.08</v>
      </c>
      <c r="E1434">
        <v>5991.92</v>
      </c>
      <c r="F1434">
        <v>428.28899999999999</v>
      </c>
      <c r="G1434">
        <v>0</v>
      </c>
      <c r="H1434">
        <v>201.79499999999999</v>
      </c>
      <c r="I1434">
        <v>0</v>
      </c>
      <c r="J1434">
        <v>0.17851900000000001</v>
      </c>
      <c r="K1434">
        <v>0.83702299999999996</v>
      </c>
      <c r="L1434">
        <v>0</v>
      </c>
      <c r="M1434" t="s">
        <v>43</v>
      </c>
    </row>
    <row r="1435" spans="1:13" x14ac:dyDescent="0.25">
      <c r="A1435" t="s">
        <v>176</v>
      </c>
      <c r="B1435">
        <v>5981.82</v>
      </c>
      <c r="C1435">
        <v>5976.63</v>
      </c>
      <c r="D1435">
        <v>5976.54</v>
      </c>
      <c r="E1435">
        <v>5964.48</v>
      </c>
      <c r="F1435">
        <v>427.947</v>
      </c>
      <c r="G1435">
        <v>0</v>
      </c>
      <c r="H1435">
        <v>200.75399999999999</v>
      </c>
      <c r="I1435">
        <v>0</v>
      </c>
      <c r="J1435">
        <v>0.15140899999999999</v>
      </c>
      <c r="K1435">
        <v>0.83574099999999996</v>
      </c>
      <c r="L1435">
        <v>0</v>
      </c>
      <c r="M1435" t="s">
        <v>43</v>
      </c>
    </row>
    <row r="1436" spans="1:13" x14ac:dyDescent="0.25">
      <c r="A1436" t="s">
        <v>176</v>
      </c>
      <c r="B1436">
        <v>5994.57</v>
      </c>
      <c r="C1436">
        <v>5989.12</v>
      </c>
      <c r="D1436">
        <v>5989.04</v>
      </c>
      <c r="E1436">
        <v>5976.98</v>
      </c>
      <c r="F1436">
        <v>428.09800000000001</v>
      </c>
      <c r="G1436">
        <v>0</v>
      </c>
      <c r="H1436">
        <v>201.90600000000001</v>
      </c>
      <c r="I1436">
        <v>0</v>
      </c>
      <c r="J1436">
        <v>0.178455</v>
      </c>
      <c r="K1436">
        <v>0.83678200000000003</v>
      </c>
      <c r="L1436">
        <v>0</v>
      </c>
      <c r="M1436" t="s">
        <v>43</v>
      </c>
    </row>
    <row r="1437" spans="1:13" x14ac:dyDescent="0.25">
      <c r="A1437" t="s">
        <v>176</v>
      </c>
      <c r="B1437">
        <v>5996.88</v>
      </c>
      <c r="C1437">
        <v>5990.66</v>
      </c>
      <c r="D1437">
        <v>5990.58</v>
      </c>
      <c r="E1437">
        <v>5978.45</v>
      </c>
      <c r="F1437">
        <v>428.47399999999999</v>
      </c>
      <c r="G1437">
        <v>0</v>
      </c>
      <c r="H1437">
        <v>200.791</v>
      </c>
      <c r="I1437">
        <v>0</v>
      </c>
      <c r="J1437">
        <v>0.15313199999999999</v>
      </c>
      <c r="K1437">
        <v>0.83705200000000002</v>
      </c>
      <c r="L1437">
        <v>0</v>
      </c>
      <c r="M1437" t="s">
        <v>43</v>
      </c>
    </row>
    <row r="1438" spans="1:13" x14ac:dyDescent="0.25">
      <c r="A1438" t="s">
        <v>176</v>
      </c>
      <c r="B1438">
        <v>6001.99</v>
      </c>
      <c r="C1438">
        <v>5996.8</v>
      </c>
      <c r="D1438">
        <v>5996.72</v>
      </c>
      <c r="E1438">
        <v>5984.67</v>
      </c>
      <c r="F1438">
        <v>428.91800000000001</v>
      </c>
      <c r="G1438">
        <v>0</v>
      </c>
      <c r="H1438">
        <v>201.70599999999999</v>
      </c>
      <c r="I1438">
        <v>0</v>
      </c>
      <c r="J1438">
        <v>0.178454</v>
      </c>
      <c r="K1438">
        <v>0.83701499999999995</v>
      </c>
      <c r="L1438">
        <v>0</v>
      </c>
      <c r="M1438" t="s">
        <v>43</v>
      </c>
    </row>
    <row r="1439" spans="1:13" x14ac:dyDescent="0.25">
      <c r="A1439" t="s">
        <v>176</v>
      </c>
      <c r="B1439">
        <v>6005.93</v>
      </c>
      <c r="C1439">
        <v>6000.49</v>
      </c>
      <c r="D1439">
        <v>6000.41</v>
      </c>
      <c r="E1439">
        <v>5988.37</v>
      </c>
      <c r="F1439">
        <v>428.08600000000001</v>
      </c>
      <c r="G1439">
        <v>0</v>
      </c>
      <c r="H1439">
        <v>200.18</v>
      </c>
      <c r="I1439">
        <v>0</v>
      </c>
      <c r="J1439">
        <v>0.178454</v>
      </c>
      <c r="K1439">
        <v>0.86817100000000003</v>
      </c>
      <c r="L1439">
        <v>0</v>
      </c>
      <c r="M1439" t="s">
        <v>43</v>
      </c>
    </row>
    <row r="1440" spans="1:13" x14ac:dyDescent="0.25">
      <c r="A1440" t="s">
        <v>176</v>
      </c>
      <c r="B1440">
        <v>5986.55</v>
      </c>
      <c r="C1440">
        <v>5981.29</v>
      </c>
      <c r="D1440">
        <v>5981.21</v>
      </c>
      <c r="E1440">
        <v>5969.23</v>
      </c>
      <c r="F1440">
        <v>427.42</v>
      </c>
      <c r="G1440">
        <v>0</v>
      </c>
      <c r="H1440">
        <v>201.01900000000001</v>
      </c>
      <c r="I1440">
        <v>0</v>
      </c>
      <c r="J1440">
        <v>0.147338</v>
      </c>
      <c r="K1440">
        <v>0.83704100000000004</v>
      </c>
      <c r="L1440">
        <v>0</v>
      </c>
      <c r="M1440" t="s">
        <v>43</v>
      </c>
    </row>
    <row r="1441" spans="1:25" x14ac:dyDescent="0.25">
      <c r="A1441" t="s">
        <v>176</v>
      </c>
      <c r="B1441">
        <v>5986.85</v>
      </c>
      <c r="C1441">
        <v>5981.4</v>
      </c>
      <c r="D1441">
        <v>5981.31</v>
      </c>
      <c r="E1441">
        <v>5969.12</v>
      </c>
      <c r="F1441">
        <v>427.99400000000003</v>
      </c>
      <c r="G1441">
        <v>0</v>
      </c>
      <c r="H1441">
        <v>201.137</v>
      </c>
      <c r="I1441">
        <v>0</v>
      </c>
      <c r="J1441">
        <v>0.148974</v>
      </c>
      <c r="K1441">
        <v>0.83246200000000004</v>
      </c>
      <c r="L1441">
        <v>0</v>
      </c>
      <c r="M1441" t="s">
        <v>43</v>
      </c>
    </row>
    <row r="1442" spans="1:25" x14ac:dyDescent="0.25">
      <c r="A1442" t="s">
        <v>176</v>
      </c>
      <c r="B1442">
        <v>5992.5</v>
      </c>
      <c r="C1442">
        <v>5986.9</v>
      </c>
      <c r="D1442">
        <v>5986.81</v>
      </c>
      <c r="E1442">
        <v>5974.75</v>
      </c>
      <c r="F1442">
        <v>427.85399999999998</v>
      </c>
      <c r="G1442">
        <v>0</v>
      </c>
      <c r="H1442">
        <v>200.34100000000001</v>
      </c>
      <c r="I1442">
        <v>0</v>
      </c>
      <c r="J1442">
        <v>0.178454</v>
      </c>
      <c r="K1442">
        <v>0.83360800000000002</v>
      </c>
      <c r="L1442">
        <v>0</v>
      </c>
      <c r="M1442" t="s">
        <v>43</v>
      </c>
    </row>
    <row r="1443" spans="1:25" x14ac:dyDescent="0.25">
      <c r="A1443" t="s">
        <v>176</v>
      </c>
      <c r="B1443">
        <v>5984.5</v>
      </c>
      <c r="C1443">
        <v>5979.19</v>
      </c>
      <c r="D1443">
        <v>5979.12</v>
      </c>
      <c r="E1443">
        <v>5967.24</v>
      </c>
      <c r="F1443">
        <v>427.54500000000002</v>
      </c>
      <c r="G1443">
        <v>0</v>
      </c>
      <c r="H1443">
        <v>201.01599999999999</v>
      </c>
      <c r="I1443">
        <v>0</v>
      </c>
      <c r="J1443">
        <v>0.15920300000000001</v>
      </c>
      <c r="K1443">
        <v>0.83705300000000005</v>
      </c>
      <c r="L1443">
        <v>0</v>
      </c>
      <c r="M1443" t="s">
        <v>43</v>
      </c>
    </row>
    <row r="1444" spans="1:25" x14ac:dyDescent="0.25">
      <c r="A1444" t="s">
        <v>176</v>
      </c>
      <c r="B1444">
        <v>6002.29</v>
      </c>
      <c r="C1444">
        <v>5996.97</v>
      </c>
      <c r="D1444">
        <v>5996.89</v>
      </c>
      <c r="E1444">
        <v>5984.93</v>
      </c>
      <c r="F1444">
        <v>427.68200000000002</v>
      </c>
      <c r="G1444">
        <v>0</v>
      </c>
      <c r="H1444">
        <v>200.52099999999999</v>
      </c>
      <c r="I1444">
        <v>0</v>
      </c>
      <c r="J1444">
        <v>0.15196499999999999</v>
      </c>
      <c r="K1444">
        <v>0.82474599999999998</v>
      </c>
      <c r="L1444">
        <v>0</v>
      </c>
      <c r="M1444" t="s">
        <v>43</v>
      </c>
    </row>
    <row r="1445" spans="1:25" x14ac:dyDescent="0.25">
      <c r="A1445" t="s">
        <v>176</v>
      </c>
      <c r="B1445">
        <v>6002.31</v>
      </c>
      <c r="C1445">
        <v>5996.24</v>
      </c>
      <c r="D1445">
        <v>5996.16</v>
      </c>
      <c r="E1445">
        <v>5984.17</v>
      </c>
      <c r="F1445">
        <v>427.40300000000002</v>
      </c>
      <c r="G1445">
        <v>0</v>
      </c>
      <c r="H1445">
        <v>201.28700000000001</v>
      </c>
      <c r="I1445">
        <v>0</v>
      </c>
      <c r="J1445">
        <v>0.14738999999999999</v>
      </c>
      <c r="K1445">
        <v>0.83703499999999997</v>
      </c>
      <c r="L1445">
        <v>0</v>
      </c>
      <c r="M1445" t="s">
        <v>43</v>
      </c>
    </row>
    <row r="1446" spans="1:25" x14ac:dyDescent="0.25">
      <c r="A1446" t="s">
        <v>176</v>
      </c>
      <c r="B1446">
        <v>6000.83</v>
      </c>
      <c r="C1446">
        <v>5995.64</v>
      </c>
      <c r="D1446">
        <v>5995.56</v>
      </c>
      <c r="E1446">
        <v>5983.38</v>
      </c>
      <c r="F1446">
        <v>429.053</v>
      </c>
      <c r="G1446">
        <v>0</v>
      </c>
      <c r="H1446">
        <v>201.59</v>
      </c>
      <c r="I1446">
        <v>0</v>
      </c>
      <c r="J1446">
        <v>0.157891</v>
      </c>
      <c r="K1446">
        <v>0.83702500000000002</v>
      </c>
      <c r="L1446">
        <v>0</v>
      </c>
      <c r="M1446" t="s">
        <v>43</v>
      </c>
    </row>
    <row r="1447" spans="1:25" x14ac:dyDescent="0.25">
      <c r="A1447" t="s">
        <v>176</v>
      </c>
      <c r="B1447">
        <v>5992.5</v>
      </c>
      <c r="C1447">
        <v>5987.09</v>
      </c>
      <c r="D1447">
        <v>5987.01</v>
      </c>
      <c r="E1447">
        <v>5974.94</v>
      </c>
      <c r="F1447">
        <v>428.76799999999997</v>
      </c>
      <c r="G1447">
        <v>0</v>
      </c>
      <c r="H1447">
        <v>201.01400000000001</v>
      </c>
      <c r="I1447">
        <v>0</v>
      </c>
      <c r="J1447">
        <v>0.14746699999999999</v>
      </c>
      <c r="K1447">
        <v>0.83695900000000001</v>
      </c>
      <c r="L1447">
        <v>0</v>
      </c>
      <c r="M1447" t="s">
        <v>43</v>
      </c>
    </row>
    <row r="1448" spans="1:25" x14ac:dyDescent="0.25">
      <c r="A1448" t="s">
        <v>176</v>
      </c>
      <c r="B1448">
        <v>6000.9</v>
      </c>
      <c r="C1448">
        <v>5995.56</v>
      </c>
      <c r="D1448">
        <v>5995.47</v>
      </c>
      <c r="E1448">
        <v>5983.38</v>
      </c>
      <c r="F1448">
        <v>427.81700000000001</v>
      </c>
      <c r="G1448">
        <v>0</v>
      </c>
      <c r="H1448">
        <v>202.05600000000001</v>
      </c>
      <c r="I1448">
        <v>0</v>
      </c>
      <c r="J1448">
        <v>0.147837</v>
      </c>
      <c r="K1448">
        <v>0.83703499999999997</v>
      </c>
      <c r="L1448">
        <v>0</v>
      </c>
      <c r="M1448" t="s">
        <v>43</v>
      </c>
    </row>
    <row r="1449" spans="1:25" x14ac:dyDescent="0.25">
      <c r="A1449" t="s">
        <v>176</v>
      </c>
      <c r="B1449">
        <v>5991.92</v>
      </c>
      <c r="C1449">
        <v>5986.61</v>
      </c>
      <c r="D1449">
        <v>5986.53</v>
      </c>
      <c r="E1449">
        <v>5974.58</v>
      </c>
      <c r="F1449">
        <v>428.00099999999998</v>
      </c>
      <c r="G1449">
        <v>0</v>
      </c>
      <c r="H1449">
        <v>200.75800000000001</v>
      </c>
      <c r="I1449">
        <v>0</v>
      </c>
      <c r="J1449">
        <v>0.15223700000000001</v>
      </c>
      <c r="K1449">
        <v>0.83690100000000001</v>
      </c>
      <c r="L1449">
        <v>0</v>
      </c>
      <c r="M1449" t="s">
        <v>43</v>
      </c>
    </row>
    <row r="1450" spans="1:25" x14ac:dyDescent="0.25">
      <c r="A1450" t="s">
        <v>176</v>
      </c>
      <c r="B1450">
        <v>5989.18</v>
      </c>
      <c r="C1450">
        <v>5983.98</v>
      </c>
      <c r="D1450">
        <v>5983.9</v>
      </c>
      <c r="E1450">
        <v>5971.76</v>
      </c>
      <c r="F1450">
        <v>427.88299999999998</v>
      </c>
      <c r="G1450">
        <v>0</v>
      </c>
      <c r="H1450">
        <v>201.37899999999999</v>
      </c>
      <c r="I1450">
        <v>0</v>
      </c>
      <c r="J1450">
        <v>0.159835</v>
      </c>
      <c r="K1450">
        <v>0.83562099999999995</v>
      </c>
      <c r="L1450">
        <v>0</v>
      </c>
      <c r="M1450" t="s">
        <v>43</v>
      </c>
    </row>
    <row r="1451" spans="1:25" x14ac:dyDescent="0.25">
      <c r="A1451" t="s">
        <v>176</v>
      </c>
      <c r="B1451">
        <v>5994.46</v>
      </c>
      <c r="C1451">
        <v>5989.16</v>
      </c>
      <c r="D1451">
        <v>5989.09</v>
      </c>
      <c r="E1451">
        <v>5977.09</v>
      </c>
      <c r="F1451">
        <v>429.00099999999998</v>
      </c>
      <c r="G1451">
        <v>0</v>
      </c>
      <c r="H1451">
        <v>201.46100000000001</v>
      </c>
      <c r="I1451">
        <v>0</v>
      </c>
      <c r="J1451">
        <v>0.17027999999999999</v>
      </c>
      <c r="K1451">
        <v>0.86596399999999996</v>
      </c>
      <c r="L1451">
        <v>0</v>
      </c>
      <c r="M1451" t="s">
        <v>43</v>
      </c>
    </row>
    <row r="1452" spans="1:25" x14ac:dyDescent="0.25">
      <c r="A1452" t="s">
        <v>176</v>
      </c>
      <c r="B1452">
        <v>5991.08</v>
      </c>
      <c r="C1452">
        <v>5984.73</v>
      </c>
      <c r="D1452">
        <v>5984.65</v>
      </c>
      <c r="E1452">
        <v>5972.51</v>
      </c>
      <c r="F1452">
        <v>429.30599999999998</v>
      </c>
      <c r="G1452">
        <v>0</v>
      </c>
      <c r="H1452">
        <v>201.965</v>
      </c>
      <c r="I1452">
        <v>0</v>
      </c>
      <c r="J1452">
        <v>0.176701</v>
      </c>
      <c r="K1452">
        <v>0.83649799999999996</v>
      </c>
      <c r="L1452">
        <v>0</v>
      </c>
      <c r="M1452" t="s">
        <v>43</v>
      </c>
    </row>
    <row r="1453" spans="1:25" x14ac:dyDescent="0.25">
      <c r="A1453" t="s">
        <v>176</v>
      </c>
      <c r="B1453">
        <v>6003.9</v>
      </c>
      <c r="C1453">
        <v>5998.78</v>
      </c>
      <c r="D1453">
        <v>5998.7</v>
      </c>
      <c r="E1453">
        <v>5986.71</v>
      </c>
      <c r="F1453">
        <v>428.71800000000002</v>
      </c>
      <c r="G1453">
        <v>0</v>
      </c>
      <c r="H1453">
        <v>200.14</v>
      </c>
      <c r="I1453">
        <v>0</v>
      </c>
      <c r="J1453">
        <v>0.178455</v>
      </c>
      <c r="K1453">
        <v>0.83669400000000005</v>
      </c>
      <c r="L1453">
        <v>0</v>
      </c>
      <c r="M1453" t="s">
        <v>43</v>
      </c>
    </row>
    <row r="1454" spans="1:25" x14ac:dyDescent="0.25">
      <c r="A1454" t="s">
        <v>176</v>
      </c>
      <c r="B1454">
        <v>6000.74</v>
      </c>
      <c r="C1454">
        <v>5995.61</v>
      </c>
      <c r="D1454">
        <v>5995.54</v>
      </c>
      <c r="E1454">
        <v>5983.48</v>
      </c>
      <c r="F1454">
        <v>428.17899999999997</v>
      </c>
      <c r="G1454">
        <v>0</v>
      </c>
      <c r="H1454">
        <v>201.006</v>
      </c>
      <c r="I1454">
        <v>0</v>
      </c>
      <c r="J1454">
        <v>0.14826600000000001</v>
      </c>
      <c r="K1454">
        <v>0.83341200000000004</v>
      </c>
      <c r="L1454">
        <v>0</v>
      </c>
      <c r="M1454" t="s">
        <v>43</v>
      </c>
    </row>
    <row r="1455" spans="1:25" x14ac:dyDescent="0.25">
      <c r="A1455" t="s">
        <v>176</v>
      </c>
      <c r="B1455">
        <v>5994.07</v>
      </c>
      <c r="C1455">
        <v>5988.87</v>
      </c>
      <c r="D1455">
        <v>5988.79</v>
      </c>
      <c r="E1455">
        <v>5976.87</v>
      </c>
      <c r="F1455">
        <v>427.73</v>
      </c>
      <c r="G1455">
        <v>0</v>
      </c>
      <c r="H1455">
        <v>200.86500000000001</v>
      </c>
      <c r="I1455">
        <v>0</v>
      </c>
      <c r="J1455">
        <v>0.16692599999999999</v>
      </c>
      <c r="K1455">
        <v>0.83704199999999995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5996.68</v>
      </c>
      <c r="C1456">
        <v>5991.46</v>
      </c>
      <c r="D1456">
        <v>5991.39</v>
      </c>
      <c r="E1456">
        <v>5979.29</v>
      </c>
      <c r="F1456">
        <v>427.55099999999999</v>
      </c>
      <c r="G1456">
        <v>0</v>
      </c>
      <c r="H1456">
        <v>200.79</v>
      </c>
      <c r="I1456">
        <v>0</v>
      </c>
      <c r="J1456">
        <v>0.151591</v>
      </c>
      <c r="K1456">
        <v>0.83703399999999994</v>
      </c>
      <c r="L1456">
        <v>0</v>
      </c>
      <c r="M1456" t="s">
        <v>43</v>
      </c>
      <c r="R1456">
        <f>AVERAGE(B1407:B1456)</f>
        <v>5987.1760000000022</v>
      </c>
      <c r="S1456">
        <f>AVERAGE(C1407:C1456)</f>
        <v>5981.8637999999992</v>
      </c>
      <c r="U1456">
        <f>_xlfn.VAR.P(B1407:B1456)</f>
        <v>389.93800399999787</v>
      </c>
      <c r="V1456">
        <f>_xlfn.VAR.P(C1407:C1456)</f>
        <v>388.93747955999692</v>
      </c>
      <c r="X1456">
        <f>1.96*SQRT(U1456)/50</f>
        <v>0.77407643967928441</v>
      </c>
      <c r="Y1456">
        <f>1.96*SQRT(V1456)/50</f>
        <v>0.77308271781942817</v>
      </c>
    </row>
    <row r="1457" spans="1:15" x14ac:dyDescent="0.25">
      <c r="A1457" t="s">
        <v>177</v>
      </c>
      <c r="B1457">
        <v>299485.3922</v>
      </c>
      <c r="C1457" t="s">
        <v>37</v>
      </c>
    </row>
    <row r="1458" spans="1:15" x14ac:dyDescent="0.25">
      <c r="A1458" t="s">
        <v>178</v>
      </c>
      <c r="B1458">
        <v>6435.05</v>
      </c>
      <c r="C1458">
        <v>6382.77</v>
      </c>
      <c r="D1458">
        <v>6382.7</v>
      </c>
      <c r="E1458">
        <v>6372.01</v>
      </c>
      <c r="F1458">
        <v>438.74299999999999</v>
      </c>
      <c r="G1458">
        <v>579.38800000000003</v>
      </c>
      <c r="H1458">
        <v>228.215</v>
      </c>
      <c r="I1458">
        <v>147.45500000000001</v>
      </c>
      <c r="J1458">
        <v>180.15</v>
      </c>
      <c r="K1458">
        <v>5337.63</v>
      </c>
      <c r="L1458">
        <v>0.174731</v>
      </c>
      <c r="M1458">
        <v>0.83612399999999998</v>
      </c>
      <c r="N1458">
        <v>0</v>
      </c>
      <c r="O1458" t="s">
        <v>43</v>
      </c>
    </row>
    <row r="1459" spans="1:15" x14ac:dyDescent="0.25">
      <c r="A1459" t="s">
        <v>178</v>
      </c>
      <c r="B1459">
        <v>6439.72</v>
      </c>
      <c r="C1459">
        <v>6386.3</v>
      </c>
      <c r="D1459">
        <v>6386.23</v>
      </c>
      <c r="E1459">
        <v>6375.65</v>
      </c>
      <c r="F1459">
        <v>438.077</v>
      </c>
      <c r="G1459">
        <v>578.06600000000003</v>
      </c>
      <c r="H1459">
        <v>228.21700000000001</v>
      </c>
      <c r="I1459">
        <v>147.23500000000001</v>
      </c>
      <c r="J1459">
        <v>179.09299999999999</v>
      </c>
      <c r="K1459">
        <v>5343.26</v>
      </c>
      <c r="L1459">
        <v>0.178456</v>
      </c>
      <c r="M1459">
        <v>0.837036</v>
      </c>
      <c r="N1459">
        <v>0</v>
      </c>
      <c r="O1459" t="s">
        <v>43</v>
      </c>
    </row>
    <row r="1460" spans="1:15" x14ac:dyDescent="0.25">
      <c r="A1460" t="s">
        <v>178</v>
      </c>
      <c r="B1460">
        <v>6443.42</v>
      </c>
      <c r="C1460">
        <v>6389.87</v>
      </c>
      <c r="D1460">
        <v>6389.8</v>
      </c>
      <c r="E1460">
        <v>6379.19</v>
      </c>
      <c r="F1460">
        <v>438.34199999999998</v>
      </c>
      <c r="G1460">
        <v>576.28</v>
      </c>
      <c r="H1460">
        <v>227.184</v>
      </c>
      <c r="I1460">
        <v>146.833</v>
      </c>
      <c r="J1460">
        <v>178.809</v>
      </c>
      <c r="K1460">
        <v>5348.22</v>
      </c>
      <c r="L1460">
        <v>0.17846100000000001</v>
      </c>
      <c r="M1460">
        <v>0.83648699999999998</v>
      </c>
      <c r="N1460">
        <v>0</v>
      </c>
      <c r="O1460" t="s">
        <v>43</v>
      </c>
    </row>
    <row r="1461" spans="1:15" x14ac:dyDescent="0.25">
      <c r="A1461" t="s">
        <v>178</v>
      </c>
      <c r="B1461">
        <v>6456.52</v>
      </c>
      <c r="C1461">
        <v>6402.8</v>
      </c>
      <c r="D1461">
        <v>6402.73</v>
      </c>
      <c r="E1461">
        <v>6392.07</v>
      </c>
      <c r="F1461">
        <v>437.79899999999998</v>
      </c>
      <c r="G1461">
        <v>582.30499999999995</v>
      </c>
      <c r="H1461">
        <v>227.584</v>
      </c>
      <c r="I1461">
        <v>149.53</v>
      </c>
      <c r="J1461">
        <v>181.66399999999999</v>
      </c>
      <c r="K1461">
        <v>5355.45</v>
      </c>
      <c r="L1461">
        <v>0.147228</v>
      </c>
      <c r="M1461">
        <v>0.83701199999999998</v>
      </c>
      <c r="N1461">
        <v>0</v>
      </c>
      <c r="O1461" t="s">
        <v>43</v>
      </c>
    </row>
    <row r="1462" spans="1:15" x14ac:dyDescent="0.25">
      <c r="A1462" t="s">
        <v>178</v>
      </c>
      <c r="B1462">
        <v>6438.48</v>
      </c>
      <c r="C1462">
        <v>6385.71</v>
      </c>
      <c r="D1462">
        <v>6385.64</v>
      </c>
      <c r="E1462">
        <v>6374.96</v>
      </c>
      <c r="F1462">
        <v>437.50400000000002</v>
      </c>
      <c r="G1462">
        <v>578.95600000000002</v>
      </c>
      <c r="H1462">
        <v>227.02600000000001</v>
      </c>
      <c r="I1462">
        <v>147.95400000000001</v>
      </c>
      <c r="J1462">
        <v>180.50700000000001</v>
      </c>
      <c r="K1462">
        <v>5342.23</v>
      </c>
      <c r="L1462">
        <v>0.17846100000000001</v>
      </c>
      <c r="M1462">
        <v>0.836812</v>
      </c>
      <c r="N1462">
        <v>0</v>
      </c>
      <c r="O1462" t="s">
        <v>43</v>
      </c>
    </row>
    <row r="1463" spans="1:15" x14ac:dyDescent="0.25">
      <c r="A1463" t="s">
        <v>178</v>
      </c>
      <c r="B1463">
        <v>6452.59</v>
      </c>
      <c r="C1463">
        <v>6398.58</v>
      </c>
      <c r="D1463">
        <v>6398.51</v>
      </c>
      <c r="E1463">
        <v>6387.97</v>
      </c>
      <c r="F1463">
        <v>437.76600000000002</v>
      </c>
      <c r="G1463">
        <v>581.09799999999996</v>
      </c>
      <c r="H1463">
        <v>227.428</v>
      </c>
      <c r="I1463">
        <v>148.834</v>
      </c>
      <c r="J1463">
        <v>181.24199999999999</v>
      </c>
      <c r="K1463">
        <v>5352.72</v>
      </c>
      <c r="L1463">
        <v>0.14757899999999999</v>
      </c>
      <c r="M1463">
        <v>0.83702900000000002</v>
      </c>
      <c r="N1463">
        <v>0</v>
      </c>
      <c r="O1463" t="s">
        <v>43</v>
      </c>
    </row>
    <row r="1464" spans="1:15" x14ac:dyDescent="0.25">
      <c r="A1464" t="s">
        <v>178</v>
      </c>
      <c r="B1464">
        <v>6454.75</v>
      </c>
      <c r="C1464">
        <v>6401.11</v>
      </c>
      <c r="D1464">
        <v>6401.04</v>
      </c>
      <c r="E1464">
        <v>6390.46</v>
      </c>
      <c r="F1464">
        <v>438.21699999999998</v>
      </c>
      <c r="G1464">
        <v>580.40700000000004</v>
      </c>
      <c r="H1464">
        <v>227.761</v>
      </c>
      <c r="I1464">
        <v>148.40899999999999</v>
      </c>
      <c r="J1464">
        <v>180.69900000000001</v>
      </c>
      <c r="K1464">
        <v>5355.33</v>
      </c>
      <c r="L1464">
        <v>0.14936099999999999</v>
      </c>
      <c r="M1464">
        <v>0.83619900000000003</v>
      </c>
      <c r="N1464">
        <v>0</v>
      </c>
      <c r="O1464" t="s">
        <v>43</v>
      </c>
    </row>
    <row r="1465" spans="1:15" x14ac:dyDescent="0.25">
      <c r="A1465" t="s">
        <v>178</v>
      </c>
      <c r="B1465">
        <v>6438.79</v>
      </c>
      <c r="C1465">
        <v>6385.56</v>
      </c>
      <c r="D1465">
        <v>6385.49</v>
      </c>
      <c r="E1465">
        <v>6374.89</v>
      </c>
      <c r="F1465">
        <v>438.43700000000001</v>
      </c>
      <c r="G1465">
        <v>581.20100000000002</v>
      </c>
      <c r="H1465">
        <v>228.31399999999999</v>
      </c>
      <c r="I1465">
        <v>148.61699999999999</v>
      </c>
      <c r="J1465">
        <v>180.81</v>
      </c>
      <c r="K1465">
        <v>5338.99</v>
      </c>
      <c r="L1465">
        <v>0.15265699999999999</v>
      </c>
      <c r="M1465">
        <v>0.83703499999999997</v>
      </c>
      <c r="N1465">
        <v>0</v>
      </c>
      <c r="O1465" t="s">
        <v>43</v>
      </c>
    </row>
    <row r="1466" spans="1:15" x14ac:dyDescent="0.25">
      <c r="A1466" t="s">
        <v>178</v>
      </c>
      <c r="B1466">
        <v>6439.3</v>
      </c>
      <c r="C1466">
        <v>6385.67</v>
      </c>
      <c r="D1466">
        <v>6385.6</v>
      </c>
      <c r="E1466">
        <v>6374.97</v>
      </c>
      <c r="F1466">
        <v>437.95400000000001</v>
      </c>
      <c r="G1466">
        <v>583.01900000000001</v>
      </c>
      <c r="H1466">
        <v>227.393</v>
      </c>
      <c r="I1466">
        <v>149.631</v>
      </c>
      <c r="J1466">
        <v>182.434</v>
      </c>
      <c r="K1466">
        <v>5337.71</v>
      </c>
      <c r="L1466">
        <v>0.15252299999999999</v>
      </c>
      <c r="M1466">
        <v>0.83637499999999998</v>
      </c>
      <c r="N1466">
        <v>0</v>
      </c>
      <c r="O1466" t="s">
        <v>43</v>
      </c>
    </row>
    <row r="1467" spans="1:15" x14ac:dyDescent="0.25">
      <c r="A1467" t="s">
        <v>178</v>
      </c>
      <c r="B1467">
        <v>6433.64</v>
      </c>
      <c r="C1467">
        <v>6380.94</v>
      </c>
      <c r="D1467">
        <v>6380.87</v>
      </c>
      <c r="E1467">
        <v>6370.28</v>
      </c>
      <c r="F1467">
        <v>437.709</v>
      </c>
      <c r="G1467">
        <v>580.66600000000005</v>
      </c>
      <c r="H1467">
        <v>228.01900000000001</v>
      </c>
      <c r="I1467">
        <v>148.30000000000001</v>
      </c>
      <c r="J1467">
        <v>180.83199999999999</v>
      </c>
      <c r="K1467">
        <v>5335.66</v>
      </c>
      <c r="L1467">
        <v>0.175536</v>
      </c>
      <c r="M1467">
        <v>0.83703099999999997</v>
      </c>
      <c r="N1467">
        <v>0</v>
      </c>
      <c r="O1467" t="s">
        <v>43</v>
      </c>
    </row>
    <row r="1468" spans="1:15" x14ac:dyDescent="0.25">
      <c r="A1468" t="s">
        <v>178</v>
      </c>
      <c r="B1468">
        <v>6428.46</v>
      </c>
      <c r="C1468">
        <v>6375.66</v>
      </c>
      <c r="D1468">
        <v>6375.59</v>
      </c>
      <c r="E1468">
        <v>6364.92</v>
      </c>
      <c r="F1468">
        <v>438.101</v>
      </c>
      <c r="G1468">
        <v>583.548</v>
      </c>
      <c r="H1468">
        <v>228.05199999999999</v>
      </c>
      <c r="I1468">
        <v>149.49600000000001</v>
      </c>
      <c r="J1468">
        <v>182.303</v>
      </c>
      <c r="K1468">
        <v>5327.19</v>
      </c>
      <c r="L1468">
        <v>0.147116</v>
      </c>
      <c r="M1468">
        <v>0.83704699999999999</v>
      </c>
      <c r="N1468">
        <v>0</v>
      </c>
      <c r="O1468" t="s">
        <v>43</v>
      </c>
    </row>
    <row r="1469" spans="1:15" x14ac:dyDescent="0.25">
      <c r="A1469" t="s">
        <v>178</v>
      </c>
      <c r="B1469">
        <v>6451.41</v>
      </c>
      <c r="C1469">
        <v>6397.26</v>
      </c>
      <c r="D1469">
        <v>6397.19</v>
      </c>
      <c r="E1469">
        <v>6386.56</v>
      </c>
      <c r="F1469">
        <v>437.93700000000001</v>
      </c>
      <c r="G1469">
        <v>580.24900000000002</v>
      </c>
      <c r="H1469">
        <v>227.50700000000001</v>
      </c>
      <c r="I1469">
        <v>148.51900000000001</v>
      </c>
      <c r="J1469">
        <v>180.79599999999999</v>
      </c>
      <c r="K1469">
        <v>5351.89</v>
      </c>
      <c r="L1469">
        <v>0.16569700000000001</v>
      </c>
      <c r="M1469">
        <v>0.83512299999999995</v>
      </c>
      <c r="N1469">
        <v>0</v>
      </c>
      <c r="O1469" t="s">
        <v>43</v>
      </c>
    </row>
    <row r="1470" spans="1:15" x14ac:dyDescent="0.25">
      <c r="A1470" t="s">
        <v>178</v>
      </c>
      <c r="B1470">
        <v>6443.23</v>
      </c>
      <c r="C1470">
        <v>6389.41</v>
      </c>
      <c r="D1470">
        <v>6389.34</v>
      </c>
      <c r="E1470">
        <v>6378.7</v>
      </c>
      <c r="F1470">
        <v>439.12400000000002</v>
      </c>
      <c r="G1470">
        <v>579.505</v>
      </c>
      <c r="H1470">
        <v>228.31100000000001</v>
      </c>
      <c r="I1470">
        <v>147.96899999999999</v>
      </c>
      <c r="J1470">
        <v>179.66900000000001</v>
      </c>
      <c r="K1470">
        <v>5343.69</v>
      </c>
      <c r="L1470">
        <v>0.159918</v>
      </c>
      <c r="M1470">
        <v>0.83704000000000001</v>
      </c>
      <c r="N1470">
        <v>0</v>
      </c>
      <c r="O1470" t="s">
        <v>43</v>
      </c>
    </row>
    <row r="1471" spans="1:15" x14ac:dyDescent="0.25">
      <c r="A1471" t="s">
        <v>178</v>
      </c>
      <c r="B1471">
        <v>6446.81</v>
      </c>
      <c r="C1471">
        <v>6393.49</v>
      </c>
      <c r="D1471">
        <v>6393.42</v>
      </c>
      <c r="E1471">
        <v>6382.75</v>
      </c>
      <c r="F1471">
        <v>437.90100000000001</v>
      </c>
      <c r="G1471">
        <v>581.39</v>
      </c>
      <c r="H1471">
        <v>227.67500000000001</v>
      </c>
      <c r="I1471">
        <v>148.50800000000001</v>
      </c>
      <c r="J1471">
        <v>181.66499999999999</v>
      </c>
      <c r="K1471">
        <v>5347.18</v>
      </c>
      <c r="L1471">
        <v>0.14918999999999999</v>
      </c>
      <c r="M1471">
        <v>0.83696300000000001</v>
      </c>
      <c r="N1471">
        <v>0</v>
      </c>
      <c r="O1471" t="s">
        <v>43</v>
      </c>
    </row>
    <row r="1472" spans="1:15" x14ac:dyDescent="0.25">
      <c r="A1472" t="s">
        <v>178</v>
      </c>
      <c r="B1472">
        <v>6417.65</v>
      </c>
      <c r="C1472">
        <v>6362.92</v>
      </c>
      <c r="D1472">
        <v>6362.84</v>
      </c>
      <c r="E1472">
        <v>6351.95</v>
      </c>
      <c r="F1472">
        <v>438.77499999999998</v>
      </c>
      <c r="G1472">
        <v>586.66999999999996</v>
      </c>
      <c r="H1472">
        <v>229.81</v>
      </c>
      <c r="I1472">
        <v>149.53800000000001</v>
      </c>
      <c r="J1472">
        <v>183.61500000000001</v>
      </c>
      <c r="K1472">
        <v>5310.42</v>
      </c>
      <c r="L1472">
        <v>0.178454</v>
      </c>
      <c r="M1472">
        <v>0.84726900000000005</v>
      </c>
      <c r="N1472">
        <v>0</v>
      </c>
      <c r="O1472" t="s">
        <v>43</v>
      </c>
    </row>
    <row r="1473" spans="1:15" x14ac:dyDescent="0.25">
      <c r="A1473" t="s">
        <v>178</v>
      </c>
      <c r="B1473">
        <v>6449.02</v>
      </c>
      <c r="C1473">
        <v>6395.28</v>
      </c>
      <c r="D1473">
        <v>6395.21</v>
      </c>
      <c r="E1473">
        <v>6384.56</v>
      </c>
      <c r="F1473">
        <v>437.96499999999997</v>
      </c>
      <c r="G1473">
        <v>579.86</v>
      </c>
      <c r="H1473">
        <v>227.41800000000001</v>
      </c>
      <c r="I1473">
        <v>148.09800000000001</v>
      </c>
      <c r="J1473">
        <v>180.80500000000001</v>
      </c>
      <c r="K1473">
        <v>5350.3</v>
      </c>
      <c r="L1473">
        <v>0.178456</v>
      </c>
      <c r="M1473">
        <v>0.83661200000000002</v>
      </c>
      <c r="N1473">
        <v>0</v>
      </c>
      <c r="O1473" t="s">
        <v>43</v>
      </c>
    </row>
    <row r="1474" spans="1:15" x14ac:dyDescent="0.25">
      <c r="A1474" t="s">
        <v>178</v>
      </c>
      <c r="B1474">
        <v>6445.22</v>
      </c>
      <c r="C1474">
        <v>6391.41</v>
      </c>
      <c r="D1474">
        <v>6391.34</v>
      </c>
      <c r="E1474">
        <v>6380.63</v>
      </c>
      <c r="F1474">
        <v>437.94099999999997</v>
      </c>
      <c r="G1474">
        <v>581.66999999999996</v>
      </c>
      <c r="H1474">
        <v>227.82400000000001</v>
      </c>
      <c r="I1474">
        <v>148.56700000000001</v>
      </c>
      <c r="J1474">
        <v>181.75299999999999</v>
      </c>
      <c r="K1474">
        <v>5344.75</v>
      </c>
      <c r="L1474">
        <v>0.15329400000000001</v>
      </c>
      <c r="M1474">
        <v>0.83704699999999999</v>
      </c>
      <c r="N1474">
        <v>0</v>
      </c>
      <c r="O1474" t="s">
        <v>43</v>
      </c>
    </row>
    <row r="1475" spans="1:15" x14ac:dyDescent="0.25">
      <c r="A1475" t="s">
        <v>178</v>
      </c>
      <c r="B1475">
        <v>6432.99</v>
      </c>
      <c r="C1475">
        <v>6379.06</v>
      </c>
      <c r="D1475">
        <v>6378.99</v>
      </c>
      <c r="E1475">
        <v>6368.28</v>
      </c>
      <c r="F1475">
        <v>439.28800000000001</v>
      </c>
      <c r="G1475">
        <v>582.17399999999998</v>
      </c>
      <c r="H1475">
        <v>227.43899999999999</v>
      </c>
      <c r="I1475">
        <v>148.684</v>
      </c>
      <c r="J1475">
        <v>182.595</v>
      </c>
      <c r="K1475">
        <v>5330.37</v>
      </c>
      <c r="L1475">
        <v>0.154506</v>
      </c>
      <c r="M1475">
        <v>0.83255400000000002</v>
      </c>
      <c r="N1475">
        <v>0</v>
      </c>
      <c r="O1475" t="s">
        <v>43</v>
      </c>
    </row>
    <row r="1476" spans="1:15" x14ac:dyDescent="0.25">
      <c r="A1476" t="s">
        <v>178</v>
      </c>
      <c r="B1476">
        <v>6432.68</v>
      </c>
      <c r="C1476">
        <v>6378.45</v>
      </c>
      <c r="D1476">
        <v>6378.38</v>
      </c>
      <c r="E1476">
        <v>6367.58</v>
      </c>
      <c r="F1476">
        <v>438.50200000000001</v>
      </c>
      <c r="G1476">
        <v>582.90800000000002</v>
      </c>
      <c r="H1476">
        <v>229.089</v>
      </c>
      <c r="I1476">
        <v>148.40700000000001</v>
      </c>
      <c r="J1476">
        <v>181.78700000000001</v>
      </c>
      <c r="K1476">
        <v>5329.95</v>
      </c>
      <c r="L1476">
        <v>0.14710500000000001</v>
      </c>
      <c r="M1476">
        <v>0.836982</v>
      </c>
      <c r="N1476">
        <v>0</v>
      </c>
      <c r="O1476" t="s">
        <v>43</v>
      </c>
    </row>
    <row r="1477" spans="1:15" x14ac:dyDescent="0.25">
      <c r="A1477" t="s">
        <v>178</v>
      </c>
      <c r="B1477">
        <v>6424.72</v>
      </c>
      <c r="C1477">
        <v>6370.05</v>
      </c>
      <c r="D1477">
        <v>6369.98</v>
      </c>
      <c r="E1477">
        <v>6359.28</v>
      </c>
      <c r="F1477">
        <v>438.18400000000003</v>
      </c>
      <c r="G1477">
        <v>580.32000000000005</v>
      </c>
      <c r="H1477">
        <v>227.89099999999999</v>
      </c>
      <c r="I1477">
        <v>148.119</v>
      </c>
      <c r="J1477">
        <v>180.86099999999999</v>
      </c>
      <c r="K1477">
        <v>5324.38</v>
      </c>
      <c r="L1477">
        <v>0.178456</v>
      </c>
      <c r="M1477">
        <v>0.83704599999999996</v>
      </c>
      <c r="N1477">
        <v>0</v>
      </c>
      <c r="O1477" t="s">
        <v>43</v>
      </c>
    </row>
    <row r="1478" spans="1:15" x14ac:dyDescent="0.25">
      <c r="A1478" t="s">
        <v>178</v>
      </c>
      <c r="B1478">
        <v>6438.63</v>
      </c>
      <c r="C1478">
        <v>6383.07</v>
      </c>
      <c r="D1478">
        <v>6383</v>
      </c>
      <c r="E1478">
        <v>6372.38</v>
      </c>
      <c r="F1478">
        <v>437.68099999999998</v>
      </c>
      <c r="G1478">
        <v>581.47199999999998</v>
      </c>
      <c r="H1478">
        <v>227.512</v>
      </c>
      <c r="I1478">
        <v>148.12799999999999</v>
      </c>
      <c r="J1478">
        <v>182.197</v>
      </c>
      <c r="K1478">
        <v>5337</v>
      </c>
      <c r="L1478">
        <v>0.178454</v>
      </c>
      <c r="M1478">
        <v>0.835619</v>
      </c>
      <c r="N1478">
        <v>0</v>
      </c>
      <c r="O1478" t="s">
        <v>43</v>
      </c>
    </row>
    <row r="1479" spans="1:15" x14ac:dyDescent="0.25">
      <c r="A1479" t="s">
        <v>178</v>
      </c>
      <c r="B1479">
        <v>6441.14</v>
      </c>
      <c r="C1479">
        <v>6385.75</v>
      </c>
      <c r="D1479">
        <v>6385.68</v>
      </c>
      <c r="E1479">
        <v>6375.06</v>
      </c>
      <c r="F1479">
        <v>437.54300000000001</v>
      </c>
      <c r="G1479">
        <v>580.94500000000005</v>
      </c>
      <c r="H1479">
        <v>228.61699999999999</v>
      </c>
      <c r="I1479">
        <v>148.078</v>
      </c>
      <c r="J1479">
        <v>180.80099999999999</v>
      </c>
      <c r="K1479">
        <v>5340.19</v>
      </c>
      <c r="L1479">
        <v>0.14871000000000001</v>
      </c>
      <c r="M1479">
        <v>0.83704900000000004</v>
      </c>
      <c r="N1479">
        <v>0</v>
      </c>
      <c r="O1479" t="s">
        <v>43</v>
      </c>
    </row>
    <row r="1480" spans="1:15" x14ac:dyDescent="0.25">
      <c r="A1480" t="s">
        <v>178</v>
      </c>
      <c r="B1480">
        <v>6439.91</v>
      </c>
      <c r="C1480">
        <v>6384.53</v>
      </c>
      <c r="D1480">
        <v>6384.45</v>
      </c>
      <c r="E1480">
        <v>6373.71</v>
      </c>
      <c r="F1480">
        <v>438.59899999999999</v>
      </c>
      <c r="G1480">
        <v>583.04899999999998</v>
      </c>
      <c r="H1480">
        <v>228.31800000000001</v>
      </c>
      <c r="I1480">
        <v>148.928</v>
      </c>
      <c r="J1480">
        <v>182.24799999999999</v>
      </c>
      <c r="K1480">
        <v>5335.96</v>
      </c>
      <c r="L1480">
        <v>0.14711399999999999</v>
      </c>
      <c r="M1480">
        <v>0.83699299999999999</v>
      </c>
      <c r="N1480">
        <v>0</v>
      </c>
      <c r="O1480" t="s">
        <v>43</v>
      </c>
    </row>
    <row r="1481" spans="1:15" x14ac:dyDescent="0.25">
      <c r="A1481" t="s">
        <v>178</v>
      </c>
      <c r="B1481">
        <v>6443.07</v>
      </c>
      <c r="C1481">
        <v>6388.15</v>
      </c>
      <c r="D1481">
        <v>6388.08</v>
      </c>
      <c r="E1481">
        <v>6377.35</v>
      </c>
      <c r="F1481">
        <v>438.077</v>
      </c>
      <c r="G1481">
        <v>578.64300000000003</v>
      </c>
      <c r="H1481">
        <v>228.114</v>
      </c>
      <c r="I1481">
        <v>146.69200000000001</v>
      </c>
      <c r="J1481">
        <v>180.37899999999999</v>
      </c>
      <c r="K1481">
        <v>5344.3</v>
      </c>
      <c r="L1481">
        <v>0.15182200000000001</v>
      </c>
      <c r="M1481">
        <v>0.83639399999999997</v>
      </c>
      <c r="N1481">
        <v>0</v>
      </c>
      <c r="O1481" t="s">
        <v>43</v>
      </c>
    </row>
    <row r="1482" spans="1:15" x14ac:dyDescent="0.25">
      <c r="A1482" t="s">
        <v>178</v>
      </c>
      <c r="B1482">
        <v>6433.31</v>
      </c>
      <c r="C1482">
        <v>6377.94</v>
      </c>
      <c r="D1482">
        <v>6377.87</v>
      </c>
      <c r="E1482">
        <v>6367.21</v>
      </c>
      <c r="F1482">
        <v>437.541</v>
      </c>
      <c r="G1482">
        <v>580.03599999999994</v>
      </c>
      <c r="H1482">
        <v>227.31200000000001</v>
      </c>
      <c r="I1482">
        <v>147.999</v>
      </c>
      <c r="J1482">
        <v>181.15299999999999</v>
      </c>
      <c r="K1482">
        <v>5333.42</v>
      </c>
      <c r="L1482">
        <v>0.15568499999999999</v>
      </c>
      <c r="M1482">
        <v>0.85434699999999997</v>
      </c>
      <c r="N1482">
        <v>0</v>
      </c>
      <c r="O1482" t="s">
        <v>43</v>
      </c>
    </row>
    <row r="1483" spans="1:15" x14ac:dyDescent="0.25">
      <c r="A1483" t="s">
        <v>178</v>
      </c>
      <c r="B1483">
        <v>6434.06</v>
      </c>
      <c r="C1483">
        <v>6378.35</v>
      </c>
      <c r="D1483">
        <v>6378.28</v>
      </c>
      <c r="E1483">
        <v>6367.67</v>
      </c>
      <c r="F1483">
        <v>437.84399999999999</v>
      </c>
      <c r="G1483">
        <v>581.17200000000003</v>
      </c>
      <c r="H1483">
        <v>227.84</v>
      </c>
      <c r="I1483">
        <v>148.24700000000001</v>
      </c>
      <c r="J1483">
        <v>181.46299999999999</v>
      </c>
      <c r="K1483">
        <v>5332.57</v>
      </c>
      <c r="L1483">
        <v>0.148481</v>
      </c>
      <c r="M1483">
        <v>0.83363600000000004</v>
      </c>
      <c r="N1483">
        <v>0</v>
      </c>
      <c r="O1483" t="s">
        <v>43</v>
      </c>
    </row>
    <row r="1484" spans="1:15" x14ac:dyDescent="0.25">
      <c r="A1484" t="s">
        <v>178</v>
      </c>
      <c r="B1484">
        <v>6433.08</v>
      </c>
      <c r="C1484">
        <v>6376.28</v>
      </c>
      <c r="D1484">
        <v>6376.22</v>
      </c>
      <c r="E1484">
        <v>6365.6</v>
      </c>
      <c r="F1484">
        <v>437.65600000000001</v>
      </c>
      <c r="G1484">
        <v>579.72</v>
      </c>
      <c r="H1484">
        <v>226.75899999999999</v>
      </c>
      <c r="I1484">
        <v>147.92699999999999</v>
      </c>
      <c r="J1484">
        <v>181.56399999999999</v>
      </c>
      <c r="K1484">
        <v>5331.86</v>
      </c>
      <c r="L1484">
        <v>0.14772099999999999</v>
      </c>
      <c r="M1484">
        <v>0.854715</v>
      </c>
      <c r="N1484">
        <v>0</v>
      </c>
      <c r="O1484" t="s">
        <v>43</v>
      </c>
    </row>
    <row r="1485" spans="1:15" x14ac:dyDescent="0.25">
      <c r="A1485" t="s">
        <v>178</v>
      </c>
      <c r="B1485">
        <v>6457</v>
      </c>
      <c r="C1485">
        <v>6401.12</v>
      </c>
      <c r="D1485">
        <v>6401.05</v>
      </c>
      <c r="E1485">
        <v>6390.62</v>
      </c>
      <c r="F1485">
        <v>437.46300000000002</v>
      </c>
      <c r="G1485">
        <v>578.33799999999997</v>
      </c>
      <c r="H1485">
        <v>227.03</v>
      </c>
      <c r="I1485">
        <v>147.29</v>
      </c>
      <c r="J1485">
        <v>180.46199999999999</v>
      </c>
      <c r="K1485">
        <v>5358.51</v>
      </c>
      <c r="L1485">
        <v>0.15393000000000001</v>
      </c>
      <c r="M1485">
        <v>0.83667199999999997</v>
      </c>
      <c r="N1485">
        <v>0</v>
      </c>
      <c r="O1485" t="s">
        <v>43</v>
      </c>
    </row>
    <row r="1486" spans="1:15" x14ac:dyDescent="0.25">
      <c r="A1486" t="s">
        <v>178</v>
      </c>
      <c r="B1486">
        <v>6390.62</v>
      </c>
      <c r="C1486">
        <v>6334.74</v>
      </c>
      <c r="D1486">
        <v>6334.66</v>
      </c>
      <c r="E1486">
        <v>6324.05</v>
      </c>
      <c r="F1486">
        <v>437.93099999999998</v>
      </c>
      <c r="G1486">
        <v>594.60799999999995</v>
      </c>
      <c r="H1486">
        <v>236.4</v>
      </c>
      <c r="I1486">
        <v>150.851</v>
      </c>
      <c r="J1486">
        <v>182.94499999999999</v>
      </c>
      <c r="K1486">
        <v>5275.62</v>
      </c>
      <c r="L1486">
        <v>0.17846999999999999</v>
      </c>
      <c r="M1486">
        <v>0.83665199999999995</v>
      </c>
      <c r="N1486">
        <v>0</v>
      </c>
      <c r="O1486" t="s">
        <v>43</v>
      </c>
    </row>
    <row r="1487" spans="1:15" x14ac:dyDescent="0.25">
      <c r="A1487" t="s">
        <v>178</v>
      </c>
      <c r="B1487">
        <v>6445.69</v>
      </c>
      <c r="C1487">
        <v>6389.42</v>
      </c>
      <c r="D1487">
        <v>6389.35</v>
      </c>
      <c r="E1487">
        <v>6378.6</v>
      </c>
      <c r="F1487">
        <v>438.22199999999998</v>
      </c>
      <c r="G1487">
        <v>583.86300000000006</v>
      </c>
      <c r="H1487">
        <v>228.547</v>
      </c>
      <c r="I1487">
        <v>149.119</v>
      </c>
      <c r="J1487">
        <v>182.56200000000001</v>
      </c>
      <c r="K1487">
        <v>5340.17</v>
      </c>
      <c r="L1487">
        <v>0.178454</v>
      </c>
      <c r="M1487">
        <v>0.83692500000000003</v>
      </c>
      <c r="N1487">
        <v>0</v>
      </c>
      <c r="O1487" t="s">
        <v>43</v>
      </c>
    </row>
    <row r="1488" spans="1:15" x14ac:dyDescent="0.25">
      <c r="A1488" t="s">
        <v>178</v>
      </c>
      <c r="B1488">
        <v>6431.62</v>
      </c>
      <c r="C1488">
        <v>6376.82</v>
      </c>
      <c r="D1488">
        <v>6376.74</v>
      </c>
      <c r="E1488">
        <v>6366.04</v>
      </c>
      <c r="F1488">
        <v>437.77800000000002</v>
      </c>
      <c r="G1488">
        <v>583.83199999999999</v>
      </c>
      <c r="H1488">
        <v>227.90100000000001</v>
      </c>
      <c r="I1488">
        <v>149.28100000000001</v>
      </c>
      <c r="J1488">
        <v>183.17099999999999</v>
      </c>
      <c r="K1488">
        <v>5328.29</v>
      </c>
      <c r="L1488">
        <v>0.17845900000000001</v>
      </c>
      <c r="M1488">
        <v>0.83679599999999998</v>
      </c>
      <c r="N1488">
        <v>0</v>
      </c>
      <c r="O1488" t="s">
        <v>43</v>
      </c>
    </row>
    <row r="1489" spans="1:15" x14ac:dyDescent="0.25">
      <c r="A1489" t="s">
        <v>178</v>
      </c>
      <c r="B1489">
        <v>6445.42</v>
      </c>
      <c r="C1489">
        <v>6389.54</v>
      </c>
      <c r="D1489">
        <v>6389.46</v>
      </c>
      <c r="E1489">
        <v>6378.75</v>
      </c>
      <c r="F1489">
        <v>437.928</v>
      </c>
      <c r="G1489">
        <v>582.31500000000005</v>
      </c>
      <c r="H1489">
        <v>226.75399999999999</v>
      </c>
      <c r="I1489">
        <v>149.072</v>
      </c>
      <c r="J1489">
        <v>182.88800000000001</v>
      </c>
      <c r="K1489">
        <v>5342.22</v>
      </c>
      <c r="L1489">
        <v>0.15171599999999999</v>
      </c>
      <c r="M1489">
        <v>0.83424100000000001</v>
      </c>
      <c r="N1489">
        <v>0</v>
      </c>
      <c r="O1489" t="s">
        <v>43</v>
      </c>
    </row>
    <row r="1490" spans="1:15" x14ac:dyDescent="0.25">
      <c r="A1490" t="s">
        <v>178</v>
      </c>
      <c r="B1490">
        <v>6433.76</v>
      </c>
      <c r="C1490">
        <v>6377.84</v>
      </c>
      <c r="D1490">
        <v>6377.76</v>
      </c>
      <c r="E1490">
        <v>6367.13</v>
      </c>
      <c r="F1490">
        <v>437.83300000000003</v>
      </c>
      <c r="G1490">
        <v>583.21100000000001</v>
      </c>
      <c r="H1490">
        <v>227.578</v>
      </c>
      <c r="I1490">
        <v>148.90899999999999</v>
      </c>
      <c r="J1490">
        <v>183.107</v>
      </c>
      <c r="K1490">
        <v>5329.86</v>
      </c>
      <c r="L1490">
        <v>0.178454</v>
      </c>
      <c r="M1490">
        <v>0.83705300000000005</v>
      </c>
      <c r="N1490">
        <v>0</v>
      </c>
      <c r="O1490" t="s">
        <v>43</v>
      </c>
    </row>
    <row r="1491" spans="1:15" x14ac:dyDescent="0.25">
      <c r="A1491" t="s">
        <v>178</v>
      </c>
      <c r="B1491">
        <v>6456.97</v>
      </c>
      <c r="C1491">
        <v>6400.78</v>
      </c>
      <c r="D1491">
        <v>6400.71</v>
      </c>
      <c r="E1491">
        <v>6389.98</v>
      </c>
      <c r="F1491">
        <v>438.67099999999999</v>
      </c>
      <c r="G1491">
        <v>587.63300000000004</v>
      </c>
      <c r="H1491">
        <v>229.29599999999999</v>
      </c>
      <c r="I1491">
        <v>150.44999999999999</v>
      </c>
      <c r="J1491">
        <v>184.13900000000001</v>
      </c>
      <c r="K1491">
        <v>5347.18</v>
      </c>
      <c r="L1491">
        <v>0.178455</v>
      </c>
      <c r="M1491">
        <v>0.85836100000000004</v>
      </c>
      <c r="N1491">
        <v>0</v>
      </c>
      <c r="O1491" t="s">
        <v>43</v>
      </c>
    </row>
    <row r="1492" spans="1:15" x14ac:dyDescent="0.25">
      <c r="A1492" t="s">
        <v>178</v>
      </c>
      <c r="B1492">
        <v>6448.08</v>
      </c>
      <c r="C1492">
        <v>6391.25</v>
      </c>
      <c r="D1492">
        <v>6391.18</v>
      </c>
      <c r="E1492">
        <v>6380.51</v>
      </c>
      <c r="F1492">
        <v>437.767</v>
      </c>
      <c r="G1492">
        <v>583.93299999999999</v>
      </c>
      <c r="H1492">
        <v>228.501</v>
      </c>
      <c r="I1492">
        <v>148.90299999999999</v>
      </c>
      <c r="J1492">
        <v>183.035</v>
      </c>
      <c r="K1492">
        <v>5342.63</v>
      </c>
      <c r="L1492">
        <v>0.168546</v>
      </c>
      <c r="M1492">
        <v>0.83612799999999998</v>
      </c>
      <c r="N1492">
        <v>0</v>
      </c>
      <c r="O1492" t="s">
        <v>43</v>
      </c>
    </row>
    <row r="1493" spans="1:15" x14ac:dyDescent="0.25">
      <c r="A1493" t="s">
        <v>178</v>
      </c>
      <c r="B1493">
        <v>6445.04</v>
      </c>
      <c r="C1493">
        <v>6388.54</v>
      </c>
      <c r="D1493">
        <v>6388.47</v>
      </c>
      <c r="E1493">
        <v>6377.81</v>
      </c>
      <c r="F1493">
        <v>437.673</v>
      </c>
      <c r="G1493">
        <v>584.548</v>
      </c>
      <c r="H1493">
        <v>228.13499999999999</v>
      </c>
      <c r="I1493">
        <v>149.536</v>
      </c>
      <c r="J1493">
        <v>183.268</v>
      </c>
      <c r="K1493">
        <v>5339.38</v>
      </c>
      <c r="L1493">
        <v>0.17846400000000001</v>
      </c>
      <c r="M1493">
        <v>0.83667599999999998</v>
      </c>
      <c r="N1493">
        <v>0</v>
      </c>
      <c r="O1493" t="s">
        <v>43</v>
      </c>
    </row>
    <row r="1494" spans="1:15" x14ac:dyDescent="0.25">
      <c r="A1494" t="s">
        <v>178</v>
      </c>
      <c r="B1494">
        <v>6445.4</v>
      </c>
      <c r="C1494">
        <v>6388.62</v>
      </c>
      <c r="D1494">
        <v>6388.54</v>
      </c>
      <c r="E1494">
        <v>6377.96</v>
      </c>
      <c r="F1494">
        <v>437.58</v>
      </c>
      <c r="G1494">
        <v>581.62199999999996</v>
      </c>
      <c r="H1494">
        <v>227.02199999999999</v>
      </c>
      <c r="I1494">
        <v>148.69399999999999</v>
      </c>
      <c r="J1494">
        <v>182.36500000000001</v>
      </c>
      <c r="K1494">
        <v>5342.33</v>
      </c>
      <c r="L1494">
        <v>0.14746100000000001</v>
      </c>
      <c r="M1494">
        <v>0.85844200000000004</v>
      </c>
      <c r="N1494">
        <v>0</v>
      </c>
      <c r="O1494" t="s">
        <v>43</v>
      </c>
    </row>
    <row r="1495" spans="1:15" x14ac:dyDescent="0.25">
      <c r="A1495" t="s">
        <v>178</v>
      </c>
      <c r="B1495">
        <v>6442.87</v>
      </c>
      <c r="C1495">
        <v>6386.4</v>
      </c>
      <c r="D1495">
        <v>6386.33</v>
      </c>
      <c r="E1495">
        <v>6375.87</v>
      </c>
      <c r="F1495">
        <v>437.62799999999999</v>
      </c>
      <c r="G1495">
        <v>580.37099999999998</v>
      </c>
      <c r="H1495">
        <v>227.15799999999999</v>
      </c>
      <c r="I1495">
        <v>148.017</v>
      </c>
      <c r="J1495">
        <v>181.71600000000001</v>
      </c>
      <c r="K1495">
        <v>5341.52</v>
      </c>
      <c r="L1495">
        <v>0.14712</v>
      </c>
      <c r="M1495">
        <v>0.86834599999999995</v>
      </c>
      <c r="N1495">
        <v>0</v>
      </c>
      <c r="O1495" t="s">
        <v>43</v>
      </c>
    </row>
    <row r="1496" spans="1:15" x14ac:dyDescent="0.25">
      <c r="A1496" t="s">
        <v>178</v>
      </c>
      <c r="B1496">
        <v>6457.45</v>
      </c>
      <c r="C1496">
        <v>6401.87</v>
      </c>
      <c r="D1496">
        <v>6401.81</v>
      </c>
      <c r="E1496">
        <v>6391.23</v>
      </c>
      <c r="F1496">
        <v>437.67899999999997</v>
      </c>
      <c r="G1496">
        <v>585.726</v>
      </c>
      <c r="H1496">
        <v>228.1</v>
      </c>
      <c r="I1496">
        <v>150.07499999999999</v>
      </c>
      <c r="J1496">
        <v>183.994</v>
      </c>
      <c r="K1496">
        <v>5351.4</v>
      </c>
      <c r="L1496">
        <v>0.149892</v>
      </c>
      <c r="M1496">
        <v>0.83687699999999998</v>
      </c>
      <c r="N1496">
        <v>0</v>
      </c>
      <c r="O1496" t="s">
        <v>43</v>
      </c>
    </row>
    <row r="1497" spans="1:15" x14ac:dyDescent="0.25">
      <c r="A1497" t="s">
        <v>178</v>
      </c>
      <c r="B1497">
        <v>6443.72</v>
      </c>
      <c r="C1497">
        <v>6387.13</v>
      </c>
      <c r="D1497">
        <v>6387.06</v>
      </c>
      <c r="E1497">
        <v>6376.36</v>
      </c>
      <c r="F1497">
        <v>437.61599999999999</v>
      </c>
      <c r="G1497">
        <v>585.82600000000002</v>
      </c>
      <c r="H1497">
        <v>228.13800000000001</v>
      </c>
      <c r="I1497">
        <v>149.851</v>
      </c>
      <c r="J1497">
        <v>184.238</v>
      </c>
      <c r="K1497">
        <v>5336.54</v>
      </c>
      <c r="L1497">
        <v>0.158497</v>
      </c>
      <c r="M1497">
        <v>0.86536199999999996</v>
      </c>
      <c r="N1497">
        <v>0</v>
      </c>
      <c r="O1497" t="s">
        <v>43</v>
      </c>
    </row>
    <row r="1498" spans="1:15" x14ac:dyDescent="0.25">
      <c r="A1498" t="s">
        <v>178</v>
      </c>
      <c r="B1498">
        <v>6451.61</v>
      </c>
      <c r="C1498">
        <v>6395.06</v>
      </c>
      <c r="D1498">
        <v>6394.99</v>
      </c>
      <c r="E1498">
        <v>6384.28</v>
      </c>
      <c r="F1498">
        <v>437.46899999999999</v>
      </c>
      <c r="G1498">
        <v>582.96500000000003</v>
      </c>
      <c r="H1498">
        <v>228.21299999999999</v>
      </c>
      <c r="I1498">
        <v>148.65899999999999</v>
      </c>
      <c r="J1498">
        <v>182.56100000000001</v>
      </c>
      <c r="K1498">
        <v>5347.48</v>
      </c>
      <c r="L1498">
        <v>0.178454</v>
      </c>
      <c r="M1498">
        <v>0.83433199999999996</v>
      </c>
      <c r="N1498">
        <v>0</v>
      </c>
      <c r="O1498" t="s">
        <v>43</v>
      </c>
    </row>
    <row r="1499" spans="1:15" x14ac:dyDescent="0.25">
      <c r="A1499" t="s">
        <v>178</v>
      </c>
      <c r="B1499">
        <v>6442.15</v>
      </c>
      <c r="C1499">
        <v>6386.74</v>
      </c>
      <c r="D1499">
        <v>6386.67</v>
      </c>
      <c r="E1499">
        <v>6376.01</v>
      </c>
      <c r="F1499">
        <v>437.39400000000001</v>
      </c>
      <c r="G1499">
        <v>581.82600000000002</v>
      </c>
      <c r="H1499">
        <v>227.78899999999999</v>
      </c>
      <c r="I1499">
        <v>148.32400000000001</v>
      </c>
      <c r="J1499">
        <v>182.06200000000001</v>
      </c>
      <c r="K1499">
        <v>5340.25</v>
      </c>
      <c r="L1499">
        <v>0.17847299999999999</v>
      </c>
      <c r="M1499">
        <v>0.83699999999999997</v>
      </c>
      <c r="N1499">
        <v>0</v>
      </c>
      <c r="O1499" t="s">
        <v>43</v>
      </c>
    </row>
    <row r="1500" spans="1:15" x14ac:dyDescent="0.25">
      <c r="A1500" t="s">
        <v>178</v>
      </c>
      <c r="B1500">
        <v>6436.78</v>
      </c>
      <c r="C1500">
        <v>6380.1</v>
      </c>
      <c r="D1500">
        <v>6380.03</v>
      </c>
      <c r="E1500">
        <v>6369.36</v>
      </c>
      <c r="F1500">
        <v>437.49799999999999</v>
      </c>
      <c r="G1500">
        <v>579.24900000000002</v>
      </c>
      <c r="H1500">
        <v>228.28200000000001</v>
      </c>
      <c r="I1500">
        <v>146.91999999999999</v>
      </c>
      <c r="J1500">
        <v>180.59800000000001</v>
      </c>
      <c r="K1500">
        <v>5336.28</v>
      </c>
      <c r="L1500">
        <v>0.149169</v>
      </c>
      <c r="M1500">
        <v>0.83699299999999999</v>
      </c>
      <c r="N1500">
        <v>0</v>
      </c>
      <c r="O1500" t="s">
        <v>43</v>
      </c>
    </row>
    <row r="1501" spans="1:15" x14ac:dyDescent="0.25">
      <c r="A1501" t="s">
        <v>178</v>
      </c>
      <c r="B1501">
        <v>6449.36</v>
      </c>
      <c r="C1501">
        <v>6392.23</v>
      </c>
      <c r="D1501">
        <v>6392.16</v>
      </c>
      <c r="E1501">
        <v>6381.5</v>
      </c>
      <c r="F1501">
        <v>437.827</v>
      </c>
      <c r="G1501">
        <v>582.38599999999997</v>
      </c>
      <c r="H1501">
        <v>227.517</v>
      </c>
      <c r="I1501">
        <v>148.56200000000001</v>
      </c>
      <c r="J1501">
        <v>182.774</v>
      </c>
      <c r="K1501">
        <v>5344.86</v>
      </c>
      <c r="L1501">
        <v>0.14929600000000001</v>
      </c>
      <c r="M1501">
        <v>0.83668699999999996</v>
      </c>
      <c r="N1501">
        <v>0</v>
      </c>
      <c r="O1501" t="s">
        <v>43</v>
      </c>
    </row>
    <row r="1502" spans="1:15" x14ac:dyDescent="0.25">
      <c r="A1502" t="s">
        <v>178</v>
      </c>
      <c r="B1502">
        <v>6441.32</v>
      </c>
      <c r="C1502">
        <v>6385.64</v>
      </c>
      <c r="D1502">
        <v>6385.57</v>
      </c>
      <c r="E1502">
        <v>6374.85</v>
      </c>
      <c r="F1502">
        <v>438.20499999999998</v>
      </c>
      <c r="G1502">
        <v>581.20100000000002</v>
      </c>
      <c r="H1502">
        <v>228.06399999999999</v>
      </c>
      <c r="I1502">
        <v>148.14500000000001</v>
      </c>
      <c r="J1502">
        <v>181.49700000000001</v>
      </c>
      <c r="K1502">
        <v>5339.15</v>
      </c>
      <c r="L1502">
        <v>0.17858199999999999</v>
      </c>
      <c r="M1502">
        <v>0.83699100000000004</v>
      </c>
      <c r="N1502">
        <v>0</v>
      </c>
      <c r="O1502" t="s">
        <v>43</v>
      </c>
    </row>
    <row r="1503" spans="1:15" x14ac:dyDescent="0.25">
      <c r="A1503" t="s">
        <v>178</v>
      </c>
      <c r="B1503">
        <v>6431.24</v>
      </c>
      <c r="C1503">
        <v>6374.07</v>
      </c>
      <c r="D1503">
        <v>6373.99</v>
      </c>
      <c r="E1503">
        <v>6363.3</v>
      </c>
      <c r="F1503">
        <v>437.702</v>
      </c>
      <c r="G1503">
        <v>583.33500000000004</v>
      </c>
      <c r="H1503">
        <v>228.29599999999999</v>
      </c>
      <c r="I1503">
        <v>149.196</v>
      </c>
      <c r="J1503">
        <v>182.17</v>
      </c>
      <c r="K1503">
        <v>5325.99</v>
      </c>
      <c r="L1503">
        <v>0.17846699999999999</v>
      </c>
      <c r="M1503">
        <v>0.83704400000000001</v>
      </c>
      <c r="N1503">
        <v>0</v>
      </c>
      <c r="O1503" t="s">
        <v>43</v>
      </c>
    </row>
    <row r="1504" spans="1:15" x14ac:dyDescent="0.25">
      <c r="A1504" t="s">
        <v>178</v>
      </c>
      <c r="B1504">
        <v>6450.45</v>
      </c>
      <c r="C1504">
        <v>6394.35</v>
      </c>
      <c r="D1504">
        <v>6394.27</v>
      </c>
      <c r="E1504">
        <v>6383.38</v>
      </c>
      <c r="F1504">
        <v>438.4</v>
      </c>
      <c r="G1504">
        <v>585.09500000000003</v>
      </c>
      <c r="H1504">
        <v>228.57300000000001</v>
      </c>
      <c r="I1504">
        <v>149.774</v>
      </c>
      <c r="J1504">
        <v>183.2</v>
      </c>
      <c r="K1504">
        <v>5343.39</v>
      </c>
      <c r="L1504">
        <v>0.15520600000000001</v>
      </c>
      <c r="M1504">
        <v>0.83619299999999996</v>
      </c>
      <c r="N1504">
        <v>0</v>
      </c>
      <c r="O1504" t="s">
        <v>43</v>
      </c>
    </row>
    <row r="1505" spans="1:25" x14ac:dyDescent="0.25">
      <c r="A1505" t="s">
        <v>178</v>
      </c>
      <c r="B1505">
        <v>6439.06</v>
      </c>
      <c r="C1505">
        <v>6386.98</v>
      </c>
      <c r="D1505">
        <v>6386.91</v>
      </c>
      <c r="E1505">
        <v>6376.16</v>
      </c>
      <c r="F1505">
        <v>437.86799999999999</v>
      </c>
      <c r="G1505">
        <v>584.50300000000004</v>
      </c>
      <c r="H1505">
        <v>227.63</v>
      </c>
      <c r="I1505">
        <v>149.458</v>
      </c>
      <c r="J1505">
        <v>183.88499999999999</v>
      </c>
      <c r="K1505">
        <v>5337.47</v>
      </c>
      <c r="L1505">
        <v>0.150696</v>
      </c>
      <c r="M1505">
        <v>0.83684199999999997</v>
      </c>
      <c r="N1505">
        <v>0</v>
      </c>
      <c r="O1505" t="s">
        <v>43</v>
      </c>
    </row>
    <row r="1506" spans="1:25" x14ac:dyDescent="0.25">
      <c r="A1506" t="s">
        <v>178</v>
      </c>
      <c r="B1506">
        <v>6408.8</v>
      </c>
      <c r="C1506">
        <v>6352.23</v>
      </c>
      <c r="D1506">
        <v>6352.15</v>
      </c>
      <c r="E1506">
        <v>6341.31</v>
      </c>
      <c r="F1506">
        <v>438.959</v>
      </c>
      <c r="G1506">
        <v>586.99</v>
      </c>
      <c r="H1506">
        <v>231.32400000000001</v>
      </c>
      <c r="I1506">
        <v>149.46700000000001</v>
      </c>
      <c r="J1506">
        <v>182.345</v>
      </c>
      <c r="K1506">
        <v>5299.55</v>
      </c>
      <c r="L1506">
        <v>0.159663</v>
      </c>
      <c r="M1506">
        <v>0.83700300000000005</v>
      </c>
      <c r="N1506">
        <v>0</v>
      </c>
      <c r="O1506" t="s">
        <v>43</v>
      </c>
    </row>
    <row r="1507" spans="1:25" x14ac:dyDescent="0.25">
      <c r="A1507" t="s">
        <v>178</v>
      </c>
      <c r="B1507">
        <v>6407.72</v>
      </c>
      <c r="C1507">
        <v>6354.71</v>
      </c>
      <c r="D1507">
        <v>6354.62</v>
      </c>
      <c r="E1507">
        <v>6343.69</v>
      </c>
      <c r="F1507">
        <v>440.83300000000003</v>
      </c>
      <c r="G1507">
        <v>593.27300000000002</v>
      </c>
      <c r="H1507">
        <v>234.21799999999999</v>
      </c>
      <c r="I1507">
        <v>151.12</v>
      </c>
      <c r="J1507">
        <v>183.69900000000001</v>
      </c>
      <c r="K1507">
        <v>5293.46</v>
      </c>
      <c r="L1507">
        <v>0.178454</v>
      </c>
      <c r="M1507">
        <v>0.83701999999999999</v>
      </c>
      <c r="N1507">
        <v>0</v>
      </c>
      <c r="O1507" t="s">
        <v>43</v>
      </c>
    </row>
    <row r="1508" spans="1:25" x14ac:dyDescent="0.25">
      <c r="A1508" t="s">
        <v>178</v>
      </c>
      <c r="B1508">
        <v>6415</v>
      </c>
      <c r="C1508">
        <v>6362.1</v>
      </c>
      <c r="D1508">
        <v>6362.02</v>
      </c>
      <c r="E1508">
        <v>6351.28</v>
      </c>
      <c r="F1508">
        <v>439.67700000000002</v>
      </c>
      <c r="G1508">
        <v>592.70000000000005</v>
      </c>
      <c r="H1508">
        <v>233.738</v>
      </c>
      <c r="I1508">
        <v>151.28700000000001</v>
      </c>
      <c r="J1508">
        <v>183.44200000000001</v>
      </c>
      <c r="K1508">
        <v>5302.82</v>
      </c>
      <c r="L1508">
        <v>0.17845900000000001</v>
      </c>
      <c r="M1508">
        <v>0.83703399999999994</v>
      </c>
      <c r="N1508">
        <v>0</v>
      </c>
      <c r="O1508" t="s">
        <v>43</v>
      </c>
    </row>
    <row r="1509" spans="1:25" x14ac:dyDescent="0.25">
      <c r="A1509" t="s">
        <v>178</v>
      </c>
      <c r="B1509">
        <v>6400.54</v>
      </c>
      <c r="C1509">
        <v>6347.72</v>
      </c>
      <c r="D1509">
        <v>6347.64</v>
      </c>
      <c r="E1509">
        <v>6336.95</v>
      </c>
      <c r="F1509">
        <v>439.69600000000003</v>
      </c>
      <c r="G1509">
        <v>592.41200000000003</v>
      </c>
      <c r="H1509">
        <v>233.88</v>
      </c>
      <c r="I1509">
        <v>150.48400000000001</v>
      </c>
      <c r="J1509">
        <v>183.72900000000001</v>
      </c>
      <c r="K1509">
        <v>5288.88</v>
      </c>
      <c r="L1509">
        <v>0.15146299999999999</v>
      </c>
      <c r="M1509">
        <v>0.84009</v>
      </c>
      <c r="N1509">
        <v>0</v>
      </c>
      <c r="O1509" t="s">
        <v>43</v>
      </c>
    </row>
    <row r="1510" spans="1:25" x14ac:dyDescent="0.25">
      <c r="A1510" t="s">
        <v>178</v>
      </c>
      <c r="B1510">
        <v>6416.73</v>
      </c>
      <c r="C1510">
        <v>6364.15</v>
      </c>
      <c r="D1510">
        <v>6364.07</v>
      </c>
      <c r="E1510">
        <v>6353.19</v>
      </c>
      <c r="F1510">
        <v>439.75900000000001</v>
      </c>
      <c r="G1510">
        <v>592.68799999999999</v>
      </c>
      <c r="H1510">
        <v>233.905</v>
      </c>
      <c r="I1510">
        <v>151.37100000000001</v>
      </c>
      <c r="J1510">
        <v>183.27799999999999</v>
      </c>
      <c r="K1510">
        <v>5304.67</v>
      </c>
      <c r="L1510">
        <v>0.14710599999999999</v>
      </c>
      <c r="M1510">
        <v>0.83703700000000003</v>
      </c>
      <c r="N1510">
        <v>0</v>
      </c>
      <c r="O1510" t="s">
        <v>43</v>
      </c>
    </row>
    <row r="1511" spans="1:25" x14ac:dyDescent="0.25">
      <c r="A1511" t="s">
        <v>178</v>
      </c>
      <c r="B1511">
        <v>6401.02</v>
      </c>
      <c r="C1511">
        <v>6348.17</v>
      </c>
      <c r="D1511">
        <v>6348.09</v>
      </c>
      <c r="E1511">
        <v>6337.34</v>
      </c>
      <c r="F1511">
        <v>439.63099999999997</v>
      </c>
      <c r="G1511">
        <v>590.97</v>
      </c>
      <c r="H1511">
        <v>235.035</v>
      </c>
      <c r="I1511">
        <v>150.166</v>
      </c>
      <c r="J1511">
        <v>181.517</v>
      </c>
      <c r="K1511">
        <v>5290.62</v>
      </c>
      <c r="L1511">
        <v>0.178455</v>
      </c>
      <c r="M1511">
        <v>0.83699699999999999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6402.59</v>
      </c>
      <c r="C1512">
        <v>6349.59</v>
      </c>
      <c r="D1512">
        <v>6349.5</v>
      </c>
      <c r="E1512">
        <v>6338.79</v>
      </c>
      <c r="F1512">
        <v>440.31099999999998</v>
      </c>
      <c r="G1512">
        <v>592.21900000000005</v>
      </c>
      <c r="H1512">
        <v>235.56200000000001</v>
      </c>
      <c r="I1512">
        <v>150.38200000000001</v>
      </c>
      <c r="J1512">
        <v>181.84700000000001</v>
      </c>
      <c r="K1512">
        <v>5290.2</v>
      </c>
      <c r="L1512">
        <v>0.147786</v>
      </c>
      <c r="M1512">
        <v>0.837001</v>
      </c>
      <c r="N1512">
        <v>0</v>
      </c>
      <c r="O1512" t="s">
        <v>43</v>
      </c>
      <c r="R1512">
        <f>AVERAGE(B1463:B1512)</f>
        <v>6435.8493999999992</v>
      </c>
      <c r="S1512">
        <f>AVERAGE(C1463:C1512)</f>
        <v>6380.9366</v>
      </c>
      <c r="U1512">
        <f>_xlfn.VAR.P(B1463:B1512)</f>
        <v>253.57544963999896</v>
      </c>
      <c r="V1512">
        <f>_xlfn.VAR.P(C1463:C1512)</f>
        <v>239.53213843999933</v>
      </c>
      <c r="X1512">
        <f>1.96*SQRT(U1512)/50</f>
        <v>0.62422285999057103</v>
      </c>
      <c r="Y1512">
        <f>1.96*SQRT(V1512)/50</f>
        <v>0.60669157338176416</v>
      </c>
    </row>
    <row r="1513" spans="1:25" x14ac:dyDescent="0.25">
      <c r="A1513" t="s">
        <v>179</v>
      </c>
      <c r="B1513">
        <v>321954.37760000001</v>
      </c>
      <c r="C1513" t="s">
        <v>37</v>
      </c>
    </row>
    <row r="1514" spans="1:25" x14ac:dyDescent="0.25">
      <c r="A1514" t="s">
        <v>180</v>
      </c>
      <c r="B1514">
        <v>6400.63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0.17593700000000001</v>
      </c>
      <c r="L1514">
        <v>0.83663799999999999</v>
      </c>
      <c r="M1514">
        <v>0</v>
      </c>
      <c r="N1514" t="s">
        <v>43</v>
      </c>
    </row>
    <row r="1515" spans="1:25" x14ac:dyDescent="0.25">
      <c r="A1515" t="s">
        <v>180</v>
      </c>
      <c r="B1515">
        <v>6397.28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0.14945600000000001</v>
      </c>
      <c r="L1515">
        <v>0.83590699999999996</v>
      </c>
      <c r="M1515">
        <v>0</v>
      </c>
      <c r="N1515" t="s">
        <v>43</v>
      </c>
    </row>
    <row r="1516" spans="1:25" x14ac:dyDescent="0.25">
      <c r="A1516" t="s">
        <v>180</v>
      </c>
      <c r="B1516">
        <v>6401.53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0.178454</v>
      </c>
      <c r="L1516">
        <v>0.83682400000000001</v>
      </c>
      <c r="M1516">
        <v>0</v>
      </c>
      <c r="N1516" t="s">
        <v>43</v>
      </c>
    </row>
    <row r="1517" spans="1:25" x14ac:dyDescent="0.25">
      <c r="A1517" t="s">
        <v>180</v>
      </c>
      <c r="B1517">
        <v>6429.57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0.17846000000000001</v>
      </c>
      <c r="L1517">
        <v>0.83666399999999996</v>
      </c>
      <c r="M1517">
        <v>0</v>
      </c>
      <c r="N1517" t="s">
        <v>43</v>
      </c>
    </row>
    <row r="1518" spans="1:25" x14ac:dyDescent="0.25">
      <c r="A1518" t="s">
        <v>180</v>
      </c>
      <c r="B1518">
        <v>6442.56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0.152505</v>
      </c>
      <c r="L1518">
        <v>0.837001</v>
      </c>
      <c r="M1518">
        <v>0</v>
      </c>
      <c r="N1518" t="s">
        <v>43</v>
      </c>
    </row>
    <row r="1519" spans="1:25" x14ac:dyDescent="0.25">
      <c r="A1519" t="s">
        <v>180</v>
      </c>
      <c r="B1519">
        <v>6434.47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0.17851</v>
      </c>
      <c r="L1519">
        <v>0.867259</v>
      </c>
      <c r="M1519">
        <v>0</v>
      </c>
      <c r="N1519" t="s">
        <v>43</v>
      </c>
    </row>
    <row r="1520" spans="1:25" x14ac:dyDescent="0.25">
      <c r="A1520" t="s">
        <v>180</v>
      </c>
      <c r="B1520">
        <v>6441.65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0.178454</v>
      </c>
      <c r="L1520">
        <v>0.83704100000000004</v>
      </c>
      <c r="M1520">
        <v>0</v>
      </c>
      <c r="N1520" t="s">
        <v>43</v>
      </c>
    </row>
    <row r="1521" spans="1:14" x14ac:dyDescent="0.25">
      <c r="A1521" t="s">
        <v>180</v>
      </c>
      <c r="B1521">
        <v>6444.03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0.15260399999999999</v>
      </c>
      <c r="L1521">
        <v>0.83647499999999997</v>
      </c>
      <c r="M1521">
        <v>0</v>
      </c>
      <c r="N1521" t="s">
        <v>43</v>
      </c>
    </row>
    <row r="1522" spans="1:14" x14ac:dyDescent="0.25">
      <c r="A1522" t="s">
        <v>180</v>
      </c>
      <c r="B1522">
        <v>6420.44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0.148453</v>
      </c>
      <c r="L1522">
        <v>0.83700300000000005</v>
      </c>
      <c r="M1522">
        <v>0</v>
      </c>
      <c r="N1522" t="s">
        <v>43</v>
      </c>
    </row>
    <row r="1523" spans="1:14" x14ac:dyDescent="0.25">
      <c r="A1523" t="s">
        <v>180</v>
      </c>
      <c r="B1523">
        <v>6439.95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0.17846600000000001</v>
      </c>
      <c r="L1523">
        <v>0.85583699999999996</v>
      </c>
      <c r="M1523">
        <v>0</v>
      </c>
      <c r="N1523" t="s">
        <v>43</v>
      </c>
    </row>
    <row r="1524" spans="1:14" x14ac:dyDescent="0.25">
      <c r="A1524" t="s">
        <v>180</v>
      </c>
      <c r="B1524">
        <v>6440.88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0.14712</v>
      </c>
      <c r="L1524">
        <v>0.837032</v>
      </c>
      <c r="M1524">
        <v>0</v>
      </c>
      <c r="N1524" t="s">
        <v>43</v>
      </c>
    </row>
    <row r="1525" spans="1:14" x14ac:dyDescent="0.25">
      <c r="A1525" t="s">
        <v>180</v>
      </c>
      <c r="B1525">
        <v>6429.45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0.178455</v>
      </c>
      <c r="L1525">
        <v>0.83690299999999995</v>
      </c>
      <c r="M1525">
        <v>0</v>
      </c>
      <c r="N1525" t="s">
        <v>43</v>
      </c>
    </row>
    <row r="1526" spans="1:14" x14ac:dyDescent="0.25">
      <c r="A1526" t="s">
        <v>180</v>
      </c>
      <c r="B1526">
        <v>6427.58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0.16182199999999999</v>
      </c>
      <c r="L1526">
        <v>0.83701199999999998</v>
      </c>
      <c r="M1526">
        <v>0</v>
      </c>
      <c r="N1526" t="s">
        <v>43</v>
      </c>
    </row>
    <row r="1527" spans="1:14" x14ac:dyDescent="0.25">
      <c r="A1527" t="s">
        <v>180</v>
      </c>
      <c r="B1527">
        <v>6442.28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0.14713899999999999</v>
      </c>
      <c r="L1527">
        <v>0.86871399999999999</v>
      </c>
      <c r="M1527">
        <v>0</v>
      </c>
      <c r="N1527" t="s">
        <v>43</v>
      </c>
    </row>
    <row r="1528" spans="1:14" x14ac:dyDescent="0.25">
      <c r="A1528" t="s">
        <v>180</v>
      </c>
      <c r="B1528">
        <v>6439.95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0.16539699999999999</v>
      </c>
      <c r="L1528">
        <v>0.83702799999999999</v>
      </c>
      <c r="M1528">
        <v>0</v>
      </c>
      <c r="N1528" t="s">
        <v>43</v>
      </c>
    </row>
    <row r="1529" spans="1:14" x14ac:dyDescent="0.25">
      <c r="A1529" t="s">
        <v>180</v>
      </c>
      <c r="B1529">
        <v>6438.96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0.15573000000000001</v>
      </c>
      <c r="L1529">
        <v>0.83666200000000002</v>
      </c>
      <c r="M1529">
        <v>0</v>
      </c>
      <c r="N1529" t="s">
        <v>43</v>
      </c>
    </row>
    <row r="1530" spans="1:14" x14ac:dyDescent="0.25">
      <c r="A1530" t="s">
        <v>180</v>
      </c>
      <c r="B1530">
        <v>6439.87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0.15409300000000001</v>
      </c>
      <c r="L1530">
        <v>0.83552599999999999</v>
      </c>
      <c r="M1530">
        <v>0</v>
      </c>
      <c r="N1530" t="s">
        <v>43</v>
      </c>
    </row>
    <row r="1531" spans="1:14" x14ac:dyDescent="0.25">
      <c r="A1531" t="s">
        <v>180</v>
      </c>
      <c r="B1531">
        <v>6448.07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0.14563799999999999</v>
      </c>
      <c r="L1531">
        <v>0.83690600000000004</v>
      </c>
      <c r="M1531">
        <v>0</v>
      </c>
      <c r="N1531" t="s">
        <v>43</v>
      </c>
    </row>
    <row r="1532" spans="1:14" x14ac:dyDescent="0.25">
      <c r="A1532" t="s">
        <v>180</v>
      </c>
      <c r="B1532">
        <v>6434.95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0.153139</v>
      </c>
      <c r="L1532">
        <v>0.834615</v>
      </c>
      <c r="M1532">
        <v>0</v>
      </c>
      <c r="N1532" t="s">
        <v>43</v>
      </c>
    </row>
    <row r="1533" spans="1:14" x14ac:dyDescent="0.25">
      <c r="A1533" t="s">
        <v>180</v>
      </c>
      <c r="B1533">
        <v>6436.91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0.148398</v>
      </c>
      <c r="L1533">
        <v>0.837005</v>
      </c>
      <c r="M1533">
        <v>0</v>
      </c>
      <c r="N1533" t="s">
        <v>43</v>
      </c>
    </row>
    <row r="1534" spans="1:14" x14ac:dyDescent="0.25">
      <c r="A1534" t="s">
        <v>180</v>
      </c>
      <c r="B1534">
        <v>6426.96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0.16364300000000001</v>
      </c>
      <c r="L1534">
        <v>0.83649200000000001</v>
      </c>
      <c r="M1534">
        <v>0</v>
      </c>
      <c r="N1534" t="s">
        <v>43</v>
      </c>
    </row>
    <row r="1535" spans="1:14" x14ac:dyDescent="0.25">
      <c r="A1535" t="s">
        <v>180</v>
      </c>
      <c r="B1535">
        <v>6438.87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0.15143699999999999</v>
      </c>
      <c r="L1535">
        <v>0.83686499999999997</v>
      </c>
      <c r="M1535">
        <v>0</v>
      </c>
      <c r="N1535" t="s">
        <v>43</v>
      </c>
    </row>
    <row r="1536" spans="1:14" x14ac:dyDescent="0.25">
      <c r="A1536" t="s">
        <v>180</v>
      </c>
      <c r="B1536">
        <v>6440.4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0.14841299999999999</v>
      </c>
      <c r="L1536">
        <v>0.8387</v>
      </c>
      <c r="M1536">
        <v>0</v>
      </c>
      <c r="N1536" t="s">
        <v>43</v>
      </c>
    </row>
    <row r="1537" spans="1:14" x14ac:dyDescent="0.25">
      <c r="A1537" t="s">
        <v>180</v>
      </c>
      <c r="B1537">
        <v>6445.52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0.15193599999999999</v>
      </c>
      <c r="L1537">
        <v>0.866842</v>
      </c>
      <c r="M1537">
        <v>0</v>
      </c>
      <c r="N1537" t="s">
        <v>43</v>
      </c>
    </row>
    <row r="1538" spans="1:14" x14ac:dyDescent="0.25">
      <c r="A1538" t="s">
        <v>180</v>
      </c>
      <c r="B1538">
        <v>6433.45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0.178454</v>
      </c>
      <c r="L1538">
        <v>0.83701000000000003</v>
      </c>
      <c r="M1538">
        <v>0</v>
      </c>
      <c r="N1538" t="s">
        <v>43</v>
      </c>
    </row>
    <row r="1539" spans="1:14" x14ac:dyDescent="0.25">
      <c r="A1539" t="s">
        <v>180</v>
      </c>
      <c r="B1539">
        <v>6447.81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0.178455</v>
      </c>
      <c r="L1539">
        <v>0.83667100000000005</v>
      </c>
      <c r="M1539">
        <v>0</v>
      </c>
      <c r="N1539" t="s">
        <v>43</v>
      </c>
    </row>
    <row r="1540" spans="1:14" x14ac:dyDescent="0.25">
      <c r="A1540" t="s">
        <v>180</v>
      </c>
      <c r="B1540">
        <v>6436.87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0.15174099999999999</v>
      </c>
      <c r="L1540">
        <v>0.83695900000000001</v>
      </c>
      <c r="M1540">
        <v>0</v>
      </c>
      <c r="N1540" t="s">
        <v>43</v>
      </c>
    </row>
    <row r="1541" spans="1:14" x14ac:dyDescent="0.25">
      <c r="A1541" t="s">
        <v>180</v>
      </c>
      <c r="B1541">
        <v>6439.71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0.163884</v>
      </c>
      <c r="L1541">
        <v>0.83704199999999995</v>
      </c>
      <c r="M1541">
        <v>0</v>
      </c>
      <c r="N1541" t="s">
        <v>43</v>
      </c>
    </row>
    <row r="1542" spans="1:14" x14ac:dyDescent="0.25">
      <c r="A1542" t="s">
        <v>180</v>
      </c>
      <c r="B1542">
        <v>6444.56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0.162971</v>
      </c>
      <c r="L1542">
        <v>0.83704400000000001</v>
      </c>
      <c r="M1542">
        <v>0</v>
      </c>
      <c r="N1542" t="s">
        <v>43</v>
      </c>
    </row>
    <row r="1543" spans="1:14" x14ac:dyDescent="0.25">
      <c r="A1543" t="s">
        <v>180</v>
      </c>
      <c r="B1543">
        <v>6428.72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0.17847099999999999</v>
      </c>
      <c r="L1543">
        <v>0.82740499999999995</v>
      </c>
      <c r="M1543">
        <v>0</v>
      </c>
      <c r="N1543" t="s">
        <v>43</v>
      </c>
    </row>
    <row r="1544" spans="1:14" x14ac:dyDescent="0.25">
      <c r="A1544" t="s">
        <v>180</v>
      </c>
      <c r="B1544">
        <v>6435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0.15770899999999999</v>
      </c>
      <c r="L1544">
        <v>0.83194900000000005</v>
      </c>
      <c r="M1544">
        <v>0</v>
      </c>
      <c r="N1544" t="s">
        <v>43</v>
      </c>
    </row>
    <row r="1545" spans="1:14" x14ac:dyDescent="0.25">
      <c r="A1545" t="s">
        <v>180</v>
      </c>
      <c r="B1545">
        <v>6442.06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0.147121</v>
      </c>
      <c r="L1545">
        <v>0.835866</v>
      </c>
      <c r="M1545">
        <v>0</v>
      </c>
      <c r="N1545" t="s">
        <v>43</v>
      </c>
    </row>
    <row r="1546" spans="1:14" x14ac:dyDescent="0.25">
      <c r="A1546" t="s">
        <v>180</v>
      </c>
      <c r="B1546">
        <v>6456.68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0.150616</v>
      </c>
      <c r="L1546">
        <v>0.83658600000000005</v>
      </c>
      <c r="M1546">
        <v>0</v>
      </c>
      <c r="N1546" t="s">
        <v>43</v>
      </c>
    </row>
    <row r="1547" spans="1:14" x14ac:dyDescent="0.25">
      <c r="A1547" t="s">
        <v>180</v>
      </c>
      <c r="B1547">
        <v>6439.51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0.15400700000000001</v>
      </c>
      <c r="L1547">
        <v>0.83692900000000003</v>
      </c>
      <c r="M1547">
        <v>0</v>
      </c>
      <c r="N1547" t="s">
        <v>43</v>
      </c>
    </row>
    <row r="1548" spans="1:14" x14ac:dyDescent="0.25">
      <c r="A1548" t="s">
        <v>180</v>
      </c>
      <c r="B1548">
        <v>6427.28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0.149641</v>
      </c>
      <c r="L1548">
        <v>0.83676300000000003</v>
      </c>
      <c r="M1548">
        <v>0</v>
      </c>
      <c r="N1548" t="s">
        <v>43</v>
      </c>
    </row>
    <row r="1549" spans="1:14" x14ac:dyDescent="0.25">
      <c r="A1549" t="s">
        <v>180</v>
      </c>
      <c r="B1549">
        <v>6453.31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0.155193</v>
      </c>
      <c r="L1549">
        <v>0.86840799999999996</v>
      </c>
      <c r="M1549">
        <v>0</v>
      </c>
      <c r="N1549" t="s">
        <v>43</v>
      </c>
    </row>
    <row r="1550" spans="1:14" x14ac:dyDescent="0.25">
      <c r="A1550" t="s">
        <v>180</v>
      </c>
      <c r="B1550">
        <v>6434.76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0.14797399999999999</v>
      </c>
      <c r="L1550">
        <v>0.83705200000000002</v>
      </c>
      <c r="M1550">
        <v>0</v>
      </c>
      <c r="N1550" t="s">
        <v>43</v>
      </c>
    </row>
    <row r="1551" spans="1:14" x14ac:dyDescent="0.25">
      <c r="A1551" t="s">
        <v>180</v>
      </c>
      <c r="B1551">
        <v>6442.36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0.17846500000000001</v>
      </c>
      <c r="L1551">
        <v>0.83681799999999995</v>
      </c>
      <c r="M1551">
        <v>0</v>
      </c>
      <c r="N1551" t="s">
        <v>43</v>
      </c>
    </row>
    <row r="1552" spans="1:14" x14ac:dyDescent="0.25">
      <c r="A1552" t="s">
        <v>180</v>
      </c>
      <c r="B1552">
        <v>6434.21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0.16483600000000001</v>
      </c>
      <c r="L1552">
        <v>0.83682100000000004</v>
      </c>
      <c r="M1552">
        <v>0</v>
      </c>
      <c r="N1552" t="s">
        <v>43</v>
      </c>
    </row>
    <row r="1553" spans="1:25" x14ac:dyDescent="0.25">
      <c r="A1553" t="s">
        <v>180</v>
      </c>
      <c r="B1553">
        <v>6436.04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0.166577</v>
      </c>
      <c r="L1553">
        <v>0.836615</v>
      </c>
      <c r="M1553">
        <v>0</v>
      </c>
      <c r="N1553" t="s">
        <v>43</v>
      </c>
    </row>
    <row r="1554" spans="1:25" x14ac:dyDescent="0.25">
      <c r="A1554" t="s">
        <v>180</v>
      </c>
      <c r="B1554">
        <v>6438.11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0.148504</v>
      </c>
      <c r="L1554">
        <v>0.83688499999999999</v>
      </c>
      <c r="M1554">
        <v>0</v>
      </c>
      <c r="N1554" t="s">
        <v>43</v>
      </c>
    </row>
    <row r="1555" spans="1:25" x14ac:dyDescent="0.25">
      <c r="A1555" t="s">
        <v>180</v>
      </c>
      <c r="B1555">
        <v>6436.87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0.14713399999999999</v>
      </c>
      <c r="L1555">
        <v>0.834426</v>
      </c>
      <c r="M1555">
        <v>0</v>
      </c>
      <c r="N1555" t="s">
        <v>43</v>
      </c>
    </row>
    <row r="1556" spans="1:25" x14ac:dyDescent="0.25">
      <c r="A1556" t="s">
        <v>180</v>
      </c>
      <c r="B1556">
        <v>6427.14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0.14735000000000001</v>
      </c>
      <c r="L1556">
        <v>0.86889799999999995</v>
      </c>
      <c r="M1556">
        <v>0</v>
      </c>
      <c r="N1556" t="s">
        <v>43</v>
      </c>
    </row>
    <row r="1557" spans="1:25" x14ac:dyDescent="0.25">
      <c r="A1557" t="s">
        <v>180</v>
      </c>
      <c r="B1557">
        <v>6440.86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0.152892</v>
      </c>
      <c r="L1557">
        <v>0.83675999999999995</v>
      </c>
      <c r="M1557">
        <v>0</v>
      </c>
      <c r="N1557" t="s">
        <v>43</v>
      </c>
    </row>
    <row r="1558" spans="1:25" x14ac:dyDescent="0.25">
      <c r="A1558" t="s">
        <v>180</v>
      </c>
      <c r="B1558">
        <v>6421.64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0.17846100000000001</v>
      </c>
      <c r="L1558">
        <v>0.83704500000000004</v>
      </c>
      <c r="M1558">
        <v>0</v>
      </c>
      <c r="N1558" t="s">
        <v>43</v>
      </c>
    </row>
    <row r="1559" spans="1:25" x14ac:dyDescent="0.25">
      <c r="A1559" t="s">
        <v>180</v>
      </c>
      <c r="B1559">
        <v>6436.39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0.15130399999999999</v>
      </c>
      <c r="L1559">
        <v>0.83696700000000002</v>
      </c>
      <c r="M1559">
        <v>0</v>
      </c>
      <c r="N1559" t="s">
        <v>43</v>
      </c>
    </row>
    <row r="1560" spans="1:25" x14ac:dyDescent="0.25">
      <c r="A1560" t="s">
        <v>180</v>
      </c>
      <c r="B1560">
        <v>6432.79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0.16156300000000001</v>
      </c>
      <c r="L1560">
        <v>0.83694400000000002</v>
      </c>
      <c r="M1560">
        <v>0</v>
      </c>
      <c r="N1560" t="s">
        <v>43</v>
      </c>
    </row>
    <row r="1561" spans="1:25" x14ac:dyDescent="0.25">
      <c r="A1561" t="s">
        <v>180</v>
      </c>
      <c r="B1561">
        <v>6420.4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0.14785899999999999</v>
      </c>
      <c r="L1561">
        <v>0.86894099999999996</v>
      </c>
      <c r="M1561">
        <v>0</v>
      </c>
      <c r="N1561" t="s">
        <v>43</v>
      </c>
    </row>
    <row r="1562" spans="1:25" x14ac:dyDescent="0.25">
      <c r="A1562" t="s">
        <v>180</v>
      </c>
      <c r="B1562">
        <v>6446.74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0.17846300000000001</v>
      </c>
      <c r="L1562">
        <v>0.83705200000000002</v>
      </c>
      <c r="M1562">
        <v>0</v>
      </c>
      <c r="N1562" t="s">
        <v>43</v>
      </c>
    </row>
    <row r="1563" spans="1:25" x14ac:dyDescent="0.25">
      <c r="A1563" t="s">
        <v>180</v>
      </c>
      <c r="B1563">
        <v>6457.16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0.14712700000000001</v>
      </c>
      <c r="L1563">
        <v>0.84262800000000004</v>
      </c>
      <c r="M1563">
        <v>0</v>
      </c>
      <c r="N1563" t="s">
        <v>43</v>
      </c>
    </row>
    <row r="1564" spans="1:25" x14ac:dyDescent="0.25">
      <c r="A1564" t="s">
        <v>180</v>
      </c>
      <c r="B1564">
        <v>6439.13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0.147393</v>
      </c>
      <c r="L1564">
        <v>0.83619200000000005</v>
      </c>
      <c r="M1564">
        <v>0</v>
      </c>
      <c r="N1564" t="s">
        <v>43</v>
      </c>
    </row>
    <row r="1565" spans="1:25" x14ac:dyDescent="0.25">
      <c r="A1565" t="s">
        <v>180</v>
      </c>
      <c r="B1565">
        <v>6437.1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0.15596499999999999</v>
      </c>
      <c r="L1565">
        <v>0.83496499999999996</v>
      </c>
      <c r="M1565">
        <v>0</v>
      </c>
      <c r="N1565" t="s">
        <v>43</v>
      </c>
    </row>
    <row r="1566" spans="1:25" x14ac:dyDescent="0.25">
      <c r="A1566" t="s">
        <v>180</v>
      </c>
      <c r="B1566">
        <v>6431.6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0.14854999999999999</v>
      </c>
      <c r="L1566">
        <v>0.83696499999999996</v>
      </c>
      <c r="M1566">
        <v>0</v>
      </c>
      <c r="N1566" t="s">
        <v>43</v>
      </c>
    </row>
    <row r="1567" spans="1:25" x14ac:dyDescent="0.25">
      <c r="A1567" t="s">
        <v>180</v>
      </c>
      <c r="B1567">
        <v>6436.5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0.178454</v>
      </c>
      <c r="L1567">
        <v>0.83701800000000004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6438.32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0.17846000000000001</v>
      </c>
      <c r="L1568">
        <v>0.83603499999999997</v>
      </c>
      <c r="M1568">
        <v>0</v>
      </c>
      <c r="N1568" t="s">
        <v>43</v>
      </c>
      <c r="R1568">
        <f>AVERAGE(B1519:B1568)</f>
        <v>6437.6853999999985</v>
      </c>
      <c r="S1568">
        <f>AVERAGE(C1519:C1568)</f>
        <v>0</v>
      </c>
      <c r="U1568">
        <f>_xlfn.VAR.P(B1519:B1568)</f>
        <v>62.603608840000469</v>
      </c>
      <c r="V1568">
        <f>_xlfn.VAR.P(C1519:C1568)</f>
        <v>0</v>
      </c>
      <c r="X1568">
        <f>1.96*SQRT(U1568)/50</f>
        <v>0.31015997402614398</v>
      </c>
      <c r="Y1568">
        <f>1.96*SQRT(V1568)/50</f>
        <v>0</v>
      </c>
    </row>
    <row r="1569" spans="1:13" x14ac:dyDescent="0.25">
      <c r="A1569" t="s">
        <v>181</v>
      </c>
      <c r="B1569">
        <v>322010.2206</v>
      </c>
      <c r="C1569" t="s">
        <v>37</v>
      </c>
    </row>
    <row r="1570" spans="1:13" x14ac:dyDescent="0.25">
      <c r="A1570" t="s">
        <v>182</v>
      </c>
      <c r="B1570">
        <v>6031.68</v>
      </c>
      <c r="C1570">
        <v>6026.58</v>
      </c>
      <c r="D1570">
        <v>6026.5</v>
      </c>
      <c r="E1570">
        <v>6016.26</v>
      </c>
      <c r="F1570">
        <v>438.28800000000001</v>
      </c>
      <c r="G1570">
        <v>0</v>
      </c>
      <c r="H1570">
        <v>225.946</v>
      </c>
      <c r="I1570">
        <v>0</v>
      </c>
      <c r="J1570">
        <v>0.17847399999999999</v>
      </c>
      <c r="K1570">
        <v>0.83705200000000002</v>
      </c>
      <c r="L1570">
        <v>0</v>
      </c>
      <c r="M1570" t="s">
        <v>43</v>
      </c>
    </row>
    <row r="1571" spans="1:13" x14ac:dyDescent="0.25">
      <c r="A1571" t="s">
        <v>182</v>
      </c>
      <c r="B1571">
        <v>6004.49</v>
      </c>
      <c r="C1571">
        <v>5999.39</v>
      </c>
      <c r="D1571">
        <v>5999.32</v>
      </c>
      <c r="E1571">
        <v>5989.21</v>
      </c>
      <c r="F1571">
        <v>437.16399999999999</v>
      </c>
      <c r="G1571">
        <v>0</v>
      </c>
      <c r="H1571">
        <v>225.595</v>
      </c>
      <c r="I1571">
        <v>0</v>
      </c>
      <c r="J1571">
        <v>0.17846000000000001</v>
      </c>
      <c r="K1571">
        <v>0.86063400000000001</v>
      </c>
      <c r="L1571">
        <v>0</v>
      </c>
      <c r="M1571" t="s">
        <v>43</v>
      </c>
    </row>
    <row r="1572" spans="1:13" x14ac:dyDescent="0.25">
      <c r="A1572" t="s">
        <v>182</v>
      </c>
      <c r="B1572">
        <v>6019.01</v>
      </c>
      <c r="C1572">
        <v>6013.81</v>
      </c>
      <c r="D1572">
        <v>6013.73</v>
      </c>
      <c r="E1572">
        <v>6003.63</v>
      </c>
      <c r="F1572">
        <v>437.36700000000002</v>
      </c>
      <c r="G1572">
        <v>0</v>
      </c>
      <c r="H1572">
        <v>226.29499999999999</v>
      </c>
      <c r="I1572">
        <v>0</v>
      </c>
      <c r="J1572">
        <v>0.15251200000000001</v>
      </c>
      <c r="K1572">
        <v>0.83705099999999999</v>
      </c>
      <c r="L1572">
        <v>0</v>
      </c>
      <c r="M1572" t="s">
        <v>43</v>
      </c>
    </row>
    <row r="1573" spans="1:13" x14ac:dyDescent="0.25">
      <c r="A1573" t="s">
        <v>182</v>
      </c>
      <c r="B1573">
        <v>6025.89</v>
      </c>
      <c r="C1573">
        <v>6020.63</v>
      </c>
      <c r="D1573">
        <v>6020.56</v>
      </c>
      <c r="E1573">
        <v>6010.46</v>
      </c>
      <c r="F1573">
        <v>436.83300000000003</v>
      </c>
      <c r="G1573">
        <v>0</v>
      </c>
      <c r="H1573">
        <v>225.74600000000001</v>
      </c>
      <c r="I1573">
        <v>0</v>
      </c>
      <c r="J1573">
        <v>0.178457</v>
      </c>
      <c r="K1573">
        <v>0.83703000000000005</v>
      </c>
      <c r="L1573">
        <v>0</v>
      </c>
      <c r="M1573" t="s">
        <v>43</v>
      </c>
    </row>
    <row r="1574" spans="1:13" x14ac:dyDescent="0.25">
      <c r="A1574" t="s">
        <v>182</v>
      </c>
      <c r="B1574">
        <v>6017.18</v>
      </c>
      <c r="C1574">
        <v>6012.01</v>
      </c>
      <c r="D1574">
        <v>6011.93</v>
      </c>
      <c r="E1574">
        <v>6001.76</v>
      </c>
      <c r="F1574">
        <v>436.94400000000002</v>
      </c>
      <c r="G1574">
        <v>0</v>
      </c>
      <c r="H1574">
        <v>226.596</v>
      </c>
      <c r="I1574">
        <v>0</v>
      </c>
      <c r="J1574">
        <v>0.178455</v>
      </c>
      <c r="K1574">
        <v>0.83696499999999996</v>
      </c>
      <c r="L1574">
        <v>0</v>
      </c>
      <c r="M1574" t="s">
        <v>43</v>
      </c>
    </row>
    <row r="1575" spans="1:13" x14ac:dyDescent="0.25">
      <c r="A1575" t="s">
        <v>182</v>
      </c>
      <c r="B1575">
        <v>6000.96</v>
      </c>
      <c r="C1575">
        <v>5995.86</v>
      </c>
      <c r="D1575">
        <v>5995.79</v>
      </c>
      <c r="E1575">
        <v>5985.59</v>
      </c>
      <c r="F1575">
        <v>437.08800000000002</v>
      </c>
      <c r="G1575">
        <v>0</v>
      </c>
      <c r="H1575">
        <v>226.191</v>
      </c>
      <c r="I1575">
        <v>0</v>
      </c>
      <c r="J1575">
        <v>0.14918300000000001</v>
      </c>
      <c r="K1575">
        <v>0.83705200000000002</v>
      </c>
      <c r="L1575">
        <v>0</v>
      </c>
      <c r="M1575" t="s">
        <v>43</v>
      </c>
    </row>
    <row r="1576" spans="1:13" x14ac:dyDescent="0.25">
      <c r="A1576" t="s">
        <v>182</v>
      </c>
      <c r="B1576">
        <v>6029.87</v>
      </c>
      <c r="C1576">
        <v>6024.72</v>
      </c>
      <c r="D1576">
        <v>6024.64</v>
      </c>
      <c r="E1576">
        <v>6014.32</v>
      </c>
      <c r="F1576">
        <v>439.18200000000002</v>
      </c>
      <c r="G1576">
        <v>0</v>
      </c>
      <c r="H1576">
        <v>226.452</v>
      </c>
      <c r="I1576">
        <v>0</v>
      </c>
      <c r="J1576">
        <v>0.15182399999999999</v>
      </c>
      <c r="K1576">
        <v>0.83704199999999995</v>
      </c>
      <c r="L1576">
        <v>0</v>
      </c>
      <c r="M1576" t="s">
        <v>43</v>
      </c>
    </row>
    <row r="1577" spans="1:13" x14ac:dyDescent="0.25">
      <c r="A1577" t="s">
        <v>182</v>
      </c>
      <c r="B1577">
        <v>6018.42</v>
      </c>
      <c r="C1577">
        <v>6013.25</v>
      </c>
      <c r="D1577">
        <v>6013.17</v>
      </c>
      <c r="E1577">
        <v>6003.05</v>
      </c>
      <c r="F1577">
        <v>437.33800000000002</v>
      </c>
      <c r="G1577">
        <v>0</v>
      </c>
      <c r="H1577">
        <v>225.399</v>
      </c>
      <c r="I1577">
        <v>0</v>
      </c>
      <c r="J1577">
        <v>0.155885</v>
      </c>
      <c r="K1577">
        <v>0.83705200000000002</v>
      </c>
      <c r="L1577">
        <v>0</v>
      </c>
      <c r="M1577" t="s">
        <v>43</v>
      </c>
    </row>
    <row r="1578" spans="1:13" x14ac:dyDescent="0.25">
      <c r="A1578" t="s">
        <v>182</v>
      </c>
      <c r="B1578">
        <v>6030.68</v>
      </c>
      <c r="C1578">
        <v>6025.5</v>
      </c>
      <c r="D1578">
        <v>6025.43</v>
      </c>
      <c r="E1578">
        <v>6015.25</v>
      </c>
      <c r="F1578">
        <v>437.279</v>
      </c>
      <c r="G1578">
        <v>0</v>
      </c>
      <c r="H1578">
        <v>226.95400000000001</v>
      </c>
      <c r="I1578">
        <v>0</v>
      </c>
      <c r="J1578">
        <v>0.15581300000000001</v>
      </c>
      <c r="K1578">
        <v>0.83459499999999998</v>
      </c>
      <c r="L1578">
        <v>0</v>
      </c>
      <c r="M1578" t="s">
        <v>43</v>
      </c>
    </row>
    <row r="1579" spans="1:13" x14ac:dyDescent="0.25">
      <c r="A1579" t="s">
        <v>182</v>
      </c>
      <c r="B1579">
        <v>6023.88</v>
      </c>
      <c r="C1579">
        <v>6018.58</v>
      </c>
      <c r="D1579">
        <v>6018.5</v>
      </c>
      <c r="E1579">
        <v>6008.09</v>
      </c>
      <c r="F1579">
        <v>440.12599999999998</v>
      </c>
      <c r="G1579">
        <v>0</v>
      </c>
      <c r="H1579">
        <v>226.52799999999999</v>
      </c>
      <c r="I1579">
        <v>0</v>
      </c>
      <c r="J1579">
        <v>0.178455</v>
      </c>
      <c r="K1579">
        <v>0.83703300000000003</v>
      </c>
      <c r="L1579">
        <v>0</v>
      </c>
      <c r="M1579" t="s">
        <v>43</v>
      </c>
    </row>
    <row r="1580" spans="1:13" x14ac:dyDescent="0.25">
      <c r="A1580" t="s">
        <v>182</v>
      </c>
      <c r="B1580">
        <v>6013.29</v>
      </c>
      <c r="C1580">
        <v>6008.07</v>
      </c>
      <c r="D1580">
        <v>6008</v>
      </c>
      <c r="E1580">
        <v>5997.84</v>
      </c>
      <c r="F1580">
        <v>437.565</v>
      </c>
      <c r="G1580">
        <v>0</v>
      </c>
      <c r="H1580">
        <v>225.83500000000001</v>
      </c>
      <c r="I1580">
        <v>0</v>
      </c>
      <c r="J1580">
        <v>0.178507</v>
      </c>
      <c r="K1580">
        <v>0.83574599999999999</v>
      </c>
      <c r="L1580">
        <v>0</v>
      </c>
      <c r="M1580" t="s">
        <v>43</v>
      </c>
    </row>
    <row r="1581" spans="1:13" x14ac:dyDescent="0.25">
      <c r="A1581" t="s">
        <v>182</v>
      </c>
      <c r="B1581">
        <v>6019.82</v>
      </c>
      <c r="C1581">
        <v>6014.63</v>
      </c>
      <c r="D1581">
        <v>6014.56</v>
      </c>
      <c r="E1581">
        <v>6004.28</v>
      </c>
      <c r="F1581">
        <v>437.37700000000001</v>
      </c>
      <c r="G1581">
        <v>0</v>
      </c>
      <c r="H1581">
        <v>226.67500000000001</v>
      </c>
      <c r="I1581">
        <v>0</v>
      </c>
      <c r="J1581">
        <v>0.17846200000000001</v>
      </c>
      <c r="K1581">
        <v>0.83701300000000001</v>
      </c>
      <c r="L1581">
        <v>0</v>
      </c>
      <c r="M1581" t="s">
        <v>43</v>
      </c>
    </row>
    <row r="1582" spans="1:13" x14ac:dyDescent="0.25">
      <c r="A1582" t="s">
        <v>182</v>
      </c>
      <c r="B1582">
        <v>6031.42</v>
      </c>
      <c r="C1582">
        <v>6026.23</v>
      </c>
      <c r="D1582">
        <v>6026.16</v>
      </c>
      <c r="E1582">
        <v>6016.03</v>
      </c>
      <c r="F1582">
        <v>437.20800000000003</v>
      </c>
      <c r="G1582">
        <v>0</v>
      </c>
      <c r="H1582">
        <v>225.97</v>
      </c>
      <c r="I1582">
        <v>0</v>
      </c>
      <c r="J1582">
        <v>0.15232699999999999</v>
      </c>
      <c r="K1582">
        <v>0.83659600000000001</v>
      </c>
      <c r="L1582">
        <v>0</v>
      </c>
      <c r="M1582" t="s">
        <v>43</v>
      </c>
    </row>
    <row r="1583" spans="1:13" x14ac:dyDescent="0.25">
      <c r="A1583" t="s">
        <v>182</v>
      </c>
      <c r="B1583">
        <v>6008.61</v>
      </c>
      <c r="C1583">
        <v>6003.44</v>
      </c>
      <c r="D1583">
        <v>6003.37</v>
      </c>
      <c r="E1583">
        <v>5993.24</v>
      </c>
      <c r="F1583">
        <v>437.73099999999999</v>
      </c>
      <c r="G1583">
        <v>0</v>
      </c>
      <c r="H1583">
        <v>225.85900000000001</v>
      </c>
      <c r="I1583">
        <v>0</v>
      </c>
      <c r="J1583">
        <v>0.178454</v>
      </c>
      <c r="K1583">
        <v>0.83565800000000001</v>
      </c>
      <c r="L1583">
        <v>0</v>
      </c>
      <c r="M1583" t="s">
        <v>43</v>
      </c>
    </row>
    <row r="1584" spans="1:13" x14ac:dyDescent="0.25">
      <c r="A1584" t="s">
        <v>182</v>
      </c>
      <c r="B1584">
        <v>6018.51</v>
      </c>
      <c r="C1584">
        <v>6013.35</v>
      </c>
      <c r="D1584">
        <v>6013.27</v>
      </c>
      <c r="E1584">
        <v>6003.01</v>
      </c>
      <c r="F1584">
        <v>438.60899999999998</v>
      </c>
      <c r="G1584">
        <v>0</v>
      </c>
      <c r="H1584">
        <v>226.08199999999999</v>
      </c>
      <c r="I1584">
        <v>0</v>
      </c>
      <c r="J1584">
        <v>0.17846000000000001</v>
      </c>
      <c r="K1584">
        <v>0.83703099999999997</v>
      </c>
      <c r="L1584">
        <v>0</v>
      </c>
      <c r="M1584" t="s">
        <v>43</v>
      </c>
    </row>
    <row r="1585" spans="1:13" x14ac:dyDescent="0.25">
      <c r="A1585" t="s">
        <v>182</v>
      </c>
      <c r="B1585">
        <v>6029.03</v>
      </c>
      <c r="C1585">
        <v>6023.89</v>
      </c>
      <c r="D1585">
        <v>6023.82</v>
      </c>
      <c r="E1585">
        <v>6013.64</v>
      </c>
      <c r="F1585">
        <v>436.92899999999997</v>
      </c>
      <c r="G1585">
        <v>0</v>
      </c>
      <c r="H1585">
        <v>225.81700000000001</v>
      </c>
      <c r="I1585">
        <v>0</v>
      </c>
      <c r="J1585">
        <v>0.14710599999999999</v>
      </c>
      <c r="K1585">
        <v>0.86847399999999997</v>
      </c>
      <c r="L1585">
        <v>0</v>
      </c>
      <c r="M1585" t="s">
        <v>43</v>
      </c>
    </row>
    <row r="1586" spans="1:13" x14ac:dyDescent="0.25">
      <c r="A1586" t="s">
        <v>182</v>
      </c>
      <c r="B1586">
        <v>6025.11</v>
      </c>
      <c r="C1586">
        <v>6019.99</v>
      </c>
      <c r="D1586">
        <v>6019.92</v>
      </c>
      <c r="E1586">
        <v>6009.62</v>
      </c>
      <c r="F1586">
        <v>438.411</v>
      </c>
      <c r="G1586">
        <v>0</v>
      </c>
      <c r="H1586">
        <v>226.53299999999999</v>
      </c>
      <c r="I1586">
        <v>0</v>
      </c>
      <c r="J1586">
        <v>0.168264</v>
      </c>
      <c r="K1586">
        <v>0.83701099999999995</v>
      </c>
      <c r="L1586">
        <v>0</v>
      </c>
      <c r="M1586" t="s">
        <v>43</v>
      </c>
    </row>
    <row r="1587" spans="1:13" x14ac:dyDescent="0.25">
      <c r="A1587" t="s">
        <v>182</v>
      </c>
      <c r="B1587">
        <v>6018.42</v>
      </c>
      <c r="C1587">
        <v>6013.26</v>
      </c>
      <c r="D1587">
        <v>6013.19</v>
      </c>
      <c r="E1587">
        <v>6002.8</v>
      </c>
      <c r="F1587">
        <v>439.35599999999999</v>
      </c>
      <c r="G1587">
        <v>0</v>
      </c>
      <c r="H1587">
        <v>227.22300000000001</v>
      </c>
      <c r="I1587">
        <v>0</v>
      </c>
      <c r="J1587">
        <v>0.14721500000000001</v>
      </c>
      <c r="K1587">
        <v>0.83683200000000002</v>
      </c>
      <c r="L1587">
        <v>0</v>
      </c>
      <c r="M1587" t="s">
        <v>43</v>
      </c>
    </row>
    <row r="1588" spans="1:13" x14ac:dyDescent="0.25">
      <c r="A1588" t="s">
        <v>182</v>
      </c>
      <c r="B1588">
        <v>6013.65</v>
      </c>
      <c r="C1588">
        <v>6008.45</v>
      </c>
      <c r="D1588">
        <v>6008.38</v>
      </c>
      <c r="E1588">
        <v>5998.34</v>
      </c>
      <c r="F1588">
        <v>436.80700000000002</v>
      </c>
      <c r="G1588">
        <v>0</v>
      </c>
      <c r="H1588">
        <v>225.52099999999999</v>
      </c>
      <c r="I1588">
        <v>0</v>
      </c>
      <c r="J1588">
        <v>0.14716499999999999</v>
      </c>
      <c r="K1588">
        <v>0.86276900000000001</v>
      </c>
      <c r="L1588">
        <v>0</v>
      </c>
      <c r="M1588" t="s">
        <v>43</v>
      </c>
    </row>
    <row r="1589" spans="1:13" x14ac:dyDescent="0.25">
      <c r="A1589" t="s">
        <v>182</v>
      </c>
      <c r="B1589">
        <v>6020.18</v>
      </c>
      <c r="C1589">
        <v>6015.04</v>
      </c>
      <c r="D1589">
        <v>6014.96</v>
      </c>
      <c r="E1589">
        <v>6004.81</v>
      </c>
      <c r="F1589">
        <v>437.44099999999997</v>
      </c>
      <c r="G1589">
        <v>0</v>
      </c>
      <c r="H1589">
        <v>226.66399999999999</v>
      </c>
      <c r="I1589">
        <v>0</v>
      </c>
      <c r="J1589">
        <v>0.16203999999999999</v>
      </c>
      <c r="K1589">
        <v>0.836557</v>
      </c>
      <c r="L1589">
        <v>0</v>
      </c>
      <c r="M1589" t="s">
        <v>43</v>
      </c>
    </row>
    <row r="1590" spans="1:13" x14ac:dyDescent="0.25">
      <c r="A1590" t="s">
        <v>182</v>
      </c>
      <c r="B1590">
        <v>6034.2</v>
      </c>
      <c r="C1590">
        <v>6029.08</v>
      </c>
      <c r="D1590">
        <v>6029.01</v>
      </c>
      <c r="E1590">
        <v>6018.81</v>
      </c>
      <c r="F1590">
        <v>437.33</v>
      </c>
      <c r="G1590">
        <v>0</v>
      </c>
      <c r="H1590">
        <v>226.857</v>
      </c>
      <c r="I1590">
        <v>0</v>
      </c>
      <c r="J1590">
        <v>0.178454</v>
      </c>
      <c r="K1590">
        <v>0.83513499999999996</v>
      </c>
      <c r="L1590">
        <v>0</v>
      </c>
      <c r="M1590" t="s">
        <v>43</v>
      </c>
    </row>
    <row r="1591" spans="1:13" x14ac:dyDescent="0.25">
      <c r="A1591" t="s">
        <v>182</v>
      </c>
      <c r="B1591">
        <v>6015.18</v>
      </c>
      <c r="C1591">
        <v>6010.01</v>
      </c>
      <c r="D1591">
        <v>6009.93</v>
      </c>
      <c r="E1591">
        <v>5999.76</v>
      </c>
      <c r="F1591">
        <v>437.74599999999998</v>
      </c>
      <c r="G1591">
        <v>0</v>
      </c>
      <c r="H1591">
        <v>226.42</v>
      </c>
      <c r="I1591">
        <v>0</v>
      </c>
      <c r="J1591">
        <v>0.178504</v>
      </c>
      <c r="K1591">
        <v>0.83673600000000004</v>
      </c>
      <c r="L1591">
        <v>0</v>
      </c>
      <c r="M1591" t="s">
        <v>43</v>
      </c>
    </row>
    <row r="1592" spans="1:13" x14ac:dyDescent="0.25">
      <c r="A1592" t="s">
        <v>182</v>
      </c>
      <c r="B1592">
        <v>6013.78</v>
      </c>
      <c r="C1592">
        <v>6008.54</v>
      </c>
      <c r="D1592">
        <v>6008.46</v>
      </c>
      <c r="E1592">
        <v>5998.01</v>
      </c>
      <c r="F1592">
        <v>438.34199999999998</v>
      </c>
      <c r="G1592">
        <v>0</v>
      </c>
      <c r="H1592">
        <v>226.78899999999999</v>
      </c>
      <c r="I1592">
        <v>0</v>
      </c>
      <c r="J1592">
        <v>0.178454</v>
      </c>
      <c r="K1592">
        <v>0.83698499999999998</v>
      </c>
      <c r="L1592">
        <v>0</v>
      </c>
      <c r="M1592" t="s">
        <v>43</v>
      </c>
    </row>
    <row r="1593" spans="1:13" x14ac:dyDescent="0.25">
      <c r="A1593" t="s">
        <v>182</v>
      </c>
      <c r="B1593">
        <v>6020.74</v>
      </c>
      <c r="C1593">
        <v>6015.5</v>
      </c>
      <c r="D1593">
        <v>6015.42</v>
      </c>
      <c r="E1593">
        <v>6005.18</v>
      </c>
      <c r="F1593">
        <v>437.58</v>
      </c>
      <c r="G1593">
        <v>0</v>
      </c>
      <c r="H1593">
        <v>227.46100000000001</v>
      </c>
      <c r="I1593">
        <v>0</v>
      </c>
      <c r="J1593">
        <v>0.15131700000000001</v>
      </c>
      <c r="K1593">
        <v>0.83684899999999995</v>
      </c>
      <c r="L1593">
        <v>0</v>
      </c>
      <c r="M1593" t="s">
        <v>43</v>
      </c>
    </row>
    <row r="1594" spans="1:13" x14ac:dyDescent="0.25">
      <c r="A1594" t="s">
        <v>182</v>
      </c>
      <c r="B1594">
        <v>6022.93</v>
      </c>
      <c r="C1594">
        <v>6017.79</v>
      </c>
      <c r="D1594">
        <v>6017.72</v>
      </c>
      <c r="E1594">
        <v>6007.51</v>
      </c>
      <c r="F1594">
        <v>437.18099999999998</v>
      </c>
      <c r="G1594">
        <v>0</v>
      </c>
      <c r="H1594">
        <v>226.41300000000001</v>
      </c>
      <c r="I1594">
        <v>0</v>
      </c>
      <c r="J1594">
        <v>0.17847399999999999</v>
      </c>
      <c r="K1594">
        <v>0.83687299999999998</v>
      </c>
      <c r="L1594">
        <v>0</v>
      </c>
      <c r="M1594" t="s">
        <v>43</v>
      </c>
    </row>
    <row r="1595" spans="1:13" x14ac:dyDescent="0.25">
      <c r="A1595" t="s">
        <v>182</v>
      </c>
      <c r="B1595">
        <v>6017.54</v>
      </c>
      <c r="C1595">
        <v>6012.39</v>
      </c>
      <c r="D1595">
        <v>6012.31</v>
      </c>
      <c r="E1595">
        <v>6002.04</v>
      </c>
      <c r="F1595">
        <v>438.77699999999999</v>
      </c>
      <c r="G1595">
        <v>0</v>
      </c>
      <c r="H1595">
        <v>226.43600000000001</v>
      </c>
      <c r="I1595">
        <v>0</v>
      </c>
      <c r="J1595">
        <v>0.14710799999999999</v>
      </c>
      <c r="K1595">
        <v>0.83673500000000001</v>
      </c>
      <c r="L1595">
        <v>0</v>
      </c>
      <c r="M1595" t="s">
        <v>43</v>
      </c>
    </row>
    <row r="1596" spans="1:13" x14ac:dyDescent="0.25">
      <c r="A1596" t="s">
        <v>182</v>
      </c>
      <c r="B1596">
        <v>6018.93</v>
      </c>
      <c r="C1596">
        <v>6013.73</v>
      </c>
      <c r="D1596">
        <v>6013.66</v>
      </c>
      <c r="E1596">
        <v>6003.6</v>
      </c>
      <c r="F1596">
        <v>436.93400000000003</v>
      </c>
      <c r="G1596">
        <v>0</v>
      </c>
      <c r="H1596">
        <v>225.06299999999999</v>
      </c>
      <c r="I1596">
        <v>0</v>
      </c>
      <c r="J1596">
        <v>0.178454</v>
      </c>
      <c r="K1596">
        <v>0.83622700000000005</v>
      </c>
      <c r="L1596">
        <v>0</v>
      </c>
      <c r="M1596" t="s">
        <v>43</v>
      </c>
    </row>
    <row r="1597" spans="1:13" x14ac:dyDescent="0.25">
      <c r="A1597" t="s">
        <v>182</v>
      </c>
      <c r="B1597">
        <v>6015.92</v>
      </c>
      <c r="C1597">
        <v>6010.75</v>
      </c>
      <c r="D1597">
        <v>6010.68</v>
      </c>
      <c r="E1597">
        <v>6000.61</v>
      </c>
      <c r="F1597">
        <v>436.96300000000002</v>
      </c>
      <c r="G1597">
        <v>0</v>
      </c>
      <c r="H1597">
        <v>226.43799999999999</v>
      </c>
      <c r="I1597">
        <v>0</v>
      </c>
      <c r="J1597">
        <v>0.14924899999999999</v>
      </c>
      <c r="K1597">
        <v>0.868757</v>
      </c>
      <c r="L1597">
        <v>0</v>
      </c>
      <c r="M1597" t="s">
        <v>43</v>
      </c>
    </row>
    <row r="1598" spans="1:13" x14ac:dyDescent="0.25">
      <c r="A1598" t="s">
        <v>182</v>
      </c>
      <c r="B1598">
        <v>6013.83</v>
      </c>
      <c r="C1598">
        <v>6008.68</v>
      </c>
      <c r="D1598">
        <v>6008.61</v>
      </c>
      <c r="E1598">
        <v>5998.48</v>
      </c>
      <c r="F1598">
        <v>437.61799999999999</v>
      </c>
      <c r="G1598">
        <v>0</v>
      </c>
      <c r="H1598">
        <v>225.81899999999999</v>
      </c>
      <c r="I1598">
        <v>0</v>
      </c>
      <c r="J1598">
        <v>0.17266300000000001</v>
      </c>
      <c r="K1598">
        <v>0.83566700000000005</v>
      </c>
      <c r="L1598">
        <v>0</v>
      </c>
      <c r="M1598" t="s">
        <v>43</v>
      </c>
    </row>
    <row r="1599" spans="1:13" x14ac:dyDescent="0.25">
      <c r="A1599" t="s">
        <v>182</v>
      </c>
      <c r="B1599">
        <v>6035.21</v>
      </c>
      <c r="C1599">
        <v>6029.93</v>
      </c>
      <c r="D1599">
        <v>6029.86</v>
      </c>
      <c r="E1599">
        <v>6019.7</v>
      </c>
      <c r="F1599">
        <v>438.45800000000003</v>
      </c>
      <c r="G1599">
        <v>0</v>
      </c>
      <c r="H1599">
        <v>226.88399999999999</v>
      </c>
      <c r="I1599">
        <v>0</v>
      </c>
      <c r="J1599">
        <v>0.178455</v>
      </c>
      <c r="K1599">
        <v>0.83703399999999994</v>
      </c>
      <c r="L1599">
        <v>0</v>
      </c>
      <c r="M1599" t="s">
        <v>43</v>
      </c>
    </row>
    <row r="1600" spans="1:13" x14ac:dyDescent="0.25">
      <c r="A1600" t="s">
        <v>182</v>
      </c>
      <c r="B1600">
        <v>6013.39</v>
      </c>
      <c r="C1600">
        <v>6008.11</v>
      </c>
      <c r="D1600">
        <v>6008.04</v>
      </c>
      <c r="E1600">
        <v>5997.81</v>
      </c>
      <c r="F1600">
        <v>437.505</v>
      </c>
      <c r="G1600">
        <v>0</v>
      </c>
      <c r="H1600">
        <v>226.178</v>
      </c>
      <c r="I1600">
        <v>0</v>
      </c>
      <c r="J1600">
        <v>0.155918</v>
      </c>
      <c r="K1600">
        <v>0.83474000000000004</v>
      </c>
      <c r="L1600">
        <v>0</v>
      </c>
      <c r="M1600" t="s">
        <v>43</v>
      </c>
    </row>
    <row r="1601" spans="1:13" x14ac:dyDescent="0.25">
      <c r="A1601" t="s">
        <v>182</v>
      </c>
      <c r="B1601">
        <v>6022.86</v>
      </c>
      <c r="C1601">
        <v>6017.73</v>
      </c>
      <c r="D1601">
        <v>6017.66</v>
      </c>
      <c r="E1601">
        <v>6007.56</v>
      </c>
      <c r="F1601">
        <v>437.87200000000001</v>
      </c>
      <c r="G1601">
        <v>0</v>
      </c>
      <c r="H1601">
        <v>226.45</v>
      </c>
      <c r="I1601">
        <v>0</v>
      </c>
      <c r="J1601">
        <v>0.17848900000000001</v>
      </c>
      <c r="K1601">
        <v>0.83687100000000003</v>
      </c>
      <c r="L1601">
        <v>0</v>
      </c>
      <c r="M1601" t="s">
        <v>43</v>
      </c>
    </row>
    <row r="1602" spans="1:13" x14ac:dyDescent="0.25">
      <c r="A1602" t="s">
        <v>182</v>
      </c>
      <c r="B1602">
        <v>6013.85</v>
      </c>
      <c r="C1602">
        <v>6008.69</v>
      </c>
      <c r="D1602">
        <v>6008.62</v>
      </c>
      <c r="E1602">
        <v>5998.52</v>
      </c>
      <c r="F1602">
        <v>437.63099999999997</v>
      </c>
      <c r="G1602">
        <v>0</v>
      </c>
      <c r="H1602">
        <v>225.37899999999999</v>
      </c>
      <c r="I1602">
        <v>0</v>
      </c>
      <c r="J1602">
        <v>0.14836199999999999</v>
      </c>
      <c r="K1602">
        <v>0.83698399999999995</v>
      </c>
      <c r="L1602">
        <v>0</v>
      </c>
      <c r="M1602" t="s">
        <v>43</v>
      </c>
    </row>
    <row r="1603" spans="1:13" x14ac:dyDescent="0.25">
      <c r="A1603" t="s">
        <v>182</v>
      </c>
      <c r="B1603">
        <v>6031.47</v>
      </c>
      <c r="C1603">
        <v>6026.3</v>
      </c>
      <c r="D1603">
        <v>6026.23</v>
      </c>
      <c r="E1603">
        <v>6015.99</v>
      </c>
      <c r="F1603">
        <v>438.13799999999998</v>
      </c>
      <c r="G1603">
        <v>0</v>
      </c>
      <c r="H1603">
        <v>226.732</v>
      </c>
      <c r="I1603">
        <v>0</v>
      </c>
      <c r="J1603">
        <v>0.17846799999999999</v>
      </c>
      <c r="K1603">
        <v>0.83654300000000004</v>
      </c>
      <c r="L1603">
        <v>0</v>
      </c>
      <c r="M1603" t="s">
        <v>43</v>
      </c>
    </row>
    <row r="1604" spans="1:13" x14ac:dyDescent="0.25">
      <c r="A1604" t="s">
        <v>182</v>
      </c>
      <c r="B1604">
        <v>6029.78</v>
      </c>
      <c r="C1604">
        <v>6024.47</v>
      </c>
      <c r="D1604">
        <v>6024.4</v>
      </c>
      <c r="E1604">
        <v>6014.32</v>
      </c>
      <c r="F1604">
        <v>437.14600000000002</v>
      </c>
      <c r="G1604">
        <v>0</v>
      </c>
      <c r="H1604">
        <v>226.01</v>
      </c>
      <c r="I1604">
        <v>0</v>
      </c>
      <c r="J1604">
        <v>0.149752</v>
      </c>
      <c r="K1604">
        <v>0.85491200000000001</v>
      </c>
      <c r="L1604">
        <v>0</v>
      </c>
      <c r="M1604" t="s">
        <v>43</v>
      </c>
    </row>
    <row r="1605" spans="1:13" x14ac:dyDescent="0.25">
      <c r="A1605" t="s">
        <v>182</v>
      </c>
      <c r="B1605">
        <v>6021.71</v>
      </c>
      <c r="C1605">
        <v>6016.53</v>
      </c>
      <c r="D1605">
        <v>6016.46</v>
      </c>
      <c r="E1605">
        <v>6006.21</v>
      </c>
      <c r="F1605">
        <v>438.60899999999998</v>
      </c>
      <c r="G1605">
        <v>0</v>
      </c>
      <c r="H1605">
        <v>226.60300000000001</v>
      </c>
      <c r="I1605">
        <v>0</v>
      </c>
      <c r="J1605">
        <v>0.14824799999999999</v>
      </c>
      <c r="K1605">
        <v>0.83597500000000002</v>
      </c>
      <c r="L1605">
        <v>0</v>
      </c>
      <c r="M1605" t="s">
        <v>43</v>
      </c>
    </row>
    <row r="1606" spans="1:13" x14ac:dyDescent="0.25">
      <c r="A1606" t="s">
        <v>182</v>
      </c>
      <c r="B1606">
        <v>6033.06</v>
      </c>
      <c r="C1606">
        <v>6027.82</v>
      </c>
      <c r="D1606">
        <v>6027.74</v>
      </c>
      <c r="E1606">
        <v>6017.65</v>
      </c>
      <c r="F1606">
        <v>437.05399999999997</v>
      </c>
      <c r="G1606">
        <v>0</v>
      </c>
      <c r="H1606">
        <v>226.495</v>
      </c>
      <c r="I1606">
        <v>0</v>
      </c>
      <c r="J1606">
        <v>0.178454</v>
      </c>
      <c r="K1606">
        <v>0.83655800000000002</v>
      </c>
      <c r="L1606">
        <v>0</v>
      </c>
      <c r="M1606" t="s">
        <v>43</v>
      </c>
    </row>
    <row r="1607" spans="1:13" x14ac:dyDescent="0.25">
      <c r="A1607" t="s">
        <v>182</v>
      </c>
      <c r="B1607">
        <v>6016.84</v>
      </c>
      <c r="C1607">
        <v>6011.61</v>
      </c>
      <c r="D1607">
        <v>6011.53</v>
      </c>
      <c r="E1607">
        <v>6001.32</v>
      </c>
      <c r="F1607">
        <v>437.15199999999999</v>
      </c>
      <c r="G1607">
        <v>0</v>
      </c>
      <c r="H1607">
        <v>226.995</v>
      </c>
      <c r="I1607">
        <v>0</v>
      </c>
      <c r="J1607">
        <v>0.178456</v>
      </c>
      <c r="K1607">
        <v>0.83658999999999994</v>
      </c>
      <c r="L1607">
        <v>0</v>
      </c>
      <c r="M1607" t="s">
        <v>43</v>
      </c>
    </row>
    <row r="1608" spans="1:13" x14ac:dyDescent="0.25">
      <c r="A1608" t="s">
        <v>182</v>
      </c>
      <c r="B1608">
        <v>6024.43</v>
      </c>
      <c r="C1608">
        <v>6019.27</v>
      </c>
      <c r="D1608">
        <v>6019.2</v>
      </c>
      <c r="E1608">
        <v>6009.18</v>
      </c>
      <c r="F1608">
        <v>437.392</v>
      </c>
      <c r="G1608">
        <v>0</v>
      </c>
      <c r="H1608">
        <v>225.31800000000001</v>
      </c>
      <c r="I1608">
        <v>0</v>
      </c>
      <c r="J1608">
        <v>0.14804999999999999</v>
      </c>
      <c r="K1608">
        <v>0.86830499999999999</v>
      </c>
      <c r="L1608">
        <v>0</v>
      </c>
      <c r="M1608" t="s">
        <v>43</v>
      </c>
    </row>
    <row r="1609" spans="1:13" x14ac:dyDescent="0.25">
      <c r="A1609" t="s">
        <v>182</v>
      </c>
      <c r="B1609">
        <v>6035.6</v>
      </c>
      <c r="C1609">
        <v>6030.27</v>
      </c>
      <c r="D1609">
        <v>6030.2</v>
      </c>
      <c r="E1609">
        <v>6020.14</v>
      </c>
      <c r="F1609">
        <v>437.06799999999998</v>
      </c>
      <c r="G1609">
        <v>0</v>
      </c>
      <c r="H1609">
        <v>226.82499999999999</v>
      </c>
      <c r="I1609">
        <v>0</v>
      </c>
      <c r="J1609">
        <v>0.17504900000000001</v>
      </c>
      <c r="K1609">
        <v>0.83697900000000003</v>
      </c>
      <c r="L1609">
        <v>0</v>
      </c>
      <c r="M1609" t="s">
        <v>43</v>
      </c>
    </row>
    <row r="1610" spans="1:13" x14ac:dyDescent="0.25">
      <c r="A1610" t="s">
        <v>182</v>
      </c>
      <c r="B1610">
        <v>6015.41</v>
      </c>
      <c r="C1610">
        <v>6010.26</v>
      </c>
      <c r="D1610">
        <v>6010.19</v>
      </c>
      <c r="E1610">
        <v>6000.09</v>
      </c>
      <c r="F1610">
        <v>437.27</v>
      </c>
      <c r="G1610">
        <v>0</v>
      </c>
      <c r="H1610">
        <v>226.357</v>
      </c>
      <c r="I1610">
        <v>0</v>
      </c>
      <c r="J1610">
        <v>0.17852000000000001</v>
      </c>
      <c r="K1610">
        <v>0.83903799999999995</v>
      </c>
      <c r="L1610">
        <v>0</v>
      </c>
      <c r="M1610" t="s">
        <v>43</v>
      </c>
    </row>
    <row r="1611" spans="1:13" x14ac:dyDescent="0.25">
      <c r="A1611" t="s">
        <v>182</v>
      </c>
      <c r="B1611">
        <v>6022.93</v>
      </c>
      <c r="C1611">
        <v>6017.74</v>
      </c>
      <c r="D1611">
        <v>6017.67</v>
      </c>
      <c r="E1611">
        <v>6007.57</v>
      </c>
      <c r="F1611">
        <v>437.59899999999999</v>
      </c>
      <c r="G1611">
        <v>0</v>
      </c>
      <c r="H1611">
        <v>226.755</v>
      </c>
      <c r="I1611">
        <v>0</v>
      </c>
      <c r="J1611">
        <v>0.161104</v>
      </c>
      <c r="K1611">
        <v>0.837036</v>
      </c>
      <c r="L1611">
        <v>0</v>
      </c>
      <c r="M1611" t="s">
        <v>43</v>
      </c>
    </row>
    <row r="1612" spans="1:13" x14ac:dyDescent="0.25">
      <c r="A1612" t="s">
        <v>182</v>
      </c>
      <c r="B1612">
        <v>6016.37</v>
      </c>
      <c r="C1612">
        <v>6011.22</v>
      </c>
      <c r="D1612">
        <v>6011.14</v>
      </c>
      <c r="E1612">
        <v>6000.93</v>
      </c>
      <c r="F1612">
        <v>438.15600000000001</v>
      </c>
      <c r="G1612">
        <v>0</v>
      </c>
      <c r="H1612">
        <v>226.68199999999999</v>
      </c>
      <c r="I1612">
        <v>0</v>
      </c>
      <c r="J1612">
        <v>0.14984</v>
      </c>
      <c r="K1612">
        <v>0.83705200000000002</v>
      </c>
      <c r="L1612">
        <v>0</v>
      </c>
      <c r="M1612" t="s">
        <v>43</v>
      </c>
    </row>
    <row r="1613" spans="1:13" x14ac:dyDescent="0.25">
      <c r="A1613" t="s">
        <v>182</v>
      </c>
      <c r="B1613">
        <v>6024.99</v>
      </c>
      <c r="C1613">
        <v>6019.8</v>
      </c>
      <c r="D1613">
        <v>6019.73</v>
      </c>
      <c r="E1613">
        <v>6009.6</v>
      </c>
      <c r="F1613">
        <v>438.19799999999998</v>
      </c>
      <c r="G1613">
        <v>0</v>
      </c>
      <c r="H1613">
        <v>226.017</v>
      </c>
      <c r="I1613">
        <v>0</v>
      </c>
      <c r="J1613">
        <v>0.178479</v>
      </c>
      <c r="K1613">
        <v>0.83703499999999997</v>
      </c>
      <c r="L1613">
        <v>0</v>
      </c>
      <c r="M1613" t="s">
        <v>43</v>
      </c>
    </row>
    <row r="1614" spans="1:13" x14ac:dyDescent="0.25">
      <c r="A1614" t="s">
        <v>182</v>
      </c>
      <c r="B1614">
        <v>6032.86</v>
      </c>
      <c r="C1614">
        <v>6027.72</v>
      </c>
      <c r="D1614">
        <v>6027.66</v>
      </c>
      <c r="E1614">
        <v>6017.49</v>
      </c>
      <c r="F1614">
        <v>437.13099999999997</v>
      </c>
      <c r="G1614">
        <v>0</v>
      </c>
      <c r="H1614">
        <v>226.953</v>
      </c>
      <c r="I1614">
        <v>0</v>
      </c>
      <c r="J1614">
        <v>0.149061</v>
      </c>
      <c r="K1614">
        <v>0.836314</v>
      </c>
      <c r="L1614">
        <v>0</v>
      </c>
      <c r="M1614" t="s">
        <v>43</v>
      </c>
    </row>
    <row r="1615" spans="1:13" x14ac:dyDescent="0.25">
      <c r="A1615" t="s">
        <v>182</v>
      </c>
      <c r="B1615">
        <v>6011.22</v>
      </c>
      <c r="C1615">
        <v>6006.06</v>
      </c>
      <c r="D1615">
        <v>6005.99</v>
      </c>
      <c r="E1615">
        <v>5995.91</v>
      </c>
      <c r="F1615">
        <v>436.83600000000001</v>
      </c>
      <c r="G1615">
        <v>0</v>
      </c>
      <c r="H1615">
        <v>226.11099999999999</v>
      </c>
      <c r="I1615">
        <v>0</v>
      </c>
      <c r="J1615">
        <v>0.15213199999999999</v>
      </c>
      <c r="K1615">
        <v>0.83689999999999998</v>
      </c>
      <c r="L1615">
        <v>0</v>
      </c>
      <c r="M1615" t="s">
        <v>43</v>
      </c>
    </row>
    <row r="1616" spans="1:13" x14ac:dyDescent="0.25">
      <c r="A1616" t="s">
        <v>182</v>
      </c>
      <c r="B1616">
        <v>6011.72</v>
      </c>
      <c r="C1616">
        <v>6006.5</v>
      </c>
      <c r="D1616">
        <v>6006.43</v>
      </c>
      <c r="E1616">
        <v>5996.33</v>
      </c>
      <c r="F1616">
        <v>437.83600000000001</v>
      </c>
      <c r="G1616">
        <v>0</v>
      </c>
      <c r="H1616">
        <v>226.084</v>
      </c>
      <c r="I1616">
        <v>0</v>
      </c>
      <c r="J1616">
        <v>0.15604699999999999</v>
      </c>
      <c r="K1616">
        <v>0.83704000000000001</v>
      </c>
      <c r="L1616">
        <v>0</v>
      </c>
      <c r="M1616" t="s">
        <v>43</v>
      </c>
    </row>
    <row r="1617" spans="1:25" x14ac:dyDescent="0.25">
      <c r="A1617" t="s">
        <v>182</v>
      </c>
      <c r="B1617">
        <v>6021.89</v>
      </c>
      <c r="C1617">
        <v>6016.72</v>
      </c>
      <c r="D1617">
        <v>6016.64</v>
      </c>
      <c r="E1617">
        <v>6006.34</v>
      </c>
      <c r="F1617">
        <v>437.18799999999999</v>
      </c>
      <c r="G1617">
        <v>0</v>
      </c>
      <c r="H1617">
        <v>226.24299999999999</v>
      </c>
      <c r="I1617">
        <v>0</v>
      </c>
      <c r="J1617">
        <v>0.17847299999999999</v>
      </c>
      <c r="K1617">
        <v>0.83696499999999996</v>
      </c>
      <c r="L1617">
        <v>0</v>
      </c>
      <c r="M1617" t="s">
        <v>43</v>
      </c>
    </row>
    <row r="1618" spans="1:25" x14ac:dyDescent="0.25">
      <c r="A1618" t="s">
        <v>182</v>
      </c>
      <c r="B1618">
        <v>6031.54</v>
      </c>
      <c r="C1618">
        <v>6026.37</v>
      </c>
      <c r="D1618">
        <v>6026.3</v>
      </c>
      <c r="E1618">
        <v>6016.13</v>
      </c>
      <c r="F1618">
        <v>438.42599999999999</v>
      </c>
      <c r="G1618">
        <v>0</v>
      </c>
      <c r="H1618">
        <v>225.095</v>
      </c>
      <c r="I1618">
        <v>0</v>
      </c>
      <c r="J1618">
        <v>0.148226</v>
      </c>
      <c r="K1618">
        <v>0.836314</v>
      </c>
      <c r="L1618">
        <v>0</v>
      </c>
      <c r="M1618" t="s">
        <v>43</v>
      </c>
    </row>
    <row r="1619" spans="1:25" x14ac:dyDescent="0.25">
      <c r="A1619" t="s">
        <v>182</v>
      </c>
      <c r="B1619">
        <v>6031.5</v>
      </c>
      <c r="C1619">
        <v>6026.26</v>
      </c>
      <c r="D1619">
        <v>6026.19</v>
      </c>
      <c r="E1619">
        <v>6016.11</v>
      </c>
      <c r="F1619">
        <v>436.863</v>
      </c>
      <c r="G1619">
        <v>0</v>
      </c>
      <c r="H1619">
        <v>226.279</v>
      </c>
      <c r="I1619">
        <v>0</v>
      </c>
      <c r="J1619">
        <v>0.15004400000000001</v>
      </c>
      <c r="K1619">
        <v>0.825237</v>
      </c>
      <c r="L1619">
        <v>0</v>
      </c>
      <c r="M1619" t="s">
        <v>43</v>
      </c>
    </row>
    <row r="1620" spans="1:25" x14ac:dyDescent="0.25">
      <c r="A1620" t="s">
        <v>182</v>
      </c>
      <c r="B1620">
        <v>6033.66</v>
      </c>
      <c r="C1620">
        <v>6028.46</v>
      </c>
      <c r="D1620">
        <v>6028.39</v>
      </c>
      <c r="E1620">
        <v>6018.41</v>
      </c>
      <c r="F1620">
        <v>436.851</v>
      </c>
      <c r="G1620">
        <v>0</v>
      </c>
      <c r="H1620">
        <v>226.39</v>
      </c>
      <c r="I1620">
        <v>0</v>
      </c>
      <c r="J1620">
        <v>0.15967799999999999</v>
      </c>
      <c r="K1620">
        <v>0.83666200000000002</v>
      </c>
      <c r="L1620">
        <v>0</v>
      </c>
      <c r="M1620" t="s">
        <v>43</v>
      </c>
    </row>
    <row r="1621" spans="1:25" x14ac:dyDescent="0.25">
      <c r="A1621" t="s">
        <v>182</v>
      </c>
      <c r="B1621">
        <v>6029.44</v>
      </c>
      <c r="C1621">
        <v>6024.24</v>
      </c>
      <c r="D1621">
        <v>6024.17</v>
      </c>
      <c r="E1621">
        <v>6013.8</v>
      </c>
      <c r="F1621">
        <v>438.63400000000001</v>
      </c>
      <c r="G1621">
        <v>0</v>
      </c>
      <c r="H1621">
        <v>226.55699999999999</v>
      </c>
      <c r="I1621">
        <v>0</v>
      </c>
      <c r="J1621">
        <v>0.14823700000000001</v>
      </c>
      <c r="K1621">
        <v>0.83705300000000005</v>
      </c>
      <c r="L1621">
        <v>0</v>
      </c>
      <c r="M1621" t="s">
        <v>43</v>
      </c>
    </row>
    <row r="1622" spans="1:25" x14ac:dyDescent="0.25">
      <c r="A1622" t="s">
        <v>182</v>
      </c>
      <c r="B1622">
        <v>6015.55</v>
      </c>
      <c r="C1622">
        <v>6010.37</v>
      </c>
      <c r="D1622">
        <v>6010.3</v>
      </c>
      <c r="E1622">
        <v>6000.07</v>
      </c>
      <c r="F1622">
        <v>437.87700000000001</v>
      </c>
      <c r="G1622">
        <v>0</v>
      </c>
      <c r="H1622">
        <v>227.48400000000001</v>
      </c>
      <c r="I1622">
        <v>0</v>
      </c>
      <c r="J1622">
        <v>0.16796800000000001</v>
      </c>
      <c r="K1622">
        <v>0.83677299999999999</v>
      </c>
      <c r="L1622">
        <v>0</v>
      </c>
      <c r="M1622" t="s">
        <v>43</v>
      </c>
    </row>
    <row r="1623" spans="1:25" x14ac:dyDescent="0.25">
      <c r="A1623" t="s">
        <v>182</v>
      </c>
      <c r="B1623">
        <v>6020.24</v>
      </c>
      <c r="C1623">
        <v>6015.12</v>
      </c>
      <c r="D1623">
        <v>6015.05</v>
      </c>
      <c r="E1623">
        <v>6004.97</v>
      </c>
      <c r="F1623">
        <v>437.12200000000001</v>
      </c>
      <c r="G1623">
        <v>0</v>
      </c>
      <c r="H1623">
        <v>226.24299999999999</v>
      </c>
      <c r="I1623">
        <v>0</v>
      </c>
      <c r="J1623">
        <v>0.15976399999999999</v>
      </c>
      <c r="K1623">
        <v>0.85470000000000002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6049.53</v>
      </c>
      <c r="C1624">
        <v>6044.37</v>
      </c>
      <c r="D1624">
        <v>6044.29</v>
      </c>
      <c r="E1624">
        <v>6033.96</v>
      </c>
      <c r="F1624">
        <v>438.08499999999998</v>
      </c>
      <c r="G1624">
        <v>0</v>
      </c>
      <c r="H1624">
        <v>227.35900000000001</v>
      </c>
      <c r="I1624">
        <v>0</v>
      </c>
      <c r="J1624">
        <v>0.14768000000000001</v>
      </c>
      <c r="K1624">
        <v>0.83704999999999996</v>
      </c>
      <c r="L1624">
        <v>0</v>
      </c>
      <c r="M1624" t="s">
        <v>43</v>
      </c>
      <c r="R1624">
        <f>AVERAGE(B1575:B1624)</f>
        <v>6022.4389999999994</v>
      </c>
      <c r="S1624">
        <f>AVERAGE(C1575:C1624)</f>
        <v>6017.2533999999987</v>
      </c>
      <c r="U1624">
        <f>_xlfn.VAR.P(B1575:B1624)</f>
        <v>77.933924999999476</v>
      </c>
      <c r="V1624">
        <f>_xlfn.VAR.P(C1575:C1624)</f>
        <v>77.767942440000851</v>
      </c>
      <c r="X1624">
        <f>1.96*SQRT(U1624)/50</f>
        <v>0.34605835709024452</v>
      </c>
      <c r="Y1624">
        <f>1.96*SQRT(V1624)/50</f>
        <v>0.34568964559414112</v>
      </c>
    </row>
    <row r="1625" spans="1:25" x14ac:dyDescent="0.25">
      <c r="A1625" t="s">
        <v>183</v>
      </c>
      <c r="B1625">
        <v>301269.29759999999</v>
      </c>
      <c r="C1625" t="s">
        <v>37</v>
      </c>
    </row>
    <row r="1626" spans="1:25" x14ac:dyDescent="0.25">
      <c r="A1626" t="s">
        <v>184</v>
      </c>
      <c r="B1626">
        <v>6448.21</v>
      </c>
      <c r="C1626">
        <v>6395.42</v>
      </c>
      <c r="D1626">
        <v>6395.34</v>
      </c>
      <c r="E1626">
        <v>6385.1</v>
      </c>
      <c r="F1626">
        <v>437.10899999999998</v>
      </c>
      <c r="G1626">
        <v>579.53200000000004</v>
      </c>
      <c r="H1626">
        <v>227.33500000000001</v>
      </c>
      <c r="I1626">
        <v>148.15899999999999</v>
      </c>
      <c r="J1626">
        <v>180.49600000000001</v>
      </c>
      <c r="K1626">
        <v>5352.02</v>
      </c>
      <c r="L1626">
        <v>0.16245100000000001</v>
      </c>
      <c r="M1626">
        <v>0.83705099999999999</v>
      </c>
      <c r="N1626">
        <v>0</v>
      </c>
      <c r="O1626" t="s">
        <v>43</v>
      </c>
    </row>
    <row r="1627" spans="1:25" x14ac:dyDescent="0.25">
      <c r="A1627" t="s">
        <v>184</v>
      </c>
      <c r="B1627">
        <v>6450.14</v>
      </c>
      <c r="C1627">
        <v>6397.53</v>
      </c>
      <c r="D1627">
        <v>6397.46</v>
      </c>
      <c r="E1627">
        <v>6387.25</v>
      </c>
      <c r="F1627">
        <v>437.30900000000003</v>
      </c>
      <c r="G1627">
        <v>580.34</v>
      </c>
      <c r="H1627">
        <v>227.678</v>
      </c>
      <c r="I1627">
        <v>148.75299999999999</v>
      </c>
      <c r="J1627">
        <v>180.38399999999999</v>
      </c>
      <c r="K1627">
        <v>5353.07</v>
      </c>
      <c r="L1627">
        <v>0.167378</v>
      </c>
      <c r="M1627">
        <v>0.83693700000000004</v>
      </c>
      <c r="N1627">
        <v>0</v>
      </c>
      <c r="O1627" t="s">
        <v>43</v>
      </c>
    </row>
    <row r="1628" spans="1:25" x14ac:dyDescent="0.25">
      <c r="A1628" t="s">
        <v>184</v>
      </c>
      <c r="B1628">
        <v>6432.78</v>
      </c>
      <c r="C1628">
        <v>6380.41</v>
      </c>
      <c r="D1628">
        <v>6380.33</v>
      </c>
      <c r="E1628">
        <v>6370.02</v>
      </c>
      <c r="F1628">
        <v>437.70800000000003</v>
      </c>
      <c r="G1628">
        <v>584.96699999999998</v>
      </c>
      <c r="H1628">
        <v>227.983</v>
      </c>
      <c r="I1628">
        <v>150.261</v>
      </c>
      <c r="J1628">
        <v>183.06200000000001</v>
      </c>
      <c r="K1628">
        <v>5331.2</v>
      </c>
      <c r="L1628">
        <v>0.17846200000000001</v>
      </c>
      <c r="M1628">
        <v>0.83683600000000002</v>
      </c>
      <c r="N1628">
        <v>0</v>
      </c>
      <c r="O1628" t="s">
        <v>43</v>
      </c>
    </row>
    <row r="1629" spans="1:25" x14ac:dyDescent="0.25">
      <c r="A1629" t="s">
        <v>184</v>
      </c>
      <c r="B1629">
        <v>6449.41</v>
      </c>
      <c r="C1629">
        <v>6396.66</v>
      </c>
      <c r="D1629">
        <v>6396.58</v>
      </c>
      <c r="E1629">
        <v>6386.25</v>
      </c>
      <c r="F1629">
        <v>438.20699999999999</v>
      </c>
      <c r="G1629">
        <v>579.16800000000001</v>
      </c>
      <c r="H1629">
        <v>227.46899999999999</v>
      </c>
      <c r="I1629">
        <v>148.10599999999999</v>
      </c>
      <c r="J1629">
        <v>180.202</v>
      </c>
      <c r="K1629">
        <v>5352.65</v>
      </c>
      <c r="L1629">
        <v>0.147534</v>
      </c>
      <c r="M1629">
        <v>0.83567800000000003</v>
      </c>
      <c r="N1629">
        <v>0</v>
      </c>
      <c r="O1629" t="s">
        <v>43</v>
      </c>
    </row>
    <row r="1630" spans="1:25" x14ac:dyDescent="0.25">
      <c r="A1630" t="s">
        <v>184</v>
      </c>
      <c r="B1630">
        <v>6451.61</v>
      </c>
      <c r="C1630">
        <v>6398.92</v>
      </c>
      <c r="D1630">
        <v>6398.84</v>
      </c>
      <c r="E1630">
        <v>6388.42</v>
      </c>
      <c r="F1630">
        <v>438.66699999999997</v>
      </c>
      <c r="G1630">
        <v>576.95500000000004</v>
      </c>
      <c r="H1630">
        <v>228.07</v>
      </c>
      <c r="I1630">
        <v>146.65199999999999</v>
      </c>
      <c r="J1630">
        <v>178.64699999999999</v>
      </c>
      <c r="K1630">
        <v>5356.38</v>
      </c>
      <c r="L1630">
        <v>0.153387</v>
      </c>
      <c r="M1630">
        <v>0.83696499999999996</v>
      </c>
      <c r="N1630">
        <v>0</v>
      </c>
      <c r="O1630" t="s">
        <v>43</v>
      </c>
    </row>
    <row r="1631" spans="1:25" x14ac:dyDescent="0.25">
      <c r="A1631" t="s">
        <v>184</v>
      </c>
      <c r="B1631">
        <v>6442.35</v>
      </c>
      <c r="C1631">
        <v>6389.4</v>
      </c>
      <c r="D1631">
        <v>6389.32</v>
      </c>
      <c r="E1631">
        <v>6378.89</v>
      </c>
      <c r="F1631">
        <v>439.13600000000002</v>
      </c>
      <c r="G1631">
        <v>580.56600000000003</v>
      </c>
      <c r="H1631">
        <v>227.92400000000001</v>
      </c>
      <c r="I1631">
        <v>148.20400000000001</v>
      </c>
      <c r="J1631">
        <v>180.995</v>
      </c>
      <c r="K1631">
        <v>5342.92</v>
      </c>
      <c r="L1631">
        <v>0.17846200000000001</v>
      </c>
      <c r="M1631">
        <v>0.83531100000000003</v>
      </c>
      <c r="N1631">
        <v>0</v>
      </c>
      <c r="O1631" t="s">
        <v>43</v>
      </c>
    </row>
    <row r="1632" spans="1:25" x14ac:dyDescent="0.25">
      <c r="A1632" t="s">
        <v>184</v>
      </c>
      <c r="B1632">
        <v>6444.59</v>
      </c>
      <c r="C1632">
        <v>6392.03</v>
      </c>
      <c r="D1632">
        <v>6391.95</v>
      </c>
      <c r="E1632">
        <v>6381.57</v>
      </c>
      <c r="F1632">
        <v>439.38099999999997</v>
      </c>
      <c r="G1632">
        <v>579.70699999999999</v>
      </c>
      <c r="H1632">
        <v>228.07900000000001</v>
      </c>
      <c r="I1632">
        <v>148.47900000000001</v>
      </c>
      <c r="J1632">
        <v>179.6</v>
      </c>
      <c r="K1632">
        <v>5346.13</v>
      </c>
      <c r="L1632">
        <v>0.17855399999999999</v>
      </c>
      <c r="M1632">
        <v>0.83704400000000001</v>
      </c>
      <c r="N1632">
        <v>0</v>
      </c>
      <c r="O1632" t="s">
        <v>43</v>
      </c>
    </row>
    <row r="1633" spans="1:15" x14ac:dyDescent="0.25">
      <c r="A1633" t="s">
        <v>184</v>
      </c>
      <c r="B1633">
        <v>6445.48</v>
      </c>
      <c r="C1633">
        <v>6391.12</v>
      </c>
      <c r="D1633">
        <v>6391.04</v>
      </c>
      <c r="E1633">
        <v>6380.67</v>
      </c>
      <c r="F1633">
        <v>438.43200000000002</v>
      </c>
      <c r="G1633">
        <v>578.88499999999999</v>
      </c>
      <c r="H1633">
        <v>227.74199999999999</v>
      </c>
      <c r="I1633">
        <v>147.714</v>
      </c>
      <c r="J1633">
        <v>180.04</v>
      </c>
      <c r="K1633">
        <v>5347.02</v>
      </c>
      <c r="L1633">
        <v>0.148484</v>
      </c>
      <c r="M1633">
        <v>0.83701899999999996</v>
      </c>
      <c r="N1633">
        <v>0</v>
      </c>
      <c r="O1633" t="s">
        <v>43</v>
      </c>
    </row>
    <row r="1634" spans="1:15" x14ac:dyDescent="0.25">
      <c r="A1634" t="s">
        <v>184</v>
      </c>
      <c r="B1634">
        <v>6446.16</v>
      </c>
      <c r="C1634">
        <v>6392.7</v>
      </c>
      <c r="D1634">
        <v>6392.63</v>
      </c>
      <c r="E1634">
        <v>6382.33</v>
      </c>
      <c r="F1634">
        <v>438.41699999999997</v>
      </c>
      <c r="G1634">
        <v>580.75400000000002</v>
      </c>
      <c r="H1634">
        <v>227.89400000000001</v>
      </c>
      <c r="I1634">
        <v>148.334</v>
      </c>
      <c r="J1634">
        <v>180.934</v>
      </c>
      <c r="K1634">
        <v>5346.72</v>
      </c>
      <c r="L1634">
        <v>0.14843799999999999</v>
      </c>
      <c r="M1634">
        <v>0.83689100000000005</v>
      </c>
      <c r="N1634">
        <v>0</v>
      </c>
      <c r="O1634" t="s">
        <v>43</v>
      </c>
    </row>
    <row r="1635" spans="1:15" x14ac:dyDescent="0.25">
      <c r="A1635" t="s">
        <v>184</v>
      </c>
      <c r="B1635">
        <v>6445.63</v>
      </c>
      <c r="C1635">
        <v>6392.79</v>
      </c>
      <c r="D1635">
        <v>6392.71</v>
      </c>
      <c r="E1635">
        <v>6382.29</v>
      </c>
      <c r="F1635">
        <v>440.79899999999998</v>
      </c>
      <c r="G1635">
        <v>581.58500000000004</v>
      </c>
      <c r="H1635">
        <v>228.59100000000001</v>
      </c>
      <c r="I1635">
        <v>148.61500000000001</v>
      </c>
      <c r="J1635">
        <v>180.77600000000001</v>
      </c>
      <c r="K1635">
        <v>5343.65</v>
      </c>
      <c r="L1635">
        <v>0.178454</v>
      </c>
      <c r="M1635">
        <v>0.83701000000000003</v>
      </c>
      <c r="N1635">
        <v>0</v>
      </c>
      <c r="O1635" t="s">
        <v>43</v>
      </c>
    </row>
    <row r="1636" spans="1:15" x14ac:dyDescent="0.25">
      <c r="A1636" t="s">
        <v>184</v>
      </c>
      <c r="B1636">
        <v>6444.23</v>
      </c>
      <c r="C1636">
        <v>6390.98</v>
      </c>
      <c r="D1636">
        <v>6390.9</v>
      </c>
      <c r="E1636">
        <v>6380.37</v>
      </c>
      <c r="F1636">
        <v>439.81799999999998</v>
      </c>
      <c r="G1636">
        <v>577.96900000000005</v>
      </c>
      <c r="H1636">
        <v>228.36799999999999</v>
      </c>
      <c r="I1636">
        <v>147.01</v>
      </c>
      <c r="J1636">
        <v>178.958</v>
      </c>
      <c r="K1636">
        <v>5346.19</v>
      </c>
      <c r="L1636">
        <v>0.147644</v>
      </c>
      <c r="M1636">
        <v>0.83602399999999999</v>
      </c>
      <c r="N1636">
        <v>0</v>
      </c>
      <c r="O1636" t="s">
        <v>43</v>
      </c>
    </row>
    <row r="1637" spans="1:15" x14ac:dyDescent="0.25">
      <c r="A1637" t="s">
        <v>184</v>
      </c>
      <c r="B1637">
        <v>6422.4</v>
      </c>
      <c r="C1637">
        <v>6369.3</v>
      </c>
      <c r="D1637">
        <v>6369.23</v>
      </c>
      <c r="E1637">
        <v>6359.01</v>
      </c>
      <c r="F1637">
        <v>437.2</v>
      </c>
      <c r="G1637">
        <v>580.971</v>
      </c>
      <c r="H1637">
        <v>226.809</v>
      </c>
      <c r="I1637">
        <v>149.50700000000001</v>
      </c>
      <c r="J1637">
        <v>181.14699999999999</v>
      </c>
      <c r="K1637">
        <v>5324.71</v>
      </c>
      <c r="L1637">
        <v>0.14851500000000001</v>
      </c>
      <c r="M1637">
        <v>0.83649300000000004</v>
      </c>
      <c r="N1637">
        <v>0</v>
      </c>
      <c r="O1637" t="s">
        <v>43</v>
      </c>
    </row>
    <row r="1638" spans="1:15" x14ac:dyDescent="0.25">
      <c r="A1638" t="s">
        <v>184</v>
      </c>
      <c r="B1638">
        <v>6447.88</v>
      </c>
      <c r="C1638">
        <v>6395.52</v>
      </c>
      <c r="D1638">
        <v>6395.44</v>
      </c>
      <c r="E1638">
        <v>6385.06</v>
      </c>
      <c r="F1638">
        <v>438.50599999999997</v>
      </c>
      <c r="G1638">
        <v>582.70699999999999</v>
      </c>
      <c r="H1638">
        <v>228.14</v>
      </c>
      <c r="I1638">
        <v>149.86199999999999</v>
      </c>
      <c r="J1638">
        <v>181.24100000000001</v>
      </c>
      <c r="K1638">
        <v>5347.4</v>
      </c>
      <c r="L1638">
        <v>0.17846300000000001</v>
      </c>
      <c r="M1638">
        <v>0.836399</v>
      </c>
      <c r="N1638">
        <v>0</v>
      </c>
      <c r="O1638" t="s">
        <v>43</v>
      </c>
    </row>
    <row r="1639" spans="1:15" x14ac:dyDescent="0.25">
      <c r="A1639" t="s">
        <v>184</v>
      </c>
      <c r="B1639">
        <v>6451.56</v>
      </c>
      <c r="C1639">
        <v>6399.05</v>
      </c>
      <c r="D1639">
        <v>6398.97</v>
      </c>
      <c r="E1639">
        <v>6388.65</v>
      </c>
      <c r="F1639">
        <v>439.20499999999998</v>
      </c>
      <c r="G1639">
        <v>578.33299999999997</v>
      </c>
      <c r="H1639">
        <v>227.761</v>
      </c>
      <c r="I1639">
        <v>147.88399999999999</v>
      </c>
      <c r="J1639">
        <v>179.197</v>
      </c>
      <c r="K1639">
        <v>5354.66</v>
      </c>
      <c r="L1639">
        <v>0.178456</v>
      </c>
      <c r="M1639">
        <v>0.83696000000000004</v>
      </c>
      <c r="N1639">
        <v>0</v>
      </c>
      <c r="O1639" t="s">
        <v>43</v>
      </c>
    </row>
    <row r="1640" spans="1:15" x14ac:dyDescent="0.25">
      <c r="A1640" t="s">
        <v>184</v>
      </c>
      <c r="B1640">
        <v>6446.59</v>
      </c>
      <c r="C1640">
        <v>6393.89</v>
      </c>
      <c r="D1640">
        <v>6393.81</v>
      </c>
      <c r="E1640">
        <v>6383.42</v>
      </c>
      <c r="F1640">
        <v>438.37</v>
      </c>
      <c r="G1640">
        <v>580.57299999999998</v>
      </c>
      <c r="H1640">
        <v>227.441</v>
      </c>
      <c r="I1640">
        <v>148.785</v>
      </c>
      <c r="J1640">
        <v>180.94200000000001</v>
      </c>
      <c r="K1640">
        <v>5348.19</v>
      </c>
      <c r="L1640">
        <v>0.1474</v>
      </c>
      <c r="M1640">
        <v>0.83701199999999998</v>
      </c>
      <c r="N1640">
        <v>0</v>
      </c>
      <c r="O1640" t="s">
        <v>43</v>
      </c>
    </row>
    <row r="1641" spans="1:15" x14ac:dyDescent="0.25">
      <c r="A1641" t="s">
        <v>184</v>
      </c>
      <c r="B1641">
        <v>6446.02</v>
      </c>
      <c r="C1641">
        <v>6393.47</v>
      </c>
      <c r="D1641">
        <v>6393.4</v>
      </c>
      <c r="E1641">
        <v>6383.04</v>
      </c>
      <c r="F1641">
        <v>438.137</v>
      </c>
      <c r="G1641">
        <v>578.63199999999995</v>
      </c>
      <c r="H1641">
        <v>228.07599999999999</v>
      </c>
      <c r="I1641">
        <v>147.45500000000001</v>
      </c>
      <c r="J1641">
        <v>179.63300000000001</v>
      </c>
      <c r="K1641">
        <v>5350.11</v>
      </c>
      <c r="L1641">
        <v>0.17294399999999999</v>
      </c>
      <c r="M1641">
        <v>0.836808</v>
      </c>
      <c r="N1641">
        <v>0</v>
      </c>
      <c r="O1641" t="s">
        <v>43</v>
      </c>
    </row>
    <row r="1642" spans="1:15" x14ac:dyDescent="0.25">
      <c r="A1642" t="s">
        <v>184</v>
      </c>
      <c r="B1642">
        <v>6443.71</v>
      </c>
      <c r="C1642">
        <v>6388.52</v>
      </c>
      <c r="D1642">
        <v>6388.45</v>
      </c>
      <c r="E1642">
        <v>6378.08</v>
      </c>
      <c r="F1642">
        <v>438.25299999999999</v>
      </c>
      <c r="G1642">
        <v>576.40899999999999</v>
      </c>
      <c r="H1642">
        <v>226.98699999999999</v>
      </c>
      <c r="I1642">
        <v>146.761</v>
      </c>
      <c r="J1642">
        <v>179.238</v>
      </c>
      <c r="K1642">
        <v>5346.95</v>
      </c>
      <c r="L1642">
        <v>0.154168</v>
      </c>
      <c r="M1642">
        <v>0.832785</v>
      </c>
      <c r="N1642">
        <v>0</v>
      </c>
      <c r="O1642" t="s">
        <v>43</v>
      </c>
    </row>
    <row r="1643" spans="1:15" x14ac:dyDescent="0.25">
      <c r="A1643" t="s">
        <v>184</v>
      </c>
      <c r="B1643">
        <v>6436.51</v>
      </c>
      <c r="C1643">
        <v>6383.43</v>
      </c>
      <c r="D1643">
        <v>6383.35</v>
      </c>
      <c r="E1643">
        <v>6372.82</v>
      </c>
      <c r="F1643">
        <v>439.721</v>
      </c>
      <c r="G1643">
        <v>580.37800000000004</v>
      </c>
      <c r="H1643">
        <v>228.95099999999999</v>
      </c>
      <c r="I1643">
        <v>148.084</v>
      </c>
      <c r="J1643">
        <v>179.85400000000001</v>
      </c>
      <c r="K1643">
        <v>5336.44</v>
      </c>
      <c r="L1643">
        <v>0.147256</v>
      </c>
      <c r="M1643">
        <v>0.83658200000000005</v>
      </c>
      <c r="N1643">
        <v>0</v>
      </c>
      <c r="O1643" t="s">
        <v>43</v>
      </c>
    </row>
    <row r="1644" spans="1:15" x14ac:dyDescent="0.25">
      <c r="A1644" t="s">
        <v>184</v>
      </c>
      <c r="B1644">
        <v>6445.66</v>
      </c>
      <c r="C1644">
        <v>6392.77</v>
      </c>
      <c r="D1644">
        <v>6392.7</v>
      </c>
      <c r="E1644">
        <v>6382.37</v>
      </c>
      <c r="F1644">
        <v>438.07499999999999</v>
      </c>
      <c r="G1644">
        <v>579.61699999999996</v>
      </c>
      <c r="H1644">
        <v>227.63900000000001</v>
      </c>
      <c r="I1644">
        <v>148.387</v>
      </c>
      <c r="J1644">
        <v>180.17699999999999</v>
      </c>
      <c r="K1644">
        <v>5348.29</v>
      </c>
      <c r="L1644">
        <v>0.14711299999999999</v>
      </c>
      <c r="M1644">
        <v>0.83387800000000001</v>
      </c>
      <c r="N1644">
        <v>0</v>
      </c>
      <c r="O1644" t="s">
        <v>43</v>
      </c>
    </row>
    <row r="1645" spans="1:15" x14ac:dyDescent="0.25">
      <c r="A1645" t="s">
        <v>184</v>
      </c>
      <c r="B1645">
        <v>6440.27</v>
      </c>
      <c r="C1645">
        <v>6386.77</v>
      </c>
      <c r="D1645">
        <v>6386.7</v>
      </c>
      <c r="E1645">
        <v>6376.4</v>
      </c>
      <c r="F1645">
        <v>438.35</v>
      </c>
      <c r="G1645">
        <v>579.45500000000004</v>
      </c>
      <c r="H1645">
        <v>227.60599999999999</v>
      </c>
      <c r="I1645">
        <v>148.15299999999999</v>
      </c>
      <c r="J1645">
        <v>180.25200000000001</v>
      </c>
      <c r="K1645">
        <v>5342.27</v>
      </c>
      <c r="L1645">
        <v>0.14722299999999999</v>
      </c>
      <c r="M1645">
        <v>0.836283</v>
      </c>
      <c r="N1645">
        <v>0</v>
      </c>
      <c r="O1645" t="s">
        <v>43</v>
      </c>
    </row>
    <row r="1646" spans="1:15" x14ac:dyDescent="0.25">
      <c r="A1646" t="s">
        <v>184</v>
      </c>
      <c r="B1646">
        <v>6451.82</v>
      </c>
      <c r="C1646">
        <v>6399.04</v>
      </c>
      <c r="D1646">
        <v>6398.96</v>
      </c>
      <c r="E1646">
        <v>6388.56</v>
      </c>
      <c r="F1646">
        <v>438.13400000000001</v>
      </c>
      <c r="G1646">
        <v>582.87800000000004</v>
      </c>
      <c r="H1646">
        <v>228.51599999999999</v>
      </c>
      <c r="I1646">
        <v>149.482</v>
      </c>
      <c r="J1646">
        <v>181.315</v>
      </c>
      <c r="K1646">
        <v>5351.11</v>
      </c>
      <c r="L1646">
        <v>0.17846799999999999</v>
      </c>
      <c r="M1646">
        <v>0.83703099999999997</v>
      </c>
      <c r="N1646">
        <v>0</v>
      </c>
      <c r="O1646" t="s">
        <v>43</v>
      </c>
    </row>
    <row r="1647" spans="1:15" x14ac:dyDescent="0.25">
      <c r="A1647" t="s">
        <v>184</v>
      </c>
      <c r="B1647">
        <v>6438.57</v>
      </c>
      <c r="C1647">
        <v>6385.91</v>
      </c>
      <c r="D1647">
        <v>6385.84</v>
      </c>
      <c r="E1647">
        <v>6375.63</v>
      </c>
      <c r="F1647">
        <v>438.05900000000003</v>
      </c>
      <c r="G1647">
        <v>579.45000000000005</v>
      </c>
      <c r="H1647">
        <v>227.381</v>
      </c>
      <c r="I1647">
        <v>148.32</v>
      </c>
      <c r="J1647">
        <v>180.137</v>
      </c>
      <c r="K1647">
        <v>5341.84</v>
      </c>
      <c r="L1647">
        <v>0.178454</v>
      </c>
      <c r="M1647">
        <v>0.83677400000000002</v>
      </c>
      <c r="N1647">
        <v>0</v>
      </c>
      <c r="O1647" t="s">
        <v>43</v>
      </c>
    </row>
    <row r="1648" spans="1:15" x14ac:dyDescent="0.25">
      <c r="A1648" t="s">
        <v>184</v>
      </c>
      <c r="B1648">
        <v>6442.49</v>
      </c>
      <c r="C1648">
        <v>6389.79</v>
      </c>
      <c r="D1648">
        <v>6389.71</v>
      </c>
      <c r="E1648">
        <v>6379.33</v>
      </c>
      <c r="F1648">
        <v>439.73200000000003</v>
      </c>
      <c r="G1648">
        <v>580.649</v>
      </c>
      <c r="H1648">
        <v>228.51300000000001</v>
      </c>
      <c r="I1648">
        <v>148.22</v>
      </c>
      <c r="J1648">
        <v>180.44399999999999</v>
      </c>
      <c r="K1648">
        <v>5342.88</v>
      </c>
      <c r="L1648">
        <v>0.178456</v>
      </c>
      <c r="M1648">
        <v>0.83646299999999996</v>
      </c>
      <c r="N1648">
        <v>0</v>
      </c>
      <c r="O1648" t="s">
        <v>43</v>
      </c>
    </row>
    <row r="1649" spans="1:15" x14ac:dyDescent="0.25">
      <c r="A1649" t="s">
        <v>184</v>
      </c>
      <c r="B1649">
        <v>6440.52</v>
      </c>
      <c r="C1649">
        <v>6387.44</v>
      </c>
      <c r="D1649">
        <v>6387.36</v>
      </c>
      <c r="E1649">
        <v>6377.06</v>
      </c>
      <c r="F1649">
        <v>438.20600000000002</v>
      </c>
      <c r="G1649">
        <v>579.16899999999998</v>
      </c>
      <c r="H1649">
        <v>228.87799999999999</v>
      </c>
      <c r="I1649">
        <v>147.84800000000001</v>
      </c>
      <c r="J1649">
        <v>178.88399999999999</v>
      </c>
      <c r="K1649">
        <v>5343.31</v>
      </c>
      <c r="L1649">
        <v>0.17066600000000001</v>
      </c>
      <c r="M1649">
        <v>0.83597399999999999</v>
      </c>
      <c r="N1649">
        <v>0</v>
      </c>
      <c r="O1649" t="s">
        <v>43</v>
      </c>
    </row>
    <row r="1650" spans="1:15" x14ac:dyDescent="0.25">
      <c r="A1650" t="s">
        <v>184</v>
      </c>
      <c r="B1650">
        <v>6441.67</v>
      </c>
      <c r="C1650">
        <v>6389.01</v>
      </c>
      <c r="D1650">
        <v>6388.93</v>
      </c>
      <c r="E1650">
        <v>6378.57</v>
      </c>
      <c r="F1650">
        <v>437.78500000000003</v>
      </c>
      <c r="G1650">
        <v>578.15899999999999</v>
      </c>
      <c r="H1650">
        <v>227.13900000000001</v>
      </c>
      <c r="I1650">
        <v>148.18799999999999</v>
      </c>
      <c r="J1650">
        <v>179.41200000000001</v>
      </c>
      <c r="K1650">
        <v>5346.36</v>
      </c>
      <c r="L1650">
        <v>0.16945399999999999</v>
      </c>
      <c r="M1650">
        <v>0.83704599999999996</v>
      </c>
      <c r="N1650">
        <v>0</v>
      </c>
      <c r="O1650" t="s">
        <v>43</v>
      </c>
    </row>
    <row r="1651" spans="1:15" x14ac:dyDescent="0.25">
      <c r="A1651" t="s">
        <v>184</v>
      </c>
      <c r="B1651">
        <v>6446.84</v>
      </c>
      <c r="C1651">
        <v>6391.78</v>
      </c>
      <c r="D1651">
        <v>6391.69</v>
      </c>
      <c r="E1651">
        <v>6381.38</v>
      </c>
      <c r="F1651">
        <v>438.69900000000001</v>
      </c>
      <c r="G1651">
        <v>579.20500000000004</v>
      </c>
      <c r="H1651">
        <v>228.14</v>
      </c>
      <c r="I1651">
        <v>147.69900000000001</v>
      </c>
      <c r="J1651">
        <v>179.83699999999999</v>
      </c>
      <c r="K1651">
        <v>5347.22</v>
      </c>
      <c r="L1651">
        <v>0.178454</v>
      </c>
      <c r="M1651">
        <v>0.83702699999999997</v>
      </c>
      <c r="N1651">
        <v>0</v>
      </c>
      <c r="O1651" t="s">
        <v>43</v>
      </c>
    </row>
    <row r="1652" spans="1:15" x14ac:dyDescent="0.25">
      <c r="A1652" t="s">
        <v>184</v>
      </c>
      <c r="B1652">
        <v>6448.55</v>
      </c>
      <c r="C1652">
        <v>6395.39</v>
      </c>
      <c r="D1652">
        <v>6395.32</v>
      </c>
      <c r="E1652">
        <v>6384.99</v>
      </c>
      <c r="F1652">
        <v>437.41500000000002</v>
      </c>
      <c r="G1652">
        <v>578.16200000000003</v>
      </c>
      <c r="H1652">
        <v>227.85300000000001</v>
      </c>
      <c r="I1652">
        <v>147.50899999999999</v>
      </c>
      <c r="J1652">
        <v>179.333</v>
      </c>
      <c r="K1652">
        <v>5353.04</v>
      </c>
      <c r="L1652">
        <v>0.16104599999999999</v>
      </c>
      <c r="M1652">
        <v>0.83699900000000005</v>
      </c>
      <c r="N1652">
        <v>0</v>
      </c>
      <c r="O1652" t="s">
        <v>43</v>
      </c>
    </row>
    <row r="1653" spans="1:15" x14ac:dyDescent="0.25">
      <c r="A1653" t="s">
        <v>184</v>
      </c>
      <c r="B1653">
        <v>6431.83</v>
      </c>
      <c r="C1653">
        <v>6379.25</v>
      </c>
      <c r="D1653">
        <v>6379.17</v>
      </c>
      <c r="E1653">
        <v>6368.95</v>
      </c>
      <c r="F1653">
        <v>437.976</v>
      </c>
      <c r="G1653">
        <v>579.32299999999998</v>
      </c>
      <c r="H1653">
        <v>227.51400000000001</v>
      </c>
      <c r="I1653">
        <v>148.33099999999999</v>
      </c>
      <c r="J1653">
        <v>179.93600000000001</v>
      </c>
      <c r="K1653">
        <v>5335.34</v>
      </c>
      <c r="L1653">
        <v>0.11798</v>
      </c>
      <c r="M1653">
        <v>0.83688300000000004</v>
      </c>
      <c r="N1653">
        <v>0</v>
      </c>
      <c r="O1653" t="s">
        <v>43</v>
      </c>
    </row>
    <row r="1654" spans="1:15" x14ac:dyDescent="0.25">
      <c r="A1654" t="s">
        <v>184</v>
      </c>
      <c r="B1654">
        <v>6436.58</v>
      </c>
      <c r="C1654">
        <v>6382.31</v>
      </c>
      <c r="D1654">
        <v>6382.24</v>
      </c>
      <c r="E1654">
        <v>6371.87</v>
      </c>
      <c r="F1654">
        <v>438.76600000000002</v>
      </c>
      <c r="G1654">
        <v>578.428</v>
      </c>
      <c r="H1654">
        <v>228.154</v>
      </c>
      <c r="I1654">
        <v>147.69200000000001</v>
      </c>
      <c r="J1654">
        <v>179.00299999999999</v>
      </c>
      <c r="K1654">
        <v>5338.27</v>
      </c>
      <c r="L1654">
        <v>0.16908599999999999</v>
      </c>
      <c r="M1654">
        <v>0.83704400000000001</v>
      </c>
      <c r="N1654">
        <v>0</v>
      </c>
      <c r="O1654" t="s">
        <v>43</v>
      </c>
    </row>
    <row r="1655" spans="1:15" x14ac:dyDescent="0.25">
      <c r="A1655" t="s">
        <v>184</v>
      </c>
      <c r="B1655">
        <v>6447.43</v>
      </c>
      <c r="C1655">
        <v>6394.77</v>
      </c>
      <c r="D1655">
        <v>6394.69</v>
      </c>
      <c r="E1655">
        <v>6384.38</v>
      </c>
      <c r="F1655">
        <v>438.48500000000001</v>
      </c>
      <c r="G1655">
        <v>579.12800000000004</v>
      </c>
      <c r="H1655">
        <v>227.70599999999999</v>
      </c>
      <c r="I1655">
        <v>148.06399999999999</v>
      </c>
      <c r="J1655">
        <v>179.85499999999999</v>
      </c>
      <c r="K1655">
        <v>5350.34</v>
      </c>
      <c r="L1655">
        <v>0.17846200000000001</v>
      </c>
      <c r="M1655">
        <v>0.83697900000000003</v>
      </c>
      <c r="N1655">
        <v>0</v>
      </c>
      <c r="O1655" t="s">
        <v>43</v>
      </c>
    </row>
    <row r="1656" spans="1:15" x14ac:dyDescent="0.25">
      <c r="A1656" t="s">
        <v>184</v>
      </c>
      <c r="B1656">
        <v>6443.39</v>
      </c>
      <c r="C1656">
        <v>6389.94</v>
      </c>
      <c r="D1656">
        <v>6389.86</v>
      </c>
      <c r="E1656">
        <v>6379.49</v>
      </c>
      <c r="F1656">
        <v>439.21199999999999</v>
      </c>
      <c r="G1656">
        <v>579.57600000000002</v>
      </c>
      <c r="H1656">
        <v>227.43199999999999</v>
      </c>
      <c r="I1656">
        <v>148.292</v>
      </c>
      <c r="J1656">
        <v>180.233</v>
      </c>
      <c r="K1656">
        <v>5344.5</v>
      </c>
      <c r="L1656">
        <v>0.152147</v>
      </c>
      <c r="M1656">
        <v>0.83619500000000002</v>
      </c>
      <c r="N1656">
        <v>0</v>
      </c>
      <c r="O1656" t="s">
        <v>43</v>
      </c>
    </row>
    <row r="1657" spans="1:15" x14ac:dyDescent="0.25">
      <c r="A1657" t="s">
        <v>184</v>
      </c>
      <c r="B1657">
        <v>6418.52</v>
      </c>
      <c r="C1657">
        <v>6365.38</v>
      </c>
      <c r="D1657">
        <v>6365.3</v>
      </c>
      <c r="E1657">
        <v>6355.06</v>
      </c>
      <c r="F1657">
        <v>437.678</v>
      </c>
      <c r="G1657">
        <v>579.88099999999997</v>
      </c>
      <c r="H1657">
        <v>227.405</v>
      </c>
      <c r="I1657">
        <v>148.49299999999999</v>
      </c>
      <c r="J1657">
        <v>180.44900000000001</v>
      </c>
      <c r="K1657">
        <v>5321.28</v>
      </c>
      <c r="L1657">
        <v>0.14970700000000001</v>
      </c>
      <c r="M1657">
        <v>0.82946299999999995</v>
      </c>
      <c r="N1657">
        <v>0</v>
      </c>
      <c r="O1657" t="s">
        <v>43</v>
      </c>
    </row>
    <row r="1658" spans="1:15" x14ac:dyDescent="0.25">
      <c r="A1658" t="s">
        <v>184</v>
      </c>
      <c r="B1658">
        <v>6438.71</v>
      </c>
      <c r="C1658">
        <v>6385.68</v>
      </c>
      <c r="D1658">
        <v>6385.6</v>
      </c>
      <c r="E1658">
        <v>6375.33</v>
      </c>
      <c r="F1658">
        <v>437.08699999999999</v>
      </c>
      <c r="G1658">
        <v>577.90300000000002</v>
      </c>
      <c r="H1658">
        <v>227.42099999999999</v>
      </c>
      <c r="I1658">
        <v>147.58000000000001</v>
      </c>
      <c r="J1658">
        <v>179.511</v>
      </c>
      <c r="K1658">
        <v>5343.93</v>
      </c>
      <c r="L1658">
        <v>0.14769299999999999</v>
      </c>
      <c r="M1658">
        <v>0.85172300000000001</v>
      </c>
      <c r="N1658">
        <v>0</v>
      </c>
      <c r="O1658" t="s">
        <v>43</v>
      </c>
    </row>
    <row r="1659" spans="1:15" x14ac:dyDescent="0.25">
      <c r="A1659" t="s">
        <v>184</v>
      </c>
      <c r="B1659">
        <v>6452.97</v>
      </c>
      <c r="C1659">
        <v>6399.9</v>
      </c>
      <c r="D1659">
        <v>6399.82</v>
      </c>
      <c r="E1659">
        <v>6389.52</v>
      </c>
      <c r="F1659">
        <v>438.59800000000001</v>
      </c>
      <c r="G1659">
        <v>579.84100000000001</v>
      </c>
      <c r="H1659">
        <v>227.512</v>
      </c>
      <c r="I1659">
        <v>148.83099999999999</v>
      </c>
      <c r="J1659">
        <v>179.732</v>
      </c>
      <c r="K1659">
        <v>5354.67</v>
      </c>
      <c r="L1659">
        <v>0.178455</v>
      </c>
      <c r="M1659">
        <v>0.83682199999999995</v>
      </c>
      <c r="N1659">
        <v>0</v>
      </c>
      <c r="O1659" t="s">
        <v>43</v>
      </c>
    </row>
    <row r="1660" spans="1:15" x14ac:dyDescent="0.25">
      <c r="A1660" t="s">
        <v>184</v>
      </c>
      <c r="B1660">
        <v>6435.32</v>
      </c>
      <c r="C1660">
        <v>6380.75</v>
      </c>
      <c r="D1660">
        <v>6380.68</v>
      </c>
      <c r="E1660">
        <v>6370.32</v>
      </c>
      <c r="F1660">
        <v>439.358</v>
      </c>
      <c r="G1660">
        <v>581.303</v>
      </c>
      <c r="H1660">
        <v>227.167</v>
      </c>
      <c r="I1660">
        <v>149.36799999999999</v>
      </c>
      <c r="J1660">
        <v>181.32499999999999</v>
      </c>
      <c r="K1660">
        <v>5333.38</v>
      </c>
      <c r="L1660">
        <v>0.14806900000000001</v>
      </c>
      <c r="M1660">
        <v>0.83479999999999999</v>
      </c>
      <c r="N1660">
        <v>0</v>
      </c>
      <c r="O1660" t="s">
        <v>43</v>
      </c>
    </row>
    <row r="1661" spans="1:15" x14ac:dyDescent="0.25">
      <c r="A1661" t="s">
        <v>184</v>
      </c>
      <c r="B1661">
        <v>6427.58</v>
      </c>
      <c r="C1661">
        <v>6374.48</v>
      </c>
      <c r="D1661">
        <v>6374.41</v>
      </c>
      <c r="E1661">
        <v>6364.17</v>
      </c>
      <c r="F1661">
        <v>437.767</v>
      </c>
      <c r="G1661">
        <v>578.86800000000005</v>
      </c>
      <c r="H1661">
        <v>226.78299999999999</v>
      </c>
      <c r="I1661">
        <v>148.26599999999999</v>
      </c>
      <c r="J1661">
        <v>180.31800000000001</v>
      </c>
      <c r="K1661">
        <v>5331.48</v>
      </c>
      <c r="L1661">
        <v>0.178455</v>
      </c>
      <c r="M1661">
        <v>0.83687500000000004</v>
      </c>
      <c r="N1661">
        <v>0</v>
      </c>
      <c r="O1661" t="s">
        <v>43</v>
      </c>
    </row>
    <row r="1662" spans="1:15" x14ac:dyDescent="0.25">
      <c r="A1662" t="s">
        <v>184</v>
      </c>
      <c r="B1662">
        <v>6442.03</v>
      </c>
      <c r="C1662">
        <v>6389.35</v>
      </c>
      <c r="D1662">
        <v>6389.27</v>
      </c>
      <c r="E1662">
        <v>6378.97</v>
      </c>
      <c r="F1662">
        <v>437.94900000000001</v>
      </c>
      <c r="G1662">
        <v>579.43899999999996</v>
      </c>
      <c r="H1662">
        <v>227.20699999999999</v>
      </c>
      <c r="I1662">
        <v>148.47399999999999</v>
      </c>
      <c r="J1662">
        <v>180.21199999999999</v>
      </c>
      <c r="K1662">
        <v>5345.15</v>
      </c>
      <c r="L1662">
        <v>0.158828</v>
      </c>
      <c r="M1662">
        <v>0.83704100000000004</v>
      </c>
      <c r="N1662">
        <v>0</v>
      </c>
      <c r="O1662" t="s">
        <v>43</v>
      </c>
    </row>
    <row r="1663" spans="1:15" x14ac:dyDescent="0.25">
      <c r="A1663" t="s">
        <v>184</v>
      </c>
      <c r="B1663">
        <v>6432.79</v>
      </c>
      <c r="C1663">
        <v>6379.67</v>
      </c>
      <c r="D1663">
        <v>6379.59</v>
      </c>
      <c r="E1663">
        <v>6369.17</v>
      </c>
      <c r="F1663">
        <v>438.18599999999998</v>
      </c>
      <c r="G1663">
        <v>581.91</v>
      </c>
      <c r="H1663">
        <v>227.15600000000001</v>
      </c>
      <c r="I1663">
        <v>149.572</v>
      </c>
      <c r="J1663">
        <v>181.666</v>
      </c>
      <c r="K1663">
        <v>5332.88</v>
      </c>
      <c r="L1663">
        <v>0.155774</v>
      </c>
      <c r="M1663">
        <v>0.83704699999999999</v>
      </c>
      <c r="N1663">
        <v>0</v>
      </c>
      <c r="O1663" t="s">
        <v>43</v>
      </c>
    </row>
    <row r="1664" spans="1:15" x14ac:dyDescent="0.25">
      <c r="A1664" t="s">
        <v>184</v>
      </c>
      <c r="B1664">
        <v>6429.3</v>
      </c>
      <c r="C1664">
        <v>6376.86</v>
      </c>
      <c r="D1664">
        <v>6376.79</v>
      </c>
      <c r="E1664">
        <v>6366.57</v>
      </c>
      <c r="F1664">
        <v>437.77600000000001</v>
      </c>
      <c r="G1664">
        <v>577.36800000000005</v>
      </c>
      <c r="H1664">
        <v>226.35900000000001</v>
      </c>
      <c r="I1664">
        <v>147.756</v>
      </c>
      <c r="J1664">
        <v>179.83</v>
      </c>
      <c r="K1664">
        <v>5335.2</v>
      </c>
      <c r="L1664">
        <v>0.17875199999999999</v>
      </c>
      <c r="M1664">
        <v>0.83634600000000003</v>
      </c>
      <c r="N1664">
        <v>0</v>
      </c>
      <c r="O1664" t="s">
        <v>43</v>
      </c>
    </row>
    <row r="1665" spans="1:25" x14ac:dyDescent="0.25">
      <c r="A1665" t="s">
        <v>184</v>
      </c>
      <c r="B1665">
        <v>6440.17</v>
      </c>
      <c r="C1665">
        <v>6387.27</v>
      </c>
      <c r="D1665">
        <v>6387.19</v>
      </c>
      <c r="E1665">
        <v>6376.85</v>
      </c>
      <c r="F1665">
        <v>438.75900000000001</v>
      </c>
      <c r="G1665">
        <v>583.15700000000004</v>
      </c>
      <c r="H1665">
        <v>227.565</v>
      </c>
      <c r="I1665">
        <v>149.53800000000001</v>
      </c>
      <c r="J1665">
        <v>182.54599999999999</v>
      </c>
      <c r="K1665">
        <v>5338.54</v>
      </c>
      <c r="L1665">
        <v>0.151369</v>
      </c>
      <c r="M1665">
        <v>0.83693600000000001</v>
      </c>
      <c r="N1665">
        <v>0</v>
      </c>
      <c r="O1665" t="s">
        <v>43</v>
      </c>
    </row>
    <row r="1666" spans="1:25" x14ac:dyDescent="0.25">
      <c r="A1666" t="s">
        <v>184</v>
      </c>
      <c r="B1666">
        <v>6445.94</v>
      </c>
      <c r="C1666">
        <v>6393.3</v>
      </c>
      <c r="D1666">
        <v>6393.22</v>
      </c>
      <c r="E1666">
        <v>6382.93</v>
      </c>
      <c r="F1666">
        <v>438.161</v>
      </c>
      <c r="G1666">
        <v>577.38599999999997</v>
      </c>
      <c r="H1666">
        <v>227.178</v>
      </c>
      <c r="I1666">
        <v>147.84200000000001</v>
      </c>
      <c r="J1666">
        <v>179.018</v>
      </c>
      <c r="K1666">
        <v>5350.8</v>
      </c>
      <c r="L1666">
        <v>0.17847299999999999</v>
      </c>
      <c r="M1666">
        <v>0.83704400000000001</v>
      </c>
      <c r="N1666">
        <v>0</v>
      </c>
      <c r="O1666" t="s">
        <v>43</v>
      </c>
    </row>
    <row r="1667" spans="1:25" x14ac:dyDescent="0.25">
      <c r="A1667" t="s">
        <v>184</v>
      </c>
      <c r="B1667">
        <v>6443.56</v>
      </c>
      <c r="C1667">
        <v>6390.88</v>
      </c>
      <c r="D1667">
        <v>6390.81</v>
      </c>
      <c r="E1667">
        <v>6380.42</v>
      </c>
      <c r="F1667">
        <v>439.76400000000001</v>
      </c>
      <c r="G1667">
        <v>578.404</v>
      </c>
      <c r="H1667">
        <v>228.10300000000001</v>
      </c>
      <c r="I1667">
        <v>147.68299999999999</v>
      </c>
      <c r="J1667">
        <v>179.01300000000001</v>
      </c>
      <c r="K1667">
        <v>5345.89</v>
      </c>
      <c r="L1667">
        <v>0.17849000000000001</v>
      </c>
      <c r="M1667">
        <v>0.83680200000000005</v>
      </c>
      <c r="N1667">
        <v>0</v>
      </c>
      <c r="O1667" t="s">
        <v>43</v>
      </c>
    </row>
    <row r="1668" spans="1:25" x14ac:dyDescent="0.25">
      <c r="A1668" t="s">
        <v>184</v>
      </c>
      <c r="B1668">
        <v>6436.76</v>
      </c>
      <c r="C1668">
        <v>6383.54</v>
      </c>
      <c r="D1668">
        <v>6383.47</v>
      </c>
      <c r="E1668">
        <v>6373.02</v>
      </c>
      <c r="F1668">
        <v>438.23099999999999</v>
      </c>
      <c r="G1668">
        <v>580.67200000000003</v>
      </c>
      <c r="H1668">
        <v>227.50800000000001</v>
      </c>
      <c r="I1668">
        <v>148.571</v>
      </c>
      <c r="J1668">
        <v>181.142</v>
      </c>
      <c r="K1668">
        <v>5337.67</v>
      </c>
      <c r="L1668">
        <v>0.178483</v>
      </c>
      <c r="M1668">
        <v>0.83704999999999996</v>
      </c>
      <c r="N1668">
        <v>0</v>
      </c>
      <c r="O1668" t="s">
        <v>43</v>
      </c>
    </row>
    <row r="1669" spans="1:25" x14ac:dyDescent="0.25">
      <c r="A1669" t="s">
        <v>184</v>
      </c>
      <c r="B1669">
        <v>6462.31</v>
      </c>
      <c r="C1669">
        <v>6408.53</v>
      </c>
      <c r="D1669">
        <v>6408.45</v>
      </c>
      <c r="E1669">
        <v>6398.19</v>
      </c>
      <c r="F1669">
        <v>437.67599999999999</v>
      </c>
      <c r="G1669">
        <v>577.92499999999995</v>
      </c>
      <c r="H1669">
        <v>227.61500000000001</v>
      </c>
      <c r="I1669">
        <v>147.27099999999999</v>
      </c>
      <c r="J1669">
        <v>179.56899999999999</v>
      </c>
      <c r="K1669">
        <v>5366.11</v>
      </c>
      <c r="L1669">
        <v>0.178455</v>
      </c>
      <c r="M1669">
        <v>0.836704</v>
      </c>
      <c r="N1669">
        <v>0</v>
      </c>
      <c r="O1669" t="s">
        <v>43</v>
      </c>
    </row>
    <row r="1670" spans="1:25" x14ac:dyDescent="0.25">
      <c r="A1670" t="s">
        <v>184</v>
      </c>
      <c r="B1670">
        <v>6444.16</v>
      </c>
      <c r="C1670">
        <v>6391.44</v>
      </c>
      <c r="D1670">
        <v>6391.36</v>
      </c>
      <c r="E1670">
        <v>6381</v>
      </c>
      <c r="F1670">
        <v>439.23099999999999</v>
      </c>
      <c r="G1670">
        <v>584.79200000000003</v>
      </c>
      <c r="H1670">
        <v>228.02099999999999</v>
      </c>
      <c r="I1670">
        <v>150.41999999999999</v>
      </c>
      <c r="J1670">
        <v>182.63499999999999</v>
      </c>
      <c r="K1670">
        <v>5340.76</v>
      </c>
      <c r="L1670">
        <v>0.17845900000000001</v>
      </c>
      <c r="M1670">
        <v>0.83621599999999996</v>
      </c>
      <c r="N1670">
        <v>0</v>
      </c>
      <c r="O1670" t="s">
        <v>43</v>
      </c>
    </row>
    <row r="1671" spans="1:25" x14ac:dyDescent="0.25">
      <c r="A1671" t="s">
        <v>184</v>
      </c>
      <c r="B1671">
        <v>6442.93</v>
      </c>
      <c r="C1671">
        <v>6390.06</v>
      </c>
      <c r="D1671">
        <v>6389.98</v>
      </c>
      <c r="E1671">
        <v>6379.75</v>
      </c>
      <c r="F1671">
        <v>437.75</v>
      </c>
      <c r="G1671">
        <v>579.05899999999997</v>
      </c>
      <c r="H1671">
        <v>227.28299999999999</v>
      </c>
      <c r="I1671">
        <v>148.036</v>
      </c>
      <c r="J1671">
        <v>180.268</v>
      </c>
      <c r="K1671">
        <v>5346.65</v>
      </c>
      <c r="L1671">
        <v>0.15757299999999999</v>
      </c>
      <c r="M1671">
        <v>0.83670299999999997</v>
      </c>
      <c r="N1671">
        <v>0</v>
      </c>
      <c r="O1671" t="s">
        <v>43</v>
      </c>
    </row>
    <row r="1672" spans="1:25" x14ac:dyDescent="0.25">
      <c r="A1672" t="s">
        <v>184</v>
      </c>
      <c r="B1672">
        <v>6432.31</v>
      </c>
      <c r="C1672">
        <v>6379.48</v>
      </c>
      <c r="D1672">
        <v>6379.4</v>
      </c>
      <c r="E1672">
        <v>6368.97</v>
      </c>
      <c r="F1672">
        <v>439.51</v>
      </c>
      <c r="G1672">
        <v>580.24800000000005</v>
      </c>
      <c r="H1672">
        <v>228.31200000000001</v>
      </c>
      <c r="I1672">
        <v>148.119</v>
      </c>
      <c r="J1672">
        <v>180.41200000000001</v>
      </c>
      <c r="K1672">
        <v>5332.93</v>
      </c>
      <c r="L1672">
        <v>0.178457</v>
      </c>
      <c r="M1672">
        <v>0.83601400000000003</v>
      </c>
      <c r="N1672">
        <v>0</v>
      </c>
      <c r="O1672" t="s">
        <v>43</v>
      </c>
    </row>
    <row r="1673" spans="1:25" x14ac:dyDescent="0.25">
      <c r="A1673" t="s">
        <v>184</v>
      </c>
      <c r="B1673">
        <v>6442.56</v>
      </c>
      <c r="C1673">
        <v>6390.11</v>
      </c>
      <c r="D1673">
        <v>6390.04</v>
      </c>
      <c r="E1673">
        <v>6379.89</v>
      </c>
      <c r="F1673">
        <v>437.51900000000001</v>
      </c>
      <c r="G1673">
        <v>578.80100000000004</v>
      </c>
      <c r="H1673">
        <v>227.654</v>
      </c>
      <c r="I1673">
        <v>148.02500000000001</v>
      </c>
      <c r="J1673">
        <v>179.71600000000001</v>
      </c>
      <c r="K1673">
        <v>5347.14</v>
      </c>
      <c r="L1673">
        <v>0.176431</v>
      </c>
      <c r="M1673">
        <v>0.83679199999999998</v>
      </c>
      <c r="N1673">
        <v>0</v>
      </c>
      <c r="O1673" t="s">
        <v>43</v>
      </c>
    </row>
    <row r="1674" spans="1:25" x14ac:dyDescent="0.25">
      <c r="A1674" t="s">
        <v>184</v>
      </c>
      <c r="B1674">
        <v>6449.45</v>
      </c>
      <c r="C1674">
        <v>6395.89</v>
      </c>
      <c r="D1674">
        <v>6395.81</v>
      </c>
      <c r="E1674">
        <v>6385.57</v>
      </c>
      <c r="F1674">
        <v>437.642</v>
      </c>
      <c r="G1674">
        <v>580.24</v>
      </c>
      <c r="H1674">
        <v>226.92</v>
      </c>
      <c r="I1674">
        <v>149.042</v>
      </c>
      <c r="J1674">
        <v>180.69200000000001</v>
      </c>
      <c r="K1674">
        <v>5351.46</v>
      </c>
      <c r="L1674">
        <v>0.16046099999999999</v>
      </c>
      <c r="M1674">
        <v>0.86222799999999999</v>
      </c>
      <c r="N1674">
        <v>0</v>
      </c>
      <c r="O1674" t="s">
        <v>43</v>
      </c>
    </row>
    <row r="1675" spans="1:25" x14ac:dyDescent="0.25">
      <c r="A1675" t="s">
        <v>184</v>
      </c>
      <c r="B1675">
        <v>6444.3</v>
      </c>
      <c r="C1675">
        <v>6391.77</v>
      </c>
      <c r="D1675">
        <v>6391.69</v>
      </c>
      <c r="E1675">
        <v>6381.44</v>
      </c>
      <c r="F1675">
        <v>437.54300000000001</v>
      </c>
      <c r="G1675">
        <v>580.33100000000002</v>
      </c>
      <c r="H1675">
        <v>227.35900000000001</v>
      </c>
      <c r="I1675">
        <v>148.876</v>
      </c>
      <c r="J1675">
        <v>180.60300000000001</v>
      </c>
      <c r="K1675">
        <v>5347.34</v>
      </c>
      <c r="L1675">
        <v>0.178454</v>
      </c>
      <c r="M1675">
        <v>0.83662499999999995</v>
      </c>
      <c r="N1675">
        <v>0</v>
      </c>
      <c r="O1675" t="s">
        <v>43</v>
      </c>
    </row>
    <row r="1676" spans="1:25" x14ac:dyDescent="0.25">
      <c r="A1676" t="s">
        <v>184</v>
      </c>
      <c r="B1676">
        <v>6434.7</v>
      </c>
      <c r="C1676">
        <v>6381.26</v>
      </c>
      <c r="D1676">
        <v>6381.19</v>
      </c>
      <c r="E1676">
        <v>6370.88</v>
      </c>
      <c r="F1676">
        <v>437.99</v>
      </c>
      <c r="G1676">
        <v>576.73400000000004</v>
      </c>
      <c r="H1676">
        <v>226.91399999999999</v>
      </c>
      <c r="I1676">
        <v>147.114</v>
      </c>
      <c r="J1676">
        <v>179.28800000000001</v>
      </c>
      <c r="K1676">
        <v>5339.75</v>
      </c>
      <c r="L1676">
        <v>0.14716000000000001</v>
      </c>
      <c r="M1676">
        <v>0.836256</v>
      </c>
      <c r="N1676">
        <v>0</v>
      </c>
      <c r="O1676" t="s">
        <v>43</v>
      </c>
    </row>
    <row r="1677" spans="1:25" x14ac:dyDescent="0.25">
      <c r="A1677" t="s">
        <v>184</v>
      </c>
      <c r="B1677">
        <v>6439.68</v>
      </c>
      <c r="C1677">
        <v>6386.38</v>
      </c>
      <c r="D1677">
        <v>6386.3</v>
      </c>
      <c r="E1677">
        <v>6376</v>
      </c>
      <c r="F1677">
        <v>437.60300000000001</v>
      </c>
      <c r="G1677">
        <v>579.26199999999994</v>
      </c>
      <c r="H1677">
        <v>227.43199999999999</v>
      </c>
      <c r="I1677">
        <v>147.98400000000001</v>
      </c>
      <c r="J1677">
        <v>180.30099999999999</v>
      </c>
      <c r="K1677">
        <v>5342.74</v>
      </c>
      <c r="L1677">
        <v>0.17393900000000001</v>
      </c>
      <c r="M1677">
        <v>0.83587400000000001</v>
      </c>
      <c r="N1677">
        <v>0</v>
      </c>
      <c r="O1677" t="s">
        <v>43</v>
      </c>
    </row>
    <row r="1678" spans="1:25" x14ac:dyDescent="0.25">
      <c r="A1678" t="s">
        <v>184</v>
      </c>
      <c r="B1678">
        <v>6445.44</v>
      </c>
      <c r="C1678">
        <v>6390.62</v>
      </c>
      <c r="D1678">
        <v>6390.54</v>
      </c>
      <c r="E1678">
        <v>6380.25</v>
      </c>
      <c r="F1678">
        <v>437.97899999999998</v>
      </c>
      <c r="G1678">
        <v>581.32299999999998</v>
      </c>
      <c r="H1678">
        <v>227.81399999999999</v>
      </c>
      <c r="I1678">
        <v>149.214</v>
      </c>
      <c r="J1678">
        <v>180.87899999999999</v>
      </c>
      <c r="K1678">
        <v>5344.51</v>
      </c>
      <c r="L1678">
        <v>0.14732999999999999</v>
      </c>
      <c r="M1678">
        <v>0.83705200000000002</v>
      </c>
      <c r="N1678">
        <v>0</v>
      </c>
      <c r="O1678" t="s">
        <v>43</v>
      </c>
    </row>
    <row r="1679" spans="1:25" x14ac:dyDescent="0.25">
      <c r="A1679" t="s">
        <v>184</v>
      </c>
      <c r="B1679">
        <v>6432.06</v>
      </c>
      <c r="C1679">
        <v>6379.26</v>
      </c>
      <c r="D1679">
        <v>6379.19</v>
      </c>
      <c r="E1679">
        <v>6368.9</v>
      </c>
      <c r="F1679">
        <v>437.28800000000001</v>
      </c>
      <c r="G1679">
        <v>577.88</v>
      </c>
      <c r="H1679">
        <v>227.322</v>
      </c>
      <c r="I1679">
        <v>147.74299999999999</v>
      </c>
      <c r="J1679">
        <v>179.32300000000001</v>
      </c>
      <c r="K1679">
        <v>5337.29</v>
      </c>
      <c r="L1679">
        <v>0.14788100000000001</v>
      </c>
      <c r="M1679">
        <v>0.836727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6461.52</v>
      </c>
      <c r="C1680">
        <v>6409</v>
      </c>
      <c r="D1680">
        <v>6408.91</v>
      </c>
      <c r="E1680">
        <v>6398.68</v>
      </c>
      <c r="F1680">
        <v>437.52499999999998</v>
      </c>
      <c r="G1680">
        <v>581.96600000000001</v>
      </c>
      <c r="H1680">
        <v>227.80699999999999</v>
      </c>
      <c r="I1680">
        <v>149.33600000000001</v>
      </c>
      <c r="J1680">
        <v>181.304</v>
      </c>
      <c r="K1680">
        <v>5362.8</v>
      </c>
      <c r="L1680">
        <v>0.14730499999999999</v>
      </c>
      <c r="M1680">
        <v>0.83572999999999997</v>
      </c>
      <c r="N1680">
        <v>0</v>
      </c>
      <c r="O1680" t="s">
        <v>43</v>
      </c>
      <c r="R1680">
        <f>AVERAGE(B1631:B1680)</f>
        <v>6441.8760000000011</v>
      </c>
      <c r="S1680">
        <f>AVERAGE(C1631:C1680)</f>
        <v>6388.7446000000009</v>
      </c>
      <c r="U1680">
        <f>_xlfn.VAR.P(B1631:B1680)</f>
        <v>66.900112000000405</v>
      </c>
      <c r="V1680">
        <f>_xlfn.VAR.P(C1631:C1680)</f>
        <v>67.204552840000076</v>
      </c>
      <c r="X1680">
        <f>1.96*SQRT(U1680)/50</f>
        <v>0.32062655551853558</v>
      </c>
      <c r="Y1680">
        <f>1.96*SQRT(V1680)/50</f>
        <v>0.32135526147249821</v>
      </c>
    </row>
    <row r="1681" spans="1:14" x14ac:dyDescent="0.25">
      <c r="A1681" t="s">
        <v>185</v>
      </c>
      <c r="B1681">
        <v>322263.73739999998</v>
      </c>
      <c r="C1681" t="s">
        <v>37</v>
      </c>
    </row>
    <row r="1682" spans="1:14" x14ac:dyDescent="0.25">
      <c r="A1682" t="s">
        <v>186</v>
      </c>
      <c r="B1682">
        <v>6436.01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0.178454</v>
      </c>
      <c r="L1682">
        <v>0.86747399999999997</v>
      </c>
      <c r="M1682">
        <v>0</v>
      </c>
      <c r="N1682" t="s">
        <v>43</v>
      </c>
    </row>
    <row r="1683" spans="1:14" x14ac:dyDescent="0.25">
      <c r="A1683" t="s">
        <v>186</v>
      </c>
      <c r="B1683">
        <v>6427.94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0.14815999999999999</v>
      </c>
      <c r="L1683">
        <v>0.86202900000000005</v>
      </c>
      <c r="M1683">
        <v>0</v>
      </c>
      <c r="N1683" t="s">
        <v>43</v>
      </c>
    </row>
    <row r="1684" spans="1:14" x14ac:dyDescent="0.25">
      <c r="A1684" t="s">
        <v>186</v>
      </c>
      <c r="B1684">
        <v>6426.41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0.14860100000000001</v>
      </c>
      <c r="L1684">
        <v>0.83679599999999998</v>
      </c>
      <c r="M1684">
        <v>0</v>
      </c>
      <c r="N1684" t="s">
        <v>43</v>
      </c>
    </row>
    <row r="1685" spans="1:14" x14ac:dyDescent="0.25">
      <c r="A1685" t="s">
        <v>186</v>
      </c>
      <c r="B1685">
        <v>6443.79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0.148953</v>
      </c>
      <c r="L1685">
        <v>0.836951</v>
      </c>
      <c r="M1685">
        <v>0</v>
      </c>
      <c r="N1685" t="s">
        <v>43</v>
      </c>
    </row>
    <row r="1686" spans="1:14" x14ac:dyDescent="0.25">
      <c r="A1686" t="s">
        <v>186</v>
      </c>
      <c r="B1686">
        <v>6436.99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0.178454</v>
      </c>
      <c r="L1686">
        <v>0.83704500000000004</v>
      </c>
      <c r="M1686">
        <v>0</v>
      </c>
      <c r="N1686" t="s">
        <v>43</v>
      </c>
    </row>
    <row r="1687" spans="1:14" x14ac:dyDescent="0.25">
      <c r="A1687" t="s">
        <v>186</v>
      </c>
      <c r="B1687">
        <v>6443.36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0.150282</v>
      </c>
      <c r="L1687">
        <v>0.822963</v>
      </c>
      <c r="M1687">
        <v>0</v>
      </c>
      <c r="N1687" t="s">
        <v>43</v>
      </c>
    </row>
    <row r="1688" spans="1:14" x14ac:dyDescent="0.25">
      <c r="A1688" t="s">
        <v>186</v>
      </c>
      <c r="B1688">
        <v>6444.23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0.178457</v>
      </c>
      <c r="L1688">
        <v>0.86493900000000001</v>
      </c>
      <c r="M1688">
        <v>0</v>
      </c>
      <c r="N1688" t="s">
        <v>43</v>
      </c>
    </row>
    <row r="1689" spans="1:14" x14ac:dyDescent="0.25">
      <c r="A1689" t="s">
        <v>186</v>
      </c>
      <c r="B1689">
        <v>6441.98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0.14801500000000001</v>
      </c>
      <c r="L1689">
        <v>0.861572</v>
      </c>
      <c r="M1689">
        <v>0</v>
      </c>
      <c r="N1689" t="s">
        <v>43</v>
      </c>
    </row>
    <row r="1690" spans="1:14" x14ac:dyDescent="0.25">
      <c r="A1690" t="s">
        <v>186</v>
      </c>
      <c r="B1690">
        <v>6434.12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0.178456</v>
      </c>
      <c r="L1690">
        <v>0.837036</v>
      </c>
      <c r="M1690">
        <v>0</v>
      </c>
      <c r="N1690" t="s">
        <v>43</v>
      </c>
    </row>
    <row r="1691" spans="1:14" x14ac:dyDescent="0.25">
      <c r="A1691" t="s">
        <v>186</v>
      </c>
      <c r="B1691">
        <v>6428.67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0.147399</v>
      </c>
      <c r="L1691">
        <v>0.83589999999999998</v>
      </c>
      <c r="M1691">
        <v>0</v>
      </c>
      <c r="N1691" t="s">
        <v>43</v>
      </c>
    </row>
    <row r="1692" spans="1:14" x14ac:dyDescent="0.25">
      <c r="A1692" t="s">
        <v>186</v>
      </c>
      <c r="B1692">
        <v>6422.75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0.149563</v>
      </c>
      <c r="L1692">
        <v>0.84749399999999997</v>
      </c>
      <c r="M1692">
        <v>0</v>
      </c>
      <c r="N1692" t="s">
        <v>43</v>
      </c>
    </row>
    <row r="1693" spans="1:14" x14ac:dyDescent="0.25">
      <c r="A1693" t="s">
        <v>186</v>
      </c>
      <c r="B1693">
        <v>6428.92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0.147588</v>
      </c>
      <c r="L1693">
        <v>0.83664400000000005</v>
      </c>
      <c r="M1693">
        <v>0</v>
      </c>
      <c r="N1693" t="s">
        <v>43</v>
      </c>
    </row>
    <row r="1694" spans="1:14" x14ac:dyDescent="0.25">
      <c r="A1694" t="s">
        <v>186</v>
      </c>
      <c r="B1694">
        <v>6436.66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0.15034900000000001</v>
      </c>
      <c r="L1694">
        <v>0.86401799999999995</v>
      </c>
      <c r="M1694">
        <v>0</v>
      </c>
      <c r="N1694" t="s">
        <v>43</v>
      </c>
    </row>
    <row r="1695" spans="1:14" x14ac:dyDescent="0.25">
      <c r="A1695" t="s">
        <v>186</v>
      </c>
      <c r="B1695">
        <v>6432.75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0.178455</v>
      </c>
      <c r="L1695">
        <v>0.83702399999999999</v>
      </c>
      <c r="M1695">
        <v>0</v>
      </c>
      <c r="N1695" t="s">
        <v>43</v>
      </c>
    </row>
    <row r="1696" spans="1:14" x14ac:dyDescent="0.25">
      <c r="A1696" t="s">
        <v>186</v>
      </c>
      <c r="B1696">
        <v>6445.76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0.162385</v>
      </c>
      <c r="L1696">
        <v>0.837032</v>
      </c>
      <c r="M1696">
        <v>0</v>
      </c>
      <c r="N1696" t="s">
        <v>43</v>
      </c>
    </row>
    <row r="1697" spans="1:14" x14ac:dyDescent="0.25">
      <c r="A1697" t="s">
        <v>186</v>
      </c>
      <c r="B1697">
        <v>6439.83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0.15103900000000001</v>
      </c>
      <c r="L1697">
        <v>0.83704000000000001</v>
      </c>
      <c r="M1697">
        <v>0</v>
      </c>
      <c r="N1697" t="s">
        <v>43</v>
      </c>
    </row>
    <row r="1698" spans="1:14" x14ac:dyDescent="0.25">
      <c r="A1698" t="s">
        <v>186</v>
      </c>
      <c r="B1698">
        <v>6427.75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0.17271700000000001</v>
      </c>
      <c r="L1698">
        <v>0.83685799999999999</v>
      </c>
      <c r="M1698">
        <v>0</v>
      </c>
      <c r="N1698" t="s">
        <v>43</v>
      </c>
    </row>
    <row r="1699" spans="1:14" x14ac:dyDescent="0.25">
      <c r="A1699" t="s">
        <v>186</v>
      </c>
      <c r="B1699">
        <v>6432.14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0.178457</v>
      </c>
      <c r="L1699">
        <v>0.83704400000000001</v>
      </c>
      <c r="M1699">
        <v>0</v>
      </c>
      <c r="N1699" t="s">
        <v>43</v>
      </c>
    </row>
    <row r="1700" spans="1:14" x14ac:dyDescent="0.25">
      <c r="A1700" t="s">
        <v>186</v>
      </c>
      <c r="B1700">
        <v>6439.4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0.17846200000000001</v>
      </c>
      <c r="L1700">
        <v>0.83705099999999999</v>
      </c>
      <c r="M1700">
        <v>0</v>
      </c>
      <c r="N1700" t="s">
        <v>43</v>
      </c>
    </row>
    <row r="1701" spans="1:14" x14ac:dyDescent="0.25">
      <c r="A1701" t="s">
        <v>186</v>
      </c>
      <c r="B1701">
        <v>6430.33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0.150533</v>
      </c>
      <c r="L1701">
        <v>0.83584000000000003</v>
      </c>
      <c r="M1701">
        <v>0</v>
      </c>
      <c r="N1701" t="s">
        <v>43</v>
      </c>
    </row>
    <row r="1702" spans="1:14" x14ac:dyDescent="0.25">
      <c r="A1702" t="s">
        <v>186</v>
      </c>
      <c r="B1702">
        <v>6427.68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0.17846000000000001</v>
      </c>
      <c r="L1702">
        <v>0.83687299999999998</v>
      </c>
      <c r="M1702">
        <v>0</v>
      </c>
      <c r="N1702" t="s">
        <v>43</v>
      </c>
    </row>
    <row r="1703" spans="1:14" x14ac:dyDescent="0.25">
      <c r="A1703" t="s">
        <v>186</v>
      </c>
      <c r="B1703">
        <v>6437.7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0.17845900000000001</v>
      </c>
      <c r="L1703">
        <v>0.83687599999999995</v>
      </c>
      <c r="M1703">
        <v>0</v>
      </c>
      <c r="N1703" t="s">
        <v>43</v>
      </c>
    </row>
    <row r="1704" spans="1:14" x14ac:dyDescent="0.25">
      <c r="A1704" t="s">
        <v>186</v>
      </c>
      <c r="B1704">
        <v>6433.66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0.15210399999999999</v>
      </c>
      <c r="L1704">
        <v>0.83694599999999997</v>
      </c>
      <c r="M1704">
        <v>0</v>
      </c>
      <c r="N1704" t="s">
        <v>43</v>
      </c>
    </row>
    <row r="1705" spans="1:14" x14ac:dyDescent="0.25">
      <c r="A1705" t="s">
        <v>186</v>
      </c>
      <c r="B1705">
        <v>6419.85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0.178455</v>
      </c>
      <c r="L1705">
        <v>0.86659799999999998</v>
      </c>
      <c r="M1705">
        <v>0</v>
      </c>
      <c r="N1705" t="s">
        <v>43</v>
      </c>
    </row>
    <row r="1706" spans="1:14" x14ac:dyDescent="0.25">
      <c r="A1706" t="s">
        <v>186</v>
      </c>
      <c r="B1706">
        <v>6432.93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0.17846000000000001</v>
      </c>
      <c r="L1706">
        <v>0.83676600000000001</v>
      </c>
      <c r="M1706">
        <v>0</v>
      </c>
      <c r="N1706" t="s">
        <v>43</v>
      </c>
    </row>
    <row r="1707" spans="1:14" x14ac:dyDescent="0.25">
      <c r="A1707" t="s">
        <v>186</v>
      </c>
      <c r="B1707">
        <v>6433.9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0.14990100000000001</v>
      </c>
      <c r="L1707">
        <v>0.83705200000000002</v>
      </c>
      <c r="M1707">
        <v>0</v>
      </c>
      <c r="N1707" t="s">
        <v>43</v>
      </c>
    </row>
    <row r="1708" spans="1:14" x14ac:dyDescent="0.25">
      <c r="A1708" t="s">
        <v>186</v>
      </c>
      <c r="B1708">
        <v>6439.33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0.178454</v>
      </c>
      <c r="L1708">
        <v>0.83265500000000003</v>
      </c>
      <c r="M1708">
        <v>0</v>
      </c>
      <c r="N1708" t="s">
        <v>43</v>
      </c>
    </row>
    <row r="1709" spans="1:14" x14ac:dyDescent="0.25">
      <c r="A1709" t="s">
        <v>186</v>
      </c>
      <c r="B1709">
        <v>6443.97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0.178454</v>
      </c>
      <c r="L1709">
        <v>0.83697299999999997</v>
      </c>
      <c r="M1709">
        <v>0</v>
      </c>
      <c r="N1709" t="s">
        <v>43</v>
      </c>
    </row>
    <row r="1710" spans="1:14" x14ac:dyDescent="0.25">
      <c r="A1710" t="s">
        <v>186</v>
      </c>
      <c r="B1710">
        <v>6436.55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0.15454399999999999</v>
      </c>
      <c r="L1710">
        <v>0.83598399999999995</v>
      </c>
      <c r="M1710">
        <v>0</v>
      </c>
      <c r="N1710" t="s">
        <v>43</v>
      </c>
    </row>
    <row r="1711" spans="1:14" x14ac:dyDescent="0.25">
      <c r="A1711" t="s">
        <v>186</v>
      </c>
      <c r="B1711">
        <v>6436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0.15471799999999999</v>
      </c>
      <c r="L1711">
        <v>0.83678900000000001</v>
      </c>
      <c r="M1711">
        <v>0</v>
      </c>
      <c r="N1711" t="s">
        <v>43</v>
      </c>
    </row>
    <row r="1712" spans="1:14" x14ac:dyDescent="0.25">
      <c r="A1712" t="s">
        <v>186</v>
      </c>
      <c r="B1712">
        <v>6444.5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0.15157100000000001</v>
      </c>
      <c r="L1712">
        <v>0.86892199999999997</v>
      </c>
      <c r="M1712">
        <v>0</v>
      </c>
      <c r="N1712" t="s">
        <v>43</v>
      </c>
    </row>
    <row r="1713" spans="1:14" x14ac:dyDescent="0.25">
      <c r="A1713" t="s">
        <v>186</v>
      </c>
      <c r="B1713">
        <v>6449.84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0.14723700000000001</v>
      </c>
      <c r="L1713">
        <v>0.83634900000000001</v>
      </c>
      <c r="M1713">
        <v>0</v>
      </c>
      <c r="N1713" t="s">
        <v>43</v>
      </c>
    </row>
    <row r="1714" spans="1:14" x14ac:dyDescent="0.25">
      <c r="A1714" t="s">
        <v>186</v>
      </c>
      <c r="B1714">
        <v>6432.95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0.16452800000000001</v>
      </c>
      <c r="L1714">
        <v>0.83705200000000002</v>
      </c>
      <c r="M1714">
        <v>0</v>
      </c>
      <c r="N1714" t="s">
        <v>43</v>
      </c>
    </row>
    <row r="1715" spans="1:14" x14ac:dyDescent="0.25">
      <c r="A1715" t="s">
        <v>186</v>
      </c>
      <c r="B1715">
        <v>6435.04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0.17845800000000001</v>
      </c>
      <c r="L1715">
        <v>0.83684800000000004</v>
      </c>
      <c r="M1715">
        <v>0</v>
      </c>
      <c r="N1715" t="s">
        <v>43</v>
      </c>
    </row>
    <row r="1716" spans="1:14" x14ac:dyDescent="0.25">
      <c r="A1716" t="s">
        <v>186</v>
      </c>
      <c r="B1716">
        <v>6430.76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0.152917</v>
      </c>
      <c r="L1716">
        <v>0.83635499999999996</v>
      </c>
      <c r="M1716">
        <v>0</v>
      </c>
      <c r="N1716" t="s">
        <v>43</v>
      </c>
    </row>
    <row r="1717" spans="1:14" x14ac:dyDescent="0.25">
      <c r="A1717" t="s">
        <v>186</v>
      </c>
      <c r="B1717">
        <v>6438.01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0.178454</v>
      </c>
      <c r="L1717">
        <v>0.83618000000000003</v>
      </c>
      <c r="M1717">
        <v>0</v>
      </c>
      <c r="N1717" t="s">
        <v>43</v>
      </c>
    </row>
    <row r="1718" spans="1:14" x14ac:dyDescent="0.25">
      <c r="A1718" t="s">
        <v>186</v>
      </c>
      <c r="B1718">
        <v>6434.51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0.148617</v>
      </c>
      <c r="L1718">
        <v>0.83697600000000005</v>
      </c>
      <c r="M1718">
        <v>0</v>
      </c>
      <c r="N1718" t="s">
        <v>43</v>
      </c>
    </row>
    <row r="1719" spans="1:14" x14ac:dyDescent="0.25">
      <c r="A1719" t="s">
        <v>186</v>
      </c>
      <c r="B1719">
        <v>6427.43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0.14944199999999999</v>
      </c>
      <c r="L1719">
        <v>0.83332499999999998</v>
      </c>
      <c r="M1719">
        <v>0</v>
      </c>
      <c r="N1719" t="s">
        <v>43</v>
      </c>
    </row>
    <row r="1720" spans="1:14" x14ac:dyDescent="0.25">
      <c r="A1720" t="s">
        <v>186</v>
      </c>
      <c r="B1720">
        <v>6432.73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0.15898999999999999</v>
      </c>
      <c r="L1720">
        <v>0.83697999999999995</v>
      </c>
      <c r="M1720">
        <v>0</v>
      </c>
      <c r="N1720" t="s">
        <v>43</v>
      </c>
    </row>
    <row r="1721" spans="1:14" x14ac:dyDescent="0.25">
      <c r="A1721" t="s">
        <v>186</v>
      </c>
      <c r="B1721">
        <v>6455.75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0.17846699999999999</v>
      </c>
      <c r="L1721">
        <v>0.83838699999999999</v>
      </c>
      <c r="M1721">
        <v>0</v>
      </c>
      <c r="N1721" t="s">
        <v>43</v>
      </c>
    </row>
    <row r="1722" spans="1:14" x14ac:dyDescent="0.25">
      <c r="A1722" t="s">
        <v>186</v>
      </c>
      <c r="B1722">
        <v>6441.58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0.14738799999999999</v>
      </c>
      <c r="L1722">
        <v>0.83565500000000004</v>
      </c>
      <c r="M1722">
        <v>0</v>
      </c>
      <c r="N1722" t="s">
        <v>43</v>
      </c>
    </row>
    <row r="1723" spans="1:14" x14ac:dyDescent="0.25">
      <c r="A1723" t="s">
        <v>186</v>
      </c>
      <c r="B1723">
        <v>6433.34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0.176042</v>
      </c>
      <c r="L1723">
        <v>0.837036</v>
      </c>
      <c r="M1723">
        <v>0</v>
      </c>
      <c r="N1723" t="s">
        <v>43</v>
      </c>
    </row>
    <row r="1724" spans="1:14" x14ac:dyDescent="0.25">
      <c r="A1724" t="s">
        <v>186</v>
      </c>
      <c r="B1724">
        <v>6441.43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0.17849699999999999</v>
      </c>
      <c r="L1724">
        <v>0.83312900000000001</v>
      </c>
      <c r="M1724">
        <v>0</v>
      </c>
      <c r="N1724" t="s">
        <v>43</v>
      </c>
    </row>
    <row r="1725" spans="1:14" x14ac:dyDescent="0.25">
      <c r="A1725" t="s">
        <v>186</v>
      </c>
      <c r="B1725">
        <v>6433.4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0.17846400000000001</v>
      </c>
      <c r="L1725">
        <v>0.83698899999999998</v>
      </c>
      <c r="M1725">
        <v>0</v>
      </c>
      <c r="N1725" t="s">
        <v>43</v>
      </c>
    </row>
    <row r="1726" spans="1:14" x14ac:dyDescent="0.25">
      <c r="A1726" t="s">
        <v>186</v>
      </c>
      <c r="B1726">
        <v>6450.07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0.17846899999999999</v>
      </c>
      <c r="L1726">
        <v>0.83676899999999999</v>
      </c>
      <c r="M1726">
        <v>0</v>
      </c>
      <c r="N1726" t="s">
        <v>43</v>
      </c>
    </row>
    <row r="1727" spans="1:14" x14ac:dyDescent="0.25">
      <c r="A1727" t="s">
        <v>186</v>
      </c>
      <c r="B1727">
        <v>6436.63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0.15220600000000001</v>
      </c>
      <c r="L1727">
        <v>0.83701899999999996</v>
      </c>
      <c r="M1727">
        <v>0</v>
      </c>
      <c r="N1727" t="s">
        <v>43</v>
      </c>
    </row>
    <row r="1728" spans="1:14" x14ac:dyDescent="0.25">
      <c r="A1728" t="s">
        <v>186</v>
      </c>
      <c r="B1728">
        <v>6440.81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0.16303699999999999</v>
      </c>
      <c r="L1728">
        <v>0.83631800000000001</v>
      </c>
      <c r="M1728">
        <v>0</v>
      </c>
      <c r="N1728" t="s">
        <v>43</v>
      </c>
    </row>
    <row r="1729" spans="1:25" x14ac:dyDescent="0.25">
      <c r="A1729" t="s">
        <v>186</v>
      </c>
      <c r="B1729">
        <v>6443.89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0.14891299999999999</v>
      </c>
      <c r="L1729">
        <v>0.83541600000000005</v>
      </c>
      <c r="M1729">
        <v>0</v>
      </c>
      <c r="N1729" t="s">
        <v>43</v>
      </c>
    </row>
    <row r="1730" spans="1:25" x14ac:dyDescent="0.25">
      <c r="A1730" t="s">
        <v>186</v>
      </c>
      <c r="B1730">
        <v>6428.34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0.178454</v>
      </c>
      <c r="L1730">
        <v>0.86231100000000005</v>
      </c>
      <c r="M1730">
        <v>0</v>
      </c>
      <c r="N1730" t="s">
        <v>43</v>
      </c>
    </row>
    <row r="1731" spans="1:25" x14ac:dyDescent="0.25">
      <c r="A1731" t="s">
        <v>186</v>
      </c>
      <c r="B1731">
        <v>6430.51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0.157892</v>
      </c>
      <c r="L1731">
        <v>0.83670599999999995</v>
      </c>
      <c r="M1731">
        <v>0</v>
      </c>
      <c r="N1731" t="s">
        <v>43</v>
      </c>
    </row>
    <row r="1732" spans="1:25" x14ac:dyDescent="0.25">
      <c r="A1732" t="s">
        <v>186</v>
      </c>
      <c r="B1732">
        <v>6437.34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0.17846699999999999</v>
      </c>
      <c r="L1732">
        <v>0.83691499999999996</v>
      </c>
      <c r="M1732">
        <v>0</v>
      </c>
      <c r="N1732" t="s">
        <v>43</v>
      </c>
    </row>
    <row r="1733" spans="1:25" x14ac:dyDescent="0.25">
      <c r="A1733" t="s">
        <v>186</v>
      </c>
      <c r="B1733">
        <v>6438.32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0.147983</v>
      </c>
      <c r="L1733">
        <v>0.83705200000000002</v>
      </c>
      <c r="M1733">
        <v>0</v>
      </c>
      <c r="N1733" t="s">
        <v>43</v>
      </c>
    </row>
    <row r="1734" spans="1:25" x14ac:dyDescent="0.25">
      <c r="A1734" t="s">
        <v>186</v>
      </c>
      <c r="B1734">
        <v>6441.38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0.178454</v>
      </c>
      <c r="L1734">
        <v>0.85529500000000003</v>
      </c>
      <c r="M1734">
        <v>0</v>
      </c>
      <c r="N1734" t="s">
        <v>43</v>
      </c>
    </row>
    <row r="1735" spans="1:25" x14ac:dyDescent="0.25">
      <c r="A1735" t="s">
        <v>186</v>
      </c>
      <c r="B1735">
        <v>6424.85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0.178457</v>
      </c>
      <c r="L1735">
        <v>0.83705099999999999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6429.2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0.14852199999999999</v>
      </c>
      <c r="L1736">
        <v>0.86585599999999996</v>
      </c>
      <c r="M1736">
        <v>0</v>
      </c>
      <c r="N1736" t="s">
        <v>43</v>
      </c>
      <c r="R1736">
        <f>AVERAGE(B1687:B1736)</f>
        <v>6436.0566000000017</v>
      </c>
      <c r="S1736">
        <f>AVERAGE(C1687:C1736)</f>
        <v>0</v>
      </c>
      <c r="U1736">
        <f>_xlfn.VAR.P(B1687:B1736)</f>
        <v>51.017070439999252</v>
      </c>
      <c r="V1736">
        <f>_xlfn.VAR.P(C1687:C1736)</f>
        <v>0</v>
      </c>
      <c r="X1736">
        <f>1.96*SQRT(U1736)/50</f>
        <v>0.27999084113756373</v>
      </c>
      <c r="Y1736">
        <f>1.96*SQRT(V1736)/50</f>
        <v>0</v>
      </c>
    </row>
    <row r="1737" spans="1:25" x14ac:dyDescent="0.25">
      <c r="A1737" t="s">
        <v>187</v>
      </c>
      <c r="B1737">
        <v>321922.7844</v>
      </c>
      <c r="C1737" t="s">
        <v>37</v>
      </c>
    </row>
    <row r="1738" spans="1:25" x14ac:dyDescent="0.25">
      <c r="A1738" t="s">
        <v>188</v>
      </c>
      <c r="B1738">
        <v>6033.66</v>
      </c>
      <c r="C1738">
        <v>6028.53</v>
      </c>
      <c r="D1738">
        <v>6028.45</v>
      </c>
      <c r="E1738">
        <v>6018.45</v>
      </c>
      <c r="F1738">
        <v>437.07</v>
      </c>
      <c r="G1738">
        <v>0</v>
      </c>
      <c r="H1738">
        <v>227.28100000000001</v>
      </c>
      <c r="I1738">
        <v>0</v>
      </c>
      <c r="J1738">
        <v>0.15162800000000001</v>
      </c>
      <c r="K1738">
        <v>0.83696499999999996</v>
      </c>
      <c r="L1738">
        <v>0</v>
      </c>
      <c r="M1738" t="s">
        <v>43</v>
      </c>
    </row>
    <row r="1739" spans="1:25" x14ac:dyDescent="0.25">
      <c r="A1739" t="s">
        <v>188</v>
      </c>
      <c r="B1739">
        <v>6009.92</v>
      </c>
      <c r="C1739">
        <v>6004.7</v>
      </c>
      <c r="D1739">
        <v>6004.62</v>
      </c>
      <c r="E1739">
        <v>5994.61</v>
      </c>
      <c r="F1739">
        <v>437.11399999999998</v>
      </c>
      <c r="G1739">
        <v>0</v>
      </c>
      <c r="H1739">
        <v>226.76400000000001</v>
      </c>
      <c r="I1739">
        <v>0</v>
      </c>
      <c r="J1739">
        <v>0.14740400000000001</v>
      </c>
      <c r="K1739">
        <v>0.83701099999999995</v>
      </c>
      <c r="L1739">
        <v>0</v>
      </c>
      <c r="M1739" t="s">
        <v>43</v>
      </c>
    </row>
    <row r="1740" spans="1:25" x14ac:dyDescent="0.25">
      <c r="A1740" t="s">
        <v>188</v>
      </c>
      <c r="B1740">
        <v>6022.05</v>
      </c>
      <c r="C1740">
        <v>6016.89</v>
      </c>
      <c r="D1740">
        <v>6016.81</v>
      </c>
      <c r="E1740">
        <v>6006.78</v>
      </c>
      <c r="F1740">
        <v>437.11099999999999</v>
      </c>
      <c r="G1740">
        <v>0</v>
      </c>
      <c r="H1740">
        <v>226.292</v>
      </c>
      <c r="I1740">
        <v>0</v>
      </c>
      <c r="J1740">
        <v>0.161053</v>
      </c>
      <c r="K1740">
        <v>0.83704299999999998</v>
      </c>
      <c r="L1740">
        <v>0</v>
      </c>
      <c r="M1740" t="s">
        <v>43</v>
      </c>
    </row>
    <row r="1741" spans="1:25" x14ac:dyDescent="0.25">
      <c r="A1741" t="s">
        <v>188</v>
      </c>
      <c r="B1741">
        <v>6019.03</v>
      </c>
      <c r="C1741">
        <v>6013.85</v>
      </c>
      <c r="D1741">
        <v>6013.78</v>
      </c>
      <c r="E1741">
        <v>6003.83</v>
      </c>
      <c r="F1741">
        <v>437.46600000000001</v>
      </c>
      <c r="G1741">
        <v>0</v>
      </c>
      <c r="H1741">
        <v>225.87</v>
      </c>
      <c r="I1741">
        <v>0</v>
      </c>
      <c r="J1741">
        <v>0.15929199999999999</v>
      </c>
      <c r="K1741">
        <v>0.85780699999999999</v>
      </c>
      <c r="L1741">
        <v>0</v>
      </c>
      <c r="M1741" t="s">
        <v>43</v>
      </c>
    </row>
    <row r="1742" spans="1:25" x14ac:dyDescent="0.25">
      <c r="A1742" t="s">
        <v>188</v>
      </c>
      <c r="B1742">
        <v>5999.67</v>
      </c>
      <c r="C1742">
        <v>5994.53</v>
      </c>
      <c r="D1742">
        <v>5994.46</v>
      </c>
      <c r="E1742">
        <v>5984.49</v>
      </c>
      <c r="F1742">
        <v>436.238</v>
      </c>
      <c r="G1742">
        <v>0</v>
      </c>
      <c r="H1742">
        <v>227.136</v>
      </c>
      <c r="I1742">
        <v>0</v>
      </c>
      <c r="J1742">
        <v>0.14906</v>
      </c>
      <c r="K1742">
        <v>0.83677100000000004</v>
      </c>
      <c r="L1742">
        <v>0</v>
      </c>
      <c r="M1742" t="s">
        <v>43</v>
      </c>
    </row>
    <row r="1743" spans="1:25" x14ac:dyDescent="0.25">
      <c r="A1743" t="s">
        <v>188</v>
      </c>
      <c r="B1743">
        <v>6013.93</v>
      </c>
      <c r="C1743">
        <v>6008.79</v>
      </c>
      <c r="D1743">
        <v>6008.71</v>
      </c>
      <c r="E1743">
        <v>5998.79</v>
      </c>
      <c r="F1743">
        <v>436.63099999999997</v>
      </c>
      <c r="G1743">
        <v>0</v>
      </c>
      <c r="H1743">
        <v>225.89500000000001</v>
      </c>
      <c r="I1743">
        <v>0</v>
      </c>
      <c r="J1743">
        <v>0.14715300000000001</v>
      </c>
      <c r="K1743">
        <v>0.837032</v>
      </c>
      <c r="L1743">
        <v>0</v>
      </c>
      <c r="M1743" t="s">
        <v>43</v>
      </c>
    </row>
    <row r="1744" spans="1:25" x14ac:dyDescent="0.25">
      <c r="A1744" t="s">
        <v>188</v>
      </c>
      <c r="B1744">
        <v>6020.86</v>
      </c>
      <c r="C1744">
        <v>6015.69</v>
      </c>
      <c r="D1744">
        <v>6015.61</v>
      </c>
      <c r="E1744">
        <v>6005.55</v>
      </c>
      <c r="F1744">
        <v>436.93799999999999</v>
      </c>
      <c r="G1744">
        <v>0</v>
      </c>
      <c r="H1744">
        <v>226.904</v>
      </c>
      <c r="I1744">
        <v>0</v>
      </c>
      <c r="J1744">
        <v>0.152063</v>
      </c>
      <c r="K1744">
        <v>0.83578600000000003</v>
      </c>
      <c r="L1744">
        <v>0</v>
      </c>
      <c r="M1744" t="s">
        <v>43</v>
      </c>
    </row>
    <row r="1745" spans="1:13" x14ac:dyDescent="0.25">
      <c r="A1745" t="s">
        <v>188</v>
      </c>
      <c r="B1745">
        <v>6013.83</v>
      </c>
      <c r="C1745">
        <v>6008.65</v>
      </c>
      <c r="D1745">
        <v>6008.57</v>
      </c>
      <c r="E1745">
        <v>5998.38</v>
      </c>
      <c r="F1745">
        <v>438.00099999999998</v>
      </c>
      <c r="G1745">
        <v>0</v>
      </c>
      <c r="H1745">
        <v>227.14500000000001</v>
      </c>
      <c r="I1745">
        <v>0</v>
      </c>
      <c r="J1745">
        <v>0.14710999999999999</v>
      </c>
      <c r="K1745">
        <v>0.83705300000000005</v>
      </c>
      <c r="L1745">
        <v>0</v>
      </c>
      <c r="M1745" t="s">
        <v>43</v>
      </c>
    </row>
    <row r="1746" spans="1:13" x14ac:dyDescent="0.25">
      <c r="A1746" t="s">
        <v>188</v>
      </c>
      <c r="B1746">
        <v>6020.73</v>
      </c>
      <c r="C1746">
        <v>6015.54</v>
      </c>
      <c r="D1746">
        <v>6015.46</v>
      </c>
      <c r="E1746">
        <v>6005.44</v>
      </c>
      <c r="F1746">
        <v>436.80599999999998</v>
      </c>
      <c r="G1746">
        <v>0</v>
      </c>
      <c r="H1746">
        <v>225.88</v>
      </c>
      <c r="I1746">
        <v>0</v>
      </c>
      <c r="J1746">
        <v>0.14862800000000001</v>
      </c>
      <c r="K1746">
        <v>0.83553500000000003</v>
      </c>
      <c r="L1746">
        <v>0</v>
      </c>
      <c r="M1746" t="s">
        <v>43</v>
      </c>
    </row>
    <row r="1747" spans="1:13" x14ac:dyDescent="0.25">
      <c r="A1747" t="s">
        <v>188</v>
      </c>
      <c r="B1747">
        <v>6015.45</v>
      </c>
      <c r="C1747">
        <v>6010.29</v>
      </c>
      <c r="D1747">
        <v>6010.21</v>
      </c>
      <c r="E1747">
        <v>6000.33</v>
      </c>
      <c r="F1747">
        <v>436.04300000000001</v>
      </c>
      <c r="G1747">
        <v>0</v>
      </c>
      <c r="H1747">
        <v>225.137</v>
      </c>
      <c r="I1747">
        <v>0</v>
      </c>
      <c r="J1747">
        <v>0.17849100000000001</v>
      </c>
      <c r="K1747">
        <v>0.83690399999999998</v>
      </c>
      <c r="L1747">
        <v>0</v>
      </c>
      <c r="M1747" t="s">
        <v>43</v>
      </c>
    </row>
    <row r="1748" spans="1:13" x14ac:dyDescent="0.25">
      <c r="A1748" t="s">
        <v>188</v>
      </c>
      <c r="B1748">
        <v>6030.51</v>
      </c>
      <c r="C1748">
        <v>6025.25</v>
      </c>
      <c r="D1748">
        <v>6025.17</v>
      </c>
      <c r="E1748">
        <v>6015.27</v>
      </c>
      <c r="F1748">
        <v>436.59</v>
      </c>
      <c r="G1748">
        <v>0</v>
      </c>
      <c r="H1748">
        <v>225.94800000000001</v>
      </c>
      <c r="I1748">
        <v>0</v>
      </c>
      <c r="J1748">
        <v>0.17845800000000001</v>
      </c>
      <c r="K1748">
        <v>0.86190199999999995</v>
      </c>
      <c r="L1748">
        <v>0</v>
      </c>
      <c r="M1748" t="s">
        <v>43</v>
      </c>
    </row>
    <row r="1749" spans="1:13" x14ac:dyDescent="0.25">
      <c r="A1749" t="s">
        <v>188</v>
      </c>
      <c r="B1749">
        <v>6035.42</v>
      </c>
      <c r="C1749">
        <v>6030.24</v>
      </c>
      <c r="D1749">
        <v>6030.15</v>
      </c>
      <c r="E1749">
        <v>6020.1</v>
      </c>
      <c r="F1749">
        <v>437.32400000000001</v>
      </c>
      <c r="G1749">
        <v>0</v>
      </c>
      <c r="H1749">
        <v>226.376</v>
      </c>
      <c r="I1749">
        <v>0</v>
      </c>
      <c r="J1749">
        <v>0.14954200000000001</v>
      </c>
      <c r="K1749">
        <v>0.83703300000000003</v>
      </c>
      <c r="L1749">
        <v>0</v>
      </c>
      <c r="M1749" t="s">
        <v>43</v>
      </c>
    </row>
    <row r="1750" spans="1:13" x14ac:dyDescent="0.25">
      <c r="A1750" t="s">
        <v>188</v>
      </c>
      <c r="B1750">
        <v>6027.19</v>
      </c>
      <c r="C1750">
        <v>6022</v>
      </c>
      <c r="D1750">
        <v>6021.93</v>
      </c>
      <c r="E1750">
        <v>6012.13</v>
      </c>
      <c r="F1750">
        <v>436.21199999999999</v>
      </c>
      <c r="G1750">
        <v>0</v>
      </c>
      <c r="H1750">
        <v>225.898</v>
      </c>
      <c r="I1750">
        <v>0</v>
      </c>
      <c r="J1750">
        <v>0.14724499999999999</v>
      </c>
      <c r="K1750">
        <v>0.83703300000000003</v>
      </c>
      <c r="L1750">
        <v>0</v>
      </c>
      <c r="M1750" t="s">
        <v>43</v>
      </c>
    </row>
    <row r="1751" spans="1:13" x14ac:dyDescent="0.25">
      <c r="A1751" t="s">
        <v>188</v>
      </c>
      <c r="B1751">
        <v>6025.28</v>
      </c>
      <c r="C1751">
        <v>6020.13</v>
      </c>
      <c r="D1751">
        <v>6020.06</v>
      </c>
      <c r="E1751">
        <v>6010.12</v>
      </c>
      <c r="F1751">
        <v>436.791</v>
      </c>
      <c r="G1751">
        <v>0</v>
      </c>
      <c r="H1751">
        <v>226.82300000000001</v>
      </c>
      <c r="I1751">
        <v>0</v>
      </c>
      <c r="J1751">
        <v>0.15435199999999999</v>
      </c>
      <c r="K1751">
        <v>0.83702799999999999</v>
      </c>
      <c r="L1751">
        <v>0</v>
      </c>
      <c r="M1751" t="s">
        <v>43</v>
      </c>
    </row>
    <row r="1752" spans="1:13" x14ac:dyDescent="0.25">
      <c r="A1752" t="s">
        <v>188</v>
      </c>
      <c r="B1752">
        <v>6022.17</v>
      </c>
      <c r="C1752">
        <v>6017</v>
      </c>
      <c r="D1752">
        <v>6016.93</v>
      </c>
      <c r="E1752">
        <v>6007.01</v>
      </c>
      <c r="F1752">
        <v>436.44499999999999</v>
      </c>
      <c r="G1752">
        <v>0</v>
      </c>
      <c r="H1752">
        <v>226.56200000000001</v>
      </c>
      <c r="I1752">
        <v>0</v>
      </c>
      <c r="J1752">
        <v>0.14716000000000001</v>
      </c>
      <c r="K1752">
        <v>0.83482500000000004</v>
      </c>
      <c r="L1752">
        <v>0</v>
      </c>
      <c r="M1752" t="s">
        <v>43</v>
      </c>
    </row>
    <row r="1753" spans="1:13" x14ac:dyDescent="0.25">
      <c r="A1753" t="s">
        <v>188</v>
      </c>
      <c r="B1753">
        <v>6025.45</v>
      </c>
      <c r="C1753">
        <v>6020.05</v>
      </c>
      <c r="D1753">
        <v>6019.96</v>
      </c>
      <c r="E1753">
        <v>6009.85</v>
      </c>
      <c r="F1753">
        <v>437.47500000000002</v>
      </c>
      <c r="G1753">
        <v>0</v>
      </c>
      <c r="H1753">
        <v>227.45500000000001</v>
      </c>
      <c r="I1753">
        <v>0</v>
      </c>
      <c r="J1753">
        <v>0.178454</v>
      </c>
      <c r="K1753">
        <v>0.83640599999999998</v>
      </c>
      <c r="L1753">
        <v>0</v>
      </c>
      <c r="M1753" t="s">
        <v>43</v>
      </c>
    </row>
    <row r="1754" spans="1:13" x14ac:dyDescent="0.25">
      <c r="A1754" t="s">
        <v>188</v>
      </c>
      <c r="B1754">
        <v>6027.3</v>
      </c>
      <c r="C1754">
        <v>6022.02</v>
      </c>
      <c r="D1754">
        <v>6021.94</v>
      </c>
      <c r="E1754">
        <v>6012.05</v>
      </c>
      <c r="F1754">
        <v>436.108</v>
      </c>
      <c r="G1754">
        <v>0</v>
      </c>
      <c r="H1754">
        <v>225.495</v>
      </c>
      <c r="I1754">
        <v>0</v>
      </c>
      <c r="J1754">
        <v>0.17846400000000001</v>
      </c>
      <c r="K1754">
        <v>0.83848699999999998</v>
      </c>
      <c r="L1754">
        <v>0</v>
      </c>
      <c r="M1754" t="s">
        <v>43</v>
      </c>
    </row>
    <row r="1755" spans="1:13" x14ac:dyDescent="0.25">
      <c r="A1755" t="s">
        <v>188</v>
      </c>
      <c r="B1755">
        <v>6038.94</v>
      </c>
      <c r="C1755">
        <v>6033.73</v>
      </c>
      <c r="D1755">
        <v>6033.64</v>
      </c>
      <c r="E1755">
        <v>6023.48</v>
      </c>
      <c r="F1755">
        <v>438.185</v>
      </c>
      <c r="G1755">
        <v>0</v>
      </c>
      <c r="H1755">
        <v>227.63399999999999</v>
      </c>
      <c r="I1755">
        <v>0</v>
      </c>
      <c r="J1755">
        <v>0.15395600000000001</v>
      </c>
      <c r="K1755">
        <v>0.83702200000000004</v>
      </c>
      <c r="L1755">
        <v>0</v>
      </c>
      <c r="M1755" t="s">
        <v>43</v>
      </c>
    </row>
    <row r="1756" spans="1:13" x14ac:dyDescent="0.25">
      <c r="A1756" t="s">
        <v>188</v>
      </c>
      <c r="B1756">
        <v>6026.88</v>
      </c>
      <c r="C1756">
        <v>6021.74</v>
      </c>
      <c r="D1756">
        <v>6021.66</v>
      </c>
      <c r="E1756">
        <v>6011.71</v>
      </c>
      <c r="F1756">
        <v>436.2</v>
      </c>
      <c r="G1756">
        <v>0</v>
      </c>
      <c r="H1756">
        <v>225.345</v>
      </c>
      <c r="I1756">
        <v>0</v>
      </c>
      <c r="J1756">
        <v>0.15159300000000001</v>
      </c>
      <c r="K1756">
        <v>0.83693399999999996</v>
      </c>
      <c r="L1756">
        <v>0</v>
      </c>
      <c r="M1756" t="s">
        <v>43</v>
      </c>
    </row>
    <row r="1757" spans="1:13" x14ac:dyDescent="0.25">
      <c r="A1757" t="s">
        <v>188</v>
      </c>
      <c r="B1757">
        <v>6020.61</v>
      </c>
      <c r="C1757">
        <v>6015.44</v>
      </c>
      <c r="D1757">
        <v>6015.37</v>
      </c>
      <c r="E1757">
        <v>6005.38</v>
      </c>
      <c r="F1757">
        <v>436.93599999999998</v>
      </c>
      <c r="G1757">
        <v>0</v>
      </c>
      <c r="H1757">
        <v>226.42599999999999</v>
      </c>
      <c r="I1757">
        <v>0</v>
      </c>
      <c r="J1757">
        <v>0.17847099999999999</v>
      </c>
      <c r="K1757">
        <v>0.83402399999999999</v>
      </c>
      <c r="L1757">
        <v>0</v>
      </c>
      <c r="M1757" t="s">
        <v>43</v>
      </c>
    </row>
    <row r="1758" spans="1:13" x14ac:dyDescent="0.25">
      <c r="A1758" t="s">
        <v>188</v>
      </c>
      <c r="B1758">
        <v>6011.21</v>
      </c>
      <c r="C1758">
        <v>6005.86</v>
      </c>
      <c r="D1758">
        <v>6005.78</v>
      </c>
      <c r="E1758">
        <v>5995.68</v>
      </c>
      <c r="F1758">
        <v>438.52600000000001</v>
      </c>
      <c r="G1758">
        <v>0</v>
      </c>
      <c r="H1758">
        <v>226.459</v>
      </c>
      <c r="I1758">
        <v>0</v>
      </c>
      <c r="J1758">
        <v>0.17847299999999999</v>
      </c>
      <c r="K1758">
        <v>0.85083500000000001</v>
      </c>
      <c r="L1758">
        <v>0</v>
      </c>
      <c r="M1758" t="s">
        <v>43</v>
      </c>
    </row>
    <row r="1759" spans="1:13" x14ac:dyDescent="0.25">
      <c r="A1759" t="s">
        <v>188</v>
      </c>
      <c r="B1759">
        <v>6019.08</v>
      </c>
      <c r="C1759">
        <v>6013.93</v>
      </c>
      <c r="D1759">
        <v>6013.85</v>
      </c>
      <c r="E1759">
        <v>6003.87</v>
      </c>
      <c r="F1759">
        <v>436.07100000000003</v>
      </c>
      <c r="G1759">
        <v>0</v>
      </c>
      <c r="H1759">
        <v>225.995</v>
      </c>
      <c r="I1759">
        <v>0</v>
      </c>
      <c r="J1759">
        <v>0.17846999999999999</v>
      </c>
      <c r="K1759">
        <v>0.83705200000000002</v>
      </c>
      <c r="L1759">
        <v>0</v>
      </c>
      <c r="M1759" t="s">
        <v>43</v>
      </c>
    </row>
    <row r="1760" spans="1:13" x14ac:dyDescent="0.25">
      <c r="A1760" t="s">
        <v>188</v>
      </c>
      <c r="B1760">
        <v>6021.13</v>
      </c>
      <c r="C1760">
        <v>6015.98</v>
      </c>
      <c r="D1760">
        <v>6015.9</v>
      </c>
      <c r="E1760">
        <v>6005.96</v>
      </c>
      <c r="F1760">
        <v>436.43700000000001</v>
      </c>
      <c r="G1760">
        <v>0</v>
      </c>
      <c r="H1760">
        <v>226.173</v>
      </c>
      <c r="I1760">
        <v>0</v>
      </c>
      <c r="J1760">
        <v>0.17845800000000001</v>
      </c>
      <c r="K1760">
        <v>0.83705200000000002</v>
      </c>
      <c r="L1760">
        <v>0</v>
      </c>
      <c r="M1760" t="s">
        <v>43</v>
      </c>
    </row>
    <row r="1761" spans="1:13" x14ac:dyDescent="0.25">
      <c r="A1761" t="s">
        <v>188</v>
      </c>
      <c r="B1761">
        <v>6029.32</v>
      </c>
      <c r="C1761">
        <v>6024.16</v>
      </c>
      <c r="D1761">
        <v>6024.07</v>
      </c>
      <c r="E1761">
        <v>6014</v>
      </c>
      <c r="F1761">
        <v>437.346</v>
      </c>
      <c r="G1761">
        <v>0</v>
      </c>
      <c r="H1761">
        <v>226.69</v>
      </c>
      <c r="I1761">
        <v>0</v>
      </c>
      <c r="J1761">
        <v>0.15401200000000001</v>
      </c>
      <c r="K1761">
        <v>0.83704699999999999</v>
      </c>
      <c r="L1761">
        <v>0</v>
      </c>
      <c r="M1761" t="s">
        <v>43</v>
      </c>
    </row>
    <row r="1762" spans="1:13" x14ac:dyDescent="0.25">
      <c r="A1762" t="s">
        <v>188</v>
      </c>
      <c r="B1762">
        <v>6011.13</v>
      </c>
      <c r="C1762">
        <v>6005.97</v>
      </c>
      <c r="D1762">
        <v>6005.89</v>
      </c>
      <c r="E1762">
        <v>5995.99</v>
      </c>
      <c r="F1762">
        <v>436.54500000000002</v>
      </c>
      <c r="G1762">
        <v>0</v>
      </c>
      <c r="H1762">
        <v>226.88399999999999</v>
      </c>
      <c r="I1762">
        <v>0</v>
      </c>
      <c r="J1762">
        <v>0.149564</v>
      </c>
      <c r="K1762">
        <v>0.82556600000000002</v>
      </c>
      <c r="L1762">
        <v>0</v>
      </c>
      <c r="M1762" t="s">
        <v>43</v>
      </c>
    </row>
    <row r="1763" spans="1:13" x14ac:dyDescent="0.25">
      <c r="A1763" t="s">
        <v>188</v>
      </c>
      <c r="B1763">
        <v>6014.27</v>
      </c>
      <c r="C1763">
        <v>6009.13</v>
      </c>
      <c r="D1763">
        <v>6009.05</v>
      </c>
      <c r="E1763">
        <v>5998.98</v>
      </c>
      <c r="F1763">
        <v>438.113</v>
      </c>
      <c r="G1763">
        <v>0</v>
      </c>
      <c r="H1763">
        <v>226.12100000000001</v>
      </c>
      <c r="I1763">
        <v>0</v>
      </c>
      <c r="J1763">
        <v>0.15409</v>
      </c>
      <c r="K1763">
        <v>0.83625700000000003</v>
      </c>
      <c r="L1763">
        <v>0</v>
      </c>
      <c r="M1763" t="s">
        <v>43</v>
      </c>
    </row>
    <row r="1764" spans="1:13" x14ac:dyDescent="0.25">
      <c r="A1764" t="s">
        <v>188</v>
      </c>
      <c r="B1764">
        <v>6025.18</v>
      </c>
      <c r="C1764">
        <v>6020.01</v>
      </c>
      <c r="D1764">
        <v>6019.93</v>
      </c>
      <c r="E1764">
        <v>6010.15</v>
      </c>
      <c r="F1764">
        <v>436.178</v>
      </c>
      <c r="G1764">
        <v>0</v>
      </c>
      <c r="H1764">
        <v>226.006</v>
      </c>
      <c r="I1764">
        <v>0</v>
      </c>
      <c r="J1764">
        <v>0.14738599999999999</v>
      </c>
      <c r="K1764">
        <v>0.83703099999999997</v>
      </c>
      <c r="L1764">
        <v>0</v>
      </c>
      <c r="M1764" t="s">
        <v>43</v>
      </c>
    </row>
    <row r="1765" spans="1:13" x14ac:dyDescent="0.25">
      <c r="A1765" t="s">
        <v>188</v>
      </c>
      <c r="B1765">
        <v>6014.18</v>
      </c>
      <c r="C1765">
        <v>6009.05</v>
      </c>
      <c r="D1765">
        <v>6008.97</v>
      </c>
      <c r="E1765">
        <v>5998.9</v>
      </c>
      <c r="F1765">
        <v>436.363</v>
      </c>
      <c r="G1765">
        <v>0</v>
      </c>
      <c r="H1765">
        <v>226.36799999999999</v>
      </c>
      <c r="I1765">
        <v>0</v>
      </c>
      <c r="J1765">
        <v>0.15859699999999999</v>
      </c>
      <c r="K1765">
        <v>0.83513599999999999</v>
      </c>
      <c r="L1765">
        <v>0</v>
      </c>
      <c r="M1765" t="s">
        <v>43</v>
      </c>
    </row>
    <row r="1766" spans="1:13" x14ac:dyDescent="0.25">
      <c r="A1766" t="s">
        <v>188</v>
      </c>
      <c r="B1766">
        <v>6031.5</v>
      </c>
      <c r="C1766">
        <v>6026.37</v>
      </c>
      <c r="D1766">
        <v>6026.29</v>
      </c>
      <c r="E1766">
        <v>6016.41</v>
      </c>
      <c r="F1766">
        <v>436.87599999999998</v>
      </c>
      <c r="G1766">
        <v>0</v>
      </c>
      <c r="H1766">
        <v>226.70400000000001</v>
      </c>
      <c r="I1766">
        <v>0</v>
      </c>
      <c r="J1766">
        <v>0.178509</v>
      </c>
      <c r="K1766">
        <v>0.83482800000000001</v>
      </c>
      <c r="L1766">
        <v>0</v>
      </c>
      <c r="M1766" t="s">
        <v>43</v>
      </c>
    </row>
    <row r="1767" spans="1:13" x14ac:dyDescent="0.25">
      <c r="A1767" t="s">
        <v>188</v>
      </c>
      <c r="B1767">
        <v>6009.22</v>
      </c>
      <c r="C1767">
        <v>6004.05</v>
      </c>
      <c r="D1767">
        <v>6003.97</v>
      </c>
      <c r="E1767">
        <v>5993.9</v>
      </c>
      <c r="F1767">
        <v>436.82100000000003</v>
      </c>
      <c r="G1767">
        <v>0</v>
      </c>
      <c r="H1767">
        <v>226.08799999999999</v>
      </c>
      <c r="I1767">
        <v>0</v>
      </c>
      <c r="J1767">
        <v>0.17845900000000001</v>
      </c>
      <c r="K1767">
        <v>0.83534200000000003</v>
      </c>
      <c r="L1767">
        <v>0</v>
      </c>
      <c r="M1767" t="s">
        <v>43</v>
      </c>
    </row>
    <row r="1768" spans="1:13" x14ac:dyDescent="0.25">
      <c r="A1768" t="s">
        <v>188</v>
      </c>
      <c r="B1768">
        <v>6030.39</v>
      </c>
      <c r="C1768">
        <v>6025.15</v>
      </c>
      <c r="D1768">
        <v>6025.07</v>
      </c>
      <c r="E1768">
        <v>6015.11</v>
      </c>
      <c r="F1768">
        <v>436.63499999999999</v>
      </c>
      <c r="G1768">
        <v>0</v>
      </c>
      <c r="H1768">
        <v>227.107</v>
      </c>
      <c r="I1768">
        <v>0</v>
      </c>
      <c r="J1768">
        <v>0.14779300000000001</v>
      </c>
      <c r="K1768">
        <v>0.83561799999999997</v>
      </c>
      <c r="L1768">
        <v>0</v>
      </c>
      <c r="M1768" t="s">
        <v>43</v>
      </c>
    </row>
    <row r="1769" spans="1:13" x14ac:dyDescent="0.25">
      <c r="A1769" t="s">
        <v>188</v>
      </c>
      <c r="B1769">
        <v>6024.32</v>
      </c>
      <c r="C1769">
        <v>6019.2</v>
      </c>
      <c r="D1769">
        <v>6019.12</v>
      </c>
      <c r="E1769">
        <v>6008.95</v>
      </c>
      <c r="F1769">
        <v>437.12400000000002</v>
      </c>
      <c r="G1769">
        <v>0</v>
      </c>
      <c r="H1769">
        <v>226.15899999999999</v>
      </c>
      <c r="I1769">
        <v>0</v>
      </c>
      <c r="J1769">
        <v>0.14869599999999999</v>
      </c>
      <c r="K1769">
        <v>0.83679099999999995</v>
      </c>
      <c r="L1769">
        <v>0</v>
      </c>
      <c r="M1769" t="s">
        <v>43</v>
      </c>
    </row>
    <row r="1770" spans="1:13" x14ac:dyDescent="0.25">
      <c r="A1770" t="s">
        <v>188</v>
      </c>
      <c r="B1770">
        <v>6022.79</v>
      </c>
      <c r="C1770">
        <v>6017.61</v>
      </c>
      <c r="D1770">
        <v>6017.53</v>
      </c>
      <c r="E1770">
        <v>6007.6</v>
      </c>
      <c r="F1770">
        <v>436.25299999999999</v>
      </c>
      <c r="G1770">
        <v>0</v>
      </c>
      <c r="H1770">
        <v>226.31700000000001</v>
      </c>
      <c r="I1770">
        <v>0</v>
      </c>
      <c r="J1770">
        <v>0.17845800000000001</v>
      </c>
      <c r="K1770">
        <v>0.83705200000000002</v>
      </c>
      <c r="L1770">
        <v>0</v>
      </c>
      <c r="M1770" t="s">
        <v>43</v>
      </c>
    </row>
    <row r="1771" spans="1:13" x14ac:dyDescent="0.25">
      <c r="A1771" t="s">
        <v>188</v>
      </c>
      <c r="B1771">
        <v>6029</v>
      </c>
      <c r="C1771">
        <v>6023.89</v>
      </c>
      <c r="D1771">
        <v>6023.82</v>
      </c>
      <c r="E1771">
        <v>6013.75</v>
      </c>
      <c r="F1771">
        <v>437.23200000000003</v>
      </c>
      <c r="G1771">
        <v>0</v>
      </c>
      <c r="H1771">
        <v>226.64</v>
      </c>
      <c r="I1771">
        <v>0</v>
      </c>
      <c r="J1771">
        <v>0.14913000000000001</v>
      </c>
      <c r="K1771">
        <v>0.836982</v>
      </c>
      <c r="L1771">
        <v>0</v>
      </c>
      <c r="M1771" t="s">
        <v>43</v>
      </c>
    </row>
    <row r="1772" spans="1:13" x14ac:dyDescent="0.25">
      <c r="A1772" t="s">
        <v>188</v>
      </c>
      <c r="B1772">
        <v>6034.19</v>
      </c>
      <c r="C1772">
        <v>6028.92</v>
      </c>
      <c r="D1772">
        <v>6028.84</v>
      </c>
      <c r="E1772">
        <v>6018.89</v>
      </c>
      <c r="F1772">
        <v>436.90199999999999</v>
      </c>
      <c r="G1772">
        <v>0</v>
      </c>
      <c r="H1772">
        <v>226.857</v>
      </c>
      <c r="I1772">
        <v>0</v>
      </c>
      <c r="J1772">
        <v>0.14843899999999999</v>
      </c>
      <c r="K1772">
        <v>0.86162700000000003</v>
      </c>
      <c r="L1772">
        <v>0</v>
      </c>
      <c r="M1772" t="s">
        <v>43</v>
      </c>
    </row>
    <row r="1773" spans="1:13" x14ac:dyDescent="0.25">
      <c r="A1773" t="s">
        <v>188</v>
      </c>
      <c r="B1773">
        <v>6025.29</v>
      </c>
      <c r="C1773">
        <v>6020.03</v>
      </c>
      <c r="D1773">
        <v>6019.95</v>
      </c>
      <c r="E1773">
        <v>6009.99</v>
      </c>
      <c r="F1773">
        <v>437.029</v>
      </c>
      <c r="G1773">
        <v>0</v>
      </c>
      <c r="H1773">
        <v>226.24199999999999</v>
      </c>
      <c r="I1773">
        <v>0</v>
      </c>
      <c r="J1773">
        <v>0.147344</v>
      </c>
      <c r="K1773">
        <v>0.83325199999999999</v>
      </c>
      <c r="L1773">
        <v>0</v>
      </c>
      <c r="M1773" t="s">
        <v>43</v>
      </c>
    </row>
    <row r="1774" spans="1:13" x14ac:dyDescent="0.25">
      <c r="A1774" t="s">
        <v>188</v>
      </c>
      <c r="B1774">
        <v>6024.99</v>
      </c>
      <c r="C1774">
        <v>6019.76</v>
      </c>
      <c r="D1774">
        <v>6019.69</v>
      </c>
      <c r="E1774">
        <v>6009.72</v>
      </c>
      <c r="F1774">
        <v>436.74099999999999</v>
      </c>
      <c r="G1774">
        <v>0</v>
      </c>
      <c r="H1774">
        <v>226.01599999999999</v>
      </c>
      <c r="I1774">
        <v>0</v>
      </c>
      <c r="J1774">
        <v>0.13613</v>
      </c>
      <c r="K1774">
        <v>0.83319100000000001</v>
      </c>
      <c r="L1774">
        <v>0</v>
      </c>
      <c r="M1774" t="s">
        <v>43</v>
      </c>
    </row>
    <row r="1775" spans="1:13" x14ac:dyDescent="0.25">
      <c r="A1775" t="s">
        <v>188</v>
      </c>
      <c r="B1775">
        <v>6023.1</v>
      </c>
      <c r="C1775">
        <v>6017.88</v>
      </c>
      <c r="D1775">
        <v>6017.8</v>
      </c>
      <c r="E1775">
        <v>6007.86</v>
      </c>
      <c r="F1775">
        <v>436.98599999999999</v>
      </c>
      <c r="G1775">
        <v>0</v>
      </c>
      <c r="H1775">
        <v>225.583</v>
      </c>
      <c r="I1775">
        <v>0</v>
      </c>
      <c r="J1775">
        <v>0.15506400000000001</v>
      </c>
      <c r="K1775">
        <v>0.83014600000000005</v>
      </c>
      <c r="L1775">
        <v>0</v>
      </c>
      <c r="M1775" t="s">
        <v>43</v>
      </c>
    </row>
    <row r="1776" spans="1:13" x14ac:dyDescent="0.25">
      <c r="A1776" t="s">
        <v>188</v>
      </c>
      <c r="B1776">
        <v>6007.49</v>
      </c>
      <c r="C1776">
        <v>6002.33</v>
      </c>
      <c r="D1776">
        <v>6002.25</v>
      </c>
      <c r="E1776">
        <v>5992.27</v>
      </c>
      <c r="F1776">
        <v>436.73099999999999</v>
      </c>
      <c r="G1776">
        <v>0</v>
      </c>
      <c r="H1776">
        <v>225.316</v>
      </c>
      <c r="I1776">
        <v>0</v>
      </c>
      <c r="J1776">
        <v>0.17852499999999999</v>
      </c>
      <c r="K1776">
        <v>0.83704299999999998</v>
      </c>
      <c r="L1776">
        <v>0</v>
      </c>
      <c r="M1776" t="s">
        <v>43</v>
      </c>
    </row>
    <row r="1777" spans="1:25" x14ac:dyDescent="0.25">
      <c r="A1777" t="s">
        <v>188</v>
      </c>
      <c r="B1777">
        <v>6011.75</v>
      </c>
      <c r="C1777">
        <v>6006.57</v>
      </c>
      <c r="D1777">
        <v>6006.5</v>
      </c>
      <c r="E1777">
        <v>5996.44</v>
      </c>
      <c r="F1777">
        <v>437.54300000000001</v>
      </c>
      <c r="G1777">
        <v>0</v>
      </c>
      <c r="H1777">
        <v>226.52</v>
      </c>
      <c r="I1777">
        <v>0</v>
      </c>
      <c r="J1777">
        <v>0.154588</v>
      </c>
      <c r="K1777">
        <v>0.83705200000000002</v>
      </c>
      <c r="L1777">
        <v>0</v>
      </c>
      <c r="M1777" t="s">
        <v>43</v>
      </c>
    </row>
    <row r="1778" spans="1:25" x14ac:dyDescent="0.25">
      <c r="A1778" t="s">
        <v>188</v>
      </c>
      <c r="B1778">
        <v>6024.22</v>
      </c>
      <c r="C1778">
        <v>6018.84</v>
      </c>
      <c r="D1778">
        <v>6018.77</v>
      </c>
      <c r="E1778">
        <v>6008.92</v>
      </c>
      <c r="F1778">
        <v>436.755</v>
      </c>
      <c r="G1778">
        <v>0</v>
      </c>
      <c r="H1778">
        <v>225.255</v>
      </c>
      <c r="I1778">
        <v>0</v>
      </c>
      <c r="J1778">
        <v>0.15756100000000001</v>
      </c>
      <c r="K1778">
        <v>0.86811400000000005</v>
      </c>
      <c r="L1778">
        <v>0</v>
      </c>
      <c r="M1778" t="s">
        <v>43</v>
      </c>
    </row>
    <row r="1779" spans="1:25" x14ac:dyDescent="0.25">
      <c r="A1779" t="s">
        <v>188</v>
      </c>
      <c r="B1779">
        <v>6026.23</v>
      </c>
      <c r="C1779">
        <v>6021.1</v>
      </c>
      <c r="D1779">
        <v>6021.02</v>
      </c>
      <c r="E1779">
        <v>6010.74</v>
      </c>
      <c r="F1779">
        <v>438.90499999999997</v>
      </c>
      <c r="G1779">
        <v>0</v>
      </c>
      <c r="H1779">
        <v>227.35</v>
      </c>
      <c r="I1779">
        <v>0</v>
      </c>
      <c r="J1779">
        <v>0.14878</v>
      </c>
      <c r="K1779">
        <v>0.83704900000000004</v>
      </c>
      <c r="L1779">
        <v>0</v>
      </c>
      <c r="M1779" t="s">
        <v>43</v>
      </c>
    </row>
    <row r="1780" spans="1:25" x14ac:dyDescent="0.25">
      <c r="A1780" t="s">
        <v>188</v>
      </c>
      <c r="B1780">
        <v>6016.56</v>
      </c>
      <c r="C1780">
        <v>6011.4</v>
      </c>
      <c r="D1780">
        <v>6011.33</v>
      </c>
      <c r="E1780">
        <v>6001.33</v>
      </c>
      <c r="F1780">
        <v>436.72699999999998</v>
      </c>
      <c r="G1780">
        <v>0</v>
      </c>
      <c r="H1780">
        <v>226.11199999999999</v>
      </c>
      <c r="I1780">
        <v>0</v>
      </c>
      <c r="J1780">
        <v>0.17847099999999999</v>
      </c>
      <c r="K1780">
        <v>0.836974</v>
      </c>
      <c r="L1780">
        <v>0</v>
      </c>
      <c r="M1780" t="s">
        <v>43</v>
      </c>
    </row>
    <row r="1781" spans="1:25" x14ac:dyDescent="0.25">
      <c r="A1781" t="s">
        <v>188</v>
      </c>
      <c r="B1781">
        <v>6026.47</v>
      </c>
      <c r="C1781">
        <v>6021.29</v>
      </c>
      <c r="D1781">
        <v>6021.22</v>
      </c>
      <c r="E1781">
        <v>6011.28</v>
      </c>
      <c r="F1781">
        <v>436.44900000000001</v>
      </c>
      <c r="G1781">
        <v>0</v>
      </c>
      <c r="H1781">
        <v>226.095</v>
      </c>
      <c r="I1781">
        <v>0</v>
      </c>
      <c r="J1781">
        <v>0.15724199999999999</v>
      </c>
      <c r="K1781">
        <v>0.83574000000000004</v>
      </c>
      <c r="L1781">
        <v>0</v>
      </c>
      <c r="M1781" t="s">
        <v>43</v>
      </c>
    </row>
    <row r="1782" spans="1:25" x14ac:dyDescent="0.25">
      <c r="A1782" t="s">
        <v>188</v>
      </c>
      <c r="B1782">
        <v>6015.54</v>
      </c>
      <c r="C1782">
        <v>6010.36</v>
      </c>
      <c r="D1782">
        <v>6010.29</v>
      </c>
      <c r="E1782">
        <v>6000.33</v>
      </c>
      <c r="F1782">
        <v>436.76299999999998</v>
      </c>
      <c r="G1782">
        <v>0</v>
      </c>
      <c r="H1782">
        <v>226.60300000000001</v>
      </c>
      <c r="I1782">
        <v>0</v>
      </c>
      <c r="J1782">
        <v>0.17845800000000001</v>
      </c>
      <c r="K1782">
        <v>0.83704699999999999</v>
      </c>
      <c r="L1782">
        <v>0</v>
      </c>
      <c r="M1782" t="s">
        <v>43</v>
      </c>
    </row>
    <row r="1783" spans="1:25" x14ac:dyDescent="0.25">
      <c r="A1783" t="s">
        <v>188</v>
      </c>
      <c r="B1783">
        <v>6023.52</v>
      </c>
      <c r="C1783">
        <v>6018.36</v>
      </c>
      <c r="D1783">
        <v>6018.28</v>
      </c>
      <c r="E1783">
        <v>6008.16</v>
      </c>
      <c r="F1783">
        <v>437.76799999999997</v>
      </c>
      <c r="G1783">
        <v>0</v>
      </c>
      <c r="H1783">
        <v>227.42599999999999</v>
      </c>
      <c r="I1783">
        <v>0</v>
      </c>
      <c r="J1783">
        <v>0.168686</v>
      </c>
      <c r="K1783">
        <v>0.837032</v>
      </c>
      <c r="L1783">
        <v>0</v>
      </c>
      <c r="M1783" t="s">
        <v>43</v>
      </c>
    </row>
    <row r="1784" spans="1:25" x14ac:dyDescent="0.25">
      <c r="A1784" t="s">
        <v>188</v>
      </c>
      <c r="B1784">
        <v>6024.38</v>
      </c>
      <c r="C1784">
        <v>6019.26</v>
      </c>
      <c r="D1784">
        <v>6019.15</v>
      </c>
      <c r="E1784">
        <v>6009.27</v>
      </c>
      <c r="F1784">
        <v>436.709</v>
      </c>
      <c r="G1784">
        <v>0</v>
      </c>
      <c r="H1784">
        <v>226.078</v>
      </c>
      <c r="I1784">
        <v>0</v>
      </c>
      <c r="J1784">
        <v>0.117104</v>
      </c>
      <c r="K1784">
        <v>0.83600200000000002</v>
      </c>
      <c r="L1784">
        <v>0</v>
      </c>
      <c r="M1784" t="s">
        <v>43</v>
      </c>
    </row>
    <row r="1785" spans="1:25" x14ac:dyDescent="0.25">
      <c r="A1785" t="s">
        <v>188</v>
      </c>
      <c r="B1785">
        <v>6021.06</v>
      </c>
      <c r="C1785">
        <v>6015.8</v>
      </c>
      <c r="D1785">
        <v>6015.72</v>
      </c>
      <c r="E1785">
        <v>6005.78</v>
      </c>
      <c r="F1785">
        <v>436.08300000000003</v>
      </c>
      <c r="G1785">
        <v>0</v>
      </c>
      <c r="H1785">
        <v>226.345</v>
      </c>
      <c r="I1785">
        <v>0</v>
      </c>
      <c r="J1785">
        <v>0.14841399999999999</v>
      </c>
      <c r="K1785">
        <v>0.83705300000000005</v>
      </c>
      <c r="L1785">
        <v>0</v>
      </c>
      <c r="M1785" t="s">
        <v>43</v>
      </c>
    </row>
    <row r="1786" spans="1:25" x14ac:dyDescent="0.25">
      <c r="A1786" t="s">
        <v>188</v>
      </c>
      <c r="B1786">
        <v>6036.76</v>
      </c>
      <c r="C1786">
        <v>6031.65</v>
      </c>
      <c r="D1786">
        <v>6031.57</v>
      </c>
      <c r="E1786">
        <v>6021.62</v>
      </c>
      <c r="F1786">
        <v>435.98399999999998</v>
      </c>
      <c r="G1786">
        <v>0</v>
      </c>
      <c r="H1786">
        <v>225.63300000000001</v>
      </c>
      <c r="I1786">
        <v>0</v>
      </c>
      <c r="J1786">
        <v>0.178454</v>
      </c>
      <c r="K1786">
        <v>0.83633100000000005</v>
      </c>
      <c r="L1786">
        <v>0</v>
      </c>
      <c r="M1786" t="s">
        <v>43</v>
      </c>
    </row>
    <row r="1787" spans="1:25" x14ac:dyDescent="0.25">
      <c r="A1787" t="s">
        <v>188</v>
      </c>
      <c r="B1787">
        <v>6030.03</v>
      </c>
      <c r="C1787">
        <v>6024.87</v>
      </c>
      <c r="D1787">
        <v>6024.79</v>
      </c>
      <c r="E1787">
        <v>6014.77</v>
      </c>
      <c r="F1787">
        <v>437.64400000000001</v>
      </c>
      <c r="G1787">
        <v>0</v>
      </c>
      <c r="H1787">
        <v>226.154</v>
      </c>
      <c r="I1787">
        <v>0</v>
      </c>
      <c r="J1787">
        <v>0.15057100000000001</v>
      </c>
      <c r="K1787">
        <v>0.83675699999999997</v>
      </c>
      <c r="L1787">
        <v>0</v>
      </c>
      <c r="M1787" t="s">
        <v>43</v>
      </c>
    </row>
    <row r="1788" spans="1:25" x14ac:dyDescent="0.25">
      <c r="A1788" t="s">
        <v>188</v>
      </c>
      <c r="B1788">
        <v>6012.75</v>
      </c>
      <c r="C1788">
        <v>6007.58</v>
      </c>
      <c r="D1788">
        <v>6007.5</v>
      </c>
      <c r="E1788">
        <v>5997.4</v>
      </c>
      <c r="F1788">
        <v>437.87099999999998</v>
      </c>
      <c r="G1788">
        <v>0</v>
      </c>
      <c r="H1788">
        <v>226.56200000000001</v>
      </c>
      <c r="I1788">
        <v>0</v>
      </c>
      <c r="J1788">
        <v>0.160466</v>
      </c>
      <c r="K1788">
        <v>0.83667199999999997</v>
      </c>
      <c r="L1788">
        <v>0</v>
      </c>
      <c r="M1788" t="s">
        <v>43</v>
      </c>
    </row>
    <row r="1789" spans="1:25" x14ac:dyDescent="0.25">
      <c r="A1789" t="s">
        <v>188</v>
      </c>
      <c r="B1789">
        <v>6011.63</v>
      </c>
      <c r="C1789">
        <v>6006.48</v>
      </c>
      <c r="D1789">
        <v>6006.4</v>
      </c>
      <c r="E1789">
        <v>5996.43</v>
      </c>
      <c r="F1789">
        <v>436.28</v>
      </c>
      <c r="G1789">
        <v>0</v>
      </c>
      <c r="H1789">
        <v>225.89400000000001</v>
      </c>
      <c r="I1789">
        <v>0</v>
      </c>
      <c r="J1789">
        <v>0.14844599999999999</v>
      </c>
      <c r="K1789">
        <v>0.83694599999999997</v>
      </c>
      <c r="L1789">
        <v>0</v>
      </c>
      <c r="M1789" t="s">
        <v>43</v>
      </c>
    </row>
    <row r="1790" spans="1:25" x14ac:dyDescent="0.25">
      <c r="A1790" t="s">
        <v>188</v>
      </c>
      <c r="B1790">
        <v>6025.78</v>
      </c>
      <c r="C1790">
        <v>6020.64</v>
      </c>
      <c r="D1790">
        <v>6020.56</v>
      </c>
      <c r="E1790">
        <v>6010.67</v>
      </c>
      <c r="F1790">
        <v>436.01</v>
      </c>
      <c r="G1790">
        <v>0</v>
      </c>
      <c r="H1790">
        <v>226.14500000000001</v>
      </c>
      <c r="I1790">
        <v>0</v>
      </c>
      <c r="J1790">
        <v>0.14710699999999999</v>
      </c>
      <c r="K1790">
        <v>0.83693899999999999</v>
      </c>
      <c r="L1790">
        <v>0</v>
      </c>
      <c r="M1790" t="s">
        <v>43</v>
      </c>
    </row>
    <row r="1791" spans="1:25" x14ac:dyDescent="0.25">
      <c r="A1791" t="s">
        <v>188</v>
      </c>
      <c r="B1791">
        <v>6013.64</v>
      </c>
      <c r="C1791">
        <v>6008.5</v>
      </c>
      <c r="D1791">
        <v>6008.41</v>
      </c>
      <c r="E1791">
        <v>5998.21</v>
      </c>
      <c r="F1791">
        <v>437.55700000000002</v>
      </c>
      <c r="G1791">
        <v>0</v>
      </c>
      <c r="H1791">
        <v>226.41399999999999</v>
      </c>
      <c r="I1791">
        <v>0</v>
      </c>
      <c r="J1791">
        <v>0.178457</v>
      </c>
      <c r="K1791">
        <v>0.83633599999999997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6018.58</v>
      </c>
      <c r="C1792">
        <v>6013.42</v>
      </c>
      <c r="D1792">
        <v>6013.34</v>
      </c>
      <c r="E1792">
        <v>6003.38</v>
      </c>
      <c r="F1792">
        <v>436.80500000000001</v>
      </c>
      <c r="G1792">
        <v>0</v>
      </c>
      <c r="H1792">
        <v>226.571</v>
      </c>
      <c r="I1792">
        <v>0</v>
      </c>
      <c r="J1792">
        <v>0.151036</v>
      </c>
      <c r="K1792">
        <v>0.84992599999999996</v>
      </c>
      <c r="L1792">
        <v>0</v>
      </c>
      <c r="M1792" t="s">
        <v>43</v>
      </c>
      <c r="R1792">
        <f>AVERAGE(B1743:B1792)</f>
        <v>6022.2246000000032</v>
      </c>
      <c r="S1792">
        <f>AVERAGE(C1743:C1792)</f>
        <v>6017.0391999999993</v>
      </c>
      <c r="U1792">
        <f>_xlfn.VAR.P(B1743:B1792)</f>
        <v>56.100428839999111</v>
      </c>
      <c r="V1792">
        <f>_xlfn.VAR.P(C1743:C1792)</f>
        <v>56.00108736</v>
      </c>
      <c r="X1792">
        <f>1.96*SQRT(U1792)/50</f>
        <v>0.29360886051462454</v>
      </c>
      <c r="Y1792">
        <f>1.96*SQRT(V1792)/50</f>
        <v>0.29334878707925549</v>
      </c>
    </row>
    <row r="1793" spans="1:9" x14ac:dyDescent="0.25">
      <c r="A1793" t="s">
        <v>189</v>
      </c>
      <c r="B1793">
        <v>301231.42180000001</v>
      </c>
      <c r="C1793" t="s">
        <v>37</v>
      </c>
    </row>
    <row r="1794" spans="1:9" x14ac:dyDescent="0.25">
      <c r="A1794" t="s">
        <v>190</v>
      </c>
      <c r="B1794">
        <v>4359.3900000000003</v>
      </c>
      <c r="C1794">
        <v>4322.08</v>
      </c>
      <c r="D1794">
        <v>4265.41</v>
      </c>
      <c r="E1794">
        <v>4256.9399999999996</v>
      </c>
      <c r="F1794">
        <v>455.53500000000003</v>
      </c>
      <c r="G1794">
        <v>0.16177</v>
      </c>
      <c r="H1794">
        <v>0.83692200000000005</v>
      </c>
      <c r="I1794">
        <v>0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94" zoomScale="70" zoomScaleNormal="70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3.5991200000000845</v>
      </c>
      <c r="E3">
        <f ca="1">OFFSET('672p trace'!$S$56,(A3-1)*56,0)-OFFSET('672p stat'!$H$1,A3*20,0)</f>
        <v>67.528935000000047</v>
      </c>
      <c r="F3">
        <f ca="1">OFFSET('672p stat'!$H$1,A3*20,0)-OFFSET('672p stat'!$K$1,A3*20,0)</f>
        <v>29.684882000000016</v>
      </c>
      <c r="G3">
        <f ca="1">OFFSET('672p stat'!$K$1,A3*20,0)-OFFSET('672p stat'!$N$1,A3*20,0)</f>
        <v>0.75750299999992876</v>
      </c>
      <c r="H3">
        <f ca="1">OFFSET('672p stat'!$N$1,A3*20,0)</f>
        <v>535.44960000000003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60.788082358399933</v>
      </c>
      <c r="E4" s="5">
        <f ca="1">OFFSET('672p trace'!$V$56,(A4-1)*56,0)</f>
        <v>62.689586793599943</v>
      </c>
      <c r="F4" s="5">
        <f ca="1">OFFSET('672p stat'!$H$1,A4*20,1)</f>
        <v>46.256830000000001</v>
      </c>
      <c r="G4" s="5">
        <f ca="1">OFFSET('672p stat'!$K$1,A4*20,1)</f>
        <v>46.117569000000003</v>
      </c>
      <c r="H4" s="5">
        <f ca="1">OFFSET('672p stat'!$N$1,A4*20,1)</f>
        <v>46.091788999999999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631.86476000000005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25.816239422399999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2.3409999999994398</v>
      </c>
      <c r="E7">
        <f ca="1">OFFSET('672p trace'!$S$56,(A7-1)*56,0)-OFFSET('672p stat'!$H$1,A7*20,0)</f>
        <v>3319.6525769999994</v>
      </c>
      <c r="F7">
        <f ca="1">OFFSET('672p stat'!$H$1,A7*20,0)-OFFSET('672p stat'!$K$1,A7*20,0)</f>
        <v>78.443450000000212</v>
      </c>
      <c r="G7">
        <f ca="1">OFFSET('672p stat'!$K$1,A7*20,0)-OFFSET('672p stat'!$N$1,A7*20,0)</f>
        <v>256.90482699999984</v>
      </c>
      <c r="H7">
        <f ca="1">OFFSET('672p stat'!$N$1,A7*20,0)</f>
        <v>1792.3023459999999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27586.353252359997</v>
      </c>
      <c r="E8" s="5">
        <f ca="1">OFFSET('672p trace'!$V$56,(A8-1)*56,0)</f>
        <v>27580.552461760013</v>
      </c>
      <c r="F8" s="5">
        <f ca="1">OFFSET('672p stat'!$H$1,A8*20,1)</f>
        <v>20695.464370000002</v>
      </c>
      <c r="G8" s="5">
        <f ca="1">OFFSET('672p stat'!$K$1,A8*20,1)</f>
        <v>19319.797578999998</v>
      </c>
      <c r="H8" s="5">
        <f ca="1">OFFSET('672p stat'!$N$1,A8*20,1)</f>
        <v>16512.586973000001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2.833400000000438</v>
      </c>
      <c r="E9">
        <f ca="1">OFFSET('672p trace'!$S$56,(A9-1)*56,0)-OFFSET('672p stat'!$H$1,A9*20,0)</f>
        <v>78.603047999999944</v>
      </c>
      <c r="F9">
        <f ca="1">OFFSET('672p stat'!$H$1,A9*20,0)-OFFSET('672p stat'!$K$1,A9*20,0)</f>
        <v>40.752832000000126</v>
      </c>
      <c r="G9">
        <f ca="1">OFFSET('672p stat'!$K$1,A9*20,0)-OFFSET('672p stat'!$N$1,A9*20,0)</f>
        <v>3348.1105749999997</v>
      </c>
      <c r="H9">
        <f ca="1">OFFSET('672p stat'!$N$1,A9*20,0)</f>
        <v>969.30194500000005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264.39239075999939</v>
      </c>
      <c r="E10" s="5">
        <f ca="1">OFFSET('672p trace'!$V$56,(A10-1)*56,0)</f>
        <v>264.47148144000062</v>
      </c>
      <c r="F10" s="5">
        <f ca="1">OFFSET('672p stat'!$H$1,A10*20,1)</f>
        <v>215.615667</v>
      </c>
      <c r="G10" s="5">
        <f ca="1">OFFSET('672p stat'!$K$1,A10*20,1)</f>
        <v>211.99583699999999</v>
      </c>
      <c r="H10" s="5">
        <f ca="1">OFFSET('672p stat'!$N$1,A10*20,1)</f>
        <v>11.1701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2.9528000000018437</v>
      </c>
      <c r="E11">
        <f ca="1">OFFSET('672p trace'!$S$56,(A11-1)*56,0)-OFFSET('672p stat'!$H$1,A11*20,0)</f>
        <v>76.386037999998734</v>
      </c>
      <c r="F11">
        <f ca="1">OFFSET('672p stat'!$H$1,A11*20,0)-OFFSET('672p stat'!$K$1,A11*20,0)</f>
        <v>29.83609400000023</v>
      </c>
      <c r="G11">
        <f ca="1">OFFSET('672p stat'!$K$1,A11*20,0)-OFFSET('672p stat'!$N$1,A11*20,0)</f>
        <v>3341.8897419999998</v>
      </c>
      <c r="H11">
        <f ca="1">OFFSET('672p stat'!$N$1,A11*20,0)</f>
        <v>526.470326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349.99069699999927</v>
      </c>
      <c r="E12" s="5">
        <f ca="1">OFFSET('672p trace'!$V$56,(A12-1)*56,0)</f>
        <v>350.01032915999866</v>
      </c>
      <c r="F12" s="5">
        <f ca="1">OFFSET('672p stat'!$H$1,A12*20,1)</f>
        <v>179.19472099999999</v>
      </c>
      <c r="G12" s="5">
        <f ca="1">OFFSET('672p stat'!$K$1,A12*20,1)</f>
        <v>176.69700700000001</v>
      </c>
      <c r="H12" s="5">
        <f ca="1">OFFSET('672p stat'!$N$1,A12*20,1)</f>
        <v>4.5919449999999999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2.9484000000011292</v>
      </c>
      <c r="E13">
        <f ca="1">OFFSET('672p trace'!$S$56,(A13-1)*56,0)-OFFSET('672p stat'!$H$1,A13*20,0)</f>
        <v>77.949290999998539</v>
      </c>
      <c r="F13">
        <f ca="1">OFFSET('672p stat'!$H$1,A13*20,0)-OFFSET('672p stat'!$K$1,A13*20,0)</f>
        <v>40.933706000000257</v>
      </c>
      <c r="G13">
        <f ca="1">OFFSET('672p stat'!$K$1,A13*20,0)-OFFSET('672p stat'!$N$1,A13*20,0)</f>
        <v>2568.7926050000001</v>
      </c>
      <c r="H13">
        <f ca="1">OFFSET('672p stat'!$N$1,A13*20,0)</f>
        <v>1009.055798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420.59347796000043</v>
      </c>
      <c r="E14" s="5">
        <f ca="1">OFFSET('672p trace'!$V$56,(A14-1)*56,0)</f>
        <v>415.05290803999952</v>
      </c>
      <c r="F14" s="5">
        <f ca="1">OFFSET('672p stat'!$H$1,A14*20,1)</f>
        <v>152.29837900000001</v>
      </c>
      <c r="G14" s="5">
        <f ca="1">OFFSET('672p stat'!$K$1,A14*20,1)</f>
        <v>149.20038199999999</v>
      </c>
      <c r="H14" s="5">
        <f ca="1">OFFSET('672p stat'!$N$1,A14*20,1)</f>
        <v>15.378095999999999</v>
      </c>
    </row>
    <row r="15" spans="1:8" x14ac:dyDescent="0.25">
      <c r="A15">
        <v>7</v>
      </c>
      <c r="C15" t="str">
        <f ca="1">OFFSET('672p stat'!$A$1,A15*20,0)</f>
        <v>CUDA ant add CPU Time</v>
      </c>
      <c r="D15">
        <f ca="1">OFFSET('672p trace'!$R$56,(A15-1)*56,0)-OFFSET('672p trace'!$S$56,(A15-1)*56,0)</f>
        <v>3.0038000000004104</v>
      </c>
      <c r="E15">
        <f ca="1">OFFSET('672p trace'!$S$56,(A15-1)*56,0)-OFFSET('672p stat'!$H$1,A15*20,0)</f>
        <v>55.494390999999268</v>
      </c>
      <c r="F15">
        <f ca="1">OFFSET('672p stat'!$H$1,A15*20,0)-OFFSET('672p stat'!$K$1,A15*20,0)</f>
        <v>8.0110549999999421</v>
      </c>
      <c r="G15">
        <f ca="1">OFFSET('672p stat'!$K$1,A15*20,0)-OFFSET('672p stat'!$N$1,A15*20,0)</f>
        <v>3580.3659309999998</v>
      </c>
      <c r="H15">
        <f ca="1">OFFSET('672p stat'!$N$1,A15*20,0)</f>
        <v>705.46722299999999</v>
      </c>
    </row>
    <row r="16" spans="1:8" x14ac:dyDescent="0.25">
      <c r="A16">
        <v>7</v>
      </c>
      <c r="C16" t="str">
        <f ca="1">OFFSET('672p stat'!$A$1,A16*20,0)</f>
        <v>CUDA ant add CPU Time</v>
      </c>
      <c r="D16" s="5">
        <f ca="1">OFFSET('672p trace'!$U$56,(A16-1)*56,0)</f>
        <v>178.34543023999879</v>
      </c>
      <c r="E16" s="5">
        <f ca="1">OFFSET('672p trace'!$V$56,(A16-1)*56,0)</f>
        <v>178.82362004000208</v>
      </c>
      <c r="F16" s="5">
        <f ca="1">OFFSET('672p stat'!$H$1,A16*20,1)</f>
        <v>171.52547100000001</v>
      </c>
      <c r="G16" s="5">
        <f ca="1">OFFSET('672p stat'!$K$1,A16*20,1)</f>
        <v>171.530587</v>
      </c>
      <c r="H16" s="5">
        <f ca="1">OFFSET('672p stat'!$N$1,A16*20,1)</f>
        <v>3.8984649999999998</v>
      </c>
    </row>
    <row r="17" spans="1:12" x14ac:dyDescent="0.25">
      <c r="A17">
        <v>8</v>
      </c>
      <c r="C17" t="str">
        <f ca="1">OFFSET('672p stat'!$A$1,A17*20,0)</f>
        <v>CUDA ant add CPU</v>
      </c>
      <c r="D17">
        <f ca="1">OFFSET('672p trace'!$R$56,(A17-1)*56,0)-OFFSET('672p trace'!$S$56,(A17-1)*56,0)</f>
        <v>4303.4986000000008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ant add CPU</v>
      </c>
      <c r="D18" s="5">
        <f ca="1">OFFSET('672p trace'!$U$56,(A18-1)*56,0)</f>
        <v>241.05470003999974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ant add CPU non hash</v>
      </c>
      <c r="D19">
        <f ca="1">OFFSET('672p trace'!$R$56,(A19-1)*56,0)-OFFSET('672p trace'!$S$56,(A19-1)*56,0)</f>
        <v>2.9971999999988839</v>
      </c>
      <c r="E19">
        <f ca="1">OFFSET('672p trace'!$S$56,(A19-1)*56,0)-OFFSET('672p stat'!$H$1,A19*20,0)</f>
        <v>55.124260000000049</v>
      </c>
      <c r="F19">
        <f ca="1">OFFSET('672p stat'!$H$1,A19*20,0)-OFFSET('672p stat'!$K$1,A19*20,0)</f>
        <v>7.9647939999999835</v>
      </c>
      <c r="G19">
        <f ca="1">OFFSET('672p stat'!$K$1,A19*20,0)-OFFSET('672p stat'!$N$1,A19*20,0)</f>
        <v>2805.24847</v>
      </c>
      <c r="H19">
        <f ca="1">OFFSET('672p stat'!$N$1,A19*20,0)</f>
        <v>706.73067600000002</v>
      </c>
    </row>
    <row r="20" spans="1:12" x14ac:dyDescent="0.25">
      <c r="A20">
        <v>9</v>
      </c>
      <c r="C20" t="str">
        <f ca="1">OFFSET('672p stat'!$A$1,A20*20,0)</f>
        <v>CUDA ant add CPU non hash</v>
      </c>
      <c r="D20" s="5">
        <f ca="1">OFFSET('672p trace'!$U$56,(A20-1)*56,0)</f>
        <v>132.39336483999972</v>
      </c>
      <c r="E20" s="5">
        <f ca="1">OFFSET('672p trace'!$V$56,(A20-1)*56,0)</f>
        <v>130.97057075999976</v>
      </c>
      <c r="F20" s="5">
        <f ca="1">OFFSET('672p stat'!$H$1,A20*20,1)</f>
        <v>126.085303</v>
      </c>
      <c r="G20" s="5">
        <f ca="1">OFFSET('672p stat'!$K$1,A20*20,1)</f>
        <v>125.679062</v>
      </c>
      <c r="H20" s="5">
        <f ca="1">OFFSET('672p stat'!$N$1,A20*20,1)</f>
        <v>7.1758470000000001</v>
      </c>
    </row>
    <row r="21" spans="1:12" x14ac:dyDescent="0.25">
      <c r="A21">
        <v>10</v>
      </c>
      <c r="C21" t="str">
        <f ca="1">OFFSET('672p stat'!$A$1,A21*20,0)</f>
        <v>CUDA ant add CPU12</v>
      </c>
      <c r="D21">
        <f ca="1">OFFSET('672p trace'!$R$56,(A21-1)*56,0)-OFFSET('672p trace'!$S$56,(A21-1)*56,0)</f>
        <v>1.7704000000030646</v>
      </c>
      <c r="E21">
        <f ca="1">OFFSET('672p trace'!$S$56,(A21-1)*56,0)-OFFSET('672p stat'!$H$1,A21*20,0)</f>
        <v>50.196381999998266</v>
      </c>
      <c r="F21">
        <f ca="1">OFFSET('672p stat'!$H$1,A21*20,0)-OFFSET('672p stat'!$K$1,A21*20,0)</f>
        <v>142.62437500000124</v>
      </c>
      <c r="G21">
        <f ca="1">OFFSET('672p stat'!$K$1,A21*20,0)-OFFSET('672p stat'!$N$1,A21*20,0)</f>
        <v>6508.3912009999995</v>
      </c>
      <c r="H21">
        <f ca="1">OFFSET('672p stat'!$N$1,A21*20,0)</f>
        <v>2770.4178419999998</v>
      </c>
    </row>
    <row r="22" spans="1:12" x14ac:dyDescent="0.25">
      <c r="A22">
        <v>10</v>
      </c>
      <c r="C22" t="str">
        <f ca="1">OFFSET('672p stat'!$A$1,A22*20,0)</f>
        <v>CUDA ant add CPU12</v>
      </c>
      <c r="D22" s="5">
        <f ca="1">OFFSET('672p trace'!$U$56,(A22-1)*56,0)</f>
        <v>11851.435837960014</v>
      </c>
      <c r="E22" s="5">
        <f ca="1">OFFSET('672p trace'!$V$56,(A22-1)*56,0)</f>
        <v>11829.093429960001</v>
      </c>
      <c r="F22" s="5">
        <f ca="1">OFFSET('672p stat'!$H$1,A22*20,1)</f>
        <v>11778.493532</v>
      </c>
      <c r="G22" s="5">
        <f ca="1">OFFSET('672p stat'!$K$1,A22*20,1)</f>
        <v>11223.731344</v>
      </c>
      <c r="H22" s="5">
        <f ca="1">OFFSET('672p stat'!$N$1,A22*20,1)</f>
        <v>5771.7026349999996</v>
      </c>
    </row>
    <row r="23" spans="1:12" x14ac:dyDescent="0.25">
      <c r="A23">
        <v>11</v>
      </c>
      <c r="C23" t="str">
        <f ca="1">OFFSET('672p stat'!$A$1,A23*20,0)</f>
        <v>CUDA opt</v>
      </c>
      <c r="D23">
        <f ca="1">OFFSET('672p trace'!$R$56,(A23-1)*56,0)-OFFSET('672p trace'!$S$56,(A23-1)*56,0)</f>
        <v>484.77622000000002</v>
      </c>
      <c r="E23">
        <f ca="1">OFFSET('672p trace'!$S$56,(A23-1)*56,0)-OFFSET('672p stat'!$H$1,A23*20,0)</f>
        <v>0</v>
      </c>
      <c r="F23">
        <f ca="1">OFFSET('672p stat'!$H$1,A23*20,0)-OFFSET('672p stat'!$K$1,A23*20,0)</f>
        <v>0</v>
      </c>
      <c r="G23">
        <f ca="1">OFFSET('672p stat'!$K$1,A23*20,0)-OFFSET('672p stat'!$N$1,A23*20,0)</f>
        <v>0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</v>
      </c>
      <c r="D24" s="5">
        <f ca="1">OFFSET('672p trace'!$U$56,(A24-1)*56,0)</f>
        <v>2.6255370916000191</v>
      </c>
      <c r="E24" s="5">
        <f ca="1">OFFSET('672p trace'!$V$56,(A24-1)*56,0)</f>
        <v>0</v>
      </c>
      <c r="F24" s="5">
        <f ca="1">OFFSET('672p stat'!$H$1,A24*20,1)</f>
        <v>0</v>
      </c>
      <c r="G24" s="5">
        <f ca="1">OFFSET('672p stat'!$K$1,A24*20,1)</f>
        <v>0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Time</v>
      </c>
      <c r="D25">
        <f ca="1">OFFSET('672p trace'!$R$56,(A25-1)*56,0)-OFFSET('672p trace'!$S$56,(A25-1)*56,0)</f>
        <v>3.3677200000001335</v>
      </c>
      <c r="E25">
        <f ca="1">OFFSET('672p trace'!$S$56,(A25-1)*56,0)-OFFSET('672p stat'!$H$1,A25*20,0)</f>
        <v>62.552167999999881</v>
      </c>
      <c r="F25">
        <f ca="1">OFFSET('672p stat'!$H$1,A25*20,0)-OFFSET('672p stat'!$K$1,A25*20,0)</f>
        <v>412.091812</v>
      </c>
      <c r="G25">
        <f ca="1">OFFSET('672p stat'!$K$1,A25*20,0)-OFFSET('672p stat'!$N$1,A25*20,0)</f>
        <v>0.95716000000000001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Time</v>
      </c>
      <c r="D26" s="5">
        <f ca="1">OFFSET('672p trace'!$U$56,(A26-1)*56,0)</f>
        <v>2.4956145604000088</v>
      </c>
      <c r="E26" s="5">
        <f ca="1">OFFSET('672p trace'!$V$56,(A26-1)*56,0)</f>
        <v>2.7536364804000022</v>
      </c>
      <c r="F26" s="5">
        <f ca="1">OFFSET('672p stat'!$H$1,A26*20,1)</f>
        <v>1.602965</v>
      </c>
      <c r="G26" s="5">
        <f ca="1">OFFSET('672p stat'!$K$1,A26*20,1)</f>
        <v>5.1999999999999997E-5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non hash</v>
      </c>
      <c r="D27">
        <f ca="1">OFFSET('672p trace'!$R$56,(A27-1)*56,0)-OFFSET('672p trace'!$S$56,(A27-1)*56,0)</f>
        <v>2.102739999999983</v>
      </c>
      <c r="E27">
        <f ca="1">OFFSET('672p trace'!$S$56,(A27-1)*56,0)-OFFSET('672p stat'!$H$1,A27*20,0)</f>
        <v>62.530818000000011</v>
      </c>
      <c r="F27">
        <f ca="1">OFFSET('672p stat'!$H$1,A27*20,0)-OFFSET('672p stat'!$K$1,A27*20,0)</f>
        <v>413.70126200000004</v>
      </c>
      <c r="G27">
        <f ca="1">OFFSET('672p stat'!$K$1,A27*20,0)-OFFSET('672p stat'!$N$1,A27*20,0)</f>
        <v>0.96089999999999998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non hash</v>
      </c>
      <c r="D28" s="5">
        <f ca="1">OFFSET('672p trace'!$U$56,(A28-1)*56,0)</f>
        <v>3.501725601600012</v>
      </c>
      <c r="E28" s="5">
        <f ca="1">OFFSET('672p trace'!$V$56,(A28-1)*56,0)</f>
        <v>3.5417014595999943</v>
      </c>
      <c r="F28" s="5">
        <f ca="1">OFFSET('672p stat'!$H$1,A28*20,1)</f>
        <v>2.3745759999999998</v>
      </c>
      <c r="G28" s="5">
        <f ca="1">OFFSET('672p stat'!$K$1,A28*20,1)</f>
        <v>5.8E-5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3.5991200000000845</v>
      </c>
      <c r="E31" s="5">
        <f ca="1">OFFSET('672p trace'!$S$56,(A31-1)*56,0)-OFFSET('672p stat'!$H$1,A31*20,0)</f>
        <v>67.528935000000047</v>
      </c>
      <c r="F31" s="5">
        <f ca="1">OFFSET('672p stat'!$H$1,A31*20,0)-OFFSET('672p stat'!$K$1,A31*20,0)</f>
        <v>29.684882000000016</v>
      </c>
      <c r="G31" s="5">
        <f ca="1">OFFSET('672p stat'!$K$1,A31*20,0)-OFFSET('672p stat'!$N$1,A31*20,0)</f>
        <v>0.75750299999992876</v>
      </c>
      <c r="H31" s="5">
        <f ca="1">OFFSET('672p stat'!$N$1,A31*20,0)</f>
        <v>535.44960000000003</v>
      </c>
      <c r="I31" s="5"/>
      <c r="J31" s="5">
        <f ca="1">SUM(D31:H31)</f>
        <v>637.02004000000011</v>
      </c>
      <c r="K31" s="10">
        <f ca="1">G31/J31</f>
        <v>1.1891352742998927E-3</v>
      </c>
      <c r="L31">
        <f t="shared" ref="L31:L59" ca="1" si="0">$K$29*POWER(K31,2)*SQRT(G139/(POWER(G31,2)*$L$29)+J139/(POWER(J31,2)*$L$29))</f>
        <v>3.5138578091324324E-6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631.86476000000005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59" ca="1" si="1">SUM(D32:H32)</f>
        <v>631.86476000000005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2.3409999999994398</v>
      </c>
      <c r="E33" s="5">
        <f ca="1">OFFSET('672p trace'!$S$56,(A33-1)*56,0)-OFFSET('672p stat'!$H$1,A33*20,0)</f>
        <v>3319.6525769999994</v>
      </c>
      <c r="F33" s="5">
        <f ca="1">OFFSET('672p stat'!$H$1,A33*20,0)-OFFSET('672p stat'!$K$1,A33*20,0)</f>
        <v>78.443450000000212</v>
      </c>
      <c r="G33" s="5">
        <f ca="1">OFFSET('672p stat'!$K$1,A33*20,0)-OFFSET('672p stat'!$N$1,A33*20,0)</f>
        <v>256.90482699999984</v>
      </c>
      <c r="H33" s="5">
        <f ca="1">OFFSET('672p stat'!$N$1,A33*20,0)</f>
        <v>1792.3023459999999</v>
      </c>
      <c r="I33" s="5"/>
      <c r="J33" s="5">
        <f t="shared" ca="1" si="1"/>
        <v>5449.6441999999988</v>
      </c>
      <c r="K33" s="10">
        <f t="shared" ca="1" si="2"/>
        <v>4.7141577976778724E-2</v>
      </c>
      <c r="L33">
        <f t="shared" ca="1" si="0"/>
        <v>3.3541345324741303E-4</v>
      </c>
    </row>
    <row r="34" spans="1:12" x14ac:dyDescent="0.25">
      <c r="A34">
        <v>4</v>
      </c>
      <c r="C34" t="str">
        <f ca="1">OFFSET('672p stat'!$A$1,A34*20,0)</f>
        <v>CUDA ant</v>
      </c>
      <c r="D34" s="5">
        <f ca="1">OFFSET('672p trace'!$R$56,(A34-1)*56,0)-OFFSET('672p trace'!$S$56,(A34-1)*56,0)</f>
        <v>2.833400000000438</v>
      </c>
      <c r="E34" s="5">
        <f ca="1">OFFSET('672p trace'!$S$56,(A34-1)*56,0)-OFFSET('672p stat'!$H$1,A34*20,0)</f>
        <v>78.603047999999944</v>
      </c>
      <c r="F34" s="5">
        <f ca="1">OFFSET('672p stat'!$H$1,A34*20,0)-OFFSET('672p stat'!$K$1,A34*20,0)</f>
        <v>40.752832000000126</v>
      </c>
      <c r="G34" s="5">
        <f ca="1">OFFSET('672p stat'!$K$1,A34*20,0)-OFFSET('672p stat'!$N$1,A34*20,0)</f>
        <v>3348.1105749999997</v>
      </c>
      <c r="H34" s="5">
        <f ca="1">OFFSET('672p stat'!$N$1,A34*20,0)</f>
        <v>969.30194500000005</v>
      </c>
      <c r="I34" s="5"/>
      <c r="J34" s="5">
        <f t="shared" ca="1" si="1"/>
        <v>4439.6018000000004</v>
      </c>
      <c r="K34" s="10">
        <f t="shared" ca="1" si="2"/>
        <v>0.75414659373279813</v>
      </c>
      <c r="L34">
        <f t="shared" ca="1" si="0"/>
        <v>1.3000343127392555E-3</v>
      </c>
    </row>
    <row r="35" spans="1:12" x14ac:dyDescent="0.25">
      <c r="A35">
        <v>5</v>
      </c>
      <c r="C35" t="str">
        <f ca="1">OFFSET('672p stat'!$A$1,A35*20,0)</f>
        <v>CUDA ant par</v>
      </c>
      <c r="D35" s="5">
        <f ca="1">OFFSET('672p trace'!$R$56,(A35-1)*56,0)-OFFSET('672p trace'!$S$56,(A35-1)*56,0)</f>
        <v>2.9528000000018437</v>
      </c>
      <c r="E35" s="5">
        <f ca="1">OFFSET('672p trace'!$S$56,(A35-1)*56,0)-OFFSET('672p stat'!$H$1,A35*20,0)</f>
        <v>76.386037999998734</v>
      </c>
      <c r="F35" s="5">
        <f ca="1">OFFSET('672p stat'!$H$1,A35*20,0)-OFFSET('672p stat'!$K$1,A35*20,0)</f>
        <v>29.83609400000023</v>
      </c>
      <c r="G35" s="5">
        <f ca="1">OFFSET('672p stat'!$K$1,A35*20,0)-OFFSET('672p stat'!$N$1,A35*20,0)</f>
        <v>3341.8897419999998</v>
      </c>
      <c r="H35" s="5">
        <f ca="1">OFFSET('672p stat'!$N$1,A35*20,0)</f>
        <v>526.470326</v>
      </c>
      <c r="I35" s="5"/>
      <c r="J35" s="5">
        <f t="shared" ca="1" si="1"/>
        <v>3977.5350000000008</v>
      </c>
      <c r="K35" s="10">
        <f t="shared" ca="1" si="2"/>
        <v>0.84019115909727993</v>
      </c>
      <c r="L35">
        <f t="shared" ca="1" si="0"/>
        <v>1.7810664122243608E-3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2.9484000000011292</v>
      </c>
      <c r="E36" s="5">
        <f ca="1">OFFSET('672p trace'!$S$56,(A36-1)*56,0)-OFFSET('672p stat'!$H$1,A36*20,0)</f>
        <v>77.949290999998539</v>
      </c>
      <c r="F36" s="5">
        <f ca="1">OFFSET('672p stat'!$H$1,A36*20,0)-OFFSET('672p stat'!$K$1,A36*20,0)</f>
        <v>40.933706000000257</v>
      </c>
      <c r="G36" s="5">
        <f ca="1">OFFSET('672p stat'!$K$1,A36*20,0)-OFFSET('672p stat'!$N$1,A36*20,0)</f>
        <v>2568.7926050000001</v>
      </c>
      <c r="H36" s="5">
        <f ca="1">OFFSET('672p stat'!$N$1,A36*20,0)</f>
        <v>1009.055798</v>
      </c>
      <c r="I36" s="5"/>
      <c r="J36" s="5">
        <f t="shared" ca="1" si="1"/>
        <v>3699.6797999999999</v>
      </c>
      <c r="K36" s="10">
        <f t="shared" ca="1" si="2"/>
        <v>0.69432835917313718</v>
      </c>
      <c r="L36">
        <f t="shared" ca="1" si="0"/>
        <v>1.381057321808384E-3</v>
      </c>
    </row>
    <row r="37" spans="1:12" x14ac:dyDescent="0.25">
      <c r="A37">
        <v>7</v>
      </c>
      <c r="C37" t="str">
        <f ca="1">OFFSET('672p stat'!$A$1,A37*20,0)</f>
        <v>CUDA ant add CPU Time</v>
      </c>
      <c r="D37" s="5">
        <f ca="1">OFFSET('672p trace'!$R$56,(A37-1)*56,0)-OFFSET('672p trace'!$S$56,(A37-1)*56,0)</f>
        <v>3.0038000000004104</v>
      </c>
      <c r="E37" s="5">
        <f ca="1">OFFSET('672p trace'!$S$56,(A37-1)*56,0)-OFFSET('672p stat'!$H$1,A37*20,0)</f>
        <v>55.494390999999268</v>
      </c>
      <c r="F37" s="5">
        <f ca="1">OFFSET('672p stat'!$H$1,A37*20,0)-OFFSET('672p stat'!$K$1,A37*20,0)</f>
        <v>8.0110549999999421</v>
      </c>
      <c r="G37" s="5">
        <f ca="1">OFFSET('672p stat'!$K$1,A37*20,0)-OFFSET('672p stat'!$N$1,A37*20,0)</f>
        <v>3580.3659309999998</v>
      </c>
      <c r="H37" s="5">
        <f ca="1">OFFSET('672p stat'!$N$1,A37*20,0)</f>
        <v>705.46722299999999</v>
      </c>
      <c r="I37" s="5"/>
      <c r="J37" s="5">
        <f t="shared" ca="1" si="1"/>
        <v>4352.3423999999995</v>
      </c>
      <c r="K37" s="10">
        <f t="shared" ca="1" si="2"/>
        <v>0.82262965592964377</v>
      </c>
      <c r="L37">
        <f t="shared" ca="1" si="0"/>
        <v>1.3336693853673789E-3</v>
      </c>
    </row>
    <row r="38" spans="1:12" x14ac:dyDescent="0.25">
      <c r="A38">
        <v>8</v>
      </c>
      <c r="C38" t="str">
        <f ca="1">OFFSET('672p stat'!$A$1,A38*20,0)</f>
        <v>CUDA ant add CPU</v>
      </c>
      <c r="D38" s="5">
        <f ca="1">OFFSET('672p trace'!$R$56,(A38-1)*56,0)-OFFSET('672p trace'!$S$56,(A38-1)*56,0)</f>
        <v>4303.4986000000008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t="shared" ca="1" si="1"/>
        <v>4303.4986000000008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OFFSET('672p stat'!$A$1,A39*20,0)</f>
        <v>CUDA ant add CPU non hash</v>
      </c>
      <c r="D39" s="5">
        <f ca="1">OFFSET('672p trace'!$R$56,(A39-1)*56,0)-OFFSET('672p trace'!$S$56,(A39-1)*56,0)</f>
        <v>2.9971999999988839</v>
      </c>
      <c r="E39" s="5">
        <f ca="1">OFFSET('672p trace'!$S$56,(A39-1)*56,0)-OFFSET('672p stat'!$H$1,A39*20,0)</f>
        <v>55.124260000000049</v>
      </c>
      <c r="F39" s="5">
        <f ca="1">OFFSET('672p stat'!$H$1,A39*20,0)-OFFSET('672p stat'!$K$1,A39*20,0)</f>
        <v>7.9647939999999835</v>
      </c>
      <c r="G39" s="5">
        <f ca="1">OFFSET('672p stat'!$K$1,A39*20,0)-OFFSET('672p stat'!$N$1,A39*20,0)</f>
        <v>2805.24847</v>
      </c>
      <c r="H39" s="5">
        <f ca="1">OFFSET('672p stat'!$N$1,A39*20,0)</f>
        <v>706.73067600000002</v>
      </c>
      <c r="I39" s="5"/>
      <c r="J39" s="5">
        <f t="shared" ca="1" si="1"/>
        <v>3578.065399999999</v>
      </c>
      <c r="K39" s="10">
        <f t="shared" ca="1" si="2"/>
        <v>0.78401263151869749</v>
      </c>
      <c r="L39">
        <f t="shared" ca="1" si="0"/>
        <v>1.2837097835872052E-3</v>
      </c>
    </row>
    <row r="40" spans="1:12" x14ac:dyDescent="0.25">
      <c r="A40">
        <v>10</v>
      </c>
      <c r="C40" t="str">
        <f ca="1">OFFSET('672p stat'!$A$1,A40*20,0)</f>
        <v>CUDA ant add CPU12</v>
      </c>
      <c r="D40" s="5">
        <f ca="1">OFFSET('672p trace'!$R$56,(A40-1)*56,0)-OFFSET('672p trace'!$S$56,(A40-1)*56,0)</f>
        <v>1.7704000000030646</v>
      </c>
      <c r="E40" s="5">
        <f ca="1">OFFSET('672p trace'!$S$56,(A40-1)*56,0)-OFFSET('672p stat'!$H$1,A40*20,0)</f>
        <v>50.196381999998266</v>
      </c>
      <c r="F40" s="5">
        <f ca="1">OFFSET('672p stat'!$H$1,A40*20,0)-OFFSET('672p stat'!$K$1,A40*20,0)</f>
        <v>142.62437500000124</v>
      </c>
      <c r="G40" s="5">
        <f ca="1">OFFSET('672p stat'!$K$1,A40*20,0)-OFFSET('672p stat'!$N$1,A40*20,0)</f>
        <v>6508.3912009999995</v>
      </c>
      <c r="H40" s="5">
        <f ca="1">OFFSET('672p stat'!$N$1,A40*20,0)</f>
        <v>2770.4178419999998</v>
      </c>
      <c r="I40" s="5"/>
      <c r="J40" s="5">
        <f t="shared" ca="1" si="1"/>
        <v>9473.4002000000019</v>
      </c>
      <c r="K40" s="10">
        <f t="shared" ca="1" si="2"/>
        <v>0.68701744501409301</v>
      </c>
      <c r="L40">
        <f t="shared" ca="1" si="0"/>
        <v>3.8130701210124292E-3</v>
      </c>
    </row>
    <row r="41" spans="1:12" x14ac:dyDescent="0.25">
      <c r="A41">
        <v>11</v>
      </c>
      <c r="C41" t="str">
        <f ca="1">OFFSET('672p stat'!$A$1,A41*20,0)</f>
        <v>CUDA opt</v>
      </c>
      <c r="D41" s="5">
        <f ca="1">OFFSET('672p trace'!$R$56,(A41-1)*56,0)-OFFSET('672p trace'!$S$56,(A41-1)*56,0)</f>
        <v>484.77622000000002</v>
      </c>
      <c r="E41" s="5">
        <f ca="1">OFFSET('672p trace'!$S$56,(A41-1)*56,0)-OFFSET('672p stat'!$H$1,A41*20,0)</f>
        <v>0</v>
      </c>
      <c r="F41" s="5">
        <f ca="1">OFFSET('672p stat'!$H$1,A41*20,0)-OFFSET('672p stat'!$K$1,A41*20,0)</f>
        <v>0</v>
      </c>
      <c r="G41" s="5">
        <f ca="1">OFFSET('672p stat'!$K$1,A41*20,0)-OFFSET('672p stat'!$N$1,A41*20,0)</f>
        <v>0</v>
      </c>
      <c r="H41" s="5">
        <f ca="1">OFFSET('672p stat'!$N$1,A41*20,0)</f>
        <v>0</v>
      </c>
      <c r="I41" s="5"/>
      <c r="J41" s="5">
        <f t="shared" ca="1" si="1"/>
        <v>484.77622000000002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OFFSET('672p stat'!$A$1,A42*20,0)</f>
        <v>CUDA opt Time</v>
      </c>
      <c r="D42" s="5">
        <f ca="1">OFFSET('672p trace'!$R$56,(A42-1)*56,0)-OFFSET('672p trace'!$S$56,(A42-1)*56,0)</f>
        <v>3.3677200000001335</v>
      </c>
      <c r="E42" s="5">
        <f ca="1">OFFSET('672p trace'!$S$56,(A42-1)*56,0)-OFFSET('672p stat'!$H$1,A42*20,0)</f>
        <v>62.552167999999881</v>
      </c>
      <c r="F42" s="5">
        <f ca="1">OFFSET('672p stat'!$H$1,A42*20,0)-OFFSET('672p stat'!$K$1,A42*20,0)</f>
        <v>412.091812</v>
      </c>
      <c r="G42" s="5">
        <f ca="1">OFFSET('672p stat'!$K$1,A42*20,0)-OFFSET('672p stat'!$N$1,A42*20,0)</f>
        <v>0.95716000000000001</v>
      </c>
      <c r="H42" s="5">
        <f ca="1">OFFSET('672p stat'!$N$1,A42*20,0)</f>
        <v>0</v>
      </c>
      <c r="I42" s="5"/>
      <c r="J42" s="5">
        <f t="shared" ca="1" si="1"/>
        <v>478.96886000000001</v>
      </c>
      <c r="K42" s="10">
        <f t="shared" ca="1" si="2"/>
        <v>1.9983762618722227E-3</v>
      </c>
      <c r="L42">
        <f t="shared" ca="1" si="0"/>
        <v>1.030278003235226E-8</v>
      </c>
    </row>
    <row r="43" spans="1:12" x14ac:dyDescent="0.25">
      <c r="A43">
        <v>13</v>
      </c>
      <c r="C43" t="str">
        <f ca="1">OFFSET('672p stat'!$A$1,A43*20,0)</f>
        <v>CUDA opt non hash</v>
      </c>
      <c r="D43" s="5">
        <f ca="1">OFFSET('672p trace'!$R$56,(A43-1)*56,0)-OFFSET('672p trace'!$S$56,(A43-1)*56,0)</f>
        <v>2.102739999999983</v>
      </c>
      <c r="E43" s="5">
        <f ca="1">OFFSET('672p trace'!$S$56,(A43-1)*56,0)-OFFSET('672p stat'!$H$1,A43*20,0)</f>
        <v>62.530818000000011</v>
      </c>
      <c r="F43" s="5">
        <f ca="1">OFFSET('672p stat'!$H$1,A43*20,0)-OFFSET('672p stat'!$K$1,A43*20,0)</f>
        <v>413.70126200000004</v>
      </c>
      <c r="G43" s="5">
        <f ca="1">OFFSET('672p stat'!$K$1,A43*20,0)-OFFSET('672p stat'!$N$1,A43*20,0)</f>
        <v>0.96089999999999998</v>
      </c>
      <c r="H43" s="5">
        <f ca="1">OFFSET('672p stat'!$N$1,A43*20,0)</f>
        <v>0</v>
      </c>
      <c r="I43" s="5"/>
      <c r="J43" s="5">
        <f t="shared" ca="1" si="1"/>
        <v>479.29572000000002</v>
      </c>
      <c r="K43" s="10">
        <f t="shared" ca="1" si="2"/>
        <v>2.0048165671080892E-3</v>
      </c>
      <c r="L43">
        <f t="shared" ca="1" si="0"/>
        <v>1.1351338785464568E-8</v>
      </c>
    </row>
    <row r="44" spans="1:12" x14ac:dyDescent="0.25">
      <c r="A44">
        <v>14</v>
      </c>
      <c r="C44" t="str">
        <f ca="1">OFFSET('672p stat'!$A$1,A44*20,0)</f>
        <v>CUDA opt ant</v>
      </c>
      <c r="D44" s="5">
        <f ca="1">OFFSET('672p trace'!$R$56,(A44-1)*56,0)-OFFSET('672p trace'!$S$56,(A44-1)*56,0)</f>
        <v>3.5203999999994267</v>
      </c>
      <c r="E44" s="5">
        <f ca="1">OFFSET('672p trace'!$S$56,(A44-1)*56,0)-OFFSET('672p stat'!$H$1,A44*20,0)</f>
        <v>120.52955100000054</v>
      </c>
      <c r="F44" s="5">
        <f ca="1">OFFSET('672p stat'!$H$1,A44*20,0)-OFFSET('672p stat'!$K$1,A44*20,0)</f>
        <v>1009.2344829999997</v>
      </c>
      <c r="G44" s="5">
        <f ca="1">OFFSET('672p stat'!$K$1,A44*20,0)-OFFSET('672p stat'!$N$1,A44*20,0)</f>
        <v>3362.3305660000001</v>
      </c>
      <c r="H44" s="5">
        <f ca="1">OFFSET('672p stat'!$N$1,A44*20,0)</f>
        <v>0</v>
      </c>
      <c r="I44" s="5"/>
      <c r="J44" s="5">
        <f t="shared" ca="1" si="1"/>
        <v>4495.6149999999998</v>
      </c>
      <c r="K44" s="10">
        <f t="shared" ca="1" si="2"/>
        <v>0.74791337025078886</v>
      </c>
      <c r="L44">
        <f t="shared" ca="1" si="0"/>
        <v>1.2672047586073383E-3</v>
      </c>
    </row>
    <row r="45" spans="1:12" x14ac:dyDescent="0.25">
      <c r="A45">
        <v>15</v>
      </c>
      <c r="C45" t="str">
        <f ca="1">OFFSET('672p stat'!$A$1,A45*20,0)</f>
        <v>CUDA opt ant non hash</v>
      </c>
      <c r="D45" s="5">
        <f ca="1">OFFSET('672p trace'!$R$56,(A45-1)*56,0)-OFFSET('672p trace'!$S$56,(A45-1)*56,0)</f>
        <v>3.4482000000016342</v>
      </c>
      <c r="E45" s="5">
        <f ca="1">OFFSET('672p trace'!$S$56,(A45-1)*56,0)-OFFSET('672p stat'!$H$1,A45*20,0)</f>
        <v>115.64995699999872</v>
      </c>
      <c r="F45" s="5">
        <f ca="1">OFFSET('672p stat'!$H$1,A45*20,0)-OFFSET('672p stat'!$K$1,A45*20,0)</f>
        <v>1041.3307229999996</v>
      </c>
      <c r="G45" s="5">
        <f ca="1">OFFSET('672p stat'!$K$1,A45*20,0)-OFFSET('672p stat'!$N$1,A45*20,0)</f>
        <v>2590.6883200000002</v>
      </c>
      <c r="H45" s="5">
        <f ca="1">OFFSET('672p stat'!$N$1,A45*20,0)</f>
        <v>0</v>
      </c>
      <c r="I45" s="5"/>
      <c r="J45" s="5">
        <f t="shared" ca="1" si="1"/>
        <v>3751.1172000000001</v>
      </c>
      <c r="K45" s="10">
        <f t="shared" ca="1" si="2"/>
        <v>0.69064446186858686</v>
      </c>
      <c r="L45">
        <f t="shared" ca="1" si="0"/>
        <v>1.1247627180861746E-3</v>
      </c>
    </row>
    <row r="46" spans="1:12" x14ac:dyDescent="0.25">
      <c r="A46">
        <v>16</v>
      </c>
      <c r="C46" t="str">
        <f ca="1">OFFSET('672p stat'!$A$1,A46*20,0)</f>
        <v>CUDA opt ant par</v>
      </c>
      <c r="D46" s="5">
        <f ca="1">OFFSET('672p trace'!$R$56,(A46-1)*56,0)-OFFSET('672p trace'!$S$56,(A46-1)*56,0)</f>
        <v>3.3561999999992622</v>
      </c>
      <c r="E46" s="5">
        <f ca="1">OFFSET('672p trace'!$S$56,(A46-1)*56,0)-OFFSET('672p stat'!$H$1,A46*20,0)</f>
        <v>118.58406000000014</v>
      </c>
      <c r="F46" s="5">
        <f ca="1">OFFSET('672p stat'!$H$1,A46*20,0)-OFFSET('672p stat'!$K$1,A46*20,0)</f>
        <v>547.4769580000002</v>
      </c>
      <c r="G46" s="5">
        <f ca="1">OFFSET('672p stat'!$K$1,A46*20,0)-OFFSET('672p stat'!$N$1,A46*20,0)</f>
        <v>3337.3817819999999</v>
      </c>
      <c r="H46" s="5">
        <f ca="1">OFFSET('672p stat'!$N$1,A46*20,0)</f>
        <v>0</v>
      </c>
      <c r="I46" s="5"/>
      <c r="J46" s="5">
        <f t="shared" ca="1" si="1"/>
        <v>4006.7989999999995</v>
      </c>
      <c r="K46" s="10">
        <f t="shared" ca="1" si="2"/>
        <v>0.83292967328782908</v>
      </c>
      <c r="L46">
        <f t="shared" ca="1" si="0"/>
        <v>1.4188038011031172E-3</v>
      </c>
    </row>
    <row r="47" spans="1:12" x14ac:dyDescent="0.25">
      <c r="A47">
        <v>17</v>
      </c>
      <c r="C47" t="str">
        <f ca="1">OFFSET('672p stat'!$A$1,A47*20,0)</f>
        <v>non CUDA Time</v>
      </c>
      <c r="D47" s="5">
        <f ca="1">OFFSET('672p trace'!$R$56,(A47-1)*56,0)-OFFSET('672p trace'!$S$56,(A47-1)*56,0)</f>
        <v>56.038399999997637</v>
      </c>
      <c r="E47" s="5">
        <f ca="1">OFFSET('672p trace'!$S$56,(A47-1)*56,0)-OFFSET('672p stat'!$H$1,A47*20,0)</f>
        <v>8.1543000001147448E-2</v>
      </c>
      <c r="F47" s="5">
        <f ca="1">OFFSET('672p stat'!$H$1,A47*20,0)-OFFSET('672p stat'!$K$1,A47*20,0)</f>
        <v>9.2229590000006283</v>
      </c>
      <c r="G47" s="5">
        <f ca="1">OFFSET('672p stat'!$K$1,A47*20,0)-OFFSET('672p stat'!$N$1,A47*20,0)</f>
        <v>5843.4719749999995</v>
      </c>
      <c r="H47" s="5">
        <f ca="1">OFFSET('672p stat'!$N$1,A47*20,0)</f>
        <v>502.46352300000001</v>
      </c>
      <c r="I47" s="5"/>
      <c r="J47" s="5">
        <f t="shared" ca="1" si="1"/>
        <v>6411.2783999999992</v>
      </c>
      <c r="K47" s="10">
        <f t="shared" ca="1" si="2"/>
        <v>0.91143631744333553</v>
      </c>
      <c r="L47">
        <f t="shared" ca="1" si="0"/>
        <v>2.8681554946664478E-3</v>
      </c>
    </row>
    <row r="48" spans="1:12" x14ac:dyDescent="0.25">
      <c r="A48">
        <v>18</v>
      </c>
      <c r="C48" t="str">
        <f ca="1">OFFSET('672p stat'!$A$1,A48*20,0)</f>
        <v>non CUDA</v>
      </c>
      <c r="D48" s="5">
        <f ca="1">OFFSET('672p trace'!$R$56,(A48-1)*56,0)-OFFSET('672p trace'!$S$56,(A48-1)*56,0)</f>
        <v>6294.1921999999986</v>
      </c>
      <c r="E48" s="5">
        <f ca="1">OFFSET('672p trace'!$S$56,(A48-1)*56,0)-OFFSET('672p stat'!$H$1,A48*20,0)</f>
        <v>0</v>
      </c>
      <c r="F48" s="5">
        <f ca="1">OFFSET('672p stat'!$H$1,A48*20,0)-OFFSET('672p stat'!$K$1,A48*20,0)</f>
        <v>0</v>
      </c>
      <c r="G48" s="5">
        <f ca="1">OFFSET('672p stat'!$K$1,A48*20,0)-OFFSET('672p stat'!$N$1,A48*20,0)</f>
        <v>0</v>
      </c>
      <c r="H48" s="5">
        <f ca="1">OFFSET('672p stat'!$N$1,A48*20,0)</f>
        <v>0</v>
      </c>
      <c r="I48" s="5"/>
      <c r="J48" s="5">
        <f t="shared" ca="1" si="1"/>
        <v>6294.1921999999986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OFFSET('672p stat'!$A$1,A49*20,0)</f>
        <v>non CUDA non hash</v>
      </c>
      <c r="D49" s="5">
        <f ca="1">OFFSET('672p trace'!$R$56,(A49-1)*56,0)-OFFSET('672p trace'!$S$56,(A49-1)*56,0)</f>
        <v>5.230400000001282</v>
      </c>
      <c r="E49" s="5">
        <f ca="1">OFFSET('672p trace'!$S$56,(A49-1)*56,0)-OFFSET('672p stat'!$H$1,A49*20,0)</f>
        <v>8.484500000031403E-2</v>
      </c>
      <c r="F49" s="5">
        <f ca="1">OFFSET('672p stat'!$H$1,A49*20,0)-OFFSET('672p stat'!$K$1,A49*20,0)</f>
        <v>9.0056440000007569</v>
      </c>
      <c r="G49" s="5">
        <f ca="1">OFFSET('672p stat'!$K$1,A49*20,0)-OFFSET('672p stat'!$N$1,A49*20,0)</f>
        <v>5529.7558199999994</v>
      </c>
      <c r="H49" s="5">
        <f ca="1">OFFSET('672p stat'!$N$1,A49*20,0)</f>
        <v>500.92289099999999</v>
      </c>
      <c r="I49" s="5"/>
      <c r="J49" s="5">
        <f t="shared" ca="1" si="1"/>
        <v>6044.9996000000019</v>
      </c>
      <c r="K49" s="10">
        <f t="shared" ca="1" si="2"/>
        <v>0.91476529129960538</v>
      </c>
      <c r="L49">
        <f t="shared" ca="1" si="0"/>
        <v>4.0003026297277897E-4</v>
      </c>
    </row>
    <row r="50" spans="1:12" x14ac:dyDescent="0.25">
      <c r="A50">
        <v>20</v>
      </c>
      <c r="C50" t="str">
        <f ca="1">OFFSET('672p stat'!$A$1,A50*20,0)</f>
        <v>Classic ACO</v>
      </c>
      <c r="D50" s="5">
        <f ca="1">OFFSET('672p trace'!$R$56,(A50-1)*56,0)-OFFSET('672p trace'!$S$56,(A50-1)*56,0)</f>
        <v>4246.3479999999836</v>
      </c>
      <c r="E50" s="5">
        <f ca="1">OFFSET('672p trace'!$S$56,(A50-1)*56,0)-OFFSET('672p stat'!$H$1,A50*20,0)</f>
        <v>119.73775000001478</v>
      </c>
      <c r="F50" s="5">
        <f ca="1">OFFSET('672p stat'!$H$1,A50*20,0)-OFFSET('672p stat'!$K$1,A50*20,0)</f>
        <v>23.120625000010477</v>
      </c>
      <c r="G50" s="5">
        <f ca="1">OFFSET('672p stat'!$K$1,A50*20,0)-OFFSET('672p stat'!$N$1,A50*20,0)</f>
        <v>76117.542455999996</v>
      </c>
      <c r="H50" s="5">
        <f ca="1">OFFSET('672p stat'!$N$1,A50*20,0)</f>
        <v>1435.4831690000001</v>
      </c>
      <c r="I50" s="5"/>
      <c r="J50" s="5">
        <f t="shared" ca="1" si="1"/>
        <v>81942.232000000004</v>
      </c>
      <c r="K50" s="10">
        <f t="shared" ca="1" si="2"/>
        <v>0.92891712366341195</v>
      </c>
      <c r="L50">
        <f t="shared" ca="1" si="0"/>
        <v>4.2748766558090435E-4</v>
      </c>
    </row>
    <row r="51" spans="1:12" x14ac:dyDescent="0.25">
      <c r="A51">
        <v>21</v>
      </c>
      <c r="C51" t="str">
        <f ca="1">OFFSET('672p stat'!$A$1,A51*20,0)</f>
        <v>Classic ACO non hash</v>
      </c>
      <c r="D51" s="5">
        <f ca="1">OFFSET('672p trace'!$R$56,(A51-1)*56,0)-OFFSET('672p trace'!$S$56,(A51-1)*56,0)</f>
        <v>7.5120000000461005</v>
      </c>
      <c r="E51" s="5">
        <f ca="1">OFFSET('672p trace'!$S$56,(A51-1)*56,0)-OFFSET('672p stat'!$H$1,A51*20,0)</f>
        <v>47.18556199996965</v>
      </c>
      <c r="F51" s="5">
        <f ca="1">OFFSET('672p stat'!$H$1,A51*20,0)-OFFSET('672p stat'!$K$1,A51*20,0)</f>
        <v>22.850625999999465</v>
      </c>
      <c r="G51" s="5">
        <f ca="1">OFFSET('672p stat'!$K$1,A51*20,0)-OFFSET('672p stat'!$N$1,A51*20,0)</f>
        <v>75235.631684000007</v>
      </c>
      <c r="H51" s="5">
        <f ca="1">OFFSET('672p stat'!$N$1,A51*20,0)</f>
        <v>1430.3861280000001</v>
      </c>
      <c r="I51" s="5"/>
      <c r="J51" s="5">
        <f t="shared" ca="1" si="1"/>
        <v>76743.566000000021</v>
      </c>
      <c r="K51" s="10">
        <f t="shared" ca="1" si="2"/>
        <v>0.98035100016071686</v>
      </c>
      <c r="L51">
        <f t="shared" ca="1" si="0"/>
        <v>8.8780114849522937E-4</v>
      </c>
    </row>
    <row r="52" spans="1:12" x14ac:dyDescent="0.25">
      <c r="A52">
        <v>22</v>
      </c>
      <c r="C52" t="str">
        <f ca="1">OFFSET('672p stat'!$A$1,A52*20,0)</f>
        <v>omp</v>
      </c>
      <c r="D52" s="5">
        <f ca="1">OFFSET('672p trace'!$R$56,(A52-1)*56,0)-OFFSET('672p trace'!$S$56,(A52-1)*56,0)</f>
        <v>53.278799999998228</v>
      </c>
      <c r="E52" s="5">
        <f ca="1">OFFSET('672p trace'!$S$56,(A52-1)*56,0)-OFFSET('672p stat'!$H$1,A52*20,0)</f>
        <v>8.8741000000482018E-2</v>
      </c>
      <c r="F52" s="5">
        <f ca="1">OFFSET('672p stat'!$H$1,A52*20,0)-OFFSET('672p stat'!$K$1,A52*20,0)</f>
        <v>9.0546770000000834</v>
      </c>
      <c r="G52" s="5">
        <f ca="1">OFFSET('672p stat'!$K$1,A52*20,0)-OFFSET('672p stat'!$N$1,A52*20,0)</f>
        <v>5760.1373139999996</v>
      </c>
      <c r="H52" s="5">
        <f ca="1">OFFSET('672p stat'!$N$1,A52*20,0)</f>
        <v>503.23386799999997</v>
      </c>
      <c r="I52" s="5"/>
      <c r="J52" s="5">
        <f t="shared" ca="1" si="1"/>
        <v>6325.7933999999987</v>
      </c>
      <c r="K52" s="10">
        <f t="shared" ca="1" si="2"/>
        <v>0.91057942455091889</v>
      </c>
      <c r="L52">
        <f t="shared" ca="1" si="0"/>
        <v>3.5560122441564962E-4</v>
      </c>
    </row>
    <row r="53" spans="1:12" x14ac:dyDescent="0.25">
      <c r="A53">
        <v>23</v>
      </c>
      <c r="C53" t="str">
        <f ca="1">OFFSET('672p stat'!$A$1,A53*20,0)</f>
        <v>omp non hash</v>
      </c>
      <c r="D53" s="5">
        <f ca="1">OFFSET('672p trace'!$R$56,(A53-1)*56,0)-OFFSET('672p trace'!$S$56,(A53-1)*56,0)</f>
        <v>5.2167999999983294</v>
      </c>
      <c r="E53" s="5">
        <f ca="1">OFFSET('672p trace'!$S$56,(A53-1)*56,0)-OFFSET('672p stat'!$H$1,A53*20,0)</f>
        <v>7.9594000000724918E-2</v>
      </c>
      <c r="F53" s="5">
        <f ca="1">OFFSET('672p stat'!$H$1,A53*20,0)-OFFSET('672p stat'!$K$1,A53*20,0)</f>
        <v>9.0873530000008031</v>
      </c>
      <c r="G53" s="5">
        <f ca="1">OFFSET('672p stat'!$K$1,A53*20,0)-OFFSET('672p stat'!$N$1,A53*20,0)</f>
        <v>5425.2874699999993</v>
      </c>
      <c r="H53" s="5">
        <f ca="1">OFFSET('672p stat'!$N$1,A53*20,0)</f>
        <v>499.50658299999998</v>
      </c>
      <c r="I53" s="5"/>
      <c r="J53" s="5">
        <f t="shared" ca="1" si="1"/>
        <v>5939.1777999999995</v>
      </c>
      <c r="K53" s="10">
        <f t="shared" ca="1" si="2"/>
        <v>0.91347449978682227</v>
      </c>
      <c r="L53">
        <f t="shared" ca="1" si="0"/>
        <v>3.096277248527479E-4</v>
      </c>
    </row>
    <row r="54" spans="1:12" x14ac:dyDescent="0.25">
      <c r="A54">
        <v>24</v>
      </c>
      <c r="C54" t="str">
        <f ca="1">OFFSET('672p stat'!$A$1,A54*20,0)</f>
        <v>non CUDA transp Time</v>
      </c>
      <c r="D54" s="5">
        <f ca="1">OFFSET('672p trace'!$R$56,(A54-1)*56,0)-OFFSET('672p trace'!$S$56,(A54-1)*56,0)</f>
        <v>53.356199999996534</v>
      </c>
      <c r="E54" s="5">
        <f ca="1">OFFSET('672p trace'!$S$56,(A54-1)*56,0)-OFFSET('672p stat'!$H$1,A54*20,0)</f>
        <v>8.4711000003153458E-2</v>
      </c>
      <c r="F54" s="5">
        <f ca="1">OFFSET('672p stat'!$H$1,A54*20,0)-OFFSET('672p stat'!$K$1,A54*20,0)</f>
        <v>12.434052999999949</v>
      </c>
      <c r="G54" s="5">
        <f ca="1">OFFSET('672p stat'!$K$1,A54*20,0)-OFFSET('672p stat'!$N$1,A54*20,0)</f>
        <v>5843.870199</v>
      </c>
      <c r="H54" s="5">
        <f ca="1">OFFSET('672p stat'!$N$1,A54*20,0)</f>
        <v>431.412037</v>
      </c>
      <c r="I54" s="5"/>
      <c r="J54" s="5">
        <f t="shared" ca="1" si="1"/>
        <v>6341.1571999999996</v>
      </c>
      <c r="K54" s="10">
        <f t="shared" ca="1" si="2"/>
        <v>0.92157787840364536</v>
      </c>
      <c r="L54">
        <f t="shared" ca="1" si="0"/>
        <v>4.5512150244308194E-4</v>
      </c>
    </row>
    <row r="55" spans="1:12" x14ac:dyDescent="0.25">
      <c r="A55">
        <v>25</v>
      </c>
      <c r="C55" t="str">
        <f ca="1">OFFSET('672p stat'!$A$1,A55*20,0)</f>
        <v>non CUDA transp</v>
      </c>
      <c r="D55" s="5">
        <f ca="1">OFFSET('672p trace'!$R$56,(A55-1)*56,0)-OFFSET('672p trace'!$S$56,(A55-1)*56,0)</f>
        <v>6375.097999999999</v>
      </c>
      <c r="E55" s="5">
        <f ca="1">OFFSET('672p trace'!$S$56,(A55-1)*56,0)-OFFSET('672p stat'!$H$1,A55*20,0)</f>
        <v>0</v>
      </c>
      <c r="F55" s="5">
        <f ca="1">OFFSET('672p stat'!$H$1,A55*20,0)-OFFSET('672p stat'!$K$1,A55*20,0)</f>
        <v>0</v>
      </c>
      <c r="G55" s="5">
        <f ca="1">OFFSET('672p stat'!$K$1,A55*20,0)-OFFSET('672p stat'!$N$1,A55*20,0)</f>
        <v>0</v>
      </c>
      <c r="H55" s="5">
        <f ca="1">OFFSET('672p stat'!$N$1,A55*20,0)</f>
        <v>0</v>
      </c>
      <c r="I55" s="5"/>
      <c r="J55" s="5">
        <f t="shared" ca="1" si="1"/>
        <v>6375.097999999999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OFFSET('672p stat'!$A$1,A56*20,0)</f>
        <v>non CUDA transp non hash</v>
      </c>
      <c r="D56" s="5">
        <f ca="1">OFFSET('672p trace'!$R$56,(A56-1)*56,0)-OFFSET('672p trace'!$S$56,(A56-1)*56,0)</f>
        <v>5.3122000000030312</v>
      </c>
      <c r="E56" s="5">
        <f ca="1">OFFSET('672p trace'!$S$56,(A56-1)*56,0)-OFFSET('672p stat'!$H$1,A56*20,0)</f>
        <v>8.379999999942811E-2</v>
      </c>
      <c r="F56" s="5">
        <f ca="1">OFFSET('672p stat'!$H$1,A56*20,0)-OFFSET('672p stat'!$K$1,A56*20,0)</f>
        <v>12.166532999999617</v>
      </c>
      <c r="G56" s="5">
        <f ca="1">OFFSET('672p stat'!$K$1,A56*20,0)-OFFSET('672p stat'!$N$1,A56*20,0)</f>
        <v>5541.1208660000002</v>
      </c>
      <c r="H56" s="5">
        <f ca="1">OFFSET('672p stat'!$N$1,A56*20,0)</f>
        <v>428.49260099999998</v>
      </c>
      <c r="I56" s="5"/>
      <c r="J56" s="5">
        <f t="shared" ca="1" si="1"/>
        <v>5987.1760000000022</v>
      </c>
      <c r="K56" s="10">
        <f t="shared" ca="1" si="2"/>
        <v>0.92549824257713453</v>
      </c>
      <c r="L56">
        <f t="shared" ca="1" si="0"/>
        <v>1.7828191281455826E-3</v>
      </c>
    </row>
    <row r="57" spans="1:12" x14ac:dyDescent="0.25">
      <c r="A57">
        <v>27</v>
      </c>
      <c r="C57" t="str">
        <f ca="1">OFFSET('672p stat'!$A$1,A57*20,0)</f>
        <v>non CUDA transp_AVX Time</v>
      </c>
      <c r="D57" s="5">
        <f ca="1">OFFSET('672p trace'!$R$56,(A57-1)*56,0)-OFFSET('672p trace'!$S$56,(A57-1)*56,0)</f>
        <v>54.912799999999152</v>
      </c>
      <c r="E57" s="5">
        <f ca="1">OFFSET('672p trace'!$S$56,(A57-1)*56,0)-OFFSET('672p stat'!$H$1,A57*20,0)</f>
        <v>7.3094000000310189E-2</v>
      </c>
      <c r="F57" s="5">
        <f ca="1">OFFSET('672p stat'!$H$1,A57*20,0)-OFFSET('672p stat'!$K$1,A57*20,0)</f>
        <v>10.682753999999477</v>
      </c>
      <c r="G57" s="5">
        <f ca="1">OFFSET('672p stat'!$K$1,A57*20,0)-OFFSET('672p stat'!$N$1,A57*20,0)</f>
        <v>5931.9459349999997</v>
      </c>
      <c r="H57" s="5">
        <f ca="1">OFFSET('672p stat'!$N$1,A57*20,0)</f>
        <v>438.23481700000002</v>
      </c>
      <c r="I57" s="5"/>
      <c r="J57" s="5">
        <f t="shared" ca="1" si="1"/>
        <v>6435.8493999999992</v>
      </c>
      <c r="K57" s="10">
        <f t="shared" ca="1" si="2"/>
        <v>0.92170365810610799</v>
      </c>
      <c r="L57">
        <f t="shared" ca="1" si="0"/>
        <v>1.2976088430403001E-3</v>
      </c>
    </row>
    <row r="58" spans="1:12" x14ac:dyDescent="0.25">
      <c r="A58">
        <v>28</v>
      </c>
      <c r="C58" t="str">
        <f ca="1">OFFSET('672p stat'!$A$1,A58*20,0)</f>
        <v>non CUDA transp_AVX</v>
      </c>
      <c r="D58" s="5">
        <f ca="1">OFFSET('672p trace'!$R$56,(A58-1)*56,0)-OFFSET('672p trace'!$S$56,(A58-1)*56,0)</f>
        <v>6437.6853999999985</v>
      </c>
      <c r="E58" s="5">
        <f ca="1">OFFSET('672p trace'!$S$56,(A58-1)*56,0)-OFFSET('672p stat'!$H$1,A58*20,0)</f>
        <v>0</v>
      </c>
      <c r="F58" s="5">
        <f ca="1">OFFSET('672p stat'!$H$1,A58*20,0)-OFFSET('672p stat'!$K$1,A58*20,0)</f>
        <v>0</v>
      </c>
      <c r="G58" s="5">
        <f ca="1">OFFSET('672p stat'!$K$1,A58*20,0)-OFFSET('672p stat'!$N$1,A58*20,0)</f>
        <v>0</v>
      </c>
      <c r="H58" s="5">
        <f ca="1">OFFSET('672p stat'!$N$1,A58*20,0)</f>
        <v>0</v>
      </c>
      <c r="I58" s="5"/>
      <c r="J58" s="5">
        <f t="shared" ca="1" si="1"/>
        <v>6437.6853999999985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OFFSET('672p stat'!$A$1,A59*20,0)</f>
        <v>non CUDA transp_AVX non hash</v>
      </c>
      <c r="D59" s="5">
        <f ca="1">OFFSET('672p trace'!$R$56,(A59-1)*56,0)-OFFSET('672p trace'!$S$56,(A59-1)*56,0)</f>
        <v>5.1856000000007043</v>
      </c>
      <c r="E59" s="5">
        <f ca="1">OFFSET('672p trace'!$S$56,(A59-1)*56,0)-OFFSET('672p stat'!$H$1,A59*20,0)</f>
        <v>7.2989999998753774E-2</v>
      </c>
      <c r="F59" s="5">
        <f ca="1">OFFSET('672p stat'!$H$1,A59*20,0)-OFFSET('672p stat'!$K$1,A59*20,0)</f>
        <v>10.179863000000296</v>
      </c>
      <c r="G59" s="5">
        <f ca="1">OFFSET('672p stat'!$K$1,A59*20,0)-OFFSET('672p stat'!$N$1,A59*20,0)</f>
        <v>5569.3001549999999</v>
      </c>
      <c r="H59" s="5">
        <f ca="1">OFFSET('672p stat'!$N$1,A59*20,0)</f>
        <v>437.70039200000002</v>
      </c>
      <c r="I59" s="5"/>
      <c r="J59" s="5">
        <f t="shared" ca="1" si="1"/>
        <v>6022.4389999999994</v>
      </c>
      <c r="K59" s="10">
        <f t="shared" ca="1" si="2"/>
        <v>0.92475825076850104</v>
      </c>
      <c r="L59">
        <f t="shared" ca="1" si="0"/>
        <v>7.8974085627505329E-4</v>
      </c>
    </row>
    <row r="60" spans="1:12" x14ac:dyDescent="0.25">
      <c r="A60">
        <v>30</v>
      </c>
      <c r="C60" t="str">
        <f ca="1">OFFSET('672p stat'!$A$1,A60*20,0)</f>
        <v>non CUDA transp_AVX_OMP Time</v>
      </c>
      <c r="D60" s="5">
        <f ca="1">OFFSET('672p trace'!$R$56,(A60-1)*56,0)-OFFSET('672p trace'!$S$56,(A60-1)*56,0)</f>
        <v>53.131400000000212</v>
      </c>
      <c r="E60" s="5">
        <f ca="1">OFFSET('672p trace'!$S$56,(A60-1)*56,0)-OFFSET('672p stat'!$H$1,A60*20,0)</f>
        <v>7.6944000001276436E-2</v>
      </c>
      <c r="F60" s="5">
        <f ca="1">OFFSET('672p stat'!$H$1,A60*20,0)-OFFSET('672p stat'!$K$1,A60*20,0)</f>
        <v>10.327225999999428</v>
      </c>
      <c r="G60" s="5">
        <f ca="1">OFFSET('672p stat'!$K$1,A60*20,0)-OFFSET('672p stat'!$N$1,A60*20,0)</f>
        <v>5939.9636449999998</v>
      </c>
      <c r="H60" s="5">
        <f ca="1">OFFSET('672p stat'!$N$1,A60*20,0)</f>
        <v>438.37678499999998</v>
      </c>
      <c r="I60" s="5"/>
      <c r="J60" s="5">
        <f t="shared" ref="J60:J80" ca="1" si="3">SUM(D60:H60)</f>
        <v>6441.8760000000011</v>
      </c>
      <c r="K60" s="10">
        <f t="shared" ref="K60:K80" ca="1" si="4">G60/J60</f>
        <v>0.92208599560128113</v>
      </c>
      <c r="L60">
        <f t="shared" ref="L60:L80" ca="1" si="5">$K$29*POWER(K60,2)*SQRT(G168/(POWER(G60,2)*$L$29)+J168/(POWER(J60,2)*$L$29))</f>
        <v>6.8235477842379963E-4</v>
      </c>
    </row>
    <row r="61" spans="1:12" x14ac:dyDescent="0.25">
      <c r="A61">
        <v>31</v>
      </c>
      <c r="C61" t="str">
        <f ca="1">OFFSET('672p stat'!$A$1,A61*20,0)</f>
        <v>non CUDA transp_AVX_OMP</v>
      </c>
      <c r="D61" s="5">
        <f ca="1">OFFSET('672p trace'!$R$56,(A61-1)*56,0)-OFFSET('672p trace'!$S$56,(A61-1)*56,0)</f>
        <v>6436.0566000000017</v>
      </c>
      <c r="E61" s="5">
        <f ca="1">OFFSET('672p trace'!$S$56,(A61-1)*56,0)-OFFSET('672p stat'!$H$1,A61*20,0)</f>
        <v>0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>
        <f t="shared" ca="1" si="3"/>
        <v>6436.0566000000017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OFFSET('672p stat'!$A$1,A62*20,0)</f>
        <v>non CUDA transp_AVX_OMP non hash</v>
      </c>
      <c r="D62" s="5">
        <f ca="1">OFFSET('672p trace'!$R$56,(A62-1)*56,0)-OFFSET('672p trace'!$S$56,(A62-1)*56,0)</f>
        <v>5.1854000000039377</v>
      </c>
      <c r="E62" s="5">
        <f ca="1">OFFSET('672p trace'!$S$56,(A62-1)*56,0)-OFFSET('672p stat'!$H$1,A62*20,0)</f>
        <v>7.8886999999667751E-2</v>
      </c>
      <c r="F62" s="5">
        <f ca="1">OFFSET('672p stat'!$H$1,A62*20,0)-OFFSET('672p stat'!$K$1,A62*20,0)</f>
        <v>9.9947269999993296</v>
      </c>
      <c r="G62" s="5">
        <f ca="1">OFFSET('672p stat'!$K$1,A62*20,0)-OFFSET('672p stat'!$N$1,A62*20,0)</f>
        <v>5570.0566690000005</v>
      </c>
      <c r="H62" s="5">
        <f ca="1">OFFSET('672p stat'!$N$1,A62*20,0)</f>
        <v>436.90891699999997</v>
      </c>
      <c r="I62" s="5"/>
      <c r="J62" s="5">
        <f t="shared" ca="1" si="3"/>
        <v>6022.2246000000032</v>
      </c>
      <c r="K62" s="10">
        <f t="shared" ca="1" si="4"/>
        <v>0.92491679387049053</v>
      </c>
      <c r="L62">
        <f t="shared" ca="1" si="5"/>
        <v>6.71073364624902E-4</v>
      </c>
    </row>
    <row r="63" spans="1:12" x14ac:dyDescent="0.25">
      <c r="A63">
        <v>33</v>
      </c>
      <c r="C63">
        <f ca="1">OFFSET('672p stat'!$A$1,A63*20,0)</f>
        <v>0</v>
      </c>
      <c r="D63" s="5" t="e">
        <f ca="1">OFFSET('672p trace'!$R$56,(A63-1)*56,0)-OFFSET('672p trace'!$S$56,(A63-1)*56,0)</f>
        <v>#DIV/0!</v>
      </c>
      <c r="E63" s="5" t="e">
        <f ca="1">OFFSET('672p trace'!$S$56,(A63-1)*56,0)-OFFSET('672p stat'!$H$1,A63*20,0)</f>
        <v>#DIV/0!</v>
      </c>
      <c r="F63" s="5">
        <f ca="1">OFFSET('672p stat'!$H$1,A63*20,0)-OFFSET('672p stat'!$K$1,A63*20,0)</f>
        <v>0</v>
      </c>
      <c r="G63" s="5">
        <f ca="1">OFFSET('672p stat'!$K$1,A63*20,0)-OFFSET('672p stat'!$N$1,A63*20,0)</f>
        <v>0</v>
      </c>
      <c r="H63" s="5">
        <f ca="1">OFFSET('672p stat'!$N$1,A63*20,0)</f>
        <v>0</v>
      </c>
      <c r="I63" s="5"/>
      <c r="J63" s="5" t="e">
        <f t="shared" ca="1" si="3"/>
        <v>#DIV/0!</v>
      </c>
      <c r="K63" s="10" t="e">
        <f t="shared" ca="1" si="4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OFFSET('672p stat'!$A$1,A64*20,0)</f>
        <v>0</v>
      </c>
      <c r="D64" s="5" t="e">
        <f ca="1">OFFSET('672p trace'!$R$56,(A64-1)*56,0)-OFFSET('672p trace'!$S$56,(A64-1)*56,0)</f>
        <v>#DIV/0!</v>
      </c>
      <c r="E64" s="5" t="e">
        <f ca="1">OFFSET('672p trace'!$S$56,(A64-1)*56,0)-OFFSET('672p stat'!$H$1,A64*20,0)</f>
        <v>#DIV/0!</v>
      </c>
      <c r="F64" s="5">
        <f ca="1">OFFSET('672p stat'!$H$1,A64*20,0)-OFFSET('672p stat'!$K$1,A64*20,0)</f>
        <v>0</v>
      </c>
      <c r="G64" s="5">
        <f ca="1">OFFSET('672p stat'!$K$1,A64*20,0)-OFFSET('672p stat'!$N$1,A64*20,0)</f>
        <v>0</v>
      </c>
      <c r="H64" s="5">
        <f ca="1">OFFSET('672p stat'!$N$1,A64*20,0)</f>
        <v>0</v>
      </c>
      <c r="I64" s="5"/>
      <c r="J64" s="5" t="e">
        <f t="shared" ca="1" si="3"/>
        <v>#DIV/0!</v>
      </c>
      <c r="K64" s="10" t="e">
        <f t="shared" ca="1" si="4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OFFSET('672p stat'!$A$1,A65*20,0)</f>
        <v>0</v>
      </c>
      <c r="D65" s="5" t="e">
        <f ca="1">OFFSET('672p trace'!$R$56,(A65-1)*56,0)-OFFSET('672p trace'!$S$56,(A65-1)*56,0)</f>
        <v>#DIV/0!</v>
      </c>
      <c r="E65" s="5" t="e">
        <f ca="1">OFFSET('672p trace'!$S$56,(A65-1)*56,0)-OFFSET('672p stat'!$H$1,A65*20,0)</f>
        <v>#DIV/0!</v>
      </c>
      <c r="F65" s="5">
        <f ca="1">OFFSET('672p stat'!$H$1,A65*20,0)-OFFSET('672p stat'!$K$1,A65*20,0)</f>
        <v>0</v>
      </c>
      <c r="G65" s="5">
        <f ca="1">OFFSET('672p stat'!$K$1,A65*20,0)-OFFSET('672p stat'!$N$1,A65*20,0)</f>
        <v>0</v>
      </c>
      <c r="H65" s="5">
        <f ca="1">OFFSET('672p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OFFSET('672p stat'!$A$1,A66*20,0)</f>
        <v>0</v>
      </c>
      <c r="D66" s="5" t="e">
        <f ca="1">OFFSET('672p trace'!$R$56,(A66-1)*56,0)-OFFSET('672p trace'!$S$56,(A66-1)*56,0)</f>
        <v>#DIV/0!</v>
      </c>
      <c r="E66" s="5" t="e">
        <f ca="1">OFFSET('672p trace'!$S$56,(A66-1)*56,0)-OFFSET('672p stat'!$H$1,A66*20,0)</f>
        <v>#DIV/0!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OFFSET('672p stat'!$A$1,A67*20,0)</f>
        <v>0</v>
      </c>
      <c r="D67" s="5" t="e">
        <f ca="1">OFFSET('672p trace'!$R$56,(A67-1)*56,0)-OFFSET('672p trace'!$S$56,(A67-1)*56,0)</f>
        <v>#DIV/0!</v>
      </c>
      <c r="E67" s="5" t="e">
        <f ca="1">OFFSET('672p trace'!$S$56,(A67-1)*56,0)-OFFSET('672p stat'!$H$1,A67*20,0)</f>
        <v>#DIV/0!</v>
      </c>
      <c r="F67" s="5">
        <f ca="1">OFFSET('672p stat'!$H$1,A67*20,0)-OFFSET('672p stat'!$K$1,A67*20,0)</f>
        <v>0</v>
      </c>
      <c r="G67" s="5">
        <f ca="1">OFFSET('672p stat'!$K$1,A67*20,0)-OFFSET('672p stat'!$N$1,A67*20,0)</f>
        <v>0</v>
      </c>
      <c r="H67" s="5">
        <f ca="1">OFFSET('672p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OFFSET('672p stat'!$A$1,A68*20,0)</f>
        <v>0</v>
      </c>
      <c r="D68" s="5" t="e">
        <f ca="1">OFFSET('672p trace'!$R$56,(A68-1)*56,0)-OFFSET('672p trace'!$S$56,(A68-1)*56,0)</f>
        <v>#DIV/0!</v>
      </c>
      <c r="E68" s="5" t="e">
        <f ca="1">OFFSET('672p trace'!$S$56,(A68-1)*56,0)-OFFSET('672p stat'!$H$1,A68*20,0)</f>
        <v>#DIV/0!</v>
      </c>
      <c r="F68" s="5">
        <f ca="1">OFFSET('672p stat'!$H$1,A68*20,0)-OFFSET('672p stat'!$K$1,A68*20,0)</f>
        <v>0</v>
      </c>
      <c r="G68" s="5">
        <f ca="1">OFFSET('672p stat'!$K$1,A68*20,0)-OFFSET('672p stat'!$N$1,A68*20,0)</f>
        <v>0</v>
      </c>
      <c r="H68" s="5">
        <f ca="1">OFFSET('672p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OFFSET('672p stat'!$A$1,A69*20,0)</f>
        <v>0</v>
      </c>
      <c r="D69" s="5" t="e">
        <f ca="1">OFFSET('672p trace'!$R$56,(A69-1)*56,0)-OFFSET('672p trace'!$S$56,(A69-1)*56,0)</f>
        <v>#DIV/0!</v>
      </c>
      <c r="E69" s="5" t="e">
        <f ca="1">OFFSET('672p trace'!$S$56,(A69-1)*56,0)-OFFSET('672p stat'!$H$1,A69*20,0)</f>
        <v>#DIV/0!</v>
      </c>
      <c r="F69" s="5">
        <f ca="1">OFFSET('672p stat'!$H$1,A69*20,0)-OFFSET('672p stat'!$K$1,A69*20,0)</f>
        <v>0</v>
      </c>
      <c r="G69" s="5">
        <f ca="1">OFFSET('672p stat'!$K$1,A69*20,0)-OFFSET('672p stat'!$N$1,A69*20,0)</f>
        <v>0</v>
      </c>
      <c r="H69" s="5">
        <f ca="1">OFFSET('672p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OFFSET('672p stat'!$A$1,A70*20,0)</f>
        <v>0</v>
      </c>
      <c r="D70" s="5" t="e">
        <f ca="1">OFFSET('672p trace'!$R$56,(A70-1)*56,0)-OFFSET('672p trace'!$S$56,(A70-1)*56,0)</f>
        <v>#DIV/0!</v>
      </c>
      <c r="E70" s="5" t="e">
        <f ca="1">OFFSET('672p trace'!$S$56,(A70-1)*56,0)-OFFSET('672p stat'!$H$1,A70*20,0)</f>
        <v>#DIV/0!</v>
      </c>
      <c r="F70" s="5">
        <f ca="1">OFFSET('672p stat'!$H$1,A70*20,0)-OFFSET('672p stat'!$K$1,A70*20,0)</f>
        <v>0</v>
      </c>
      <c r="G70" s="5">
        <f ca="1">OFFSET('672p stat'!$K$1,A70*20,0)-OFFSET('672p stat'!$N$1,A70*20,0)</f>
        <v>0</v>
      </c>
      <c r="H70" s="5">
        <f ca="1">OFFSET('672p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OFFSET('672p stat'!$A$1,A71*20,0)</f>
        <v>0</v>
      </c>
      <c r="D71" s="5" t="e">
        <f ca="1">OFFSET('672p trace'!$R$56,(A71-1)*56,0)-OFFSET('672p trace'!$S$56,(A71-1)*56,0)</f>
        <v>#DIV/0!</v>
      </c>
      <c r="E71" s="5" t="e">
        <f ca="1">OFFSET('672p trace'!$S$56,(A71-1)*56,0)-OFFSET('672p stat'!$H$1,A71*20,0)</f>
        <v>#DIV/0!</v>
      </c>
      <c r="F71" s="5">
        <f ca="1">OFFSET('672p stat'!$H$1,A71*20,0)-OFFSET('672p stat'!$K$1,A71*20,0)</f>
        <v>0</v>
      </c>
      <c r="G71" s="5">
        <f ca="1">OFFSET('672p stat'!$K$1,A71*20,0)-OFFSET('672p stat'!$N$1,A71*20,0)</f>
        <v>0</v>
      </c>
      <c r="H71" s="5">
        <f ca="1">OFFSET('672p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OFFSET('672p stat'!$A$1,A72*20,0)</f>
        <v>0</v>
      </c>
      <c r="D72" s="5" t="e">
        <f ca="1">OFFSET('672p trace'!$R$56,(A72-1)*56,0)-OFFSET('672p trace'!$S$56,(A72-1)*56,0)</f>
        <v>#DIV/0!</v>
      </c>
      <c r="E72" s="5" t="e">
        <f ca="1">OFFSET('672p trace'!$S$56,(A72-1)*56,0)-OFFSET('672p stat'!$H$1,A72*20,0)</f>
        <v>#DIV/0!</v>
      </c>
      <c r="F72" s="5">
        <f ca="1">OFFSET('672p stat'!$H$1,A72*20,0)-OFFSET('672p stat'!$K$1,A72*20,0)</f>
        <v>0</v>
      </c>
      <c r="G72" s="5">
        <f ca="1">OFFSET('672p stat'!$K$1,A72*20,0)-OFFSET('672p stat'!$N$1,A72*20,0)</f>
        <v>0</v>
      </c>
      <c r="H72" s="5">
        <f ca="1">OFFSET('672p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OFFSET('672p stat'!$A$1,A73*20,0)</f>
        <v>0</v>
      </c>
      <c r="D73" s="5" t="e">
        <f ca="1">OFFSET('672p trace'!$R$56,(A73-1)*56,0)-OFFSET('672p trace'!$S$56,(A73-1)*56,0)</f>
        <v>#DIV/0!</v>
      </c>
      <c r="E73" s="5" t="e">
        <f ca="1">OFFSET('672p trace'!$S$56,(A73-1)*56,0)-OFFSET('672p stat'!$H$1,A73*20,0)</f>
        <v>#DIV/0!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OFFSET('672p stat'!$A$1,A74*20,0)</f>
        <v>0</v>
      </c>
      <c r="D74" s="5" t="e">
        <f ca="1">OFFSET('672p trace'!$R$56,(A74-1)*56,0)-OFFSET('672p trace'!$S$56,(A74-1)*56,0)</f>
        <v>#DIV/0!</v>
      </c>
      <c r="E74" s="5" t="e">
        <f ca="1">OFFSET('672p trace'!$S$56,(A74-1)*56,0)-OFFSET('672p stat'!$H$1,A74*20,0)</f>
        <v>#DIV/0!</v>
      </c>
      <c r="F74" s="5">
        <f ca="1">OFFSET('672p stat'!$H$1,A74*20,0)-OFFSET('672p stat'!$K$1,A74*20,0)</f>
        <v>0</v>
      </c>
      <c r="G74" s="5">
        <f ca="1">OFFSET('672p stat'!$K$1,A74*20,0)-OFFSET('672p stat'!$N$1,A74*20,0)</f>
        <v>0</v>
      </c>
      <c r="H74" s="5">
        <f ca="1">OFFSET('672p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OFFSET('672p stat'!$A$1,A75*20,0)</f>
        <v>0</v>
      </c>
      <c r="D75" s="5" t="e">
        <f ca="1">OFFSET('672p trace'!$R$56,(A75-1)*56,0)-OFFSET('672p trace'!$S$56,(A75-1)*56,0)</f>
        <v>#DIV/0!</v>
      </c>
      <c r="E75" s="5" t="e">
        <f ca="1">OFFSET('672p trace'!$S$56,(A75-1)*56,0)-OFFSET('672p stat'!$H$1,A75*20,0)</f>
        <v>#DIV/0!</v>
      </c>
      <c r="F75" s="5">
        <f ca="1">OFFSET('672p stat'!$H$1,A75*20,0)-OFFSET('672p stat'!$K$1,A75*20,0)</f>
        <v>0</v>
      </c>
      <c r="G75" s="5">
        <f ca="1">OFFSET('672p stat'!$K$1,A75*20,0)-OFFSET('672p stat'!$N$1,A75*20,0)</f>
        <v>0</v>
      </c>
      <c r="H75" s="5">
        <f ca="1">OFFSET('672p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OFFSET('672p stat'!$A$1,A76*20,0)</f>
        <v>0</v>
      </c>
      <c r="D76" s="5" t="e">
        <f ca="1">OFFSET('672p trace'!$R$56,(A76-1)*56,0)-OFFSET('672p trace'!$S$56,(A76-1)*56,0)</f>
        <v>#DIV/0!</v>
      </c>
      <c r="E76" s="5" t="e">
        <f ca="1">OFFSET('672p trace'!$S$56,(A76-1)*56,0)-OFFSET('672p stat'!$H$1,A76*20,0)</f>
        <v>#DIV/0!</v>
      </c>
      <c r="F76" s="5">
        <f ca="1">OFFSET('672p stat'!$H$1,A76*20,0)-OFFSET('672p stat'!$K$1,A76*20,0)</f>
        <v>0</v>
      </c>
      <c r="G76" s="5">
        <f ca="1">OFFSET('672p stat'!$K$1,A76*20,0)-OFFSET('672p stat'!$N$1,A76*20,0)</f>
        <v>0</v>
      </c>
      <c r="H76" s="5">
        <f ca="1">OFFSET('672p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OFFSET('672p stat'!$A$1,A77*20,0)</f>
        <v>0</v>
      </c>
      <c r="D77" s="5">
        <f ca="1">OFFSET('672p trace'!$R$56,(A77-1)*56,0)-OFFSET('672p trace'!$S$56,(A77-1)*56,0)</f>
        <v>0</v>
      </c>
      <c r="E77" s="5">
        <f ca="1">OFFSET('672p trace'!$S$56,(A77-1)*56,0)-OFFSET('672p stat'!$H$1,A77*20,0)</f>
        <v>0</v>
      </c>
      <c r="F77" s="5">
        <f ca="1">OFFSET('672p stat'!$H$1,A77*20,0)-OFFSET('672p stat'!$K$1,A77*20,0)</f>
        <v>0</v>
      </c>
      <c r="G77" s="5">
        <f ca="1">OFFSET('672p stat'!$K$1,A77*20,0)-OFFSET('672p stat'!$N$1,A77*20,0)</f>
        <v>0</v>
      </c>
      <c r="H77" s="5">
        <f ca="1">OFFSET('672p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OFFSET('672p stat'!$A$1,A78*20,0)</f>
        <v>0</v>
      </c>
      <c r="D78" s="5">
        <f ca="1">OFFSET('672p trace'!$R$56,(A78-1)*56,0)-OFFSET('672p trace'!$S$56,(A78-1)*56,0)</f>
        <v>0</v>
      </c>
      <c r="E78" s="5">
        <f ca="1">OFFSET('672p trace'!$S$56,(A78-1)*56,0)-OFFSET('672p stat'!$H$1,A78*20,0)</f>
        <v>0</v>
      </c>
      <c r="F78" s="5">
        <f ca="1">OFFSET('672p stat'!$H$1,A78*20,0)-OFFSET('672p stat'!$K$1,A78*20,0)</f>
        <v>0</v>
      </c>
      <c r="G78" s="5">
        <f ca="1">OFFSET('672p stat'!$K$1,A78*20,0)-OFFSET('672p stat'!$N$1,A78*20,0)</f>
        <v>0</v>
      </c>
      <c r="H78" s="5">
        <f ca="1">OFFSET('672p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OFFSET('672p stat'!$A$1,A79*20,0)</f>
        <v>0</v>
      </c>
      <c r="D79" s="5">
        <f ca="1">OFFSET('672p trace'!$R$56,(A79-1)*56,0)-OFFSET('672p trace'!$S$56,(A79-1)*56,0)</f>
        <v>0</v>
      </c>
      <c r="E79" s="5">
        <f ca="1">OFFSET('672p trace'!$S$56,(A79-1)*56,0)-OFFSET('672p stat'!$H$1,A79*20,0)</f>
        <v>0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OFFSET('672p stat'!$A$1,A80*20,0)</f>
        <v>0</v>
      </c>
      <c r="D80" s="5">
        <f ca="1">OFFSET('672p trace'!$R$56,(A80-1)*56,0)-OFFSET('672p trace'!$S$56,(A80-1)*56,0)</f>
        <v>0</v>
      </c>
      <c r="E80" s="5">
        <f ca="1">OFFSET('672p trace'!$S$56,(A80-1)*56,0)-OFFSET('672p stat'!$H$1,A80*20,0)</f>
        <v>0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637.02004000000011</v>
      </c>
      <c r="E85" s="5">
        <f ca="1">OFFSET('672p trace'!$S$56,(A85-1)*56,0)</f>
        <v>633.42092000000002</v>
      </c>
      <c r="F85" s="5">
        <f ca="1">OFFSET('672p stat'!$H$1,A85*20,0)</f>
        <v>565.89198499999998</v>
      </c>
      <c r="G85" s="5">
        <f ca="1">OFFSET('672p stat'!$K$1,A85*20,0)</f>
        <v>536.20710299999996</v>
      </c>
      <c r="H85" s="5">
        <f ca="1">OFFSET('672p stat'!$N$1,A85*20,0)</f>
        <v>535.44960000000003</v>
      </c>
    </row>
    <row r="86" spans="1:8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631.86476000000005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8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5449.6441999999988</v>
      </c>
      <c r="E87" s="5">
        <f ca="1">OFFSET('672p trace'!$S$56,(A87-1)*56,0)</f>
        <v>5447.3031999999994</v>
      </c>
      <c r="F87" s="5">
        <f ca="1">OFFSET('672p stat'!$H$1,A87*20,0)</f>
        <v>2127.650623</v>
      </c>
      <c r="G87" s="5">
        <f ca="1">OFFSET('672p stat'!$K$1,A87*20,0)</f>
        <v>2049.2071729999998</v>
      </c>
      <c r="H87" s="5">
        <f ca="1">OFFSET('672p stat'!$N$1,A87*20,0)</f>
        <v>1792.3023459999999</v>
      </c>
    </row>
    <row r="88" spans="1:8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4439.6018000000004</v>
      </c>
      <c r="E88" s="5">
        <f ca="1">OFFSET('672p trace'!$S$56,(A88-1)*56,0)</f>
        <v>4436.7683999999999</v>
      </c>
      <c r="F88" s="5">
        <f ca="1">OFFSET('672p stat'!$H$1,A88*20,0)</f>
        <v>4358.165352</v>
      </c>
      <c r="G88" s="5">
        <f ca="1">OFFSET('672p stat'!$K$1,A88*20,0)</f>
        <v>4317.4125199999999</v>
      </c>
      <c r="H88" s="5">
        <f ca="1">OFFSET('672p stat'!$N$1,A88*20,0)</f>
        <v>969.30194500000005</v>
      </c>
    </row>
    <row r="89" spans="1:8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3977.5350000000008</v>
      </c>
      <c r="E89" s="5">
        <f ca="1">OFFSET('672p trace'!$S$56,(A89-1)*56,0)</f>
        <v>3974.5821999999989</v>
      </c>
      <c r="F89" s="5">
        <f ca="1">OFFSET('672p stat'!$H$1,A89*20,0)</f>
        <v>3898.1961620000002</v>
      </c>
      <c r="G89" s="5">
        <f ca="1">OFFSET('672p stat'!$K$1,A89*20,0)</f>
        <v>3868.360068</v>
      </c>
      <c r="H89" s="5">
        <f ca="1">OFFSET('672p stat'!$N$1,A89*20,0)</f>
        <v>526.470326</v>
      </c>
    </row>
    <row r="90" spans="1:8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3699.6797999999999</v>
      </c>
      <c r="E90" s="5">
        <f ca="1">OFFSET('672p trace'!$S$56,(A90-1)*56,0)</f>
        <v>3696.7313999999988</v>
      </c>
      <c r="F90" s="5">
        <f ca="1">OFFSET('672p stat'!$H$1,A90*20,0)</f>
        <v>3618.7821090000002</v>
      </c>
      <c r="G90" s="5">
        <f ca="1">OFFSET('672p stat'!$K$1,A90*20,0)</f>
        <v>3577.848403</v>
      </c>
      <c r="H90" s="5">
        <f ca="1">OFFSET('672p stat'!$N$1,A90*20,0)</f>
        <v>1009.055798</v>
      </c>
    </row>
    <row r="91" spans="1:8" x14ac:dyDescent="0.25">
      <c r="A91">
        <v>7</v>
      </c>
      <c r="C91" t="str">
        <f ca="1">OFFSET('672p stat'!$A$1,A91*20,0)</f>
        <v>CUDA ant add CPU Time</v>
      </c>
      <c r="D91" s="5">
        <f ca="1">OFFSET('672p trace'!$R$56,(A91-1)*56,0)</f>
        <v>4352.3423999999995</v>
      </c>
      <c r="E91" s="5">
        <f ca="1">OFFSET('672p trace'!$S$56,(A91-1)*56,0)</f>
        <v>4349.3385999999991</v>
      </c>
      <c r="F91" s="5">
        <f ca="1">OFFSET('672p stat'!$H$1,A91*20,0)</f>
        <v>4293.8442089999999</v>
      </c>
      <c r="G91" s="5">
        <f ca="1">OFFSET('672p stat'!$K$1,A91*20,0)</f>
        <v>4285.8331539999999</v>
      </c>
      <c r="H91" s="5">
        <f ca="1">OFFSET('672p stat'!$N$1,A91*20,0)</f>
        <v>705.46722299999999</v>
      </c>
    </row>
    <row r="92" spans="1:8" x14ac:dyDescent="0.25">
      <c r="A92">
        <v>8</v>
      </c>
      <c r="C92" t="str">
        <f ca="1">OFFSET('672p stat'!$A$1,A92*20,0)</f>
        <v>CUDA ant add CPU</v>
      </c>
      <c r="D92" s="5">
        <f ca="1">OFFSET('672p trace'!$R$56,(A92-1)*56,0)</f>
        <v>4303.4986000000008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8" x14ac:dyDescent="0.25">
      <c r="A93">
        <v>9</v>
      </c>
      <c r="C93" t="str">
        <f ca="1">OFFSET('672p stat'!$A$1,A93*20,0)</f>
        <v>CUDA ant add CPU non hash</v>
      </c>
      <c r="D93" s="5">
        <f ca="1">OFFSET('672p trace'!$R$56,(A93-1)*56,0)</f>
        <v>3578.065399999999</v>
      </c>
      <c r="E93" s="5">
        <f ca="1">OFFSET('672p trace'!$S$56,(A93-1)*56,0)</f>
        <v>3575.0682000000002</v>
      </c>
      <c r="F93" s="5">
        <f ca="1">OFFSET('672p stat'!$H$1,A93*20,0)</f>
        <v>3519.9439400000001</v>
      </c>
      <c r="G93" s="5">
        <f ca="1">OFFSET('672p stat'!$K$1,A93*20,0)</f>
        <v>3511.9791460000001</v>
      </c>
      <c r="H93" s="5">
        <f ca="1">OFFSET('672p stat'!$N$1,A93*20,0)</f>
        <v>706.73067600000002</v>
      </c>
    </row>
    <row r="94" spans="1:8" x14ac:dyDescent="0.25">
      <c r="A94">
        <v>10</v>
      </c>
      <c r="C94" t="str">
        <f ca="1">OFFSET('672p stat'!$A$1,A94*20,0)</f>
        <v>CUDA ant add CPU12</v>
      </c>
      <c r="D94" s="5">
        <f ca="1">OFFSET('672p trace'!$R$56,(A94-1)*56,0)</f>
        <v>9473.4002000000019</v>
      </c>
      <c r="E94" s="5">
        <f ca="1">OFFSET('672p trace'!$S$56,(A94-1)*56,0)</f>
        <v>9471.6297999999988</v>
      </c>
      <c r="F94" s="5">
        <f ca="1">OFFSET('672p stat'!$H$1,A94*20,0)</f>
        <v>9421.4334180000005</v>
      </c>
      <c r="G94" s="5">
        <f ca="1">OFFSET('672p stat'!$K$1,A94*20,0)</f>
        <v>9278.8090429999993</v>
      </c>
      <c r="H94" s="5">
        <f ca="1">OFFSET('672p stat'!$N$1,A94*20,0)</f>
        <v>2770.4178419999998</v>
      </c>
    </row>
    <row r="95" spans="1:8" x14ac:dyDescent="0.25">
      <c r="A95">
        <v>11</v>
      </c>
      <c r="C95" t="str">
        <f ca="1">OFFSET('672p stat'!$A$1,A95*20,0)</f>
        <v>CUDA opt</v>
      </c>
      <c r="D95" s="5">
        <f ca="1">OFFSET('672p trace'!$R$56,(A95-1)*56,0)</f>
        <v>484.77622000000002</v>
      </c>
      <c r="E95" s="5">
        <f ca="1">OFFSET('672p trace'!$S$56,(A95-1)*56,0)</f>
        <v>0</v>
      </c>
      <c r="F95" s="5">
        <f ca="1">OFFSET('672p stat'!$H$1,A95*20,0)</f>
        <v>0</v>
      </c>
      <c r="G95" s="5">
        <f ca="1">OFFSET('672p stat'!$K$1,A95*20,0)</f>
        <v>0</v>
      </c>
      <c r="H95" s="5">
        <f ca="1">OFFSET('672p stat'!$N$1,A95*20,0)</f>
        <v>0</v>
      </c>
    </row>
    <row r="96" spans="1:8" x14ac:dyDescent="0.25">
      <c r="A96">
        <v>12</v>
      </c>
      <c r="C96" t="str">
        <f ca="1">OFFSET('672p stat'!$A$1,A96*20,0)</f>
        <v>CUDA opt Time</v>
      </c>
      <c r="D96" s="5">
        <f ca="1">OFFSET('672p trace'!$R$56,(A96-1)*56,0)</f>
        <v>478.96886000000001</v>
      </c>
      <c r="E96" s="5">
        <f ca="1">OFFSET('672p trace'!$S$56,(A96-1)*56,0)</f>
        <v>475.60113999999987</v>
      </c>
      <c r="F96" s="5">
        <f ca="1">OFFSET('672p stat'!$H$1,A96*20,0)</f>
        <v>413.04897199999999</v>
      </c>
      <c r="G96" s="5">
        <f ca="1">OFFSET('672p stat'!$K$1,A96*20,0)</f>
        <v>0.95716000000000001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non hash</v>
      </c>
      <c r="D97" s="5">
        <f ca="1">OFFSET('672p trace'!$R$56,(A97-1)*56,0)</f>
        <v>479.29572000000002</v>
      </c>
      <c r="E97" s="5">
        <f ca="1">OFFSET('672p trace'!$S$56,(A97-1)*56,0)</f>
        <v>477.19298000000003</v>
      </c>
      <c r="F97" s="5">
        <f ca="1">OFFSET('672p stat'!$H$1,A97*20,0)</f>
        <v>414.66216200000002</v>
      </c>
      <c r="G97" s="5">
        <f ca="1">OFFSET('672p stat'!$K$1,A97*20,0)</f>
        <v>0.96089999999999998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ant</v>
      </c>
      <c r="D98" s="5">
        <f ca="1">OFFSET('672p trace'!$R$56,(A98-1)*56,0)</f>
        <v>4495.6149999999998</v>
      </c>
      <c r="E98" s="5">
        <f ca="1">OFFSET('672p trace'!$S$56,(A98-1)*56,0)</f>
        <v>4492.0946000000004</v>
      </c>
      <c r="F98" s="5">
        <f ca="1">OFFSET('672p stat'!$H$1,A98*20,0)</f>
        <v>4371.5650489999998</v>
      </c>
      <c r="G98" s="5">
        <f ca="1">OFFSET('672p stat'!$K$1,A98*20,0)</f>
        <v>3362.3305660000001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CUDA opt ant non hash</v>
      </c>
      <c r="D99" s="5">
        <f ca="1">OFFSET('672p trace'!$R$56,(A99-1)*56,0)</f>
        <v>3751.1172000000001</v>
      </c>
      <c r="E99" s="5">
        <f ca="1">OFFSET('672p trace'!$S$56,(A99-1)*56,0)</f>
        <v>3747.6689999999985</v>
      </c>
      <c r="F99" s="5">
        <f ca="1">OFFSET('672p stat'!$H$1,A99*20,0)</f>
        <v>3632.0190429999998</v>
      </c>
      <c r="G99" s="5">
        <f ca="1">OFFSET('672p stat'!$K$1,A99*20,0)</f>
        <v>2590.6883200000002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CUDA opt ant par</v>
      </c>
      <c r="D100" s="5">
        <f ca="1">OFFSET('672p trace'!$R$56,(A100-1)*56,0)</f>
        <v>4006.7989999999995</v>
      </c>
      <c r="E100" s="5">
        <f ca="1">OFFSET('672p trace'!$S$56,(A100-1)*56,0)</f>
        <v>4003.4428000000003</v>
      </c>
      <c r="F100" s="5">
        <f ca="1">OFFSET('672p stat'!$H$1,A100*20,0)</f>
        <v>3884.8587400000001</v>
      </c>
      <c r="G100" s="5">
        <f ca="1">OFFSET('672p stat'!$K$1,A100*20,0)</f>
        <v>3337.3817819999999</v>
      </c>
      <c r="H100" s="5">
        <f ca="1">OFFSET('672p stat'!$N$1,A100*20,0)</f>
        <v>0</v>
      </c>
    </row>
    <row r="101" spans="1:8" x14ac:dyDescent="0.25">
      <c r="A101">
        <v>17</v>
      </c>
      <c r="C101" t="str">
        <f ca="1">OFFSET('672p stat'!$A$1,A101*20,0)</f>
        <v>non CUDA Time</v>
      </c>
      <c r="D101" s="5">
        <f ca="1">OFFSET('672p trace'!$R$56,(A101-1)*56,0)</f>
        <v>6411.2783999999992</v>
      </c>
      <c r="E101" s="5">
        <f ca="1">OFFSET('672p trace'!$S$56,(A101-1)*56,0)</f>
        <v>6355.2400000000016</v>
      </c>
      <c r="F101" s="5">
        <f ca="1">OFFSET('672p stat'!$H$1,A101*20,0)</f>
        <v>6355.1584570000005</v>
      </c>
      <c r="G101" s="5">
        <f ca="1">OFFSET('672p stat'!$K$1,A101*20,0)</f>
        <v>6345.9354979999998</v>
      </c>
      <c r="H101" s="5">
        <f ca="1">OFFSET('672p stat'!$N$1,A101*20,0)</f>
        <v>502.46352300000001</v>
      </c>
    </row>
    <row r="102" spans="1:8" x14ac:dyDescent="0.25">
      <c r="A102">
        <v>18</v>
      </c>
      <c r="C102" t="str">
        <f ca="1">OFFSET('672p stat'!$A$1,A102*20,0)</f>
        <v>non CUDA</v>
      </c>
      <c r="D102" s="5">
        <f ca="1">OFFSET('672p trace'!$R$56,(A102-1)*56,0)</f>
        <v>6294.1921999999986</v>
      </c>
      <c r="E102" s="5">
        <f ca="1">OFFSET('672p trace'!$S$56,(A102-1)*56,0)</f>
        <v>0</v>
      </c>
      <c r="F102" s="5">
        <f ca="1">OFFSET('672p stat'!$H$1,A102*20,0)</f>
        <v>0</v>
      </c>
      <c r="G102" s="5">
        <f ca="1">OFFSET('672p stat'!$K$1,A102*20,0)</f>
        <v>0</v>
      </c>
      <c r="H102" s="5">
        <f ca="1">OFFSET('672p stat'!$N$1,A102*20,0)</f>
        <v>0</v>
      </c>
    </row>
    <row r="103" spans="1:8" x14ac:dyDescent="0.25">
      <c r="A103">
        <v>19</v>
      </c>
      <c r="C103" t="str">
        <f ca="1">OFFSET('672p stat'!$A$1,A103*20,0)</f>
        <v>non CUDA non hash</v>
      </c>
      <c r="D103" s="5">
        <f ca="1">OFFSET('672p trace'!$R$56,(A103-1)*56,0)</f>
        <v>6044.9996000000019</v>
      </c>
      <c r="E103" s="5">
        <f ca="1">OFFSET('672p trace'!$S$56,(A103-1)*56,0)</f>
        <v>6039.7692000000006</v>
      </c>
      <c r="F103" s="5">
        <f ca="1">OFFSET('672p stat'!$H$1,A103*20,0)</f>
        <v>6039.6843550000003</v>
      </c>
      <c r="G103" s="5">
        <f ca="1">OFFSET('672p stat'!$K$1,A103*20,0)</f>
        <v>6030.6787109999996</v>
      </c>
      <c r="H103" s="5">
        <f ca="1">OFFSET('672p stat'!$N$1,A103*20,0)</f>
        <v>500.92289099999999</v>
      </c>
    </row>
    <row r="104" spans="1:8" x14ac:dyDescent="0.25">
      <c r="A104">
        <v>20</v>
      </c>
      <c r="C104" t="str">
        <f ca="1">OFFSET('672p stat'!$A$1,A104*20,0)</f>
        <v>Classic ACO</v>
      </c>
      <c r="D104" s="5">
        <f ca="1">OFFSET('672p trace'!$R$56,(A104-1)*56,0)</f>
        <v>81942.232000000004</v>
      </c>
      <c r="E104" s="5">
        <f ca="1">OFFSET('672p trace'!$S$56,(A104-1)*56,0)</f>
        <v>77695.88400000002</v>
      </c>
      <c r="F104" s="5">
        <f ca="1">OFFSET('672p stat'!$H$1,A104*20,0)</f>
        <v>77576.146250000005</v>
      </c>
      <c r="G104" s="5">
        <f ca="1">OFFSET('672p stat'!$K$1,A104*20,0)</f>
        <v>77553.025624999995</v>
      </c>
      <c r="H104" s="5">
        <f ca="1">OFFSET('672p stat'!$N$1,A104*20,0)</f>
        <v>1435.4831690000001</v>
      </c>
    </row>
    <row r="105" spans="1:8" x14ac:dyDescent="0.25">
      <c r="A105">
        <v>21</v>
      </c>
      <c r="C105" t="str">
        <f ca="1">OFFSET('672p stat'!$A$1,A105*20,0)</f>
        <v>Classic ACO non hash</v>
      </c>
      <c r="D105" s="5">
        <f ca="1">OFFSET('672p trace'!$R$56,(A105-1)*56,0)</f>
        <v>76743.566000000021</v>
      </c>
      <c r="E105" s="5">
        <f ca="1">OFFSET('672p trace'!$S$56,(A105-1)*56,0)</f>
        <v>76736.053999999975</v>
      </c>
      <c r="F105" s="5">
        <f ca="1">OFFSET('672p stat'!$H$1,A105*20,0)</f>
        <v>76688.868438000005</v>
      </c>
      <c r="G105" s="5">
        <f ca="1">OFFSET('672p stat'!$K$1,A105*20,0)</f>
        <v>76666.017812000006</v>
      </c>
      <c r="H105" s="5">
        <f ca="1">OFFSET('672p stat'!$N$1,A105*20,0)</f>
        <v>1430.3861280000001</v>
      </c>
    </row>
    <row r="106" spans="1:8" x14ac:dyDescent="0.25">
      <c r="A106">
        <v>22</v>
      </c>
      <c r="C106" t="str">
        <f ca="1">OFFSET('672p stat'!$A$1,A106*20,0)</f>
        <v>omp</v>
      </c>
      <c r="D106" s="5">
        <f ca="1">OFFSET('672p trace'!$R$56,(A106-1)*56,0)</f>
        <v>6325.7933999999987</v>
      </c>
      <c r="E106" s="5">
        <f ca="1">OFFSET('672p trace'!$S$56,(A106-1)*56,0)</f>
        <v>6272.5146000000004</v>
      </c>
      <c r="F106" s="5">
        <f ca="1">OFFSET('672p stat'!$H$1,A106*20,0)</f>
        <v>6272.4258589999999</v>
      </c>
      <c r="G106" s="5">
        <f ca="1">OFFSET('672p stat'!$K$1,A106*20,0)</f>
        <v>6263.3711819999999</v>
      </c>
      <c r="H106" s="5">
        <f ca="1">OFFSET('672p stat'!$N$1,A106*20,0)</f>
        <v>503.23386799999997</v>
      </c>
    </row>
    <row r="107" spans="1:8" x14ac:dyDescent="0.25">
      <c r="A107">
        <v>23</v>
      </c>
      <c r="C107" t="str">
        <f ca="1">OFFSET('672p stat'!$A$1,A107*20,0)</f>
        <v>omp non hash</v>
      </c>
      <c r="D107" s="5">
        <f ca="1">OFFSET('672p trace'!$R$56,(A107-1)*56,0)</f>
        <v>5939.1777999999995</v>
      </c>
      <c r="E107" s="5">
        <f ca="1">OFFSET('672p trace'!$S$56,(A107-1)*56,0)</f>
        <v>5933.9610000000011</v>
      </c>
      <c r="F107" s="5">
        <f ca="1">OFFSET('672p stat'!$H$1,A107*20,0)</f>
        <v>5933.8814060000004</v>
      </c>
      <c r="G107" s="5">
        <f ca="1">OFFSET('672p stat'!$K$1,A107*20,0)</f>
        <v>5924.7940529999996</v>
      </c>
      <c r="H107" s="5">
        <f ca="1">OFFSET('672p stat'!$N$1,A107*20,0)</f>
        <v>499.50658299999998</v>
      </c>
    </row>
    <row r="108" spans="1:8" x14ac:dyDescent="0.25">
      <c r="A108">
        <v>24</v>
      </c>
      <c r="C108" t="str">
        <f ca="1">OFFSET('672p stat'!$A$1,A108*20,0)</f>
        <v>non CUDA transp Time</v>
      </c>
      <c r="D108" s="5">
        <f ca="1">OFFSET('672p trace'!$R$56,(A108-1)*56,0)</f>
        <v>6341.1571999999996</v>
      </c>
      <c r="E108" s="5">
        <f ca="1">OFFSET('672p trace'!$S$56,(A108-1)*56,0)</f>
        <v>6287.8010000000031</v>
      </c>
      <c r="F108" s="5">
        <f ca="1">OFFSET('672p stat'!$H$1,A108*20,0)</f>
        <v>6287.716289</v>
      </c>
      <c r="G108" s="5">
        <f ca="1">OFFSET('672p stat'!$K$1,A108*20,0)</f>
        <v>6275.282236</v>
      </c>
      <c r="H108" s="5">
        <f ca="1">OFFSET('672p stat'!$N$1,A108*20,0)</f>
        <v>431.412037</v>
      </c>
    </row>
    <row r="109" spans="1:8" x14ac:dyDescent="0.25">
      <c r="A109">
        <v>25</v>
      </c>
      <c r="C109" t="str">
        <f ca="1">OFFSET('672p stat'!$A$1,A109*20,0)</f>
        <v>non CUDA transp</v>
      </c>
      <c r="D109" s="5">
        <f ca="1">OFFSET('672p trace'!$R$56,(A109-1)*56,0)</f>
        <v>6375.097999999999</v>
      </c>
      <c r="E109" s="5">
        <f ca="1">OFFSET('672p trace'!$S$56,(A109-1)*56,0)</f>
        <v>0</v>
      </c>
      <c r="F109" s="5">
        <f ca="1">OFFSET('672p stat'!$H$1,A109*20,0)</f>
        <v>0</v>
      </c>
      <c r="G109" s="5">
        <f ca="1">OFFSET('672p stat'!$K$1,A109*20,0)</f>
        <v>0</v>
      </c>
      <c r="H109" s="5">
        <f ca="1">OFFSET('672p stat'!$N$1,A109*20,0)</f>
        <v>0</v>
      </c>
    </row>
    <row r="110" spans="1:8" x14ac:dyDescent="0.25">
      <c r="A110">
        <v>26</v>
      </c>
      <c r="C110" t="str">
        <f ca="1">OFFSET('672p stat'!$A$1,A110*20,0)</f>
        <v>non CUDA transp non hash</v>
      </c>
      <c r="D110" s="5">
        <f ca="1">OFFSET('672p trace'!$R$56,(A110-1)*56,0)</f>
        <v>5987.1760000000022</v>
      </c>
      <c r="E110" s="5">
        <f ca="1">OFFSET('672p trace'!$S$56,(A110-1)*56,0)</f>
        <v>5981.8637999999992</v>
      </c>
      <c r="F110" s="5">
        <f ca="1">OFFSET('672p stat'!$H$1,A110*20,0)</f>
        <v>5981.78</v>
      </c>
      <c r="G110" s="5">
        <f ca="1">OFFSET('672p stat'!$K$1,A110*20,0)</f>
        <v>5969.6134670000001</v>
      </c>
      <c r="H110" s="5">
        <f ca="1">OFFSET('672p stat'!$N$1,A110*20,0)</f>
        <v>428.49260099999998</v>
      </c>
    </row>
    <row r="111" spans="1:8" x14ac:dyDescent="0.25">
      <c r="A111">
        <v>27</v>
      </c>
      <c r="C111" t="str">
        <f ca="1">OFFSET('672p stat'!$A$1,A111*20,0)</f>
        <v>non CUDA transp_AVX Time</v>
      </c>
      <c r="D111" s="5">
        <f ca="1">OFFSET('672p trace'!$R$56,(A111-1)*56,0)</f>
        <v>6435.8493999999992</v>
      </c>
      <c r="E111" s="5">
        <f ca="1">OFFSET('672p trace'!$S$56,(A111-1)*56,0)</f>
        <v>6380.9366</v>
      </c>
      <c r="F111" s="5">
        <f ca="1">OFFSET('672p stat'!$H$1,A111*20,0)</f>
        <v>6380.8635059999997</v>
      </c>
      <c r="G111" s="5">
        <f ca="1">OFFSET('672p stat'!$K$1,A111*20,0)</f>
        <v>6370.1807520000002</v>
      </c>
      <c r="H111" s="5">
        <f ca="1">OFFSET('672p stat'!$N$1,A111*20,0)</f>
        <v>438.23481700000002</v>
      </c>
    </row>
    <row r="112" spans="1:8" x14ac:dyDescent="0.25">
      <c r="A112">
        <v>28</v>
      </c>
      <c r="C112" t="str">
        <f ca="1">OFFSET('672p stat'!$A$1,A112*20,0)</f>
        <v>non CUDA transp_AVX</v>
      </c>
      <c r="D112" s="5">
        <f ca="1">OFFSET('672p trace'!$R$56,(A112-1)*56,0)</f>
        <v>6437.6853999999985</v>
      </c>
      <c r="E112" s="5">
        <f ca="1">OFFSET('672p trace'!$S$56,(A112-1)*56,0)</f>
        <v>0</v>
      </c>
      <c r="F112" s="5">
        <f ca="1">OFFSET('672p stat'!$H$1,A112*20,0)</f>
        <v>0</v>
      </c>
      <c r="G112" s="5">
        <f ca="1">OFFSET('672p stat'!$K$1,A112*20,0)</f>
        <v>0</v>
      </c>
      <c r="H112" s="5">
        <f ca="1">OFFSET('672p stat'!$N$1,A112*20,0)</f>
        <v>0</v>
      </c>
    </row>
    <row r="113" spans="1:8" x14ac:dyDescent="0.25">
      <c r="A113">
        <v>29</v>
      </c>
      <c r="C113" t="str">
        <f ca="1">OFFSET('672p stat'!$A$1,A113*20,0)</f>
        <v>non CUDA transp_AVX non hash</v>
      </c>
      <c r="D113" s="5">
        <f ca="1">OFFSET('672p trace'!$R$56,(A113-1)*56,0)</f>
        <v>6022.4389999999994</v>
      </c>
      <c r="E113" s="5">
        <f ca="1">OFFSET('672p trace'!$S$56,(A113-1)*56,0)</f>
        <v>6017.2533999999987</v>
      </c>
      <c r="F113" s="5">
        <f ca="1">OFFSET('672p stat'!$H$1,A113*20,0)</f>
        <v>6017.1804099999999</v>
      </c>
      <c r="G113" s="5">
        <f ca="1">OFFSET('672p stat'!$K$1,A113*20,0)</f>
        <v>6007.0005469999996</v>
      </c>
      <c r="H113" s="5">
        <f ca="1">OFFSET('672p stat'!$N$1,A113*20,0)</f>
        <v>437.70039200000002</v>
      </c>
    </row>
    <row r="114" spans="1:8" x14ac:dyDescent="0.25">
      <c r="A114">
        <v>30</v>
      </c>
      <c r="C114" t="str">
        <f ca="1">OFFSET('672p stat'!$A$1,A114*20,0)</f>
        <v>non CUDA transp_AVX_OMP Time</v>
      </c>
      <c r="D114" s="5">
        <f ca="1">OFFSET('672p trace'!$R$56,(A114-1)*56,0)</f>
        <v>6441.8760000000011</v>
      </c>
      <c r="E114" s="5">
        <f ca="1">OFFSET('672p trace'!$S$56,(A114-1)*56,0)</f>
        <v>6388.7446000000009</v>
      </c>
      <c r="F114" s="5">
        <f ca="1">OFFSET('672p stat'!$H$1,A114*20,0)</f>
        <v>6388.6676559999996</v>
      </c>
      <c r="G114" s="5">
        <f ca="1">OFFSET('672p stat'!$K$1,A114*20,0)</f>
        <v>6378.3404300000002</v>
      </c>
      <c r="H114" s="5">
        <f ca="1">OFFSET('672p stat'!$N$1,A114*20,0)</f>
        <v>438.37678499999998</v>
      </c>
    </row>
    <row r="115" spans="1:8" x14ac:dyDescent="0.25">
      <c r="A115">
        <v>31</v>
      </c>
      <c r="C115" t="str">
        <f ca="1">OFFSET('672p stat'!$A$1,A115*20,0)</f>
        <v>non CUDA transp_AVX_OMP</v>
      </c>
      <c r="D115" s="5">
        <f ca="1">OFFSET('672p trace'!$R$56,(A115-1)*56,0)</f>
        <v>6436.0566000000017</v>
      </c>
      <c r="E115" s="5">
        <f ca="1">OFFSET('672p trace'!$S$56,(A115-1)*56,0)</f>
        <v>0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 t="str">
        <f ca="1">OFFSET('672p stat'!$A$1,A116*20,0)</f>
        <v>non CUDA transp_AVX_OMP non hash</v>
      </c>
      <c r="D116" s="5">
        <f ca="1">OFFSET('672p trace'!$R$56,(A116-1)*56,0)</f>
        <v>6022.2246000000032</v>
      </c>
      <c r="E116" s="5">
        <f ca="1">OFFSET('672p trace'!$S$56,(A116-1)*56,0)</f>
        <v>6017.0391999999993</v>
      </c>
      <c r="F116" s="5">
        <f ca="1">OFFSET('672p stat'!$H$1,A116*20,0)</f>
        <v>6016.9603129999996</v>
      </c>
      <c r="G116" s="5">
        <f ca="1">OFFSET('672p stat'!$K$1,A116*20,0)</f>
        <v>6006.9655860000003</v>
      </c>
      <c r="H116" s="5">
        <f ca="1">OFFSET('672p stat'!$N$1,A116*20,0)</f>
        <v>436.90891699999997</v>
      </c>
    </row>
    <row r="117" spans="1:8" x14ac:dyDescent="0.25">
      <c r="A117">
        <v>33</v>
      </c>
      <c r="C117">
        <f ca="1">OFFSET('672p stat'!$A$1,A117*20,0)</f>
        <v>0</v>
      </c>
      <c r="D117" s="5" t="e">
        <f ca="1">OFFSET('672p trace'!$R$56,(A117-1)*56,0)</f>
        <v>#DIV/0!</v>
      </c>
      <c r="E117" s="5" t="e">
        <f ca="1">OFFSET('672p trace'!$S$56,(A117-1)*56,0)</f>
        <v>#DIV/0!</v>
      </c>
      <c r="F117" s="5">
        <f ca="1">OFFSET('672p stat'!$H$1,A117*20,0)</f>
        <v>0</v>
      </c>
      <c r="G117" s="5">
        <f ca="1">OFFSET('672p stat'!$K$1,A117*20,0)</f>
        <v>0</v>
      </c>
      <c r="H117" s="5">
        <f ca="1">OFFSET('672p stat'!$N$1,A117*20,0)</f>
        <v>0</v>
      </c>
    </row>
    <row r="118" spans="1:8" x14ac:dyDescent="0.25">
      <c r="A118">
        <v>34</v>
      </c>
      <c r="C118">
        <f ca="1">OFFSET('672p stat'!$A$1,A118*20,0)</f>
        <v>0</v>
      </c>
      <c r="D118" s="5" t="e">
        <f ca="1">OFFSET('672p trace'!$R$56,(A118-1)*56,0)</f>
        <v>#DIV/0!</v>
      </c>
      <c r="E118" s="5" t="e">
        <f ca="1">OFFSET('672p trace'!$S$56,(A118-1)*56,0)</f>
        <v>#DIV/0!</v>
      </c>
      <c r="F118" s="5">
        <f ca="1">OFFSET('672p stat'!$H$1,A118*20,0)</f>
        <v>0</v>
      </c>
      <c r="G118" s="5">
        <f ca="1">OFFSET('672p stat'!$K$1,A118*20,0)</f>
        <v>0</v>
      </c>
      <c r="H118" s="5">
        <f ca="1">OFFSET('672p stat'!$N$1,A118*20,0)</f>
        <v>0</v>
      </c>
    </row>
    <row r="119" spans="1:8" x14ac:dyDescent="0.25">
      <c r="A119">
        <v>35</v>
      </c>
      <c r="C119">
        <f ca="1">OFFSET('672p stat'!$A$1,A119*20,0)</f>
        <v>0</v>
      </c>
      <c r="D119" s="5" t="e">
        <f ca="1">OFFSET('672p trace'!$R$56,(A119-1)*56,0)</f>
        <v>#DIV/0!</v>
      </c>
      <c r="E119" s="5" t="e">
        <f ca="1">OFFSET('672p trace'!$S$56,(A119-1)*56,0)</f>
        <v>#DIV/0!</v>
      </c>
      <c r="F119" s="5">
        <f ca="1">OFFSET('672p stat'!$H$1,A119*20,0)</f>
        <v>0</v>
      </c>
      <c r="G119" s="5">
        <f ca="1">OFFSET('672p stat'!$K$1,A119*20,0)</f>
        <v>0</v>
      </c>
      <c r="H119" s="5">
        <f ca="1">OFFSET('672p stat'!$N$1,A119*20,0)</f>
        <v>0</v>
      </c>
    </row>
    <row r="120" spans="1:8" x14ac:dyDescent="0.25">
      <c r="A120">
        <v>36</v>
      </c>
      <c r="C120">
        <f ca="1">OFFSET('672p stat'!$A$1,A120*20,0)</f>
        <v>0</v>
      </c>
      <c r="D120" s="5" t="e">
        <f ca="1">OFFSET('672p trace'!$R$56,(A120-1)*56,0)</f>
        <v>#DIV/0!</v>
      </c>
      <c r="E120" s="5" t="e">
        <f ca="1">OFFSET('672p trace'!$S$56,(A120-1)*56,0)</f>
        <v>#DIV/0!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>
        <f ca="1">OFFSET('672p stat'!$A$1,A121*20,0)</f>
        <v>0</v>
      </c>
      <c r="D121" s="5" t="e">
        <f ca="1">OFFSET('672p trace'!$R$56,(A121-1)*56,0)</f>
        <v>#DIV/0!</v>
      </c>
      <c r="E121" s="5" t="e">
        <f ca="1">OFFSET('672p trace'!$S$56,(A121-1)*56,0)</f>
        <v>#DIV/0!</v>
      </c>
      <c r="F121" s="5">
        <f ca="1">OFFSET('672p stat'!$H$1,A121*20,0)</f>
        <v>0</v>
      </c>
      <c r="G121" s="5">
        <f ca="1">OFFSET('672p stat'!$K$1,A121*20,0)</f>
        <v>0</v>
      </c>
      <c r="H121" s="5">
        <f ca="1">OFFSET('672p stat'!$N$1,A121*20,0)</f>
        <v>0</v>
      </c>
    </row>
    <row r="122" spans="1:8" x14ac:dyDescent="0.25">
      <c r="A122">
        <v>38</v>
      </c>
      <c r="C122">
        <f ca="1">OFFSET('672p stat'!$A$1,A122*20,0)</f>
        <v>0</v>
      </c>
      <c r="D122" s="5" t="e">
        <f ca="1">OFFSET('672p trace'!$R$56,(A122-1)*56,0)</f>
        <v>#DIV/0!</v>
      </c>
      <c r="E122" s="5" t="e">
        <f ca="1">OFFSET('672p trace'!$S$56,(A122-1)*56,0)</f>
        <v>#DIV/0!</v>
      </c>
      <c r="F122" s="5">
        <f ca="1">OFFSET('672p stat'!$H$1,A122*20,0)</f>
        <v>0</v>
      </c>
      <c r="G122" s="5">
        <f ca="1">OFFSET('672p stat'!$K$1,A122*20,0)</f>
        <v>0</v>
      </c>
      <c r="H122" s="5">
        <f ca="1">OFFSET('672p stat'!$N$1,A122*20,0)</f>
        <v>0</v>
      </c>
    </row>
    <row r="123" spans="1:8" x14ac:dyDescent="0.25">
      <c r="A123">
        <v>39</v>
      </c>
      <c r="C123">
        <f ca="1">OFFSET('672p stat'!$A$1,A123*20,0)</f>
        <v>0</v>
      </c>
      <c r="D123" s="5" t="e">
        <f ca="1">OFFSET('672p trace'!$R$56,(A123-1)*56,0)</f>
        <v>#DIV/0!</v>
      </c>
      <c r="E123" s="5" t="e">
        <f ca="1">OFFSET('672p trace'!$S$56,(A123-1)*56,0)</f>
        <v>#DIV/0!</v>
      </c>
      <c r="F123" s="5">
        <f ca="1">OFFSET('672p stat'!$H$1,A123*20,0)</f>
        <v>0</v>
      </c>
      <c r="G123" s="5">
        <f ca="1">OFFSET('672p stat'!$K$1,A123*20,0)</f>
        <v>0</v>
      </c>
      <c r="H123" s="5">
        <f ca="1">OFFSET('672p stat'!$N$1,A123*20,0)</f>
        <v>0</v>
      </c>
    </row>
    <row r="124" spans="1:8" x14ac:dyDescent="0.25">
      <c r="A124">
        <v>40</v>
      </c>
      <c r="C124">
        <f ca="1">OFFSET('672p stat'!$A$1,A124*20,0)</f>
        <v>0</v>
      </c>
      <c r="D124" s="5" t="e">
        <f ca="1">OFFSET('672p trace'!$R$56,(A124-1)*56,0)</f>
        <v>#DIV/0!</v>
      </c>
      <c r="E124" s="5" t="e">
        <f ca="1">OFFSET('672p trace'!$S$56,(A124-1)*56,0)</f>
        <v>#DIV/0!</v>
      </c>
      <c r="F124" s="5">
        <f ca="1">OFFSET('672p stat'!$H$1,A124*20,0)</f>
        <v>0</v>
      </c>
      <c r="G124" s="5">
        <f ca="1">OFFSET('672p stat'!$K$1,A124*20,0)</f>
        <v>0</v>
      </c>
      <c r="H124" s="5">
        <f ca="1">OFFSET('672p stat'!$N$1,A124*20,0)</f>
        <v>0</v>
      </c>
    </row>
    <row r="125" spans="1:8" x14ac:dyDescent="0.25">
      <c r="A125">
        <v>41</v>
      </c>
      <c r="C125">
        <f ca="1">OFFSET('672p stat'!$A$1,A125*20,0)</f>
        <v>0</v>
      </c>
      <c r="D125" s="5" t="e">
        <f ca="1">OFFSET('672p trace'!$R$56,(A125-1)*56,0)</f>
        <v>#DIV/0!</v>
      </c>
      <c r="E125" s="5" t="e">
        <f ca="1">OFFSET('672p trace'!$S$56,(A125-1)*56,0)</f>
        <v>#DIV/0!</v>
      </c>
      <c r="F125" s="5">
        <f ca="1">OFFSET('672p stat'!$H$1,A125*20,0)</f>
        <v>0</v>
      </c>
      <c r="G125" s="5">
        <f ca="1">OFFSET('672p stat'!$K$1,A125*20,0)</f>
        <v>0</v>
      </c>
      <c r="H125" s="5">
        <f ca="1">OFFSET('672p stat'!$N$1,A125*20,0)</f>
        <v>0</v>
      </c>
    </row>
    <row r="126" spans="1:8" x14ac:dyDescent="0.25">
      <c r="A126">
        <v>42</v>
      </c>
      <c r="C126">
        <f ca="1">OFFSET('672p stat'!$A$1,A126*20,0)</f>
        <v>0</v>
      </c>
      <c r="D126" s="5" t="e">
        <f ca="1">OFFSET('672p trace'!$R$56,(A126-1)*56,0)</f>
        <v>#DIV/0!</v>
      </c>
      <c r="E126" s="5" t="e">
        <f ca="1">OFFSET('672p trace'!$S$56,(A126-1)*56,0)</f>
        <v>#DIV/0!</v>
      </c>
      <c r="F126" s="5">
        <f ca="1">OFFSET('672p stat'!$H$1,A126*20,0)</f>
        <v>0</v>
      </c>
      <c r="G126" s="5">
        <f ca="1">OFFSET('672p stat'!$K$1,A126*20,0)</f>
        <v>0</v>
      </c>
      <c r="H126" s="5">
        <f ca="1">OFFSET('672p stat'!$N$1,A126*20,0)</f>
        <v>0</v>
      </c>
    </row>
    <row r="127" spans="1:8" x14ac:dyDescent="0.25">
      <c r="A127">
        <v>43</v>
      </c>
      <c r="C127">
        <f ca="1">OFFSET('672p stat'!$A$1,A127*20,0)</f>
        <v>0</v>
      </c>
      <c r="D127" s="5" t="e">
        <f ca="1">OFFSET('672p trace'!$R$56,(A127-1)*56,0)</f>
        <v>#DIV/0!</v>
      </c>
      <c r="E127" s="5" t="e">
        <f ca="1">OFFSET('672p trace'!$S$56,(A127-1)*56,0)</f>
        <v>#DIV/0!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>
        <f ca="1">OFFSET('672p stat'!$A$1,A128*20,0)</f>
        <v>0</v>
      </c>
      <c r="D128" s="5" t="e">
        <f ca="1">OFFSET('672p trace'!$R$56,(A128-1)*56,0)</f>
        <v>#DIV/0!</v>
      </c>
      <c r="E128" s="5" t="e">
        <f ca="1">OFFSET('672p trace'!$S$56,(A128-1)*56,0)</f>
        <v>#DIV/0!</v>
      </c>
      <c r="F128" s="5">
        <f ca="1">OFFSET('672p stat'!$H$1,A128*20,0)</f>
        <v>0</v>
      </c>
      <c r="G128" s="5">
        <f ca="1">OFFSET('672p stat'!$K$1,A128*20,0)</f>
        <v>0</v>
      </c>
      <c r="H128" s="5">
        <f ca="1">OFFSET('672p stat'!$N$1,A128*20,0)</f>
        <v>0</v>
      </c>
    </row>
    <row r="129" spans="1:10" x14ac:dyDescent="0.25">
      <c r="A129">
        <v>45</v>
      </c>
      <c r="C129">
        <f ca="1">OFFSET('672p stat'!$A$1,A129*20,0)</f>
        <v>0</v>
      </c>
      <c r="D129" s="5" t="e">
        <f ca="1">OFFSET('672p trace'!$R$56,(A129-1)*56,0)</f>
        <v>#DIV/0!</v>
      </c>
      <c r="E129" s="5" t="e">
        <f ca="1">OFFSET('672p trace'!$S$56,(A129-1)*56,0)</f>
        <v>#DIV/0!</v>
      </c>
      <c r="F129" s="5">
        <f ca="1">OFFSET('672p stat'!$H$1,A129*20,0)</f>
        <v>0</v>
      </c>
      <c r="G129" s="5">
        <f ca="1">OFFSET('672p stat'!$K$1,A129*20,0)</f>
        <v>0</v>
      </c>
      <c r="H129" s="5">
        <f ca="1">OFFSET('672p stat'!$N$1,A129*20,0)</f>
        <v>0</v>
      </c>
    </row>
    <row r="130" spans="1:10" x14ac:dyDescent="0.25">
      <c r="A130">
        <v>46</v>
      </c>
      <c r="C130">
        <f ca="1">OFFSET('672p stat'!$A$1,A130*20,0)</f>
        <v>0</v>
      </c>
      <c r="D130" s="5" t="e">
        <f ca="1">OFFSET('672p trace'!$R$56,(A130-1)*56,0)</f>
        <v>#DIV/0!</v>
      </c>
      <c r="E130" s="5" t="e">
        <f ca="1">OFFSET('672p trace'!$S$56,(A130-1)*56,0)</f>
        <v>#DIV/0!</v>
      </c>
      <c r="F130" s="5">
        <f ca="1">OFFSET('672p stat'!$H$1,A130*20,0)</f>
        <v>0</v>
      </c>
      <c r="G130" s="5">
        <f ca="1">OFFSET('672p stat'!$K$1,A130*20,0)</f>
        <v>0</v>
      </c>
      <c r="H130" s="5">
        <f ca="1">OFFSET('672p stat'!$N$1,A130*20,0)</f>
        <v>0</v>
      </c>
    </row>
    <row r="131" spans="1:10" x14ac:dyDescent="0.25">
      <c r="A131">
        <v>47</v>
      </c>
      <c r="C131">
        <f ca="1">OFFSET('672p stat'!$A$1,A131*20,0)</f>
        <v>0</v>
      </c>
      <c r="D131" s="5">
        <f ca="1">OFFSET('672p trace'!$R$56,(A131-1)*56,0)</f>
        <v>0</v>
      </c>
      <c r="E131" s="5">
        <f ca="1">OFFSET('672p trace'!$S$56,(A131-1)*56,0)</f>
        <v>0</v>
      </c>
      <c r="F131" s="5">
        <f ca="1">OFFSET('672p stat'!$H$1,A131*20,0)</f>
        <v>0</v>
      </c>
      <c r="G131" s="5">
        <f ca="1">OFFSET('672p stat'!$K$1,A131*20,0)</f>
        <v>0</v>
      </c>
      <c r="H131" s="5">
        <f ca="1">OFFSET('672p stat'!$N$1,A131*20,0)</f>
        <v>0</v>
      </c>
    </row>
    <row r="132" spans="1:10" x14ac:dyDescent="0.25">
      <c r="A132">
        <v>48</v>
      </c>
      <c r="C132">
        <f ca="1">OFFSET('672p stat'!$A$1,A132*20,0)</f>
        <v>0</v>
      </c>
      <c r="D132" s="5">
        <f ca="1">OFFSET('672p trace'!$R$56,(A132-1)*56,0)</f>
        <v>0</v>
      </c>
      <c r="E132" s="5">
        <f ca="1">OFFSET('672p trace'!$S$56,(A132-1)*56,0)</f>
        <v>0</v>
      </c>
      <c r="F132" s="5">
        <f ca="1">OFFSET('672p stat'!$H$1,A132*20,0)</f>
        <v>0</v>
      </c>
      <c r="G132" s="5">
        <f ca="1">OFFSET('672p stat'!$K$1,A132*20,0)</f>
        <v>0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>
        <f ca="1">OFFSET('672p trace'!$R$56,(A133-1)*56,0)</f>
        <v>0</v>
      </c>
      <c r="E133" s="5">
        <f ca="1">OFFSET('672p trace'!$S$56,(A133-1)*56,0)</f>
        <v>0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>
        <f ca="1">OFFSET('672p trace'!$R$56,(A134-1)*56,0)</f>
        <v>0</v>
      </c>
      <c r="E134" s="5">
        <f ca="1">OFFSET('672p trace'!$S$56,(A134-1)*56,0)</f>
        <v>0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60.788082358399933</v>
      </c>
      <c r="E139" s="5">
        <f ca="1">OFFSET('672p trace'!$V$56,(A31-1)*56,0)</f>
        <v>62.689586793599943</v>
      </c>
      <c r="F139" s="5">
        <f ca="1">OFFSET('672p stat'!$H$1,A139*20,1)</f>
        <v>46.256830000000001</v>
      </c>
      <c r="G139" s="5">
        <f ca="1">OFFSET('672p stat'!$K$1,A139*20,1)</f>
        <v>46.117569000000003</v>
      </c>
      <c r="H139" s="5">
        <f ca="1">OFFSET('672p stat'!$N$1,A139*20,1)</f>
        <v>46.091788999999999</v>
      </c>
      <c r="J139" s="5">
        <f ca="1">SUM(D139:H139)</f>
        <v>261.94385715199985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25.816239422399999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ref="J140:J167" ca="1" si="6">SUM(D140:H140)</f>
        <v>25.816239422399999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27586.353252359997</v>
      </c>
      <c r="E141" s="5">
        <f ca="1">OFFSET('672p trace'!$V$56,(A33-1)*56,0)</f>
        <v>27580.552461760013</v>
      </c>
      <c r="F141" s="5">
        <f ca="1">OFFSET('672p stat'!$H$1,A141*20,1)</f>
        <v>20695.464370000002</v>
      </c>
      <c r="G141" s="5">
        <f ca="1">OFFSET('672p stat'!$K$1,A141*20,1)</f>
        <v>19319.797578999998</v>
      </c>
      <c r="H141" s="5">
        <f ca="1">OFFSET('672p stat'!$N$1,A141*20,1)</f>
        <v>16512.586973000001</v>
      </c>
      <c r="J141" s="5">
        <f t="shared" ca="1" si="6"/>
        <v>111694.75463612002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264.39239075999939</v>
      </c>
      <c r="E142" s="5">
        <f ca="1">OFFSET('672p trace'!$V$56,(A34-1)*56,0)</f>
        <v>264.47148144000062</v>
      </c>
      <c r="F142" s="5">
        <f ca="1">OFFSET('672p stat'!$H$1,A142*20,1)</f>
        <v>215.615667</v>
      </c>
      <c r="G142" s="5">
        <f ca="1">OFFSET('672p stat'!$K$1,A142*20,1)</f>
        <v>211.99583699999999</v>
      </c>
      <c r="H142" s="5">
        <f ca="1">OFFSET('672p stat'!$N$1,A142*20,1)</f>
        <v>11.1701</v>
      </c>
      <c r="J142" s="5">
        <f t="shared" ca="1" si="6"/>
        <v>967.64547620000008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349.99069699999927</v>
      </c>
      <c r="E143" s="5">
        <f ca="1">OFFSET('672p trace'!$V$56,(A35-1)*56,0)</f>
        <v>350.01032915999866</v>
      </c>
      <c r="F143" s="5">
        <f ca="1">OFFSET('672p stat'!$H$1,A143*20,1)</f>
        <v>179.19472099999999</v>
      </c>
      <c r="G143" s="5">
        <f ca="1">OFFSET('672p stat'!$K$1,A143*20,1)</f>
        <v>176.69700700000001</v>
      </c>
      <c r="H143" s="5">
        <f ca="1">OFFSET('672p stat'!$N$1,A143*20,1)</f>
        <v>4.5919449999999999</v>
      </c>
      <c r="J143" s="5">
        <f t="shared" ca="1" si="6"/>
        <v>1060.4846991599979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420.59347796000043</v>
      </c>
      <c r="E144" s="5">
        <f ca="1">OFFSET('672p trace'!$V$56,(A36-1)*56,0)</f>
        <v>415.05290803999952</v>
      </c>
      <c r="F144" s="5">
        <f ca="1">OFFSET('672p stat'!$H$1,A144*20,1)</f>
        <v>152.29837900000001</v>
      </c>
      <c r="G144" s="5">
        <f ca="1">OFFSET('672p stat'!$K$1,A144*20,1)</f>
        <v>149.20038199999999</v>
      </c>
      <c r="H144" s="5">
        <f ca="1">OFFSET('672p stat'!$N$1,A144*20,1)</f>
        <v>15.378095999999999</v>
      </c>
      <c r="J144" s="5">
        <f t="shared" ca="1" si="6"/>
        <v>1152.5232429999999</v>
      </c>
    </row>
    <row r="145" spans="1:10" x14ac:dyDescent="0.25">
      <c r="A145">
        <v>7</v>
      </c>
      <c r="C145" t="str">
        <f ca="1">OFFSET('672p stat'!$A$1,A145*20,0)</f>
        <v>CUDA ant add CPU Time</v>
      </c>
      <c r="D145" s="5">
        <f ca="1">OFFSET('672p trace'!$U$56,(A37-1)*56,0)</f>
        <v>178.34543023999879</v>
      </c>
      <c r="E145" s="5">
        <f ca="1">OFFSET('672p trace'!$V$56,(A37-1)*56,0)</f>
        <v>178.82362004000208</v>
      </c>
      <c r="F145" s="5">
        <f ca="1">OFFSET('672p stat'!$H$1,A145*20,1)</f>
        <v>171.52547100000001</v>
      </c>
      <c r="G145" s="5">
        <f ca="1">OFFSET('672p stat'!$K$1,A145*20,1)</f>
        <v>171.530587</v>
      </c>
      <c r="H145" s="5">
        <f ca="1">OFFSET('672p stat'!$N$1,A145*20,1)</f>
        <v>3.8984649999999998</v>
      </c>
      <c r="J145" s="5">
        <f t="shared" ca="1" si="6"/>
        <v>704.12357328000087</v>
      </c>
    </row>
    <row r="146" spans="1:10" x14ac:dyDescent="0.25">
      <c r="A146">
        <v>8</v>
      </c>
      <c r="C146" t="str">
        <f ca="1">OFFSET('672p stat'!$A$1,A146*20,0)</f>
        <v>CUDA ant add CPU</v>
      </c>
      <c r="D146" s="5">
        <f ca="1">OFFSET('672p trace'!$U$56,(A38-1)*56,0)</f>
        <v>241.05470003999974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6"/>
        <v>241.05470003999974</v>
      </c>
    </row>
    <row r="147" spans="1:10" x14ac:dyDescent="0.25">
      <c r="A147">
        <v>9</v>
      </c>
      <c r="C147" t="str">
        <f ca="1">OFFSET('672p stat'!$A$1,A147*20,0)</f>
        <v>CUDA ant add CPU non hash</v>
      </c>
      <c r="D147" s="5">
        <f ca="1">OFFSET('672p trace'!$U$56,(A39-1)*56,0)</f>
        <v>132.39336483999972</v>
      </c>
      <c r="E147" s="5">
        <f ca="1">OFFSET('672p trace'!$V$56,(A39-1)*56,0)</f>
        <v>130.97057075999976</v>
      </c>
      <c r="F147" s="5">
        <f ca="1">OFFSET('672p stat'!$H$1,A147*20,1)</f>
        <v>126.085303</v>
      </c>
      <c r="G147" s="5">
        <f ca="1">OFFSET('672p stat'!$K$1,A147*20,1)</f>
        <v>125.679062</v>
      </c>
      <c r="H147" s="5">
        <f ca="1">OFFSET('672p stat'!$N$1,A147*20,1)</f>
        <v>7.1758470000000001</v>
      </c>
      <c r="J147" s="5">
        <f t="shared" ca="1" si="6"/>
        <v>522.30414759999951</v>
      </c>
    </row>
    <row r="148" spans="1:10" x14ac:dyDescent="0.25">
      <c r="A148">
        <v>10</v>
      </c>
      <c r="C148" t="str">
        <f ca="1">OFFSET('672p stat'!$A$1,A148*20,0)</f>
        <v>CUDA ant add CPU12</v>
      </c>
      <c r="D148" s="5">
        <f ca="1">OFFSET('672p trace'!$U$56,(A40-1)*56,0)</f>
        <v>11851.435837960014</v>
      </c>
      <c r="E148" s="5">
        <f ca="1">OFFSET('672p trace'!$V$56,(A40-1)*56,0)</f>
        <v>11829.093429960001</v>
      </c>
      <c r="F148" s="5">
        <f ca="1">OFFSET('672p stat'!$H$1,A148*20,1)</f>
        <v>11778.493532</v>
      </c>
      <c r="G148" s="5">
        <f ca="1">OFFSET('672p stat'!$K$1,A148*20,1)</f>
        <v>11223.731344</v>
      </c>
      <c r="H148" s="5">
        <f ca="1">OFFSET('672p stat'!$N$1,A148*20,1)</f>
        <v>5771.7026349999996</v>
      </c>
      <c r="J148" s="5">
        <f t="shared" ca="1" si="6"/>
        <v>52454.456778920015</v>
      </c>
    </row>
    <row r="149" spans="1:10" x14ac:dyDescent="0.25">
      <c r="A149">
        <v>11</v>
      </c>
      <c r="C149" t="str">
        <f ca="1">OFFSET('672p stat'!$A$1,A149*20,0)</f>
        <v>CUDA opt</v>
      </c>
      <c r="D149" s="5">
        <f ca="1">OFFSET('672p trace'!$U$56,(A41-1)*56,0)</f>
        <v>2.6255370916000191</v>
      </c>
      <c r="E149" s="5">
        <f ca="1">OFFSET('672p trace'!$V$56,(A41-1)*56,0)</f>
        <v>0</v>
      </c>
      <c r="F149" s="5">
        <f ca="1">OFFSET('672p stat'!$H$1,A149*20,1)</f>
        <v>0</v>
      </c>
      <c r="G149" s="5">
        <f ca="1">OFFSET('672p stat'!$K$1,A149*20,1)</f>
        <v>0</v>
      </c>
      <c r="H149" s="5">
        <f ca="1">OFFSET('672p stat'!$N$1,A149*20,1)</f>
        <v>0</v>
      </c>
      <c r="J149" s="5">
        <f t="shared" ca="1" si="6"/>
        <v>2.6255370916000191</v>
      </c>
    </row>
    <row r="150" spans="1:10" x14ac:dyDescent="0.25">
      <c r="A150">
        <v>12</v>
      </c>
      <c r="C150" t="str">
        <f ca="1">OFFSET('672p stat'!$A$1,A150*20,0)</f>
        <v>CUDA opt Time</v>
      </c>
      <c r="D150" s="5">
        <f ca="1">OFFSET('672p trace'!$U$56,(A42-1)*56,0)</f>
        <v>2.4956145604000088</v>
      </c>
      <c r="E150" s="5">
        <f ca="1">OFFSET('672p trace'!$V$56,(A42-1)*56,0)</f>
        <v>2.7536364804000022</v>
      </c>
      <c r="F150" s="5">
        <f ca="1">OFFSET('672p stat'!$H$1,A150*20,1)</f>
        <v>1.602965</v>
      </c>
      <c r="G150" s="5">
        <f ca="1">OFFSET('672p stat'!$K$1,A150*20,1)</f>
        <v>5.1999999999999997E-5</v>
      </c>
      <c r="H150" s="5">
        <f ca="1">OFFSET('672p stat'!$N$1,A150*20,1)</f>
        <v>0</v>
      </c>
      <c r="J150" s="5">
        <f t="shared" ca="1" si="6"/>
        <v>6.8522680408000118</v>
      </c>
    </row>
    <row r="151" spans="1:10" x14ac:dyDescent="0.25">
      <c r="A151">
        <v>13</v>
      </c>
      <c r="C151" t="str">
        <f ca="1">OFFSET('672p stat'!$A$1,A151*20,0)</f>
        <v>CUDA opt non hash</v>
      </c>
      <c r="D151" s="5">
        <f ca="1">OFFSET('672p trace'!$U$56,(A43-1)*56,0)</f>
        <v>3.501725601600012</v>
      </c>
      <c r="E151" s="5">
        <f ca="1">OFFSET('672p trace'!$V$56,(A43-1)*56,0)</f>
        <v>3.5417014595999943</v>
      </c>
      <c r="F151" s="5">
        <f ca="1">OFFSET('672p stat'!$H$1,A151*20,1)</f>
        <v>2.3745759999999998</v>
      </c>
      <c r="G151" s="5">
        <f ca="1">OFFSET('672p stat'!$K$1,A151*20,1)</f>
        <v>5.8E-5</v>
      </c>
      <c r="H151" s="5">
        <f ca="1">OFFSET('672p stat'!$N$1,A151*20,1)</f>
        <v>0</v>
      </c>
      <c r="J151" s="5">
        <f t="shared" ca="1" si="6"/>
        <v>9.4180610612000049</v>
      </c>
    </row>
    <row r="152" spans="1:10" x14ac:dyDescent="0.25">
      <c r="A152">
        <v>14</v>
      </c>
      <c r="C152" t="str">
        <f ca="1">OFFSET('672p stat'!$A$1,A152*20,0)</f>
        <v>CUDA opt ant</v>
      </c>
      <c r="D152" s="5">
        <f ca="1">OFFSET('672p trace'!$U$56,(A44-1)*56,0)</f>
        <v>269.30741700000073</v>
      </c>
      <c r="E152" s="5">
        <f ca="1">OFFSET('672p trace'!$V$56,(A44-1)*56,0)</f>
        <v>271.56028884000148</v>
      </c>
      <c r="F152" s="5">
        <f ca="1">OFFSET('672p stat'!$H$1,A152*20,1)</f>
        <v>284.36633699999999</v>
      </c>
      <c r="G152" s="5">
        <f ca="1">OFFSET('672p stat'!$K$1,A152*20,1)</f>
        <v>188.23222100000001</v>
      </c>
      <c r="H152" s="5">
        <f ca="1">OFFSET('672p stat'!$N$1,A152*20,1)</f>
        <v>0</v>
      </c>
      <c r="J152" s="5">
        <f t="shared" ca="1" si="6"/>
        <v>1013.4662638400021</v>
      </c>
    </row>
    <row r="153" spans="1:10" x14ac:dyDescent="0.25">
      <c r="A153">
        <v>15</v>
      </c>
      <c r="C153" t="str">
        <f ca="1">OFFSET('672p stat'!$A$1,A153*20,0)</f>
        <v>CUDA opt ant non hash</v>
      </c>
      <c r="D153" s="5">
        <f ca="1">OFFSET('672p trace'!$U$56,(A45-1)*56,0)</f>
        <v>197.40232016000004</v>
      </c>
      <c r="E153" s="5">
        <f ca="1">OFFSET('672p trace'!$V$56,(A45-1)*56,0)</f>
        <v>197.51708900000088</v>
      </c>
      <c r="F153" s="5">
        <f ca="1">OFFSET('672p stat'!$H$1,A153*20,1)</f>
        <v>229.242097</v>
      </c>
      <c r="G153" s="5">
        <f ca="1">OFFSET('672p stat'!$K$1,A153*20,1)</f>
        <v>127.291297</v>
      </c>
      <c r="H153" s="5">
        <f ca="1">OFFSET('672p stat'!$N$1,A153*20,1)</f>
        <v>0</v>
      </c>
      <c r="J153" s="5">
        <f t="shared" ca="1" si="6"/>
        <v>751.45280316000094</v>
      </c>
    </row>
    <row r="154" spans="1:10" x14ac:dyDescent="0.25">
      <c r="A154">
        <v>16</v>
      </c>
      <c r="C154" t="str">
        <f ca="1">OFFSET('672p stat'!$A$1,A154*20,0)</f>
        <v>CUDA opt ant par</v>
      </c>
      <c r="D154" s="5">
        <f ca="1">OFFSET('672p trace'!$U$56,(A46-1)*56,0)</f>
        <v>175.44906500000019</v>
      </c>
      <c r="E154" s="5">
        <f ca="1">OFFSET('672p trace'!$V$56,(A46-1)*56,0)</f>
        <v>173.94557616000009</v>
      </c>
      <c r="F154" s="5">
        <f ca="1">OFFSET('672p stat'!$H$1,A154*20,1)</f>
        <v>185.599693</v>
      </c>
      <c r="G154" s="5">
        <f ca="1">OFFSET('672p stat'!$K$1,A154*20,1)</f>
        <v>138.81847099999999</v>
      </c>
      <c r="H154" s="5">
        <f ca="1">OFFSET('672p stat'!$N$1,A154*20,1)</f>
        <v>0</v>
      </c>
      <c r="J154" s="5">
        <f t="shared" ca="1" si="6"/>
        <v>673.81280516000038</v>
      </c>
    </row>
    <row r="155" spans="1:10" x14ac:dyDescent="0.25">
      <c r="A155">
        <v>17</v>
      </c>
      <c r="C155" t="str">
        <f ca="1">OFFSET('672p stat'!$A$1,A155*20,0)</f>
        <v>non CUDA Time</v>
      </c>
      <c r="D155" s="5">
        <f ca="1">OFFSET('672p trace'!$U$56,(A47-1)*56,0)</f>
        <v>1208.059873440006</v>
      </c>
      <c r="E155" s="5">
        <f ca="1">OFFSET('672p trace'!$V$56,(A47-1)*56,0)</f>
        <v>1229.4332560000005</v>
      </c>
      <c r="F155" s="5">
        <f ca="1">OFFSET('672p stat'!$H$1,A155*20,1)</f>
        <v>1229.860508</v>
      </c>
      <c r="G155" s="5">
        <f ca="1">OFFSET('672p stat'!$K$1,A155*20,1)</f>
        <v>1229.047656</v>
      </c>
      <c r="H155" s="5">
        <f ca="1">OFFSET('672p stat'!$N$1,A155*20,1)</f>
        <v>1.5469980000000001</v>
      </c>
      <c r="J155" s="5">
        <f t="shared" ca="1" si="6"/>
        <v>4897.948291440006</v>
      </c>
    </row>
    <row r="156" spans="1:10" x14ac:dyDescent="0.25">
      <c r="A156">
        <v>18</v>
      </c>
      <c r="C156" t="str">
        <f ca="1">OFFSET('672p stat'!$A$1,A156*20,0)</f>
        <v>non CUDA</v>
      </c>
      <c r="D156" s="5">
        <f ca="1">OFFSET('672p trace'!$U$56,(A48-1)*56,0)</f>
        <v>26.119057159999269</v>
      </c>
      <c r="E156" s="5">
        <f ca="1">OFFSET('672p trace'!$V$56,(A48-1)*56,0)</f>
        <v>0</v>
      </c>
      <c r="F156" s="5">
        <f ca="1">OFFSET('672p stat'!$H$1,A156*20,1)</f>
        <v>0</v>
      </c>
      <c r="G156" s="5">
        <f ca="1">OFFSET('672p stat'!$K$1,A156*20,1)</f>
        <v>0</v>
      </c>
      <c r="H156" s="5">
        <f ca="1">OFFSET('672p stat'!$N$1,A156*20,1)</f>
        <v>0</v>
      </c>
      <c r="J156" s="5">
        <f t="shared" ca="1" si="6"/>
        <v>26.119057159999269</v>
      </c>
    </row>
    <row r="157" spans="1:10" x14ac:dyDescent="0.25">
      <c r="A157">
        <v>19</v>
      </c>
      <c r="C157" t="str">
        <f ca="1">OFFSET('672p stat'!$A$1,A157*20,0)</f>
        <v>non CUDA non hash</v>
      </c>
      <c r="D157" s="5">
        <f ca="1">OFFSET('672p trace'!$U$56,(A49-1)*56,0)</f>
        <v>20.852339840000482</v>
      </c>
      <c r="E157" s="5">
        <f ca="1">OFFSET('672p trace'!$V$56,(A49-1)*56,0)</f>
        <v>20.893023359999987</v>
      </c>
      <c r="F157" s="5">
        <f ca="1">OFFSET('672p stat'!$H$1,A157*20,1)</f>
        <v>20.885626999999999</v>
      </c>
      <c r="G157" s="5">
        <f ca="1">OFFSET('672p stat'!$K$1,A157*20,1)</f>
        <v>20.779378999999999</v>
      </c>
      <c r="H157" s="5">
        <f ca="1">OFFSET('672p stat'!$N$1,A157*20,1)</f>
        <v>0.44949899999999998</v>
      </c>
      <c r="J157" s="5">
        <f t="shared" ca="1" si="6"/>
        <v>83.859868200000477</v>
      </c>
    </row>
    <row r="158" spans="1:10" x14ac:dyDescent="0.25">
      <c r="A158">
        <v>20</v>
      </c>
      <c r="C158" t="str">
        <f ca="1">OFFSET('672p stat'!$A$1,A158*20,0)</f>
        <v>Classic ACO</v>
      </c>
      <c r="D158" s="5">
        <f ca="1">OFFSET('672p trace'!$U$56,(A50-1)*56,0)</f>
        <v>8620.8813759999939</v>
      </c>
      <c r="E158" s="5">
        <f ca="1">OFFSET('672p trace'!$V$56,(A50-1)*56,0)</f>
        <v>3061.7233440000105</v>
      </c>
      <c r="F158" s="5">
        <f ca="1">OFFSET('672p stat'!$H$1,A158*20,1)</f>
        <v>3054.5258960000001</v>
      </c>
      <c r="G158" s="5">
        <f ca="1">OFFSET('672p stat'!$K$1,A158*20,1)</f>
        <v>3051.6378450000002</v>
      </c>
      <c r="H158" s="5">
        <f ca="1">OFFSET('672p stat'!$N$1,A158*20,1)</f>
        <v>123.968802</v>
      </c>
      <c r="J158" s="5">
        <f t="shared" ca="1" si="6"/>
        <v>17912.737263000006</v>
      </c>
    </row>
    <row r="159" spans="1:10" x14ac:dyDescent="0.25">
      <c r="A159">
        <v>21</v>
      </c>
      <c r="C159" t="str">
        <f ca="1">OFFSET('672p stat'!$A$1,A159*20,0)</f>
        <v>Classic ACO non hash</v>
      </c>
      <c r="D159" s="5">
        <f ca="1">OFFSET('672p trace'!$U$56,(A51-1)*56,0)</f>
        <v>12916.533443999859</v>
      </c>
      <c r="E159" s="5">
        <f ca="1">OFFSET('672p trace'!$V$56,(A51-1)*56,0)</f>
        <v>12925.018883999946</v>
      </c>
      <c r="F159" s="5">
        <f ca="1">OFFSET('672p stat'!$H$1,A159*20,1)</f>
        <v>12878.995394</v>
      </c>
      <c r="G159" s="5">
        <f ca="1">OFFSET('672p stat'!$K$1,A159*20,1)</f>
        <v>12872.597526</v>
      </c>
      <c r="H159" s="5">
        <f ca="1">OFFSET('672p stat'!$N$1,A159*20,1)</f>
        <v>423.48393099999998</v>
      </c>
      <c r="J159" s="5">
        <f t="shared" ca="1" si="6"/>
        <v>52016.629178999807</v>
      </c>
    </row>
    <row r="160" spans="1:10" x14ac:dyDescent="0.25">
      <c r="A160">
        <v>22</v>
      </c>
      <c r="C160" t="str">
        <f ca="1">OFFSET('672p stat'!$A$1,A160*20,0)</f>
        <v>omp</v>
      </c>
      <c r="D160" s="5">
        <f ca="1">OFFSET('672p trace'!$U$56,(A52-1)*56,0)</f>
        <v>17.730626439999973</v>
      </c>
      <c r="E160" s="5">
        <f ca="1">OFFSET('672p trace'!$V$56,(A52-1)*56,0)</f>
        <v>18.387644840000242</v>
      </c>
      <c r="F160" s="5">
        <f ca="1">OFFSET('672p stat'!$H$1,A160*20,1)</f>
        <v>18.375637000000001</v>
      </c>
      <c r="G160" s="5">
        <f ca="1">OFFSET('672p stat'!$K$1,A160*20,1)</f>
        <v>18.223856000000001</v>
      </c>
      <c r="H160" s="5">
        <f ca="1">OFFSET('672p stat'!$N$1,A160*20,1)</f>
        <v>1.098446</v>
      </c>
      <c r="J160" s="5">
        <f t="shared" ca="1" si="6"/>
        <v>73.816210280000206</v>
      </c>
    </row>
    <row r="161" spans="1:10" x14ac:dyDescent="0.25">
      <c r="A161">
        <v>23</v>
      </c>
      <c r="C161" t="str">
        <f ca="1">OFFSET('672p stat'!$A$1,A161*20,0)</f>
        <v>omp non hash</v>
      </c>
      <c r="D161" s="5">
        <f ca="1">OFFSET('672p trace'!$U$56,(A53-1)*56,0)</f>
        <v>12.082909160000138</v>
      </c>
      <c r="E161" s="5">
        <f ca="1">OFFSET('672p trace'!$V$56,(A53-1)*56,0)</f>
        <v>12.055156999999999</v>
      </c>
      <c r="F161" s="5">
        <f ca="1">OFFSET('672p stat'!$H$1,A161*20,1)</f>
        <v>12.060926</v>
      </c>
      <c r="G161" s="5">
        <f ca="1">OFFSET('672p stat'!$K$1,A161*20,1)</f>
        <v>12.015276</v>
      </c>
      <c r="H161" s="5">
        <f ca="1">OFFSET('672p stat'!$N$1,A161*20,1)</f>
        <v>0.59916899999999995</v>
      </c>
      <c r="J161" s="5">
        <f t="shared" ca="1" si="6"/>
        <v>48.813437160000142</v>
      </c>
    </row>
    <row r="162" spans="1:10" x14ac:dyDescent="0.25">
      <c r="A162">
        <v>24</v>
      </c>
      <c r="C162" t="str">
        <f ca="1">OFFSET('672p stat'!$A$1,A162*20,0)</f>
        <v>non CUDA transp Time</v>
      </c>
      <c r="D162" s="5">
        <f ca="1">OFFSET('672p trace'!$U$56,(A54-1)*56,0)</f>
        <v>29.131524159999717</v>
      </c>
      <c r="E162" s="5">
        <f ca="1">OFFSET('672p trace'!$V$56,(A54-1)*56,0)</f>
        <v>29.168629000000152</v>
      </c>
      <c r="F162" s="5">
        <f ca="1">OFFSET('672p stat'!$H$1,A162*20,1)</f>
        <v>29.146052999999998</v>
      </c>
      <c r="G162" s="5">
        <f ca="1">OFFSET('672p stat'!$K$1,A162*20,1)</f>
        <v>28.756377000000001</v>
      </c>
      <c r="H162" s="5">
        <f ca="1">OFFSET('672p stat'!$N$1,A162*20,1)</f>
        <v>0.225742</v>
      </c>
      <c r="J162" s="5">
        <f t="shared" ca="1" si="6"/>
        <v>116.42832515999986</v>
      </c>
    </row>
    <row r="163" spans="1:10" x14ac:dyDescent="0.25">
      <c r="A163">
        <v>25</v>
      </c>
      <c r="C163" t="str">
        <f ca="1">OFFSET('672p stat'!$A$1,A163*20,0)</f>
        <v>non CUDA transp</v>
      </c>
      <c r="D163" s="5">
        <f ca="1">OFFSET('672p trace'!$U$56,(A55-1)*56,0)</f>
        <v>1417.7083239999972</v>
      </c>
      <c r="E163" s="5">
        <f ca="1">OFFSET('672p trace'!$V$56,(A55-1)*56,0)</f>
        <v>0</v>
      </c>
      <c r="F163" s="5">
        <f ca="1">OFFSET('672p stat'!$H$1,A163*20,1)</f>
        <v>0</v>
      </c>
      <c r="G163" s="5">
        <f ca="1">OFFSET('672p stat'!$K$1,A163*20,1)</f>
        <v>0</v>
      </c>
      <c r="H163" s="5">
        <f ca="1">OFFSET('672p stat'!$N$1,A163*20,1)</f>
        <v>0</v>
      </c>
      <c r="J163" s="5">
        <f t="shared" ca="1" si="6"/>
        <v>1417.7083239999972</v>
      </c>
    </row>
    <row r="164" spans="1:10" x14ac:dyDescent="0.25">
      <c r="A164">
        <v>26</v>
      </c>
      <c r="C164" t="str">
        <f ca="1">OFFSET('672p stat'!$A$1,A164*20,0)</f>
        <v>non CUDA transp non hash</v>
      </c>
      <c r="D164" s="5">
        <f ca="1">OFFSET('672p trace'!$U$56,(A56-1)*56,0)</f>
        <v>389.93800399999787</v>
      </c>
      <c r="E164" s="5">
        <f ca="1">OFFSET('672p trace'!$V$56,(A56-1)*56,0)</f>
        <v>388.93747955999692</v>
      </c>
      <c r="F164" s="5">
        <f ca="1">OFFSET('672p stat'!$H$1,A164*20,1)</f>
        <v>388.99834600000003</v>
      </c>
      <c r="G164" s="5">
        <f ca="1">OFFSET('672p stat'!$K$1,A164*20,1)</f>
        <v>393.37808999999999</v>
      </c>
      <c r="H164" s="5">
        <f ca="1">OFFSET('672p stat'!$N$1,A164*20,1)</f>
        <v>0.71004299999999998</v>
      </c>
      <c r="J164" s="5">
        <f t="shared" ca="1" si="6"/>
        <v>1561.9619625599948</v>
      </c>
    </row>
    <row r="165" spans="1:10" x14ac:dyDescent="0.25">
      <c r="A165">
        <v>27</v>
      </c>
      <c r="C165" t="str">
        <f ca="1">OFFSET('672p stat'!$A$1,A165*20,0)</f>
        <v>non CUDA transp_AVX Time</v>
      </c>
      <c r="D165" s="5">
        <f ca="1">OFFSET('672p trace'!$U$56,(A57-1)*56,0)</f>
        <v>253.57544963999896</v>
      </c>
      <c r="E165" s="5">
        <f ca="1">OFFSET('672p trace'!$V$56,(A57-1)*56,0)</f>
        <v>239.53213843999933</v>
      </c>
      <c r="F165" s="5">
        <f ca="1">OFFSET('672p stat'!$H$1,A165*20,1)</f>
        <v>239.63079099999999</v>
      </c>
      <c r="G165" s="5">
        <f ca="1">OFFSET('672p stat'!$K$1,A165*20,1)</f>
        <v>240.86214799999999</v>
      </c>
      <c r="H165" s="5">
        <f ca="1">OFFSET('672p stat'!$N$1,A165*20,1)</f>
        <v>0.62115200000000004</v>
      </c>
      <c r="J165" s="5">
        <f t="shared" ca="1" si="6"/>
        <v>974.22167907999835</v>
      </c>
    </row>
    <row r="166" spans="1:10" x14ac:dyDescent="0.25">
      <c r="A166">
        <v>28</v>
      </c>
      <c r="C166" t="str">
        <f ca="1">OFFSET('672p stat'!$A$1,A166*20,0)</f>
        <v>non CUDA transp_AVX</v>
      </c>
      <c r="D166" s="5">
        <f ca="1">OFFSET('672p trace'!$U$56,(A58-1)*56,0)</f>
        <v>62.603608840000469</v>
      </c>
      <c r="E166" s="5">
        <f ca="1">OFFSET('672p trace'!$V$56,(A58-1)*56,0)</f>
        <v>0</v>
      </c>
      <c r="F166" s="5">
        <f ca="1">OFFSET('672p stat'!$H$1,A166*20,1)</f>
        <v>0</v>
      </c>
      <c r="G166" s="5">
        <f ca="1">OFFSET('672p stat'!$K$1,A166*20,1)</f>
        <v>0</v>
      </c>
      <c r="H166" s="5">
        <f ca="1">OFFSET('672p stat'!$N$1,A166*20,1)</f>
        <v>0</v>
      </c>
      <c r="J166" s="5">
        <f t="shared" ca="1" si="6"/>
        <v>62.603608840000469</v>
      </c>
    </row>
    <row r="167" spans="1:10" x14ac:dyDescent="0.25">
      <c r="A167">
        <v>29</v>
      </c>
      <c r="C167" t="str">
        <f ca="1">OFFSET('672p stat'!$A$1,A167*20,0)</f>
        <v>non CUDA transp_AVX non hash</v>
      </c>
      <c r="D167" s="5">
        <f ca="1">OFFSET('672p trace'!$U$56,(A59-1)*56,0)</f>
        <v>77.933924999999476</v>
      </c>
      <c r="E167" s="5">
        <f ca="1">OFFSET('672p trace'!$V$56,(A59-1)*56,0)</f>
        <v>77.767942440000851</v>
      </c>
      <c r="F167" s="5">
        <f ca="1">OFFSET('672p stat'!$H$1,A167*20,1)</f>
        <v>77.772003999999995</v>
      </c>
      <c r="G167" s="5">
        <f ca="1">OFFSET('672p stat'!$K$1,A167*20,1)</f>
        <v>77.712830999999994</v>
      </c>
      <c r="H167" s="5">
        <f ca="1">OFFSET('672p stat'!$N$1,A167*20,1)</f>
        <v>0.52633700000000005</v>
      </c>
      <c r="J167" s="5">
        <f t="shared" ca="1" si="6"/>
        <v>311.71303944000033</v>
      </c>
    </row>
    <row r="168" spans="1:10" x14ac:dyDescent="0.25">
      <c r="A168">
        <v>30</v>
      </c>
      <c r="C168" t="str">
        <f ca="1">OFFSET('672p stat'!$A$1,A168*20,0)</f>
        <v>non CUDA transp_AVX_OMP Time</v>
      </c>
      <c r="D168" s="5">
        <f ca="1">OFFSET('672p trace'!$U$56,(A60-1)*56,0)</f>
        <v>66.900112000000405</v>
      </c>
      <c r="E168" s="5">
        <f ca="1">OFFSET('672p trace'!$V$56,(A60-1)*56,0)</f>
        <v>67.204552840000076</v>
      </c>
      <c r="F168" s="5">
        <f ca="1">OFFSET('672p stat'!$H$1,A168*20,1)</f>
        <v>67.184460999999999</v>
      </c>
      <c r="G168" s="5">
        <f ca="1">OFFSET('672p stat'!$K$1,A168*20,1)</f>
        <v>67.064802999999998</v>
      </c>
      <c r="H168" s="5">
        <f ca="1">OFFSET('672p stat'!$N$1,A168*20,1)</f>
        <v>0.63911499999999999</v>
      </c>
      <c r="J168" s="5">
        <f t="shared" ref="J168:J188" ca="1" si="7">SUM(D168:H168)</f>
        <v>268.9930438400005</v>
      </c>
    </row>
    <row r="169" spans="1:10" x14ac:dyDescent="0.25">
      <c r="A169">
        <v>31</v>
      </c>
      <c r="C169" t="str">
        <f ca="1">OFFSET('672p stat'!$A$1,A169*20,0)</f>
        <v>non CUDA transp_AVX_OMP</v>
      </c>
      <c r="D169" s="5">
        <f ca="1">OFFSET('672p trace'!$U$56,(A61-1)*56,0)</f>
        <v>51.017070439999252</v>
      </c>
      <c r="E169" s="5">
        <f ca="1">OFFSET('672p trace'!$V$56,(A61-1)*56,0)</f>
        <v>0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>
        <f t="shared" ca="1" si="7"/>
        <v>51.017070439999252</v>
      </c>
    </row>
    <row r="170" spans="1:10" x14ac:dyDescent="0.25">
      <c r="A170">
        <v>32</v>
      </c>
      <c r="C170" t="str">
        <f ca="1">OFFSET('672p stat'!$A$1,A170*20,0)</f>
        <v>non CUDA transp_AVX_OMP non hash</v>
      </c>
      <c r="D170" s="5">
        <f ca="1">OFFSET('672p trace'!$U$56,(A62-1)*56,0)</f>
        <v>56.100428839999111</v>
      </c>
      <c r="E170" s="5">
        <f ca="1">OFFSET('672p trace'!$V$56,(A62-1)*56,0)</f>
        <v>56.00108736</v>
      </c>
      <c r="F170" s="5">
        <f ca="1">OFFSET('672p stat'!$H$1,A170*20,1)</f>
        <v>55.986685999999999</v>
      </c>
      <c r="G170" s="5">
        <f ca="1">OFFSET('672p stat'!$K$1,A170*20,1)</f>
        <v>56.211517999999998</v>
      </c>
      <c r="H170" s="5">
        <f ca="1">OFFSET('672p stat'!$N$1,A170*20,1)</f>
        <v>0.461895</v>
      </c>
      <c r="J170" s="5">
        <f t="shared" ca="1" si="7"/>
        <v>224.76161519999911</v>
      </c>
    </row>
    <row r="171" spans="1:10" x14ac:dyDescent="0.25">
      <c r="A171">
        <v>33</v>
      </c>
      <c r="C171">
        <f ca="1">OFFSET('672p stat'!$A$1,A171*20,0)</f>
        <v>0</v>
      </c>
      <c r="D171" s="5" t="e">
        <f ca="1">OFFSET('672p trace'!$U$56,(A63-1)*56,0)</f>
        <v>#DIV/0!</v>
      </c>
      <c r="E171" s="5" t="e">
        <f ca="1">OFFSET('672p trace'!$V$56,(A63-1)*56,0)</f>
        <v>#DIV/0!</v>
      </c>
      <c r="F171" s="5">
        <f ca="1">OFFSET('672p stat'!$H$1,A171*20,1)</f>
        <v>0</v>
      </c>
      <c r="G171" s="5">
        <f ca="1">OFFSET('672p stat'!$K$1,A171*20,1)</f>
        <v>0</v>
      </c>
      <c r="H171" s="5">
        <f ca="1">OFFSET('672p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OFFSET('672p stat'!$A$1,A172*20,0)</f>
        <v>0</v>
      </c>
      <c r="D172" s="5" t="e">
        <f ca="1">OFFSET('672p trace'!$U$56,(A64-1)*56,0)</f>
        <v>#DIV/0!</v>
      </c>
      <c r="E172" s="5" t="e">
        <f ca="1">OFFSET('672p trace'!$V$56,(A64-1)*56,0)</f>
        <v>#DIV/0!</v>
      </c>
      <c r="F172" s="5">
        <f ca="1">OFFSET('672p stat'!$H$1,A172*20,1)</f>
        <v>0</v>
      </c>
      <c r="G172" s="5">
        <f ca="1">OFFSET('672p stat'!$K$1,A172*20,1)</f>
        <v>0</v>
      </c>
      <c r="H172" s="5">
        <f ca="1">OFFSET('672p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OFFSET('672p stat'!$A$1,A173*20,0)</f>
        <v>0</v>
      </c>
      <c r="D173" s="5" t="e">
        <f ca="1">OFFSET('672p trace'!$U$56,(A65-1)*56,0)</f>
        <v>#DIV/0!</v>
      </c>
      <c r="E173" s="5" t="e">
        <f ca="1">OFFSET('672p trace'!$V$56,(A65-1)*56,0)</f>
        <v>#DIV/0!</v>
      </c>
      <c r="F173" s="5">
        <f ca="1">OFFSET('672p stat'!$H$1,A173*20,1)</f>
        <v>0</v>
      </c>
      <c r="G173" s="5">
        <f ca="1">OFFSET('672p stat'!$K$1,A173*20,1)</f>
        <v>0</v>
      </c>
      <c r="H173" s="5">
        <f ca="1">OFFSET('672p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OFFSET('672p stat'!$A$1,A174*20,0)</f>
        <v>0</v>
      </c>
      <c r="D174" s="5" t="e">
        <f ca="1">OFFSET('672p trace'!$U$56,(A66-1)*56,0)</f>
        <v>#DIV/0!</v>
      </c>
      <c r="E174" s="5" t="e">
        <f ca="1">OFFSET('672p trace'!$V$56,(A66-1)*56,0)</f>
        <v>#DIV/0!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OFFSET('672p stat'!$A$1,A175*20,0)</f>
        <v>0</v>
      </c>
      <c r="D175" s="5" t="e">
        <f ca="1">OFFSET('672p trace'!$U$56,(A67-1)*56,0)</f>
        <v>#DIV/0!</v>
      </c>
      <c r="E175" s="5" t="e">
        <f ca="1">OFFSET('672p trace'!$V$56,(A67-1)*56,0)</f>
        <v>#DIV/0!</v>
      </c>
      <c r="F175" s="5">
        <f ca="1">OFFSET('672p stat'!$H$1,A175*20,1)</f>
        <v>0</v>
      </c>
      <c r="G175" s="5">
        <f ca="1">OFFSET('672p stat'!$K$1,A175*20,1)</f>
        <v>0</v>
      </c>
      <c r="H175" s="5">
        <f ca="1">OFFSET('672p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OFFSET('672p stat'!$A$1,A176*20,0)</f>
        <v>0</v>
      </c>
      <c r="D176" s="5" t="e">
        <f ca="1">OFFSET('672p trace'!$U$56,(A68-1)*56,0)</f>
        <v>#DIV/0!</v>
      </c>
      <c r="E176" s="5" t="e">
        <f ca="1">OFFSET('672p trace'!$V$56,(A68-1)*56,0)</f>
        <v>#DIV/0!</v>
      </c>
      <c r="F176" s="5">
        <f ca="1">OFFSET('672p stat'!$H$1,A176*20,1)</f>
        <v>0</v>
      </c>
      <c r="G176" s="5">
        <f ca="1">OFFSET('672p stat'!$K$1,A176*20,1)</f>
        <v>0</v>
      </c>
      <c r="H176" s="5">
        <f ca="1">OFFSET('672p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OFFSET('672p stat'!$A$1,A177*20,0)</f>
        <v>0</v>
      </c>
      <c r="D177" s="5" t="e">
        <f ca="1">OFFSET('672p trace'!$U$56,(A69-1)*56,0)</f>
        <v>#DIV/0!</v>
      </c>
      <c r="E177" s="5" t="e">
        <f ca="1">OFFSET('672p trace'!$V$56,(A69-1)*56,0)</f>
        <v>#DIV/0!</v>
      </c>
      <c r="F177" s="5">
        <f ca="1">OFFSET('672p stat'!$H$1,A177*20,1)</f>
        <v>0</v>
      </c>
      <c r="G177" s="5">
        <f ca="1">OFFSET('672p stat'!$K$1,A177*20,1)</f>
        <v>0</v>
      </c>
      <c r="H177" s="5">
        <f ca="1">OFFSET('672p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OFFSET('672p stat'!$A$1,A178*20,0)</f>
        <v>0</v>
      </c>
      <c r="D178" s="5" t="e">
        <f ca="1">OFFSET('672p trace'!$U$56,(A70-1)*56,0)</f>
        <v>#DIV/0!</v>
      </c>
      <c r="E178" s="5" t="e">
        <f ca="1">OFFSET('672p trace'!$V$56,(A70-1)*56,0)</f>
        <v>#DIV/0!</v>
      </c>
      <c r="F178" s="5">
        <f ca="1">OFFSET('672p stat'!$H$1,A178*20,1)</f>
        <v>0</v>
      </c>
      <c r="G178" s="5">
        <f ca="1">OFFSET('672p stat'!$K$1,A178*20,1)</f>
        <v>0</v>
      </c>
      <c r="H178" s="5">
        <f ca="1">OFFSET('672p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OFFSET('672p stat'!$A$1,A179*20,0)</f>
        <v>0</v>
      </c>
      <c r="D179" s="5" t="e">
        <f ca="1">OFFSET('672p trace'!$U$56,(A71-1)*56,0)</f>
        <v>#DIV/0!</v>
      </c>
      <c r="E179" s="5" t="e">
        <f ca="1">OFFSET('672p trace'!$V$56,(A71-1)*56,0)</f>
        <v>#DIV/0!</v>
      </c>
      <c r="F179" s="5">
        <f ca="1">OFFSET('672p stat'!$H$1,A179*20,1)</f>
        <v>0</v>
      </c>
      <c r="G179" s="5">
        <f ca="1">OFFSET('672p stat'!$K$1,A179*20,1)</f>
        <v>0</v>
      </c>
      <c r="H179" s="5">
        <f ca="1">OFFSET('672p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OFFSET('672p stat'!$A$1,A180*20,0)</f>
        <v>0</v>
      </c>
      <c r="D180" s="5" t="e">
        <f ca="1">OFFSET('672p trace'!$U$56,(A72-1)*56,0)</f>
        <v>#DIV/0!</v>
      </c>
      <c r="E180" s="5" t="e">
        <f ca="1">OFFSET('672p trace'!$V$56,(A72-1)*56,0)</f>
        <v>#DIV/0!</v>
      </c>
      <c r="F180" s="5">
        <f ca="1">OFFSET('672p stat'!$H$1,A180*20,1)</f>
        <v>0</v>
      </c>
      <c r="G180" s="5">
        <f ca="1">OFFSET('672p stat'!$K$1,A180*20,1)</f>
        <v>0</v>
      </c>
      <c r="H180" s="5">
        <f ca="1">OFFSET('672p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OFFSET('672p stat'!$A$1,A181*20,0)</f>
        <v>0</v>
      </c>
      <c r="D181" s="5" t="e">
        <f ca="1">OFFSET('672p trace'!$U$56,(A73-1)*56,0)</f>
        <v>#DIV/0!</v>
      </c>
      <c r="E181" s="5" t="e">
        <f ca="1">OFFSET('672p trace'!$V$56,(A73-1)*56,0)</f>
        <v>#DIV/0!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OFFSET('672p stat'!$A$1,A182*20,0)</f>
        <v>0</v>
      </c>
      <c r="D182" s="5" t="e">
        <f ca="1">OFFSET('672p trace'!$U$56,(A74-1)*56,0)</f>
        <v>#DIV/0!</v>
      </c>
      <c r="E182" s="5" t="e">
        <f ca="1">OFFSET('672p trace'!$V$56,(A74-1)*56,0)</f>
        <v>#DIV/0!</v>
      </c>
      <c r="F182" s="5">
        <f ca="1">OFFSET('672p stat'!$H$1,A182*20,1)</f>
        <v>0</v>
      </c>
      <c r="G182" s="5">
        <f ca="1">OFFSET('672p stat'!$K$1,A182*20,1)</f>
        <v>0</v>
      </c>
      <c r="H182" s="5">
        <f ca="1">OFFSET('672p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OFFSET('672p stat'!$A$1,A183*20,0)</f>
        <v>0</v>
      </c>
      <c r="D183" s="5" t="e">
        <f ca="1">OFFSET('672p trace'!$U$56,(A75-1)*56,0)</f>
        <v>#DIV/0!</v>
      </c>
      <c r="E183" s="5" t="e">
        <f ca="1">OFFSET('672p trace'!$V$56,(A75-1)*56,0)</f>
        <v>#DIV/0!</v>
      </c>
      <c r="F183" s="5">
        <f ca="1">OFFSET('672p stat'!$H$1,A183*20,1)</f>
        <v>0</v>
      </c>
      <c r="G183" s="5">
        <f ca="1">OFFSET('672p stat'!$K$1,A183*20,1)</f>
        <v>0</v>
      </c>
      <c r="H183" s="5">
        <f ca="1">OFFSET('672p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OFFSET('672p stat'!$A$1,A184*20,0)</f>
        <v>0</v>
      </c>
      <c r="D184" s="5" t="e">
        <f ca="1">OFFSET('672p trace'!$U$56,(A76-1)*56,0)</f>
        <v>#DIV/0!</v>
      </c>
      <c r="E184" s="5" t="e">
        <f ca="1">OFFSET('672p trace'!$V$56,(A76-1)*56,0)</f>
        <v>#DIV/0!</v>
      </c>
      <c r="F184" s="5">
        <f ca="1">OFFSET('672p stat'!$H$1,A184*20,1)</f>
        <v>0</v>
      </c>
      <c r="G184" s="5">
        <f ca="1">OFFSET('672p stat'!$K$1,A184*20,1)</f>
        <v>0</v>
      </c>
      <c r="H184" s="5">
        <f ca="1">OFFSET('672p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OFFSET('672p stat'!$A$1,A185*20,0)</f>
        <v>0</v>
      </c>
      <c r="D185" s="5">
        <f ca="1">OFFSET('672p trace'!$U$56,(A77-1)*56,0)</f>
        <v>0</v>
      </c>
      <c r="E185" s="5">
        <f ca="1">OFFSET('672p trace'!$V$56,(A77-1)*56,0)</f>
        <v>0</v>
      </c>
      <c r="F185" s="5">
        <f ca="1">OFFSET('672p stat'!$H$1,A185*20,1)</f>
        <v>0</v>
      </c>
      <c r="G185" s="5">
        <f ca="1">OFFSET('672p stat'!$K$1,A185*20,1)</f>
        <v>0</v>
      </c>
      <c r="H185" s="5">
        <f ca="1">OFFSET('672p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OFFSET('672p stat'!$A$1,A186*20,0)</f>
        <v>0</v>
      </c>
      <c r="D186" s="5">
        <f ca="1">OFFSET('672p trace'!$U$56,(A78-1)*56,0)</f>
        <v>0</v>
      </c>
      <c r="E186" s="5">
        <f ca="1">OFFSET('672p trace'!$V$56,(A78-1)*56,0)</f>
        <v>0</v>
      </c>
      <c r="F186" s="5">
        <f ca="1">OFFSET('672p stat'!$H$1,A186*20,1)</f>
        <v>0</v>
      </c>
      <c r="G186" s="5">
        <f ca="1">OFFSET('672p stat'!$K$1,A186*20,1)</f>
        <v>0</v>
      </c>
      <c r="H186" s="5">
        <f ca="1">OFFSET('672p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OFFSET('672p stat'!$A$1,A187*20,0)</f>
        <v>0</v>
      </c>
      <c r="D187" s="5">
        <f ca="1">OFFSET('672p trace'!$U$56,(A79-1)*56,0)</f>
        <v>0</v>
      </c>
      <c r="E187" s="5">
        <f ca="1">OFFSET('672p trace'!$V$56,(A79-1)*56,0)</f>
        <v>0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OFFSET('672p stat'!$A$1,A188*20,0)</f>
        <v>0</v>
      </c>
      <c r="D188" s="5">
        <f ca="1">OFFSET('672p trace'!$U$56,(A80-1)*56,0)</f>
        <v>0</v>
      </c>
      <c r="E188" s="5">
        <f ca="1">OFFSET('672p trace'!$V$56,(A80-1)*56,0)</f>
        <v>0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8">$D$192*SQRT(D139)/$E$192</f>
        <v>2.1611270077810287</v>
      </c>
      <c r="E194" s="8">
        <f t="shared" ca="1" si="8"/>
        <v>2.1946677043520437</v>
      </c>
      <c r="F194" s="8">
        <f t="shared" ca="1" si="8"/>
        <v>1.885206822224023</v>
      </c>
      <c r="G194" s="8">
        <f t="shared" ca="1" si="8"/>
        <v>1.8823668774731457</v>
      </c>
      <c r="H194" s="8">
        <f t="shared" ca="1" si="8"/>
        <v>1.8818406766907763</v>
      </c>
      <c r="J194" s="8">
        <f ca="1">$D$192*SQRT(J139)/$E$192</f>
        <v>4.4861643341168911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9">$D$192*SQRT(D140)/$E$192</f>
        <v>1.4083725740377921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t="shared" ref="J195:J243" ca="1" si="10">$D$192*SQRT(J140)/$E$192</f>
        <v>1.4083725740377921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11">$D$192*SQRT(D141)/$E$192</f>
        <v>46.038187334921467</v>
      </c>
      <c r="E196" s="8">
        <f t="shared" ca="1" si="11"/>
        <v>46.033346681964645</v>
      </c>
      <c r="F196" s="8">
        <f t="shared" ca="1" si="11"/>
        <v>39.875730945975647</v>
      </c>
      <c r="G196" s="8">
        <f t="shared" ca="1" si="11"/>
        <v>38.527635375010071</v>
      </c>
      <c r="H196" s="8">
        <f t="shared" ca="1" si="11"/>
        <v>35.618746220347738</v>
      </c>
      <c r="J196" s="8">
        <f t="shared" ca="1" si="10"/>
        <v>92.637634837048665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2">$D$192*SQRT(D142)/$E$192</f>
        <v>4.5070828888397729</v>
      </c>
      <c r="E197" s="8">
        <f t="shared" ca="1" si="12"/>
        <v>4.5077569657201044</v>
      </c>
      <c r="F197" s="8">
        <f t="shared" ca="1" si="12"/>
        <v>4.0701576046811754</v>
      </c>
      <c r="G197" s="8">
        <f t="shared" ca="1" si="12"/>
        <v>4.0358473891345295</v>
      </c>
      <c r="H197" s="8">
        <f t="shared" ca="1" si="12"/>
        <v>0.92640224697482254</v>
      </c>
      <c r="J197" s="8">
        <f t="shared" ca="1" si="10"/>
        <v>8.622420612994846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3">$D$192*SQRT(D143)/$E$192</f>
        <v>5.1856036516401769</v>
      </c>
      <c r="E198" s="8">
        <f t="shared" ca="1" si="13"/>
        <v>5.1857490886101516</v>
      </c>
      <c r="F198" s="8">
        <f t="shared" ca="1" si="13"/>
        <v>3.7105105853335059</v>
      </c>
      <c r="G198" s="8">
        <f t="shared" ca="1" si="13"/>
        <v>3.6845602779468818</v>
      </c>
      <c r="H198" s="8">
        <f t="shared" ca="1" si="13"/>
        <v>0.5939766983981779</v>
      </c>
      <c r="J198" s="8">
        <f t="shared" ca="1" si="10"/>
        <v>9.0265807704723375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4">$D$192*SQRT(D144)/$E$192</f>
        <v>5.6846317469667946</v>
      </c>
      <c r="E199" s="8">
        <f t="shared" ca="1" si="14"/>
        <v>5.6470651696725822</v>
      </c>
      <c r="F199" s="8">
        <f t="shared" ca="1" si="14"/>
        <v>3.4207293162903141</v>
      </c>
      <c r="G199" s="8">
        <f t="shared" ca="1" si="14"/>
        <v>3.3857589621566389</v>
      </c>
      <c r="H199" s="8">
        <f t="shared" ca="1" si="14"/>
        <v>1.0869820016320417</v>
      </c>
      <c r="J199" s="8">
        <f t="shared" ca="1" si="10"/>
        <v>9.4101363330281238</v>
      </c>
    </row>
    <row r="200" spans="1:10" x14ac:dyDescent="0.25">
      <c r="A200">
        <v>7</v>
      </c>
      <c r="C200" t="str">
        <f ca="1">OFFSET('672p stat'!$A$1,A200*20,0)</f>
        <v>CUDA ant add CPU Time</v>
      </c>
      <c r="D200" s="8">
        <f t="shared" ref="D200:H200" ca="1" si="15">$D$192*SQRT(D145)/$E$192</f>
        <v>3.7017071867179858</v>
      </c>
      <c r="E200" s="8">
        <f t="shared" ca="1" si="15"/>
        <v>3.706666477431364</v>
      </c>
      <c r="F200" s="8">
        <f t="shared" ca="1" si="15"/>
        <v>3.6302403484992563</v>
      </c>
      <c r="G200" s="8">
        <f t="shared" ca="1" si="15"/>
        <v>3.6302944867302429</v>
      </c>
      <c r="H200" s="8">
        <f t="shared" ca="1" si="15"/>
        <v>0.54729047395327457</v>
      </c>
      <c r="J200" s="8">
        <f t="shared" ca="1" si="10"/>
        <v>7.3552173579200923</v>
      </c>
    </row>
    <row r="201" spans="1:10" x14ac:dyDescent="0.25">
      <c r="A201">
        <v>8</v>
      </c>
      <c r="C201" t="str">
        <f ca="1">OFFSET('672p stat'!$A$1,A201*20,0)</f>
        <v>CUDA ant add CPU</v>
      </c>
      <c r="D201" s="8">
        <f t="shared" ref="D201:H201" ca="1" si="16">$D$192*SQRT(D146)/$E$192</f>
        <v>4.3035699963487586</v>
      </c>
      <c r="E201" s="8">
        <f t="shared" ca="1" si="16"/>
        <v>0</v>
      </c>
      <c r="F201" s="8">
        <f t="shared" ca="1" si="16"/>
        <v>0</v>
      </c>
      <c r="G201" s="8">
        <f t="shared" ca="1" si="16"/>
        <v>0</v>
      </c>
      <c r="H201" s="8">
        <f t="shared" ca="1" si="16"/>
        <v>0</v>
      </c>
      <c r="J201" s="8">
        <f t="shared" ca="1" si="10"/>
        <v>4.3035699963487586</v>
      </c>
    </row>
    <row r="202" spans="1:10" x14ac:dyDescent="0.25">
      <c r="A202">
        <v>9</v>
      </c>
      <c r="C202" t="str">
        <f ca="1">OFFSET('672p stat'!$A$1,A202*20,0)</f>
        <v>CUDA ant add CPU non hash</v>
      </c>
      <c r="D202" s="8">
        <f t="shared" ref="D202:H202" ca="1" si="17">$D$192*SQRT(D147)/$E$192</f>
        <v>3.1893646714333026</v>
      </c>
      <c r="E202" s="8">
        <f t="shared" ca="1" si="17"/>
        <v>3.1721807786808589</v>
      </c>
      <c r="F202" s="8">
        <f t="shared" ca="1" si="17"/>
        <v>3.1124565860580282</v>
      </c>
      <c r="G202" s="8">
        <f t="shared" ca="1" si="17"/>
        <v>3.1074384453411135</v>
      </c>
      <c r="H202" s="8">
        <f t="shared" ca="1" si="17"/>
        <v>0.74251914231486305</v>
      </c>
      <c r="J202" s="8">
        <f t="shared" ca="1" si="10"/>
        <v>6.334798518374769</v>
      </c>
    </row>
    <row r="203" spans="1:10" x14ac:dyDescent="0.25">
      <c r="A203">
        <v>10</v>
      </c>
      <c r="C203" t="str">
        <f ca="1">OFFSET('672p stat'!$A$1,A203*20,0)</f>
        <v>CUDA ant add CPU12</v>
      </c>
      <c r="D203" s="8">
        <f t="shared" ref="D203:H203" ca="1" si="18">$D$192*SQRT(D148)/$E$192</f>
        <v>30.175644455456851</v>
      </c>
      <c r="E203" s="8">
        <f t="shared" ca="1" si="18"/>
        <v>30.147187371472764</v>
      </c>
      <c r="F203" s="8">
        <f t="shared" ca="1" si="18"/>
        <v>30.082639762005993</v>
      </c>
      <c r="G203" s="8">
        <f t="shared" ca="1" si="18"/>
        <v>29.365655562616137</v>
      </c>
      <c r="H203" s="8">
        <f t="shared" ca="1" si="18"/>
        <v>21.05828713006639</v>
      </c>
      <c r="J203" s="8">
        <f t="shared" ca="1" si="10"/>
        <v>63.483705178872334</v>
      </c>
    </row>
    <row r="204" spans="1:10" x14ac:dyDescent="0.25">
      <c r="A204">
        <v>11</v>
      </c>
      <c r="C204" t="str">
        <f ca="1">OFFSET('672p stat'!$A$1,A204*20,0)</f>
        <v>CUDA opt</v>
      </c>
      <c r="D204" s="8">
        <f t="shared" ref="D204:H204" ca="1" si="19">$D$192*SQRT(D149)/$E$192</f>
        <v>0.44913835933018753</v>
      </c>
      <c r="E204" s="8">
        <f t="shared" ca="1" si="19"/>
        <v>0</v>
      </c>
      <c r="F204" s="8">
        <f t="shared" ca="1" si="19"/>
        <v>0</v>
      </c>
      <c r="G204" s="8">
        <f t="shared" ca="1" si="19"/>
        <v>0</v>
      </c>
      <c r="H204" s="8">
        <f t="shared" ca="1" si="19"/>
        <v>0</v>
      </c>
      <c r="J204" s="8">
        <f t="shared" ca="1" si="10"/>
        <v>0.44913835933018753</v>
      </c>
    </row>
    <row r="205" spans="1:10" x14ac:dyDescent="0.25">
      <c r="A205">
        <v>12</v>
      </c>
      <c r="C205" t="str">
        <f ca="1">OFFSET('672p stat'!$A$1,A205*20,0)</f>
        <v>CUDA opt Time</v>
      </c>
      <c r="D205" s="8">
        <f t="shared" ref="D205:H205" ca="1" si="20">$D$192*SQRT(D150)/$E$192</f>
        <v>0.43788475413589523</v>
      </c>
      <c r="E205" s="8">
        <f t="shared" ca="1" si="20"/>
        <v>0.45996456174589467</v>
      </c>
      <c r="F205" s="8">
        <f t="shared" ca="1" si="20"/>
        <v>0.35094017564251601</v>
      </c>
      <c r="G205" s="8">
        <f t="shared" ca="1" si="20"/>
        <v>1.9988156493283716E-3</v>
      </c>
      <c r="H205" s="8">
        <f t="shared" ca="1" si="20"/>
        <v>0</v>
      </c>
      <c r="J205" s="8">
        <f t="shared" ca="1" si="10"/>
        <v>0.72558490758197725</v>
      </c>
    </row>
    <row r="206" spans="1:10" x14ac:dyDescent="0.25">
      <c r="A206">
        <v>13</v>
      </c>
      <c r="C206" t="str">
        <f ca="1">OFFSET('672p stat'!$A$1,A206*20,0)</f>
        <v>CUDA opt non hash</v>
      </c>
      <c r="D206" s="8">
        <f t="shared" ref="D206:H206" ca="1" si="21">$D$192*SQRT(D151)/$E$192</f>
        <v>0.51869507557150774</v>
      </c>
      <c r="E206" s="8">
        <f t="shared" ca="1" si="21"/>
        <v>0.52164739675760552</v>
      </c>
      <c r="F206" s="8">
        <f t="shared" ca="1" si="21"/>
        <v>0.42713396403470416</v>
      </c>
      <c r="G206" s="8">
        <f t="shared" ca="1" si="21"/>
        <v>2.1109846043967252E-3</v>
      </c>
      <c r="H206" s="8">
        <f t="shared" ca="1" si="21"/>
        <v>0</v>
      </c>
      <c r="J206" s="8">
        <f t="shared" ca="1" si="10"/>
        <v>0.85065178977894274</v>
      </c>
    </row>
    <row r="207" spans="1:10" x14ac:dyDescent="0.25">
      <c r="A207">
        <v>14</v>
      </c>
      <c r="C207" t="str">
        <f ca="1">OFFSET('672p stat'!$A$1,A207*20,0)</f>
        <v>CUDA opt ant</v>
      </c>
      <c r="D207" s="8">
        <f t="shared" ref="D207:H207" ca="1" si="22">$D$192*SQRT(D152)/$E$192</f>
        <v>4.5487830749491733</v>
      </c>
      <c r="E207" s="8">
        <f t="shared" ca="1" si="22"/>
        <v>4.5677697087479121</v>
      </c>
      <c r="F207" s="8">
        <f t="shared" ca="1" si="22"/>
        <v>4.6742308890751216</v>
      </c>
      <c r="G207" s="8">
        <f t="shared" ca="1" si="22"/>
        <v>3.8029275570107823</v>
      </c>
      <c r="H207" s="8">
        <f t="shared" ca="1" si="22"/>
        <v>0</v>
      </c>
      <c r="J207" s="8">
        <f t="shared" ca="1" si="10"/>
        <v>8.8242076122083066</v>
      </c>
    </row>
    <row r="208" spans="1:10" x14ac:dyDescent="0.25">
      <c r="A208">
        <v>15</v>
      </c>
      <c r="C208" t="str">
        <f ca="1">OFFSET('672p stat'!$A$1,A208*20,0)</f>
        <v>CUDA opt ant non hash</v>
      </c>
      <c r="D208" s="8">
        <f t="shared" ref="D208:H208" ca="1" si="23">$D$192*SQRT(D153)/$E$192</f>
        <v>3.8944595340731327</v>
      </c>
      <c r="E208" s="8">
        <f t="shared" ca="1" si="23"/>
        <v>3.8955914803849834</v>
      </c>
      <c r="F208" s="8">
        <f t="shared" ca="1" si="23"/>
        <v>4.1967998280480332</v>
      </c>
      <c r="G208" s="8">
        <f t="shared" ca="1" si="23"/>
        <v>3.1273063379055142</v>
      </c>
      <c r="H208" s="8">
        <f t="shared" ca="1" si="23"/>
        <v>0</v>
      </c>
      <c r="J208" s="8">
        <f t="shared" ca="1" si="10"/>
        <v>7.5983959999719142</v>
      </c>
    </row>
    <row r="209" spans="1:10" x14ac:dyDescent="0.25">
      <c r="A209">
        <v>16</v>
      </c>
      <c r="C209" t="str">
        <f ca="1">OFFSET('672p stat'!$A$1,A209*20,0)</f>
        <v>CUDA opt ant par</v>
      </c>
      <c r="D209" s="8">
        <f t="shared" ref="D209:H209" ca="1" si="24">$D$192*SQRT(D154)/$E$192</f>
        <v>3.6715259173918429</v>
      </c>
      <c r="E209" s="8">
        <f t="shared" ca="1" si="24"/>
        <v>3.6557607289762721</v>
      </c>
      <c r="F209" s="8">
        <f t="shared" ca="1" si="24"/>
        <v>3.7762409367750882</v>
      </c>
      <c r="G209" s="8">
        <f t="shared" ca="1" si="24"/>
        <v>3.2658384473013964</v>
      </c>
      <c r="H209" s="8">
        <f t="shared" ca="1" si="24"/>
        <v>0</v>
      </c>
      <c r="J209" s="8">
        <f t="shared" ca="1" si="10"/>
        <v>7.1951640319073435</v>
      </c>
    </row>
    <row r="210" spans="1:10" x14ac:dyDescent="0.25">
      <c r="A210">
        <v>17</v>
      </c>
      <c r="C210" t="str">
        <f ca="1">OFFSET('672p stat'!$A$1,A210*20,0)</f>
        <v>non CUDA Time</v>
      </c>
      <c r="D210" s="8">
        <f t="shared" ref="D210:H210" ca="1" si="25">$D$192*SQRT(D155)/$E$192</f>
        <v>9.6341920364990923</v>
      </c>
      <c r="E210" s="8">
        <f t="shared" ca="1" si="25"/>
        <v>9.71904398204844</v>
      </c>
      <c r="F210" s="8">
        <f t="shared" ca="1" si="25"/>
        <v>9.7207326138854366</v>
      </c>
      <c r="G210" s="8">
        <f t="shared" ca="1" si="25"/>
        <v>9.7175197198560888</v>
      </c>
      <c r="H210" s="8">
        <f t="shared" ca="1" si="25"/>
        <v>0.34475926432222243</v>
      </c>
      <c r="J210" s="8">
        <f t="shared" ca="1" si="10"/>
        <v>19.398947474745079</v>
      </c>
    </row>
    <row r="211" spans="1:10" x14ac:dyDescent="0.25">
      <c r="A211">
        <v>18</v>
      </c>
      <c r="C211" t="str">
        <f ca="1">OFFSET('672p stat'!$A$1,A211*20,0)</f>
        <v>non CUDA</v>
      </c>
      <c r="D211" s="8">
        <f t="shared" ref="D211:H211" ca="1" si="26">$D$192*SQRT(D156)/$E$192</f>
        <v>1.4166084143887694</v>
      </c>
      <c r="E211" s="8">
        <f t="shared" ca="1" si="26"/>
        <v>0</v>
      </c>
      <c r="F211" s="8">
        <f t="shared" ca="1" si="26"/>
        <v>0</v>
      </c>
      <c r="G211" s="8">
        <f t="shared" ca="1" si="26"/>
        <v>0</v>
      </c>
      <c r="H211" s="8">
        <f t="shared" ca="1" si="26"/>
        <v>0</v>
      </c>
      <c r="J211" s="8">
        <f t="shared" ca="1" si="10"/>
        <v>1.4166084143887694</v>
      </c>
    </row>
    <row r="212" spans="1:10" x14ac:dyDescent="0.25">
      <c r="A212">
        <v>19</v>
      </c>
      <c r="C212" t="str">
        <f ca="1">OFFSET('672p stat'!$A$1,A212*20,0)</f>
        <v>non CUDA non hash</v>
      </c>
      <c r="D212" s="8">
        <f t="shared" ref="D212:H212" ca="1" si="27">$D$192*SQRT(D157)/$E$192</f>
        <v>1.2657515453622472</v>
      </c>
      <c r="E212" s="8">
        <f t="shared" ca="1" si="27"/>
        <v>1.2669857026799942</v>
      </c>
      <c r="F212" s="8">
        <f t="shared" ca="1" si="27"/>
        <v>1.2667614193935652</v>
      </c>
      <c r="G212" s="8">
        <f t="shared" ca="1" si="27"/>
        <v>1.2635352180798127</v>
      </c>
      <c r="H212" s="8">
        <f t="shared" ca="1" si="27"/>
        <v>0.18583838991984408</v>
      </c>
      <c r="J212" s="8">
        <f t="shared" ca="1" si="10"/>
        <v>2.5383304342702186</v>
      </c>
    </row>
    <row r="213" spans="1:10" x14ac:dyDescent="0.25">
      <c r="A213">
        <v>20</v>
      </c>
      <c r="C213" t="str">
        <f ca="1">OFFSET('672p stat'!$A$1,A213*20,0)</f>
        <v>Classic ACO</v>
      </c>
      <c r="D213" s="8">
        <f t="shared" ref="D213:H213" ca="1" si="28">$D$192*SQRT(D158)/$E$192</f>
        <v>25.736347018969717</v>
      </c>
      <c r="E213" s="8">
        <f t="shared" ca="1" si="28"/>
        <v>15.337481148031079</v>
      </c>
      <c r="F213" s="8">
        <f t="shared" ca="1" si="28"/>
        <v>15.319442993838646</v>
      </c>
      <c r="G213" s="8">
        <f t="shared" ca="1" si="28"/>
        <v>15.312199022578042</v>
      </c>
      <c r="H213" s="8">
        <f t="shared" ca="1" si="28"/>
        <v>3.0862227714900938</v>
      </c>
      <c r="J213" s="8">
        <f t="shared" ca="1" si="10"/>
        <v>37.098132424568433</v>
      </c>
    </row>
    <row r="214" spans="1:10" x14ac:dyDescent="0.25">
      <c r="A214">
        <v>21</v>
      </c>
      <c r="C214" t="str">
        <f ca="1">OFFSET('672p stat'!$A$1,A214*20,0)</f>
        <v>Classic ACO non hash</v>
      </c>
      <c r="D214" s="8">
        <f t="shared" ref="D214:H214" ca="1" si="29">$D$192*SQRT(D159)/$E$192</f>
        <v>31.502430026418551</v>
      </c>
      <c r="E214" s="8">
        <f t="shared" ca="1" si="29"/>
        <v>31.512775994753042</v>
      </c>
      <c r="F214" s="8">
        <f t="shared" ca="1" si="29"/>
        <v>31.456620513205294</v>
      </c>
      <c r="G214" s="8">
        <f t="shared" ca="1" si="29"/>
        <v>31.448806227226363</v>
      </c>
      <c r="H214" s="8">
        <f t="shared" ca="1" si="29"/>
        <v>5.7041316067033367</v>
      </c>
      <c r="J214" s="8">
        <f t="shared" ca="1" si="10"/>
        <v>63.218206658216054</v>
      </c>
    </row>
    <row r="215" spans="1:10" x14ac:dyDescent="0.25">
      <c r="A215">
        <v>22</v>
      </c>
      <c r="C215" t="str">
        <f ca="1">OFFSET('672p stat'!$A$1,A215*20,0)</f>
        <v>omp</v>
      </c>
      <c r="D215" s="8">
        <f t="shared" ref="D215:H215" ca="1" si="30">$D$192*SQRT(D160)/$E$192</f>
        <v>1.1671672933380535</v>
      </c>
      <c r="E215" s="8">
        <f t="shared" ca="1" si="30"/>
        <v>1.1885956117817777</v>
      </c>
      <c r="F215" s="8">
        <f t="shared" ca="1" si="30"/>
        <v>1.1882074490525634</v>
      </c>
      <c r="G215" s="8">
        <f t="shared" ca="1" si="30"/>
        <v>1.1832900338429291</v>
      </c>
      <c r="H215" s="8">
        <f t="shared" ca="1" si="30"/>
        <v>0.29050955762590674</v>
      </c>
      <c r="J215" s="8">
        <f t="shared" ca="1" si="10"/>
        <v>2.3814800163413041</v>
      </c>
    </row>
    <row r="216" spans="1:10" x14ac:dyDescent="0.25">
      <c r="A216">
        <v>23</v>
      </c>
      <c r="C216" t="str">
        <f ca="1">OFFSET('672p stat'!$A$1,A216*20,0)</f>
        <v>omp non hash</v>
      </c>
      <c r="D216" s="8">
        <f t="shared" ref="D216:H216" ca="1" si="31">$D$192*SQRT(D161)/$E$192</f>
        <v>0.96351132664911132</v>
      </c>
      <c r="E216" s="8">
        <f t="shared" ca="1" si="31"/>
        <v>0.96240418880218925</v>
      </c>
      <c r="F216" s="8">
        <f t="shared" ca="1" si="31"/>
        <v>0.96263444070529691</v>
      </c>
      <c r="G216" s="8">
        <f t="shared" ca="1" si="31"/>
        <v>0.96081095207746248</v>
      </c>
      <c r="H216" s="8">
        <f t="shared" ca="1" si="31"/>
        <v>0.21455850625878248</v>
      </c>
      <c r="J216" s="8">
        <f t="shared" ca="1" si="10"/>
        <v>1.9366037291808387</v>
      </c>
    </row>
    <row r="217" spans="1:10" x14ac:dyDescent="0.25">
      <c r="A217">
        <v>24</v>
      </c>
      <c r="C217" t="str">
        <f ca="1">OFFSET('672p stat'!$A$1,A217*20,0)</f>
        <v>non CUDA transp Time</v>
      </c>
      <c r="D217" s="8">
        <f t="shared" ref="D217:H217" ca="1" si="32">$D$192*SQRT(D162)/$E$192</f>
        <v>1.4960726132982642</v>
      </c>
      <c r="E217" s="8">
        <f t="shared" ca="1" si="32"/>
        <v>1.4970250844017317</v>
      </c>
      <c r="F217" s="8">
        <f t="shared" ca="1" si="32"/>
        <v>1.4964456368662378</v>
      </c>
      <c r="G217" s="8">
        <f t="shared" ca="1" si="32"/>
        <v>1.4864084087706178</v>
      </c>
      <c r="H217" s="8">
        <f t="shared" ca="1" si="32"/>
        <v>0.13169741585923392</v>
      </c>
      <c r="J217" s="8">
        <f t="shared" ca="1" si="10"/>
        <v>2.9908896801274882</v>
      </c>
    </row>
    <row r="218" spans="1:10" x14ac:dyDescent="0.25">
      <c r="A218">
        <v>25</v>
      </c>
      <c r="C218" t="str">
        <f ca="1">OFFSET('672p stat'!$A$1,A218*20,0)</f>
        <v>non CUDA transp</v>
      </c>
      <c r="D218" s="8">
        <f t="shared" ref="D218:H218" ca="1" si="33">$D$192*SQRT(D163)/$E$192</f>
        <v>10.436731574088114</v>
      </c>
      <c r="E218" s="8">
        <f t="shared" ca="1" si="33"/>
        <v>0</v>
      </c>
      <c r="F218" s="8">
        <f t="shared" ca="1" si="33"/>
        <v>0</v>
      </c>
      <c r="G218" s="8">
        <f t="shared" ca="1" si="33"/>
        <v>0</v>
      </c>
      <c r="H218" s="8">
        <f t="shared" ca="1" si="33"/>
        <v>0</v>
      </c>
      <c r="J218" s="8">
        <f t="shared" ca="1" si="10"/>
        <v>10.436731574088114</v>
      </c>
    </row>
    <row r="219" spans="1:10" x14ac:dyDescent="0.25">
      <c r="A219">
        <v>26</v>
      </c>
      <c r="C219" t="str">
        <f ca="1">OFFSET('672p stat'!$A$1,A219*20,0)</f>
        <v>non CUDA transp non hash</v>
      </c>
      <c r="D219" s="8">
        <f t="shared" ref="D219:H219" ca="1" si="34">$D$192*SQRT(D164)/$E$192</f>
        <v>5.4735469965396142</v>
      </c>
      <c r="E219" s="8">
        <f t="shared" ca="1" si="34"/>
        <v>5.466520321882439</v>
      </c>
      <c r="F219" s="8">
        <f t="shared" ca="1" si="34"/>
        <v>5.4669480443728382</v>
      </c>
      <c r="G219" s="8">
        <f t="shared" ca="1" si="34"/>
        <v>5.4976381666020915</v>
      </c>
      <c r="H219" s="8">
        <f t="shared" ca="1" si="34"/>
        <v>0.23356802815454</v>
      </c>
      <c r="J219" s="8">
        <f t="shared" ca="1" si="10"/>
        <v>10.954846484885561</v>
      </c>
    </row>
    <row r="220" spans="1:10" x14ac:dyDescent="0.25">
      <c r="A220">
        <v>27</v>
      </c>
      <c r="C220" t="str">
        <f ca="1">OFFSET('672p stat'!$A$1,A220*20,0)</f>
        <v>non CUDA transp_AVX Time</v>
      </c>
      <c r="D220" s="8">
        <f t="shared" ref="D220:H220" ca="1" si="35">$D$192*SQRT(D165)/$E$192</f>
        <v>4.4139221727099356</v>
      </c>
      <c r="E220" s="8">
        <f t="shared" ca="1" si="35"/>
        <v>4.2899572562698136</v>
      </c>
      <c r="F220" s="8">
        <f t="shared" ca="1" si="35"/>
        <v>4.2908405859588861</v>
      </c>
      <c r="G220" s="8">
        <f t="shared" ca="1" si="35"/>
        <v>4.3018508290195276</v>
      </c>
      <c r="H220" s="8">
        <f t="shared" ca="1" si="35"/>
        <v>0.21845903612348014</v>
      </c>
      <c r="J220" s="8">
        <f t="shared" ca="1" si="10"/>
        <v>8.651670361674352</v>
      </c>
    </row>
    <row r="221" spans="1:10" x14ac:dyDescent="0.25">
      <c r="A221">
        <v>28</v>
      </c>
      <c r="C221" t="str">
        <f ca="1">OFFSET('672p stat'!$A$1,A221*20,0)</f>
        <v>non CUDA transp_AVX</v>
      </c>
      <c r="D221" s="8">
        <f t="shared" ref="D221:H221" ca="1" si="36">$D$192*SQRT(D166)/$E$192</f>
        <v>2.1931622088652984</v>
      </c>
      <c r="E221" s="8">
        <f t="shared" ca="1" si="36"/>
        <v>0</v>
      </c>
      <c r="F221" s="8">
        <f t="shared" ca="1" si="36"/>
        <v>0</v>
      </c>
      <c r="G221" s="8">
        <f t="shared" ca="1" si="36"/>
        <v>0</v>
      </c>
      <c r="H221" s="8">
        <f t="shared" ca="1" si="36"/>
        <v>0</v>
      </c>
      <c r="J221" s="8">
        <f t="shared" ca="1" si="10"/>
        <v>2.1931622088652984</v>
      </c>
    </row>
    <row r="222" spans="1:10" x14ac:dyDescent="0.25">
      <c r="A222">
        <v>29</v>
      </c>
      <c r="C222" t="str">
        <f ca="1">OFFSET('672p stat'!$A$1,A222*20,0)</f>
        <v>non CUDA transp_AVX non hash</v>
      </c>
      <c r="D222" s="8">
        <f t="shared" ref="D222:H222" ca="1" si="37">$D$192*SQRT(D167)/$E$192</f>
        <v>2.4470021098478765</v>
      </c>
      <c r="E222" s="8">
        <f t="shared" ca="1" si="37"/>
        <v>2.444394925855915</v>
      </c>
      <c r="F222" s="8">
        <f t="shared" ca="1" si="37"/>
        <v>2.4444587563155977</v>
      </c>
      <c r="G222" s="8">
        <f t="shared" ca="1" si="37"/>
        <v>2.4435286434564256</v>
      </c>
      <c r="H222" s="8">
        <f t="shared" ca="1" si="37"/>
        <v>0.20109580896677084</v>
      </c>
      <c r="J222" s="8">
        <f t="shared" ca="1" si="10"/>
        <v>4.8938263400180126</v>
      </c>
    </row>
    <row r="223" spans="1:10" x14ac:dyDescent="0.25">
      <c r="A223">
        <v>30</v>
      </c>
      <c r="C223" t="str">
        <f ca="1">OFFSET('672p stat'!$A$1,A223*20,0)</f>
        <v>non CUDA transp_AVX_OMP Time</v>
      </c>
      <c r="D223" s="8">
        <f t="shared" ref="D223:H223" ca="1" si="38">$D$192*SQRT(D168)/$E$192</f>
        <v>2.2671721163564156</v>
      </c>
      <c r="E223" s="8">
        <f t="shared" ca="1" si="38"/>
        <v>2.2723248455717955</v>
      </c>
      <c r="F223" s="8">
        <f t="shared" ca="1" si="38"/>
        <v>2.2719851468598997</v>
      </c>
      <c r="G223" s="8">
        <f t="shared" ca="1" si="38"/>
        <v>2.2699610005671902</v>
      </c>
      <c r="H223" s="8">
        <f t="shared" ca="1" si="38"/>
        <v>0.22159531511293284</v>
      </c>
      <c r="J223" s="8">
        <f t="shared" ca="1" si="10"/>
        <v>4.5461273128141624</v>
      </c>
    </row>
    <row r="224" spans="1:10" x14ac:dyDescent="0.25">
      <c r="A224">
        <v>31</v>
      </c>
      <c r="C224" t="str">
        <f ca="1">OFFSET('672p stat'!$A$1,A224*20,0)</f>
        <v>non CUDA transp_AVX_OMP</v>
      </c>
      <c r="D224" s="8">
        <f t="shared" ref="D224:H224" ca="1" si="39">$D$192*SQRT(D169)/$E$192</f>
        <v>1.9798342243849665</v>
      </c>
      <c r="E224" s="8">
        <f t="shared" ca="1" si="39"/>
        <v>0</v>
      </c>
      <c r="F224" s="8">
        <f t="shared" ca="1" si="39"/>
        <v>0</v>
      </c>
      <c r="G224" s="8">
        <f t="shared" ca="1" si="39"/>
        <v>0</v>
      </c>
      <c r="H224" s="8">
        <f t="shared" ca="1" si="39"/>
        <v>0</v>
      </c>
      <c r="J224" s="8">
        <f t="shared" ca="1" si="10"/>
        <v>1.9798342243849665</v>
      </c>
    </row>
    <row r="225" spans="1:10" x14ac:dyDescent="0.25">
      <c r="A225">
        <v>32</v>
      </c>
      <c r="C225" t="str">
        <f ca="1">OFFSET('672p stat'!$A$1,A225*20,0)</f>
        <v>non CUDA transp_AVX_OMP non hash</v>
      </c>
      <c r="D225" s="8">
        <f t="shared" ref="D225:H225" ca="1" si="40">$D$192*SQRT(D170)/$E$192</f>
        <v>2.0761281628634616</v>
      </c>
      <c r="E225" s="8">
        <f t="shared" ca="1" si="40"/>
        <v>2.0742891659659022</v>
      </c>
      <c r="F225" s="8">
        <f t="shared" ca="1" si="40"/>
        <v>2.0740224344861846</v>
      </c>
      <c r="G225" s="8">
        <f t="shared" ca="1" si="40"/>
        <v>2.0781827039449632</v>
      </c>
      <c r="H225" s="8">
        <f t="shared" ca="1" si="40"/>
        <v>0.1883834298445593</v>
      </c>
      <c r="J225" s="8">
        <f t="shared" ca="1" si="10"/>
        <v>4.1555847264911261</v>
      </c>
    </row>
    <row r="226" spans="1:10" x14ac:dyDescent="0.25">
      <c r="A226">
        <v>33</v>
      </c>
      <c r="C226">
        <f ca="1">OFFSET('672p stat'!$A$1,A226*20,0)</f>
        <v>0</v>
      </c>
      <c r="D226" s="8" t="e">
        <f t="shared" ref="D226:H226" ca="1" si="41">$D$192*SQRT(D171)/$E$192</f>
        <v>#DIV/0!</v>
      </c>
      <c r="E226" s="8" t="e">
        <f t="shared" ca="1" si="41"/>
        <v>#DIV/0!</v>
      </c>
      <c r="F226" s="8">
        <f t="shared" ca="1" si="41"/>
        <v>0</v>
      </c>
      <c r="G226" s="8">
        <f t="shared" ca="1" si="41"/>
        <v>0</v>
      </c>
      <c r="H226" s="8">
        <f t="shared" ca="1" si="41"/>
        <v>0</v>
      </c>
      <c r="J226" s="8" t="e">
        <f t="shared" ca="1" si="10"/>
        <v>#DIV/0!</v>
      </c>
    </row>
    <row r="227" spans="1:10" x14ac:dyDescent="0.25">
      <c r="A227">
        <v>34</v>
      </c>
      <c r="C227">
        <f ca="1">OFFSET('672p stat'!$A$1,A227*20,0)</f>
        <v>0</v>
      </c>
      <c r="D227" s="8" t="e">
        <f t="shared" ref="D227:H227" ca="1" si="42">$D$192*SQRT(D172)/$E$192</f>
        <v>#DIV/0!</v>
      </c>
      <c r="E227" s="8" t="e">
        <f t="shared" ca="1" si="42"/>
        <v>#DIV/0!</v>
      </c>
      <c r="F227" s="8">
        <f t="shared" ca="1" si="42"/>
        <v>0</v>
      </c>
      <c r="G227" s="8">
        <f t="shared" ca="1" si="42"/>
        <v>0</v>
      </c>
      <c r="H227" s="8">
        <f t="shared" ca="1" si="42"/>
        <v>0</v>
      </c>
      <c r="J227" s="8" t="e">
        <f t="shared" ca="1" si="10"/>
        <v>#DIV/0!</v>
      </c>
    </row>
    <row r="228" spans="1:10" x14ac:dyDescent="0.25">
      <c r="A228">
        <v>35</v>
      </c>
      <c r="C228">
        <f ca="1">OFFSET('672p stat'!$A$1,A228*20,0)</f>
        <v>0</v>
      </c>
      <c r="D228" s="8" t="e">
        <f t="shared" ref="D228:H228" ca="1" si="43">$D$192*SQRT(D173)/$E$192</f>
        <v>#DIV/0!</v>
      </c>
      <c r="E228" s="8" t="e">
        <f t="shared" ca="1" si="43"/>
        <v>#DIV/0!</v>
      </c>
      <c r="F228" s="8">
        <f t="shared" ca="1" si="43"/>
        <v>0</v>
      </c>
      <c r="G228" s="8">
        <f t="shared" ca="1" si="43"/>
        <v>0</v>
      </c>
      <c r="H228" s="8">
        <f t="shared" ca="1" si="43"/>
        <v>0</v>
      </c>
      <c r="J228" s="8" t="e">
        <f t="shared" ca="1" si="10"/>
        <v>#DIV/0!</v>
      </c>
    </row>
    <row r="229" spans="1:10" x14ac:dyDescent="0.25">
      <c r="A229">
        <v>36</v>
      </c>
      <c r="C229">
        <f ca="1">OFFSET('672p stat'!$A$1,A229*20,0)</f>
        <v>0</v>
      </c>
      <c r="D229" s="8" t="e">
        <f t="shared" ref="D229:H229" ca="1" si="44">$D$192*SQRT(D174)/$E$192</f>
        <v>#DIV/0!</v>
      </c>
      <c r="E229" s="8" t="e">
        <f t="shared" ca="1" si="44"/>
        <v>#DIV/0!</v>
      </c>
      <c r="F229" s="8">
        <f t="shared" ca="1" si="44"/>
        <v>0</v>
      </c>
      <c r="G229" s="8">
        <f t="shared" ca="1" si="44"/>
        <v>0</v>
      </c>
      <c r="H229" s="8">
        <f t="shared" ca="1" si="44"/>
        <v>0</v>
      </c>
      <c r="J229" s="8" t="e">
        <f t="shared" ca="1" si="10"/>
        <v>#DIV/0!</v>
      </c>
    </row>
    <row r="230" spans="1:10" x14ac:dyDescent="0.25">
      <c r="A230">
        <v>37</v>
      </c>
      <c r="C230">
        <f ca="1">OFFSET('672p stat'!$A$1,A230*20,0)</f>
        <v>0</v>
      </c>
      <c r="D230" s="8" t="e">
        <f t="shared" ref="D230:H230" ca="1" si="45">$D$192*SQRT(D175)/$E$192</f>
        <v>#DIV/0!</v>
      </c>
      <c r="E230" s="8" t="e">
        <f t="shared" ca="1" si="45"/>
        <v>#DIV/0!</v>
      </c>
      <c r="F230" s="8">
        <f t="shared" ca="1" si="45"/>
        <v>0</v>
      </c>
      <c r="G230" s="8">
        <f t="shared" ca="1" si="45"/>
        <v>0</v>
      </c>
      <c r="H230" s="8">
        <f t="shared" ca="1" si="45"/>
        <v>0</v>
      </c>
      <c r="J230" s="8" t="e">
        <f t="shared" ca="1" si="10"/>
        <v>#DIV/0!</v>
      </c>
    </row>
    <row r="231" spans="1:10" x14ac:dyDescent="0.25">
      <c r="A231">
        <v>38</v>
      </c>
      <c r="C231">
        <f ca="1">OFFSET('672p stat'!$A$1,A231*20,0)</f>
        <v>0</v>
      </c>
      <c r="D231" s="8" t="e">
        <f t="shared" ref="D231:H231" ca="1" si="46">$D$192*SQRT(D176)/$E$192</f>
        <v>#DIV/0!</v>
      </c>
      <c r="E231" s="8" t="e">
        <f t="shared" ca="1" si="46"/>
        <v>#DIV/0!</v>
      </c>
      <c r="F231" s="8">
        <f t="shared" ca="1" si="46"/>
        <v>0</v>
      </c>
      <c r="G231" s="8">
        <f t="shared" ca="1" si="46"/>
        <v>0</v>
      </c>
      <c r="H231" s="8">
        <f t="shared" ca="1" si="46"/>
        <v>0</v>
      </c>
      <c r="J231" s="8" t="e">
        <f t="shared" ca="1" si="10"/>
        <v>#DIV/0!</v>
      </c>
    </row>
    <row r="232" spans="1:10" x14ac:dyDescent="0.25">
      <c r="A232">
        <v>39</v>
      </c>
      <c r="C232">
        <f ca="1">OFFSET('672p stat'!$A$1,A232*20,0)</f>
        <v>0</v>
      </c>
      <c r="D232" s="8" t="e">
        <f t="shared" ref="D232:H232" ca="1" si="47">$D$192*SQRT(D177)/$E$192</f>
        <v>#DIV/0!</v>
      </c>
      <c r="E232" s="8" t="e">
        <f t="shared" ca="1" si="47"/>
        <v>#DIV/0!</v>
      </c>
      <c r="F232" s="8">
        <f t="shared" ca="1" si="47"/>
        <v>0</v>
      </c>
      <c r="G232" s="8">
        <f t="shared" ca="1" si="47"/>
        <v>0</v>
      </c>
      <c r="H232" s="8">
        <f t="shared" ca="1" si="47"/>
        <v>0</v>
      </c>
      <c r="J232" s="8" t="e">
        <f t="shared" ca="1" si="10"/>
        <v>#DIV/0!</v>
      </c>
    </row>
    <row r="233" spans="1:10" x14ac:dyDescent="0.25">
      <c r="A233">
        <v>40</v>
      </c>
      <c r="C233">
        <f ca="1">OFFSET('672p stat'!$A$1,A233*20,0)</f>
        <v>0</v>
      </c>
      <c r="D233" s="8" t="e">
        <f t="shared" ref="D233:H233" ca="1" si="48">$D$192*SQRT(D178)/$E$192</f>
        <v>#DIV/0!</v>
      </c>
      <c r="E233" s="8" t="e">
        <f t="shared" ca="1" si="48"/>
        <v>#DIV/0!</v>
      </c>
      <c r="F233" s="8">
        <f t="shared" ca="1" si="48"/>
        <v>0</v>
      </c>
      <c r="G233" s="8">
        <f t="shared" ca="1" si="48"/>
        <v>0</v>
      </c>
      <c r="H233" s="8">
        <f t="shared" ca="1" si="48"/>
        <v>0</v>
      </c>
      <c r="J233" s="8" t="e">
        <f t="shared" ca="1" si="10"/>
        <v>#DIV/0!</v>
      </c>
    </row>
    <row r="234" spans="1:10" x14ac:dyDescent="0.25">
      <c r="A234">
        <v>41</v>
      </c>
      <c r="C234">
        <f ca="1">OFFSET('672p stat'!$A$1,A234*20,0)</f>
        <v>0</v>
      </c>
      <c r="D234" s="8" t="e">
        <f t="shared" ref="D234:H234" ca="1" si="49">$D$192*SQRT(D179)/$E$192</f>
        <v>#DIV/0!</v>
      </c>
      <c r="E234" s="8" t="e">
        <f t="shared" ca="1" si="49"/>
        <v>#DIV/0!</v>
      </c>
      <c r="F234" s="8">
        <f t="shared" ca="1" si="49"/>
        <v>0</v>
      </c>
      <c r="G234" s="8">
        <f t="shared" ca="1" si="49"/>
        <v>0</v>
      </c>
      <c r="H234" s="8">
        <f t="shared" ca="1" si="49"/>
        <v>0</v>
      </c>
      <c r="J234" s="8" t="e">
        <f t="shared" ca="1" si="10"/>
        <v>#DIV/0!</v>
      </c>
    </row>
    <row r="235" spans="1:10" x14ac:dyDescent="0.25">
      <c r="A235">
        <v>42</v>
      </c>
      <c r="C235">
        <f ca="1">OFFSET('672p stat'!$A$1,A235*20,0)</f>
        <v>0</v>
      </c>
      <c r="D235" s="8" t="e">
        <f t="shared" ref="D235:H235" ca="1" si="50">$D$192*SQRT(D180)/$E$192</f>
        <v>#DIV/0!</v>
      </c>
      <c r="E235" s="8" t="e">
        <f t="shared" ca="1" si="50"/>
        <v>#DIV/0!</v>
      </c>
      <c r="F235" s="8">
        <f t="shared" ca="1" si="50"/>
        <v>0</v>
      </c>
      <c r="G235" s="8">
        <f t="shared" ca="1" si="50"/>
        <v>0</v>
      </c>
      <c r="H235" s="8">
        <f t="shared" ca="1" si="50"/>
        <v>0</v>
      </c>
      <c r="J235" s="8" t="e">
        <f t="shared" ca="1" si="10"/>
        <v>#DIV/0!</v>
      </c>
    </row>
    <row r="236" spans="1:10" x14ac:dyDescent="0.25">
      <c r="A236">
        <v>43</v>
      </c>
      <c r="C236">
        <f ca="1">OFFSET('672p stat'!$A$1,A236*20,0)</f>
        <v>0</v>
      </c>
      <c r="D236" s="8" t="e">
        <f t="shared" ref="D236:H236" ca="1" si="51">$D$192*SQRT(D181)/$E$192</f>
        <v>#DIV/0!</v>
      </c>
      <c r="E236" s="8" t="e">
        <f t="shared" ca="1" si="51"/>
        <v>#DIV/0!</v>
      </c>
      <c r="F236" s="8">
        <f t="shared" ca="1" si="51"/>
        <v>0</v>
      </c>
      <c r="G236" s="8">
        <f t="shared" ca="1" si="51"/>
        <v>0</v>
      </c>
      <c r="H236" s="8">
        <f t="shared" ca="1" si="51"/>
        <v>0</v>
      </c>
      <c r="J236" s="8" t="e">
        <f t="shared" ca="1" si="10"/>
        <v>#DIV/0!</v>
      </c>
    </row>
    <row r="237" spans="1:10" x14ac:dyDescent="0.25">
      <c r="A237">
        <v>44</v>
      </c>
      <c r="C237">
        <f ca="1">OFFSET('672p stat'!$A$1,A237*20,0)</f>
        <v>0</v>
      </c>
      <c r="D237" s="8" t="e">
        <f t="shared" ref="D237:H237" ca="1" si="52">$D$192*SQRT(D182)/$E$192</f>
        <v>#DIV/0!</v>
      </c>
      <c r="E237" s="8" t="e">
        <f t="shared" ca="1" si="52"/>
        <v>#DIV/0!</v>
      </c>
      <c r="F237" s="8">
        <f t="shared" ca="1" si="52"/>
        <v>0</v>
      </c>
      <c r="G237" s="8">
        <f t="shared" ca="1" si="52"/>
        <v>0</v>
      </c>
      <c r="H237" s="8">
        <f t="shared" ca="1" si="52"/>
        <v>0</v>
      </c>
      <c r="J237" s="8" t="e">
        <f t="shared" ca="1" si="10"/>
        <v>#DIV/0!</v>
      </c>
    </row>
    <row r="238" spans="1:10" x14ac:dyDescent="0.25">
      <c r="A238">
        <v>45</v>
      </c>
      <c r="C238">
        <f ca="1">OFFSET('672p stat'!$A$1,A238*20,0)</f>
        <v>0</v>
      </c>
      <c r="D238" s="8" t="e">
        <f t="shared" ref="D238:H238" ca="1" si="53">$D$192*SQRT(D183)/$E$192</f>
        <v>#DIV/0!</v>
      </c>
      <c r="E238" s="8" t="e">
        <f t="shared" ca="1" si="53"/>
        <v>#DIV/0!</v>
      </c>
      <c r="F238" s="8">
        <f t="shared" ca="1" si="53"/>
        <v>0</v>
      </c>
      <c r="G238" s="8">
        <f t="shared" ca="1" si="53"/>
        <v>0</v>
      </c>
      <c r="H238" s="8">
        <f t="shared" ca="1" si="53"/>
        <v>0</v>
      </c>
      <c r="J238" s="8" t="e">
        <f t="shared" ca="1" si="10"/>
        <v>#DIV/0!</v>
      </c>
    </row>
    <row r="239" spans="1:10" x14ac:dyDescent="0.25">
      <c r="A239">
        <v>46</v>
      </c>
      <c r="C239">
        <f ca="1">OFFSET('672p stat'!$A$1,A239*20,0)</f>
        <v>0</v>
      </c>
      <c r="D239" s="8" t="e">
        <f t="shared" ref="D239:H239" ca="1" si="54">$D$192*SQRT(D184)/$E$192</f>
        <v>#DIV/0!</v>
      </c>
      <c r="E239" s="8" t="e">
        <f t="shared" ca="1" si="54"/>
        <v>#DIV/0!</v>
      </c>
      <c r="F239" s="8">
        <f t="shared" ca="1" si="54"/>
        <v>0</v>
      </c>
      <c r="G239" s="8">
        <f t="shared" ca="1" si="54"/>
        <v>0</v>
      </c>
      <c r="H239" s="8">
        <f t="shared" ca="1" si="54"/>
        <v>0</v>
      </c>
      <c r="J239" s="8" t="e">
        <f t="shared" ca="1" si="10"/>
        <v>#DIV/0!</v>
      </c>
    </row>
    <row r="240" spans="1:10" x14ac:dyDescent="0.25">
      <c r="A240">
        <v>47</v>
      </c>
      <c r="C240">
        <f ca="1">OFFSET('672p stat'!$A$1,A240*20,0)</f>
        <v>0</v>
      </c>
      <c r="D240" s="8">
        <f t="shared" ref="D240:H240" ca="1" si="55">$D$192*SQRT(D185)/$E$192</f>
        <v>0</v>
      </c>
      <c r="E240" s="8">
        <f t="shared" ca="1" si="55"/>
        <v>0</v>
      </c>
      <c r="F240" s="8">
        <f t="shared" ca="1" si="55"/>
        <v>0</v>
      </c>
      <c r="G240" s="8">
        <f t="shared" ca="1" si="55"/>
        <v>0</v>
      </c>
      <c r="H240" s="8">
        <f t="shared" ca="1" si="55"/>
        <v>0</v>
      </c>
      <c r="J240" s="8">
        <f t="shared" ca="1" si="10"/>
        <v>0</v>
      </c>
    </row>
    <row r="241" spans="1:10" x14ac:dyDescent="0.25">
      <c r="A241">
        <v>48</v>
      </c>
      <c r="C241">
        <f ca="1">OFFSET('672p stat'!$A$1,A241*20,0)</f>
        <v>0</v>
      </c>
      <c r="D241" s="8">
        <f t="shared" ref="D241:H241" ca="1" si="56">$D$192*SQRT(D186)/$E$192</f>
        <v>0</v>
      </c>
      <c r="E241" s="8">
        <f t="shared" ca="1" si="56"/>
        <v>0</v>
      </c>
      <c r="F241" s="8">
        <f t="shared" ca="1" si="56"/>
        <v>0</v>
      </c>
      <c r="G241" s="8">
        <f t="shared" ca="1" si="56"/>
        <v>0</v>
      </c>
      <c r="H241" s="8">
        <f t="shared" ca="1" si="56"/>
        <v>0</v>
      </c>
      <c r="J241" s="8">
        <f t="shared" ca="1" si="10"/>
        <v>0</v>
      </c>
    </row>
    <row r="242" spans="1:10" x14ac:dyDescent="0.25">
      <c r="A242">
        <v>49</v>
      </c>
      <c r="C242">
        <f ca="1">OFFSET('672p stat'!$A$1,A242*20,0)</f>
        <v>0</v>
      </c>
      <c r="D242" s="8">
        <f t="shared" ref="D242:H242" ca="1" si="57">$D$192*SQRT(D187)/$E$192</f>
        <v>0</v>
      </c>
      <c r="E242" s="8">
        <f t="shared" ca="1" si="57"/>
        <v>0</v>
      </c>
      <c r="F242" s="8">
        <f t="shared" ca="1" si="57"/>
        <v>0</v>
      </c>
      <c r="G242" s="8">
        <f t="shared" ca="1" si="57"/>
        <v>0</v>
      </c>
      <c r="H242" s="8">
        <f t="shared" ca="1" si="57"/>
        <v>0</v>
      </c>
      <c r="J242" s="8">
        <f t="shared" ca="1" si="10"/>
        <v>0</v>
      </c>
    </row>
    <row r="243" spans="1:10" x14ac:dyDescent="0.25">
      <c r="A243">
        <v>50</v>
      </c>
      <c r="C243">
        <f ca="1">OFFSET('672p stat'!$A$1,A243*20,0)</f>
        <v>0</v>
      </c>
      <c r="D243" s="8">
        <f t="shared" ref="D243:H243" ca="1" si="58">$D$192*SQRT(D188)/$E$192</f>
        <v>0</v>
      </c>
      <c r="E243" s="8">
        <f t="shared" ca="1" si="58"/>
        <v>0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>
        <f t="shared" ca="1" si="10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1.4980015170345393E-4</v>
      </c>
      <c r="E248" s="9">
        <f ca="1">POWER(SQRT(E139)/E85,2)</f>
        <v>1.5624660941555436E-4</v>
      </c>
      <c r="F248" s="9">
        <f ca="1">POWER(SQRT(F139)/F85,2)</f>
        <v>1.4444708477509059E-4</v>
      </c>
      <c r="G248" s="9">
        <f ca="1">POWER(SQRT(G139)/G85,2)</f>
        <v>1.6039886131622295E-4</v>
      </c>
      <c r="H248" s="9">
        <f ca="1">POWER(SQRT(H139)/H85,2)</f>
        <v>1.6076309853431191E-4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59">POWER(SQRT(D140)/D86,2)</f>
        <v>6.4661341498585808E-5</v>
      </c>
      <c r="E249" s="9" t="e">
        <f t="shared" ca="1" si="59"/>
        <v>#DIV/0!</v>
      </c>
      <c r="F249" s="9" t="e">
        <f t="shared" ca="1" si="59"/>
        <v>#DIV/0!</v>
      </c>
      <c r="G249" s="9" t="e">
        <f t="shared" ca="1" si="59"/>
        <v>#DIV/0!</v>
      </c>
      <c r="H249" s="9" t="e">
        <f t="shared" ca="1" si="59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60">POWER(SQRT(D141)/D87,2)</f>
        <v>9.2887654313129377E-4</v>
      </c>
      <c r="E250" s="9">
        <f t="shared" ca="1" si="60"/>
        <v>9.2947960159353625E-4</v>
      </c>
      <c r="F250" s="9">
        <f t="shared" ca="1" si="60"/>
        <v>4.5716665469916398E-3</v>
      </c>
      <c r="G250" s="9">
        <f t="shared" ca="1" si="60"/>
        <v>4.6007733297010927E-3</v>
      </c>
      <c r="H250" s="9">
        <f t="shared" ca="1" si="60"/>
        <v>5.1403485916819884E-3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61">POWER(SQRT(D142)/D88,2)</f>
        <v>1.3414080687289728E-5</v>
      </c>
      <c r="E251" s="9">
        <f t="shared" ca="1" si="61"/>
        <v>1.3435236935940365E-5</v>
      </c>
      <c r="F251" s="9">
        <f t="shared" ca="1" si="61"/>
        <v>1.1352013708194904E-5</v>
      </c>
      <c r="G251" s="9">
        <f t="shared" ca="1" si="61"/>
        <v>1.1373136184172925E-5</v>
      </c>
      <c r="H251" s="9">
        <f t="shared" ca="1" si="61"/>
        <v>1.1888823859609823E-5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2">POWER(SQRT(D143)/D89,2)</f>
        <v>2.2122208484763385E-5</v>
      </c>
      <c r="E252" s="9">
        <f t="shared" ca="1" si="62"/>
        <v>2.215633354857192E-5</v>
      </c>
      <c r="F252" s="9">
        <f t="shared" ca="1" si="62"/>
        <v>1.1792281346381171E-5</v>
      </c>
      <c r="G252" s="9">
        <f t="shared" ca="1" si="62"/>
        <v>1.1807974596576801E-5</v>
      </c>
      <c r="H252" s="9">
        <f t="shared" ca="1" si="62"/>
        <v>1.6567191124268297E-5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3">POWER(SQRT(D144)/D90,2)</f>
        <v>3.0727997383839316E-5</v>
      </c>
      <c r="E253" s="9">
        <f t="shared" ca="1" si="63"/>
        <v>3.0371599772027265E-5</v>
      </c>
      <c r="F253" s="9">
        <f t="shared" ca="1" si="63"/>
        <v>1.1629750880400687E-5</v>
      </c>
      <c r="G253" s="9">
        <f t="shared" ca="1" si="63"/>
        <v>1.1655370001119073E-5</v>
      </c>
      <c r="H253" s="9">
        <f t="shared" ca="1" si="63"/>
        <v>1.5103312324374743E-5</v>
      </c>
    </row>
    <row r="254" spans="1:10" x14ac:dyDescent="0.25">
      <c r="A254">
        <v>7</v>
      </c>
      <c r="C254" t="str">
        <f ca="1">OFFSET('672p stat'!$A$1,A254*20,0)</f>
        <v>CUDA ant add CPU Time</v>
      </c>
      <c r="D254" s="9">
        <f t="shared" ref="D254:H254" ca="1" si="64">POWER(SQRT(D145)/D91,2)</f>
        <v>9.4149036010702852E-6</v>
      </c>
      <c r="E254" s="9">
        <f t="shared" ca="1" si="64"/>
        <v>9.4531912415739185E-6</v>
      </c>
      <c r="F254" s="9">
        <f t="shared" ca="1" si="64"/>
        <v>9.3032791902438613E-6</v>
      </c>
      <c r="G254" s="9">
        <f t="shared" ca="1" si="64"/>
        <v>9.338369490473346E-6</v>
      </c>
      <c r="H254" s="9">
        <f t="shared" ca="1" si="64"/>
        <v>7.8332134017493603E-6</v>
      </c>
    </row>
    <row r="255" spans="1:10" x14ac:dyDescent="0.25">
      <c r="A255">
        <v>8</v>
      </c>
      <c r="C255" t="str">
        <f ca="1">OFFSET('672p stat'!$A$1,A255*20,0)</f>
        <v>CUDA ant add CPU</v>
      </c>
      <c r="D255" s="9">
        <f t="shared" ref="D255:H255" ca="1" si="65">POWER(SQRT(D146)/D92,2)</f>
        <v>1.3015842108530867E-5</v>
      </c>
      <c r="E255" s="9" t="e">
        <f t="shared" ca="1" si="65"/>
        <v>#DIV/0!</v>
      </c>
      <c r="F255" s="9" t="e">
        <f t="shared" ca="1" si="65"/>
        <v>#DIV/0!</v>
      </c>
      <c r="G255" s="9" t="e">
        <f t="shared" ca="1" si="65"/>
        <v>#DIV/0!</v>
      </c>
      <c r="H255" s="9" t="e">
        <f t="shared" ca="1" si="65"/>
        <v>#DIV/0!</v>
      </c>
    </row>
    <row r="256" spans="1:10" x14ac:dyDescent="0.25">
      <c r="A256">
        <v>9</v>
      </c>
      <c r="C256" t="str">
        <f ca="1">OFFSET('672p stat'!$A$1,A256*20,0)</f>
        <v>CUDA ant add CPU non hash</v>
      </c>
      <c r="D256" s="9">
        <f t="shared" ref="D256:H256" ca="1" si="66">POWER(SQRT(D147)/D93,2)</f>
        <v>1.034116985199124E-5</v>
      </c>
      <c r="E256" s="9">
        <f t="shared" ca="1" si="66"/>
        <v>1.0247196351663602E-5</v>
      </c>
      <c r="F256" s="9">
        <f t="shared" ca="1" si="66"/>
        <v>1.0176371965344265E-5</v>
      </c>
      <c r="G256" s="9">
        <f t="shared" ca="1" si="66"/>
        <v>1.0189645471912126E-5</v>
      </c>
      <c r="H256" s="9">
        <f t="shared" ca="1" si="66"/>
        <v>1.436697332211914E-5</v>
      </c>
    </row>
    <row r="257" spans="1:8" x14ac:dyDescent="0.25">
      <c r="A257">
        <v>10</v>
      </c>
      <c r="C257" t="str">
        <f ca="1">OFFSET('672p stat'!$A$1,A257*20,0)</f>
        <v>CUDA ant add CPU12</v>
      </c>
      <c r="D257" s="9">
        <f t="shared" ref="D257:H257" ca="1" si="67">POWER(SQRT(D148)/D94,2)</f>
        <v>1.3205632316349995E-4</v>
      </c>
      <c r="E257" s="9">
        <f t="shared" ca="1" si="67"/>
        <v>1.3185664811991111E-4</v>
      </c>
      <c r="F257" s="9">
        <f t="shared" ca="1" si="67"/>
        <v>1.3269537350874325E-4</v>
      </c>
      <c r="G257" s="9">
        <f t="shared" ca="1" si="67"/>
        <v>1.3036253243931515E-4</v>
      </c>
      <c r="H257" s="9">
        <f t="shared" ca="1" si="67"/>
        <v>7.5199230516769249E-4</v>
      </c>
    </row>
    <row r="258" spans="1:8" x14ac:dyDescent="0.25">
      <c r="A258">
        <v>11</v>
      </c>
      <c r="C258" t="str">
        <f ca="1">OFFSET('672p stat'!$A$1,A258*20,0)</f>
        <v>CUDA opt</v>
      </c>
      <c r="D258" s="9">
        <f t="shared" ref="D258:H258" ca="1" si="68">POWER(SQRT(D149)/D95,2)</f>
        <v>1.1172118720177526E-5</v>
      </c>
      <c r="E258" s="9" t="e">
        <f t="shared" ca="1" si="68"/>
        <v>#DIV/0!</v>
      </c>
      <c r="F258" s="9" t="e">
        <f t="shared" ca="1" si="68"/>
        <v>#DIV/0!</v>
      </c>
      <c r="G258" s="9" t="e">
        <f t="shared" ca="1" si="68"/>
        <v>#DIV/0!</v>
      </c>
      <c r="H258" s="9" t="e">
        <f t="shared" ca="1" si="68"/>
        <v>#DIV/0!</v>
      </c>
    </row>
    <row r="259" spans="1:8" x14ac:dyDescent="0.25">
      <c r="A259">
        <v>12</v>
      </c>
      <c r="C259" t="str">
        <f ca="1">OFFSET('672p stat'!$A$1,A259*20,0)</f>
        <v>CUDA opt Time</v>
      </c>
      <c r="D259" s="9">
        <f t="shared" ref="D259:H259" ca="1" si="69">POWER(SQRT(D150)/D96,2)</f>
        <v>1.08783481332377E-5</v>
      </c>
      <c r="E259" s="9">
        <f t="shared" ca="1" si="69"/>
        <v>1.2173650598610998E-5</v>
      </c>
      <c r="F259" s="9">
        <f t="shared" ca="1" si="69"/>
        <v>9.3955227525452313E-6</v>
      </c>
      <c r="G259" s="9">
        <f t="shared" ca="1" si="69"/>
        <v>5.6758938088888925E-5</v>
      </c>
      <c r="H259" s="9" t="e">
        <f t="shared" ca="1" si="69"/>
        <v>#DIV/0!</v>
      </c>
    </row>
    <row r="260" spans="1:8" x14ac:dyDescent="0.25">
      <c r="A260">
        <v>13</v>
      </c>
      <c r="C260" t="str">
        <f ca="1">OFFSET('672p stat'!$A$1,A260*20,0)</f>
        <v>CUDA opt non hash</v>
      </c>
      <c r="D260" s="9">
        <f t="shared" ref="D260:H260" ca="1" si="70">POWER(SQRT(D151)/D97,2)</f>
        <v>1.5243160049847451E-5</v>
      </c>
      <c r="E260" s="9">
        <f t="shared" ca="1" si="70"/>
        <v>1.5553346886752096E-5</v>
      </c>
      <c r="F260" s="9">
        <f t="shared" ca="1" si="70"/>
        <v>1.3810113840721926E-5</v>
      </c>
      <c r="G260" s="9">
        <f t="shared" ca="1" si="70"/>
        <v>6.281619220784414E-5</v>
      </c>
      <c r="H260" s="9" t="e">
        <f t="shared" ca="1" si="70"/>
        <v>#DIV/0!</v>
      </c>
    </row>
    <row r="261" spans="1:8" x14ac:dyDescent="0.25">
      <c r="A261">
        <v>14</v>
      </c>
      <c r="C261" t="str">
        <f ca="1">OFFSET('672p stat'!$A$1,A261*20,0)</f>
        <v>CUDA opt ant</v>
      </c>
      <c r="D261" s="9">
        <f t="shared" ref="D261:H261" ca="1" si="71">POWER(SQRT(D152)/D98,2)</f>
        <v>1.3325088167245815E-5</v>
      </c>
      <c r="E261" s="9">
        <f t="shared" ca="1" si="71"/>
        <v>1.3457626621945725E-5</v>
      </c>
      <c r="F261" s="9">
        <f t="shared" ca="1" si="71"/>
        <v>1.4880046678473151E-5</v>
      </c>
      <c r="G261" s="9">
        <f t="shared" ca="1" si="71"/>
        <v>1.6649958266910402E-5</v>
      </c>
      <c r="H261" s="9" t="e">
        <f t="shared" ca="1" si="71"/>
        <v>#DIV/0!</v>
      </c>
    </row>
    <row r="262" spans="1:8" x14ac:dyDescent="0.25">
      <c r="A262">
        <v>15</v>
      </c>
      <c r="C262" t="str">
        <f ca="1">OFFSET('672p stat'!$A$1,A262*20,0)</f>
        <v>CUDA opt ant non hash</v>
      </c>
      <c r="D262" s="9">
        <f t="shared" ref="D262:H262" ca="1" si="72">POWER(SQRT(D153)/D99,2)</f>
        <v>1.4029137955754587E-5</v>
      </c>
      <c r="E262" s="9">
        <f t="shared" ca="1" si="72"/>
        <v>1.4063137520981049E-5</v>
      </c>
      <c r="F262" s="9">
        <f t="shared" ca="1" si="72"/>
        <v>1.7377933810083959E-5</v>
      </c>
      <c r="G262" s="9">
        <f t="shared" ca="1" si="72"/>
        <v>1.896567820012405E-5</v>
      </c>
      <c r="H262" s="9" t="e">
        <f t="shared" ca="1" si="72"/>
        <v>#DIV/0!</v>
      </c>
    </row>
    <row r="263" spans="1:8" x14ac:dyDescent="0.25">
      <c r="A263">
        <v>16</v>
      </c>
      <c r="C263" t="str">
        <f ca="1">OFFSET('672p stat'!$A$1,A263*20,0)</f>
        <v>CUDA opt ant par</v>
      </c>
      <c r="D263" s="9">
        <f t="shared" ref="D263:H263" ca="1" si="73">POWER(SQRT(D154)/D100,2)</f>
        <v>1.0928383947529224E-5</v>
      </c>
      <c r="E263" s="9">
        <f t="shared" ca="1" si="73"/>
        <v>1.0852908273814282E-5</v>
      </c>
      <c r="F263" s="9">
        <f t="shared" ca="1" si="73"/>
        <v>1.229778199686328E-5</v>
      </c>
      <c r="G263" s="9">
        <f t="shared" ca="1" si="73"/>
        <v>1.2463369618087072E-5</v>
      </c>
      <c r="H263" s="9" t="e">
        <f t="shared" ca="1" si="73"/>
        <v>#DIV/0!</v>
      </c>
    </row>
    <row r="264" spans="1:8" x14ac:dyDescent="0.25">
      <c r="A264">
        <v>17</v>
      </c>
      <c r="C264" t="str">
        <f ca="1">OFFSET('672p stat'!$A$1,A264*20,0)</f>
        <v>non CUDA Time</v>
      </c>
      <c r="D264" s="9">
        <f t="shared" ref="D264:H264" ca="1" si="74">POWER(SQRT(D155)/D101,2)</f>
        <v>2.9389973022690116E-5</v>
      </c>
      <c r="E264" s="9">
        <f t="shared" ca="1" si="74"/>
        <v>3.0439747433452517E-5</v>
      </c>
      <c r="F264" s="9">
        <f t="shared" ca="1" si="74"/>
        <v>3.0451107259416979E-5</v>
      </c>
      <c r="G264" s="9">
        <f t="shared" ca="1" si="74"/>
        <v>3.0519500111397902E-5</v>
      </c>
      <c r="H264" s="9">
        <f t="shared" ca="1" si="74"/>
        <v>6.1274626701718152E-6</v>
      </c>
    </row>
    <row r="265" spans="1:8" x14ac:dyDescent="0.25">
      <c r="A265">
        <v>18</v>
      </c>
      <c r="C265" t="str">
        <f ca="1">OFFSET('672p stat'!$A$1,A265*20,0)</f>
        <v>non CUDA</v>
      </c>
      <c r="D265" s="9">
        <f t="shared" ref="D265:H265" ca="1" si="75">POWER(SQRT(D156)/D102,2)</f>
        <v>6.5929152788532874E-7</v>
      </c>
      <c r="E265" s="9" t="e">
        <f t="shared" ca="1" si="75"/>
        <v>#DIV/0!</v>
      </c>
      <c r="F265" s="9" t="e">
        <f t="shared" ca="1" si="75"/>
        <v>#DIV/0!</v>
      </c>
      <c r="G265" s="9" t="e">
        <f t="shared" ca="1" si="75"/>
        <v>#DIV/0!</v>
      </c>
      <c r="H265" s="9" t="e">
        <f t="shared" ca="1" si="75"/>
        <v>#DIV/0!</v>
      </c>
    </row>
    <row r="266" spans="1:8" x14ac:dyDescent="0.25">
      <c r="A266">
        <v>19</v>
      </c>
      <c r="C266" t="str">
        <f ca="1">OFFSET('672p stat'!$A$1,A266*20,0)</f>
        <v>non CUDA non hash</v>
      </c>
      <c r="D266" s="9">
        <f t="shared" ref="D266:H266" ca="1" si="76">POWER(SQRT(D157)/D103,2)</f>
        <v>5.7064003977928457E-7</v>
      </c>
      <c r="E266" s="9">
        <f t="shared" ca="1" si="76"/>
        <v>5.7274407308402221E-7</v>
      </c>
      <c r="F266" s="9">
        <f t="shared" ca="1" si="76"/>
        <v>5.7255740152618384E-7</v>
      </c>
      <c r="G266" s="9">
        <f t="shared" ca="1" si="76"/>
        <v>5.7134730200966973E-7</v>
      </c>
      <c r="H266" s="9">
        <f t="shared" ca="1" si="76"/>
        <v>1.791376914410274E-6</v>
      </c>
    </row>
    <row r="267" spans="1:8" x14ac:dyDescent="0.25">
      <c r="A267">
        <v>20</v>
      </c>
      <c r="C267" t="str">
        <f ca="1">OFFSET('672p stat'!$A$1,A267*20,0)</f>
        <v>Classic ACO</v>
      </c>
      <c r="D267" s="9">
        <f t="shared" ref="D267:H267" ca="1" si="77">POWER(SQRT(D158)/D104,2)</f>
        <v>1.2839144609414653E-6</v>
      </c>
      <c r="E267" s="9">
        <f t="shared" ca="1" si="77"/>
        <v>5.0718911083492247E-7</v>
      </c>
      <c r="F267" s="9">
        <f t="shared" ca="1" si="77"/>
        <v>5.0756002334453463E-7</v>
      </c>
      <c r="G267" s="9">
        <f t="shared" ca="1" si="77"/>
        <v>5.0738251916405685E-7</v>
      </c>
      <c r="H267" s="9">
        <f t="shared" ca="1" si="77"/>
        <v>6.0161159064680178E-5</v>
      </c>
    </row>
    <row r="268" spans="1:8" x14ac:dyDescent="0.25">
      <c r="A268">
        <v>21</v>
      </c>
      <c r="C268" t="str">
        <f ca="1">OFFSET('672p stat'!$A$1,A268*20,0)</f>
        <v>Classic ACO non hash</v>
      </c>
      <c r="D268" s="9">
        <f t="shared" ref="D268:H268" ca="1" si="78">POWER(SQRT(D159)/D105,2)</f>
        <v>2.1931181136489151E-6</v>
      </c>
      <c r="E268" s="9">
        <f t="shared" ca="1" si="78"/>
        <v>2.1949885589445192E-6</v>
      </c>
      <c r="F268" s="9">
        <f t="shared" ca="1" si="78"/>
        <v>2.1898649296067248E-6</v>
      </c>
      <c r="G268" s="9">
        <f t="shared" ca="1" si="78"/>
        <v>2.1900820182933057E-6</v>
      </c>
      <c r="H268" s="9">
        <f t="shared" ca="1" si="78"/>
        <v>2.0698094072536813E-4</v>
      </c>
    </row>
    <row r="269" spans="1:8" x14ac:dyDescent="0.25">
      <c r="A269">
        <v>22</v>
      </c>
      <c r="C269" t="str">
        <f ca="1">OFFSET('672p stat'!$A$1,A269*20,0)</f>
        <v>omp</v>
      </c>
      <c r="D269" s="9">
        <f t="shared" ref="D269:H269" ca="1" si="79">POWER(SQRT(D160)/D106,2)</f>
        <v>4.4309216671701959E-7</v>
      </c>
      <c r="E269" s="9">
        <f t="shared" ca="1" si="79"/>
        <v>4.6735053585816671E-7</v>
      </c>
      <c r="F269" s="9">
        <f t="shared" ca="1" si="79"/>
        <v>4.6705855338296508E-7</v>
      </c>
      <c r="G269" s="9">
        <f t="shared" ca="1" si="79"/>
        <v>4.645409198234731E-7</v>
      </c>
      <c r="H269" s="9">
        <f t="shared" ca="1" si="79"/>
        <v>4.3374950103483362E-6</v>
      </c>
    </row>
    <row r="270" spans="1:8" x14ac:dyDescent="0.25">
      <c r="A270">
        <v>23</v>
      </c>
      <c r="C270" t="str">
        <f ca="1">OFFSET('672p stat'!$A$1,A270*20,0)</f>
        <v>omp non hash</v>
      </c>
      <c r="D270" s="9">
        <f t="shared" ref="D270:H270" ca="1" si="80">POWER(SQRT(D161)/D107,2)</f>
        <v>3.4254596546251449E-7</v>
      </c>
      <c r="E270" s="9">
        <f t="shared" ca="1" si="80"/>
        <v>3.423603766150808E-7</v>
      </c>
      <c r="F270" s="9">
        <f t="shared" ca="1" si="80"/>
        <v>3.425334022494964E-7</v>
      </c>
      <c r="G270" s="9">
        <f t="shared" ca="1" si="80"/>
        <v>3.4228450059513004E-7</v>
      </c>
      <c r="H270" s="9">
        <f t="shared" ca="1" si="80"/>
        <v>2.4014132538984856E-6</v>
      </c>
    </row>
    <row r="271" spans="1:8" x14ac:dyDescent="0.25">
      <c r="A271">
        <v>24</v>
      </c>
      <c r="C271" t="str">
        <f ca="1">OFFSET('672p stat'!$A$1,A271*20,0)</f>
        <v>non CUDA transp Time</v>
      </c>
      <c r="D271" s="9">
        <f t="shared" ref="D271:H271" ca="1" si="81">POWER(SQRT(D162)/D108,2)</f>
        <v>7.2447961184930337E-7</v>
      </c>
      <c r="E271" s="9">
        <f t="shared" ca="1" si="81"/>
        <v>7.377656651842785E-7</v>
      </c>
      <c r="F271" s="9">
        <f t="shared" ca="1" si="81"/>
        <v>7.372145114658169E-7</v>
      </c>
      <c r="G271" s="9">
        <f t="shared" ca="1" si="81"/>
        <v>7.3024340247476134E-7</v>
      </c>
      <c r="H271" s="9">
        <f t="shared" ca="1" si="81"/>
        <v>1.2129079753268525E-6</v>
      </c>
    </row>
    <row r="272" spans="1:8" x14ac:dyDescent="0.25">
      <c r="A272">
        <v>25</v>
      </c>
      <c r="C272" t="str">
        <f ca="1">OFFSET('672p stat'!$A$1,A272*20,0)</f>
        <v>non CUDA transp</v>
      </c>
      <c r="D272" s="9">
        <f t="shared" ref="D272:H272" ca="1" si="82">POWER(SQRT(D163)/D109,2)</f>
        <v>3.4882946249562913E-5</v>
      </c>
      <c r="E272" s="9" t="e">
        <f t="shared" ca="1" si="82"/>
        <v>#DIV/0!</v>
      </c>
      <c r="F272" s="9" t="e">
        <f t="shared" ca="1" si="82"/>
        <v>#DIV/0!</v>
      </c>
      <c r="G272" s="9" t="e">
        <f t="shared" ca="1" si="82"/>
        <v>#DIV/0!</v>
      </c>
      <c r="H272" s="9" t="e">
        <f t="shared" ca="1" si="82"/>
        <v>#DIV/0!</v>
      </c>
    </row>
    <row r="273" spans="1:8" x14ac:dyDescent="0.25">
      <c r="A273">
        <v>26</v>
      </c>
      <c r="C273" t="str">
        <f ca="1">OFFSET('672p stat'!$A$1,A273*20,0)</f>
        <v>non CUDA transp non hash</v>
      </c>
      <c r="D273" s="9">
        <f t="shared" ref="D273:H273" ca="1" si="83">POWER(SQRT(D164)/D110,2)</f>
        <v>1.0878061616518845E-5</v>
      </c>
      <c r="E273" s="9">
        <f t="shared" ca="1" si="83"/>
        <v>1.0869429615580853E-5</v>
      </c>
      <c r="F273" s="9">
        <f t="shared" ca="1" si="83"/>
        <v>1.0871435211714901E-5</v>
      </c>
      <c r="G273" s="9">
        <f t="shared" ca="1" si="83"/>
        <v>1.1038695268119219E-5</v>
      </c>
      <c r="H273" s="9">
        <f t="shared" ca="1" si="83"/>
        <v>3.8672121362273673E-6</v>
      </c>
    </row>
    <row r="274" spans="1:8" x14ac:dyDescent="0.25">
      <c r="A274">
        <v>27</v>
      </c>
      <c r="C274" t="str">
        <f ca="1">OFFSET('672p stat'!$A$1,A274*20,0)</f>
        <v>non CUDA transp_AVX Time</v>
      </c>
      <c r="D274" s="9">
        <f t="shared" ref="D274:H274" ca="1" si="84">POWER(SQRT(D165)/D111,2)</f>
        <v>6.1220300681662144E-6</v>
      </c>
      <c r="E274" s="9">
        <f t="shared" ca="1" si="84"/>
        <v>5.8829469562544052E-6</v>
      </c>
      <c r="F274" s="9">
        <f t="shared" ca="1" si="84"/>
        <v>5.885504715454263E-6</v>
      </c>
      <c r="G274" s="9">
        <f t="shared" ca="1" si="84"/>
        <v>5.9356057118485123E-6</v>
      </c>
      <c r="H274" s="9">
        <f t="shared" ca="1" si="84"/>
        <v>3.2343285235980933E-6</v>
      </c>
    </row>
    <row r="275" spans="1:8" x14ac:dyDescent="0.25">
      <c r="A275">
        <v>28</v>
      </c>
      <c r="C275" t="str">
        <f ca="1">OFFSET('672p stat'!$A$1,A275*20,0)</f>
        <v>non CUDA transp_AVX</v>
      </c>
      <c r="D275" s="9">
        <f t="shared" ref="D275:H276" ca="1" si="85">POWER(SQRT(D166)/D112,2)</f>
        <v>1.510566573206071E-6</v>
      </c>
      <c r="E275" s="9" t="e">
        <f t="shared" ca="1" si="85"/>
        <v>#DIV/0!</v>
      </c>
      <c r="F275" s="9" t="e">
        <f t="shared" ca="1" si="85"/>
        <v>#DIV/0!</v>
      </c>
      <c r="G275" s="9" t="e">
        <f t="shared" ca="1" si="85"/>
        <v>#DIV/0!</v>
      </c>
      <c r="H275" s="9" t="e">
        <f t="shared" ca="1" si="85"/>
        <v>#DIV/0!</v>
      </c>
    </row>
    <row r="276" spans="1:8" x14ac:dyDescent="0.25">
      <c r="A276">
        <v>29</v>
      </c>
      <c r="C276" t="str">
        <f ca="1">OFFSET('672p stat'!$A$1,A276*20,0)</f>
        <v>non CUDA transp_AVX non hash</v>
      </c>
      <c r="D276" s="9">
        <f t="shared" ca="1" si="85"/>
        <v>2.1487294173127179E-6</v>
      </c>
      <c r="E276" s="9">
        <f t="shared" ca="1" si="85"/>
        <v>2.1478502896135998E-6</v>
      </c>
      <c r="F276" s="9">
        <f t="shared" ca="1" si="85"/>
        <v>2.1480145756923766E-6</v>
      </c>
      <c r="G276" s="9">
        <f t="shared" ca="1" si="85"/>
        <v>2.1536612159814552E-6</v>
      </c>
      <c r="H276" s="9">
        <f t="shared" ca="1" si="85"/>
        <v>2.7473249461695387E-6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461"/>
  <sheetViews>
    <sheetView workbookViewId="0">
      <selection sqref="A1:XFD1048576"/>
    </sheetView>
  </sheetViews>
  <sheetFormatPr defaultRowHeight="15" x14ac:dyDescent="0.25"/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0.64458899999999997</v>
      </c>
      <c r="I2">
        <v>6.3650999999999999E-2</v>
      </c>
      <c r="J2" t="s">
        <v>3</v>
      </c>
      <c r="K2">
        <v>0.29753600000000002</v>
      </c>
      <c r="L2">
        <v>2.5569999999999999E-2</v>
      </c>
      <c r="M2" t="s">
        <v>4</v>
      </c>
      <c r="N2">
        <v>0.19706199999999999</v>
      </c>
      <c r="O2">
        <v>2.0930000000000001E-2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1.203986</v>
      </c>
      <c r="I3">
        <v>0.12817999999999999</v>
      </c>
      <c r="J3" t="s">
        <v>3</v>
      </c>
      <c r="K3">
        <v>0.54542900000000005</v>
      </c>
      <c r="L3">
        <v>5.3877000000000001E-2</v>
      </c>
      <c r="M3" t="s">
        <v>4</v>
      </c>
      <c r="N3">
        <v>0.34890399999999999</v>
      </c>
      <c r="O3">
        <v>4.3533000000000002E-2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1.7297640000000001</v>
      </c>
      <c r="I4">
        <v>0.210839</v>
      </c>
      <c r="J4" t="s">
        <v>3</v>
      </c>
      <c r="K4">
        <v>0.77492300000000003</v>
      </c>
      <c r="L4">
        <v>8.4377999999999995E-2</v>
      </c>
      <c r="M4" t="s">
        <v>4</v>
      </c>
      <c r="N4">
        <v>0.48989700000000003</v>
      </c>
      <c r="O4">
        <v>6.6474000000000005E-2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2.2468729999999999</v>
      </c>
      <c r="I5">
        <v>0.24104</v>
      </c>
      <c r="J5" t="s">
        <v>3</v>
      </c>
      <c r="K5">
        <v>0.99984899999999999</v>
      </c>
      <c r="L5">
        <v>9.2853000000000005E-2</v>
      </c>
      <c r="M5" t="s">
        <v>4</v>
      </c>
      <c r="N5">
        <v>0.622807</v>
      </c>
      <c r="O5">
        <v>7.2151999999999994E-2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2.7665700000000002</v>
      </c>
      <c r="I6">
        <v>0.246806</v>
      </c>
      <c r="J6" t="s">
        <v>3</v>
      </c>
      <c r="K6">
        <v>1.223217</v>
      </c>
      <c r="L6">
        <v>9.2933000000000002E-2</v>
      </c>
      <c r="M6" t="s">
        <v>4</v>
      </c>
      <c r="N6">
        <v>0.75129800000000002</v>
      </c>
      <c r="O6">
        <v>7.0451E-2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3.2930980000000001</v>
      </c>
      <c r="I7">
        <v>0.242946</v>
      </c>
      <c r="J7" t="s">
        <v>3</v>
      </c>
      <c r="K7">
        <v>1.455217</v>
      </c>
      <c r="L7">
        <v>0.10227799999999999</v>
      </c>
      <c r="M7" t="s">
        <v>4</v>
      </c>
      <c r="N7">
        <v>0.89161800000000002</v>
      </c>
      <c r="O7">
        <v>7.4652999999999997E-2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3.820484</v>
      </c>
      <c r="I8">
        <v>0.25984600000000002</v>
      </c>
      <c r="J8" t="s">
        <v>3</v>
      </c>
      <c r="K8">
        <v>1.686234</v>
      </c>
      <c r="L8">
        <v>0.113496</v>
      </c>
      <c r="M8" t="s">
        <v>4</v>
      </c>
      <c r="N8">
        <v>1.0341689999999999</v>
      </c>
      <c r="O8">
        <v>8.1161999999999998E-2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4.3294180000000004</v>
      </c>
      <c r="I9">
        <v>0.25642399999999999</v>
      </c>
      <c r="J9" t="s">
        <v>3</v>
      </c>
      <c r="K9">
        <v>1.9142539999999999</v>
      </c>
      <c r="L9">
        <v>0.113551</v>
      </c>
      <c r="M9" t="s">
        <v>4</v>
      </c>
      <c r="N9">
        <v>1.166763</v>
      </c>
      <c r="O9">
        <v>7.9228000000000007E-2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4.8543839999999996</v>
      </c>
      <c r="I10">
        <v>0.266044</v>
      </c>
      <c r="J10" t="s">
        <v>3</v>
      </c>
      <c r="K10">
        <v>2.143405</v>
      </c>
      <c r="L10">
        <v>0.118839</v>
      </c>
      <c r="M10" t="s">
        <v>4</v>
      </c>
      <c r="N10">
        <v>1.3072379999999999</v>
      </c>
      <c r="O10">
        <v>7.9362000000000002E-2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5.3634760000000004</v>
      </c>
      <c r="I11">
        <v>0.26542900000000003</v>
      </c>
      <c r="J11" t="s">
        <v>3</v>
      </c>
      <c r="K11">
        <v>2.3688120000000001</v>
      </c>
      <c r="L11">
        <v>0.116864</v>
      </c>
      <c r="M11" t="s">
        <v>4</v>
      </c>
      <c r="N11">
        <v>1.4424539999999999</v>
      </c>
      <c r="O11">
        <v>7.5203999999999993E-2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5.8982559999999999</v>
      </c>
      <c r="I12">
        <v>0.27683400000000002</v>
      </c>
      <c r="J12" t="s">
        <v>3</v>
      </c>
      <c r="K12">
        <v>2.6089380000000002</v>
      </c>
      <c r="L12">
        <v>0.123636</v>
      </c>
      <c r="M12" t="s">
        <v>4</v>
      </c>
      <c r="N12">
        <v>1.5876570000000001</v>
      </c>
      <c r="O12">
        <v>7.6274999999999996E-2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6.4462960000000002</v>
      </c>
      <c r="I13">
        <v>0.29920400000000003</v>
      </c>
      <c r="J13" t="s">
        <v>3</v>
      </c>
      <c r="K13">
        <v>2.8612329999999999</v>
      </c>
      <c r="L13">
        <v>0.13738700000000001</v>
      </c>
      <c r="M13" t="s">
        <v>4</v>
      </c>
      <c r="N13">
        <v>1.745765</v>
      </c>
      <c r="O13">
        <v>8.2254999999999995E-2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6.9691409999999996</v>
      </c>
      <c r="I14">
        <v>0.30856899999999998</v>
      </c>
      <c r="J14" t="s">
        <v>3</v>
      </c>
      <c r="K14">
        <v>3.0951059999999999</v>
      </c>
      <c r="L14">
        <v>0.15254300000000001</v>
      </c>
      <c r="M14" t="s">
        <v>4</v>
      </c>
      <c r="N14">
        <v>1.884201</v>
      </c>
      <c r="O14">
        <v>8.3261000000000002E-2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7.5040889999999996</v>
      </c>
      <c r="I15">
        <v>0.32298700000000002</v>
      </c>
      <c r="J15" t="s">
        <v>3</v>
      </c>
      <c r="K15">
        <v>3.3371520000000001</v>
      </c>
      <c r="L15">
        <v>0.16639599999999999</v>
      </c>
      <c r="M15" t="s">
        <v>4</v>
      </c>
      <c r="N15">
        <v>2.025992</v>
      </c>
      <c r="O15">
        <v>8.5273000000000002E-2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8.0416670000000003</v>
      </c>
      <c r="I16">
        <v>0.30863600000000002</v>
      </c>
      <c r="J16" t="s">
        <v>3</v>
      </c>
      <c r="K16">
        <v>3.5791439999999999</v>
      </c>
      <c r="L16">
        <v>0.17004900000000001</v>
      </c>
      <c r="M16" t="s">
        <v>4</v>
      </c>
      <c r="N16">
        <v>2.1756069999999998</v>
      </c>
      <c r="O16">
        <v>8.5984000000000005E-2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8.5658220000000007</v>
      </c>
      <c r="I17">
        <v>0.326845</v>
      </c>
      <c r="J17" t="s">
        <v>3</v>
      </c>
      <c r="K17">
        <v>3.815709</v>
      </c>
      <c r="L17">
        <v>0.18004700000000001</v>
      </c>
      <c r="M17" t="s">
        <v>4</v>
      </c>
      <c r="N17">
        <v>2.318953</v>
      </c>
      <c r="O17">
        <v>9.0038000000000007E-2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9.0915280000000003</v>
      </c>
      <c r="I18">
        <v>0.36086000000000001</v>
      </c>
      <c r="J18" t="s">
        <v>3</v>
      </c>
      <c r="K18">
        <v>4.0505120000000003</v>
      </c>
      <c r="L18">
        <v>0.20100000000000001</v>
      </c>
      <c r="M18" t="s">
        <v>4</v>
      </c>
      <c r="N18">
        <v>2.4634339999999999</v>
      </c>
      <c r="O18">
        <v>0.104977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9.6186310000000006</v>
      </c>
      <c r="I19">
        <v>0.42072399999999999</v>
      </c>
      <c r="J19" t="s">
        <v>3</v>
      </c>
      <c r="K19">
        <v>4.2933909999999997</v>
      </c>
      <c r="L19">
        <v>0.22949</v>
      </c>
      <c r="M19" t="s">
        <v>4</v>
      </c>
      <c r="N19">
        <v>2.6139480000000002</v>
      </c>
      <c r="O19">
        <v>0.12762000000000001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10.156337000000001</v>
      </c>
      <c r="I20">
        <v>0.48046499999999998</v>
      </c>
      <c r="J20" t="s">
        <v>3</v>
      </c>
      <c r="K20">
        <v>4.5348139999999999</v>
      </c>
      <c r="L20">
        <v>0.26615899999999998</v>
      </c>
      <c r="M20" t="s">
        <v>4</v>
      </c>
      <c r="N20">
        <v>2.7684199999999999</v>
      </c>
      <c r="O20">
        <v>0.151645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10.677802</v>
      </c>
      <c r="I21">
        <v>0.49780200000000002</v>
      </c>
      <c r="J21" t="s">
        <v>3</v>
      </c>
      <c r="K21">
        <v>4.7687860000000004</v>
      </c>
      <c r="L21">
        <v>0.29205799999999998</v>
      </c>
      <c r="M21" t="s">
        <v>4</v>
      </c>
      <c r="N21">
        <v>2.9143509999999999</v>
      </c>
      <c r="O21">
        <v>0.156032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434.432953</v>
      </c>
      <c r="I42">
        <v>25.122014</v>
      </c>
      <c r="J42" t="s">
        <v>3</v>
      </c>
      <c r="K42">
        <v>434.33579600000002</v>
      </c>
      <c r="L42">
        <v>25.105982000000001</v>
      </c>
      <c r="M42" t="s">
        <v>4</v>
      </c>
      <c r="N42">
        <v>0.100748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867.67</v>
      </c>
      <c r="I43">
        <v>61.449719999999999</v>
      </c>
      <c r="J43" t="s">
        <v>3</v>
      </c>
      <c r="K43">
        <v>867.48688000000004</v>
      </c>
      <c r="L43">
        <v>61.410971000000004</v>
      </c>
      <c r="M43" t="s">
        <v>4</v>
      </c>
      <c r="N43">
        <v>0.20149700000000001</v>
      </c>
      <c r="O43">
        <v>9.9999999999999995E-7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1300.3374490000001</v>
      </c>
      <c r="I44">
        <v>71.599717999999996</v>
      </c>
      <c r="J44" t="s">
        <v>3</v>
      </c>
      <c r="K44">
        <v>1300.0682790000001</v>
      </c>
      <c r="L44">
        <v>71.574022999999997</v>
      </c>
      <c r="M44" t="s">
        <v>4</v>
      </c>
      <c r="N44">
        <v>0.30217100000000002</v>
      </c>
      <c r="O44">
        <v>9.9999999999999995E-7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1732.8130369999999</v>
      </c>
      <c r="I45">
        <v>85.283426000000006</v>
      </c>
      <c r="J45" t="s">
        <v>3</v>
      </c>
      <c r="K45">
        <v>1732.4578469999999</v>
      </c>
      <c r="L45">
        <v>85.249009999999998</v>
      </c>
      <c r="M45" t="s">
        <v>4</v>
      </c>
      <c r="N45">
        <v>0.40408899999999998</v>
      </c>
      <c r="O45">
        <v>6.4999999999999994E-5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2165.606792</v>
      </c>
      <c r="I46">
        <v>121.4648</v>
      </c>
      <c r="J46" t="s">
        <v>3</v>
      </c>
      <c r="K46">
        <v>2165.1656739999999</v>
      </c>
      <c r="L46">
        <v>121.409239</v>
      </c>
      <c r="M46" t="s">
        <v>4</v>
      </c>
      <c r="N46">
        <v>0.50490000000000002</v>
      </c>
      <c r="O46">
        <v>6.7000000000000002E-5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2598.3346630000001</v>
      </c>
      <c r="I47">
        <v>145.35414700000001</v>
      </c>
      <c r="J47" t="s">
        <v>3</v>
      </c>
      <c r="K47">
        <v>2597.8079299999999</v>
      </c>
      <c r="L47">
        <v>145.29126600000001</v>
      </c>
      <c r="M47" t="s">
        <v>4</v>
      </c>
      <c r="N47">
        <v>0.60570900000000005</v>
      </c>
      <c r="O47">
        <v>6.7999999999999999E-5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3031.2360600000002</v>
      </c>
      <c r="I48">
        <v>196.66594699999999</v>
      </c>
      <c r="J48" t="s">
        <v>3</v>
      </c>
      <c r="K48">
        <v>3030.6220750000002</v>
      </c>
      <c r="L48">
        <v>196.57294099999999</v>
      </c>
      <c r="M48" t="s">
        <v>4</v>
      </c>
      <c r="N48">
        <v>0.70644200000000001</v>
      </c>
      <c r="O48">
        <v>6.8999999999999997E-5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3464.7461429999998</v>
      </c>
      <c r="I49">
        <v>230.61873199999999</v>
      </c>
      <c r="J49" t="s">
        <v>3</v>
      </c>
      <c r="K49">
        <v>3464.0465479999998</v>
      </c>
      <c r="L49">
        <v>230.52794299999999</v>
      </c>
      <c r="M49" t="s">
        <v>4</v>
      </c>
      <c r="N49">
        <v>0.80722099999999997</v>
      </c>
      <c r="O49">
        <v>6.8999999999999997E-5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3897.8806100000002</v>
      </c>
      <c r="I50">
        <v>290.75708700000001</v>
      </c>
      <c r="J50" t="s">
        <v>3</v>
      </c>
      <c r="K50">
        <v>3897.0944629999999</v>
      </c>
      <c r="L50">
        <v>290.63793900000002</v>
      </c>
      <c r="M50" t="s">
        <v>4</v>
      </c>
      <c r="N50">
        <v>0.908779</v>
      </c>
      <c r="O50">
        <v>9.2999999999999997E-5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4331.0664450000004</v>
      </c>
      <c r="I51">
        <v>332.80230599999999</v>
      </c>
      <c r="J51" t="s">
        <v>3</v>
      </c>
      <c r="K51">
        <v>4330.1945310000001</v>
      </c>
      <c r="L51">
        <v>332.66195699999997</v>
      </c>
      <c r="M51" t="s">
        <v>4</v>
      </c>
      <c r="N51">
        <v>1.009595</v>
      </c>
      <c r="O51">
        <v>9.2999999999999997E-5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4763.9625290000004</v>
      </c>
      <c r="I52">
        <v>369.94831699999997</v>
      </c>
      <c r="J52" t="s">
        <v>3</v>
      </c>
      <c r="K52">
        <v>4763.0041209999999</v>
      </c>
      <c r="L52">
        <v>369.83688999999998</v>
      </c>
      <c r="M52" t="s">
        <v>4</v>
      </c>
      <c r="N52">
        <v>1.111343</v>
      </c>
      <c r="O52">
        <v>1.3300000000000001E-4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5196.2583400000003</v>
      </c>
      <c r="I53">
        <v>391.033187</v>
      </c>
      <c r="J53" t="s">
        <v>3</v>
      </c>
      <c r="K53">
        <v>5195.2140040000004</v>
      </c>
      <c r="L53">
        <v>390.941823</v>
      </c>
      <c r="M53" t="s">
        <v>4</v>
      </c>
      <c r="N53">
        <v>1.2121550000000001</v>
      </c>
      <c r="O53">
        <v>1.34E-4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5629.4393650000002</v>
      </c>
      <c r="I54">
        <v>435.44476300000002</v>
      </c>
      <c r="J54" t="s">
        <v>3</v>
      </c>
      <c r="K54">
        <v>5628.3083299999998</v>
      </c>
      <c r="L54">
        <v>435.34085900000002</v>
      </c>
      <c r="M54" t="s">
        <v>4</v>
      </c>
      <c r="N54">
        <v>1.3131699999999999</v>
      </c>
      <c r="O54">
        <v>1.3799999999999999E-4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6062.5224120000003</v>
      </c>
      <c r="I55">
        <v>479.12792100000001</v>
      </c>
      <c r="J55" t="s">
        <v>3</v>
      </c>
      <c r="K55">
        <v>6061.3051459999997</v>
      </c>
      <c r="L55">
        <v>478.99872800000003</v>
      </c>
      <c r="M55" t="s">
        <v>4</v>
      </c>
      <c r="N55">
        <v>1.414015</v>
      </c>
      <c r="O55">
        <v>1.3999999999999999E-4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6497.0609279999999</v>
      </c>
      <c r="I56">
        <v>547.99321699999996</v>
      </c>
      <c r="J56" t="s">
        <v>3</v>
      </c>
      <c r="K56">
        <v>6495.7571969999999</v>
      </c>
      <c r="L56">
        <v>547.81209999999999</v>
      </c>
      <c r="M56" t="s">
        <v>4</v>
      </c>
      <c r="N56">
        <v>1.514743</v>
      </c>
      <c r="O56">
        <v>1.4100000000000001E-4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6930.3415329999998</v>
      </c>
      <c r="I57">
        <v>587.61750700000005</v>
      </c>
      <c r="J57" t="s">
        <v>3</v>
      </c>
      <c r="K57">
        <v>6928.9519730000002</v>
      </c>
      <c r="L57">
        <v>587.42938000000004</v>
      </c>
      <c r="M57" t="s">
        <v>4</v>
      </c>
      <c r="N57">
        <v>1.615524</v>
      </c>
      <c r="O57">
        <v>1.4300000000000001E-4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7363.6860640000004</v>
      </c>
      <c r="I58">
        <v>625.95077900000001</v>
      </c>
      <c r="J58" t="s">
        <v>3</v>
      </c>
      <c r="K58">
        <v>7362.2100780000001</v>
      </c>
      <c r="L58">
        <v>625.73651099999995</v>
      </c>
      <c r="M58" t="s">
        <v>4</v>
      </c>
      <c r="N58">
        <v>1.7163569999999999</v>
      </c>
      <c r="O58">
        <v>1.44E-4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7796.5652540000001</v>
      </c>
      <c r="I59">
        <v>690.42523900000003</v>
      </c>
      <c r="J59" t="s">
        <v>3</v>
      </c>
      <c r="K59">
        <v>7795.0034770000002</v>
      </c>
      <c r="L59">
        <v>690.20909200000006</v>
      </c>
      <c r="M59" t="s">
        <v>4</v>
      </c>
      <c r="N59">
        <v>1.8171299999999999</v>
      </c>
      <c r="O59">
        <v>1.4799999999999999E-4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8229.4061519999996</v>
      </c>
      <c r="I60">
        <v>723.47181799999998</v>
      </c>
      <c r="J60" t="s">
        <v>3</v>
      </c>
      <c r="K60">
        <v>8227.7577930000007</v>
      </c>
      <c r="L60">
        <v>723.26164500000004</v>
      </c>
      <c r="M60" t="s">
        <v>4</v>
      </c>
      <c r="N60">
        <v>1.9180280000000001</v>
      </c>
      <c r="O60">
        <v>1.5300000000000001E-4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8662.0810349999992</v>
      </c>
      <c r="I61">
        <v>764.22229100000004</v>
      </c>
      <c r="J61" t="s">
        <v>3</v>
      </c>
      <c r="K61">
        <v>8660.3466989999997</v>
      </c>
      <c r="L61">
        <v>763.99570000000006</v>
      </c>
      <c r="M61" t="s">
        <v>4</v>
      </c>
      <c r="N61">
        <v>2.0189159999999999</v>
      </c>
      <c r="O61">
        <v>1.5799999999999999E-4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397.68136900000002</v>
      </c>
      <c r="I62">
        <v>0.67653399999999997</v>
      </c>
      <c r="J62" t="s">
        <v>3</v>
      </c>
      <c r="K62">
        <v>394.18122499999998</v>
      </c>
      <c r="L62">
        <v>0.66775200000000001</v>
      </c>
      <c r="M62" t="s">
        <v>4</v>
      </c>
      <c r="N62">
        <v>72.523559000000006</v>
      </c>
      <c r="O62">
        <v>2.5198999999999999E-2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795.34209199999998</v>
      </c>
      <c r="I63">
        <v>2.7197339999999999</v>
      </c>
      <c r="J63" t="s">
        <v>3</v>
      </c>
      <c r="K63">
        <v>788.36775</v>
      </c>
      <c r="L63">
        <v>2.6834250000000002</v>
      </c>
      <c r="M63" t="s">
        <v>4</v>
      </c>
      <c r="N63">
        <v>145.05556899999999</v>
      </c>
      <c r="O63">
        <v>9.4062999999999994E-2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1192.969419</v>
      </c>
      <c r="I64">
        <v>6.0355040000000004</v>
      </c>
      <c r="J64" t="s">
        <v>3</v>
      </c>
      <c r="K64">
        <v>1182.5434620000001</v>
      </c>
      <c r="L64">
        <v>6.0421659999999999</v>
      </c>
      <c r="M64" t="s">
        <v>4</v>
      </c>
      <c r="N64">
        <v>217.573733</v>
      </c>
      <c r="O64">
        <v>0.20774699999999999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1590.6216260000001</v>
      </c>
      <c r="I65">
        <v>10.912352</v>
      </c>
      <c r="J65" t="s">
        <v>3</v>
      </c>
      <c r="K65">
        <v>1576.741008</v>
      </c>
      <c r="L65">
        <v>10.841115</v>
      </c>
      <c r="M65" t="s">
        <v>4</v>
      </c>
      <c r="N65">
        <v>290.10290700000002</v>
      </c>
      <c r="O65">
        <v>0.37841599999999997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1988.311189</v>
      </c>
      <c r="I66">
        <v>17.056681999999999</v>
      </c>
      <c r="J66" t="s">
        <v>3</v>
      </c>
      <c r="K66">
        <v>1970.952659</v>
      </c>
      <c r="L66">
        <v>17.037538999999999</v>
      </c>
      <c r="M66" t="s">
        <v>4</v>
      </c>
      <c r="N66">
        <v>362.63350100000002</v>
      </c>
      <c r="O66">
        <v>0.58255900000000005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2385.9916600000001</v>
      </c>
      <c r="I67">
        <v>24.724170999999998</v>
      </c>
      <c r="J67" t="s">
        <v>3</v>
      </c>
      <c r="K67">
        <v>2365.1669139999999</v>
      </c>
      <c r="L67">
        <v>24.564799000000001</v>
      </c>
      <c r="M67" t="s">
        <v>4</v>
      </c>
      <c r="N67">
        <v>435.16229700000002</v>
      </c>
      <c r="O67">
        <v>0.83422700000000005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2783.6932670000001</v>
      </c>
      <c r="I68">
        <v>33.806714999999997</v>
      </c>
      <c r="J68" t="s">
        <v>3</v>
      </c>
      <c r="K68">
        <v>2759.3870069999998</v>
      </c>
      <c r="L68">
        <v>33.438687000000002</v>
      </c>
      <c r="M68" t="s">
        <v>4</v>
      </c>
      <c r="N68">
        <v>507.68296700000002</v>
      </c>
      <c r="O68">
        <v>1.1512629999999999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3181.3822799999998</v>
      </c>
      <c r="I69">
        <v>44.513818000000001</v>
      </c>
      <c r="J69" t="s">
        <v>3</v>
      </c>
      <c r="K69">
        <v>3153.6122409999998</v>
      </c>
      <c r="L69">
        <v>43.626705000000001</v>
      </c>
      <c r="M69" t="s">
        <v>4</v>
      </c>
      <c r="N69">
        <v>580.21203700000001</v>
      </c>
      <c r="O69">
        <v>1.5086999999999999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3579.067266</v>
      </c>
      <c r="I70">
        <v>56.302725000000002</v>
      </c>
      <c r="J70" t="s">
        <v>3</v>
      </c>
      <c r="K70">
        <v>3547.8430520000002</v>
      </c>
      <c r="L70">
        <v>55.092337999999998</v>
      </c>
      <c r="M70" t="s">
        <v>4</v>
      </c>
      <c r="N70">
        <v>652.74268600000005</v>
      </c>
      <c r="O70">
        <v>1.8953450000000001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3976.7574509999999</v>
      </c>
      <c r="I71">
        <v>69.571477999999999</v>
      </c>
      <c r="J71" t="s">
        <v>3</v>
      </c>
      <c r="K71">
        <v>3942.0797659999998</v>
      </c>
      <c r="L71">
        <v>68.068460999999999</v>
      </c>
      <c r="M71" t="s">
        <v>4</v>
      </c>
      <c r="N71">
        <v>725.26330600000006</v>
      </c>
      <c r="O71">
        <v>2.3807860000000001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4374.4484469999998</v>
      </c>
      <c r="I72">
        <v>84.446056999999996</v>
      </c>
      <c r="J72" t="s">
        <v>3</v>
      </c>
      <c r="K72">
        <v>4336.3317969999998</v>
      </c>
      <c r="L72">
        <v>82.448402000000002</v>
      </c>
      <c r="M72" t="s">
        <v>4</v>
      </c>
      <c r="N72">
        <v>797.80005600000004</v>
      </c>
      <c r="O72">
        <v>2.8957600000000001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4772.1489160000001</v>
      </c>
      <c r="I73">
        <v>100.273507</v>
      </c>
      <c r="J73" t="s">
        <v>3</v>
      </c>
      <c r="K73">
        <v>4730.5810060000003</v>
      </c>
      <c r="L73">
        <v>97.775694999999999</v>
      </c>
      <c r="M73" t="s">
        <v>4</v>
      </c>
      <c r="N73">
        <v>870.331907</v>
      </c>
      <c r="O73">
        <v>3.3665859999999999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5169.855869</v>
      </c>
      <c r="I74">
        <v>117.66093600000001</v>
      </c>
      <c r="J74" t="s">
        <v>3</v>
      </c>
      <c r="K74">
        <v>5124.8395799999998</v>
      </c>
      <c r="L74">
        <v>114.761357</v>
      </c>
      <c r="M74" t="s">
        <v>4</v>
      </c>
      <c r="N74">
        <v>942.86624400000005</v>
      </c>
      <c r="O74">
        <v>3.9486509999999999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5567.5615719999996</v>
      </c>
      <c r="I75">
        <v>136.41719800000001</v>
      </c>
      <c r="J75" t="s">
        <v>3</v>
      </c>
      <c r="K75">
        <v>5519.0795410000001</v>
      </c>
      <c r="L75">
        <v>133.23505900000001</v>
      </c>
      <c r="M75" t="s">
        <v>4</v>
      </c>
      <c r="N75">
        <v>1015.3800670000001</v>
      </c>
      <c r="O75">
        <v>4.593458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5965.2808109999996</v>
      </c>
      <c r="I76">
        <v>156.74221900000001</v>
      </c>
      <c r="J76" t="s">
        <v>3</v>
      </c>
      <c r="K76">
        <v>5913.3401560000002</v>
      </c>
      <c r="L76">
        <v>153.07333700000001</v>
      </c>
      <c r="M76" t="s">
        <v>4</v>
      </c>
      <c r="N76">
        <v>1087.914055</v>
      </c>
      <c r="O76">
        <v>5.2910599999999999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6363.0074800000002</v>
      </c>
      <c r="I77">
        <v>178.35848899999999</v>
      </c>
      <c r="J77" t="s">
        <v>3</v>
      </c>
      <c r="K77">
        <v>6307.6004000000003</v>
      </c>
      <c r="L77">
        <v>174.01129700000001</v>
      </c>
      <c r="M77" t="s">
        <v>4</v>
      </c>
      <c r="N77">
        <v>1160.4422340000001</v>
      </c>
      <c r="O77">
        <v>5.9894080000000001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6760.7220900000002</v>
      </c>
      <c r="I78">
        <v>201.534773</v>
      </c>
      <c r="J78" t="s">
        <v>3</v>
      </c>
      <c r="K78">
        <v>6701.8576759999996</v>
      </c>
      <c r="L78">
        <v>196.20071100000001</v>
      </c>
      <c r="M78" t="s">
        <v>4</v>
      </c>
      <c r="N78">
        <v>1232.961982</v>
      </c>
      <c r="O78">
        <v>6.6992390000000004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7158.430977</v>
      </c>
      <c r="I79">
        <v>226.12039200000001</v>
      </c>
      <c r="J79" t="s">
        <v>3</v>
      </c>
      <c r="K79">
        <v>7096.1145999999999</v>
      </c>
      <c r="L79">
        <v>219.836511</v>
      </c>
      <c r="M79" t="s">
        <v>4</v>
      </c>
      <c r="N79">
        <v>1305.4796630000001</v>
      </c>
      <c r="O79">
        <v>7.4916600000000004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7556.1444529999999</v>
      </c>
      <c r="I80">
        <v>252.714485</v>
      </c>
      <c r="J80" t="s">
        <v>3</v>
      </c>
      <c r="K80">
        <v>7490.3882030000004</v>
      </c>
      <c r="L80">
        <v>245.150655</v>
      </c>
      <c r="M80" t="s">
        <v>4</v>
      </c>
      <c r="N80">
        <v>1378.008188</v>
      </c>
      <c r="O80">
        <v>8.3544780000000003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7953.8826859999999</v>
      </c>
      <c r="I81">
        <v>277.53643599999998</v>
      </c>
      <c r="J81" t="s">
        <v>3</v>
      </c>
      <c r="K81">
        <v>7884.666475</v>
      </c>
      <c r="L81">
        <v>269.11974700000002</v>
      </c>
      <c r="M81" t="s">
        <v>4</v>
      </c>
      <c r="N81">
        <v>1450.53719</v>
      </c>
      <c r="O81">
        <v>9.1273739999999997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355.654492</v>
      </c>
      <c r="I82">
        <v>1.128E-2</v>
      </c>
      <c r="J82" t="s">
        <v>3</v>
      </c>
      <c r="K82">
        <v>353.27166899999997</v>
      </c>
      <c r="L82">
        <v>2.5469999999999998E-3</v>
      </c>
      <c r="M82" t="s">
        <v>4</v>
      </c>
      <c r="N82">
        <v>31.475926999999999</v>
      </c>
      <c r="O82">
        <v>1.1900000000000001E-4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711.29107899999997</v>
      </c>
      <c r="I83">
        <v>4.4308E-2</v>
      </c>
      <c r="J83" t="s">
        <v>3</v>
      </c>
      <c r="K83">
        <v>706.56674699999996</v>
      </c>
      <c r="L83">
        <v>7.9780000000000007E-3</v>
      </c>
      <c r="M83" t="s">
        <v>4</v>
      </c>
      <c r="N83">
        <v>62.951448999999997</v>
      </c>
      <c r="O83">
        <v>2.0100000000000001E-4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1066.9877859999999</v>
      </c>
      <c r="I84">
        <v>7.9578999999999997E-2</v>
      </c>
      <c r="J84" t="s">
        <v>3</v>
      </c>
      <c r="K84">
        <v>1059.872112</v>
      </c>
      <c r="L84">
        <v>1.6435999999999999E-2</v>
      </c>
      <c r="M84" t="s">
        <v>4</v>
      </c>
      <c r="N84">
        <v>94.429231999999999</v>
      </c>
      <c r="O84">
        <v>3.6000000000000002E-4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1422.686545</v>
      </c>
      <c r="I85">
        <v>0.12929199999999999</v>
      </c>
      <c r="J85" t="s">
        <v>3</v>
      </c>
      <c r="K85">
        <v>1413.191875</v>
      </c>
      <c r="L85">
        <v>2.8731E-2</v>
      </c>
      <c r="M85" t="s">
        <v>4</v>
      </c>
      <c r="N85">
        <v>125.91028</v>
      </c>
      <c r="O85">
        <v>6.0999999999999997E-4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1778.392607</v>
      </c>
      <c r="I86">
        <v>0.19142899999999999</v>
      </c>
      <c r="J86" t="s">
        <v>3</v>
      </c>
      <c r="K86">
        <v>1766.5167899999999</v>
      </c>
      <c r="L86">
        <v>4.0625000000000001E-2</v>
      </c>
      <c r="M86" t="s">
        <v>4</v>
      </c>
      <c r="N86">
        <v>157.39177799999999</v>
      </c>
      <c r="O86">
        <v>7.76E-4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2134.0952000000002</v>
      </c>
      <c r="I87">
        <v>0.24059</v>
      </c>
      <c r="J87" t="s">
        <v>3</v>
      </c>
      <c r="K87">
        <v>2119.843374</v>
      </c>
      <c r="L87">
        <v>5.6562000000000001E-2</v>
      </c>
      <c r="M87" t="s">
        <v>4</v>
      </c>
      <c r="N87">
        <v>188.868168</v>
      </c>
      <c r="O87">
        <v>9.5799999999999998E-4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2489.7696780000001</v>
      </c>
      <c r="I88">
        <v>0.310278</v>
      </c>
      <c r="J88" t="s">
        <v>3</v>
      </c>
      <c r="K88">
        <v>2473.1767580000001</v>
      </c>
      <c r="L88">
        <v>7.7006000000000005E-2</v>
      </c>
      <c r="M88" t="s">
        <v>4</v>
      </c>
      <c r="N88">
        <v>220.34389899999999</v>
      </c>
      <c r="O88">
        <v>1.2930000000000001E-3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2845.4696530000001</v>
      </c>
      <c r="I89">
        <v>0.40776600000000002</v>
      </c>
      <c r="J89" t="s">
        <v>3</v>
      </c>
      <c r="K89">
        <v>2826.5182180000002</v>
      </c>
      <c r="L89">
        <v>0.100455</v>
      </c>
      <c r="M89" t="s">
        <v>4</v>
      </c>
      <c r="N89">
        <v>251.81988699999999</v>
      </c>
      <c r="O89">
        <v>1.5120000000000001E-3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3201.2026070000002</v>
      </c>
      <c r="I90">
        <v>0.51674500000000001</v>
      </c>
      <c r="J90" t="s">
        <v>3</v>
      </c>
      <c r="K90">
        <v>3179.87084</v>
      </c>
      <c r="L90">
        <v>0.129135</v>
      </c>
      <c r="M90" t="s">
        <v>4</v>
      </c>
      <c r="N90">
        <v>283.29771099999999</v>
      </c>
      <c r="O90">
        <v>1.877E-3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3556.9399119999998</v>
      </c>
      <c r="I91">
        <v>0.62154500000000001</v>
      </c>
      <c r="J91" t="s">
        <v>3</v>
      </c>
      <c r="K91">
        <v>3533.230239</v>
      </c>
      <c r="L91">
        <v>0.15587699999999999</v>
      </c>
      <c r="M91" t="s">
        <v>4</v>
      </c>
      <c r="N91">
        <v>314.77650599999998</v>
      </c>
      <c r="O91">
        <v>2.2989999999999998E-3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3912.6765329999998</v>
      </c>
      <c r="I92">
        <v>0.73707800000000001</v>
      </c>
      <c r="J92" t="s">
        <v>3</v>
      </c>
      <c r="K92">
        <v>3886.58916</v>
      </c>
      <c r="L92">
        <v>0.18512600000000001</v>
      </c>
      <c r="M92" t="s">
        <v>4</v>
      </c>
      <c r="N92">
        <v>346.25339100000002</v>
      </c>
      <c r="O92">
        <v>2.8149999999999998E-3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4268.4280660000004</v>
      </c>
      <c r="I93">
        <v>0.91305199999999997</v>
      </c>
      <c r="J93" t="s">
        <v>3</v>
      </c>
      <c r="K93">
        <v>4239.9542680000004</v>
      </c>
      <c r="L93">
        <v>0.227768</v>
      </c>
      <c r="M93" t="s">
        <v>4</v>
      </c>
      <c r="N93">
        <v>377.72834799999998</v>
      </c>
      <c r="O93">
        <v>3.32E-3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4624.1529979999996</v>
      </c>
      <c r="I94">
        <v>1.038384</v>
      </c>
      <c r="J94" t="s">
        <v>3</v>
      </c>
      <c r="K94">
        <v>4593.3155470000002</v>
      </c>
      <c r="L94">
        <v>0.26492199999999999</v>
      </c>
      <c r="M94" t="s">
        <v>4</v>
      </c>
      <c r="N94">
        <v>409.20506699999999</v>
      </c>
      <c r="O94">
        <v>4.0379999999999999E-3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4979.8898339999996</v>
      </c>
      <c r="I95">
        <v>1.2234320000000001</v>
      </c>
      <c r="J95" t="s">
        <v>3</v>
      </c>
      <c r="K95">
        <v>4946.6862110000002</v>
      </c>
      <c r="L95">
        <v>0.30831500000000001</v>
      </c>
      <c r="M95" t="s">
        <v>4</v>
      </c>
      <c r="N95">
        <v>440.68204600000001</v>
      </c>
      <c r="O95">
        <v>4.6870000000000002E-3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5335.6438280000002</v>
      </c>
      <c r="I96">
        <v>1.3989579999999999</v>
      </c>
      <c r="J96" t="s">
        <v>3</v>
      </c>
      <c r="K96">
        <v>5300.058301</v>
      </c>
      <c r="L96">
        <v>0.35568300000000003</v>
      </c>
      <c r="M96" t="s">
        <v>4</v>
      </c>
      <c r="N96">
        <v>472.15830099999999</v>
      </c>
      <c r="O96">
        <v>5.1359999999999999E-3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5691.3769430000002</v>
      </c>
      <c r="I97">
        <v>1.525034</v>
      </c>
      <c r="J97" t="s">
        <v>3</v>
      </c>
      <c r="K97">
        <v>5653.4335940000001</v>
      </c>
      <c r="L97">
        <v>0.39871200000000001</v>
      </c>
      <c r="M97" t="s">
        <v>4</v>
      </c>
      <c r="N97">
        <v>503.63547399999999</v>
      </c>
      <c r="O97">
        <v>5.5599999999999998E-3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6047.1106250000003</v>
      </c>
      <c r="I98">
        <v>1.7273780000000001</v>
      </c>
      <c r="J98" t="s">
        <v>3</v>
      </c>
      <c r="K98">
        <v>6006.8119729999999</v>
      </c>
      <c r="L98">
        <v>0.44468800000000003</v>
      </c>
      <c r="M98" t="s">
        <v>4</v>
      </c>
      <c r="N98">
        <v>535.11224000000004</v>
      </c>
      <c r="O98">
        <v>6.182E-3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6402.8387599999996</v>
      </c>
      <c r="I99">
        <v>1.95556</v>
      </c>
      <c r="J99" t="s">
        <v>3</v>
      </c>
      <c r="K99">
        <v>6360.1962110000004</v>
      </c>
      <c r="L99">
        <v>0.49445</v>
      </c>
      <c r="M99" t="s">
        <v>4</v>
      </c>
      <c r="N99">
        <v>566.58755399999995</v>
      </c>
      <c r="O99">
        <v>6.6530000000000001E-3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6758.6024219999999</v>
      </c>
      <c r="I100">
        <v>2.18879</v>
      </c>
      <c r="J100" t="s">
        <v>3</v>
      </c>
      <c r="K100">
        <v>6713.5905469999998</v>
      </c>
      <c r="L100">
        <v>0.54373499999999997</v>
      </c>
      <c r="M100" t="s">
        <v>4</v>
      </c>
      <c r="N100">
        <v>598.06560100000002</v>
      </c>
      <c r="O100">
        <v>7.182E-3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7114.3561129999998</v>
      </c>
      <c r="I101">
        <v>2.470799</v>
      </c>
      <c r="J101" t="s">
        <v>3</v>
      </c>
      <c r="K101">
        <v>7066.981992</v>
      </c>
      <c r="L101">
        <v>0.59256200000000003</v>
      </c>
      <c r="M101" t="s">
        <v>4</v>
      </c>
      <c r="N101">
        <v>629.54261799999995</v>
      </c>
      <c r="O101">
        <v>7.6889999999999997E-3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325.40097300000002</v>
      </c>
      <c r="I102">
        <v>1.1686999999999999E-2</v>
      </c>
      <c r="J102" t="s">
        <v>3</v>
      </c>
      <c r="K102">
        <v>321.92434100000003</v>
      </c>
      <c r="L102">
        <v>3.326E-3</v>
      </c>
      <c r="M102" t="s">
        <v>4</v>
      </c>
      <c r="N102">
        <v>72.740388999999993</v>
      </c>
      <c r="O102">
        <v>1.8339999999999999E-3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650.79412200000002</v>
      </c>
      <c r="I103">
        <v>4.5918E-2</v>
      </c>
      <c r="J103" t="s">
        <v>3</v>
      </c>
      <c r="K103">
        <v>643.83420799999999</v>
      </c>
      <c r="L103">
        <v>8.1119999999999994E-3</v>
      </c>
      <c r="M103" t="s">
        <v>4</v>
      </c>
      <c r="N103">
        <v>145.47264899999999</v>
      </c>
      <c r="O103">
        <v>3.9709999999999997E-3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976.14269300000001</v>
      </c>
      <c r="I104">
        <v>8.1115999999999994E-2</v>
      </c>
      <c r="J104" t="s">
        <v>3</v>
      </c>
      <c r="K104">
        <v>965.73395400000004</v>
      </c>
      <c r="L104">
        <v>1.1886000000000001E-2</v>
      </c>
      <c r="M104" t="s">
        <v>4</v>
      </c>
      <c r="N104">
        <v>218.19734399999999</v>
      </c>
      <c r="O104">
        <v>5.8329999999999996E-3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1301.5330269999999</v>
      </c>
      <c r="I105">
        <v>0.13475200000000001</v>
      </c>
      <c r="J105" t="s">
        <v>3</v>
      </c>
      <c r="K105">
        <v>1287.6434569999999</v>
      </c>
      <c r="L105">
        <v>1.9557000000000001E-2</v>
      </c>
      <c r="M105" t="s">
        <v>4</v>
      </c>
      <c r="N105">
        <v>290.92961500000001</v>
      </c>
      <c r="O105">
        <v>8.9960000000000005E-3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1626.922517</v>
      </c>
      <c r="I106">
        <v>0.200985</v>
      </c>
      <c r="J106" t="s">
        <v>3</v>
      </c>
      <c r="K106">
        <v>1609.5592039999999</v>
      </c>
      <c r="L106">
        <v>2.6356000000000001E-2</v>
      </c>
      <c r="M106" t="s">
        <v>4</v>
      </c>
      <c r="N106">
        <v>363.66690199999999</v>
      </c>
      <c r="O106">
        <v>1.2364999999999999E-2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1952.289675</v>
      </c>
      <c r="I107">
        <v>0.29311799999999999</v>
      </c>
      <c r="J107" t="s">
        <v>3</v>
      </c>
      <c r="K107">
        <v>1931.4621360000001</v>
      </c>
      <c r="L107">
        <v>3.6991999999999997E-2</v>
      </c>
      <c r="M107" t="s">
        <v>4</v>
      </c>
      <c r="N107">
        <v>436.39526699999999</v>
      </c>
      <c r="O107">
        <v>1.4200000000000001E-2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2277.685986</v>
      </c>
      <c r="I108">
        <v>0.378826</v>
      </c>
      <c r="J108" t="s">
        <v>3</v>
      </c>
      <c r="K108">
        <v>2253.370703</v>
      </c>
      <c r="L108">
        <v>5.2648E-2</v>
      </c>
      <c r="M108" t="s">
        <v>4</v>
      </c>
      <c r="N108">
        <v>509.12594899999999</v>
      </c>
      <c r="O108">
        <v>2.1659999999999999E-2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2603.0710349999999</v>
      </c>
      <c r="I109">
        <v>0.51678400000000002</v>
      </c>
      <c r="J109" t="s">
        <v>3</v>
      </c>
      <c r="K109">
        <v>2575.3009569999999</v>
      </c>
      <c r="L109">
        <v>6.4665E-2</v>
      </c>
      <c r="M109" t="s">
        <v>4</v>
      </c>
      <c r="N109">
        <v>581.87597200000005</v>
      </c>
      <c r="O109">
        <v>2.5644E-2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2928.4338280000002</v>
      </c>
      <c r="I110">
        <v>0.64407899999999996</v>
      </c>
      <c r="J110" t="s">
        <v>3</v>
      </c>
      <c r="K110">
        <v>2897.2106450000001</v>
      </c>
      <c r="L110">
        <v>8.0487000000000003E-2</v>
      </c>
      <c r="M110" t="s">
        <v>4</v>
      </c>
      <c r="N110">
        <v>654.60562100000004</v>
      </c>
      <c r="O110">
        <v>2.8743999999999999E-2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3253.7817719999998</v>
      </c>
      <c r="I111">
        <v>0.73748100000000005</v>
      </c>
      <c r="J111" t="s">
        <v>3</v>
      </c>
      <c r="K111">
        <v>3219.116211</v>
      </c>
      <c r="L111">
        <v>8.6468000000000003E-2</v>
      </c>
      <c r="M111" t="s">
        <v>4</v>
      </c>
      <c r="N111">
        <v>727.336276</v>
      </c>
      <c r="O111">
        <v>2.7009999999999999E-2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3579.1466310000001</v>
      </c>
      <c r="I112">
        <v>0.88576200000000005</v>
      </c>
      <c r="J112" t="s">
        <v>3</v>
      </c>
      <c r="K112">
        <v>3541.0272709999999</v>
      </c>
      <c r="L112">
        <v>9.6946000000000004E-2</v>
      </c>
      <c r="M112" t="s">
        <v>4</v>
      </c>
      <c r="N112">
        <v>800.07097199999998</v>
      </c>
      <c r="O112">
        <v>2.8792000000000002E-2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3904.516138</v>
      </c>
      <c r="I113">
        <v>1.0448550000000001</v>
      </c>
      <c r="J113" t="s">
        <v>3</v>
      </c>
      <c r="K113">
        <v>3862.931333</v>
      </c>
      <c r="L113">
        <v>0.11314100000000001</v>
      </c>
      <c r="M113" t="s">
        <v>4</v>
      </c>
      <c r="N113">
        <v>872.79929900000002</v>
      </c>
      <c r="O113">
        <v>3.5471000000000003E-2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4229.914111</v>
      </c>
      <c r="I114">
        <v>1.1909419999999999</v>
      </c>
      <c r="J114" t="s">
        <v>3</v>
      </c>
      <c r="K114">
        <v>4184.8583980000003</v>
      </c>
      <c r="L114">
        <v>0.12764500000000001</v>
      </c>
      <c r="M114" t="s">
        <v>4</v>
      </c>
      <c r="N114">
        <v>945.54454299999998</v>
      </c>
      <c r="O114">
        <v>3.8893999999999998E-2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4555.3011909999996</v>
      </c>
      <c r="I115">
        <v>1.368908</v>
      </c>
      <c r="J115" t="s">
        <v>3</v>
      </c>
      <c r="K115">
        <v>4506.7655860000004</v>
      </c>
      <c r="L115">
        <v>0.14033799999999999</v>
      </c>
      <c r="M115" t="s">
        <v>4</v>
      </c>
      <c r="N115">
        <v>1018.274581</v>
      </c>
      <c r="O115">
        <v>4.3755000000000002E-2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4880.6805860000004</v>
      </c>
      <c r="I116">
        <v>1.5600229999999999</v>
      </c>
      <c r="J116" t="s">
        <v>3</v>
      </c>
      <c r="K116">
        <v>4828.6816600000002</v>
      </c>
      <c r="L116">
        <v>0.15346000000000001</v>
      </c>
      <c r="M116" t="s">
        <v>4</v>
      </c>
      <c r="N116">
        <v>1091.014136</v>
      </c>
      <c r="O116">
        <v>4.7121000000000003E-2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5206.0712990000002</v>
      </c>
      <c r="I117">
        <v>1.8017069999999999</v>
      </c>
      <c r="J117" t="s">
        <v>3</v>
      </c>
      <c r="K117">
        <v>5150.5996290000003</v>
      </c>
      <c r="L117">
        <v>0.16956199999999999</v>
      </c>
      <c r="M117" t="s">
        <v>4</v>
      </c>
      <c r="N117">
        <v>1163.75533</v>
      </c>
      <c r="O117">
        <v>5.4823999999999998E-2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5531.4232810000003</v>
      </c>
      <c r="I118">
        <v>2.0963699999999998</v>
      </c>
      <c r="J118" t="s">
        <v>3</v>
      </c>
      <c r="K118">
        <v>5472.499941</v>
      </c>
      <c r="L118">
        <v>0.19586400000000001</v>
      </c>
      <c r="M118" t="s">
        <v>4</v>
      </c>
      <c r="N118">
        <v>1236.4788329999999</v>
      </c>
      <c r="O118">
        <v>6.3622999999999999E-2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5856.8020210000004</v>
      </c>
      <c r="I119">
        <v>2.3094389999999998</v>
      </c>
      <c r="J119" t="s">
        <v>3</v>
      </c>
      <c r="K119">
        <v>5794.4130660000001</v>
      </c>
      <c r="L119">
        <v>0.218503</v>
      </c>
      <c r="M119" t="s">
        <v>4</v>
      </c>
      <c r="N119">
        <v>1309.211274</v>
      </c>
      <c r="O119">
        <v>6.9876999999999995E-2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6182.1974319999999</v>
      </c>
      <c r="I120">
        <v>2.5252159999999999</v>
      </c>
      <c r="J120" t="s">
        <v>3</v>
      </c>
      <c r="K120">
        <v>6116.3356739999999</v>
      </c>
      <c r="L120">
        <v>0.23726900000000001</v>
      </c>
      <c r="M120" t="s">
        <v>4</v>
      </c>
      <c r="N120">
        <v>1381.950591</v>
      </c>
      <c r="O120">
        <v>7.4765999999999999E-2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6507.5422360000002</v>
      </c>
      <c r="I121">
        <v>2.7431779999999999</v>
      </c>
      <c r="J121" t="s">
        <v>3</v>
      </c>
      <c r="K121">
        <v>6438.2345610000002</v>
      </c>
      <c r="L121">
        <v>0.24885499999999999</v>
      </c>
      <c r="M121" t="s">
        <v>4</v>
      </c>
      <c r="N121">
        <v>1454.6721239999999</v>
      </c>
      <c r="O121">
        <v>7.2065000000000004E-2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424.79989899999998</v>
      </c>
      <c r="I122">
        <v>3.3615490000000001</v>
      </c>
      <c r="J122" t="s">
        <v>3</v>
      </c>
      <c r="K122">
        <v>424.10968800000001</v>
      </c>
      <c r="L122">
        <v>3.4466139999999998</v>
      </c>
      <c r="M122" t="s">
        <v>4</v>
      </c>
      <c r="N122">
        <v>81.030991</v>
      </c>
      <c r="O122">
        <v>2.0257130000000001</v>
      </c>
      <c r="P122" t="s">
        <v>5</v>
      </c>
      <c r="Q122">
        <v>1.3137700000000001</v>
      </c>
      <c r="R122">
        <v>6.5760000000000002E-3</v>
      </c>
      <c r="S122" t="s">
        <v>6</v>
      </c>
      <c r="T122">
        <v>322.07142399999998</v>
      </c>
      <c r="U122">
        <v>1.2876E-2</v>
      </c>
      <c r="V122" t="s">
        <v>7</v>
      </c>
      <c r="W122">
        <v>0.49789600000000001</v>
      </c>
      <c r="X122">
        <v>9.7990000000000004E-3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0.29361199999999998</v>
      </c>
      <c r="AG122">
        <v>6.9999999999999994E-5</v>
      </c>
      <c r="AH122" t="s">
        <v>11</v>
      </c>
      <c r="AI122">
        <v>0.70614900000000003</v>
      </c>
      <c r="AJ122">
        <v>2.6999999999999999E-5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849.12890400000003</v>
      </c>
      <c r="I123">
        <v>11.894888999999999</v>
      </c>
      <c r="J123" t="s">
        <v>3</v>
      </c>
      <c r="K123">
        <v>847.74004200000002</v>
      </c>
      <c r="L123">
        <v>11.813387000000001</v>
      </c>
      <c r="M123" t="s">
        <v>4</v>
      </c>
      <c r="N123">
        <v>161.87617599999999</v>
      </c>
      <c r="O123">
        <v>5.7725419999999996</v>
      </c>
      <c r="P123" t="s">
        <v>5</v>
      </c>
      <c r="Q123">
        <v>2.6054140000000001</v>
      </c>
      <c r="R123">
        <v>1.6910999999999999E-2</v>
      </c>
      <c r="S123" t="s">
        <v>6</v>
      </c>
      <c r="T123">
        <v>644.12862500000006</v>
      </c>
      <c r="U123">
        <v>5.4074999999999998E-2</v>
      </c>
      <c r="V123" t="s">
        <v>7</v>
      </c>
      <c r="W123">
        <v>0.95195200000000002</v>
      </c>
      <c r="X123">
        <v>3.5187999999999997E-2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0.29056100000000001</v>
      </c>
      <c r="AG123">
        <v>5.8999999999999998E-5</v>
      </c>
      <c r="AH123" t="s">
        <v>11</v>
      </c>
      <c r="AI123">
        <v>0.70869899999999997</v>
      </c>
      <c r="AJ123">
        <v>4.5000000000000003E-5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1273.8024660000001</v>
      </c>
      <c r="I124">
        <v>23.081638999999999</v>
      </c>
      <c r="J124" t="s">
        <v>3</v>
      </c>
      <c r="K124">
        <v>1271.703716</v>
      </c>
      <c r="L124">
        <v>23.017918000000002</v>
      </c>
      <c r="M124" t="s">
        <v>4</v>
      </c>
      <c r="N124">
        <v>242.926233</v>
      </c>
      <c r="O124">
        <v>13.003778000000001</v>
      </c>
      <c r="P124" t="s">
        <v>5</v>
      </c>
      <c r="Q124">
        <v>3.896976</v>
      </c>
      <c r="R124">
        <v>3.2203000000000002E-2</v>
      </c>
      <c r="S124" t="s">
        <v>6</v>
      </c>
      <c r="T124">
        <v>966.19280800000001</v>
      </c>
      <c r="U124">
        <v>0.10344200000000001</v>
      </c>
      <c r="V124" t="s">
        <v>7</v>
      </c>
      <c r="W124">
        <v>1.3990499999999999</v>
      </c>
      <c r="X124">
        <v>6.1620000000000001E-2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0.28811100000000001</v>
      </c>
      <c r="AG124">
        <v>4.1999999999999998E-5</v>
      </c>
      <c r="AH124" t="s">
        <v>11</v>
      </c>
      <c r="AI124">
        <v>0.71019200000000005</v>
      </c>
      <c r="AJ124">
        <v>5.7000000000000003E-5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1698.6718289999999</v>
      </c>
      <c r="I125">
        <v>37.774594</v>
      </c>
      <c r="J125" t="s">
        <v>3</v>
      </c>
      <c r="K125">
        <v>1695.8872289999999</v>
      </c>
      <c r="L125">
        <v>37.747126999999999</v>
      </c>
      <c r="M125" t="s">
        <v>4</v>
      </c>
      <c r="N125">
        <v>324.14652999999998</v>
      </c>
      <c r="O125">
        <v>20.194513000000001</v>
      </c>
      <c r="P125" t="s">
        <v>5</v>
      </c>
      <c r="Q125">
        <v>5.1886140000000003</v>
      </c>
      <c r="R125">
        <v>4.5643999999999997E-2</v>
      </c>
      <c r="S125" t="s">
        <v>6</v>
      </c>
      <c r="T125">
        <v>1288.2941410000001</v>
      </c>
      <c r="U125">
        <v>0.16215599999999999</v>
      </c>
      <c r="V125" t="s">
        <v>7</v>
      </c>
      <c r="W125">
        <v>1.8629819999999999</v>
      </c>
      <c r="X125">
        <v>9.0973999999999999E-2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0.28647</v>
      </c>
      <c r="AG125">
        <v>2.0999999999999999E-5</v>
      </c>
      <c r="AH125" t="s">
        <v>11</v>
      </c>
      <c r="AI125">
        <v>0.71058699999999997</v>
      </c>
      <c r="AJ125">
        <v>6.0000000000000002E-5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2123.307319</v>
      </c>
      <c r="I126">
        <v>47.779853000000003</v>
      </c>
      <c r="J126" t="s">
        <v>3</v>
      </c>
      <c r="K126">
        <v>2119.8241499999999</v>
      </c>
      <c r="L126">
        <v>46.766337999999998</v>
      </c>
      <c r="M126" t="s">
        <v>4</v>
      </c>
      <c r="N126">
        <v>405.10965099999999</v>
      </c>
      <c r="O126">
        <v>24.400480999999999</v>
      </c>
      <c r="P126" t="s">
        <v>5</v>
      </c>
      <c r="Q126">
        <v>6.5089480000000002</v>
      </c>
      <c r="R126">
        <v>6.9335999999999995E-2</v>
      </c>
      <c r="S126" t="s">
        <v>6</v>
      </c>
      <c r="T126">
        <v>1610.4118900000001</v>
      </c>
      <c r="U126">
        <v>0.246754</v>
      </c>
      <c r="V126" t="s">
        <v>7</v>
      </c>
      <c r="W126">
        <v>2.3367339999999999</v>
      </c>
      <c r="X126">
        <v>0.13841400000000001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0.28506199999999998</v>
      </c>
      <c r="AG126">
        <v>1.5E-5</v>
      </c>
      <c r="AH126" t="s">
        <v>11</v>
      </c>
      <c r="AI126">
        <v>0.71179800000000004</v>
      </c>
      <c r="AJ126">
        <v>6.7999999999999999E-5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2547.9823289999999</v>
      </c>
      <c r="I127">
        <v>62.674151000000002</v>
      </c>
      <c r="J127" t="s">
        <v>3</v>
      </c>
      <c r="K127">
        <v>2543.7821680000002</v>
      </c>
      <c r="L127">
        <v>62.199482000000003</v>
      </c>
      <c r="M127" t="s">
        <v>4</v>
      </c>
      <c r="N127">
        <v>486.06768899999997</v>
      </c>
      <c r="O127">
        <v>32.493473999999999</v>
      </c>
      <c r="P127" t="s">
        <v>5</v>
      </c>
      <c r="Q127">
        <v>7.8091819999999998</v>
      </c>
      <c r="R127">
        <v>9.2896000000000006E-2</v>
      </c>
      <c r="S127" t="s">
        <v>6</v>
      </c>
      <c r="T127">
        <v>1932.5418460000001</v>
      </c>
      <c r="U127">
        <v>0.32878000000000002</v>
      </c>
      <c r="V127" t="s">
        <v>7</v>
      </c>
      <c r="W127">
        <v>2.8076660000000002</v>
      </c>
      <c r="X127">
        <v>0.185587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0.28439700000000001</v>
      </c>
      <c r="AG127">
        <v>6.9999999999999999E-6</v>
      </c>
      <c r="AH127" t="s">
        <v>11</v>
      </c>
      <c r="AI127">
        <v>0.71301099999999995</v>
      </c>
      <c r="AJ127">
        <v>7.3999999999999996E-5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2972.4635210000001</v>
      </c>
      <c r="I128">
        <v>80.608344000000002</v>
      </c>
      <c r="J128" t="s">
        <v>3</v>
      </c>
      <c r="K128">
        <v>2967.5850780000001</v>
      </c>
      <c r="L128">
        <v>79.147926999999996</v>
      </c>
      <c r="M128" t="s">
        <v>4</v>
      </c>
      <c r="N128">
        <v>566.94954700000005</v>
      </c>
      <c r="O128">
        <v>42.239376999999998</v>
      </c>
      <c r="P128" t="s">
        <v>5</v>
      </c>
      <c r="Q128">
        <v>9.112406</v>
      </c>
      <c r="R128">
        <v>0.13441600000000001</v>
      </c>
      <c r="S128" t="s">
        <v>6</v>
      </c>
      <c r="T128">
        <v>2254.6724899999999</v>
      </c>
      <c r="U128">
        <v>0.43740299999999999</v>
      </c>
      <c r="V128" t="s">
        <v>7</v>
      </c>
      <c r="W128">
        <v>3.2715019999999999</v>
      </c>
      <c r="X128">
        <v>0.25425199999999998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0.28406900000000002</v>
      </c>
      <c r="AG128">
        <v>5.0000000000000004E-6</v>
      </c>
      <c r="AH128" t="s">
        <v>11</v>
      </c>
      <c r="AI128">
        <v>0.71385699999999996</v>
      </c>
      <c r="AJ128">
        <v>7.7999999999999999E-5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3397.1693209999999</v>
      </c>
      <c r="I129">
        <v>103.469013</v>
      </c>
      <c r="J129" t="s">
        <v>3</v>
      </c>
      <c r="K129">
        <v>3391.5614260000002</v>
      </c>
      <c r="L129">
        <v>101.14366</v>
      </c>
      <c r="M129" t="s">
        <v>4</v>
      </c>
      <c r="N129">
        <v>647.91566</v>
      </c>
      <c r="O129">
        <v>52.268979999999999</v>
      </c>
      <c r="P129" t="s">
        <v>5</v>
      </c>
      <c r="Q129">
        <v>10.428573</v>
      </c>
      <c r="R129">
        <v>0.18054700000000001</v>
      </c>
      <c r="S129" t="s">
        <v>6</v>
      </c>
      <c r="T129">
        <v>2576.8195260000002</v>
      </c>
      <c r="U129">
        <v>0.58177000000000001</v>
      </c>
      <c r="V129" t="s">
        <v>7</v>
      </c>
      <c r="W129">
        <v>3.7548539999999999</v>
      </c>
      <c r="X129">
        <v>0.348553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0.28389199999999998</v>
      </c>
      <c r="AG129">
        <v>3.9999999999999998E-6</v>
      </c>
      <c r="AH129" t="s">
        <v>11</v>
      </c>
      <c r="AI129">
        <v>0.71517799999999998</v>
      </c>
      <c r="AJ129">
        <v>8.2999999999999998E-5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3821.688936</v>
      </c>
      <c r="I130">
        <v>133.56420299999999</v>
      </c>
      <c r="J130" t="s">
        <v>3</v>
      </c>
      <c r="K130">
        <v>3815.3490430000002</v>
      </c>
      <c r="L130">
        <v>129.87091699999999</v>
      </c>
      <c r="M130" t="s">
        <v>4</v>
      </c>
      <c r="N130">
        <v>728.68933600000003</v>
      </c>
      <c r="O130">
        <v>62.602314</v>
      </c>
      <c r="P130" t="s">
        <v>5</v>
      </c>
      <c r="Q130">
        <v>11.733148999999999</v>
      </c>
      <c r="R130">
        <v>0.23188300000000001</v>
      </c>
      <c r="S130" t="s">
        <v>6</v>
      </c>
      <c r="T130">
        <v>2898.9524120000001</v>
      </c>
      <c r="U130">
        <v>0.75916399999999995</v>
      </c>
      <c r="V130" t="s">
        <v>7</v>
      </c>
      <c r="W130">
        <v>4.2288519999999998</v>
      </c>
      <c r="X130">
        <v>0.46826000000000001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0.28300599999999998</v>
      </c>
      <c r="AG130">
        <v>2.1999999999999999E-5</v>
      </c>
      <c r="AH130" t="s">
        <v>11</v>
      </c>
      <c r="AI130">
        <v>0.715947</v>
      </c>
      <c r="AJ130">
        <v>8.3999999999999995E-5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4246.1924410000001</v>
      </c>
      <c r="I131">
        <v>160.44452200000001</v>
      </c>
      <c r="J131" t="s">
        <v>3</v>
      </c>
      <c r="K131">
        <v>4239.1530860000003</v>
      </c>
      <c r="L131">
        <v>156.24490499999999</v>
      </c>
      <c r="M131" t="s">
        <v>4</v>
      </c>
      <c r="N131">
        <v>809.59113400000001</v>
      </c>
      <c r="O131">
        <v>72.487634999999997</v>
      </c>
      <c r="P131" t="s">
        <v>5</v>
      </c>
      <c r="Q131">
        <v>13.035132000000001</v>
      </c>
      <c r="R131">
        <v>0.278748</v>
      </c>
      <c r="S131" t="s">
        <v>6</v>
      </c>
      <c r="T131">
        <v>3221.095894</v>
      </c>
      <c r="U131">
        <v>0.94387299999999996</v>
      </c>
      <c r="V131" t="s">
        <v>7</v>
      </c>
      <c r="W131">
        <v>4.6950760000000002</v>
      </c>
      <c r="X131">
        <v>0.58224600000000004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0.28287499999999999</v>
      </c>
      <c r="AG131">
        <v>2.0000000000000002E-5</v>
      </c>
      <c r="AH131" t="s">
        <v>11</v>
      </c>
      <c r="AI131">
        <v>0.71613499999999997</v>
      </c>
      <c r="AJ131">
        <v>8.2000000000000001E-5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4670.6362499999996</v>
      </c>
      <c r="I132">
        <v>184.079004</v>
      </c>
      <c r="J132" t="s">
        <v>3</v>
      </c>
      <c r="K132">
        <v>4662.9067189999996</v>
      </c>
      <c r="L132">
        <v>178.923652</v>
      </c>
      <c r="M132" t="s">
        <v>4</v>
      </c>
      <c r="N132">
        <v>890.53393200000005</v>
      </c>
      <c r="O132">
        <v>82.580101999999997</v>
      </c>
      <c r="P132" t="s">
        <v>5</v>
      </c>
      <c r="Q132">
        <v>14.334975</v>
      </c>
      <c r="R132">
        <v>0.330264</v>
      </c>
      <c r="S132" t="s">
        <v>6</v>
      </c>
      <c r="T132">
        <v>3543.2313720000002</v>
      </c>
      <c r="U132">
        <v>1.1326020000000001</v>
      </c>
      <c r="V132" t="s">
        <v>7</v>
      </c>
      <c r="W132">
        <v>5.1636519999999999</v>
      </c>
      <c r="X132">
        <v>0.70340599999999998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0.28276200000000001</v>
      </c>
      <c r="AG132">
        <v>1.8E-5</v>
      </c>
      <c r="AH132" t="s">
        <v>11</v>
      </c>
      <c r="AI132">
        <v>0.71694800000000003</v>
      </c>
      <c r="AJ132">
        <v>8.2000000000000001E-5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5095.2658590000001</v>
      </c>
      <c r="I133">
        <v>191.28675000000001</v>
      </c>
      <c r="J133" t="s">
        <v>3</v>
      </c>
      <c r="K133">
        <v>5086.7933009999997</v>
      </c>
      <c r="L133">
        <v>183.88875999999999</v>
      </c>
      <c r="M133" t="s">
        <v>4</v>
      </c>
      <c r="N133">
        <v>971.41859599999998</v>
      </c>
      <c r="O133">
        <v>85.703016000000005</v>
      </c>
      <c r="P133" t="s">
        <v>5</v>
      </c>
      <c r="Q133">
        <v>15.665656</v>
      </c>
      <c r="R133">
        <v>0.40437499999999998</v>
      </c>
      <c r="S133" t="s">
        <v>6</v>
      </c>
      <c r="T133">
        <v>3865.4018120000001</v>
      </c>
      <c r="U133">
        <v>1.3633459999999999</v>
      </c>
      <c r="V133" t="s">
        <v>7</v>
      </c>
      <c r="W133">
        <v>5.6527640000000003</v>
      </c>
      <c r="X133">
        <v>0.85719199999999995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0.282636</v>
      </c>
      <c r="AG133">
        <v>1.8E-5</v>
      </c>
      <c r="AH133" t="s">
        <v>11</v>
      </c>
      <c r="AI133">
        <v>0.71737600000000001</v>
      </c>
      <c r="AJ133">
        <v>8.2000000000000001E-5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5519.6176949999999</v>
      </c>
      <c r="I134">
        <v>201.90372199999999</v>
      </c>
      <c r="J134" t="s">
        <v>3</v>
      </c>
      <c r="K134">
        <v>5510.4418649999998</v>
      </c>
      <c r="L134">
        <v>192.78703899999999</v>
      </c>
      <c r="M134" t="s">
        <v>4</v>
      </c>
      <c r="N134">
        <v>1052.2225559999999</v>
      </c>
      <c r="O134">
        <v>91.460921999999997</v>
      </c>
      <c r="P134" t="s">
        <v>5</v>
      </c>
      <c r="Q134">
        <v>16.969629000000001</v>
      </c>
      <c r="R134">
        <v>0.47305900000000001</v>
      </c>
      <c r="S134" t="s">
        <v>6</v>
      </c>
      <c r="T134">
        <v>4187.5412210000004</v>
      </c>
      <c r="U134">
        <v>1.543698</v>
      </c>
      <c r="V134" t="s">
        <v>7</v>
      </c>
      <c r="W134">
        <v>6.1033099999999996</v>
      </c>
      <c r="X134">
        <v>0.97007299999999996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0.28252699999999997</v>
      </c>
      <c r="AG134">
        <v>1.7E-5</v>
      </c>
      <c r="AH134" t="s">
        <v>11</v>
      </c>
      <c r="AI134">
        <v>0.71757499999999996</v>
      </c>
      <c r="AJ134">
        <v>8.0000000000000007E-5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5944.0335059999998</v>
      </c>
      <c r="I135">
        <v>217.78047100000001</v>
      </c>
      <c r="J135" t="s">
        <v>3</v>
      </c>
      <c r="K135">
        <v>5934.1253999999999</v>
      </c>
      <c r="L135">
        <v>207.02143899999999</v>
      </c>
      <c r="M135" t="s">
        <v>4</v>
      </c>
      <c r="N135">
        <v>1133.067532</v>
      </c>
      <c r="O135">
        <v>97.065748999999997</v>
      </c>
      <c r="P135" t="s">
        <v>5</v>
      </c>
      <c r="Q135">
        <v>18.275334000000001</v>
      </c>
      <c r="R135">
        <v>0.54103000000000001</v>
      </c>
      <c r="S135" t="s">
        <v>6</v>
      </c>
      <c r="T135">
        <v>4509.710059</v>
      </c>
      <c r="U135">
        <v>1.8249919999999999</v>
      </c>
      <c r="V135" t="s">
        <v>7</v>
      </c>
      <c r="W135">
        <v>6.5745040000000001</v>
      </c>
      <c r="X135">
        <v>1.147391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0.28251999999999999</v>
      </c>
      <c r="AG135">
        <v>1.7E-5</v>
      </c>
      <c r="AH135" t="s">
        <v>11</v>
      </c>
      <c r="AI135">
        <v>0.71862400000000004</v>
      </c>
      <c r="AJ135">
        <v>7.7000000000000001E-5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6368.7005369999997</v>
      </c>
      <c r="I136">
        <v>231.85995299999999</v>
      </c>
      <c r="J136" t="s">
        <v>3</v>
      </c>
      <c r="K136">
        <v>6358.1041310000001</v>
      </c>
      <c r="L136">
        <v>217.24330699999999</v>
      </c>
      <c r="M136" t="s">
        <v>4</v>
      </c>
      <c r="N136">
        <v>1214.081709</v>
      </c>
      <c r="O136">
        <v>100.395067</v>
      </c>
      <c r="P136" t="s">
        <v>5</v>
      </c>
      <c r="Q136">
        <v>19.580576000000001</v>
      </c>
      <c r="R136">
        <v>0.61456100000000002</v>
      </c>
      <c r="S136" t="s">
        <v>6</v>
      </c>
      <c r="T136">
        <v>4831.8695019999996</v>
      </c>
      <c r="U136">
        <v>2.0972339999999998</v>
      </c>
      <c r="V136" t="s">
        <v>7</v>
      </c>
      <c r="W136">
        <v>7.0386519999999999</v>
      </c>
      <c r="X136">
        <v>1.3403560000000001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0.282219</v>
      </c>
      <c r="AG136">
        <v>2.0000000000000002E-5</v>
      </c>
      <c r="AH136" t="s">
        <v>11</v>
      </c>
      <c r="AI136">
        <v>0.71894999999999998</v>
      </c>
      <c r="AJ136">
        <v>7.4999999999999993E-5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6793.1843070000004</v>
      </c>
      <c r="I137">
        <v>252.27158800000001</v>
      </c>
      <c r="J137" t="s">
        <v>3</v>
      </c>
      <c r="K137">
        <v>6781.8786129999999</v>
      </c>
      <c r="L137">
        <v>235.00993700000001</v>
      </c>
      <c r="M137" t="s">
        <v>4</v>
      </c>
      <c r="N137">
        <v>1294.752935</v>
      </c>
      <c r="O137">
        <v>106.734149</v>
      </c>
      <c r="P137" t="s">
        <v>5</v>
      </c>
      <c r="Q137">
        <v>20.88185</v>
      </c>
      <c r="R137">
        <v>0.71632099999999999</v>
      </c>
      <c r="S137" t="s">
        <v>6</v>
      </c>
      <c r="T137">
        <v>5154.0341699999999</v>
      </c>
      <c r="U137">
        <v>2.395756</v>
      </c>
      <c r="V137" t="s">
        <v>7</v>
      </c>
      <c r="W137">
        <v>7.5095080000000003</v>
      </c>
      <c r="X137">
        <v>1.535323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0.28221499999999999</v>
      </c>
      <c r="AG137">
        <v>2.0000000000000002E-5</v>
      </c>
      <c r="AH137" t="s">
        <v>11</v>
      </c>
      <c r="AI137">
        <v>0.71897299999999997</v>
      </c>
      <c r="AJ137">
        <v>7.4999999999999993E-5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7217.8699219999999</v>
      </c>
      <c r="I138">
        <v>261.76533000000001</v>
      </c>
      <c r="J138" t="s">
        <v>3</v>
      </c>
      <c r="K138">
        <v>7205.8695120000002</v>
      </c>
      <c r="L138">
        <v>241.729885</v>
      </c>
      <c r="M138" t="s">
        <v>4</v>
      </c>
      <c r="N138">
        <v>1375.8363179999999</v>
      </c>
      <c r="O138">
        <v>112.180599</v>
      </c>
      <c r="P138" t="s">
        <v>5</v>
      </c>
      <c r="Q138">
        <v>22.183284</v>
      </c>
      <c r="R138">
        <v>0.83544399999999996</v>
      </c>
      <c r="S138" t="s">
        <v>6</v>
      </c>
      <c r="T138">
        <v>5476.1997270000002</v>
      </c>
      <c r="U138">
        <v>2.6902650000000001</v>
      </c>
      <c r="V138" t="s">
        <v>7</v>
      </c>
      <c r="W138">
        <v>7.9785180000000002</v>
      </c>
      <c r="X138">
        <v>1.7337990000000001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0.28221000000000002</v>
      </c>
      <c r="AG138">
        <v>2.0000000000000002E-5</v>
      </c>
      <c r="AH138" t="s">
        <v>11</v>
      </c>
      <c r="AI138">
        <v>0.719252</v>
      </c>
      <c r="AJ138">
        <v>7.2000000000000002E-5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7642.4522459999998</v>
      </c>
      <c r="I139">
        <v>280.16478799999999</v>
      </c>
      <c r="J139" t="s">
        <v>3</v>
      </c>
      <c r="K139">
        <v>7629.7363960000002</v>
      </c>
      <c r="L139">
        <v>258.40032500000001</v>
      </c>
      <c r="M139" t="s">
        <v>4</v>
      </c>
      <c r="N139">
        <v>1456.772939</v>
      </c>
      <c r="O139">
        <v>117.13279300000001</v>
      </c>
      <c r="P139" t="s">
        <v>5</v>
      </c>
      <c r="Q139">
        <v>23.493584999999999</v>
      </c>
      <c r="R139">
        <v>0.94962199999999997</v>
      </c>
      <c r="S139" t="s">
        <v>6</v>
      </c>
      <c r="T139">
        <v>5798.379355</v>
      </c>
      <c r="U139">
        <v>3.0263589999999998</v>
      </c>
      <c r="V139" t="s">
        <v>7</v>
      </c>
      <c r="W139">
        <v>8.4559519999999999</v>
      </c>
      <c r="X139">
        <v>1.9420360000000001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0.28199200000000002</v>
      </c>
      <c r="AG139">
        <v>2.0999999999999999E-5</v>
      </c>
      <c r="AH139" t="s">
        <v>11</v>
      </c>
      <c r="AI139">
        <v>0.71962700000000002</v>
      </c>
      <c r="AJ139">
        <v>6.8999999999999997E-5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8067.0770700000003</v>
      </c>
      <c r="I140">
        <v>307.13976000000002</v>
      </c>
      <c r="J140" t="s">
        <v>3</v>
      </c>
      <c r="K140">
        <v>8053.6320210000003</v>
      </c>
      <c r="L140">
        <v>281.91729400000003</v>
      </c>
      <c r="M140" t="s">
        <v>4</v>
      </c>
      <c r="N140">
        <v>1537.7686160000001</v>
      </c>
      <c r="O140">
        <v>130.735613</v>
      </c>
      <c r="P140" t="s">
        <v>5</v>
      </c>
      <c r="Q140">
        <v>24.800106</v>
      </c>
      <c r="R140">
        <v>1.0213369999999999</v>
      </c>
      <c r="S140" t="s">
        <v>6</v>
      </c>
      <c r="T140">
        <v>6120.5513870000004</v>
      </c>
      <c r="U140">
        <v>3.3187989999999998</v>
      </c>
      <c r="V140" t="s">
        <v>7</v>
      </c>
      <c r="W140">
        <v>8.92943</v>
      </c>
      <c r="X140">
        <v>2.1617199999999999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0.28198699999999999</v>
      </c>
      <c r="AG140">
        <v>2.0999999999999999E-5</v>
      </c>
      <c r="AH140" t="s">
        <v>11</v>
      </c>
      <c r="AI140">
        <v>0.72022799999999998</v>
      </c>
      <c r="AJ140">
        <v>6.6000000000000005E-5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8491.9716410000001</v>
      </c>
      <c r="I141">
        <v>329.67466000000002</v>
      </c>
      <c r="J141" t="s">
        <v>3</v>
      </c>
      <c r="K141">
        <v>8477.787773</v>
      </c>
      <c r="L141">
        <v>298.219922</v>
      </c>
      <c r="M141" t="s">
        <v>4</v>
      </c>
      <c r="N141">
        <v>1618.975747</v>
      </c>
      <c r="O141">
        <v>137.96742499999999</v>
      </c>
      <c r="P141" t="s">
        <v>5</v>
      </c>
      <c r="Q141">
        <v>26.153867000000002</v>
      </c>
      <c r="R141">
        <v>1.3523149999999999</v>
      </c>
      <c r="S141" t="s">
        <v>6</v>
      </c>
      <c r="T141">
        <v>6442.7184960000004</v>
      </c>
      <c r="U141">
        <v>3.630738</v>
      </c>
      <c r="V141" t="s">
        <v>7</v>
      </c>
      <c r="W141">
        <v>9.4036120000000007</v>
      </c>
      <c r="X141">
        <v>2.3835009999999999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0.281947</v>
      </c>
      <c r="AG141">
        <v>2.0999999999999999E-5</v>
      </c>
      <c r="AH141" t="s">
        <v>11</v>
      </c>
      <c r="AI141">
        <v>0.72039799999999998</v>
      </c>
      <c r="AJ141">
        <v>6.7000000000000002E-5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351.57959099999999</v>
      </c>
      <c r="I162">
        <v>1.266095</v>
      </c>
      <c r="J162" t="s">
        <v>3</v>
      </c>
      <c r="K162">
        <v>350.87975799999998</v>
      </c>
      <c r="L162">
        <v>1.229897</v>
      </c>
      <c r="M162" t="s">
        <v>4</v>
      </c>
      <c r="N162">
        <v>81.710904999999997</v>
      </c>
      <c r="O162">
        <v>0.93520999999999999</v>
      </c>
      <c r="P162" t="s">
        <v>5</v>
      </c>
      <c r="Q162">
        <v>1.3303579999999999</v>
      </c>
      <c r="R162">
        <v>8.0009999999999994E-3</v>
      </c>
      <c r="S162" t="s">
        <v>6</v>
      </c>
      <c r="T162">
        <v>248.49246099999999</v>
      </c>
      <c r="U162">
        <v>1.5949000000000001E-2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0.29546800000000001</v>
      </c>
      <c r="AG162">
        <v>9.8999999999999994E-5</v>
      </c>
      <c r="AH162" t="s">
        <v>11</v>
      </c>
      <c r="AI162">
        <v>0.70693300000000003</v>
      </c>
      <c r="AJ162">
        <v>5.5999999999999999E-5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703.31942100000003</v>
      </c>
      <c r="I163">
        <v>3.193902</v>
      </c>
      <c r="J163" t="s">
        <v>3</v>
      </c>
      <c r="K163">
        <v>701.91378099999997</v>
      </c>
      <c r="L163">
        <v>3.015088</v>
      </c>
      <c r="M163" t="s">
        <v>4</v>
      </c>
      <c r="N163">
        <v>163.74707100000001</v>
      </c>
      <c r="O163">
        <v>2.5632510000000002</v>
      </c>
      <c r="P163" t="s">
        <v>5</v>
      </c>
      <c r="Q163">
        <v>2.6673</v>
      </c>
      <c r="R163">
        <v>2.8525999999999999E-2</v>
      </c>
      <c r="S163" t="s">
        <v>6</v>
      </c>
      <c r="T163">
        <v>496.97145699999999</v>
      </c>
      <c r="U163">
        <v>5.0560000000000001E-2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0.29073900000000003</v>
      </c>
      <c r="AG163">
        <v>9.5000000000000005E-5</v>
      </c>
      <c r="AH163" t="s">
        <v>11</v>
      </c>
      <c r="AI163">
        <v>0.70965</v>
      </c>
      <c r="AJ163">
        <v>5.5000000000000002E-5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1055.064617</v>
      </c>
      <c r="I164">
        <v>5.8020560000000003</v>
      </c>
      <c r="J164" t="s">
        <v>3</v>
      </c>
      <c r="K164">
        <v>1052.9703099999999</v>
      </c>
      <c r="L164">
        <v>5.4064059999999996</v>
      </c>
      <c r="M164" t="s">
        <v>4</v>
      </c>
      <c r="N164">
        <v>245.765019</v>
      </c>
      <c r="O164">
        <v>4.425109</v>
      </c>
      <c r="P164" t="s">
        <v>5</v>
      </c>
      <c r="Q164">
        <v>3.9939879999999999</v>
      </c>
      <c r="R164">
        <v>5.5327000000000001E-2</v>
      </c>
      <c r="S164" t="s">
        <v>6</v>
      </c>
      <c r="T164">
        <v>745.45217000000002</v>
      </c>
      <c r="U164">
        <v>0.110887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0.28522700000000001</v>
      </c>
      <c r="AG164">
        <v>5.7000000000000003E-5</v>
      </c>
      <c r="AH164" t="s">
        <v>11</v>
      </c>
      <c r="AI164">
        <v>0.71180100000000002</v>
      </c>
      <c r="AJ164">
        <v>9.5000000000000005E-5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1406.882415</v>
      </c>
      <c r="I165">
        <v>9.7167480000000008</v>
      </c>
      <c r="J165" t="s">
        <v>3</v>
      </c>
      <c r="K165">
        <v>1404.0805</v>
      </c>
      <c r="L165">
        <v>9.0737640000000006</v>
      </c>
      <c r="M165" t="s">
        <v>4</v>
      </c>
      <c r="N165">
        <v>327.79008700000003</v>
      </c>
      <c r="O165">
        <v>7.0705799999999996</v>
      </c>
      <c r="P165" t="s">
        <v>5</v>
      </c>
      <c r="Q165">
        <v>5.3339359999999996</v>
      </c>
      <c r="R165">
        <v>7.5155E-2</v>
      </c>
      <c r="S165" t="s">
        <v>6</v>
      </c>
      <c r="T165">
        <v>993.94503699999996</v>
      </c>
      <c r="U165">
        <v>0.17091899999999999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0.28370200000000001</v>
      </c>
      <c r="AG165">
        <v>4.8999999999999998E-5</v>
      </c>
      <c r="AH165" t="s">
        <v>11</v>
      </c>
      <c r="AI165">
        <v>0.71223899999999996</v>
      </c>
      <c r="AJ165">
        <v>9.7999999999999997E-5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1758.851523</v>
      </c>
      <c r="I166">
        <v>14.730846</v>
      </c>
      <c r="J166" t="s">
        <v>3</v>
      </c>
      <c r="K166">
        <v>1755.3460279999999</v>
      </c>
      <c r="L166">
        <v>13.426885</v>
      </c>
      <c r="M166" t="s">
        <v>4</v>
      </c>
      <c r="N166">
        <v>410.05525399999999</v>
      </c>
      <c r="O166">
        <v>10.328544000000001</v>
      </c>
      <c r="P166" t="s">
        <v>5</v>
      </c>
      <c r="Q166">
        <v>6.6768099999999997</v>
      </c>
      <c r="R166">
        <v>0.105985</v>
      </c>
      <c r="S166" t="s">
        <v>6</v>
      </c>
      <c r="T166">
        <v>1242.431814</v>
      </c>
      <c r="U166">
        <v>0.252272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0.28312399999999999</v>
      </c>
      <c r="AG166">
        <v>4.3000000000000002E-5</v>
      </c>
      <c r="AH166" t="s">
        <v>11</v>
      </c>
      <c r="AI166">
        <v>0.71327300000000005</v>
      </c>
      <c r="AJ166">
        <v>1.08E-4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2110.6589549999999</v>
      </c>
      <c r="I167">
        <v>20.85079</v>
      </c>
      <c r="J167" t="s">
        <v>3</v>
      </c>
      <c r="K167">
        <v>2106.4494730000001</v>
      </c>
      <c r="L167">
        <v>19.163411</v>
      </c>
      <c r="M167" t="s">
        <v>4</v>
      </c>
      <c r="N167">
        <v>492.24835000000002</v>
      </c>
      <c r="O167">
        <v>14.384141</v>
      </c>
      <c r="P167" t="s">
        <v>5</v>
      </c>
      <c r="Q167">
        <v>7.9981939999999998</v>
      </c>
      <c r="R167">
        <v>0.14426600000000001</v>
      </c>
      <c r="S167" t="s">
        <v>6</v>
      </c>
      <c r="T167">
        <v>1490.9062670000001</v>
      </c>
      <c r="U167">
        <v>0.33979100000000001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0.282389</v>
      </c>
      <c r="AG167">
        <v>3.1999999999999999E-5</v>
      </c>
      <c r="AH167" t="s">
        <v>11</v>
      </c>
      <c r="AI167">
        <v>0.71392299999999997</v>
      </c>
      <c r="AJ167">
        <v>1.06E-4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2462.4489060000001</v>
      </c>
      <c r="I168">
        <v>25.898325</v>
      </c>
      <c r="J168" t="s">
        <v>3</v>
      </c>
      <c r="K168">
        <v>2457.6049800000001</v>
      </c>
      <c r="L168">
        <v>23.689579999999999</v>
      </c>
      <c r="M168" t="s">
        <v>4</v>
      </c>
      <c r="N168">
        <v>574.50746600000002</v>
      </c>
      <c r="O168">
        <v>17.986785999999999</v>
      </c>
      <c r="P168" t="s">
        <v>5</v>
      </c>
      <c r="Q168">
        <v>9.3033160000000006</v>
      </c>
      <c r="R168">
        <v>0.18073800000000001</v>
      </c>
      <c r="S168" t="s">
        <v>6</v>
      </c>
      <c r="T168">
        <v>1739.361541</v>
      </c>
      <c r="U168">
        <v>0.43601099999999998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0.28207100000000002</v>
      </c>
      <c r="AG168">
        <v>3.1000000000000001E-5</v>
      </c>
      <c r="AH168" t="s">
        <v>11</v>
      </c>
      <c r="AI168">
        <v>0.71454399999999996</v>
      </c>
      <c r="AJ168">
        <v>1.03E-4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2814.1246339999998</v>
      </c>
      <c r="I169">
        <v>32.215564000000001</v>
      </c>
      <c r="J169" t="s">
        <v>3</v>
      </c>
      <c r="K169">
        <v>2808.5902249999999</v>
      </c>
      <c r="L169">
        <v>28.935960000000001</v>
      </c>
      <c r="M169" t="s">
        <v>4</v>
      </c>
      <c r="N169">
        <v>656.61937399999999</v>
      </c>
      <c r="O169">
        <v>20.603787000000001</v>
      </c>
      <c r="P169" t="s">
        <v>5</v>
      </c>
      <c r="Q169">
        <v>10.614159000000001</v>
      </c>
      <c r="R169">
        <v>0.24598999999999999</v>
      </c>
      <c r="S169" t="s">
        <v>6</v>
      </c>
      <c r="T169">
        <v>1987.8175289999999</v>
      </c>
      <c r="U169">
        <v>0.58415300000000003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0.28181800000000001</v>
      </c>
      <c r="AG169">
        <v>3.1999999999999999E-5</v>
      </c>
      <c r="AH169" t="s">
        <v>11</v>
      </c>
      <c r="AI169">
        <v>0.71456600000000003</v>
      </c>
      <c r="AJ169">
        <v>1.0399999999999999E-4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3165.994717</v>
      </c>
      <c r="I170">
        <v>39.416944999999998</v>
      </c>
      <c r="J170" t="s">
        <v>3</v>
      </c>
      <c r="K170">
        <v>3159.7901710000001</v>
      </c>
      <c r="L170">
        <v>35.518281000000002</v>
      </c>
      <c r="M170" t="s">
        <v>4</v>
      </c>
      <c r="N170">
        <v>738.80701399999998</v>
      </c>
      <c r="O170">
        <v>23.812881999999998</v>
      </c>
      <c r="P170" t="s">
        <v>5</v>
      </c>
      <c r="Q170">
        <v>11.944932</v>
      </c>
      <c r="R170">
        <v>0.28547299999999998</v>
      </c>
      <c r="S170" t="s">
        <v>6</v>
      </c>
      <c r="T170">
        <v>2236.29916</v>
      </c>
      <c r="U170">
        <v>0.68708899999999995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0.28129500000000002</v>
      </c>
      <c r="AG170">
        <v>4.0000000000000003E-5</v>
      </c>
      <c r="AH170" t="s">
        <v>11</v>
      </c>
      <c r="AI170">
        <v>0.71602200000000005</v>
      </c>
      <c r="AJ170">
        <v>1.03E-4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3517.828994</v>
      </c>
      <c r="I171">
        <v>44.472620999999997</v>
      </c>
      <c r="J171" t="s">
        <v>3</v>
      </c>
      <c r="K171">
        <v>3510.9460349999999</v>
      </c>
      <c r="L171">
        <v>39.650312999999997</v>
      </c>
      <c r="M171" t="s">
        <v>4</v>
      </c>
      <c r="N171">
        <v>820.96822799999995</v>
      </c>
      <c r="O171">
        <v>27.302727000000001</v>
      </c>
      <c r="P171" t="s">
        <v>5</v>
      </c>
      <c r="Q171">
        <v>13.283440000000001</v>
      </c>
      <c r="R171">
        <v>0.32683899999999999</v>
      </c>
      <c r="S171" t="s">
        <v>6</v>
      </c>
      <c r="T171">
        <v>2484.7744819999998</v>
      </c>
      <c r="U171">
        <v>0.77870099999999998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0.28106700000000001</v>
      </c>
      <c r="AG171">
        <v>4.3000000000000002E-5</v>
      </c>
      <c r="AH171" t="s">
        <v>11</v>
      </c>
      <c r="AI171">
        <v>0.71615700000000004</v>
      </c>
      <c r="AJ171">
        <v>1.01E-4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3869.557202</v>
      </c>
      <c r="I172">
        <v>49.453952999999998</v>
      </c>
      <c r="J172" t="s">
        <v>3</v>
      </c>
      <c r="K172">
        <v>3861.989028</v>
      </c>
      <c r="L172">
        <v>43.830489999999998</v>
      </c>
      <c r="M172" t="s">
        <v>4</v>
      </c>
      <c r="N172">
        <v>903.09241299999996</v>
      </c>
      <c r="O172">
        <v>30.237138999999999</v>
      </c>
      <c r="P172" t="s">
        <v>5</v>
      </c>
      <c r="Q172">
        <v>14.611675</v>
      </c>
      <c r="R172">
        <v>0.38171500000000003</v>
      </c>
      <c r="S172" t="s">
        <v>6</v>
      </c>
      <c r="T172">
        <v>2733.2628030000001</v>
      </c>
      <c r="U172">
        <v>0.88934800000000003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0.281001</v>
      </c>
      <c r="AG172">
        <v>4.1999999999999998E-5</v>
      </c>
      <c r="AH172" t="s">
        <v>11</v>
      </c>
      <c r="AI172">
        <v>0.71650199999999997</v>
      </c>
      <c r="AJ172">
        <v>1E-4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4221.4472750000004</v>
      </c>
      <c r="I173">
        <v>56.489029000000002</v>
      </c>
      <c r="J173" t="s">
        <v>3</v>
      </c>
      <c r="K173">
        <v>4213.1489549999997</v>
      </c>
      <c r="L173">
        <v>49.856594999999999</v>
      </c>
      <c r="M173" t="s">
        <v>4</v>
      </c>
      <c r="N173">
        <v>985.25074199999995</v>
      </c>
      <c r="O173">
        <v>33.463552</v>
      </c>
      <c r="P173" t="s">
        <v>5</v>
      </c>
      <c r="Q173">
        <v>15.936534999999999</v>
      </c>
      <c r="R173">
        <v>0.452208</v>
      </c>
      <c r="S173" t="s">
        <v>6</v>
      </c>
      <c r="T173">
        <v>2981.7420510000002</v>
      </c>
      <c r="U173">
        <v>1.049153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0.28090599999999999</v>
      </c>
      <c r="AG173">
        <v>4.1999999999999998E-5</v>
      </c>
      <c r="AH173" t="s">
        <v>11</v>
      </c>
      <c r="AI173">
        <v>0.71682699999999999</v>
      </c>
      <c r="AJ173">
        <v>1.02E-4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4573.3085549999996</v>
      </c>
      <c r="I174">
        <v>62.288257999999999</v>
      </c>
      <c r="J174" t="s">
        <v>3</v>
      </c>
      <c r="K174">
        <v>4564.356084</v>
      </c>
      <c r="L174">
        <v>54.053196</v>
      </c>
      <c r="M174" t="s">
        <v>4</v>
      </c>
      <c r="N174">
        <v>1067.412908</v>
      </c>
      <c r="O174">
        <v>35.046025999999998</v>
      </c>
      <c r="P174" t="s">
        <v>5</v>
      </c>
      <c r="Q174">
        <v>17.253684</v>
      </c>
      <c r="R174">
        <v>0.53010999999999997</v>
      </c>
      <c r="S174" t="s">
        <v>6</v>
      </c>
      <c r="T174">
        <v>3230.2293989999998</v>
      </c>
      <c r="U174">
        <v>1.2135009999999999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0.28088000000000002</v>
      </c>
      <c r="AG174">
        <v>4.1999999999999998E-5</v>
      </c>
      <c r="AH174" t="s">
        <v>11</v>
      </c>
      <c r="AI174">
        <v>0.71764700000000003</v>
      </c>
      <c r="AJ174">
        <v>1.01E-4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4925.3201660000004</v>
      </c>
      <c r="I175">
        <v>70.784000000000006</v>
      </c>
      <c r="J175" t="s">
        <v>3</v>
      </c>
      <c r="K175">
        <v>4915.6606540000002</v>
      </c>
      <c r="L175">
        <v>61.298763999999998</v>
      </c>
      <c r="M175" t="s">
        <v>4</v>
      </c>
      <c r="N175">
        <v>1149.5891329999999</v>
      </c>
      <c r="O175">
        <v>39.867991000000004</v>
      </c>
      <c r="P175" t="s">
        <v>5</v>
      </c>
      <c r="Q175">
        <v>18.589365999999998</v>
      </c>
      <c r="R175">
        <v>0.57745800000000003</v>
      </c>
      <c r="S175" t="s">
        <v>6</v>
      </c>
      <c r="T175">
        <v>3478.719321</v>
      </c>
      <c r="U175">
        <v>1.3908430000000001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0.28085300000000002</v>
      </c>
      <c r="AG175">
        <v>4.1E-5</v>
      </c>
      <c r="AH175" t="s">
        <v>11</v>
      </c>
      <c r="AI175">
        <v>0.71838100000000005</v>
      </c>
      <c r="AJ175">
        <v>9.7E-5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5277.1983499999997</v>
      </c>
      <c r="I176">
        <v>76.615444999999994</v>
      </c>
      <c r="J176" t="s">
        <v>3</v>
      </c>
      <c r="K176">
        <v>5266.8799799999997</v>
      </c>
      <c r="L176">
        <v>66.362827999999993</v>
      </c>
      <c r="M176" t="s">
        <v>4</v>
      </c>
      <c r="N176">
        <v>1231.7433450000001</v>
      </c>
      <c r="O176">
        <v>46.532694999999997</v>
      </c>
      <c r="P176" t="s">
        <v>5</v>
      </c>
      <c r="Q176">
        <v>19.916031</v>
      </c>
      <c r="R176">
        <v>0.66488100000000006</v>
      </c>
      <c r="S176" t="s">
        <v>6</v>
      </c>
      <c r="T176">
        <v>3727.2137739999998</v>
      </c>
      <c r="U176">
        <v>1.5548420000000001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0.28084500000000001</v>
      </c>
      <c r="AG176">
        <v>4.1E-5</v>
      </c>
      <c r="AH176" t="s">
        <v>11</v>
      </c>
      <c r="AI176">
        <v>0.71842200000000001</v>
      </c>
      <c r="AJ176">
        <v>9.7999999999999997E-5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5629.1482619999997</v>
      </c>
      <c r="I177">
        <v>82.917878999999999</v>
      </c>
      <c r="J177" t="s">
        <v>3</v>
      </c>
      <c r="K177">
        <v>5618.1178120000004</v>
      </c>
      <c r="L177">
        <v>70.677477999999994</v>
      </c>
      <c r="M177" t="s">
        <v>4</v>
      </c>
      <c r="N177">
        <v>1313.848489</v>
      </c>
      <c r="O177">
        <v>51.985540999999998</v>
      </c>
      <c r="P177" t="s">
        <v>5</v>
      </c>
      <c r="Q177">
        <v>21.277705000000001</v>
      </c>
      <c r="R177">
        <v>0.80173799999999995</v>
      </c>
      <c r="S177" t="s">
        <v>6</v>
      </c>
      <c r="T177">
        <v>3975.726357</v>
      </c>
      <c r="U177">
        <v>1.7775479999999999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0.28083599999999997</v>
      </c>
      <c r="AG177">
        <v>4.1E-5</v>
      </c>
      <c r="AH177" t="s">
        <v>11</v>
      </c>
      <c r="AI177">
        <v>0.71842200000000001</v>
      </c>
      <c r="AJ177">
        <v>9.7999999999999997E-5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5980.8787700000003</v>
      </c>
      <c r="I178">
        <v>86.981803999999997</v>
      </c>
      <c r="J178" t="s">
        <v>3</v>
      </c>
      <c r="K178">
        <v>5969.1783400000004</v>
      </c>
      <c r="L178">
        <v>73.890823999999995</v>
      </c>
      <c r="M178" t="s">
        <v>4</v>
      </c>
      <c r="N178">
        <v>1395.8749049999999</v>
      </c>
      <c r="O178">
        <v>58.555835000000002</v>
      </c>
      <c r="P178" t="s">
        <v>5</v>
      </c>
      <c r="Q178">
        <v>22.600116</v>
      </c>
      <c r="R178">
        <v>0.86682499999999996</v>
      </c>
      <c r="S178" t="s">
        <v>6</v>
      </c>
      <c r="T178">
        <v>4224.2091700000001</v>
      </c>
      <c r="U178">
        <v>1.9375990000000001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0.28083399999999997</v>
      </c>
      <c r="AG178">
        <v>4.1E-5</v>
      </c>
      <c r="AH178" t="s">
        <v>11</v>
      </c>
      <c r="AI178">
        <v>0.71896800000000005</v>
      </c>
      <c r="AJ178">
        <v>9.6000000000000002E-5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6332.4181349999999</v>
      </c>
      <c r="I179">
        <v>99.350751000000002</v>
      </c>
      <c r="J179" t="s">
        <v>3</v>
      </c>
      <c r="K179">
        <v>6320.0177050000002</v>
      </c>
      <c r="L179">
        <v>84.941961000000006</v>
      </c>
      <c r="M179" t="s">
        <v>4</v>
      </c>
      <c r="N179">
        <v>1477.8714500000001</v>
      </c>
      <c r="O179">
        <v>65.995570000000001</v>
      </c>
      <c r="P179" t="s">
        <v>5</v>
      </c>
      <c r="Q179">
        <v>23.922087999999999</v>
      </c>
      <c r="R179">
        <v>0.97143900000000005</v>
      </c>
      <c r="S179" t="s">
        <v>6</v>
      </c>
      <c r="T179">
        <v>4472.6724020000001</v>
      </c>
      <c r="U179">
        <v>2.1814249999999999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0.28080300000000002</v>
      </c>
      <c r="AG179">
        <v>4.1E-5</v>
      </c>
      <c r="AH179" t="s">
        <v>11</v>
      </c>
      <c r="AI179">
        <v>0.71915899999999999</v>
      </c>
      <c r="AJ179">
        <v>9.6000000000000002E-5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6684.2670209999997</v>
      </c>
      <c r="I180">
        <v>104.808587</v>
      </c>
      <c r="J180" t="s">
        <v>3</v>
      </c>
      <c r="K180">
        <v>6671.2245999999996</v>
      </c>
      <c r="L180">
        <v>88.834218000000007</v>
      </c>
      <c r="M180" t="s">
        <v>4</v>
      </c>
      <c r="N180">
        <v>1560.05762</v>
      </c>
      <c r="O180">
        <v>67.576628999999997</v>
      </c>
      <c r="P180" t="s">
        <v>5</v>
      </c>
      <c r="Q180">
        <v>25.245591999999998</v>
      </c>
      <c r="R180">
        <v>1.0600830000000001</v>
      </c>
      <c r="S180" t="s">
        <v>6</v>
      </c>
      <c r="T180">
        <v>4721.1639750000004</v>
      </c>
      <c r="U180">
        <v>2.3727640000000001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0.280775</v>
      </c>
      <c r="AG180">
        <v>4.1E-5</v>
      </c>
      <c r="AH180" t="s">
        <v>11</v>
      </c>
      <c r="AI180">
        <v>0.719754</v>
      </c>
      <c r="AJ180">
        <v>9.1000000000000003E-5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7035.8667969999997</v>
      </c>
      <c r="I181">
        <v>113.689323</v>
      </c>
      <c r="J181" t="s">
        <v>3</v>
      </c>
      <c r="K181">
        <v>7022.1509569999998</v>
      </c>
      <c r="L181">
        <v>95.600114000000005</v>
      </c>
      <c r="M181" t="s">
        <v>4</v>
      </c>
      <c r="N181">
        <v>1642.1415500000001</v>
      </c>
      <c r="O181">
        <v>70.029000999999994</v>
      </c>
      <c r="P181" t="s">
        <v>5</v>
      </c>
      <c r="Q181">
        <v>26.551758</v>
      </c>
      <c r="R181">
        <v>1.1533910000000001</v>
      </c>
      <c r="S181" t="s">
        <v>6</v>
      </c>
      <c r="T181">
        <v>4969.6309179999998</v>
      </c>
      <c r="U181">
        <v>2.6231170000000001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0.28074500000000002</v>
      </c>
      <c r="AG181">
        <v>4.1E-5</v>
      </c>
      <c r="AH181" t="s">
        <v>11</v>
      </c>
      <c r="AI181">
        <v>0.72008300000000003</v>
      </c>
      <c r="AJ181">
        <v>9.2999999999999997E-5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1094.5000540000001</v>
      </c>
      <c r="I182">
        <v>94.216128999999995</v>
      </c>
      <c r="J182" t="s">
        <v>3</v>
      </c>
      <c r="K182">
        <v>1076.2611159999999</v>
      </c>
      <c r="L182">
        <v>93.678357000000005</v>
      </c>
      <c r="M182" t="s">
        <v>4</v>
      </c>
      <c r="N182">
        <v>295.42639500000001</v>
      </c>
      <c r="O182">
        <v>4.0600000000000002E-3</v>
      </c>
      <c r="P182" t="s">
        <v>5</v>
      </c>
      <c r="Q182">
        <v>674.54938200000004</v>
      </c>
      <c r="R182">
        <v>90.994935999999996</v>
      </c>
      <c r="S182" t="s">
        <v>6</v>
      </c>
      <c r="T182">
        <v>1073.0593040000001</v>
      </c>
      <c r="U182">
        <v>97.912019999999998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0.29317500000000002</v>
      </c>
      <c r="AG182">
        <v>6.3999999999999997E-5</v>
      </c>
      <c r="AH182" t="s">
        <v>11</v>
      </c>
      <c r="AI182">
        <v>0.70704599999999995</v>
      </c>
      <c r="AJ182">
        <v>2.8E-5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2188.5189260000002</v>
      </c>
      <c r="I183">
        <v>284.31731600000001</v>
      </c>
      <c r="J183" t="s">
        <v>3</v>
      </c>
      <c r="K183">
        <v>2152.0243650000002</v>
      </c>
      <c r="L183">
        <v>281.92864600000001</v>
      </c>
      <c r="M183" t="s">
        <v>4</v>
      </c>
      <c r="N183">
        <v>590.84489299999996</v>
      </c>
      <c r="O183">
        <v>6.8380000000000003E-3</v>
      </c>
      <c r="P183" t="s">
        <v>5</v>
      </c>
      <c r="Q183">
        <v>1348.959797</v>
      </c>
      <c r="R183">
        <v>278.902804</v>
      </c>
      <c r="S183" t="s">
        <v>6</v>
      </c>
      <c r="T183">
        <v>2145.6957029999999</v>
      </c>
      <c r="U183">
        <v>295.54239100000001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0.28945100000000001</v>
      </c>
      <c r="AG183">
        <v>4.1999999999999998E-5</v>
      </c>
      <c r="AH183" t="s">
        <v>11</v>
      </c>
      <c r="AI183">
        <v>0.70902399999999999</v>
      </c>
      <c r="AJ183">
        <v>4.3000000000000002E-5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3281.3332569999998</v>
      </c>
      <c r="I184">
        <v>573.36936800000001</v>
      </c>
      <c r="J184" t="s">
        <v>3</v>
      </c>
      <c r="K184">
        <v>3226.5853219999999</v>
      </c>
      <c r="L184">
        <v>567.589789</v>
      </c>
      <c r="M184" t="s">
        <v>4</v>
      </c>
      <c r="N184">
        <v>886.26635599999997</v>
      </c>
      <c r="O184">
        <v>1.2152E-2</v>
      </c>
      <c r="P184" t="s">
        <v>5</v>
      </c>
      <c r="Q184">
        <v>2021.6666459999999</v>
      </c>
      <c r="R184">
        <v>550.55896600000005</v>
      </c>
      <c r="S184" t="s">
        <v>6</v>
      </c>
      <c r="T184">
        <v>3216.931548</v>
      </c>
      <c r="U184">
        <v>587.44685300000003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0.28691299999999997</v>
      </c>
      <c r="AG184">
        <v>3.0000000000000001E-5</v>
      </c>
      <c r="AH184" t="s">
        <v>11</v>
      </c>
      <c r="AI184">
        <v>0.71062800000000004</v>
      </c>
      <c r="AJ184">
        <v>5.8999999999999998E-5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4374.2386820000002</v>
      </c>
      <c r="I185">
        <v>895.513688</v>
      </c>
      <c r="J185" t="s">
        <v>3</v>
      </c>
      <c r="K185">
        <v>4301.266318</v>
      </c>
      <c r="L185">
        <v>886.03466700000001</v>
      </c>
      <c r="M185" t="s">
        <v>4</v>
      </c>
      <c r="N185">
        <v>1181.696189</v>
      </c>
      <c r="O185">
        <v>1.4164E-2</v>
      </c>
      <c r="P185" t="s">
        <v>5</v>
      </c>
      <c r="Q185">
        <v>2694.690615</v>
      </c>
      <c r="R185">
        <v>864.17447300000003</v>
      </c>
      <c r="S185" t="s">
        <v>6</v>
      </c>
      <c r="T185">
        <v>4288.3907419999996</v>
      </c>
      <c r="U185">
        <v>917.65658599999995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0.284667</v>
      </c>
      <c r="AG185">
        <v>2.5999999999999998E-5</v>
      </c>
      <c r="AH185" t="s">
        <v>11</v>
      </c>
      <c r="AI185">
        <v>0.71171499999999999</v>
      </c>
      <c r="AJ185">
        <v>6.7999999999999999E-5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5467.0593849999996</v>
      </c>
      <c r="I186">
        <v>1355.9848320000001</v>
      </c>
      <c r="J186" t="s">
        <v>3</v>
      </c>
      <c r="K186">
        <v>5375.8413769999997</v>
      </c>
      <c r="L186">
        <v>1340.601048</v>
      </c>
      <c r="M186" t="s">
        <v>4</v>
      </c>
      <c r="N186">
        <v>1477.1235469999999</v>
      </c>
      <c r="O186">
        <v>1.8859999999999998E-2</v>
      </c>
      <c r="P186" t="s">
        <v>5</v>
      </c>
      <c r="Q186">
        <v>3367.6980319999998</v>
      </c>
      <c r="R186">
        <v>1305.4836379999999</v>
      </c>
      <c r="S186" t="s">
        <v>6</v>
      </c>
      <c r="T186">
        <v>5359.7436230000003</v>
      </c>
      <c r="U186">
        <v>1389.4625659999999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0.28434700000000002</v>
      </c>
      <c r="AG186">
        <v>2.4000000000000001E-5</v>
      </c>
      <c r="AH186" t="s">
        <v>11</v>
      </c>
      <c r="AI186">
        <v>0.71426000000000001</v>
      </c>
      <c r="AJ186">
        <v>8.1000000000000004E-5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6561.0533009999999</v>
      </c>
      <c r="I187">
        <v>1913.4081289999999</v>
      </c>
      <c r="J187" t="s">
        <v>3</v>
      </c>
      <c r="K187">
        <v>6451.5896579999999</v>
      </c>
      <c r="L187">
        <v>1890.099649</v>
      </c>
      <c r="M187" t="s">
        <v>4</v>
      </c>
      <c r="N187">
        <v>1772.554255</v>
      </c>
      <c r="O187">
        <v>2.5263000000000001E-2</v>
      </c>
      <c r="P187" t="s">
        <v>5</v>
      </c>
      <c r="Q187">
        <v>4041.6073540000002</v>
      </c>
      <c r="R187">
        <v>1847.8471609999999</v>
      </c>
      <c r="S187" t="s">
        <v>6</v>
      </c>
      <c r="T187">
        <v>6432.3316990000003</v>
      </c>
      <c r="U187">
        <v>1961.162419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0.28408499999999998</v>
      </c>
      <c r="AG187">
        <v>2.3E-5</v>
      </c>
      <c r="AH187" t="s">
        <v>11</v>
      </c>
      <c r="AI187">
        <v>0.71490399999999998</v>
      </c>
      <c r="AJ187">
        <v>8.1000000000000004E-5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7654.7597750000004</v>
      </c>
      <c r="I188">
        <v>2499.0345940000002</v>
      </c>
      <c r="J188" t="s">
        <v>3</v>
      </c>
      <c r="K188">
        <v>7527.042246</v>
      </c>
      <c r="L188">
        <v>2465.7995230000001</v>
      </c>
      <c r="M188" t="s">
        <v>4</v>
      </c>
      <c r="N188">
        <v>2067.981006</v>
      </c>
      <c r="O188">
        <v>2.8545999999999998E-2</v>
      </c>
      <c r="P188" t="s">
        <v>5</v>
      </c>
      <c r="Q188">
        <v>4715.4781839999996</v>
      </c>
      <c r="R188">
        <v>2458.0631589999998</v>
      </c>
      <c r="S188" t="s">
        <v>6</v>
      </c>
      <c r="T188">
        <v>7504.5086330000004</v>
      </c>
      <c r="U188">
        <v>2578.2990920000002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0.28366000000000002</v>
      </c>
      <c r="AG188">
        <v>1.7E-5</v>
      </c>
      <c r="AH188" t="s">
        <v>11</v>
      </c>
      <c r="AI188">
        <v>0.716673</v>
      </c>
      <c r="AJ188">
        <v>8.2000000000000001E-5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8747.7707620000001</v>
      </c>
      <c r="I189">
        <v>3228.3916399999998</v>
      </c>
      <c r="J189" t="s">
        <v>3</v>
      </c>
      <c r="K189">
        <v>8601.8192579999995</v>
      </c>
      <c r="L189">
        <v>3184.4019410000001</v>
      </c>
      <c r="M189" t="s">
        <v>4</v>
      </c>
      <c r="N189">
        <v>2363.4009030000002</v>
      </c>
      <c r="O189">
        <v>3.3245999999999998E-2</v>
      </c>
      <c r="P189" t="s">
        <v>5</v>
      </c>
      <c r="Q189">
        <v>5388.5187500000002</v>
      </c>
      <c r="R189">
        <v>3168.4415450000001</v>
      </c>
      <c r="S189" t="s">
        <v>6</v>
      </c>
      <c r="T189">
        <v>8576.0505269999994</v>
      </c>
      <c r="U189">
        <v>3323.6185540000001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0.28347899999999998</v>
      </c>
      <c r="AG189">
        <v>1.5999999999999999E-5</v>
      </c>
      <c r="AH189" t="s">
        <v>11</v>
      </c>
      <c r="AI189">
        <v>0.71670400000000001</v>
      </c>
      <c r="AJ189">
        <v>8.2000000000000001E-5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9840.0947660000002</v>
      </c>
      <c r="I190">
        <v>3806.5636380000001</v>
      </c>
      <c r="J190" t="s">
        <v>3</v>
      </c>
      <c r="K190">
        <v>9675.9229099999993</v>
      </c>
      <c r="L190">
        <v>3756.213409</v>
      </c>
      <c r="M190" t="s">
        <v>4</v>
      </c>
      <c r="N190">
        <v>2658.828755</v>
      </c>
      <c r="O190">
        <v>3.7518000000000003E-2</v>
      </c>
      <c r="P190" t="s">
        <v>5</v>
      </c>
      <c r="Q190">
        <v>6061.0241109999997</v>
      </c>
      <c r="R190">
        <v>3733.9035749999998</v>
      </c>
      <c r="S190" t="s">
        <v>6</v>
      </c>
      <c r="T190">
        <v>9646.9608009999993</v>
      </c>
      <c r="U190">
        <v>3920.895426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0.28260999999999997</v>
      </c>
      <c r="AG190">
        <v>1.9000000000000001E-5</v>
      </c>
      <c r="AH190" t="s">
        <v>11</v>
      </c>
      <c r="AI190">
        <v>0.71750800000000003</v>
      </c>
      <c r="AJ190">
        <v>8.2000000000000001E-5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10932.658223</v>
      </c>
      <c r="I191">
        <v>4365.9010330000001</v>
      </c>
      <c r="J191" t="s">
        <v>3</v>
      </c>
      <c r="K191">
        <v>10750.280468999999</v>
      </c>
      <c r="L191">
        <v>4307.3555880000004</v>
      </c>
      <c r="M191" t="s">
        <v>4</v>
      </c>
      <c r="N191">
        <v>2954.225981</v>
      </c>
      <c r="O191">
        <v>3.7930999999999999E-2</v>
      </c>
      <c r="P191" t="s">
        <v>5</v>
      </c>
      <c r="Q191">
        <v>6733.7343650000003</v>
      </c>
      <c r="R191">
        <v>4292.6156719999999</v>
      </c>
      <c r="S191" t="s">
        <v>6</v>
      </c>
      <c r="T191">
        <v>10718.059004000001</v>
      </c>
      <c r="U191">
        <v>4498.6100699999997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0.28259499999999999</v>
      </c>
      <c r="AG191">
        <v>1.9000000000000001E-5</v>
      </c>
      <c r="AH191" t="s">
        <v>11</v>
      </c>
      <c r="AI191">
        <v>0.71880500000000003</v>
      </c>
      <c r="AJ191">
        <v>7.7999999999999999E-5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12026.560352</v>
      </c>
      <c r="I192">
        <v>5045.5381589999997</v>
      </c>
      <c r="J192" t="s">
        <v>3</v>
      </c>
      <c r="K192">
        <v>11825.966562</v>
      </c>
      <c r="L192">
        <v>4977.845096</v>
      </c>
      <c r="M192" t="s">
        <v>4</v>
      </c>
      <c r="N192">
        <v>3249.6433010000001</v>
      </c>
      <c r="O192">
        <v>4.3186000000000002E-2</v>
      </c>
      <c r="P192" t="s">
        <v>5</v>
      </c>
      <c r="Q192">
        <v>7407.780898</v>
      </c>
      <c r="R192">
        <v>4998.1649399999997</v>
      </c>
      <c r="S192" t="s">
        <v>6</v>
      </c>
      <c r="T192">
        <v>11790.514375000001</v>
      </c>
      <c r="U192">
        <v>5202.5692019999997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0.28175299999999998</v>
      </c>
      <c r="AG192">
        <v>2.8E-5</v>
      </c>
      <c r="AH192" t="s">
        <v>11</v>
      </c>
      <c r="AI192">
        <v>0.72028899999999996</v>
      </c>
      <c r="AJ192">
        <v>6.6000000000000005E-5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13119.384862999999</v>
      </c>
      <c r="I193">
        <v>5655.8774990000002</v>
      </c>
      <c r="J193" t="s">
        <v>3</v>
      </c>
      <c r="K193">
        <v>12900.552285</v>
      </c>
      <c r="L193">
        <v>5571.5758610000003</v>
      </c>
      <c r="M193" t="s">
        <v>4</v>
      </c>
      <c r="N193">
        <v>3545.0591599999998</v>
      </c>
      <c r="O193">
        <v>4.3844000000000001E-2</v>
      </c>
      <c r="P193" t="s">
        <v>5</v>
      </c>
      <c r="Q193">
        <v>8080.8202250000004</v>
      </c>
      <c r="R193">
        <v>5608.6834429999999</v>
      </c>
      <c r="S193" t="s">
        <v>6</v>
      </c>
      <c r="T193">
        <v>12861.895371000001</v>
      </c>
      <c r="U193">
        <v>5842.8827929999998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0.28137000000000001</v>
      </c>
      <c r="AG193">
        <v>3.3000000000000003E-5</v>
      </c>
      <c r="AH193" t="s">
        <v>11</v>
      </c>
      <c r="AI193">
        <v>0.72042799999999996</v>
      </c>
      <c r="AJ193">
        <v>6.6000000000000005E-5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14213.078788999999</v>
      </c>
      <c r="I194">
        <v>6490.2354429999996</v>
      </c>
      <c r="J194" t="s">
        <v>3</v>
      </c>
      <c r="K194">
        <v>13976.000996000001</v>
      </c>
      <c r="L194">
        <v>6387.9036839999999</v>
      </c>
      <c r="M194" t="s">
        <v>4</v>
      </c>
      <c r="N194">
        <v>3840.4810299999999</v>
      </c>
      <c r="O194">
        <v>5.0259999999999999E-2</v>
      </c>
      <c r="P194" t="s">
        <v>5</v>
      </c>
      <c r="Q194">
        <v>8754.9142580000007</v>
      </c>
      <c r="R194">
        <v>6448.3840019999998</v>
      </c>
      <c r="S194" t="s">
        <v>6</v>
      </c>
      <c r="T194">
        <v>13934.138965</v>
      </c>
      <c r="U194">
        <v>6710.0516870000001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0.28135399999999999</v>
      </c>
      <c r="AG194">
        <v>3.3000000000000003E-5</v>
      </c>
      <c r="AH194" t="s">
        <v>11</v>
      </c>
      <c r="AI194">
        <v>0.72095200000000004</v>
      </c>
      <c r="AJ194">
        <v>6.0999999999999999E-5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15305.821855</v>
      </c>
      <c r="I195">
        <v>7447.5855529999999</v>
      </c>
      <c r="J195" t="s">
        <v>3</v>
      </c>
      <c r="K195">
        <v>15050.503008</v>
      </c>
      <c r="L195">
        <v>7329.8437910000002</v>
      </c>
      <c r="M195" t="s">
        <v>4</v>
      </c>
      <c r="N195">
        <v>4135.8950880000002</v>
      </c>
      <c r="O195">
        <v>5.2757999999999999E-2</v>
      </c>
      <c r="P195" t="s">
        <v>5</v>
      </c>
      <c r="Q195">
        <v>9427.9387700000007</v>
      </c>
      <c r="R195">
        <v>7407.9701949999999</v>
      </c>
      <c r="S195" t="s">
        <v>6</v>
      </c>
      <c r="T195">
        <v>15005.420351999999</v>
      </c>
      <c r="U195">
        <v>7700.5121090000002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0.28135300000000002</v>
      </c>
      <c r="AG195">
        <v>3.3000000000000003E-5</v>
      </c>
      <c r="AH195" t="s">
        <v>11</v>
      </c>
      <c r="AI195">
        <v>0.72100399999999998</v>
      </c>
      <c r="AJ195">
        <v>6.2000000000000003E-5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16398.152948999999</v>
      </c>
      <c r="I196">
        <v>8423.5362590000004</v>
      </c>
      <c r="J196" t="s">
        <v>3</v>
      </c>
      <c r="K196">
        <v>16124.596229999999</v>
      </c>
      <c r="L196">
        <v>8286.5670179999997</v>
      </c>
      <c r="M196" t="s">
        <v>4</v>
      </c>
      <c r="N196">
        <v>4431.3276660000001</v>
      </c>
      <c r="O196">
        <v>6.0789999999999997E-2</v>
      </c>
      <c r="P196" t="s">
        <v>5</v>
      </c>
      <c r="Q196">
        <v>10100.346211</v>
      </c>
      <c r="R196">
        <v>8401.8272840000009</v>
      </c>
      <c r="S196" t="s">
        <v>6</v>
      </c>
      <c r="T196">
        <v>16076.268690999999</v>
      </c>
      <c r="U196">
        <v>8724.4864570000009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0.28134700000000001</v>
      </c>
      <c r="AG196">
        <v>3.3000000000000003E-5</v>
      </c>
      <c r="AH196" t="s">
        <v>11</v>
      </c>
      <c r="AI196">
        <v>0.72218400000000005</v>
      </c>
      <c r="AJ196">
        <v>6.7999999999999999E-5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17490.639727000002</v>
      </c>
      <c r="I197">
        <v>9470.1428290000003</v>
      </c>
      <c r="J197" t="s">
        <v>3</v>
      </c>
      <c r="K197">
        <v>17198.838749999999</v>
      </c>
      <c r="L197">
        <v>9316.113061</v>
      </c>
      <c r="M197" t="s">
        <v>4</v>
      </c>
      <c r="N197">
        <v>4726.7481449999996</v>
      </c>
      <c r="O197">
        <v>6.1952E-2</v>
      </c>
      <c r="P197" t="s">
        <v>5</v>
      </c>
      <c r="Q197">
        <v>10772.954941</v>
      </c>
      <c r="R197">
        <v>9465.0984929999995</v>
      </c>
      <c r="S197" t="s">
        <v>6</v>
      </c>
      <c r="T197">
        <v>17147.170781000001</v>
      </c>
      <c r="U197">
        <v>9819.5039190000007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0.28133900000000001</v>
      </c>
      <c r="AG197">
        <v>3.3000000000000003E-5</v>
      </c>
      <c r="AH197" t="s">
        <v>11</v>
      </c>
      <c r="AI197">
        <v>0.72219599999999995</v>
      </c>
      <c r="AJ197">
        <v>6.7000000000000002E-5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18583.802890999999</v>
      </c>
      <c r="I198">
        <v>10750.329406999999</v>
      </c>
      <c r="J198" t="s">
        <v>3</v>
      </c>
      <c r="K198">
        <v>18273.752305000002</v>
      </c>
      <c r="L198">
        <v>10574.388661000001</v>
      </c>
      <c r="M198" t="s">
        <v>4</v>
      </c>
      <c r="N198">
        <v>5022.1701460000004</v>
      </c>
      <c r="O198">
        <v>7.5285000000000005E-2</v>
      </c>
      <c r="P198" t="s">
        <v>5</v>
      </c>
      <c r="Q198">
        <v>11446.126034999999</v>
      </c>
      <c r="R198">
        <v>10807.379655999999</v>
      </c>
      <c r="S198" t="s">
        <v>6</v>
      </c>
      <c r="T198">
        <v>18218.774609</v>
      </c>
      <c r="U198">
        <v>11143.049187000001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0.28133900000000001</v>
      </c>
      <c r="AG198">
        <v>3.3000000000000003E-5</v>
      </c>
      <c r="AH198" t="s">
        <v>11</v>
      </c>
      <c r="AI198">
        <v>0.72238999999999998</v>
      </c>
      <c r="AJ198">
        <v>6.3999999999999997E-5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19676.830077999999</v>
      </c>
      <c r="I199">
        <v>11620.955233000001</v>
      </c>
      <c r="J199" t="s">
        <v>3</v>
      </c>
      <c r="K199">
        <v>19348.543672</v>
      </c>
      <c r="L199">
        <v>11433.574839999999</v>
      </c>
      <c r="M199" t="s">
        <v>4</v>
      </c>
      <c r="N199">
        <v>5317.6037889999998</v>
      </c>
      <c r="O199">
        <v>8.5736999999999994E-2</v>
      </c>
      <c r="P199" t="s">
        <v>5</v>
      </c>
      <c r="Q199">
        <v>12119.217011999999</v>
      </c>
      <c r="R199">
        <v>11672.763179</v>
      </c>
      <c r="S199" t="s">
        <v>6</v>
      </c>
      <c r="T199">
        <v>19290.305508000001</v>
      </c>
      <c r="U199">
        <v>12027.753021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0.281331</v>
      </c>
      <c r="AG199">
        <v>3.3000000000000003E-5</v>
      </c>
      <c r="AH199" t="s">
        <v>11</v>
      </c>
      <c r="AI199">
        <v>0.72238999999999998</v>
      </c>
      <c r="AJ199">
        <v>6.3999999999999997E-5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20769.080352000001</v>
      </c>
      <c r="I200">
        <v>12484.492082999999</v>
      </c>
      <c r="J200" t="s">
        <v>3</v>
      </c>
      <c r="K200">
        <v>20422.569961000001</v>
      </c>
      <c r="L200">
        <v>12284.046966</v>
      </c>
      <c r="M200" t="s">
        <v>4</v>
      </c>
      <c r="N200">
        <v>5613.01001</v>
      </c>
      <c r="O200">
        <v>9.3765000000000001E-2</v>
      </c>
      <c r="P200" t="s">
        <v>5</v>
      </c>
      <c r="Q200">
        <v>12791.727929999999</v>
      </c>
      <c r="R200">
        <v>12597.632153</v>
      </c>
      <c r="S200" t="s">
        <v>6</v>
      </c>
      <c r="T200">
        <v>20361.057109000001</v>
      </c>
      <c r="U200">
        <v>12931.527259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0.28132499999999999</v>
      </c>
      <c r="AG200">
        <v>3.3000000000000003E-5</v>
      </c>
      <c r="AH200" t="s">
        <v>11</v>
      </c>
      <c r="AI200">
        <v>0.72286700000000004</v>
      </c>
      <c r="AJ200">
        <v>8.1000000000000004E-5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21860.56957</v>
      </c>
      <c r="I201">
        <v>13289.855364999999</v>
      </c>
      <c r="J201" t="s">
        <v>3</v>
      </c>
      <c r="K201">
        <v>21495.801835999999</v>
      </c>
      <c r="L201">
        <v>13077.274493000001</v>
      </c>
      <c r="M201" t="s">
        <v>4</v>
      </c>
      <c r="N201">
        <v>5908.419844</v>
      </c>
      <c r="O201">
        <v>9.8962999999999995E-2</v>
      </c>
      <c r="P201" t="s">
        <v>5</v>
      </c>
      <c r="Q201">
        <v>13463.471328</v>
      </c>
      <c r="R201">
        <v>13438.526519999999</v>
      </c>
      <c r="S201" t="s">
        <v>6</v>
      </c>
      <c r="T201">
        <v>21431.000742</v>
      </c>
      <c r="U201">
        <v>13767.121268999999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0.28131499999999998</v>
      </c>
      <c r="AG201">
        <v>3.3000000000000003E-5</v>
      </c>
      <c r="AH201" t="s">
        <v>11</v>
      </c>
      <c r="AI201">
        <v>0.72303300000000004</v>
      </c>
      <c r="AJ201">
        <v>8.0000000000000007E-5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0.29917199999999999</v>
      </c>
      <c r="I222">
        <v>6.7218E-2</v>
      </c>
      <c r="J222" t="s">
        <v>3</v>
      </c>
      <c r="K222">
        <v>0.171622</v>
      </c>
      <c r="L222">
        <v>3.2212999999999999E-2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0.534466</v>
      </c>
      <c r="I223">
        <v>0.16891700000000001</v>
      </c>
      <c r="J223" t="s">
        <v>3</v>
      </c>
      <c r="K223">
        <v>0.30468099999999998</v>
      </c>
      <c r="L223">
        <v>8.9873999999999996E-2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0.73908200000000002</v>
      </c>
      <c r="I224">
        <v>0.22420899999999999</v>
      </c>
      <c r="J224" t="s">
        <v>3</v>
      </c>
      <c r="K224">
        <v>0.41766900000000001</v>
      </c>
      <c r="L224">
        <v>0.13377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0.93464599999999998</v>
      </c>
      <c r="I225">
        <v>0.26078200000000001</v>
      </c>
      <c r="J225" t="s">
        <v>3</v>
      </c>
      <c r="K225">
        <v>0.52363199999999999</v>
      </c>
      <c r="L225">
        <v>0.16144500000000001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1.131786</v>
      </c>
      <c r="I226">
        <v>0.30108200000000002</v>
      </c>
      <c r="J226" t="s">
        <v>3</v>
      </c>
      <c r="K226">
        <v>0.63148000000000004</v>
      </c>
      <c r="L226">
        <v>0.201296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1.3191580000000001</v>
      </c>
      <c r="I227">
        <v>0.31836799999999998</v>
      </c>
      <c r="J227" t="s">
        <v>3</v>
      </c>
      <c r="K227">
        <v>0.73191399999999995</v>
      </c>
      <c r="L227">
        <v>0.21587300000000001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1.508988</v>
      </c>
      <c r="I228">
        <v>0.338702</v>
      </c>
      <c r="J228" t="s">
        <v>3</v>
      </c>
      <c r="K228">
        <v>0.82894900000000005</v>
      </c>
      <c r="L228">
        <v>0.232603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1.6937599999999999</v>
      </c>
      <c r="I229">
        <v>0.35732199999999997</v>
      </c>
      <c r="J229" t="s">
        <v>3</v>
      </c>
      <c r="K229">
        <v>0.92358700000000005</v>
      </c>
      <c r="L229">
        <v>0.24995100000000001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1.888096</v>
      </c>
      <c r="I230">
        <v>0.379218</v>
      </c>
      <c r="J230" t="s">
        <v>3</v>
      </c>
      <c r="K230">
        <v>1.029817</v>
      </c>
      <c r="L230">
        <v>0.26463700000000001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2.0974840000000001</v>
      </c>
      <c r="I231">
        <v>0.419319</v>
      </c>
      <c r="J231" t="s">
        <v>3</v>
      </c>
      <c r="K231">
        <v>1.1490929999999999</v>
      </c>
      <c r="L231">
        <v>0.29567199999999999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2.2946870000000001</v>
      </c>
      <c r="I232">
        <v>0.47916599999999998</v>
      </c>
      <c r="J232" t="s">
        <v>3</v>
      </c>
      <c r="K232">
        <v>1.2581500000000001</v>
      </c>
      <c r="L232">
        <v>0.34083799999999997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2.490764</v>
      </c>
      <c r="I233">
        <v>0.50666</v>
      </c>
      <c r="J233" t="s">
        <v>3</v>
      </c>
      <c r="K233">
        <v>1.361329</v>
      </c>
      <c r="L233">
        <v>0.36347499999999999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2.6813310000000001</v>
      </c>
      <c r="I234">
        <v>0.54167600000000005</v>
      </c>
      <c r="J234" t="s">
        <v>3</v>
      </c>
      <c r="K234">
        <v>1.459101</v>
      </c>
      <c r="L234">
        <v>0.385994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2.870628</v>
      </c>
      <c r="I235">
        <v>0.56872199999999995</v>
      </c>
      <c r="J235" t="s">
        <v>3</v>
      </c>
      <c r="K235">
        <v>1.5584499999999999</v>
      </c>
      <c r="L235">
        <v>0.40175300000000003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3.0499520000000002</v>
      </c>
      <c r="I236">
        <v>0.60331999999999997</v>
      </c>
      <c r="J236" t="s">
        <v>3</v>
      </c>
      <c r="K236">
        <v>1.651286</v>
      </c>
      <c r="L236">
        <v>0.42430299999999999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3.2454749999999999</v>
      </c>
      <c r="I237">
        <v>0.64755600000000002</v>
      </c>
      <c r="J237" t="s">
        <v>3</v>
      </c>
      <c r="K237">
        <v>1.7529490000000001</v>
      </c>
      <c r="L237">
        <v>0.459449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3.4529990000000002</v>
      </c>
      <c r="I238">
        <v>0.73736100000000004</v>
      </c>
      <c r="J238" t="s">
        <v>3</v>
      </c>
      <c r="K238">
        <v>1.8652010000000001</v>
      </c>
      <c r="L238">
        <v>0.52858700000000003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3.6526999999999998</v>
      </c>
      <c r="I239">
        <v>0.80362800000000001</v>
      </c>
      <c r="J239" t="s">
        <v>3</v>
      </c>
      <c r="K239">
        <v>1.9726600000000001</v>
      </c>
      <c r="L239">
        <v>0.57265500000000003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3.8504139999999998</v>
      </c>
      <c r="I240">
        <v>0.87512199999999996</v>
      </c>
      <c r="J240" t="s">
        <v>3</v>
      </c>
      <c r="K240">
        <v>2.073401</v>
      </c>
      <c r="L240">
        <v>0.61409400000000003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4.0471649999999997</v>
      </c>
      <c r="I241">
        <v>0.90984900000000002</v>
      </c>
      <c r="J241" t="s">
        <v>3</v>
      </c>
      <c r="K241">
        <v>2.1757599999999999</v>
      </c>
      <c r="L241">
        <v>0.625884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0.34287600000000001</v>
      </c>
      <c r="I242">
        <v>9.2360999999999999E-2</v>
      </c>
      <c r="J242" t="s">
        <v>3</v>
      </c>
      <c r="K242">
        <v>0.19603499999999999</v>
      </c>
      <c r="L242">
        <v>4.8709000000000002E-2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0.623309</v>
      </c>
      <c r="I243">
        <v>0.27478000000000002</v>
      </c>
      <c r="J243" t="s">
        <v>3</v>
      </c>
      <c r="K243">
        <v>0.366838</v>
      </c>
      <c r="L243">
        <v>0.157781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0.86812599999999995</v>
      </c>
      <c r="I244">
        <v>0.50721400000000005</v>
      </c>
      <c r="J244" t="s">
        <v>3</v>
      </c>
      <c r="K244">
        <v>0.51087300000000002</v>
      </c>
      <c r="L244">
        <v>0.29261599999999999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1.094922</v>
      </c>
      <c r="I245">
        <v>0.68174400000000002</v>
      </c>
      <c r="J245" t="s">
        <v>3</v>
      </c>
      <c r="K245">
        <v>0.63524800000000003</v>
      </c>
      <c r="L245">
        <v>0.41556500000000002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1.3378350000000001</v>
      </c>
      <c r="I246">
        <v>0.86645399999999995</v>
      </c>
      <c r="J246" t="s">
        <v>3</v>
      </c>
      <c r="K246">
        <v>0.76363800000000004</v>
      </c>
      <c r="L246">
        <v>0.52082099999999998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1.564446</v>
      </c>
      <c r="I247">
        <v>1.062559</v>
      </c>
      <c r="J247" t="s">
        <v>3</v>
      </c>
      <c r="K247">
        <v>0.88453099999999996</v>
      </c>
      <c r="L247">
        <v>0.61944600000000005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1.7872079999999999</v>
      </c>
      <c r="I248">
        <v>1.2613749999999999</v>
      </c>
      <c r="J248" t="s">
        <v>3</v>
      </c>
      <c r="K248">
        <v>1.0113639999999999</v>
      </c>
      <c r="L248">
        <v>0.74284700000000004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1.993565</v>
      </c>
      <c r="I249">
        <v>1.47946</v>
      </c>
      <c r="J249" t="s">
        <v>3</v>
      </c>
      <c r="K249">
        <v>1.121915</v>
      </c>
      <c r="L249">
        <v>0.86687199999999998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2.2169400000000001</v>
      </c>
      <c r="I250">
        <v>1.6403890000000001</v>
      </c>
      <c r="J250" t="s">
        <v>3</v>
      </c>
      <c r="K250">
        <v>1.2469870000000001</v>
      </c>
      <c r="L250">
        <v>0.95981799999999995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2.4223759999999999</v>
      </c>
      <c r="I251">
        <v>1.6796850000000001</v>
      </c>
      <c r="J251" t="s">
        <v>3</v>
      </c>
      <c r="K251">
        <v>1.3606510000000001</v>
      </c>
      <c r="L251">
        <v>0.98476300000000005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2.6262949999999998</v>
      </c>
      <c r="I252">
        <v>1.733598</v>
      </c>
      <c r="J252" t="s">
        <v>3</v>
      </c>
      <c r="K252">
        <v>1.466369</v>
      </c>
      <c r="L252">
        <v>1.023431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2.8462510000000001</v>
      </c>
      <c r="I253">
        <v>1.7491490000000001</v>
      </c>
      <c r="J253" t="s">
        <v>3</v>
      </c>
      <c r="K253">
        <v>1.592608</v>
      </c>
      <c r="L253">
        <v>1.03329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3.0601859999999999</v>
      </c>
      <c r="I254">
        <v>1.793925</v>
      </c>
      <c r="J254" t="s">
        <v>3</v>
      </c>
      <c r="K254">
        <v>1.7109220000000001</v>
      </c>
      <c r="L254">
        <v>1.064033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3.268427</v>
      </c>
      <c r="I255">
        <v>1.866236</v>
      </c>
      <c r="J255" t="s">
        <v>3</v>
      </c>
      <c r="K255">
        <v>1.8217190000000001</v>
      </c>
      <c r="L255">
        <v>1.1005499999999999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3.472674</v>
      </c>
      <c r="I256">
        <v>1.9524919999999999</v>
      </c>
      <c r="J256" t="s">
        <v>3</v>
      </c>
      <c r="K256">
        <v>1.9306939999999999</v>
      </c>
      <c r="L256">
        <v>1.162393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3.6639149999999998</v>
      </c>
      <c r="I257">
        <v>2.0406879999999998</v>
      </c>
      <c r="J257" t="s">
        <v>3</v>
      </c>
      <c r="K257">
        <v>2.0343840000000002</v>
      </c>
      <c r="L257">
        <v>1.236853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3.8613629999999999</v>
      </c>
      <c r="I258">
        <v>2.1475680000000001</v>
      </c>
      <c r="J258" t="s">
        <v>3</v>
      </c>
      <c r="K258">
        <v>2.1462669999999999</v>
      </c>
      <c r="L258">
        <v>1.3273969999999999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4.056025</v>
      </c>
      <c r="I259">
        <v>2.224224</v>
      </c>
      <c r="J259" t="s">
        <v>3</v>
      </c>
      <c r="K259">
        <v>2.2540529999999999</v>
      </c>
      <c r="L259">
        <v>1.3866890000000001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4.2402829999999998</v>
      </c>
      <c r="I260">
        <v>2.2524630000000001</v>
      </c>
      <c r="J260" t="s">
        <v>3</v>
      </c>
      <c r="K260">
        <v>2.3493469999999999</v>
      </c>
      <c r="L260">
        <v>1.394665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4.4321799999999998</v>
      </c>
      <c r="I261">
        <v>2.3125840000000002</v>
      </c>
      <c r="J261" t="s">
        <v>3</v>
      </c>
      <c r="K261">
        <v>2.4484089999999998</v>
      </c>
      <c r="L261">
        <v>1.433154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396.963708</v>
      </c>
      <c r="I262">
        <v>0.61363999999999996</v>
      </c>
      <c r="J262" t="s">
        <v>3</v>
      </c>
      <c r="K262">
        <v>322.20473299999998</v>
      </c>
      <c r="L262">
        <v>0.37990200000000002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794.73743999999999</v>
      </c>
      <c r="I263">
        <v>2.4263300000000001</v>
      </c>
      <c r="J263" t="s">
        <v>3</v>
      </c>
      <c r="K263">
        <v>644.408683</v>
      </c>
      <c r="L263">
        <v>1.4926699999999999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1192.5326640000001</v>
      </c>
      <c r="I264">
        <v>5.4079470000000001</v>
      </c>
      <c r="J264" t="s">
        <v>3</v>
      </c>
      <c r="K264">
        <v>966.63398900000004</v>
      </c>
      <c r="L264">
        <v>3.34768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1590.32709</v>
      </c>
      <c r="I265">
        <v>9.5518940000000008</v>
      </c>
      <c r="J265" t="s">
        <v>3</v>
      </c>
      <c r="K265">
        <v>1288.8679709999999</v>
      </c>
      <c r="L265">
        <v>6.0011939999999999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1988.134485</v>
      </c>
      <c r="I266">
        <v>14.864008999999999</v>
      </c>
      <c r="J266" t="s">
        <v>3</v>
      </c>
      <c r="K266">
        <v>1611.1080099999999</v>
      </c>
      <c r="L266">
        <v>9.3783290000000008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2385.9283300000002</v>
      </c>
      <c r="I267">
        <v>21.413969000000002</v>
      </c>
      <c r="J267" t="s">
        <v>3</v>
      </c>
      <c r="K267">
        <v>1933.348992</v>
      </c>
      <c r="L267">
        <v>13.512900999999999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2783.7319339999999</v>
      </c>
      <c r="I268">
        <v>29.127703</v>
      </c>
      <c r="J268" t="s">
        <v>3</v>
      </c>
      <c r="K268">
        <v>2255.6004979999998</v>
      </c>
      <c r="L268">
        <v>18.404941999999998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3181.5547900000001</v>
      </c>
      <c r="I269">
        <v>38.028925000000001</v>
      </c>
      <c r="J269" t="s">
        <v>3</v>
      </c>
      <c r="K269">
        <v>2577.8618750000001</v>
      </c>
      <c r="L269">
        <v>24.094131999999998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3579.3605419999999</v>
      </c>
      <c r="I270">
        <v>48.006047000000002</v>
      </c>
      <c r="J270" t="s">
        <v>3</v>
      </c>
      <c r="K270">
        <v>2900.1169920000002</v>
      </c>
      <c r="L270">
        <v>30.283213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3977.220703</v>
      </c>
      <c r="I271">
        <v>56.160654000000001</v>
      </c>
      <c r="J271" t="s">
        <v>3</v>
      </c>
      <c r="K271">
        <v>3222.3395650000002</v>
      </c>
      <c r="L271">
        <v>35.935132000000003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4375.0071479999997</v>
      </c>
      <c r="I272">
        <v>66.186877999999993</v>
      </c>
      <c r="J272" t="s">
        <v>3</v>
      </c>
      <c r="K272">
        <v>3544.567153</v>
      </c>
      <c r="L272">
        <v>42.209048000000003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4772.8035840000002</v>
      </c>
      <c r="I273">
        <v>77.219532000000001</v>
      </c>
      <c r="J273" t="s">
        <v>3</v>
      </c>
      <c r="K273">
        <v>3866.8026030000001</v>
      </c>
      <c r="L273">
        <v>49.094833000000001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5170.6004979999998</v>
      </c>
      <c r="I274">
        <v>89.353329000000002</v>
      </c>
      <c r="J274" t="s">
        <v>3</v>
      </c>
      <c r="K274">
        <v>4189.0403029999998</v>
      </c>
      <c r="L274">
        <v>56.633651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5568.4210640000001</v>
      </c>
      <c r="I275">
        <v>102.47019</v>
      </c>
      <c r="J275" t="s">
        <v>3</v>
      </c>
      <c r="K275">
        <v>4511.2857709999998</v>
      </c>
      <c r="L275">
        <v>64.772649999999999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5966.2293950000003</v>
      </c>
      <c r="I276">
        <v>115.688118</v>
      </c>
      <c r="J276" t="s">
        <v>3</v>
      </c>
      <c r="K276">
        <v>4833.5464840000004</v>
      </c>
      <c r="L276">
        <v>73.427042999999998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6364.0577929999999</v>
      </c>
      <c r="I277">
        <v>130.665558</v>
      </c>
      <c r="J277" t="s">
        <v>3</v>
      </c>
      <c r="K277">
        <v>5155.7978119999998</v>
      </c>
      <c r="L277">
        <v>82.801663000000005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6761.8588479999999</v>
      </c>
      <c r="I278">
        <v>146.13654700000001</v>
      </c>
      <c r="J278" t="s">
        <v>3</v>
      </c>
      <c r="K278">
        <v>5478.0464650000004</v>
      </c>
      <c r="L278">
        <v>92.789927000000006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7159.6797459999998</v>
      </c>
      <c r="I279">
        <v>163.10951700000001</v>
      </c>
      <c r="J279" t="s">
        <v>3</v>
      </c>
      <c r="K279">
        <v>5800.3029100000003</v>
      </c>
      <c r="L279">
        <v>103.34062299999999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7557.4972070000003</v>
      </c>
      <c r="I280">
        <v>180.72816700000001</v>
      </c>
      <c r="J280" t="s">
        <v>3</v>
      </c>
      <c r="K280">
        <v>6122.5633690000004</v>
      </c>
      <c r="L280">
        <v>114.58685199999999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7955.3258889999997</v>
      </c>
      <c r="I281">
        <v>199.53945400000001</v>
      </c>
      <c r="J281" t="s">
        <v>3</v>
      </c>
      <c r="K281">
        <v>6444.8249999999998</v>
      </c>
      <c r="L281">
        <v>126.388255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324.28920499999998</v>
      </c>
      <c r="I282">
        <v>1.376E-2</v>
      </c>
      <c r="J282" t="s">
        <v>3</v>
      </c>
      <c r="K282">
        <v>249.38132200000001</v>
      </c>
      <c r="L282">
        <v>5.3799999999999996E-4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649.37008800000001</v>
      </c>
      <c r="I283">
        <v>5.1214999999999997E-2</v>
      </c>
      <c r="J283" t="s">
        <v>3</v>
      </c>
      <c r="K283">
        <v>498.74984699999999</v>
      </c>
      <c r="L283">
        <v>2.1129999999999999E-3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974.44123500000001</v>
      </c>
      <c r="I284">
        <v>0.116762</v>
      </c>
      <c r="J284" t="s">
        <v>3</v>
      </c>
      <c r="K284">
        <v>748.11656200000004</v>
      </c>
      <c r="L284">
        <v>4.0759999999999998E-3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1299.5419340000001</v>
      </c>
      <c r="I285">
        <v>0.199291</v>
      </c>
      <c r="J285" t="s">
        <v>3</v>
      </c>
      <c r="K285">
        <v>997.48603100000003</v>
      </c>
      <c r="L285">
        <v>6.6020000000000002E-3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1624.6001200000001</v>
      </c>
      <c r="I286">
        <v>0.29394100000000001</v>
      </c>
      <c r="J286" t="s">
        <v>3</v>
      </c>
      <c r="K286">
        <v>1246.8531049999999</v>
      </c>
      <c r="L286">
        <v>9.7330000000000003E-3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1949.666804</v>
      </c>
      <c r="I287">
        <v>0.40271800000000002</v>
      </c>
      <c r="J287" t="s">
        <v>3</v>
      </c>
      <c r="K287">
        <v>1496.2222489999999</v>
      </c>
      <c r="L287">
        <v>1.3481E-2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2274.7428810000001</v>
      </c>
      <c r="I288">
        <v>0.48686299999999999</v>
      </c>
      <c r="J288" t="s">
        <v>3</v>
      </c>
      <c r="K288">
        <v>1745.5937300000001</v>
      </c>
      <c r="L288">
        <v>1.7597000000000002E-2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2599.815654</v>
      </c>
      <c r="I289">
        <v>0.63677700000000004</v>
      </c>
      <c r="J289" t="s">
        <v>3</v>
      </c>
      <c r="K289">
        <v>1994.968662</v>
      </c>
      <c r="L289">
        <v>2.2581E-2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2924.889639</v>
      </c>
      <c r="I290">
        <v>0.77955200000000002</v>
      </c>
      <c r="J290" t="s">
        <v>3</v>
      </c>
      <c r="K290">
        <v>2244.3440820000001</v>
      </c>
      <c r="L290">
        <v>2.8114E-2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3249.9606450000001</v>
      </c>
      <c r="I291">
        <v>0.90378599999999998</v>
      </c>
      <c r="J291" t="s">
        <v>3</v>
      </c>
      <c r="K291">
        <v>2493.714536</v>
      </c>
      <c r="L291">
        <v>3.5153999999999998E-2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3575.053989</v>
      </c>
      <c r="I292">
        <v>1.0646530000000001</v>
      </c>
      <c r="J292" t="s">
        <v>3</v>
      </c>
      <c r="K292">
        <v>2743.088608</v>
      </c>
      <c r="L292">
        <v>4.1413999999999999E-2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3900.1395459999999</v>
      </c>
      <c r="I293">
        <v>1.26369</v>
      </c>
      <c r="J293" t="s">
        <v>3</v>
      </c>
      <c r="K293">
        <v>2992.4600540000001</v>
      </c>
      <c r="L293">
        <v>4.9503999999999999E-2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4225.2329790000003</v>
      </c>
      <c r="I294">
        <v>1.474038</v>
      </c>
      <c r="J294" t="s">
        <v>3</v>
      </c>
      <c r="K294">
        <v>3241.8341850000002</v>
      </c>
      <c r="L294">
        <v>5.6846000000000001E-2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4550.3305270000001</v>
      </c>
      <c r="I295">
        <v>1.692455</v>
      </c>
      <c r="J295" t="s">
        <v>3</v>
      </c>
      <c r="K295">
        <v>3491.2064110000001</v>
      </c>
      <c r="L295">
        <v>6.4496999999999999E-2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4875.4095799999996</v>
      </c>
      <c r="I296">
        <v>1.8897569999999999</v>
      </c>
      <c r="J296" t="s">
        <v>3</v>
      </c>
      <c r="K296">
        <v>3740.5782469999999</v>
      </c>
      <c r="L296">
        <v>7.2748999999999994E-2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5200.5159960000001</v>
      </c>
      <c r="I297">
        <v>2.1311230000000001</v>
      </c>
      <c r="J297" t="s">
        <v>3</v>
      </c>
      <c r="K297">
        <v>3989.9484619999998</v>
      </c>
      <c r="L297">
        <v>8.2654000000000005E-2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5525.6073630000001</v>
      </c>
      <c r="I298">
        <v>2.3958409999999999</v>
      </c>
      <c r="J298" t="s">
        <v>3</v>
      </c>
      <c r="K298">
        <v>4239.3175490000003</v>
      </c>
      <c r="L298">
        <v>9.0534000000000003E-2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5850.6880179999998</v>
      </c>
      <c r="I299">
        <v>2.6556470000000001</v>
      </c>
      <c r="J299" t="s">
        <v>3</v>
      </c>
      <c r="K299">
        <v>4488.6891990000004</v>
      </c>
      <c r="L299">
        <v>9.9085000000000006E-2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6175.7713960000001</v>
      </c>
      <c r="I300">
        <v>2.8899360000000001</v>
      </c>
      <c r="J300" t="s">
        <v>3</v>
      </c>
      <c r="K300">
        <v>4738.0578029999997</v>
      </c>
      <c r="L300">
        <v>0.108267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6500.8579790000003</v>
      </c>
      <c r="I301">
        <v>3.2324079999999999</v>
      </c>
      <c r="J301" t="s">
        <v>3</v>
      </c>
      <c r="K301">
        <v>4987.4257420000004</v>
      </c>
      <c r="L301">
        <v>0.11644500000000001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354.76587799999999</v>
      </c>
      <c r="I302">
        <v>1.4415000000000001E-2</v>
      </c>
      <c r="J302" t="s">
        <v>3</v>
      </c>
      <c r="K302">
        <v>321.64279199999999</v>
      </c>
      <c r="L302">
        <v>4.3030000000000004E-3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709.94984899999997</v>
      </c>
      <c r="I303">
        <v>4.8318E-2</v>
      </c>
      <c r="J303" t="s">
        <v>3</v>
      </c>
      <c r="K303">
        <v>643.26063199999999</v>
      </c>
      <c r="L303">
        <v>8.1480000000000007E-3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1065.138792</v>
      </c>
      <c r="I304">
        <v>0.114579</v>
      </c>
      <c r="J304" t="s">
        <v>3</v>
      </c>
      <c r="K304">
        <v>964.88647700000001</v>
      </c>
      <c r="L304">
        <v>1.4087000000000001E-2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1420.3324439999999</v>
      </c>
      <c r="I305">
        <v>0.19570000000000001</v>
      </c>
      <c r="J305" t="s">
        <v>3</v>
      </c>
      <c r="K305">
        <v>1286.524502</v>
      </c>
      <c r="L305">
        <v>1.9525000000000001E-2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1775.5191460000001</v>
      </c>
      <c r="I306">
        <v>0.27679300000000001</v>
      </c>
      <c r="J306" t="s">
        <v>3</v>
      </c>
      <c r="K306">
        <v>1608.1602809999999</v>
      </c>
      <c r="L306">
        <v>2.7726000000000001E-2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2130.7298139999998</v>
      </c>
      <c r="I307">
        <v>0.39021800000000001</v>
      </c>
      <c r="J307" t="s">
        <v>3</v>
      </c>
      <c r="K307">
        <v>1929.8082469999999</v>
      </c>
      <c r="L307">
        <v>3.6403999999999999E-2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2485.9267580000001</v>
      </c>
      <c r="I308">
        <v>0.48791099999999998</v>
      </c>
      <c r="J308" t="s">
        <v>3</v>
      </c>
      <c r="K308">
        <v>2251.4595169999998</v>
      </c>
      <c r="L308">
        <v>4.6213999999999998E-2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2841.1440769999999</v>
      </c>
      <c r="I309">
        <v>0.64128700000000005</v>
      </c>
      <c r="J309" t="s">
        <v>3</v>
      </c>
      <c r="K309">
        <v>2573.1170609999999</v>
      </c>
      <c r="L309">
        <v>5.9579E-2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3196.350195</v>
      </c>
      <c r="I310">
        <v>0.79380600000000001</v>
      </c>
      <c r="J310" t="s">
        <v>3</v>
      </c>
      <c r="K310">
        <v>2894.7794290000002</v>
      </c>
      <c r="L310">
        <v>7.3259000000000005E-2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3551.5631979999998</v>
      </c>
      <c r="I311">
        <v>0.989927</v>
      </c>
      <c r="J311" t="s">
        <v>3</v>
      </c>
      <c r="K311">
        <v>3216.448989</v>
      </c>
      <c r="L311">
        <v>8.8829000000000005E-2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3906.7963869999999</v>
      </c>
      <c r="I312">
        <v>1.167767</v>
      </c>
      <c r="J312" t="s">
        <v>3</v>
      </c>
      <c r="K312">
        <v>3538.122202</v>
      </c>
      <c r="L312">
        <v>0.10782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4262.0404200000003</v>
      </c>
      <c r="I313">
        <v>1.3516269999999999</v>
      </c>
      <c r="J313" t="s">
        <v>3</v>
      </c>
      <c r="K313">
        <v>3859.800146</v>
      </c>
      <c r="L313">
        <v>0.12603300000000001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4617.287061</v>
      </c>
      <c r="I314">
        <v>1.584463</v>
      </c>
      <c r="J314" t="s">
        <v>3</v>
      </c>
      <c r="K314">
        <v>4181.487314</v>
      </c>
      <c r="L314">
        <v>0.142904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4972.5302339999998</v>
      </c>
      <c r="I315">
        <v>1.858058</v>
      </c>
      <c r="J315" t="s">
        <v>3</v>
      </c>
      <c r="K315">
        <v>4503.176504</v>
      </c>
      <c r="L315">
        <v>0.16794500000000001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5327.7658110000002</v>
      </c>
      <c r="I316">
        <v>2.1454249999999999</v>
      </c>
      <c r="J316" t="s">
        <v>3</v>
      </c>
      <c r="K316">
        <v>4824.8732620000001</v>
      </c>
      <c r="L316">
        <v>0.202871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5683.0216499999997</v>
      </c>
      <c r="I317">
        <v>2.4508489999999998</v>
      </c>
      <c r="J317" t="s">
        <v>3</v>
      </c>
      <c r="K317">
        <v>5146.5718070000003</v>
      </c>
      <c r="L317">
        <v>0.23475699999999999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6038.2905469999996</v>
      </c>
      <c r="I318">
        <v>2.7576529999999999</v>
      </c>
      <c r="J318" t="s">
        <v>3</v>
      </c>
      <c r="K318">
        <v>5468.274238</v>
      </c>
      <c r="L318">
        <v>0.26555000000000001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6393.5829000000003</v>
      </c>
      <c r="I319">
        <v>3.0025680000000001</v>
      </c>
      <c r="J319" t="s">
        <v>3</v>
      </c>
      <c r="K319">
        <v>5789.9854590000004</v>
      </c>
      <c r="L319">
        <v>0.29346100000000003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6748.8704589999998</v>
      </c>
      <c r="I320">
        <v>3.2963909999999998</v>
      </c>
      <c r="J320" t="s">
        <v>3</v>
      </c>
      <c r="K320">
        <v>6111.6955079999998</v>
      </c>
      <c r="L320">
        <v>0.31851499999999999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7104.1450880000002</v>
      </c>
      <c r="I321">
        <v>3.591771</v>
      </c>
      <c r="J321" t="s">
        <v>3</v>
      </c>
      <c r="K321">
        <v>6433.4101270000001</v>
      </c>
      <c r="L321">
        <v>0.34431299999999998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763.03663500000005</v>
      </c>
      <c r="I322">
        <v>748.51565700000003</v>
      </c>
      <c r="J322" t="s">
        <v>3</v>
      </c>
      <c r="K322">
        <v>761.87305200000003</v>
      </c>
      <c r="L322">
        <v>746.36747200000002</v>
      </c>
      <c r="M322" t="s">
        <v>4</v>
      </c>
      <c r="N322">
        <v>76.318089999999998</v>
      </c>
      <c r="O322">
        <v>15.544460000000001</v>
      </c>
      <c r="P322" t="s">
        <v>5</v>
      </c>
      <c r="Q322">
        <v>61.652006999999998</v>
      </c>
      <c r="R322">
        <v>8.6751249999999995</v>
      </c>
      <c r="S322" t="s">
        <v>6</v>
      </c>
      <c r="T322">
        <v>24.473803</v>
      </c>
      <c r="U322">
        <v>0.97903499999999999</v>
      </c>
      <c r="V322" t="s">
        <v>7</v>
      </c>
      <c r="W322">
        <v>16.223489000000001</v>
      </c>
      <c r="X322">
        <v>0.64657100000000001</v>
      </c>
      <c r="Y322" t="s">
        <v>8</v>
      </c>
      <c r="Z322">
        <v>19.513487999999999</v>
      </c>
      <c r="AA322">
        <v>1.4663710000000001</v>
      </c>
      <c r="AB322" t="s">
        <v>9</v>
      </c>
      <c r="AC322">
        <v>622.83110999999997</v>
      </c>
      <c r="AD322">
        <v>426.377748</v>
      </c>
      <c r="AE322" t="s">
        <v>10</v>
      </c>
      <c r="AF322">
        <v>0.29661399999999999</v>
      </c>
      <c r="AG322">
        <v>6.7000000000000002E-5</v>
      </c>
      <c r="AH322" t="s">
        <v>11</v>
      </c>
      <c r="AI322">
        <v>0.70572100000000004</v>
      </c>
      <c r="AJ322">
        <v>2.0999999999999999E-5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1520.4254269999999</v>
      </c>
      <c r="I323">
        <v>1308.8407560000001</v>
      </c>
      <c r="J323" t="s">
        <v>3</v>
      </c>
      <c r="K323">
        <v>1518.107017</v>
      </c>
      <c r="L323">
        <v>1304.4713919999999</v>
      </c>
      <c r="M323" t="s">
        <v>4</v>
      </c>
      <c r="N323">
        <v>151.788207</v>
      </c>
      <c r="O323">
        <v>29.319430000000001</v>
      </c>
      <c r="P323" t="s">
        <v>5</v>
      </c>
      <c r="Q323">
        <v>122.75921099999999</v>
      </c>
      <c r="R323">
        <v>16.329246000000001</v>
      </c>
      <c r="S323" t="s">
        <v>6</v>
      </c>
      <c r="T323">
        <v>48.793109999999999</v>
      </c>
      <c r="U323">
        <v>1.8293980000000001</v>
      </c>
      <c r="V323" t="s">
        <v>7</v>
      </c>
      <c r="W323">
        <v>32.323448999999997</v>
      </c>
      <c r="X323">
        <v>1.0941019999999999</v>
      </c>
      <c r="Y323" t="s">
        <v>8</v>
      </c>
      <c r="Z323">
        <v>38.778122000000003</v>
      </c>
      <c r="AA323">
        <v>3.003447</v>
      </c>
      <c r="AB323" t="s">
        <v>9</v>
      </c>
      <c r="AC323">
        <v>1241.4367500000001</v>
      </c>
      <c r="AD323">
        <v>747.45958700000006</v>
      </c>
      <c r="AE323" t="s">
        <v>10</v>
      </c>
      <c r="AF323">
        <v>0.29372500000000001</v>
      </c>
      <c r="AG323">
        <v>6.8999999999999997E-5</v>
      </c>
      <c r="AH323" t="s">
        <v>11</v>
      </c>
      <c r="AI323">
        <v>0.70813599999999999</v>
      </c>
      <c r="AJ323">
        <v>3.0000000000000001E-5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2270.7060550000001</v>
      </c>
      <c r="I324">
        <v>1462.0337059999999</v>
      </c>
      <c r="J324" t="s">
        <v>3</v>
      </c>
      <c r="K324">
        <v>2267.2409670000002</v>
      </c>
      <c r="L324">
        <v>1457.310471</v>
      </c>
      <c r="M324" t="s">
        <v>4</v>
      </c>
      <c r="N324">
        <v>226.29890900000001</v>
      </c>
      <c r="O324">
        <v>46.494185000000002</v>
      </c>
      <c r="P324" t="s">
        <v>5</v>
      </c>
      <c r="Q324">
        <v>183.075806</v>
      </c>
      <c r="R324">
        <v>19.706481</v>
      </c>
      <c r="S324" t="s">
        <v>6</v>
      </c>
      <c r="T324">
        <v>72.880528999999996</v>
      </c>
      <c r="U324">
        <v>2.0517249999999998</v>
      </c>
      <c r="V324" t="s">
        <v>7</v>
      </c>
      <c r="W324">
        <v>48.206257999999998</v>
      </c>
      <c r="X324">
        <v>1.284362</v>
      </c>
      <c r="Y324" t="s">
        <v>8</v>
      </c>
      <c r="Z324">
        <v>57.757603000000003</v>
      </c>
      <c r="AA324">
        <v>4.0092140000000001</v>
      </c>
      <c r="AB324" t="s">
        <v>9</v>
      </c>
      <c r="AC324">
        <v>1854.709194</v>
      </c>
      <c r="AD324">
        <v>797.29211199999997</v>
      </c>
      <c r="AE324" t="s">
        <v>10</v>
      </c>
      <c r="AF324">
        <v>0.29033599999999998</v>
      </c>
      <c r="AG324">
        <v>5.3999999999999998E-5</v>
      </c>
      <c r="AH324" t="s">
        <v>11</v>
      </c>
      <c r="AI324">
        <v>0.710179</v>
      </c>
      <c r="AJ324">
        <v>4.8000000000000001E-5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3020.6965190000001</v>
      </c>
      <c r="I325">
        <v>1627.448858</v>
      </c>
      <c r="J325" t="s">
        <v>3</v>
      </c>
      <c r="K325">
        <v>3016.0838869999998</v>
      </c>
      <c r="L325">
        <v>1621.3206190000001</v>
      </c>
      <c r="M325" t="s">
        <v>4</v>
      </c>
      <c r="N325">
        <v>300.54502000000002</v>
      </c>
      <c r="O325">
        <v>63.433754</v>
      </c>
      <c r="P325" t="s">
        <v>5</v>
      </c>
      <c r="Q325">
        <v>243.41803100000001</v>
      </c>
      <c r="R325">
        <v>24.103712999999999</v>
      </c>
      <c r="S325" t="s">
        <v>6</v>
      </c>
      <c r="T325">
        <v>96.952950999999999</v>
      </c>
      <c r="U325">
        <v>2.3135889999999999</v>
      </c>
      <c r="V325" t="s">
        <v>7</v>
      </c>
      <c r="W325">
        <v>64.125359000000003</v>
      </c>
      <c r="X325">
        <v>1.5448789999999999</v>
      </c>
      <c r="Y325" t="s">
        <v>8</v>
      </c>
      <c r="Z325">
        <v>76.772386999999995</v>
      </c>
      <c r="AA325">
        <v>5.5055149999999999</v>
      </c>
      <c r="AB325" t="s">
        <v>9</v>
      </c>
      <c r="AC325">
        <v>2467.9228170000001</v>
      </c>
      <c r="AD325">
        <v>851.11034900000004</v>
      </c>
      <c r="AE325" t="s">
        <v>10</v>
      </c>
      <c r="AF325">
        <v>0.28798200000000002</v>
      </c>
      <c r="AG325">
        <v>3.8999999999999999E-5</v>
      </c>
      <c r="AH325" t="s">
        <v>11</v>
      </c>
      <c r="AI325">
        <v>0.71203399999999994</v>
      </c>
      <c r="AJ325">
        <v>6.4999999999999994E-5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3769.7266359999999</v>
      </c>
      <c r="I326">
        <v>1677.0633800000001</v>
      </c>
      <c r="J326" t="s">
        <v>3</v>
      </c>
      <c r="K326">
        <v>3763.9649899999999</v>
      </c>
      <c r="L326">
        <v>1671.096446</v>
      </c>
      <c r="M326" t="s">
        <v>4</v>
      </c>
      <c r="N326">
        <v>374.67410899999999</v>
      </c>
      <c r="O326">
        <v>69.774167000000006</v>
      </c>
      <c r="P326" t="s">
        <v>5</v>
      </c>
      <c r="Q326">
        <v>303.69992000000002</v>
      </c>
      <c r="R326">
        <v>26.092033000000001</v>
      </c>
      <c r="S326" t="s">
        <v>6</v>
      </c>
      <c r="T326">
        <v>120.93024800000001</v>
      </c>
      <c r="U326">
        <v>2.39595</v>
      </c>
      <c r="V326" t="s">
        <v>7</v>
      </c>
      <c r="W326">
        <v>79.977563000000004</v>
      </c>
      <c r="X326">
        <v>1.6726780000000001</v>
      </c>
      <c r="Y326" t="s">
        <v>8</v>
      </c>
      <c r="Z326">
        <v>95.830763000000005</v>
      </c>
      <c r="AA326">
        <v>6.5005230000000003</v>
      </c>
      <c r="AB326" t="s">
        <v>9</v>
      </c>
      <c r="AC326">
        <v>3080.3924659999998</v>
      </c>
      <c r="AD326">
        <v>879.14323100000001</v>
      </c>
      <c r="AE326" t="s">
        <v>10</v>
      </c>
      <c r="AF326">
        <v>0.28637600000000002</v>
      </c>
      <c r="AG326">
        <v>2.1999999999999999E-5</v>
      </c>
      <c r="AH326" t="s">
        <v>11</v>
      </c>
      <c r="AI326">
        <v>0.71317699999999995</v>
      </c>
      <c r="AJ326">
        <v>7.1000000000000005E-5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4519.4004789999999</v>
      </c>
      <c r="I327">
        <v>1701.311543</v>
      </c>
      <c r="J327" t="s">
        <v>3</v>
      </c>
      <c r="K327">
        <v>4512.4879300000002</v>
      </c>
      <c r="L327">
        <v>1695.4093760000001</v>
      </c>
      <c r="M327" t="s">
        <v>4</v>
      </c>
      <c r="N327">
        <v>448.84360199999998</v>
      </c>
      <c r="O327">
        <v>74.190060000000003</v>
      </c>
      <c r="P327" t="s">
        <v>5</v>
      </c>
      <c r="Q327">
        <v>364.171693</v>
      </c>
      <c r="R327">
        <v>28.157042000000001</v>
      </c>
      <c r="S327" t="s">
        <v>6</v>
      </c>
      <c r="T327">
        <v>145.08676</v>
      </c>
      <c r="U327">
        <v>2.4988419999999998</v>
      </c>
      <c r="V327" t="s">
        <v>7</v>
      </c>
      <c r="W327">
        <v>95.880655000000004</v>
      </c>
      <c r="X327">
        <v>2.1980309999999998</v>
      </c>
      <c r="Y327" t="s">
        <v>8</v>
      </c>
      <c r="Z327">
        <v>114.883409</v>
      </c>
      <c r="AA327">
        <v>7.1373470000000001</v>
      </c>
      <c r="AB327" t="s">
        <v>9</v>
      </c>
      <c r="AC327">
        <v>3693.2958400000002</v>
      </c>
      <c r="AD327">
        <v>906.90577699999994</v>
      </c>
      <c r="AE327" t="s">
        <v>10</v>
      </c>
      <c r="AF327">
        <v>0.28569600000000001</v>
      </c>
      <c r="AG327">
        <v>1.9000000000000001E-5</v>
      </c>
      <c r="AH327" t="s">
        <v>11</v>
      </c>
      <c r="AI327">
        <v>0.71455299999999999</v>
      </c>
      <c r="AJ327">
        <v>8.0000000000000007E-5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5269.5619820000002</v>
      </c>
      <c r="I328">
        <v>1852.756169</v>
      </c>
      <c r="J328" t="s">
        <v>3</v>
      </c>
      <c r="K328">
        <v>5261.4755660000001</v>
      </c>
      <c r="L328">
        <v>1846.850809</v>
      </c>
      <c r="M328" t="s">
        <v>4</v>
      </c>
      <c r="N328">
        <v>523.085331</v>
      </c>
      <c r="O328">
        <v>82.307207000000005</v>
      </c>
      <c r="P328" t="s">
        <v>5</v>
      </c>
      <c r="Q328">
        <v>424.60533299999997</v>
      </c>
      <c r="R328">
        <v>33.445338999999997</v>
      </c>
      <c r="S328" t="s">
        <v>6</v>
      </c>
      <c r="T328">
        <v>169.240511</v>
      </c>
      <c r="U328">
        <v>2.8109479999999998</v>
      </c>
      <c r="V328" t="s">
        <v>7</v>
      </c>
      <c r="W328">
        <v>111.797389</v>
      </c>
      <c r="X328">
        <v>3.1878959999999998</v>
      </c>
      <c r="Y328" t="s">
        <v>8</v>
      </c>
      <c r="Z328">
        <v>133.90203</v>
      </c>
      <c r="AA328">
        <v>8.2377959999999995</v>
      </c>
      <c r="AB328" t="s">
        <v>9</v>
      </c>
      <c r="AC328">
        <v>4306.5993550000003</v>
      </c>
      <c r="AD328">
        <v>998.87338099999999</v>
      </c>
      <c r="AE328" t="s">
        <v>10</v>
      </c>
      <c r="AF328">
        <v>0.28477999999999998</v>
      </c>
      <c r="AG328">
        <v>1.1E-5</v>
      </c>
      <c r="AH328" t="s">
        <v>11</v>
      </c>
      <c r="AI328">
        <v>0.71509800000000001</v>
      </c>
      <c r="AJ328">
        <v>8.2999999999999998E-5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6018.7569729999996</v>
      </c>
      <c r="I329">
        <v>1975.5341719999999</v>
      </c>
      <c r="J329" t="s">
        <v>3</v>
      </c>
      <c r="K329">
        <v>6009.5259470000001</v>
      </c>
      <c r="L329">
        <v>1969.716011</v>
      </c>
      <c r="M329" t="s">
        <v>4</v>
      </c>
      <c r="N329">
        <v>597.11172899999997</v>
      </c>
      <c r="O329">
        <v>91.883706000000004</v>
      </c>
      <c r="P329" t="s">
        <v>5</v>
      </c>
      <c r="Q329">
        <v>484.88199500000002</v>
      </c>
      <c r="R329">
        <v>38.226734</v>
      </c>
      <c r="S329" t="s">
        <v>6</v>
      </c>
      <c r="T329">
        <v>193.32159300000001</v>
      </c>
      <c r="U329">
        <v>2.8490229999999999</v>
      </c>
      <c r="V329" t="s">
        <v>7</v>
      </c>
      <c r="W329">
        <v>127.70037000000001</v>
      </c>
      <c r="X329">
        <v>4.3732119999999997</v>
      </c>
      <c r="Y329" t="s">
        <v>8</v>
      </c>
      <c r="Z329">
        <v>152.82285400000001</v>
      </c>
      <c r="AA329">
        <v>9.519323</v>
      </c>
      <c r="AB329" t="s">
        <v>9</v>
      </c>
      <c r="AC329">
        <v>4919.2761129999999</v>
      </c>
      <c r="AD329">
        <v>1078.4732489999999</v>
      </c>
      <c r="AE329" t="s">
        <v>10</v>
      </c>
      <c r="AF329">
        <v>0.28456199999999998</v>
      </c>
      <c r="AG329">
        <v>1.0000000000000001E-5</v>
      </c>
      <c r="AH329" t="s">
        <v>11</v>
      </c>
      <c r="AI329">
        <v>0.71523700000000001</v>
      </c>
      <c r="AJ329">
        <v>8.1000000000000004E-5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6767.4984469999999</v>
      </c>
      <c r="I330">
        <v>2065.846544</v>
      </c>
      <c r="J330" t="s">
        <v>3</v>
      </c>
      <c r="K330">
        <v>6757.1178520000003</v>
      </c>
      <c r="L330">
        <v>2060.6426489999999</v>
      </c>
      <c r="M330" t="s">
        <v>4</v>
      </c>
      <c r="N330">
        <v>671.11795900000004</v>
      </c>
      <c r="O330">
        <v>98.855832000000007</v>
      </c>
      <c r="P330" t="s">
        <v>5</v>
      </c>
      <c r="Q330">
        <v>545.12393899999995</v>
      </c>
      <c r="R330">
        <v>41.685366999999999</v>
      </c>
      <c r="S330" t="s">
        <v>6</v>
      </c>
      <c r="T330">
        <v>217.41374200000001</v>
      </c>
      <c r="U330">
        <v>2.711754</v>
      </c>
      <c r="V330" t="s">
        <v>7</v>
      </c>
      <c r="W330">
        <v>143.649655</v>
      </c>
      <c r="X330">
        <v>5.3514150000000003</v>
      </c>
      <c r="Y330" t="s">
        <v>8</v>
      </c>
      <c r="Z330">
        <v>171.757226</v>
      </c>
      <c r="AA330">
        <v>10.585019000000001</v>
      </c>
      <c r="AB330" t="s">
        <v>9</v>
      </c>
      <c r="AC330">
        <v>5531.5106050000004</v>
      </c>
      <c r="AD330">
        <v>1142.9886899999999</v>
      </c>
      <c r="AE330" t="s">
        <v>10</v>
      </c>
      <c r="AF330">
        <v>0.28395999999999999</v>
      </c>
      <c r="AG330">
        <v>3.9999999999999998E-6</v>
      </c>
      <c r="AH330" t="s">
        <v>11</v>
      </c>
      <c r="AI330">
        <v>0.715646</v>
      </c>
      <c r="AJ330">
        <v>8.2000000000000001E-5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7517.6810059999998</v>
      </c>
      <c r="I331">
        <v>2321.2863830000001</v>
      </c>
      <c r="J331" t="s">
        <v>3</v>
      </c>
      <c r="K331">
        <v>7506.1656839999996</v>
      </c>
      <c r="L331">
        <v>2316.2871030000001</v>
      </c>
      <c r="M331" t="s">
        <v>4</v>
      </c>
      <c r="N331">
        <v>745.394049</v>
      </c>
      <c r="O331">
        <v>110.214501</v>
      </c>
      <c r="P331" t="s">
        <v>5</v>
      </c>
      <c r="Q331">
        <v>605.44719399999997</v>
      </c>
      <c r="R331">
        <v>49.357098999999998</v>
      </c>
      <c r="S331" t="s">
        <v>6</v>
      </c>
      <c r="T331">
        <v>241.534041</v>
      </c>
      <c r="U331">
        <v>2.7859370000000001</v>
      </c>
      <c r="V331" t="s">
        <v>7</v>
      </c>
      <c r="W331">
        <v>159.623243</v>
      </c>
      <c r="X331">
        <v>6.7901059999999998</v>
      </c>
      <c r="Y331" t="s">
        <v>8</v>
      </c>
      <c r="Z331">
        <v>190.769409</v>
      </c>
      <c r="AA331">
        <v>12.330237</v>
      </c>
      <c r="AB331" t="s">
        <v>9</v>
      </c>
      <c r="AC331">
        <v>6144.8065530000003</v>
      </c>
      <c r="AD331">
        <v>1307.446911</v>
      </c>
      <c r="AE331" t="s">
        <v>10</v>
      </c>
      <c r="AF331">
        <v>0.28340700000000002</v>
      </c>
      <c r="AG331">
        <v>1.1E-5</v>
      </c>
      <c r="AH331" t="s">
        <v>11</v>
      </c>
      <c r="AI331">
        <v>0.71597900000000003</v>
      </c>
      <c r="AJ331">
        <v>8.2000000000000001E-5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8266.8646869999993</v>
      </c>
      <c r="I332">
        <v>2306.1113030000001</v>
      </c>
      <c r="J332" t="s">
        <v>3</v>
      </c>
      <c r="K332">
        <v>8254.2029689999999</v>
      </c>
      <c r="L332">
        <v>2301.9783419999999</v>
      </c>
      <c r="M332" t="s">
        <v>4</v>
      </c>
      <c r="N332">
        <v>819.33671300000003</v>
      </c>
      <c r="O332">
        <v>116.47174</v>
      </c>
      <c r="P332" t="s">
        <v>5</v>
      </c>
      <c r="Q332">
        <v>665.69559700000002</v>
      </c>
      <c r="R332">
        <v>51.504528999999998</v>
      </c>
      <c r="S332" t="s">
        <v>6</v>
      </c>
      <c r="T332">
        <v>265.60393699999997</v>
      </c>
      <c r="U332">
        <v>2.855775</v>
      </c>
      <c r="V332" t="s">
        <v>7</v>
      </c>
      <c r="W332">
        <v>175.586015</v>
      </c>
      <c r="X332">
        <v>7.1534469999999999</v>
      </c>
      <c r="Y332" t="s">
        <v>8</v>
      </c>
      <c r="Z332">
        <v>209.72886</v>
      </c>
      <c r="AA332">
        <v>13.120106</v>
      </c>
      <c r="AB332" t="s">
        <v>9</v>
      </c>
      <c r="AC332">
        <v>6757.4820410000002</v>
      </c>
      <c r="AD332">
        <v>1319.243084</v>
      </c>
      <c r="AE332" t="s">
        <v>10</v>
      </c>
      <c r="AF332">
        <v>0.28311700000000001</v>
      </c>
      <c r="AG332">
        <v>6.9999999999999999E-6</v>
      </c>
      <c r="AH332" t="s">
        <v>11</v>
      </c>
      <c r="AI332">
        <v>0.71668100000000001</v>
      </c>
      <c r="AJ332">
        <v>8.2999999999999998E-5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9015.9197459999996</v>
      </c>
      <c r="I333">
        <v>2314.4603820000002</v>
      </c>
      <c r="J333" t="s">
        <v>3</v>
      </c>
      <c r="K333">
        <v>9002.1206839999995</v>
      </c>
      <c r="L333">
        <v>2310.0334889999999</v>
      </c>
      <c r="M333" t="s">
        <v>4</v>
      </c>
      <c r="N333">
        <v>893.79814499999998</v>
      </c>
      <c r="O333">
        <v>147.316868</v>
      </c>
      <c r="P333" t="s">
        <v>5</v>
      </c>
      <c r="Q333">
        <v>725.699523</v>
      </c>
      <c r="R333">
        <v>52.896358999999997</v>
      </c>
      <c r="S333" t="s">
        <v>6</v>
      </c>
      <c r="T333">
        <v>289.56551400000001</v>
      </c>
      <c r="U333">
        <v>3.1071520000000001</v>
      </c>
      <c r="V333" t="s">
        <v>7</v>
      </c>
      <c r="W333">
        <v>191.44400099999999</v>
      </c>
      <c r="X333">
        <v>7.3104380000000004</v>
      </c>
      <c r="Y333" t="s">
        <v>8</v>
      </c>
      <c r="Z333">
        <v>228.57413600000001</v>
      </c>
      <c r="AA333">
        <v>13.120393</v>
      </c>
      <c r="AB333" t="s">
        <v>9</v>
      </c>
      <c r="AC333">
        <v>7369.7571479999997</v>
      </c>
      <c r="AD333">
        <v>1333.247398</v>
      </c>
      <c r="AE333" t="s">
        <v>10</v>
      </c>
      <c r="AF333">
        <v>0.283024</v>
      </c>
      <c r="AG333">
        <v>6.9999999999999999E-6</v>
      </c>
      <c r="AH333" t="s">
        <v>11</v>
      </c>
      <c r="AI333">
        <v>0.71690100000000001</v>
      </c>
      <c r="AJ333">
        <v>8.1000000000000004E-5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9764.4618360000004</v>
      </c>
      <c r="I334">
        <v>2337.1418450000001</v>
      </c>
      <c r="J334" t="s">
        <v>3</v>
      </c>
      <c r="K334">
        <v>9749.5076169999993</v>
      </c>
      <c r="L334">
        <v>2334.3637090000002</v>
      </c>
      <c r="M334" t="s">
        <v>4</v>
      </c>
      <c r="N334">
        <v>967.87814100000003</v>
      </c>
      <c r="O334">
        <v>161.23765900000001</v>
      </c>
      <c r="P334" t="s">
        <v>5</v>
      </c>
      <c r="Q334">
        <v>785.69722899999999</v>
      </c>
      <c r="R334">
        <v>52.439518999999997</v>
      </c>
      <c r="S334" t="s">
        <v>6</v>
      </c>
      <c r="T334">
        <v>313.55021499999998</v>
      </c>
      <c r="U334">
        <v>3.0365340000000001</v>
      </c>
      <c r="V334" t="s">
        <v>7</v>
      </c>
      <c r="W334">
        <v>207.29221699999999</v>
      </c>
      <c r="X334">
        <v>7.3406979999999997</v>
      </c>
      <c r="Y334" t="s">
        <v>8</v>
      </c>
      <c r="Z334">
        <v>247.403964</v>
      </c>
      <c r="AA334">
        <v>13.024032</v>
      </c>
      <c r="AB334" t="s">
        <v>9</v>
      </c>
      <c r="AC334">
        <v>7981.8903319999999</v>
      </c>
      <c r="AD334">
        <v>1346.1370959999999</v>
      </c>
      <c r="AE334" t="s">
        <v>10</v>
      </c>
      <c r="AF334">
        <v>0.28277799999999997</v>
      </c>
      <c r="AG334">
        <v>1.0000000000000001E-5</v>
      </c>
      <c r="AH334" t="s">
        <v>11</v>
      </c>
      <c r="AI334">
        <v>0.71737899999999999</v>
      </c>
      <c r="AJ334">
        <v>8.0000000000000007E-5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10514.968983999999</v>
      </c>
      <c r="I335">
        <v>2464.6658670000002</v>
      </c>
      <c r="J335" t="s">
        <v>3</v>
      </c>
      <c r="K335">
        <v>10498.854512</v>
      </c>
      <c r="L335">
        <v>2463.2663299999999</v>
      </c>
      <c r="M335" t="s">
        <v>4</v>
      </c>
      <c r="N335">
        <v>1042.409915</v>
      </c>
      <c r="O335">
        <v>181.507362</v>
      </c>
      <c r="P335" t="s">
        <v>5</v>
      </c>
      <c r="Q335">
        <v>845.96160399999997</v>
      </c>
      <c r="R335">
        <v>56.952267999999997</v>
      </c>
      <c r="S335" t="s">
        <v>6</v>
      </c>
      <c r="T335">
        <v>337.55848700000001</v>
      </c>
      <c r="U335">
        <v>3.0625849999999999</v>
      </c>
      <c r="V335" t="s">
        <v>7</v>
      </c>
      <c r="W335">
        <v>223.21821</v>
      </c>
      <c r="X335">
        <v>7.6612900000000002</v>
      </c>
      <c r="Y335" t="s">
        <v>8</v>
      </c>
      <c r="Z335">
        <v>266.38347700000003</v>
      </c>
      <c r="AA335">
        <v>14.546889</v>
      </c>
      <c r="AB335" t="s">
        <v>9</v>
      </c>
      <c r="AC335">
        <v>8595.4200779999992</v>
      </c>
      <c r="AD335">
        <v>1403.4719950000001</v>
      </c>
      <c r="AE335" t="s">
        <v>10</v>
      </c>
      <c r="AF335">
        <v>0.282721</v>
      </c>
      <c r="AG335">
        <v>1.0000000000000001E-5</v>
      </c>
      <c r="AH335" t="s">
        <v>11</v>
      </c>
      <c r="AI335">
        <v>0.718943</v>
      </c>
      <c r="AJ335">
        <v>8.0000000000000007E-5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11264.107851999999</v>
      </c>
      <c r="I336">
        <v>2651.643806</v>
      </c>
      <c r="J336" t="s">
        <v>3</v>
      </c>
      <c r="K336">
        <v>11246.856073999999</v>
      </c>
      <c r="L336">
        <v>2650.0753009999999</v>
      </c>
      <c r="M336" t="s">
        <v>4</v>
      </c>
      <c r="N336">
        <v>1116.6463920000001</v>
      </c>
      <c r="O336">
        <v>202.96772300000001</v>
      </c>
      <c r="P336" t="s">
        <v>5</v>
      </c>
      <c r="Q336">
        <v>906.20327899999995</v>
      </c>
      <c r="R336">
        <v>61.766938000000003</v>
      </c>
      <c r="S336" t="s">
        <v>6</v>
      </c>
      <c r="T336">
        <v>361.53708899999998</v>
      </c>
      <c r="U336">
        <v>3.1352139999999999</v>
      </c>
      <c r="V336" t="s">
        <v>7</v>
      </c>
      <c r="W336">
        <v>239.20018099999999</v>
      </c>
      <c r="X336">
        <v>8.4351990000000008</v>
      </c>
      <c r="Y336" t="s">
        <v>8</v>
      </c>
      <c r="Z336">
        <v>285.31910299999998</v>
      </c>
      <c r="AA336">
        <v>15.632481</v>
      </c>
      <c r="AB336" t="s">
        <v>9</v>
      </c>
      <c r="AC336">
        <v>9207.9941799999997</v>
      </c>
      <c r="AD336">
        <v>1510.2620489999999</v>
      </c>
      <c r="AE336" t="s">
        <v>10</v>
      </c>
      <c r="AF336">
        <v>0.28264699999999998</v>
      </c>
      <c r="AG336">
        <v>1.0000000000000001E-5</v>
      </c>
      <c r="AH336" t="s">
        <v>11</v>
      </c>
      <c r="AI336">
        <v>0.71976899999999999</v>
      </c>
      <c r="AJ336">
        <v>7.8999999999999996E-5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12015.191640999999</v>
      </c>
      <c r="I337">
        <v>2789.545118</v>
      </c>
      <c r="J337" t="s">
        <v>3</v>
      </c>
      <c r="K337">
        <v>11996.785195</v>
      </c>
      <c r="L337">
        <v>2788.5391749999999</v>
      </c>
      <c r="M337" t="s">
        <v>4</v>
      </c>
      <c r="N337">
        <v>1191.2332369999999</v>
      </c>
      <c r="O337">
        <v>216.82188300000001</v>
      </c>
      <c r="P337" t="s">
        <v>5</v>
      </c>
      <c r="Q337">
        <v>966.46215800000004</v>
      </c>
      <c r="R337">
        <v>68.143748000000002</v>
      </c>
      <c r="S337" t="s">
        <v>6</v>
      </c>
      <c r="T337">
        <v>385.53253999999998</v>
      </c>
      <c r="U337">
        <v>3.433627</v>
      </c>
      <c r="V337" t="s">
        <v>7</v>
      </c>
      <c r="W337">
        <v>255.140884</v>
      </c>
      <c r="X337">
        <v>9.126118</v>
      </c>
      <c r="Y337" t="s">
        <v>8</v>
      </c>
      <c r="Z337">
        <v>304.28508399999998</v>
      </c>
      <c r="AA337">
        <v>17.151236999999998</v>
      </c>
      <c r="AB337" t="s">
        <v>9</v>
      </c>
      <c r="AC337">
        <v>9822.1446680000008</v>
      </c>
      <c r="AD337">
        <v>1583.461965</v>
      </c>
      <c r="AE337" t="s">
        <v>10</v>
      </c>
      <c r="AF337">
        <v>0.282636</v>
      </c>
      <c r="AG337">
        <v>1.0000000000000001E-5</v>
      </c>
      <c r="AH337" t="s">
        <v>11</v>
      </c>
      <c r="AI337">
        <v>0.72046600000000005</v>
      </c>
      <c r="AJ337">
        <v>7.3999999999999996E-5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12766.43543</v>
      </c>
      <c r="I338">
        <v>3198.2826190000001</v>
      </c>
      <c r="J338" t="s">
        <v>3</v>
      </c>
      <c r="K338">
        <v>12746.882383</v>
      </c>
      <c r="L338">
        <v>3196.728251</v>
      </c>
      <c r="M338" t="s">
        <v>4</v>
      </c>
      <c r="N338">
        <v>1265.87896</v>
      </c>
      <c r="O338">
        <v>235.59967800000001</v>
      </c>
      <c r="P338" t="s">
        <v>5</v>
      </c>
      <c r="Q338">
        <v>1026.9067150000001</v>
      </c>
      <c r="R338">
        <v>78.264795000000007</v>
      </c>
      <c r="S338" t="s">
        <v>6</v>
      </c>
      <c r="T338">
        <v>409.60534100000001</v>
      </c>
      <c r="U338">
        <v>3.553426</v>
      </c>
      <c r="V338" t="s">
        <v>7</v>
      </c>
      <c r="W338">
        <v>271.003737</v>
      </c>
      <c r="X338">
        <v>10.739974999999999</v>
      </c>
      <c r="Y338" t="s">
        <v>8</v>
      </c>
      <c r="Z338">
        <v>323.31861500000002</v>
      </c>
      <c r="AA338">
        <v>19.692796000000001</v>
      </c>
      <c r="AB338" t="s">
        <v>9</v>
      </c>
      <c r="AC338">
        <v>10436.263242000001</v>
      </c>
      <c r="AD338">
        <v>1809.2448079999999</v>
      </c>
      <c r="AE338" t="s">
        <v>10</v>
      </c>
      <c r="AF338">
        <v>0.282302</v>
      </c>
      <c r="AG338">
        <v>1.5E-5</v>
      </c>
      <c r="AH338" t="s">
        <v>11</v>
      </c>
      <c r="AI338">
        <v>0.72073600000000004</v>
      </c>
      <c r="AJ338">
        <v>7.3999999999999996E-5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13518.16209</v>
      </c>
      <c r="I339">
        <v>3650.7091329999998</v>
      </c>
      <c r="J339" t="s">
        <v>3</v>
      </c>
      <c r="K339">
        <v>13497.458809</v>
      </c>
      <c r="L339">
        <v>3647.6750539999998</v>
      </c>
      <c r="M339" t="s">
        <v>4</v>
      </c>
      <c r="N339">
        <v>1340.46406</v>
      </c>
      <c r="O339">
        <v>262.17028499999998</v>
      </c>
      <c r="P339" t="s">
        <v>5</v>
      </c>
      <c r="Q339">
        <v>1087.8642850000001</v>
      </c>
      <c r="R339">
        <v>88.942362000000003</v>
      </c>
      <c r="S339" t="s">
        <v>6</v>
      </c>
      <c r="T339">
        <v>433.65887600000002</v>
      </c>
      <c r="U339">
        <v>4.0825440000000004</v>
      </c>
      <c r="V339" t="s">
        <v>7</v>
      </c>
      <c r="W339">
        <v>286.94688300000001</v>
      </c>
      <c r="X339">
        <v>11.858938999999999</v>
      </c>
      <c r="Y339" t="s">
        <v>8</v>
      </c>
      <c r="Z339">
        <v>342.31475899999998</v>
      </c>
      <c r="AA339">
        <v>21.774729000000001</v>
      </c>
      <c r="AB339" t="s">
        <v>9</v>
      </c>
      <c r="AC339">
        <v>11050.899590000001</v>
      </c>
      <c r="AD339">
        <v>2028.59816</v>
      </c>
      <c r="AE339" t="s">
        <v>10</v>
      </c>
      <c r="AF339">
        <v>0.28181899999999999</v>
      </c>
      <c r="AG339">
        <v>2.0000000000000002E-5</v>
      </c>
      <c r="AH339" t="s">
        <v>11</v>
      </c>
      <c r="AI339">
        <v>0.72076300000000004</v>
      </c>
      <c r="AJ339">
        <v>7.3999999999999996E-5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14269.466522999999</v>
      </c>
      <c r="I340">
        <v>4041.2981989999998</v>
      </c>
      <c r="J340" t="s">
        <v>3</v>
      </c>
      <c r="K340">
        <v>14247.584473000001</v>
      </c>
      <c r="L340">
        <v>4038.1968149999998</v>
      </c>
      <c r="M340" t="s">
        <v>4</v>
      </c>
      <c r="N340">
        <v>1415.000325</v>
      </c>
      <c r="O340">
        <v>295.25550299999998</v>
      </c>
      <c r="P340" t="s">
        <v>5</v>
      </c>
      <c r="Q340">
        <v>1148.7533759999999</v>
      </c>
      <c r="R340">
        <v>96.388497999999998</v>
      </c>
      <c r="S340" t="s">
        <v>6</v>
      </c>
      <c r="T340">
        <v>457.656341</v>
      </c>
      <c r="U340">
        <v>4.4936800000000003</v>
      </c>
      <c r="V340" t="s">
        <v>7</v>
      </c>
      <c r="W340">
        <v>302.83992699999999</v>
      </c>
      <c r="X340">
        <v>12.11938</v>
      </c>
      <c r="Y340" t="s">
        <v>8</v>
      </c>
      <c r="Z340">
        <v>361.32129500000002</v>
      </c>
      <c r="AA340">
        <v>23.537310000000002</v>
      </c>
      <c r="AB340" t="s">
        <v>9</v>
      </c>
      <c r="AC340">
        <v>11665.236309</v>
      </c>
      <c r="AD340">
        <v>2215.9651199999998</v>
      </c>
      <c r="AE340" t="s">
        <v>10</v>
      </c>
      <c r="AF340">
        <v>0.28180300000000003</v>
      </c>
      <c r="AG340">
        <v>2.0000000000000002E-5</v>
      </c>
      <c r="AH340" t="s">
        <v>11</v>
      </c>
      <c r="AI340">
        <v>0.72115099999999999</v>
      </c>
      <c r="AJ340">
        <v>7.1000000000000005E-5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15021.367715</v>
      </c>
      <c r="I341">
        <v>4428.4455610000005</v>
      </c>
      <c r="J341" t="s">
        <v>3</v>
      </c>
      <c r="K341">
        <v>14998.337675999999</v>
      </c>
      <c r="L341">
        <v>4425.4170080000004</v>
      </c>
      <c r="M341" t="s">
        <v>4</v>
      </c>
      <c r="N341">
        <v>1489.7161470000001</v>
      </c>
      <c r="O341">
        <v>333.64919200000003</v>
      </c>
      <c r="P341" t="s">
        <v>5</v>
      </c>
      <c r="Q341">
        <v>1209.8001979999999</v>
      </c>
      <c r="R341">
        <v>101.906407</v>
      </c>
      <c r="S341" t="s">
        <v>6</v>
      </c>
      <c r="T341">
        <v>481.75012900000002</v>
      </c>
      <c r="U341">
        <v>4.9722340000000003</v>
      </c>
      <c r="V341" t="s">
        <v>7</v>
      </c>
      <c r="W341">
        <v>318.81092799999999</v>
      </c>
      <c r="X341">
        <v>13.312609999999999</v>
      </c>
      <c r="Y341" t="s">
        <v>8</v>
      </c>
      <c r="Z341">
        <v>380.31297499999999</v>
      </c>
      <c r="AA341">
        <v>24.495191999999999</v>
      </c>
      <c r="AB341" t="s">
        <v>9</v>
      </c>
      <c r="AC341">
        <v>12279.834940999999</v>
      </c>
      <c r="AD341">
        <v>2398.2891239999999</v>
      </c>
      <c r="AE341" t="s">
        <v>10</v>
      </c>
      <c r="AF341">
        <v>0.28179999999999999</v>
      </c>
      <c r="AG341">
        <v>2.0000000000000002E-5</v>
      </c>
      <c r="AH341" t="s">
        <v>11</v>
      </c>
      <c r="AI341">
        <v>0.72154099999999999</v>
      </c>
      <c r="AJ341">
        <v>6.7000000000000002E-5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0.29520600000000002</v>
      </c>
      <c r="AG342">
        <v>7.1000000000000005E-5</v>
      </c>
      <c r="AH342" t="s">
        <v>11</v>
      </c>
      <c r="AI342">
        <v>0.70692600000000005</v>
      </c>
      <c r="AJ342">
        <v>4.0000000000000003E-5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0.28865400000000002</v>
      </c>
      <c r="AG343">
        <v>6.3E-5</v>
      </c>
      <c r="AH343" t="s">
        <v>11</v>
      </c>
      <c r="AI343">
        <v>0.71120099999999997</v>
      </c>
      <c r="AJ343">
        <v>6.0000000000000002E-5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0.28745199999999999</v>
      </c>
      <c r="AG344">
        <v>5.3000000000000001E-5</v>
      </c>
      <c r="AH344" t="s">
        <v>11</v>
      </c>
      <c r="AI344">
        <v>0.71229100000000001</v>
      </c>
      <c r="AJ344">
        <v>6.6000000000000005E-5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0.28601799999999999</v>
      </c>
      <c r="AG345">
        <v>5.7000000000000003E-5</v>
      </c>
      <c r="AH345" t="s">
        <v>11</v>
      </c>
      <c r="AI345">
        <v>0.71310799999999996</v>
      </c>
      <c r="AJ345">
        <v>7.3999999999999996E-5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0.28409400000000001</v>
      </c>
      <c r="AG346">
        <v>5.3000000000000001E-5</v>
      </c>
      <c r="AH346" t="s">
        <v>11</v>
      </c>
      <c r="AI346">
        <v>0.71351299999999995</v>
      </c>
      <c r="AJ346">
        <v>7.4999999999999993E-5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0.28337200000000001</v>
      </c>
      <c r="AG347">
        <v>4.5000000000000003E-5</v>
      </c>
      <c r="AH347" t="s">
        <v>11</v>
      </c>
      <c r="AI347">
        <v>0.714283</v>
      </c>
      <c r="AJ347">
        <v>7.4999999999999993E-5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0.28281899999999999</v>
      </c>
      <c r="AG348">
        <v>4.0000000000000003E-5</v>
      </c>
      <c r="AH348" t="s">
        <v>11</v>
      </c>
      <c r="AI348">
        <v>0.715893</v>
      </c>
      <c r="AJ348">
        <v>7.4999999999999993E-5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0.28255599999999997</v>
      </c>
      <c r="AG349">
        <v>3.8000000000000002E-5</v>
      </c>
      <c r="AH349" t="s">
        <v>11</v>
      </c>
      <c r="AI349">
        <v>0.71695299999999995</v>
      </c>
      <c r="AJ349">
        <v>9.2E-5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0.28252699999999997</v>
      </c>
      <c r="AG350">
        <v>3.8000000000000002E-5</v>
      </c>
      <c r="AH350" t="s">
        <v>11</v>
      </c>
      <c r="AI350">
        <v>0.71714800000000001</v>
      </c>
      <c r="AJ350">
        <v>8.8999999999999995E-5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0.28218599999999999</v>
      </c>
      <c r="AG351">
        <v>3.1999999999999999E-5</v>
      </c>
      <c r="AH351" t="s">
        <v>11</v>
      </c>
      <c r="AI351">
        <v>0.718445</v>
      </c>
      <c r="AJ351">
        <v>8.5000000000000006E-5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0.28216200000000002</v>
      </c>
      <c r="AG352">
        <v>3.1000000000000001E-5</v>
      </c>
      <c r="AH352" t="s">
        <v>11</v>
      </c>
      <c r="AI352">
        <v>0.71906499999999995</v>
      </c>
      <c r="AJ352">
        <v>8.5000000000000006E-5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0.28199600000000002</v>
      </c>
      <c r="AG353">
        <v>3.0000000000000001E-5</v>
      </c>
      <c r="AH353" t="s">
        <v>11</v>
      </c>
      <c r="AI353">
        <v>0.71928300000000001</v>
      </c>
      <c r="AJ353">
        <v>8.2000000000000001E-5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0.28173100000000001</v>
      </c>
      <c r="AG354">
        <v>3.0000000000000001E-5</v>
      </c>
      <c r="AH354" t="s">
        <v>11</v>
      </c>
      <c r="AI354">
        <v>0.71983399999999997</v>
      </c>
      <c r="AJ354">
        <v>8.0000000000000007E-5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0.281219</v>
      </c>
      <c r="AG355">
        <v>3.8000000000000002E-5</v>
      </c>
      <c r="AH355" t="s">
        <v>11</v>
      </c>
      <c r="AI355">
        <v>0.71991799999999995</v>
      </c>
      <c r="AJ355">
        <v>7.7999999999999999E-5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0.28073500000000001</v>
      </c>
      <c r="AG356">
        <v>4.6E-5</v>
      </c>
      <c r="AH356" t="s">
        <v>11</v>
      </c>
      <c r="AI356">
        <v>0.720503</v>
      </c>
      <c r="AJ356">
        <v>7.3999999999999996E-5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0.28050199999999997</v>
      </c>
      <c r="AG357">
        <v>4.6999999999999997E-5</v>
      </c>
      <c r="AH357" t="s">
        <v>11</v>
      </c>
      <c r="AI357">
        <v>0.720503</v>
      </c>
      <c r="AJ357">
        <v>7.3999999999999996E-5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0.28049400000000002</v>
      </c>
      <c r="AG358">
        <v>4.6999999999999997E-5</v>
      </c>
      <c r="AH358" t="s">
        <v>11</v>
      </c>
      <c r="AI358">
        <v>0.72066699999999995</v>
      </c>
      <c r="AJ358">
        <v>7.4999999999999993E-5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0.28046500000000002</v>
      </c>
      <c r="AG359">
        <v>4.6999999999999997E-5</v>
      </c>
      <c r="AH359" t="s">
        <v>11</v>
      </c>
      <c r="AI359">
        <v>0.72160999999999997</v>
      </c>
      <c r="AJ359">
        <v>7.1000000000000005E-5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0.28015400000000001</v>
      </c>
      <c r="AG360">
        <v>5.0000000000000002E-5</v>
      </c>
      <c r="AH360" t="s">
        <v>11</v>
      </c>
      <c r="AI360">
        <v>0.72160999999999997</v>
      </c>
      <c r="AJ360">
        <v>7.1000000000000005E-5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0.28015400000000001</v>
      </c>
      <c r="AG361">
        <v>5.0000000000000002E-5</v>
      </c>
      <c r="AH361" t="s">
        <v>11</v>
      </c>
      <c r="AI361">
        <v>0.72160999999999997</v>
      </c>
      <c r="AJ361">
        <v>7.1000000000000005E-5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717.70293700000002</v>
      </c>
      <c r="I362">
        <v>16.004438</v>
      </c>
      <c r="J362" t="s">
        <v>3</v>
      </c>
      <c r="K362">
        <v>716.54264999999998</v>
      </c>
      <c r="L362">
        <v>15.936674</v>
      </c>
      <c r="M362" t="s">
        <v>4</v>
      </c>
      <c r="N362">
        <v>76.654895999999994</v>
      </c>
      <c r="O362">
        <v>1.7641439999999999</v>
      </c>
      <c r="P362" t="s">
        <v>5</v>
      </c>
      <c r="Q362">
        <v>0</v>
      </c>
      <c r="R362">
        <v>0</v>
      </c>
      <c r="S362" t="s">
        <v>6</v>
      </c>
      <c r="T362">
        <v>24.022805999999999</v>
      </c>
      <c r="U362">
        <v>6.6907999999999995E-2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0.29402899999999998</v>
      </c>
      <c r="AD362">
        <v>9.8999999999999994E-5</v>
      </c>
      <c r="AE362" t="s">
        <v>10</v>
      </c>
      <c r="AF362">
        <v>0</v>
      </c>
      <c r="AG362">
        <v>0</v>
      </c>
      <c r="AH362" t="s">
        <v>11</v>
      </c>
      <c r="AI362">
        <v>0.70545999999999998</v>
      </c>
      <c r="AJ362">
        <v>1.7E-5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1434.4388550000001</v>
      </c>
      <c r="I363">
        <v>41.918706999999998</v>
      </c>
      <c r="J363" t="s">
        <v>3</v>
      </c>
      <c r="K363">
        <v>1432.1350660000001</v>
      </c>
      <c r="L363">
        <v>41.733752000000003</v>
      </c>
      <c r="M363" t="s">
        <v>4</v>
      </c>
      <c r="N363">
        <v>153.07993500000001</v>
      </c>
      <c r="O363">
        <v>4.9591050000000001</v>
      </c>
      <c r="P363" t="s">
        <v>5</v>
      </c>
      <c r="Q363">
        <v>0</v>
      </c>
      <c r="R363">
        <v>0</v>
      </c>
      <c r="S363" t="s">
        <v>6</v>
      </c>
      <c r="T363">
        <v>48.009365000000003</v>
      </c>
      <c r="U363">
        <v>0.133545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0.289132</v>
      </c>
      <c r="AD363">
        <v>7.1000000000000005E-5</v>
      </c>
      <c r="AE363" t="s">
        <v>10</v>
      </c>
      <c r="AF363">
        <v>0</v>
      </c>
      <c r="AG363">
        <v>0</v>
      </c>
      <c r="AH363" t="s">
        <v>11</v>
      </c>
      <c r="AI363">
        <v>0.70747599999999999</v>
      </c>
      <c r="AJ363">
        <v>1.8E-5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2151.904434</v>
      </c>
      <c r="I364">
        <v>79.291110000000003</v>
      </c>
      <c r="J364" t="s">
        <v>3</v>
      </c>
      <c r="K364">
        <v>2148.4403080000002</v>
      </c>
      <c r="L364">
        <v>79.257925</v>
      </c>
      <c r="M364" t="s">
        <v>4</v>
      </c>
      <c r="N364">
        <v>229.69560899999999</v>
      </c>
      <c r="O364">
        <v>7.1360080000000004</v>
      </c>
      <c r="P364" t="s">
        <v>5</v>
      </c>
      <c r="Q364">
        <v>0</v>
      </c>
      <c r="R364">
        <v>0</v>
      </c>
      <c r="S364" t="s">
        <v>6</v>
      </c>
      <c r="T364">
        <v>71.972776999999994</v>
      </c>
      <c r="U364">
        <v>0.237127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0.28609699999999999</v>
      </c>
      <c r="AD364">
        <v>3.8999999999999999E-5</v>
      </c>
      <c r="AE364" t="s">
        <v>10</v>
      </c>
      <c r="AF364">
        <v>0</v>
      </c>
      <c r="AG364">
        <v>0</v>
      </c>
      <c r="AH364" t="s">
        <v>11</v>
      </c>
      <c r="AI364">
        <v>0.70833400000000002</v>
      </c>
      <c r="AJ364">
        <v>2.3E-5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2869.3832029999999</v>
      </c>
      <c r="I365">
        <v>137.22554500000001</v>
      </c>
      <c r="J365" t="s">
        <v>3</v>
      </c>
      <c r="K365">
        <v>2864.7699510000002</v>
      </c>
      <c r="L365">
        <v>137.39187899999999</v>
      </c>
      <c r="M365" t="s">
        <v>4</v>
      </c>
      <c r="N365">
        <v>306.334926</v>
      </c>
      <c r="O365">
        <v>11.350174000000001</v>
      </c>
      <c r="P365" t="s">
        <v>5</v>
      </c>
      <c r="Q365">
        <v>0</v>
      </c>
      <c r="R365">
        <v>0</v>
      </c>
      <c r="S365" t="s">
        <v>6</v>
      </c>
      <c r="T365">
        <v>95.975421999999995</v>
      </c>
      <c r="U365">
        <v>0.30092000000000002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0.28503899999999999</v>
      </c>
      <c r="AD365">
        <v>4.3999999999999999E-5</v>
      </c>
      <c r="AE365" t="s">
        <v>10</v>
      </c>
      <c r="AF365">
        <v>0</v>
      </c>
      <c r="AG365">
        <v>0</v>
      </c>
      <c r="AH365" t="s">
        <v>11</v>
      </c>
      <c r="AI365">
        <v>0.70931100000000002</v>
      </c>
      <c r="AJ365">
        <v>3.4E-5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3586.169985</v>
      </c>
      <c r="I366">
        <v>178.20492100000001</v>
      </c>
      <c r="J366" t="s">
        <v>3</v>
      </c>
      <c r="K366">
        <v>3580.4139839999998</v>
      </c>
      <c r="L366">
        <v>178.159705</v>
      </c>
      <c r="M366" t="s">
        <v>4</v>
      </c>
      <c r="N366">
        <v>382.66401999999999</v>
      </c>
      <c r="O366">
        <v>16.062504000000001</v>
      </c>
      <c r="P366" t="s">
        <v>5</v>
      </c>
      <c r="Q366">
        <v>0</v>
      </c>
      <c r="R366">
        <v>0</v>
      </c>
      <c r="S366" t="s">
        <v>6</v>
      </c>
      <c r="T366">
        <v>119.921643</v>
      </c>
      <c r="U366">
        <v>0.33055099999999998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0.283696</v>
      </c>
      <c r="AD366">
        <v>2.9E-5</v>
      </c>
      <c r="AE366" t="s">
        <v>10</v>
      </c>
      <c r="AF366">
        <v>0</v>
      </c>
      <c r="AG366">
        <v>0</v>
      </c>
      <c r="AH366" t="s">
        <v>11</v>
      </c>
      <c r="AI366">
        <v>0.710839</v>
      </c>
      <c r="AJ366">
        <v>5.0000000000000002E-5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4302.2854299999999</v>
      </c>
      <c r="I367">
        <v>266.15828199999999</v>
      </c>
      <c r="J367" t="s">
        <v>3</v>
      </c>
      <c r="K367">
        <v>4295.3924800000004</v>
      </c>
      <c r="L367">
        <v>265.95500199999998</v>
      </c>
      <c r="M367" t="s">
        <v>4</v>
      </c>
      <c r="N367">
        <v>458.86679600000002</v>
      </c>
      <c r="O367">
        <v>22.511793999999998</v>
      </c>
      <c r="P367" t="s">
        <v>5</v>
      </c>
      <c r="Q367">
        <v>0</v>
      </c>
      <c r="R367">
        <v>0</v>
      </c>
      <c r="S367" t="s">
        <v>6</v>
      </c>
      <c r="T367">
        <v>143.912364</v>
      </c>
      <c r="U367">
        <v>0.4173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0.28321600000000002</v>
      </c>
      <c r="AD367">
        <v>2.4000000000000001E-5</v>
      </c>
      <c r="AE367" t="s">
        <v>10</v>
      </c>
      <c r="AF367">
        <v>0</v>
      </c>
      <c r="AG367">
        <v>0</v>
      </c>
      <c r="AH367" t="s">
        <v>11</v>
      </c>
      <c r="AI367">
        <v>0.71157300000000001</v>
      </c>
      <c r="AJ367">
        <v>5.8999999999999998E-5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5019.4159369999998</v>
      </c>
      <c r="I368">
        <v>356.68747100000002</v>
      </c>
      <c r="J368" t="s">
        <v>3</v>
      </c>
      <c r="K368">
        <v>5011.3754200000003</v>
      </c>
      <c r="L368">
        <v>356.29026599999997</v>
      </c>
      <c r="M368" t="s">
        <v>4</v>
      </c>
      <c r="N368">
        <v>535.52506300000005</v>
      </c>
      <c r="O368">
        <v>31.302824999999999</v>
      </c>
      <c r="P368" t="s">
        <v>5</v>
      </c>
      <c r="Q368">
        <v>0</v>
      </c>
      <c r="R368">
        <v>0</v>
      </c>
      <c r="S368" t="s">
        <v>6</v>
      </c>
      <c r="T368">
        <v>167.95929100000001</v>
      </c>
      <c r="U368">
        <v>0.52981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0.28258800000000001</v>
      </c>
      <c r="AD368">
        <v>3.1999999999999999E-5</v>
      </c>
      <c r="AE368" t="s">
        <v>10</v>
      </c>
      <c r="AF368">
        <v>0</v>
      </c>
      <c r="AG368">
        <v>0</v>
      </c>
      <c r="AH368" t="s">
        <v>11</v>
      </c>
      <c r="AI368">
        <v>0.71215799999999996</v>
      </c>
      <c r="AJ368">
        <v>6.7000000000000002E-5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5735.5195999999996</v>
      </c>
      <c r="I369">
        <v>385.46678900000001</v>
      </c>
      <c r="J369" t="s">
        <v>3</v>
      </c>
      <c r="K369">
        <v>5726.3240139999998</v>
      </c>
      <c r="L369">
        <v>383.84112599999997</v>
      </c>
      <c r="M369" t="s">
        <v>4</v>
      </c>
      <c r="N369">
        <v>612.01527699999997</v>
      </c>
      <c r="O369">
        <v>37.826467000000001</v>
      </c>
      <c r="P369" t="s">
        <v>5</v>
      </c>
      <c r="Q369">
        <v>0</v>
      </c>
      <c r="R369">
        <v>0</v>
      </c>
      <c r="S369" t="s">
        <v>6</v>
      </c>
      <c r="T369">
        <v>192.031205</v>
      </c>
      <c r="U369">
        <v>0.65541799999999995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0.28248099999999998</v>
      </c>
      <c r="AD369">
        <v>3.1000000000000001E-5</v>
      </c>
      <c r="AE369" t="s">
        <v>10</v>
      </c>
      <c r="AF369">
        <v>0</v>
      </c>
      <c r="AG369">
        <v>0</v>
      </c>
      <c r="AH369" t="s">
        <v>11</v>
      </c>
      <c r="AI369">
        <v>0.71362599999999998</v>
      </c>
      <c r="AJ369">
        <v>7.6000000000000004E-5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6451.3937500000002</v>
      </c>
      <c r="I370">
        <v>431.20663999999999</v>
      </c>
      <c r="J370" t="s">
        <v>3</v>
      </c>
      <c r="K370">
        <v>6441.0462299999999</v>
      </c>
      <c r="L370">
        <v>429.27623999999997</v>
      </c>
      <c r="M370" t="s">
        <v>4</v>
      </c>
      <c r="N370">
        <v>688.57366000000002</v>
      </c>
      <c r="O370">
        <v>49.917428999999998</v>
      </c>
      <c r="P370" t="s">
        <v>5</v>
      </c>
      <c r="Q370">
        <v>0</v>
      </c>
      <c r="R370">
        <v>0</v>
      </c>
      <c r="S370" t="s">
        <v>6</v>
      </c>
      <c r="T370">
        <v>216.06890200000001</v>
      </c>
      <c r="U370">
        <v>0.75626000000000004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0.28198200000000001</v>
      </c>
      <c r="AD370">
        <v>4.0000000000000003E-5</v>
      </c>
      <c r="AE370" t="s">
        <v>10</v>
      </c>
      <c r="AF370">
        <v>0</v>
      </c>
      <c r="AG370">
        <v>0</v>
      </c>
      <c r="AH370" t="s">
        <v>11</v>
      </c>
      <c r="AI370">
        <v>0.71490500000000001</v>
      </c>
      <c r="AJ370">
        <v>8.2999999999999998E-5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7168.9104790000001</v>
      </c>
      <c r="I371">
        <v>506.52170899999999</v>
      </c>
      <c r="J371" t="s">
        <v>3</v>
      </c>
      <c r="K371">
        <v>7157.4098050000002</v>
      </c>
      <c r="L371">
        <v>503.41689400000001</v>
      </c>
      <c r="M371" t="s">
        <v>4</v>
      </c>
      <c r="N371">
        <v>765.26276399999995</v>
      </c>
      <c r="O371">
        <v>61.926824000000003</v>
      </c>
      <c r="P371" t="s">
        <v>5</v>
      </c>
      <c r="Q371">
        <v>0</v>
      </c>
      <c r="R371">
        <v>0</v>
      </c>
      <c r="S371" t="s">
        <v>6</v>
      </c>
      <c r="T371">
        <v>240.129638</v>
      </c>
      <c r="U371">
        <v>0.78071199999999996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0.28110400000000002</v>
      </c>
      <c r="AD371">
        <v>4.6E-5</v>
      </c>
      <c r="AE371" t="s">
        <v>10</v>
      </c>
      <c r="AF371">
        <v>0</v>
      </c>
      <c r="AG371">
        <v>0</v>
      </c>
      <c r="AH371" t="s">
        <v>11</v>
      </c>
      <c r="AI371">
        <v>0.71612299999999995</v>
      </c>
      <c r="AJ371">
        <v>8.6000000000000003E-5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7886.4100680000001</v>
      </c>
      <c r="I372">
        <v>613.946685</v>
      </c>
      <c r="J372" t="s">
        <v>3</v>
      </c>
      <c r="K372">
        <v>7873.7438959999999</v>
      </c>
      <c r="L372">
        <v>612.04911600000003</v>
      </c>
      <c r="M372" t="s">
        <v>4</v>
      </c>
      <c r="N372">
        <v>841.92963399999996</v>
      </c>
      <c r="O372">
        <v>76.133060999999998</v>
      </c>
      <c r="P372" t="s">
        <v>5</v>
      </c>
      <c r="Q372">
        <v>0</v>
      </c>
      <c r="R372">
        <v>0</v>
      </c>
      <c r="S372" t="s">
        <v>6</v>
      </c>
      <c r="T372">
        <v>264.20059300000003</v>
      </c>
      <c r="U372">
        <v>0.96035400000000004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0.28091500000000003</v>
      </c>
      <c r="AD372">
        <v>4.3000000000000002E-5</v>
      </c>
      <c r="AE372" t="s">
        <v>10</v>
      </c>
      <c r="AF372">
        <v>0</v>
      </c>
      <c r="AG372">
        <v>0</v>
      </c>
      <c r="AH372" t="s">
        <v>11</v>
      </c>
      <c r="AI372">
        <v>0.71724900000000003</v>
      </c>
      <c r="AJ372">
        <v>8.3999999999999995E-5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8604.0625779999991</v>
      </c>
      <c r="I373">
        <v>668.70265500000005</v>
      </c>
      <c r="J373" t="s">
        <v>3</v>
      </c>
      <c r="K373">
        <v>8590.2517580000003</v>
      </c>
      <c r="L373">
        <v>665.33293700000002</v>
      </c>
      <c r="M373" t="s">
        <v>4</v>
      </c>
      <c r="N373">
        <v>918.46335799999997</v>
      </c>
      <c r="O373">
        <v>85.916369000000003</v>
      </c>
      <c r="P373" t="s">
        <v>5</v>
      </c>
      <c r="Q373">
        <v>0</v>
      </c>
      <c r="R373">
        <v>0</v>
      </c>
      <c r="S373" t="s">
        <v>6</v>
      </c>
      <c r="T373">
        <v>288.13452100000001</v>
      </c>
      <c r="U373">
        <v>1.118161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0.28077999999999997</v>
      </c>
      <c r="AD373">
        <v>4.1999999999999998E-5</v>
      </c>
      <c r="AE373" t="s">
        <v>10</v>
      </c>
      <c r="AF373">
        <v>0</v>
      </c>
      <c r="AG373">
        <v>0</v>
      </c>
      <c r="AH373" t="s">
        <v>11</v>
      </c>
      <c r="AI373">
        <v>0.71725099999999997</v>
      </c>
      <c r="AJ373">
        <v>8.3999999999999995E-5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9321.2946479999991</v>
      </c>
      <c r="I374">
        <v>760.42917799999998</v>
      </c>
      <c r="J374" t="s">
        <v>3</v>
      </c>
      <c r="K374">
        <v>9306.3417769999996</v>
      </c>
      <c r="L374">
        <v>756.587627</v>
      </c>
      <c r="M374" t="s">
        <v>4</v>
      </c>
      <c r="N374">
        <v>995.34801500000003</v>
      </c>
      <c r="O374">
        <v>103.37772200000001</v>
      </c>
      <c r="P374" t="s">
        <v>5</v>
      </c>
      <c r="Q374">
        <v>0</v>
      </c>
      <c r="R374">
        <v>0</v>
      </c>
      <c r="S374" t="s">
        <v>6</v>
      </c>
      <c r="T374">
        <v>312.093163</v>
      </c>
      <c r="U374">
        <v>1.248831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0.28074300000000002</v>
      </c>
      <c r="AD374">
        <v>4.1999999999999998E-5</v>
      </c>
      <c r="AE374" t="s">
        <v>10</v>
      </c>
      <c r="AF374">
        <v>0</v>
      </c>
      <c r="AG374">
        <v>0</v>
      </c>
      <c r="AH374" t="s">
        <v>11</v>
      </c>
      <c r="AI374">
        <v>0.717252</v>
      </c>
      <c r="AJ374">
        <v>8.3999999999999995E-5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10037.888359</v>
      </c>
      <c r="I375">
        <v>896.69683699999996</v>
      </c>
      <c r="J375" t="s">
        <v>3</v>
      </c>
      <c r="K375">
        <v>10021.780156000001</v>
      </c>
      <c r="L375">
        <v>891.26211699999999</v>
      </c>
      <c r="M375" t="s">
        <v>4</v>
      </c>
      <c r="N375">
        <v>1071.927715</v>
      </c>
      <c r="O375">
        <v>125.34607200000001</v>
      </c>
      <c r="P375" t="s">
        <v>5</v>
      </c>
      <c r="Q375">
        <v>0</v>
      </c>
      <c r="R375">
        <v>0</v>
      </c>
      <c r="S375" t="s">
        <v>6</v>
      </c>
      <c r="T375">
        <v>336.03589299999999</v>
      </c>
      <c r="U375">
        <v>1.4316869999999999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0.28029199999999999</v>
      </c>
      <c r="AD375">
        <v>5.0000000000000002E-5</v>
      </c>
      <c r="AE375" t="s">
        <v>10</v>
      </c>
      <c r="AF375">
        <v>0</v>
      </c>
      <c r="AG375">
        <v>0</v>
      </c>
      <c r="AH375" t="s">
        <v>11</v>
      </c>
      <c r="AI375">
        <v>0.71831299999999998</v>
      </c>
      <c r="AJ375">
        <v>7.8999999999999996E-5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10754.437480000001</v>
      </c>
      <c r="I376">
        <v>1051.404798</v>
      </c>
      <c r="J376" t="s">
        <v>3</v>
      </c>
      <c r="K376">
        <v>10737.180371</v>
      </c>
      <c r="L376">
        <v>1045.2703710000001</v>
      </c>
      <c r="M376" t="s">
        <v>4</v>
      </c>
      <c r="N376">
        <v>1148.3620000000001</v>
      </c>
      <c r="O376">
        <v>144.65723</v>
      </c>
      <c r="P376" t="s">
        <v>5</v>
      </c>
      <c r="Q376">
        <v>0</v>
      </c>
      <c r="R376">
        <v>0</v>
      </c>
      <c r="S376" t="s">
        <v>6</v>
      </c>
      <c r="T376">
        <v>359.95227999999997</v>
      </c>
      <c r="U376">
        <v>1.641743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0.27981600000000001</v>
      </c>
      <c r="AD376">
        <v>5.5000000000000002E-5</v>
      </c>
      <c r="AE376" t="s">
        <v>10</v>
      </c>
      <c r="AF376">
        <v>0</v>
      </c>
      <c r="AG376">
        <v>0</v>
      </c>
      <c r="AH376" t="s">
        <v>11</v>
      </c>
      <c r="AI376">
        <v>0.71866300000000005</v>
      </c>
      <c r="AJ376">
        <v>8.0000000000000007E-5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11471.637753999999</v>
      </c>
      <c r="I377">
        <v>1183.416453</v>
      </c>
      <c r="J377" t="s">
        <v>3</v>
      </c>
      <c r="K377">
        <v>11453.230723000001</v>
      </c>
      <c r="L377">
        <v>1177.1198549999999</v>
      </c>
      <c r="M377" t="s">
        <v>4</v>
      </c>
      <c r="N377">
        <v>1224.820408</v>
      </c>
      <c r="O377">
        <v>164.700929</v>
      </c>
      <c r="P377" t="s">
        <v>5</v>
      </c>
      <c r="Q377">
        <v>0</v>
      </c>
      <c r="R377">
        <v>0</v>
      </c>
      <c r="S377" t="s">
        <v>6</v>
      </c>
      <c r="T377">
        <v>383.88226900000001</v>
      </c>
      <c r="U377">
        <v>1.804729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0.27966000000000002</v>
      </c>
      <c r="AD377">
        <v>5.3999999999999998E-5</v>
      </c>
      <c r="AE377" t="s">
        <v>10</v>
      </c>
      <c r="AF377">
        <v>0</v>
      </c>
      <c r="AG377">
        <v>0</v>
      </c>
      <c r="AH377" t="s">
        <v>11</v>
      </c>
      <c r="AI377">
        <v>0.71926599999999996</v>
      </c>
      <c r="AJ377">
        <v>7.8999999999999996E-5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12188.951875000001</v>
      </c>
      <c r="I378">
        <v>1331.300375</v>
      </c>
      <c r="J378" t="s">
        <v>3</v>
      </c>
      <c r="K378">
        <v>12169.403457</v>
      </c>
      <c r="L378">
        <v>1324.7734559999999</v>
      </c>
      <c r="M378" t="s">
        <v>4</v>
      </c>
      <c r="N378">
        <v>1301.5877370000001</v>
      </c>
      <c r="O378">
        <v>190.78611100000001</v>
      </c>
      <c r="P378" t="s">
        <v>5</v>
      </c>
      <c r="Q378">
        <v>0</v>
      </c>
      <c r="R378">
        <v>0</v>
      </c>
      <c r="S378" t="s">
        <v>6</v>
      </c>
      <c r="T378">
        <v>407.87929100000002</v>
      </c>
      <c r="U378">
        <v>2.0875010000000001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0.27898899999999999</v>
      </c>
      <c r="AD378">
        <v>5.8E-5</v>
      </c>
      <c r="AE378" t="s">
        <v>10</v>
      </c>
      <c r="AF378">
        <v>0</v>
      </c>
      <c r="AG378">
        <v>0</v>
      </c>
      <c r="AH378" t="s">
        <v>11</v>
      </c>
      <c r="AI378">
        <v>0.72050800000000004</v>
      </c>
      <c r="AJ378">
        <v>6.7999999999999999E-5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12905.912734</v>
      </c>
      <c r="I379">
        <v>1429.9577549999999</v>
      </c>
      <c r="J379" t="s">
        <v>3</v>
      </c>
      <c r="K379">
        <v>12885.208398000001</v>
      </c>
      <c r="L379">
        <v>1422.503647</v>
      </c>
      <c r="M379" t="s">
        <v>4</v>
      </c>
      <c r="N379">
        <v>1378.4185890000001</v>
      </c>
      <c r="O379">
        <v>214.94691399999999</v>
      </c>
      <c r="P379" t="s">
        <v>5</v>
      </c>
      <c r="Q379">
        <v>0</v>
      </c>
      <c r="R379">
        <v>0</v>
      </c>
      <c r="S379" t="s">
        <v>6</v>
      </c>
      <c r="T379">
        <v>431.77979199999999</v>
      </c>
      <c r="U379">
        <v>2.083304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0.27869100000000002</v>
      </c>
      <c r="AD379">
        <v>6.0000000000000002E-5</v>
      </c>
      <c r="AE379" t="s">
        <v>10</v>
      </c>
      <c r="AF379">
        <v>0</v>
      </c>
      <c r="AG379">
        <v>0</v>
      </c>
      <c r="AH379" t="s">
        <v>11</v>
      </c>
      <c r="AI379">
        <v>0.72070699999999999</v>
      </c>
      <c r="AJ379">
        <v>6.7000000000000002E-5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13623.487773000001</v>
      </c>
      <c r="I380">
        <v>1471.7947959999999</v>
      </c>
      <c r="J380" t="s">
        <v>3</v>
      </c>
      <c r="K380">
        <v>13601.638594</v>
      </c>
      <c r="L380">
        <v>1463.7947590000001</v>
      </c>
      <c r="M380" t="s">
        <v>4</v>
      </c>
      <c r="N380">
        <v>1455.1701660000001</v>
      </c>
      <c r="O380">
        <v>229.70847800000001</v>
      </c>
      <c r="P380" t="s">
        <v>5</v>
      </c>
      <c r="Q380">
        <v>0</v>
      </c>
      <c r="R380">
        <v>0</v>
      </c>
      <c r="S380" t="s">
        <v>6</v>
      </c>
      <c r="T380">
        <v>455.73546599999997</v>
      </c>
      <c r="U380">
        <v>2.2116099999999999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0.27866600000000002</v>
      </c>
      <c r="AD380">
        <v>5.8999999999999998E-5</v>
      </c>
      <c r="AE380" t="s">
        <v>10</v>
      </c>
      <c r="AF380">
        <v>0</v>
      </c>
      <c r="AG380">
        <v>0</v>
      </c>
      <c r="AH380" t="s">
        <v>11</v>
      </c>
      <c r="AI380">
        <v>0.72078500000000001</v>
      </c>
      <c r="AJ380">
        <v>6.7000000000000002E-5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14340.697383000001</v>
      </c>
      <c r="I381">
        <v>1547.98199</v>
      </c>
      <c r="J381" t="s">
        <v>3</v>
      </c>
      <c r="K381">
        <v>14317.668965000001</v>
      </c>
      <c r="L381">
        <v>1537.9386569999999</v>
      </c>
      <c r="M381" t="s">
        <v>4</v>
      </c>
      <c r="N381">
        <v>1531.5624849999999</v>
      </c>
      <c r="O381">
        <v>247.01281800000001</v>
      </c>
      <c r="P381" t="s">
        <v>5</v>
      </c>
      <c r="Q381">
        <v>0</v>
      </c>
      <c r="R381">
        <v>0</v>
      </c>
      <c r="S381" t="s">
        <v>6</v>
      </c>
      <c r="T381">
        <v>479.665526</v>
      </c>
      <c r="U381">
        <v>2.1929959999999999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0.27860000000000001</v>
      </c>
      <c r="AD381">
        <v>6.0000000000000002E-5</v>
      </c>
      <c r="AE381" t="s">
        <v>10</v>
      </c>
      <c r="AF381">
        <v>0</v>
      </c>
      <c r="AG381">
        <v>0</v>
      </c>
      <c r="AH381" t="s">
        <v>11</v>
      </c>
      <c r="AI381">
        <v>0.72125099999999998</v>
      </c>
      <c r="AJ381">
        <v>6.3999999999999997E-5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9221.0869729999995</v>
      </c>
      <c r="I382">
        <v>10704.516898</v>
      </c>
      <c r="J382" t="s">
        <v>3</v>
      </c>
      <c r="K382">
        <v>9218.2224019999994</v>
      </c>
      <c r="L382">
        <v>10701.730842000001</v>
      </c>
      <c r="M382" t="s">
        <v>4</v>
      </c>
      <c r="N382">
        <v>167.64767000000001</v>
      </c>
      <c r="O382">
        <v>9.9527439999999991</v>
      </c>
      <c r="P382" t="s">
        <v>5</v>
      </c>
      <c r="Q382">
        <v>193.20752100000001</v>
      </c>
      <c r="R382">
        <v>131.805316</v>
      </c>
      <c r="S382" t="s">
        <v>6</v>
      </c>
      <c r="T382">
        <v>121.616088</v>
      </c>
      <c r="U382">
        <v>21.515114000000001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0.29281099999999999</v>
      </c>
      <c r="AG382">
        <v>6.6000000000000005E-5</v>
      </c>
      <c r="AH382" t="s">
        <v>11</v>
      </c>
      <c r="AI382">
        <v>0.70744300000000004</v>
      </c>
      <c r="AJ382">
        <v>4.3999999999999999E-5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18436.324258000001</v>
      </c>
      <c r="I383">
        <v>41850.056495999997</v>
      </c>
      <c r="J383" t="s">
        <v>3</v>
      </c>
      <c r="K383">
        <v>18430.623436999998</v>
      </c>
      <c r="L383">
        <v>41828.660625999997</v>
      </c>
      <c r="M383" t="s">
        <v>4</v>
      </c>
      <c r="N383">
        <v>335.23494899999997</v>
      </c>
      <c r="O383">
        <v>35.860486000000002</v>
      </c>
      <c r="P383" t="s">
        <v>5</v>
      </c>
      <c r="Q383">
        <v>386.43401399999999</v>
      </c>
      <c r="R383">
        <v>561.89548500000001</v>
      </c>
      <c r="S383" t="s">
        <v>6</v>
      </c>
      <c r="T383">
        <v>242.99707900000001</v>
      </c>
      <c r="U383">
        <v>94.121208999999993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0.28881600000000002</v>
      </c>
      <c r="AG383">
        <v>4.1999999999999998E-5</v>
      </c>
      <c r="AH383" t="s">
        <v>11</v>
      </c>
      <c r="AI383">
        <v>0.70880299999999996</v>
      </c>
      <c r="AJ383">
        <v>4.3999999999999999E-5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27649.235742000001</v>
      </c>
      <c r="I384">
        <v>90631.875222000002</v>
      </c>
      <c r="J384" t="s">
        <v>3</v>
      </c>
      <c r="K384">
        <v>27640.69875</v>
      </c>
      <c r="L384">
        <v>90550.684299</v>
      </c>
      <c r="M384" t="s">
        <v>4</v>
      </c>
      <c r="N384">
        <v>502.472217</v>
      </c>
      <c r="O384">
        <v>72.441180000000003</v>
      </c>
      <c r="P384" t="s">
        <v>5</v>
      </c>
      <c r="Q384">
        <v>580.31016799999998</v>
      </c>
      <c r="R384">
        <v>1309.164634</v>
      </c>
      <c r="S384" t="s">
        <v>6</v>
      </c>
      <c r="T384">
        <v>364.06840299999999</v>
      </c>
      <c r="U384">
        <v>217.87263300000001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0.287937</v>
      </c>
      <c r="AG384">
        <v>3.8000000000000002E-5</v>
      </c>
      <c r="AH384" t="s">
        <v>11</v>
      </c>
      <c r="AI384">
        <v>0.70906999999999998</v>
      </c>
      <c r="AJ384">
        <v>4.3000000000000002E-5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36852.621094000002</v>
      </c>
      <c r="I385">
        <v>141299.56704600001</v>
      </c>
      <c r="J385" t="s">
        <v>3</v>
      </c>
      <c r="K385">
        <v>36841.268594000001</v>
      </c>
      <c r="L385">
        <v>141187.001059</v>
      </c>
      <c r="M385" t="s">
        <v>4</v>
      </c>
      <c r="N385">
        <v>669.63401599999997</v>
      </c>
      <c r="O385">
        <v>118.279397</v>
      </c>
      <c r="P385" t="s">
        <v>5</v>
      </c>
      <c r="Q385">
        <v>773.57000100000005</v>
      </c>
      <c r="R385">
        <v>2094.5051579999999</v>
      </c>
      <c r="S385" t="s">
        <v>6</v>
      </c>
      <c r="T385">
        <v>484.52862499999998</v>
      </c>
      <c r="U385">
        <v>322.39981299999999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0.28630800000000001</v>
      </c>
      <c r="AG385">
        <v>1.8E-5</v>
      </c>
      <c r="AH385" t="s">
        <v>11</v>
      </c>
      <c r="AI385">
        <v>0.71038500000000004</v>
      </c>
      <c r="AJ385">
        <v>5.5999999999999999E-5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46068.724374999998</v>
      </c>
      <c r="I386">
        <v>205157.93716500001</v>
      </c>
      <c r="J386" t="s">
        <v>3</v>
      </c>
      <c r="K386">
        <v>46054.553672000002</v>
      </c>
      <c r="L386">
        <v>205012.120176</v>
      </c>
      <c r="M386" t="s">
        <v>4</v>
      </c>
      <c r="N386">
        <v>836.61106800000005</v>
      </c>
      <c r="O386">
        <v>173.31358499999999</v>
      </c>
      <c r="P386" t="s">
        <v>5</v>
      </c>
      <c r="Q386">
        <v>968.568218</v>
      </c>
      <c r="R386">
        <v>2909.5554959999999</v>
      </c>
      <c r="S386" t="s">
        <v>6</v>
      </c>
      <c r="T386">
        <v>605.34267</v>
      </c>
      <c r="U386">
        <v>455.382068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0.28442000000000001</v>
      </c>
      <c r="AG386">
        <v>1.8E-5</v>
      </c>
      <c r="AH386" t="s">
        <v>11</v>
      </c>
      <c r="AI386">
        <v>0.71105700000000005</v>
      </c>
      <c r="AJ386">
        <v>6.3E-5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55274.407577999998</v>
      </c>
      <c r="I387">
        <v>266064.58525300003</v>
      </c>
      <c r="J387" t="s">
        <v>3</v>
      </c>
      <c r="K387">
        <v>55257.420937000003</v>
      </c>
      <c r="L387">
        <v>265927.98716100003</v>
      </c>
      <c r="M387" t="s">
        <v>4</v>
      </c>
      <c r="N387">
        <v>1004.335542</v>
      </c>
      <c r="O387">
        <v>252.674566</v>
      </c>
      <c r="P387" t="s">
        <v>5</v>
      </c>
      <c r="Q387">
        <v>1163.392429</v>
      </c>
      <c r="R387">
        <v>3610.161897</v>
      </c>
      <c r="S387" t="s">
        <v>6</v>
      </c>
      <c r="T387">
        <v>725.897109</v>
      </c>
      <c r="U387">
        <v>597.07436199999995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0.284165</v>
      </c>
      <c r="AG387">
        <v>1.7E-5</v>
      </c>
      <c r="AH387" t="s">
        <v>11</v>
      </c>
      <c r="AI387">
        <v>0.71268699999999996</v>
      </c>
      <c r="AJ387">
        <v>7.7999999999999999E-5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64488.833124999997</v>
      </c>
      <c r="I388">
        <v>335293.56866200001</v>
      </c>
      <c r="J388" t="s">
        <v>3</v>
      </c>
      <c r="K388">
        <v>64469.023047000002</v>
      </c>
      <c r="L388">
        <v>335132.07777199999</v>
      </c>
      <c r="M388" t="s">
        <v>4</v>
      </c>
      <c r="N388">
        <v>1171.5307640000001</v>
      </c>
      <c r="O388">
        <v>339.46718700000002</v>
      </c>
      <c r="P388" t="s">
        <v>5</v>
      </c>
      <c r="Q388">
        <v>1359.1650219999999</v>
      </c>
      <c r="R388">
        <v>4635.9853059999996</v>
      </c>
      <c r="S388" t="s">
        <v>6</v>
      </c>
      <c r="T388">
        <v>846.73071000000004</v>
      </c>
      <c r="U388">
        <v>786.03463999999997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0.28379700000000002</v>
      </c>
      <c r="AG388">
        <v>1.5E-5</v>
      </c>
      <c r="AH388" t="s">
        <v>11</v>
      </c>
      <c r="AI388">
        <v>0.71376700000000004</v>
      </c>
      <c r="AJ388">
        <v>8.5000000000000006E-5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73701.348905999999</v>
      </c>
      <c r="I389">
        <v>425942.92657100002</v>
      </c>
      <c r="J389" t="s">
        <v>3</v>
      </c>
      <c r="K389">
        <v>73678.694061999995</v>
      </c>
      <c r="L389">
        <v>425781.83192299999</v>
      </c>
      <c r="M389" t="s">
        <v>4</v>
      </c>
      <c r="N389">
        <v>1338.899136</v>
      </c>
      <c r="O389">
        <v>424.85907099999997</v>
      </c>
      <c r="P389" t="s">
        <v>5</v>
      </c>
      <c r="Q389">
        <v>1554.530115</v>
      </c>
      <c r="R389">
        <v>6142.6078200000002</v>
      </c>
      <c r="S389" t="s">
        <v>6</v>
      </c>
      <c r="T389">
        <v>967.85314000000005</v>
      </c>
      <c r="U389">
        <v>1034.187109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0.28270600000000001</v>
      </c>
      <c r="AG389">
        <v>2.1999999999999999E-5</v>
      </c>
      <c r="AH389" t="s">
        <v>11</v>
      </c>
      <c r="AI389">
        <v>0.71437700000000004</v>
      </c>
      <c r="AJ389">
        <v>8.5000000000000006E-5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82921.261094000001</v>
      </c>
      <c r="I390">
        <v>532551.02942200005</v>
      </c>
      <c r="J390" t="s">
        <v>3</v>
      </c>
      <c r="K390">
        <v>82895.793906000006</v>
      </c>
      <c r="L390">
        <v>532352.32631999999</v>
      </c>
      <c r="M390" t="s">
        <v>4</v>
      </c>
      <c r="N390">
        <v>1506.31936</v>
      </c>
      <c r="O390">
        <v>543.58908799999995</v>
      </c>
      <c r="P390" t="s">
        <v>5</v>
      </c>
      <c r="Q390">
        <v>1750.846487</v>
      </c>
      <c r="R390">
        <v>7952.250411</v>
      </c>
      <c r="S390" t="s">
        <v>6</v>
      </c>
      <c r="T390">
        <v>1089.212712</v>
      </c>
      <c r="U390">
        <v>1317.049994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0.28233999999999998</v>
      </c>
      <c r="AG390">
        <v>2.8E-5</v>
      </c>
      <c r="AH390" t="s">
        <v>11</v>
      </c>
      <c r="AI390">
        <v>0.71590600000000004</v>
      </c>
      <c r="AJ390">
        <v>8.6000000000000003E-5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92145.663436999996</v>
      </c>
      <c r="I391">
        <v>663306.19920200005</v>
      </c>
      <c r="J391" t="s">
        <v>3</v>
      </c>
      <c r="K391">
        <v>92117.357969000004</v>
      </c>
      <c r="L391">
        <v>663036.56873399997</v>
      </c>
      <c r="M391" t="s">
        <v>4</v>
      </c>
      <c r="N391">
        <v>1673.8602559999999</v>
      </c>
      <c r="O391">
        <v>669.44021899999996</v>
      </c>
      <c r="P391" t="s">
        <v>5</v>
      </c>
      <c r="Q391">
        <v>1946.485989</v>
      </c>
      <c r="R391">
        <v>9976.2975869999991</v>
      </c>
      <c r="S391" t="s">
        <v>6</v>
      </c>
      <c r="T391">
        <v>1210.700339</v>
      </c>
      <c r="U391">
        <v>1616.0143680000001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0.282275</v>
      </c>
      <c r="AG391">
        <v>2.8E-5</v>
      </c>
      <c r="AH391" t="s">
        <v>11</v>
      </c>
      <c r="AI391">
        <v>0.71679099999999996</v>
      </c>
      <c r="AJ391">
        <v>8.2999999999999998E-5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101360.01984399999</v>
      </c>
      <c r="I392">
        <v>807388.38951100002</v>
      </c>
      <c r="J392" t="s">
        <v>3</v>
      </c>
      <c r="K392">
        <v>101328.897187</v>
      </c>
      <c r="L392">
        <v>807106.69735699997</v>
      </c>
      <c r="M392" t="s">
        <v>4</v>
      </c>
      <c r="N392">
        <v>1841.315564</v>
      </c>
      <c r="O392">
        <v>806.58499700000004</v>
      </c>
      <c r="P392" t="s">
        <v>5</v>
      </c>
      <c r="Q392">
        <v>2140.340737</v>
      </c>
      <c r="R392">
        <v>11695.234397</v>
      </c>
      <c r="S392" t="s">
        <v>6</v>
      </c>
      <c r="T392">
        <v>1331.9609399999999</v>
      </c>
      <c r="U392">
        <v>1958.099831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0.28204200000000001</v>
      </c>
      <c r="AG392">
        <v>2.5000000000000001E-5</v>
      </c>
      <c r="AH392" t="s">
        <v>11</v>
      </c>
      <c r="AI392">
        <v>0.71704199999999996</v>
      </c>
      <c r="AJ392">
        <v>8.2999999999999998E-5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110568.53109400001</v>
      </c>
      <c r="I393">
        <v>979884.44252399995</v>
      </c>
      <c r="J393" t="s">
        <v>3</v>
      </c>
      <c r="K393">
        <v>110534.58375000001</v>
      </c>
      <c r="L393">
        <v>979585.62916200003</v>
      </c>
      <c r="M393" t="s">
        <v>4</v>
      </c>
      <c r="N393">
        <v>2008.6819479999999</v>
      </c>
      <c r="O393">
        <v>954.02667299999996</v>
      </c>
      <c r="P393" t="s">
        <v>5</v>
      </c>
      <c r="Q393">
        <v>2330.8299710000001</v>
      </c>
      <c r="R393">
        <v>13054.979805000001</v>
      </c>
      <c r="S393" t="s">
        <v>6</v>
      </c>
      <c r="T393">
        <v>1453.233279</v>
      </c>
      <c r="U393">
        <v>2351.991767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0.28159499999999998</v>
      </c>
      <c r="AG393">
        <v>3.1999999999999999E-5</v>
      </c>
      <c r="AH393" t="s">
        <v>11</v>
      </c>
      <c r="AI393">
        <v>0.71744799999999997</v>
      </c>
      <c r="AJ393">
        <v>8.1000000000000004E-5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119774.41250000001</v>
      </c>
      <c r="I394">
        <v>1161249.2508340001</v>
      </c>
      <c r="J394" t="s">
        <v>3</v>
      </c>
      <c r="K394">
        <v>119737.661406</v>
      </c>
      <c r="L394">
        <v>1160941.6936679999</v>
      </c>
      <c r="M394" t="s">
        <v>4</v>
      </c>
      <c r="N394">
        <v>2176.069199</v>
      </c>
      <c r="O394">
        <v>1109.9367910000001</v>
      </c>
      <c r="P394" t="s">
        <v>5</v>
      </c>
      <c r="Q394">
        <v>2520.72874</v>
      </c>
      <c r="R394">
        <v>14303.436526</v>
      </c>
      <c r="S394" t="s">
        <v>6</v>
      </c>
      <c r="T394">
        <v>1574.3810329999999</v>
      </c>
      <c r="U394">
        <v>2751.550154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0.28123100000000001</v>
      </c>
      <c r="AG394">
        <v>3.6999999999999998E-5</v>
      </c>
      <c r="AH394" t="s">
        <v>11</v>
      </c>
      <c r="AI394">
        <v>0.71835000000000004</v>
      </c>
      <c r="AJ394">
        <v>8.1000000000000004E-5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128982.241719</v>
      </c>
      <c r="I395">
        <v>1361183.716818</v>
      </c>
      <c r="J395" t="s">
        <v>3</v>
      </c>
      <c r="K395">
        <v>128942.682344</v>
      </c>
      <c r="L395">
        <v>1360864.000605</v>
      </c>
      <c r="M395" t="s">
        <v>4</v>
      </c>
      <c r="N395">
        <v>2343.2712839999999</v>
      </c>
      <c r="O395">
        <v>1260.801242</v>
      </c>
      <c r="P395" t="s">
        <v>5</v>
      </c>
      <c r="Q395">
        <v>2711.4044530000001</v>
      </c>
      <c r="R395">
        <v>15843.090322</v>
      </c>
      <c r="S395" t="s">
        <v>6</v>
      </c>
      <c r="T395">
        <v>1695.7028439999999</v>
      </c>
      <c r="U395">
        <v>3194.973958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0.281223</v>
      </c>
      <c r="AG395">
        <v>3.6999999999999998E-5</v>
      </c>
      <c r="AH395" t="s">
        <v>11</v>
      </c>
      <c r="AI395">
        <v>0.71912200000000004</v>
      </c>
      <c r="AJ395">
        <v>7.7000000000000001E-5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138191.28218800001</v>
      </c>
      <c r="I396">
        <v>1548309.2762450001</v>
      </c>
      <c r="J396" t="s">
        <v>3</v>
      </c>
      <c r="K396">
        <v>138148.898438</v>
      </c>
      <c r="L396">
        <v>1548017.4702870001</v>
      </c>
      <c r="M396" t="s">
        <v>4</v>
      </c>
      <c r="N396">
        <v>2510.5884179999998</v>
      </c>
      <c r="O396">
        <v>1418.5279700000001</v>
      </c>
      <c r="P396" t="s">
        <v>5</v>
      </c>
      <c r="Q396">
        <v>2902.6831050000001</v>
      </c>
      <c r="R396">
        <v>16997.260672</v>
      </c>
      <c r="S396" t="s">
        <v>6</v>
      </c>
      <c r="T396">
        <v>1816.9021660000001</v>
      </c>
      <c r="U396">
        <v>3594.156751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0.28121699999999999</v>
      </c>
      <c r="AG396">
        <v>3.6999999999999998E-5</v>
      </c>
      <c r="AH396" t="s">
        <v>11</v>
      </c>
      <c r="AI396">
        <v>0.71949399999999997</v>
      </c>
      <c r="AJ396">
        <v>7.3999999999999996E-5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147403.97218800001</v>
      </c>
      <c r="I397">
        <v>1753634.2048529999</v>
      </c>
      <c r="J397" t="s">
        <v>3</v>
      </c>
      <c r="K397">
        <v>147358.78312499999</v>
      </c>
      <c r="L397">
        <v>1753337.998165</v>
      </c>
      <c r="M397" t="s">
        <v>4</v>
      </c>
      <c r="N397">
        <v>2678.105947</v>
      </c>
      <c r="O397">
        <v>1611.044582</v>
      </c>
      <c r="P397" t="s">
        <v>5</v>
      </c>
      <c r="Q397">
        <v>3094.8287059999998</v>
      </c>
      <c r="R397">
        <v>18560.939144</v>
      </c>
      <c r="S397" t="s">
        <v>6</v>
      </c>
      <c r="T397">
        <v>1938.1047799999999</v>
      </c>
      <c r="U397">
        <v>4011.8510230000002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0.280748</v>
      </c>
      <c r="AG397">
        <v>4.1999999999999998E-5</v>
      </c>
      <c r="AH397" t="s">
        <v>11</v>
      </c>
      <c r="AI397">
        <v>0.71957499999999996</v>
      </c>
      <c r="AJ397">
        <v>7.2999999999999999E-5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156613.67218699999</v>
      </c>
      <c r="I398">
        <v>1948080.151081</v>
      </c>
      <c r="J398" t="s">
        <v>3</v>
      </c>
      <c r="K398">
        <v>156565.67374999999</v>
      </c>
      <c r="L398">
        <v>1947744.8760569999</v>
      </c>
      <c r="M398" t="s">
        <v>4</v>
      </c>
      <c r="N398">
        <v>2845.2961620000001</v>
      </c>
      <c r="O398">
        <v>1778.351535</v>
      </c>
      <c r="P398" t="s">
        <v>5</v>
      </c>
      <c r="Q398">
        <v>3286.8484079999998</v>
      </c>
      <c r="R398">
        <v>19993.561197999999</v>
      </c>
      <c r="S398" t="s">
        <v>6</v>
      </c>
      <c r="T398">
        <v>2059.3788989999998</v>
      </c>
      <c r="U398">
        <v>4414.5044449999996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0.28035599999999999</v>
      </c>
      <c r="AG398">
        <v>4.8000000000000001E-5</v>
      </c>
      <c r="AH398" t="s">
        <v>11</v>
      </c>
      <c r="AI398">
        <v>0.72000900000000001</v>
      </c>
      <c r="AJ398">
        <v>6.7999999999999999E-5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165823.93625</v>
      </c>
      <c r="I399">
        <v>2158585.1854480002</v>
      </c>
      <c r="J399" t="s">
        <v>3</v>
      </c>
      <c r="K399">
        <v>165773.12375</v>
      </c>
      <c r="L399">
        <v>2158261.681202</v>
      </c>
      <c r="M399" t="s">
        <v>4</v>
      </c>
      <c r="N399">
        <v>3012.4732909999998</v>
      </c>
      <c r="O399">
        <v>1944.0831659999999</v>
      </c>
      <c r="P399" t="s">
        <v>5</v>
      </c>
      <c r="Q399">
        <v>3479.4806450000001</v>
      </c>
      <c r="R399">
        <v>21579.729294000001</v>
      </c>
      <c r="S399" t="s">
        <v>6</v>
      </c>
      <c r="T399">
        <v>2180.317783</v>
      </c>
      <c r="U399">
        <v>4839.0314969999999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0.27990300000000001</v>
      </c>
      <c r="AG399">
        <v>5.1999999999999997E-5</v>
      </c>
      <c r="AH399" t="s">
        <v>11</v>
      </c>
      <c r="AI399">
        <v>0.72014500000000004</v>
      </c>
      <c r="AJ399">
        <v>6.7999999999999999E-5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175035.93625</v>
      </c>
      <c r="I400">
        <v>2374521.894169</v>
      </c>
      <c r="J400" t="s">
        <v>3</v>
      </c>
      <c r="K400">
        <v>174982.31718799999</v>
      </c>
      <c r="L400">
        <v>2374276.7542079999</v>
      </c>
      <c r="M400" t="s">
        <v>4</v>
      </c>
      <c r="N400">
        <v>3179.4722849999998</v>
      </c>
      <c r="O400">
        <v>2139.163301</v>
      </c>
      <c r="P400" t="s">
        <v>5</v>
      </c>
      <c r="Q400">
        <v>3673.9780129999999</v>
      </c>
      <c r="R400">
        <v>22878.070942999999</v>
      </c>
      <c r="S400" t="s">
        <v>6</v>
      </c>
      <c r="T400">
        <v>2301.72541</v>
      </c>
      <c r="U400">
        <v>5306.0871299999999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0.27943800000000002</v>
      </c>
      <c r="AG400">
        <v>5.8999999999999998E-5</v>
      </c>
      <c r="AH400" t="s">
        <v>11</v>
      </c>
      <c r="AI400">
        <v>0.72022699999999995</v>
      </c>
      <c r="AJ400">
        <v>6.8999999999999997E-5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184254.5025</v>
      </c>
      <c r="I401">
        <v>2601609.0234300001</v>
      </c>
      <c r="J401" t="s">
        <v>3</v>
      </c>
      <c r="K401">
        <v>184198.05906199999</v>
      </c>
      <c r="L401">
        <v>2601410.8077619998</v>
      </c>
      <c r="M401" t="s">
        <v>4</v>
      </c>
      <c r="N401">
        <v>3346.8241159999998</v>
      </c>
      <c r="O401">
        <v>2345.1454269999999</v>
      </c>
      <c r="P401" t="s">
        <v>5</v>
      </c>
      <c r="Q401">
        <v>3869.2080420000002</v>
      </c>
      <c r="R401">
        <v>24245.061025999999</v>
      </c>
      <c r="S401" t="s">
        <v>6</v>
      </c>
      <c r="T401">
        <v>2422.7838230000002</v>
      </c>
      <c r="U401">
        <v>5767.2038579999999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0.27887099999999998</v>
      </c>
      <c r="AG401">
        <v>6.3E-5</v>
      </c>
      <c r="AH401" t="s">
        <v>11</v>
      </c>
      <c r="AI401">
        <v>0.72022699999999995</v>
      </c>
      <c r="AJ401">
        <v>6.8999999999999997E-5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9184.7791410000009</v>
      </c>
      <c r="I402">
        <v>692.73012100000005</v>
      </c>
      <c r="J402" t="s">
        <v>3</v>
      </c>
      <c r="K402">
        <v>9181.8777539999992</v>
      </c>
      <c r="L402">
        <v>692.04134299999998</v>
      </c>
      <c r="M402" t="s">
        <v>4</v>
      </c>
      <c r="N402">
        <v>170.62080900000001</v>
      </c>
      <c r="O402">
        <v>3.2104789999999999</v>
      </c>
      <c r="P402" t="s">
        <v>5</v>
      </c>
      <c r="Q402">
        <v>0</v>
      </c>
      <c r="R402">
        <v>0</v>
      </c>
      <c r="S402" t="s">
        <v>6</v>
      </c>
      <c r="T402">
        <v>132.24862200000001</v>
      </c>
      <c r="U402">
        <v>2.1419950000000001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0.29364299999999999</v>
      </c>
      <c r="AG402">
        <v>8.3999999999999995E-5</v>
      </c>
      <c r="AH402" t="s">
        <v>11</v>
      </c>
      <c r="AI402">
        <v>0.70833199999999996</v>
      </c>
      <c r="AJ402">
        <v>5.0000000000000002E-5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18369.665742000001</v>
      </c>
      <c r="I403">
        <v>2293.796859</v>
      </c>
      <c r="J403" t="s">
        <v>3</v>
      </c>
      <c r="K403">
        <v>18363.891914</v>
      </c>
      <c r="L403">
        <v>2292.4331929999998</v>
      </c>
      <c r="M403" t="s">
        <v>4</v>
      </c>
      <c r="N403">
        <v>340.91312799999997</v>
      </c>
      <c r="O403">
        <v>9.1182879999999997</v>
      </c>
      <c r="P403" t="s">
        <v>5</v>
      </c>
      <c r="Q403">
        <v>0</v>
      </c>
      <c r="R403">
        <v>0</v>
      </c>
      <c r="S403" t="s">
        <v>6</v>
      </c>
      <c r="T403">
        <v>264.57449800000001</v>
      </c>
      <c r="U403">
        <v>5.8088369999999996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0.29242299999999999</v>
      </c>
      <c r="AG403">
        <v>7.6000000000000004E-5</v>
      </c>
      <c r="AH403" t="s">
        <v>11</v>
      </c>
      <c r="AI403">
        <v>0.71138500000000005</v>
      </c>
      <c r="AJ403">
        <v>6.4999999999999994E-5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27553.79293</v>
      </c>
      <c r="I404">
        <v>4478.3171830000001</v>
      </c>
      <c r="J404" t="s">
        <v>3</v>
      </c>
      <c r="K404">
        <v>27545.136445</v>
      </c>
      <c r="L404">
        <v>4472.4911439999996</v>
      </c>
      <c r="M404" t="s">
        <v>4</v>
      </c>
      <c r="N404">
        <v>511.10256399999997</v>
      </c>
      <c r="O404">
        <v>16.568539000000001</v>
      </c>
      <c r="P404" t="s">
        <v>5</v>
      </c>
      <c r="Q404">
        <v>0</v>
      </c>
      <c r="R404">
        <v>0</v>
      </c>
      <c r="S404" t="s">
        <v>6</v>
      </c>
      <c r="T404">
        <v>396.82100800000001</v>
      </c>
      <c r="U404">
        <v>11.336986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0.29062500000000002</v>
      </c>
      <c r="AG404">
        <v>6.7999999999999999E-5</v>
      </c>
      <c r="AH404" t="s">
        <v>11</v>
      </c>
      <c r="AI404">
        <v>0.71327499999999999</v>
      </c>
      <c r="AJ404">
        <v>7.2999999999999999E-5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36737.464844000002</v>
      </c>
      <c r="I405">
        <v>6756.0411130000002</v>
      </c>
      <c r="J405" t="s">
        <v>3</v>
      </c>
      <c r="K405">
        <v>36725.924453</v>
      </c>
      <c r="L405">
        <v>6750.3303260000002</v>
      </c>
      <c r="M405" t="s">
        <v>4</v>
      </c>
      <c r="N405">
        <v>681.21182599999997</v>
      </c>
      <c r="O405">
        <v>23.724394</v>
      </c>
      <c r="P405" t="s">
        <v>5</v>
      </c>
      <c r="Q405">
        <v>0</v>
      </c>
      <c r="R405">
        <v>0</v>
      </c>
      <c r="S405" t="s">
        <v>6</v>
      </c>
      <c r="T405">
        <v>529.026522</v>
      </c>
      <c r="U405">
        <v>16.408897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0.28759400000000002</v>
      </c>
      <c r="AG405">
        <v>5.0000000000000002E-5</v>
      </c>
      <c r="AH405" t="s">
        <v>11</v>
      </c>
      <c r="AI405">
        <v>0.71374899999999997</v>
      </c>
      <c r="AJ405">
        <v>7.6000000000000004E-5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45920.209374999999</v>
      </c>
      <c r="I406">
        <v>9266.399093</v>
      </c>
      <c r="J406" t="s">
        <v>3</v>
      </c>
      <c r="K406">
        <v>45905.798516000003</v>
      </c>
      <c r="L406">
        <v>9259.0679189999992</v>
      </c>
      <c r="M406" t="s">
        <v>4</v>
      </c>
      <c r="N406">
        <v>851.47215200000005</v>
      </c>
      <c r="O406">
        <v>32.020322999999998</v>
      </c>
      <c r="P406" t="s">
        <v>5</v>
      </c>
      <c r="Q406">
        <v>0</v>
      </c>
      <c r="R406">
        <v>0</v>
      </c>
      <c r="S406" t="s">
        <v>6</v>
      </c>
      <c r="T406">
        <v>661.12371599999994</v>
      </c>
      <c r="U406">
        <v>23.663671000000001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0.28603499999999998</v>
      </c>
      <c r="AG406">
        <v>3.4999999999999997E-5</v>
      </c>
      <c r="AH406" t="s">
        <v>11</v>
      </c>
      <c r="AI406">
        <v>0.71511499999999995</v>
      </c>
      <c r="AJ406">
        <v>7.8999999999999996E-5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55103.738984000003</v>
      </c>
      <c r="I407">
        <v>11453.607413</v>
      </c>
      <c r="J407" t="s">
        <v>3</v>
      </c>
      <c r="K407">
        <v>55086.450703000002</v>
      </c>
      <c r="L407">
        <v>11444.157598</v>
      </c>
      <c r="M407" t="s">
        <v>4</v>
      </c>
      <c r="N407">
        <v>1021.708884</v>
      </c>
      <c r="O407">
        <v>36.624659000000001</v>
      </c>
      <c r="P407" t="s">
        <v>5</v>
      </c>
      <c r="Q407">
        <v>0</v>
      </c>
      <c r="R407">
        <v>0</v>
      </c>
      <c r="S407" t="s">
        <v>6</v>
      </c>
      <c r="T407">
        <v>793.26595699999996</v>
      </c>
      <c r="U407">
        <v>30.622633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0.28440100000000001</v>
      </c>
      <c r="AG407">
        <v>1.2999999999999999E-5</v>
      </c>
      <c r="AH407" t="s">
        <v>11</v>
      </c>
      <c r="AI407">
        <v>0.71596199999999999</v>
      </c>
      <c r="AJ407">
        <v>8.0000000000000007E-5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64287.892734000001</v>
      </c>
      <c r="I408">
        <v>13746.102385</v>
      </c>
      <c r="J408" t="s">
        <v>3</v>
      </c>
      <c r="K408">
        <v>64267.736094</v>
      </c>
      <c r="L408">
        <v>13734.067343999999</v>
      </c>
      <c r="M408" t="s">
        <v>4</v>
      </c>
      <c r="N408">
        <v>1191.784795</v>
      </c>
      <c r="O408">
        <v>40.031123000000001</v>
      </c>
      <c r="P408" t="s">
        <v>5</v>
      </c>
      <c r="Q408">
        <v>0</v>
      </c>
      <c r="R408">
        <v>0</v>
      </c>
      <c r="S408" t="s">
        <v>6</v>
      </c>
      <c r="T408">
        <v>925.60976000000005</v>
      </c>
      <c r="U408">
        <v>35.681117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0.28350599999999998</v>
      </c>
      <c r="AG408">
        <v>1.8E-5</v>
      </c>
      <c r="AH408" t="s">
        <v>11</v>
      </c>
      <c r="AI408">
        <v>0.716588</v>
      </c>
      <c r="AJ408">
        <v>8.2000000000000001E-5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73472.884999999995</v>
      </c>
      <c r="I409">
        <v>16608.172578999998</v>
      </c>
      <c r="J409" t="s">
        <v>3</v>
      </c>
      <c r="K409">
        <v>73449.854374999995</v>
      </c>
      <c r="L409">
        <v>16590.868173999999</v>
      </c>
      <c r="M409" t="s">
        <v>4</v>
      </c>
      <c r="N409">
        <v>1362.281921</v>
      </c>
      <c r="O409">
        <v>53.934294999999999</v>
      </c>
      <c r="P409" t="s">
        <v>5</v>
      </c>
      <c r="Q409">
        <v>0</v>
      </c>
      <c r="R409">
        <v>0</v>
      </c>
      <c r="S409" t="s">
        <v>6</v>
      </c>
      <c r="T409">
        <v>1057.7283179999999</v>
      </c>
      <c r="U409">
        <v>42.037135999999997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0.28330899999999998</v>
      </c>
      <c r="AG409">
        <v>1.7E-5</v>
      </c>
      <c r="AH409" t="s">
        <v>11</v>
      </c>
      <c r="AI409">
        <v>0.71677299999999999</v>
      </c>
      <c r="AJ409">
        <v>8.0000000000000007E-5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82655.924843999994</v>
      </c>
      <c r="I410">
        <v>19262.464874000001</v>
      </c>
      <c r="J410" t="s">
        <v>3</v>
      </c>
      <c r="K410">
        <v>82629.999844000005</v>
      </c>
      <c r="L410">
        <v>19241.466541000002</v>
      </c>
      <c r="M410" t="s">
        <v>4</v>
      </c>
      <c r="N410">
        <v>1532.5670849999999</v>
      </c>
      <c r="O410">
        <v>57.762887999999997</v>
      </c>
      <c r="P410" t="s">
        <v>5</v>
      </c>
      <c r="Q410">
        <v>0</v>
      </c>
      <c r="R410">
        <v>0</v>
      </c>
      <c r="S410" t="s">
        <v>6</v>
      </c>
      <c r="T410">
        <v>1189.8701120000001</v>
      </c>
      <c r="U410">
        <v>49.962704000000002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0.28278300000000001</v>
      </c>
      <c r="AG410">
        <v>2.1999999999999999E-5</v>
      </c>
      <c r="AH410" t="s">
        <v>11</v>
      </c>
      <c r="AI410">
        <v>0.71842899999999998</v>
      </c>
      <c r="AJ410">
        <v>7.6000000000000004E-5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91840.625312000004</v>
      </c>
      <c r="I411">
        <v>21209.279115000001</v>
      </c>
      <c r="J411" t="s">
        <v>3</v>
      </c>
      <c r="K411">
        <v>91811.827655999994</v>
      </c>
      <c r="L411">
        <v>21192.767904</v>
      </c>
      <c r="M411" t="s">
        <v>4</v>
      </c>
      <c r="N411">
        <v>1702.985999</v>
      </c>
      <c r="O411">
        <v>65.392758999999998</v>
      </c>
      <c r="P411" t="s">
        <v>5</v>
      </c>
      <c r="Q411">
        <v>0</v>
      </c>
      <c r="R411">
        <v>0</v>
      </c>
      <c r="S411" t="s">
        <v>6</v>
      </c>
      <c r="T411">
        <v>1322.132629</v>
      </c>
      <c r="U411">
        <v>58.302903999999998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0.28277000000000002</v>
      </c>
      <c r="AG411">
        <v>2.1999999999999999E-5</v>
      </c>
      <c r="AH411" t="s">
        <v>11</v>
      </c>
      <c r="AI411">
        <v>0.71942600000000001</v>
      </c>
      <c r="AJ411">
        <v>7.2000000000000002E-5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101026.446719</v>
      </c>
      <c r="I412">
        <v>22524.823334000001</v>
      </c>
      <c r="J412" t="s">
        <v>3</v>
      </c>
      <c r="K412">
        <v>100994.77890600001</v>
      </c>
      <c r="L412">
        <v>22509.035005999998</v>
      </c>
      <c r="M412" t="s">
        <v>4</v>
      </c>
      <c r="N412">
        <v>1873.7333590000001</v>
      </c>
      <c r="O412">
        <v>76.282301000000004</v>
      </c>
      <c r="P412" t="s">
        <v>5</v>
      </c>
      <c r="Q412">
        <v>0</v>
      </c>
      <c r="R412">
        <v>0</v>
      </c>
      <c r="S412" t="s">
        <v>6</v>
      </c>
      <c r="T412">
        <v>1454.3774980000001</v>
      </c>
      <c r="U412">
        <v>61.690379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0.28242099999999998</v>
      </c>
      <c r="AG412">
        <v>1.7E-5</v>
      </c>
      <c r="AH412" t="s">
        <v>11</v>
      </c>
      <c r="AI412">
        <v>0.71980100000000002</v>
      </c>
      <c r="AJ412">
        <v>6.8999999999999997E-5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110210.65093800001</v>
      </c>
      <c r="I413">
        <v>23097.327227000002</v>
      </c>
      <c r="J413" t="s">
        <v>3</v>
      </c>
      <c r="K413">
        <v>110176.111406</v>
      </c>
      <c r="L413">
        <v>23080.421696000001</v>
      </c>
      <c r="M413" t="s">
        <v>4</v>
      </c>
      <c r="N413">
        <v>2044.0937819999999</v>
      </c>
      <c r="O413">
        <v>81.521396999999993</v>
      </c>
      <c r="P413" t="s">
        <v>5</v>
      </c>
      <c r="Q413">
        <v>0</v>
      </c>
      <c r="R413">
        <v>0</v>
      </c>
      <c r="S413" t="s">
        <v>6</v>
      </c>
      <c r="T413">
        <v>1586.6850999999999</v>
      </c>
      <c r="U413">
        <v>59.211249000000002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0.28148099999999998</v>
      </c>
      <c r="AG413">
        <v>3.1999999999999999E-5</v>
      </c>
      <c r="AH413" t="s">
        <v>11</v>
      </c>
      <c r="AI413">
        <v>0.71982100000000004</v>
      </c>
      <c r="AJ413">
        <v>6.8999999999999997E-5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119394.992188</v>
      </c>
      <c r="I414">
        <v>22928.527463999999</v>
      </c>
      <c r="J414" t="s">
        <v>3</v>
      </c>
      <c r="K414">
        <v>119357.5975</v>
      </c>
      <c r="L414">
        <v>22912.838899999999</v>
      </c>
      <c r="M414" t="s">
        <v>4</v>
      </c>
      <c r="N414">
        <v>2214.7705369999999</v>
      </c>
      <c r="O414">
        <v>89.636649000000006</v>
      </c>
      <c r="P414" t="s">
        <v>5</v>
      </c>
      <c r="Q414">
        <v>0</v>
      </c>
      <c r="R414">
        <v>0</v>
      </c>
      <c r="S414" t="s">
        <v>6</v>
      </c>
      <c r="T414">
        <v>1718.7690210000001</v>
      </c>
      <c r="U414">
        <v>57.046145000000003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0.28114499999999998</v>
      </c>
      <c r="AG414">
        <v>3.6000000000000001E-5</v>
      </c>
      <c r="AH414" t="s">
        <v>11</v>
      </c>
      <c r="AI414">
        <v>0.71993200000000002</v>
      </c>
      <c r="AJ414">
        <v>6.7000000000000002E-5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128580.15671900001</v>
      </c>
      <c r="I415">
        <v>23506.049138999999</v>
      </c>
      <c r="J415" t="s">
        <v>3</v>
      </c>
      <c r="K415">
        <v>128539.873125</v>
      </c>
      <c r="L415">
        <v>23495.078655000001</v>
      </c>
      <c r="M415" t="s">
        <v>4</v>
      </c>
      <c r="N415">
        <v>2385.082285</v>
      </c>
      <c r="O415">
        <v>98.585534999999993</v>
      </c>
      <c r="P415" t="s">
        <v>5</v>
      </c>
      <c r="Q415">
        <v>0</v>
      </c>
      <c r="R415">
        <v>0</v>
      </c>
      <c r="S415" t="s">
        <v>6</v>
      </c>
      <c r="T415">
        <v>1851.077888</v>
      </c>
      <c r="U415">
        <v>57.668970999999999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0.281136</v>
      </c>
      <c r="AG415">
        <v>3.6000000000000001E-5</v>
      </c>
      <c r="AH415" t="s">
        <v>11</v>
      </c>
      <c r="AI415">
        <v>0.72051100000000001</v>
      </c>
      <c r="AJ415">
        <v>6.0000000000000002E-5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137765.57093700001</v>
      </c>
      <c r="I416">
        <v>22949.359351999999</v>
      </c>
      <c r="J416" t="s">
        <v>3</v>
      </c>
      <c r="K416">
        <v>137722.41343799999</v>
      </c>
      <c r="L416">
        <v>22945.987315999999</v>
      </c>
      <c r="M416" t="s">
        <v>4</v>
      </c>
      <c r="N416">
        <v>2555.29855</v>
      </c>
      <c r="O416">
        <v>114.12437300000001</v>
      </c>
      <c r="P416" t="s">
        <v>5</v>
      </c>
      <c r="Q416">
        <v>0</v>
      </c>
      <c r="R416">
        <v>0</v>
      </c>
      <c r="S416" t="s">
        <v>6</v>
      </c>
      <c r="T416">
        <v>1983.267693</v>
      </c>
      <c r="U416">
        <v>53.667253000000002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0.28109800000000001</v>
      </c>
      <c r="AG416">
        <v>3.6000000000000001E-5</v>
      </c>
      <c r="AH416" t="s">
        <v>11</v>
      </c>
      <c r="AI416">
        <v>0.72071600000000002</v>
      </c>
      <c r="AJ416">
        <v>6.0999999999999999E-5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146948.5925</v>
      </c>
      <c r="I417">
        <v>21724.84993</v>
      </c>
      <c r="J417" t="s">
        <v>3</v>
      </c>
      <c r="K417">
        <v>146902.58937500001</v>
      </c>
      <c r="L417">
        <v>21718.775028</v>
      </c>
      <c r="M417" t="s">
        <v>4</v>
      </c>
      <c r="N417">
        <v>2725.5934809999999</v>
      </c>
      <c r="O417">
        <v>125.339257</v>
      </c>
      <c r="P417" t="s">
        <v>5</v>
      </c>
      <c r="Q417">
        <v>0</v>
      </c>
      <c r="R417">
        <v>0</v>
      </c>
      <c r="S417" t="s">
        <v>6</v>
      </c>
      <c r="T417">
        <v>2115.5816890000001</v>
      </c>
      <c r="U417">
        <v>55.992958999999999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0.28065099999999998</v>
      </c>
      <c r="AG417">
        <v>4.3000000000000002E-5</v>
      </c>
      <c r="AH417" t="s">
        <v>11</v>
      </c>
      <c r="AI417">
        <v>0.72117600000000004</v>
      </c>
      <c r="AJ417">
        <v>5.8E-5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156132.055938</v>
      </c>
      <c r="I418">
        <v>20535.343787999998</v>
      </c>
      <c r="J418" t="s">
        <v>3</v>
      </c>
      <c r="K418">
        <v>156083.19125</v>
      </c>
      <c r="L418">
        <v>20528.933959999998</v>
      </c>
      <c r="M418" t="s">
        <v>4</v>
      </c>
      <c r="N418">
        <v>2895.9622749999999</v>
      </c>
      <c r="O418">
        <v>140.82404099999999</v>
      </c>
      <c r="P418" t="s">
        <v>5</v>
      </c>
      <c r="Q418">
        <v>0</v>
      </c>
      <c r="R418">
        <v>0</v>
      </c>
      <c r="S418" t="s">
        <v>6</v>
      </c>
      <c r="T418">
        <v>2247.774316</v>
      </c>
      <c r="U418">
        <v>55.754747999999999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0.28063100000000002</v>
      </c>
      <c r="AG418">
        <v>4.3000000000000002E-5</v>
      </c>
      <c r="AH418" t="s">
        <v>11</v>
      </c>
      <c r="AI418">
        <v>0.72175100000000003</v>
      </c>
      <c r="AJ418">
        <v>5.1E-5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165317.12343800001</v>
      </c>
      <c r="I419">
        <v>17982.421467</v>
      </c>
      <c r="J419" t="s">
        <v>3</v>
      </c>
      <c r="K419">
        <v>165265.38</v>
      </c>
      <c r="L419">
        <v>17975.312881000002</v>
      </c>
      <c r="M419" t="s">
        <v>4</v>
      </c>
      <c r="N419">
        <v>3066.2217919999998</v>
      </c>
      <c r="O419">
        <v>154.911742</v>
      </c>
      <c r="P419" t="s">
        <v>5</v>
      </c>
      <c r="Q419">
        <v>0</v>
      </c>
      <c r="R419">
        <v>0</v>
      </c>
      <c r="S419" t="s">
        <v>6</v>
      </c>
      <c r="T419">
        <v>2380.0556590000001</v>
      </c>
      <c r="U419">
        <v>54.588363999999999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0.27988400000000002</v>
      </c>
      <c r="AG419">
        <v>5.1999999999999997E-5</v>
      </c>
      <c r="AH419" t="s">
        <v>11</v>
      </c>
      <c r="AI419">
        <v>0.72223199999999999</v>
      </c>
      <c r="AJ419">
        <v>4.6999999999999997E-5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174500.06343800001</v>
      </c>
      <c r="I420">
        <v>15391.976906</v>
      </c>
      <c r="J420" t="s">
        <v>3</v>
      </c>
      <c r="K420">
        <v>174445.43968800001</v>
      </c>
      <c r="L420">
        <v>15385.282714999999</v>
      </c>
      <c r="M420" t="s">
        <v>4</v>
      </c>
      <c r="N420">
        <v>3236.476079</v>
      </c>
      <c r="O420">
        <v>160.74299500000001</v>
      </c>
      <c r="P420" t="s">
        <v>5</v>
      </c>
      <c r="Q420">
        <v>0</v>
      </c>
      <c r="R420">
        <v>0</v>
      </c>
      <c r="S420" t="s">
        <v>6</v>
      </c>
      <c r="T420">
        <v>2512.373599</v>
      </c>
      <c r="U420">
        <v>50.088742000000003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0.27946900000000002</v>
      </c>
      <c r="AG420">
        <v>5.8E-5</v>
      </c>
      <c r="AH420" t="s">
        <v>11</v>
      </c>
      <c r="AI420">
        <v>0.72223199999999999</v>
      </c>
      <c r="AJ420">
        <v>4.6999999999999997E-5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183685.823125</v>
      </c>
      <c r="I421">
        <v>14108.652163999999</v>
      </c>
      <c r="J421" t="s">
        <v>3</v>
      </c>
      <c r="K421">
        <v>183628.34218800001</v>
      </c>
      <c r="L421">
        <v>14104.237041</v>
      </c>
      <c r="M421" t="s">
        <v>4</v>
      </c>
      <c r="N421">
        <v>3406.9115139999999</v>
      </c>
      <c r="O421">
        <v>172.27313699999999</v>
      </c>
      <c r="P421" t="s">
        <v>5</v>
      </c>
      <c r="Q421">
        <v>0</v>
      </c>
      <c r="R421">
        <v>0</v>
      </c>
      <c r="S421" t="s">
        <v>6</v>
      </c>
      <c r="T421">
        <v>2644.6938129999999</v>
      </c>
      <c r="U421">
        <v>48.698402999999999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0.27946700000000002</v>
      </c>
      <c r="AG421">
        <v>5.8E-5</v>
      </c>
      <c r="AH421" t="s">
        <v>11</v>
      </c>
      <c r="AI421">
        <v>0.72223199999999999</v>
      </c>
      <c r="AJ421">
        <v>4.6999999999999997E-5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758.35872199999994</v>
      </c>
      <c r="I422">
        <v>12.675879</v>
      </c>
      <c r="J422" t="s">
        <v>3</v>
      </c>
      <c r="K422">
        <v>757.21213999999998</v>
      </c>
      <c r="L422">
        <v>12.669117999999999</v>
      </c>
      <c r="M422" t="s">
        <v>4</v>
      </c>
      <c r="N422">
        <v>81.758076000000003</v>
      </c>
      <c r="O422">
        <v>0.78528500000000001</v>
      </c>
      <c r="P422" t="s">
        <v>5</v>
      </c>
      <c r="Q422">
        <v>60.309148</v>
      </c>
      <c r="R422">
        <v>0.60071300000000005</v>
      </c>
      <c r="S422" t="s">
        <v>6</v>
      </c>
      <c r="T422">
        <v>24.301352000000001</v>
      </c>
      <c r="U422">
        <v>4.9404999999999998E-2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0.28551399999999999</v>
      </c>
      <c r="AG422">
        <v>0</v>
      </c>
      <c r="AH422" t="s">
        <v>11</v>
      </c>
      <c r="AI422">
        <v>0.70652199999999998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1516.269751</v>
      </c>
      <c r="I423">
        <v>51.505696</v>
      </c>
      <c r="J423" t="s">
        <v>3</v>
      </c>
      <c r="K423">
        <v>1513.9801319999999</v>
      </c>
      <c r="L423">
        <v>51.356605999999999</v>
      </c>
      <c r="M423" t="s">
        <v>4</v>
      </c>
      <c r="N423">
        <v>163.22680700000001</v>
      </c>
      <c r="O423">
        <v>2.4552900000000002</v>
      </c>
      <c r="P423" t="s">
        <v>5</v>
      </c>
      <c r="Q423">
        <v>120.52822500000001</v>
      </c>
      <c r="R423">
        <v>1.444466</v>
      </c>
      <c r="S423" t="s">
        <v>6</v>
      </c>
      <c r="T423">
        <v>48.571779999999997</v>
      </c>
      <c r="U423">
        <v>0.13910800000000001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0.28551399999999999</v>
      </c>
      <c r="AG423">
        <v>0</v>
      </c>
      <c r="AH423" t="s">
        <v>11</v>
      </c>
      <c r="AI423">
        <v>0.70652199999999998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2273.9978270000001</v>
      </c>
      <c r="I424">
        <v>109.404335</v>
      </c>
      <c r="J424" t="s">
        <v>3</v>
      </c>
      <c r="K424">
        <v>2270.5649170000002</v>
      </c>
      <c r="L424">
        <v>109.005917</v>
      </c>
      <c r="M424" t="s">
        <v>4</v>
      </c>
      <c r="N424">
        <v>244.74081899999999</v>
      </c>
      <c r="O424">
        <v>4.5800080000000003</v>
      </c>
      <c r="P424" t="s">
        <v>5</v>
      </c>
      <c r="Q424">
        <v>180.716296</v>
      </c>
      <c r="R424">
        <v>2.761463</v>
      </c>
      <c r="S424" t="s">
        <v>6</v>
      </c>
      <c r="T424">
        <v>72.863319000000004</v>
      </c>
      <c r="U424">
        <v>0.21260100000000001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0.28551399999999999</v>
      </c>
      <c r="AG424">
        <v>0</v>
      </c>
      <c r="AH424" t="s">
        <v>11</v>
      </c>
      <c r="AI424">
        <v>0.70652199999999998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3031.331514</v>
      </c>
      <c r="I425">
        <v>176.257667</v>
      </c>
      <c r="J425" t="s">
        <v>3</v>
      </c>
      <c r="K425">
        <v>3026.748916</v>
      </c>
      <c r="L425">
        <v>175.284494</v>
      </c>
      <c r="M425" t="s">
        <v>4</v>
      </c>
      <c r="N425">
        <v>326.27357799999999</v>
      </c>
      <c r="O425">
        <v>7.2162639999999998</v>
      </c>
      <c r="P425" t="s">
        <v>5</v>
      </c>
      <c r="Q425">
        <v>240.908199</v>
      </c>
      <c r="R425">
        <v>4.0612450000000004</v>
      </c>
      <c r="S425" t="s">
        <v>6</v>
      </c>
      <c r="T425">
        <v>97.166267000000005</v>
      </c>
      <c r="U425">
        <v>0.38160500000000003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0.283447</v>
      </c>
      <c r="AG425">
        <v>0</v>
      </c>
      <c r="AH425" t="s">
        <v>11</v>
      </c>
      <c r="AI425">
        <v>0.70652199999999998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3788.6916890000002</v>
      </c>
      <c r="I426">
        <v>289.709273</v>
      </c>
      <c r="J426" t="s">
        <v>3</v>
      </c>
      <c r="K426">
        <v>3782.9624610000001</v>
      </c>
      <c r="L426">
        <v>288.07667300000003</v>
      </c>
      <c r="M426" t="s">
        <v>4</v>
      </c>
      <c r="N426">
        <v>407.716703</v>
      </c>
      <c r="O426">
        <v>11.396286</v>
      </c>
      <c r="P426" t="s">
        <v>5</v>
      </c>
      <c r="Q426">
        <v>301.06586900000002</v>
      </c>
      <c r="R426">
        <v>5.8077610000000002</v>
      </c>
      <c r="S426" t="s">
        <v>6</v>
      </c>
      <c r="T426">
        <v>121.40729</v>
      </c>
      <c r="U426">
        <v>0.50062799999999996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0.283447</v>
      </c>
      <c r="AG426">
        <v>0</v>
      </c>
      <c r="AH426" t="s">
        <v>11</v>
      </c>
      <c r="AI426">
        <v>0.70652199999999998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4547.2893359999998</v>
      </c>
      <c r="I427">
        <v>434.397899</v>
      </c>
      <c r="J427" t="s">
        <v>3</v>
      </c>
      <c r="K427">
        <v>4540.4094429999996</v>
      </c>
      <c r="L427">
        <v>432.076976</v>
      </c>
      <c r="M427" t="s">
        <v>4</v>
      </c>
      <c r="N427">
        <v>489.38541900000001</v>
      </c>
      <c r="O427">
        <v>16.686554000000001</v>
      </c>
      <c r="P427" t="s">
        <v>5</v>
      </c>
      <c r="Q427">
        <v>361.41610800000001</v>
      </c>
      <c r="R427">
        <v>8.6660900000000005</v>
      </c>
      <c r="S427" t="s">
        <v>6</v>
      </c>
      <c r="T427">
        <v>145.69266500000001</v>
      </c>
      <c r="U427">
        <v>0.62731099999999995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0.283447</v>
      </c>
      <c r="AG427">
        <v>0</v>
      </c>
      <c r="AH427" t="s">
        <v>11</v>
      </c>
      <c r="AI427">
        <v>0.70653100000000002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5305.7267380000003</v>
      </c>
      <c r="I428">
        <v>561.58976900000005</v>
      </c>
      <c r="J428" t="s">
        <v>3</v>
      </c>
      <c r="K428">
        <v>5297.6963669999996</v>
      </c>
      <c r="L428">
        <v>558.86322299999995</v>
      </c>
      <c r="M428" t="s">
        <v>4</v>
      </c>
      <c r="N428">
        <v>570.89914399999998</v>
      </c>
      <c r="O428">
        <v>20.606045999999999</v>
      </c>
      <c r="P428" t="s">
        <v>5</v>
      </c>
      <c r="Q428">
        <v>421.79733199999998</v>
      </c>
      <c r="R428">
        <v>11.57099</v>
      </c>
      <c r="S428" t="s">
        <v>6</v>
      </c>
      <c r="T428">
        <v>170.01094399999999</v>
      </c>
      <c r="U428">
        <v>0.79531600000000002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0.283447</v>
      </c>
      <c r="AG428">
        <v>0</v>
      </c>
      <c r="AH428" t="s">
        <v>11</v>
      </c>
      <c r="AI428">
        <v>0.70653100000000002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6063.3988380000001</v>
      </c>
      <c r="I429">
        <v>679.56708400000002</v>
      </c>
      <c r="J429" t="s">
        <v>3</v>
      </c>
      <c r="K429">
        <v>6054.221348</v>
      </c>
      <c r="L429">
        <v>676.39171099999999</v>
      </c>
      <c r="M429" t="s">
        <v>4</v>
      </c>
      <c r="N429">
        <v>652.37292100000002</v>
      </c>
      <c r="O429">
        <v>24.380428999999999</v>
      </c>
      <c r="P429" t="s">
        <v>5</v>
      </c>
      <c r="Q429">
        <v>482.17559299999999</v>
      </c>
      <c r="R429">
        <v>13.403311</v>
      </c>
      <c r="S429" t="s">
        <v>6</v>
      </c>
      <c r="T429">
        <v>194.34247300000001</v>
      </c>
      <c r="U429">
        <v>0.98943599999999998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0.283447</v>
      </c>
      <c r="AG429">
        <v>0</v>
      </c>
      <c r="AH429" t="s">
        <v>11</v>
      </c>
      <c r="AI429">
        <v>0.70653100000000002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6821.0176170000004</v>
      </c>
      <c r="I430">
        <v>848.25702699999999</v>
      </c>
      <c r="J430" t="s">
        <v>3</v>
      </c>
      <c r="K430">
        <v>6810.69542</v>
      </c>
      <c r="L430">
        <v>844.59646299999997</v>
      </c>
      <c r="M430" t="s">
        <v>4</v>
      </c>
      <c r="N430">
        <v>733.80606899999998</v>
      </c>
      <c r="O430">
        <v>28.645251999999999</v>
      </c>
      <c r="P430" t="s">
        <v>5</v>
      </c>
      <c r="Q430">
        <v>542.45034199999998</v>
      </c>
      <c r="R430">
        <v>16.082508000000001</v>
      </c>
      <c r="S430" t="s">
        <v>6</v>
      </c>
      <c r="T430">
        <v>218.61497499999999</v>
      </c>
      <c r="U430">
        <v>1.2596590000000001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0.283447</v>
      </c>
      <c r="AG430">
        <v>0</v>
      </c>
      <c r="AH430" t="s">
        <v>11</v>
      </c>
      <c r="AI430">
        <v>0.70653100000000002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7578.1338569999998</v>
      </c>
      <c r="I431">
        <v>1030.0945039999999</v>
      </c>
      <c r="J431" t="s">
        <v>3</v>
      </c>
      <c r="K431">
        <v>7566.6654490000001</v>
      </c>
      <c r="L431">
        <v>1025.9060750000001</v>
      </c>
      <c r="M431" t="s">
        <v>4</v>
      </c>
      <c r="N431">
        <v>815.24003200000004</v>
      </c>
      <c r="O431">
        <v>32.950144999999999</v>
      </c>
      <c r="P431" t="s">
        <v>5</v>
      </c>
      <c r="Q431">
        <v>602.63882799999999</v>
      </c>
      <c r="R431">
        <v>19.681170000000002</v>
      </c>
      <c r="S431" t="s">
        <v>6</v>
      </c>
      <c r="T431">
        <v>242.90920499999999</v>
      </c>
      <c r="U431">
        <v>1.6025149999999999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0.283447</v>
      </c>
      <c r="AG431">
        <v>0</v>
      </c>
      <c r="AH431" t="s">
        <v>11</v>
      </c>
      <c r="AI431">
        <v>0.70653100000000002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8335.3444340000005</v>
      </c>
      <c r="I432">
        <v>1190.423575</v>
      </c>
      <c r="J432" t="s">
        <v>3</v>
      </c>
      <c r="K432">
        <v>8322.725762</v>
      </c>
      <c r="L432">
        <v>1185.778855</v>
      </c>
      <c r="M432" t="s">
        <v>4</v>
      </c>
      <c r="N432">
        <v>896.66306799999995</v>
      </c>
      <c r="O432">
        <v>38.653829999999999</v>
      </c>
      <c r="P432" t="s">
        <v>5</v>
      </c>
      <c r="Q432">
        <v>662.87886500000002</v>
      </c>
      <c r="R432">
        <v>22.977170000000001</v>
      </c>
      <c r="S432" t="s">
        <v>6</v>
      </c>
      <c r="T432">
        <v>267.18178899999998</v>
      </c>
      <c r="U432">
        <v>1.939827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0.283447</v>
      </c>
      <c r="AG432">
        <v>0</v>
      </c>
      <c r="AH432" t="s">
        <v>11</v>
      </c>
      <c r="AI432">
        <v>0.70653100000000002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9092.7069530000008</v>
      </c>
      <c r="I433">
        <v>1365.331756</v>
      </c>
      <c r="J433" t="s">
        <v>3</v>
      </c>
      <c r="K433">
        <v>9078.9349020000009</v>
      </c>
      <c r="L433">
        <v>1360.0254689999999</v>
      </c>
      <c r="M433" t="s">
        <v>4</v>
      </c>
      <c r="N433">
        <v>978.21581100000003</v>
      </c>
      <c r="O433">
        <v>43.979018000000003</v>
      </c>
      <c r="P433" t="s">
        <v>5</v>
      </c>
      <c r="Q433">
        <v>723.01804800000002</v>
      </c>
      <c r="R433">
        <v>26.068180000000002</v>
      </c>
      <c r="S433" t="s">
        <v>6</v>
      </c>
      <c r="T433">
        <v>291.38588399999998</v>
      </c>
      <c r="U433">
        <v>2.201416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0.28334199999999998</v>
      </c>
      <c r="AG433">
        <v>0</v>
      </c>
      <c r="AH433" t="s">
        <v>11</v>
      </c>
      <c r="AI433">
        <v>0.72653100000000004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9850.1492770000004</v>
      </c>
      <c r="I434">
        <v>1498.4796349999999</v>
      </c>
      <c r="J434" t="s">
        <v>3</v>
      </c>
      <c r="K434">
        <v>9835.2360549999994</v>
      </c>
      <c r="L434">
        <v>1492.8427859999999</v>
      </c>
      <c r="M434" t="s">
        <v>4</v>
      </c>
      <c r="N434">
        <v>1059.6315090000001</v>
      </c>
      <c r="O434">
        <v>50.059339000000001</v>
      </c>
      <c r="P434" t="s">
        <v>5</v>
      </c>
      <c r="Q434">
        <v>783.24770599999999</v>
      </c>
      <c r="R434">
        <v>28.978807</v>
      </c>
      <c r="S434" t="s">
        <v>6</v>
      </c>
      <c r="T434">
        <v>315.60561000000001</v>
      </c>
      <c r="U434">
        <v>2.483098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0.28334199999999998</v>
      </c>
      <c r="AG434">
        <v>0</v>
      </c>
      <c r="AH434" t="s">
        <v>11</v>
      </c>
      <c r="AI434">
        <v>0.72653100000000004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10607.38625</v>
      </c>
      <c r="I435">
        <v>1644.4649730000001</v>
      </c>
      <c r="J435" t="s">
        <v>3</v>
      </c>
      <c r="K435">
        <v>10591.331699</v>
      </c>
      <c r="L435">
        <v>1637.9950470000001</v>
      </c>
      <c r="M435" t="s">
        <v>4</v>
      </c>
      <c r="N435">
        <v>1141.0118359999999</v>
      </c>
      <c r="O435">
        <v>55.925280000000001</v>
      </c>
      <c r="P435" t="s">
        <v>5</v>
      </c>
      <c r="Q435">
        <v>843.54897300000005</v>
      </c>
      <c r="R435">
        <v>31.787322</v>
      </c>
      <c r="S435" t="s">
        <v>6</v>
      </c>
      <c r="T435">
        <v>339.87331699999999</v>
      </c>
      <c r="U435">
        <v>2.8114680000000001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0.28334199999999998</v>
      </c>
      <c r="AG435">
        <v>0</v>
      </c>
      <c r="AH435" t="s">
        <v>11</v>
      </c>
      <c r="AI435">
        <v>0.72653100000000004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11365.288495999999</v>
      </c>
      <c r="I436">
        <v>1766.3120779999999</v>
      </c>
      <c r="J436" t="s">
        <v>3</v>
      </c>
      <c r="K436">
        <v>11348.066465</v>
      </c>
      <c r="L436">
        <v>1757.827943</v>
      </c>
      <c r="M436" t="s">
        <v>4</v>
      </c>
      <c r="N436">
        <v>1222.60032</v>
      </c>
      <c r="O436">
        <v>58.615000999999999</v>
      </c>
      <c r="P436" t="s">
        <v>5</v>
      </c>
      <c r="Q436">
        <v>903.87369000000001</v>
      </c>
      <c r="R436">
        <v>35.495100999999998</v>
      </c>
      <c r="S436" t="s">
        <v>6</v>
      </c>
      <c r="T436">
        <v>364.12769200000002</v>
      </c>
      <c r="U436">
        <v>3.126455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0.28334199999999998</v>
      </c>
      <c r="AG436">
        <v>0</v>
      </c>
      <c r="AH436" t="s">
        <v>11</v>
      </c>
      <c r="AI436">
        <v>0.72653100000000004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12123.010488</v>
      </c>
      <c r="I437">
        <v>1926.897385</v>
      </c>
      <c r="J437" t="s">
        <v>3</v>
      </c>
      <c r="K437">
        <v>12104.634785</v>
      </c>
      <c r="L437">
        <v>1917.1846720000001</v>
      </c>
      <c r="M437" t="s">
        <v>4</v>
      </c>
      <c r="N437">
        <v>1304.1630929999999</v>
      </c>
      <c r="O437">
        <v>63.862324000000001</v>
      </c>
      <c r="P437" t="s">
        <v>5</v>
      </c>
      <c r="Q437">
        <v>964.11643600000002</v>
      </c>
      <c r="R437">
        <v>38.835825</v>
      </c>
      <c r="S437" t="s">
        <v>6</v>
      </c>
      <c r="T437">
        <v>388.39287999999999</v>
      </c>
      <c r="U437">
        <v>3.5483210000000001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0.28308</v>
      </c>
      <c r="AG437">
        <v>0</v>
      </c>
      <c r="AH437" t="s">
        <v>11</v>
      </c>
      <c r="AI437">
        <v>0.72653100000000004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12881.093047</v>
      </c>
      <c r="I438">
        <v>2162.1644289999999</v>
      </c>
      <c r="J438" t="s">
        <v>3</v>
      </c>
      <c r="K438">
        <v>12861.566309</v>
      </c>
      <c r="L438">
        <v>2151.0741699999999</v>
      </c>
      <c r="M438" t="s">
        <v>4</v>
      </c>
      <c r="N438">
        <v>1385.7972729999999</v>
      </c>
      <c r="O438">
        <v>68.181205000000006</v>
      </c>
      <c r="P438" t="s">
        <v>5</v>
      </c>
      <c r="Q438">
        <v>1024.2607149999999</v>
      </c>
      <c r="R438">
        <v>41.645257000000001</v>
      </c>
      <c r="S438" t="s">
        <v>6</v>
      </c>
      <c r="T438">
        <v>412.676017</v>
      </c>
      <c r="U438">
        <v>4.1420870000000001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0.28308</v>
      </c>
      <c r="AG438">
        <v>0</v>
      </c>
      <c r="AH438" t="s">
        <v>11</v>
      </c>
      <c r="AI438">
        <v>0.72653100000000004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13639.295645</v>
      </c>
      <c r="I439">
        <v>2334.6989939999999</v>
      </c>
      <c r="J439" t="s">
        <v>3</v>
      </c>
      <c r="K439">
        <v>13618.619219</v>
      </c>
      <c r="L439">
        <v>2323.395098</v>
      </c>
      <c r="M439" t="s">
        <v>4</v>
      </c>
      <c r="N439">
        <v>1467.330596</v>
      </c>
      <c r="O439">
        <v>73.414708000000005</v>
      </c>
      <c r="P439" t="s">
        <v>5</v>
      </c>
      <c r="Q439">
        <v>1084.835466</v>
      </c>
      <c r="R439">
        <v>43.976520999999998</v>
      </c>
      <c r="S439" t="s">
        <v>6</v>
      </c>
      <c r="T439">
        <v>436.945221</v>
      </c>
      <c r="U439">
        <v>4.5044420000000001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0.28308</v>
      </c>
      <c r="AG439">
        <v>0</v>
      </c>
      <c r="AH439" t="s">
        <v>11</v>
      </c>
      <c r="AI439">
        <v>0.72653100000000004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14397.392948999999</v>
      </c>
      <c r="I440">
        <v>2478.7730270000002</v>
      </c>
      <c r="J440" t="s">
        <v>3</v>
      </c>
      <c r="K440">
        <v>14375.565624999999</v>
      </c>
      <c r="L440">
        <v>2466.4974659999998</v>
      </c>
      <c r="M440" t="s">
        <v>4</v>
      </c>
      <c r="N440">
        <v>1548.8697729999999</v>
      </c>
      <c r="O440">
        <v>78.665271000000004</v>
      </c>
      <c r="P440" t="s">
        <v>5</v>
      </c>
      <c r="Q440">
        <v>1145.422593</v>
      </c>
      <c r="R440">
        <v>46.157507000000003</v>
      </c>
      <c r="S440" t="s">
        <v>6</v>
      </c>
      <c r="T440">
        <v>461.18275599999998</v>
      </c>
      <c r="U440">
        <v>4.7098899999999997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0.28308</v>
      </c>
      <c r="AG440">
        <v>0</v>
      </c>
      <c r="AH440" t="s">
        <v>11</v>
      </c>
      <c r="AI440">
        <v>0.72653100000000004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15154.502479999999</v>
      </c>
      <c r="I441">
        <v>2647.6636309999999</v>
      </c>
      <c r="J441" t="s">
        <v>3</v>
      </c>
      <c r="K441">
        <v>15131.527715</v>
      </c>
      <c r="L441">
        <v>2634.3001490000001</v>
      </c>
      <c r="M441" t="s">
        <v>4</v>
      </c>
      <c r="N441">
        <v>1630.249084</v>
      </c>
      <c r="O441">
        <v>87.558351000000002</v>
      </c>
      <c r="P441" t="s">
        <v>5</v>
      </c>
      <c r="Q441">
        <v>1206.0495579999999</v>
      </c>
      <c r="R441">
        <v>51.885356000000002</v>
      </c>
      <c r="S441" t="s">
        <v>6</v>
      </c>
      <c r="T441">
        <v>485.40848099999999</v>
      </c>
      <c r="U441">
        <v>5.0698850000000002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0.28308</v>
      </c>
      <c r="AG441">
        <v>0</v>
      </c>
      <c r="AH441" t="s">
        <v>11</v>
      </c>
      <c r="AI441">
        <v>0.72653100000000004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719.452181</v>
      </c>
      <c r="I442">
        <v>9.4613969999999998</v>
      </c>
      <c r="J442" t="s">
        <v>3</v>
      </c>
      <c r="K442">
        <v>718.30216800000005</v>
      </c>
      <c r="L442">
        <v>9.4152199999999997</v>
      </c>
      <c r="M442" t="s">
        <v>4</v>
      </c>
      <c r="N442">
        <v>81.123786999999993</v>
      </c>
      <c r="O442">
        <v>0.40215299999999998</v>
      </c>
      <c r="P442" t="s">
        <v>5</v>
      </c>
      <c r="Q442">
        <v>0</v>
      </c>
      <c r="R442">
        <v>0</v>
      </c>
      <c r="S442" t="s">
        <v>6</v>
      </c>
      <c r="T442">
        <v>24.280853</v>
      </c>
      <c r="U442">
        <v>2.8174999999999999E-2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0.28551399999999999</v>
      </c>
      <c r="AG442">
        <v>0</v>
      </c>
      <c r="AH442" t="s">
        <v>11</v>
      </c>
      <c r="AI442">
        <v>0.70652199999999998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1438.544451</v>
      </c>
      <c r="I443">
        <v>51.895473000000003</v>
      </c>
      <c r="J443" t="s">
        <v>3</v>
      </c>
      <c r="K443">
        <v>1436.24533</v>
      </c>
      <c r="L443">
        <v>51.805002999999999</v>
      </c>
      <c r="M443" t="s">
        <v>4</v>
      </c>
      <c r="N443">
        <v>162.18133499999999</v>
      </c>
      <c r="O443">
        <v>1.573445</v>
      </c>
      <c r="P443" t="s">
        <v>5</v>
      </c>
      <c r="Q443">
        <v>0</v>
      </c>
      <c r="R443">
        <v>0</v>
      </c>
      <c r="S443" t="s">
        <v>6</v>
      </c>
      <c r="T443">
        <v>48.590266</v>
      </c>
      <c r="U443">
        <v>0.12248000000000001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0.28551399999999999</v>
      </c>
      <c r="AG443">
        <v>0</v>
      </c>
      <c r="AH443" t="s">
        <v>11</v>
      </c>
      <c r="AI443">
        <v>0.70652199999999998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2157.4732279999998</v>
      </c>
      <c r="I444">
        <v>94.272002999999998</v>
      </c>
      <c r="J444" t="s">
        <v>3</v>
      </c>
      <c r="K444">
        <v>2154.0315919999998</v>
      </c>
      <c r="L444">
        <v>94.192639999999997</v>
      </c>
      <c r="M444" t="s">
        <v>4</v>
      </c>
      <c r="N444">
        <v>243.18189899999999</v>
      </c>
      <c r="O444">
        <v>3.2604739999999999</v>
      </c>
      <c r="P444" t="s">
        <v>5</v>
      </c>
      <c r="Q444">
        <v>0</v>
      </c>
      <c r="R444">
        <v>0</v>
      </c>
      <c r="S444" t="s">
        <v>6</v>
      </c>
      <c r="T444">
        <v>72.846089000000006</v>
      </c>
      <c r="U444">
        <v>0.226937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0.28551399999999999</v>
      </c>
      <c r="AG444">
        <v>0</v>
      </c>
      <c r="AH444" t="s">
        <v>11</v>
      </c>
      <c r="AI444">
        <v>0.70652199999999998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2876.7628169999998</v>
      </c>
      <c r="I445">
        <v>133.62439699999999</v>
      </c>
      <c r="J445" t="s">
        <v>3</v>
      </c>
      <c r="K445">
        <v>2872.1731300000001</v>
      </c>
      <c r="L445">
        <v>133.551231</v>
      </c>
      <c r="M445" t="s">
        <v>4</v>
      </c>
      <c r="N445">
        <v>324.27187099999998</v>
      </c>
      <c r="O445">
        <v>4.6724350000000001</v>
      </c>
      <c r="P445" t="s">
        <v>5</v>
      </c>
      <c r="Q445">
        <v>0</v>
      </c>
      <c r="R445">
        <v>0</v>
      </c>
      <c r="S445" t="s">
        <v>6</v>
      </c>
      <c r="T445">
        <v>97.074567999999999</v>
      </c>
      <c r="U445">
        <v>0.29440100000000002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0.283447</v>
      </c>
      <c r="AG445">
        <v>0</v>
      </c>
      <c r="AH445" t="s">
        <v>11</v>
      </c>
      <c r="AI445">
        <v>0.70652199999999998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3596.2605910000002</v>
      </c>
      <c r="I446">
        <v>190.29483300000001</v>
      </c>
      <c r="J446" t="s">
        <v>3</v>
      </c>
      <c r="K446">
        <v>3590.5193359999998</v>
      </c>
      <c r="L446">
        <v>189.843436</v>
      </c>
      <c r="M446" t="s">
        <v>4</v>
      </c>
      <c r="N446">
        <v>405.28038700000002</v>
      </c>
      <c r="O446">
        <v>5.9959189999999998</v>
      </c>
      <c r="P446" t="s">
        <v>5</v>
      </c>
      <c r="Q446">
        <v>0</v>
      </c>
      <c r="R446">
        <v>0</v>
      </c>
      <c r="S446" t="s">
        <v>6</v>
      </c>
      <c r="T446">
        <v>121.34038200000001</v>
      </c>
      <c r="U446">
        <v>0.34175499999999998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0.283447</v>
      </c>
      <c r="AG446">
        <v>0</v>
      </c>
      <c r="AH446" t="s">
        <v>11</v>
      </c>
      <c r="AI446">
        <v>0.70652199999999998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4314.9614750000001</v>
      </c>
      <c r="I447">
        <v>258.22852799999998</v>
      </c>
      <c r="J447" t="s">
        <v>3</v>
      </c>
      <c r="K447">
        <v>4308.0741799999996</v>
      </c>
      <c r="L447">
        <v>257.59162900000001</v>
      </c>
      <c r="M447" t="s">
        <v>4</v>
      </c>
      <c r="N447">
        <v>486.140038</v>
      </c>
      <c r="O447">
        <v>7.7053659999999997</v>
      </c>
      <c r="P447" t="s">
        <v>5</v>
      </c>
      <c r="Q447">
        <v>0</v>
      </c>
      <c r="R447">
        <v>0</v>
      </c>
      <c r="S447" t="s">
        <v>6</v>
      </c>
      <c r="T447">
        <v>145.624495</v>
      </c>
      <c r="U447">
        <v>0.49903599999999998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0.283447</v>
      </c>
      <c r="AG447">
        <v>0</v>
      </c>
      <c r="AH447" t="s">
        <v>11</v>
      </c>
      <c r="AI447">
        <v>0.70653100000000002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5033.8971970000002</v>
      </c>
      <c r="I448">
        <v>323.15936399999998</v>
      </c>
      <c r="J448" t="s">
        <v>3</v>
      </c>
      <c r="K448">
        <v>5025.860439</v>
      </c>
      <c r="L448">
        <v>322.32094999999998</v>
      </c>
      <c r="M448" t="s">
        <v>4</v>
      </c>
      <c r="N448">
        <v>567.04478600000004</v>
      </c>
      <c r="O448">
        <v>9.943816</v>
      </c>
      <c r="P448" t="s">
        <v>5</v>
      </c>
      <c r="Q448">
        <v>0</v>
      </c>
      <c r="R448">
        <v>0</v>
      </c>
      <c r="S448" t="s">
        <v>6</v>
      </c>
      <c r="T448">
        <v>169.93372400000001</v>
      </c>
      <c r="U448">
        <v>0.59457300000000002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0.283447</v>
      </c>
      <c r="AG448">
        <v>0</v>
      </c>
      <c r="AH448" t="s">
        <v>11</v>
      </c>
      <c r="AI448">
        <v>0.70653100000000002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5753.4715820000001</v>
      </c>
      <c r="I449">
        <v>395.23190599999998</v>
      </c>
      <c r="J449" t="s">
        <v>3</v>
      </c>
      <c r="K449">
        <v>5744.2940330000001</v>
      </c>
      <c r="L449">
        <v>394.19952799999999</v>
      </c>
      <c r="M449" t="s">
        <v>4</v>
      </c>
      <c r="N449">
        <v>648.06191999999999</v>
      </c>
      <c r="O449">
        <v>12.575036000000001</v>
      </c>
      <c r="P449" t="s">
        <v>5</v>
      </c>
      <c r="Q449">
        <v>0</v>
      </c>
      <c r="R449">
        <v>0</v>
      </c>
      <c r="S449" t="s">
        <v>6</v>
      </c>
      <c r="T449">
        <v>194.29636300000001</v>
      </c>
      <c r="U449">
        <v>0.793605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0.283447</v>
      </c>
      <c r="AG449">
        <v>0</v>
      </c>
      <c r="AH449" t="s">
        <v>11</v>
      </c>
      <c r="AI449">
        <v>0.70653100000000002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6472.5381740000003</v>
      </c>
      <c r="I450">
        <v>497.33539999999999</v>
      </c>
      <c r="J450" t="s">
        <v>3</v>
      </c>
      <c r="K450">
        <v>6462.2145899999996</v>
      </c>
      <c r="L450">
        <v>495.81185499999998</v>
      </c>
      <c r="M450" t="s">
        <v>4</v>
      </c>
      <c r="N450">
        <v>729.06483500000002</v>
      </c>
      <c r="O450">
        <v>16.429570999999999</v>
      </c>
      <c r="P450" t="s">
        <v>5</v>
      </c>
      <c r="Q450">
        <v>0</v>
      </c>
      <c r="R450">
        <v>0</v>
      </c>
      <c r="S450" t="s">
        <v>6</v>
      </c>
      <c r="T450">
        <v>218.589304</v>
      </c>
      <c r="U450">
        <v>0.96623000000000003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0.283447</v>
      </c>
      <c r="AG450">
        <v>0</v>
      </c>
      <c r="AH450" t="s">
        <v>11</v>
      </c>
      <c r="AI450">
        <v>0.70653100000000002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7191.8410839999997</v>
      </c>
      <c r="I451">
        <v>646.83095200000002</v>
      </c>
      <c r="J451" t="s">
        <v>3</v>
      </c>
      <c r="K451">
        <v>7180.3647270000001</v>
      </c>
      <c r="L451">
        <v>644.98856699999999</v>
      </c>
      <c r="M451" t="s">
        <v>4</v>
      </c>
      <c r="N451">
        <v>810.05975799999999</v>
      </c>
      <c r="O451">
        <v>21.186582000000001</v>
      </c>
      <c r="P451" t="s">
        <v>5</v>
      </c>
      <c r="Q451">
        <v>0</v>
      </c>
      <c r="R451">
        <v>0</v>
      </c>
      <c r="S451" t="s">
        <v>6</v>
      </c>
      <c r="T451">
        <v>242.928223</v>
      </c>
      <c r="U451">
        <v>1.1756690000000001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0.283447</v>
      </c>
      <c r="AG451">
        <v>0</v>
      </c>
      <c r="AH451" t="s">
        <v>11</v>
      </c>
      <c r="AI451">
        <v>0.70653100000000002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7911.21958</v>
      </c>
      <c r="I452">
        <v>802.42455299999995</v>
      </c>
      <c r="J452" t="s">
        <v>3</v>
      </c>
      <c r="K452">
        <v>7898.6023830000004</v>
      </c>
      <c r="L452">
        <v>800.24237500000004</v>
      </c>
      <c r="M452" t="s">
        <v>4</v>
      </c>
      <c r="N452">
        <v>891.03947000000005</v>
      </c>
      <c r="O452">
        <v>27.660710000000002</v>
      </c>
      <c r="P452" t="s">
        <v>5</v>
      </c>
      <c r="Q452">
        <v>0</v>
      </c>
      <c r="R452">
        <v>0</v>
      </c>
      <c r="S452" t="s">
        <v>6</v>
      </c>
      <c r="T452">
        <v>267.20604100000003</v>
      </c>
      <c r="U452">
        <v>1.4087719999999999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0.283447</v>
      </c>
      <c r="AG452">
        <v>0</v>
      </c>
      <c r="AH452" t="s">
        <v>11</v>
      </c>
      <c r="AI452">
        <v>0.70653100000000002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8630.1678119999997</v>
      </c>
      <c r="I453">
        <v>933.02521400000001</v>
      </c>
      <c r="J453" t="s">
        <v>3</v>
      </c>
      <c r="K453">
        <v>8616.4011910000008</v>
      </c>
      <c r="L453">
        <v>930.383105</v>
      </c>
      <c r="M453" t="s">
        <v>4</v>
      </c>
      <c r="N453">
        <v>972.12822600000004</v>
      </c>
      <c r="O453">
        <v>35.176029999999997</v>
      </c>
      <c r="P453" t="s">
        <v>5</v>
      </c>
      <c r="Q453">
        <v>0</v>
      </c>
      <c r="R453">
        <v>0</v>
      </c>
      <c r="S453" t="s">
        <v>6</v>
      </c>
      <c r="T453">
        <v>291.437433</v>
      </c>
      <c r="U453">
        <v>1.61778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0.28334199999999998</v>
      </c>
      <c r="AG453">
        <v>0</v>
      </c>
      <c r="AH453" t="s">
        <v>11</v>
      </c>
      <c r="AI453">
        <v>0.72653100000000004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9349.0235549999998</v>
      </c>
      <c r="I454">
        <v>1038.5082520000001</v>
      </c>
      <c r="J454" t="s">
        <v>3</v>
      </c>
      <c r="K454">
        <v>9334.1071869999996</v>
      </c>
      <c r="L454">
        <v>1035.523516</v>
      </c>
      <c r="M454" t="s">
        <v>4</v>
      </c>
      <c r="N454">
        <v>1053.1265229999999</v>
      </c>
      <c r="O454">
        <v>41.678750000000001</v>
      </c>
      <c r="P454" t="s">
        <v>5</v>
      </c>
      <c r="Q454">
        <v>0</v>
      </c>
      <c r="R454">
        <v>0</v>
      </c>
      <c r="S454" t="s">
        <v>6</v>
      </c>
      <c r="T454">
        <v>315.65408600000001</v>
      </c>
      <c r="U454">
        <v>1.8860870000000001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0.28334199999999998</v>
      </c>
      <c r="AG454">
        <v>0</v>
      </c>
      <c r="AH454" t="s">
        <v>11</v>
      </c>
      <c r="AI454">
        <v>0.72653100000000004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10067.656172000001</v>
      </c>
      <c r="I455">
        <v>1191.83546</v>
      </c>
      <c r="J455" t="s">
        <v>3</v>
      </c>
      <c r="K455">
        <v>10051.596718999999</v>
      </c>
      <c r="L455">
        <v>1188.558657</v>
      </c>
      <c r="M455" t="s">
        <v>4</v>
      </c>
      <c r="N455">
        <v>1134.0127809999999</v>
      </c>
      <c r="O455">
        <v>48.006326000000001</v>
      </c>
      <c r="P455" t="s">
        <v>5</v>
      </c>
      <c r="Q455">
        <v>0</v>
      </c>
      <c r="R455">
        <v>0</v>
      </c>
      <c r="S455" t="s">
        <v>6</v>
      </c>
      <c r="T455">
        <v>339.88090599999998</v>
      </c>
      <c r="U455">
        <v>2.2374309999999999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0.28334199999999998</v>
      </c>
      <c r="AG455">
        <v>0</v>
      </c>
      <c r="AH455" t="s">
        <v>11</v>
      </c>
      <c r="AI455">
        <v>0.72653100000000004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10786.998066</v>
      </c>
      <c r="I456">
        <v>1376.738697</v>
      </c>
      <c r="J456" t="s">
        <v>3</v>
      </c>
      <c r="K456">
        <v>10769.789667999999</v>
      </c>
      <c r="L456">
        <v>1372.960593</v>
      </c>
      <c r="M456" t="s">
        <v>4</v>
      </c>
      <c r="N456">
        <v>1214.9249609999999</v>
      </c>
      <c r="O456">
        <v>54.742553999999998</v>
      </c>
      <c r="P456" t="s">
        <v>5</v>
      </c>
      <c r="Q456">
        <v>0</v>
      </c>
      <c r="R456">
        <v>0</v>
      </c>
      <c r="S456" t="s">
        <v>6</v>
      </c>
      <c r="T456">
        <v>364.07792899999998</v>
      </c>
      <c r="U456">
        <v>2.511679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0.28334199999999998</v>
      </c>
      <c r="AG456">
        <v>0</v>
      </c>
      <c r="AH456" t="s">
        <v>11</v>
      </c>
      <c r="AI456">
        <v>0.72653100000000004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11506.614941</v>
      </c>
      <c r="I457">
        <v>1539.840657</v>
      </c>
      <c r="J457" t="s">
        <v>3</v>
      </c>
      <c r="K457">
        <v>11488.260077999999</v>
      </c>
      <c r="L457">
        <v>1535.8008030000001</v>
      </c>
      <c r="M457" t="s">
        <v>4</v>
      </c>
      <c r="N457">
        <v>1296.0979689999999</v>
      </c>
      <c r="O457">
        <v>61.170851999999996</v>
      </c>
      <c r="P457" t="s">
        <v>5</v>
      </c>
      <c r="Q457">
        <v>0</v>
      </c>
      <c r="R457">
        <v>0</v>
      </c>
      <c r="S457" t="s">
        <v>6</v>
      </c>
      <c r="T457">
        <v>388.32299799999998</v>
      </c>
      <c r="U457">
        <v>2.7938339999999999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0.28308</v>
      </c>
      <c r="AG457">
        <v>0</v>
      </c>
      <c r="AH457" t="s">
        <v>11</v>
      </c>
      <c r="AI457">
        <v>0.72653100000000004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12226.396387000001</v>
      </c>
      <c r="I458">
        <v>1696.311989</v>
      </c>
      <c r="J458" t="s">
        <v>3</v>
      </c>
      <c r="K458">
        <v>12206.897754</v>
      </c>
      <c r="L458">
        <v>1691.6314070000001</v>
      </c>
      <c r="M458" t="s">
        <v>4</v>
      </c>
      <c r="N458">
        <v>1377.1053320000001</v>
      </c>
      <c r="O458">
        <v>67.688163000000003</v>
      </c>
      <c r="P458" t="s">
        <v>5</v>
      </c>
      <c r="Q458">
        <v>0</v>
      </c>
      <c r="R458">
        <v>0</v>
      </c>
      <c r="S458" t="s">
        <v>6</v>
      </c>
      <c r="T458">
        <v>412.588165</v>
      </c>
      <c r="U458">
        <v>3.062341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0.28308</v>
      </c>
      <c r="AG458">
        <v>0</v>
      </c>
      <c r="AH458" t="s">
        <v>11</v>
      </c>
      <c r="AI458">
        <v>0.72653100000000004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12945.882852000001</v>
      </c>
      <c r="I459">
        <v>1871.6079520000001</v>
      </c>
      <c r="J459" t="s">
        <v>3</v>
      </c>
      <c r="K459">
        <v>12925.233945</v>
      </c>
      <c r="L459">
        <v>1865.9698820000001</v>
      </c>
      <c r="M459" t="s">
        <v>4</v>
      </c>
      <c r="N459">
        <v>1458.037114</v>
      </c>
      <c r="O459">
        <v>71.969571000000002</v>
      </c>
      <c r="P459" t="s">
        <v>5</v>
      </c>
      <c r="Q459">
        <v>0</v>
      </c>
      <c r="R459">
        <v>0</v>
      </c>
      <c r="S459" t="s">
        <v>6</v>
      </c>
      <c r="T459">
        <v>436.88092899999998</v>
      </c>
      <c r="U459">
        <v>3.5131130000000002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0.28308</v>
      </c>
      <c r="AG459">
        <v>0</v>
      </c>
      <c r="AH459" t="s">
        <v>11</v>
      </c>
      <c r="AI459">
        <v>0.72653100000000004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13665.405683999999</v>
      </c>
      <c r="I460">
        <v>2133.8541700000001</v>
      </c>
      <c r="J460" t="s">
        <v>3</v>
      </c>
      <c r="K460">
        <v>13643.606777000001</v>
      </c>
      <c r="L460">
        <v>2127.5589620000001</v>
      </c>
      <c r="M460" t="s">
        <v>4</v>
      </c>
      <c r="N460">
        <v>1539.010847</v>
      </c>
      <c r="O460">
        <v>77.460526999999999</v>
      </c>
      <c r="P460" t="s">
        <v>5</v>
      </c>
      <c r="Q460">
        <v>0</v>
      </c>
      <c r="R460">
        <v>0</v>
      </c>
      <c r="S460" t="s">
        <v>6</v>
      </c>
      <c r="T460">
        <v>461.156679</v>
      </c>
      <c r="U460">
        <v>3.9239989999999998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0.28308</v>
      </c>
      <c r="AG460">
        <v>0</v>
      </c>
      <c r="AH460" t="s">
        <v>11</v>
      </c>
      <c r="AI460">
        <v>0.72653100000000004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14384.355039</v>
      </c>
      <c r="I461">
        <v>2326.1526170000002</v>
      </c>
      <c r="J461" t="s">
        <v>3</v>
      </c>
      <c r="K461">
        <v>14361.415918000001</v>
      </c>
      <c r="L461">
        <v>2319.418823</v>
      </c>
      <c r="M461" t="s">
        <v>4</v>
      </c>
      <c r="N461">
        <v>1619.86238</v>
      </c>
      <c r="O461">
        <v>84.074954000000005</v>
      </c>
      <c r="P461" t="s">
        <v>5</v>
      </c>
      <c r="Q461">
        <v>0</v>
      </c>
      <c r="R461">
        <v>0</v>
      </c>
      <c r="S461" t="s">
        <v>6</v>
      </c>
      <c r="T461">
        <v>485.36033800000001</v>
      </c>
      <c r="U461">
        <v>4.3009659999999998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0.28308</v>
      </c>
      <c r="AG461">
        <v>0</v>
      </c>
      <c r="AH461" t="s">
        <v>11</v>
      </c>
      <c r="AI461">
        <v>0.72653100000000004</v>
      </c>
      <c r="AJ461">
        <v>0</v>
      </c>
      <c r="AK461" t="s">
        <v>12</v>
      </c>
      <c r="AL461">
        <v>0</v>
      </c>
      <c r="AM46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K1" workbookViewId="0">
      <selection activeCell="R1" sqref="R1:Y1048576"/>
    </sheetView>
  </sheetViews>
  <sheetFormatPr defaultRowHeight="15" x14ac:dyDescent="0.25"/>
  <sheetData>
    <row r="1" spans="1:17" x14ac:dyDescent="0.25">
      <c r="A1" t="s">
        <v>108</v>
      </c>
      <c r="B1" t="s">
        <v>109</v>
      </c>
      <c r="C1" t="s">
        <v>110</v>
      </c>
      <c r="D1" t="s">
        <v>111</v>
      </c>
      <c r="E1" t="s">
        <v>120</v>
      </c>
      <c r="F1" t="s">
        <v>25</v>
      </c>
      <c r="G1" t="s">
        <v>121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417.351</v>
      </c>
      <c r="C2">
        <v>30.8752</v>
      </c>
      <c r="D2">
        <v>10.936500000000001</v>
      </c>
      <c r="E2">
        <v>5.3292799999999998</v>
      </c>
      <c r="F2">
        <v>2.9173800000000001</v>
      </c>
      <c r="G2">
        <v>0</v>
      </c>
      <c r="H2">
        <v>2.9173800000000001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64.013900000000007</v>
      </c>
      <c r="C3">
        <v>30.327200000000001</v>
      </c>
      <c r="D3">
        <v>10.3139</v>
      </c>
      <c r="E3">
        <v>4.7775699999999999</v>
      </c>
      <c r="F3">
        <v>2.8536999999999999</v>
      </c>
      <c r="G3">
        <v>0</v>
      </c>
      <c r="H3" s="11" t="s">
        <v>156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74.664599999999993</v>
      </c>
      <c r="C4">
        <v>45.210900000000002</v>
      </c>
      <c r="D4">
        <v>13.8276</v>
      </c>
      <c r="E4">
        <v>7.3094700000000001</v>
      </c>
      <c r="F4">
        <v>3.9846400000000002</v>
      </c>
      <c r="G4">
        <v>0</v>
      </c>
      <c r="H4">
        <v>3.9846400000000002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62.683100000000003</v>
      </c>
      <c r="C5">
        <v>30.739599999999999</v>
      </c>
      <c r="D5">
        <v>10.645</v>
      </c>
      <c r="E5">
        <v>4.8736699999999997</v>
      </c>
      <c r="F5">
        <v>3.0190800000000002</v>
      </c>
      <c r="G5">
        <v>0</v>
      </c>
      <c r="H5">
        <v>3.0190800000000002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60.895699999999998</v>
      </c>
      <c r="C6">
        <v>32.075299999999999</v>
      </c>
      <c r="D6">
        <v>10.6737</v>
      </c>
      <c r="E6">
        <v>5.0270700000000001</v>
      </c>
      <c r="F6">
        <v>2.8420800000000002</v>
      </c>
      <c r="G6">
        <v>0</v>
      </c>
      <c r="H6">
        <v>2.8420800000000002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61.625999999999998</v>
      </c>
      <c r="C7">
        <v>35.179000000000002</v>
      </c>
      <c r="D7">
        <v>11.134600000000001</v>
      </c>
      <c r="E7">
        <v>5.4913600000000002</v>
      </c>
      <c r="F7">
        <v>2.8823099999999999</v>
      </c>
      <c r="G7">
        <v>0</v>
      </c>
      <c r="H7">
        <v>2.8823099999999999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56.893099999999997</v>
      </c>
      <c r="C8">
        <v>30.522600000000001</v>
      </c>
      <c r="D8">
        <v>10.4702</v>
      </c>
      <c r="E8">
        <v>4.7274599999999998</v>
      </c>
      <c r="F8">
        <v>2.8371200000000001</v>
      </c>
      <c r="G8">
        <v>0</v>
      </c>
      <c r="H8">
        <v>2.8371200000000001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61.076099999999997</v>
      </c>
      <c r="C9">
        <v>33.139299999999999</v>
      </c>
      <c r="D9">
        <v>11.296099999999999</v>
      </c>
      <c r="E9">
        <v>5.2002899999999999</v>
      </c>
      <c r="F9">
        <v>3.2349800000000002</v>
      </c>
      <c r="G9">
        <v>0</v>
      </c>
      <c r="H9">
        <v>3.2349800000000002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57.980699999999999</v>
      </c>
      <c r="C10">
        <v>31.368099999999998</v>
      </c>
      <c r="D10">
        <v>10.476599999999999</v>
      </c>
      <c r="E10">
        <v>4.6961000000000004</v>
      </c>
      <c r="F10">
        <v>2.6898300000000002</v>
      </c>
      <c r="G10">
        <v>0</v>
      </c>
      <c r="H10">
        <v>2.6898300000000002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59.838999999999999</v>
      </c>
      <c r="C11">
        <v>33.032400000000003</v>
      </c>
      <c r="D11">
        <v>11.7494</v>
      </c>
      <c r="E11">
        <v>5.2299899999999999</v>
      </c>
      <c r="F11">
        <v>3.5057</v>
      </c>
      <c r="G11">
        <v>0</v>
      </c>
      <c r="H11" s="11" t="s">
        <v>157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59.963099999999997</v>
      </c>
      <c r="C12">
        <v>34.014600000000002</v>
      </c>
      <c r="D12">
        <v>11.1121</v>
      </c>
      <c r="E12">
        <v>5.1597099999999996</v>
      </c>
      <c r="F12">
        <v>3.15815</v>
      </c>
      <c r="G12">
        <v>0</v>
      </c>
      <c r="H12">
        <v>3.15815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60.256599999999999</v>
      </c>
      <c r="C13">
        <v>32.545200000000001</v>
      </c>
      <c r="D13">
        <v>10.8238</v>
      </c>
      <c r="E13">
        <v>4.9987899999999996</v>
      </c>
      <c r="F13">
        <v>3.01898</v>
      </c>
      <c r="G13">
        <v>0</v>
      </c>
      <c r="H13" s="11">
        <v>3.01898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66.719700000000003</v>
      </c>
      <c r="C14">
        <v>38.529200000000003</v>
      </c>
      <c r="D14">
        <v>11.8818</v>
      </c>
      <c r="E14">
        <v>5.9863400000000002</v>
      </c>
      <c r="F14">
        <v>3.5377299999999998</v>
      </c>
      <c r="G14">
        <v>0</v>
      </c>
      <c r="H14">
        <v>3.5377299999999998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56.0092</v>
      </c>
      <c r="C15">
        <v>29.505500000000001</v>
      </c>
      <c r="D15">
        <v>10.213200000000001</v>
      </c>
      <c r="E15">
        <v>4.3025000000000002</v>
      </c>
      <c r="F15">
        <v>2.6626599999999998</v>
      </c>
      <c r="G15">
        <v>0</v>
      </c>
      <c r="H15">
        <v>2.6626599999999998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60.592700000000001</v>
      </c>
      <c r="C16">
        <v>31.3568</v>
      </c>
      <c r="D16">
        <v>10.4674</v>
      </c>
      <c r="E16">
        <v>4.6641599999999999</v>
      </c>
      <c r="F16">
        <v>2.6538599999999999</v>
      </c>
      <c r="G16">
        <v>0</v>
      </c>
      <c r="H16">
        <v>2.6538599999999999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56.119100000000003</v>
      </c>
      <c r="C17">
        <v>30.7822</v>
      </c>
      <c r="D17">
        <v>10.3353</v>
      </c>
      <c r="E17">
        <v>4.6701800000000002</v>
      </c>
      <c r="F17">
        <v>2.7926799999999998</v>
      </c>
      <c r="G17">
        <v>0</v>
      </c>
      <c r="H17" s="11">
        <v>2.7926799999999998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57.036499999999997</v>
      </c>
      <c r="C18">
        <v>30.655200000000001</v>
      </c>
      <c r="D18">
        <v>10.5131</v>
      </c>
      <c r="E18">
        <v>4.90381</v>
      </c>
      <c r="F18">
        <v>3.0440399999999999</v>
      </c>
      <c r="G18">
        <v>0</v>
      </c>
      <c r="H18">
        <v>3.0440399999999999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58.777299999999997</v>
      </c>
      <c r="C19">
        <v>32.194800000000001</v>
      </c>
      <c r="D19">
        <v>10.7903</v>
      </c>
      <c r="E19">
        <v>4.9926700000000004</v>
      </c>
      <c r="F19">
        <v>2.93357</v>
      </c>
      <c r="G19">
        <v>0</v>
      </c>
      <c r="H19">
        <v>2.93357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56.021799999999999</v>
      </c>
      <c r="C20">
        <v>30.340599999999998</v>
      </c>
      <c r="D20">
        <v>10.5131</v>
      </c>
      <c r="E20">
        <v>4.4445499999999996</v>
      </c>
      <c r="F20">
        <v>2.6606399999999999</v>
      </c>
      <c r="G20">
        <v>0</v>
      </c>
      <c r="H20">
        <v>2.6606399999999999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57.4602</v>
      </c>
      <c r="C21">
        <v>30.5915</v>
      </c>
      <c r="D21">
        <v>10.979799999999999</v>
      </c>
      <c r="E21">
        <v>4.8517099999999997</v>
      </c>
      <c r="F21">
        <v>2.9692500000000002</v>
      </c>
      <c r="G21">
        <v>0</v>
      </c>
      <c r="H21">
        <v>2.9692500000000002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59.664000000000001</v>
      </c>
      <c r="C22">
        <v>30.640799999999999</v>
      </c>
      <c r="D22">
        <v>10.165100000000001</v>
      </c>
      <c r="E22">
        <v>4.9194300000000002</v>
      </c>
      <c r="F22">
        <v>2.7875200000000002</v>
      </c>
      <c r="G22">
        <v>0</v>
      </c>
      <c r="H22">
        <v>2.7875200000000002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64.869100000000003</v>
      </c>
      <c r="C23">
        <v>36.140599999999999</v>
      </c>
      <c r="D23">
        <v>11.236599999999999</v>
      </c>
      <c r="E23">
        <v>6.0656299999999996</v>
      </c>
      <c r="F23">
        <v>2.9890300000000001</v>
      </c>
      <c r="G23">
        <v>0</v>
      </c>
      <c r="H23">
        <v>2.9890300000000001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63.176200000000001</v>
      </c>
      <c r="C24">
        <v>34.878300000000003</v>
      </c>
      <c r="D24">
        <v>10.636699999999999</v>
      </c>
      <c r="E24">
        <v>5.52874</v>
      </c>
      <c r="F24">
        <v>2.75427</v>
      </c>
      <c r="G24">
        <v>0</v>
      </c>
      <c r="H24">
        <v>2.75427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60.356099999999998</v>
      </c>
      <c r="C25">
        <v>30.6297</v>
      </c>
      <c r="D25">
        <v>10.6454</v>
      </c>
      <c r="E25">
        <v>4.9337900000000001</v>
      </c>
      <c r="F25">
        <v>3.04915</v>
      </c>
      <c r="G25">
        <v>0</v>
      </c>
      <c r="H25">
        <v>3.04915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59.572600000000001</v>
      </c>
      <c r="C26">
        <v>32.345199999999998</v>
      </c>
      <c r="D26">
        <v>10.3855</v>
      </c>
      <c r="E26">
        <v>4.78592</v>
      </c>
      <c r="F26">
        <v>2.8016299999999998</v>
      </c>
      <c r="G26">
        <v>0</v>
      </c>
      <c r="H26">
        <v>2.8016299999999998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56.171999999999997</v>
      </c>
      <c r="C27">
        <v>29.168399999999998</v>
      </c>
      <c r="D27">
        <v>10.4245</v>
      </c>
      <c r="E27">
        <v>4.48353</v>
      </c>
      <c r="F27">
        <v>2.76573</v>
      </c>
      <c r="G27">
        <v>0</v>
      </c>
      <c r="H27">
        <v>2.76573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55.148200000000003</v>
      </c>
      <c r="C28">
        <v>30.124199999999998</v>
      </c>
      <c r="D28">
        <v>10.4656</v>
      </c>
      <c r="E28">
        <v>4.5098599999999998</v>
      </c>
      <c r="F28">
        <v>2.7094800000000001</v>
      </c>
      <c r="G28">
        <v>0</v>
      </c>
      <c r="H28">
        <v>2.7094800000000001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56.979199999999999</v>
      </c>
      <c r="C29">
        <v>31.0151</v>
      </c>
      <c r="D29">
        <v>10.058</v>
      </c>
      <c r="E29">
        <v>4.4956500000000004</v>
      </c>
      <c r="F29">
        <v>2.6409600000000002</v>
      </c>
      <c r="G29">
        <v>0</v>
      </c>
      <c r="H29">
        <v>2.6409600000000002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66.366900000000001</v>
      </c>
      <c r="C30">
        <v>40.3262</v>
      </c>
      <c r="D30">
        <v>13.116899999999999</v>
      </c>
      <c r="E30">
        <v>6.2841699999999996</v>
      </c>
      <c r="F30">
        <v>4.4612100000000003</v>
      </c>
      <c r="G30">
        <v>0</v>
      </c>
      <c r="H30">
        <v>4.4612100000000003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59.787599999999998</v>
      </c>
      <c r="C31">
        <v>34.287999999999997</v>
      </c>
      <c r="D31">
        <v>11.663600000000001</v>
      </c>
      <c r="E31">
        <v>5.2702099999999996</v>
      </c>
      <c r="F31">
        <v>3.47933</v>
      </c>
      <c r="G31">
        <v>0</v>
      </c>
      <c r="H31">
        <v>3.47933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57.295699999999997</v>
      </c>
      <c r="C32">
        <v>31.016200000000001</v>
      </c>
      <c r="D32">
        <v>10.596</v>
      </c>
      <c r="E32">
        <v>4.6747899999999998</v>
      </c>
      <c r="F32">
        <v>2.5394600000000001</v>
      </c>
      <c r="G32">
        <v>0</v>
      </c>
      <c r="H32">
        <v>2.5394600000000001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55.907600000000002</v>
      </c>
      <c r="C33">
        <v>30.738</v>
      </c>
      <c r="D33">
        <v>10.574400000000001</v>
      </c>
      <c r="E33">
        <v>4.6957199999999997</v>
      </c>
      <c r="F33">
        <v>3.0002</v>
      </c>
      <c r="G33">
        <v>0</v>
      </c>
      <c r="H33">
        <v>3.0002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53.976799999999997</v>
      </c>
      <c r="C34">
        <v>28.760100000000001</v>
      </c>
      <c r="D34">
        <v>10.133800000000001</v>
      </c>
      <c r="E34">
        <v>4.1801000000000004</v>
      </c>
      <c r="F34">
        <v>2.5071400000000001</v>
      </c>
      <c r="G34">
        <v>0</v>
      </c>
      <c r="H34">
        <v>2.5071400000000001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55.008000000000003</v>
      </c>
      <c r="C35">
        <v>30.199000000000002</v>
      </c>
      <c r="D35">
        <v>10.2675</v>
      </c>
      <c r="E35">
        <v>4.5398800000000001</v>
      </c>
      <c r="F35">
        <v>2.7803200000000001</v>
      </c>
      <c r="G35">
        <v>0</v>
      </c>
      <c r="H35">
        <v>2.7803200000000001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57.0852</v>
      </c>
      <c r="C36">
        <v>31.503900000000002</v>
      </c>
      <c r="D36">
        <v>10.822699999999999</v>
      </c>
      <c r="E36">
        <v>4.7521300000000002</v>
      </c>
      <c r="F36">
        <v>2.7947899999999999</v>
      </c>
      <c r="G36">
        <v>0</v>
      </c>
      <c r="H36">
        <v>2.7947899999999999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53.428699999999999</v>
      </c>
      <c r="C37">
        <v>28.33</v>
      </c>
      <c r="D37">
        <v>9.6060499999999998</v>
      </c>
      <c r="E37">
        <v>4.0374499999999998</v>
      </c>
      <c r="F37">
        <v>2.5523899999999999</v>
      </c>
      <c r="G37">
        <v>0</v>
      </c>
      <c r="H37">
        <v>2.5523899999999999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54.855400000000003</v>
      </c>
      <c r="C38">
        <v>29.629200000000001</v>
      </c>
      <c r="D38">
        <v>10.3171</v>
      </c>
      <c r="E38">
        <v>4.3957199999999998</v>
      </c>
      <c r="F38">
        <v>2.7231999999999998</v>
      </c>
      <c r="G38">
        <v>0</v>
      </c>
      <c r="H38" s="11" t="s">
        <v>158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55.428400000000003</v>
      </c>
      <c r="C39">
        <v>28.409099999999999</v>
      </c>
      <c r="D39">
        <v>9.8082600000000006</v>
      </c>
      <c r="E39">
        <v>4.2316900000000004</v>
      </c>
      <c r="F39">
        <v>2.6917499999999999</v>
      </c>
      <c r="G39">
        <v>0</v>
      </c>
      <c r="H39">
        <v>2.6917499999999999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54.052999999999997</v>
      </c>
      <c r="C40">
        <v>28.331800000000001</v>
      </c>
      <c r="D40">
        <v>10.109400000000001</v>
      </c>
      <c r="E40">
        <v>4.4729299999999999</v>
      </c>
      <c r="F40">
        <v>2.81549</v>
      </c>
      <c r="G40">
        <v>0</v>
      </c>
      <c r="H40">
        <v>2.81549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53.639600000000002</v>
      </c>
      <c r="C41">
        <v>28.688700000000001</v>
      </c>
      <c r="D41">
        <v>10.121700000000001</v>
      </c>
      <c r="E41">
        <v>4.01098</v>
      </c>
      <c r="F41">
        <v>2.4956800000000001</v>
      </c>
      <c r="G41">
        <v>0</v>
      </c>
      <c r="H41">
        <v>2.4956800000000001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54.377099999999999</v>
      </c>
      <c r="C42">
        <v>28.879799999999999</v>
      </c>
      <c r="D42">
        <v>9.9041899999999998</v>
      </c>
      <c r="E42">
        <v>4.2689000000000004</v>
      </c>
      <c r="F42">
        <v>2.5962000000000001</v>
      </c>
      <c r="G42">
        <v>0</v>
      </c>
      <c r="H42" s="11" t="s">
        <v>159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59.129199999999997</v>
      </c>
      <c r="C43">
        <v>33.097900000000003</v>
      </c>
      <c r="D43">
        <v>11.632899999999999</v>
      </c>
      <c r="E43">
        <v>5.0614699999999999</v>
      </c>
      <c r="F43">
        <v>3.27901</v>
      </c>
      <c r="G43">
        <v>0</v>
      </c>
      <c r="H43">
        <v>3.27901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54.299100000000003</v>
      </c>
      <c r="C44">
        <v>29.0486</v>
      </c>
      <c r="D44">
        <v>9.9806100000000004</v>
      </c>
      <c r="E44">
        <v>4.0821199999999997</v>
      </c>
      <c r="F44">
        <v>2.5093800000000002</v>
      </c>
      <c r="G44">
        <v>0</v>
      </c>
      <c r="H44">
        <v>2.5093800000000002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54.617699999999999</v>
      </c>
      <c r="C45">
        <v>28.5884</v>
      </c>
      <c r="D45">
        <v>10.0276</v>
      </c>
      <c r="E45">
        <v>4.1818900000000001</v>
      </c>
      <c r="F45">
        <v>2.61748</v>
      </c>
      <c r="G45">
        <v>0</v>
      </c>
      <c r="H45" s="11">
        <v>2.61748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54.413699999999999</v>
      </c>
      <c r="C46">
        <v>29.157599999999999</v>
      </c>
      <c r="D46">
        <v>10.7026</v>
      </c>
      <c r="E46">
        <v>4.5141799999999996</v>
      </c>
      <c r="F46">
        <v>2.8540199999999998</v>
      </c>
      <c r="G46">
        <v>0</v>
      </c>
      <c r="H46" s="11">
        <v>2.8540199999999998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54.276699999999998</v>
      </c>
      <c r="C47">
        <v>28.167100000000001</v>
      </c>
      <c r="D47">
        <v>9.8433499999999992</v>
      </c>
      <c r="E47">
        <v>4.3513599999999997</v>
      </c>
      <c r="F47">
        <v>2.73908</v>
      </c>
      <c r="G47">
        <v>0</v>
      </c>
      <c r="H47">
        <v>2.73908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54.665500000000002</v>
      </c>
      <c r="C48">
        <v>29.2423</v>
      </c>
      <c r="D48">
        <v>10.802099999999999</v>
      </c>
      <c r="E48">
        <v>4.4630799999999997</v>
      </c>
      <c r="F48">
        <v>2.8056000000000001</v>
      </c>
      <c r="G48">
        <v>0</v>
      </c>
      <c r="H48" s="11" t="s">
        <v>160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55.808300000000003</v>
      </c>
      <c r="C49">
        <v>30.477399999999999</v>
      </c>
      <c r="D49">
        <v>10.392200000000001</v>
      </c>
      <c r="E49">
        <v>4.2885200000000001</v>
      </c>
      <c r="F49">
        <v>2.71069</v>
      </c>
      <c r="G49">
        <v>0</v>
      </c>
      <c r="H49">
        <v>2.71069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61.558799999999998</v>
      </c>
      <c r="C50">
        <v>34.513800000000003</v>
      </c>
      <c r="D50">
        <v>11.388299999999999</v>
      </c>
      <c r="E50">
        <v>5.3486399999999996</v>
      </c>
      <c r="F50">
        <v>3.1168100000000001</v>
      </c>
      <c r="G50">
        <v>0</v>
      </c>
      <c r="H50">
        <v>3.1168100000000001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64.382099999999994</v>
      </c>
      <c r="C51">
        <v>38.138599999999997</v>
      </c>
      <c r="D51">
        <v>12.7866</v>
      </c>
      <c r="E51">
        <v>5.7647700000000004</v>
      </c>
      <c r="F51">
        <v>4.1252800000000001</v>
      </c>
      <c r="G51">
        <v>0</v>
      </c>
      <c r="H51">
        <v>4.1252800000000001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53.513300000000001</v>
      </c>
      <c r="C52">
        <v>28.8108</v>
      </c>
      <c r="D52">
        <v>9.9940800000000003</v>
      </c>
      <c r="E52">
        <v>4.3094200000000003</v>
      </c>
      <c r="F52">
        <v>2.6701800000000002</v>
      </c>
      <c r="G52">
        <v>0</v>
      </c>
      <c r="H52">
        <v>2.6701800000000002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59.941099999999999</v>
      </c>
      <c r="C53">
        <v>33.7408</v>
      </c>
      <c r="D53">
        <v>11.4397</v>
      </c>
      <c r="E53">
        <v>5.4244500000000002</v>
      </c>
      <c r="F53">
        <v>3.6949800000000002</v>
      </c>
      <c r="G53">
        <v>0</v>
      </c>
      <c r="H53" s="11">
        <v>3.6949800000000002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55.162799999999997</v>
      </c>
      <c r="C54">
        <v>29.927800000000001</v>
      </c>
      <c r="D54">
        <v>10.632899999999999</v>
      </c>
      <c r="E54">
        <v>4.2730600000000001</v>
      </c>
      <c r="F54">
        <v>2.81392</v>
      </c>
      <c r="G54">
        <v>0</v>
      </c>
      <c r="H54">
        <v>2.81392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54.446800000000003</v>
      </c>
      <c r="C55">
        <v>29.664200000000001</v>
      </c>
      <c r="D55">
        <v>10.206</v>
      </c>
      <c r="E55">
        <v>4.2249999999999996</v>
      </c>
      <c r="F55">
        <v>2.6848700000000001</v>
      </c>
      <c r="G55">
        <v>0</v>
      </c>
      <c r="H55">
        <v>2.6848700000000001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54.095300000000002</v>
      </c>
      <c r="C56">
        <v>29.3535</v>
      </c>
      <c r="D56">
        <v>10.2456</v>
      </c>
      <c r="E56">
        <v>4.2945000000000002</v>
      </c>
      <c r="F56">
        <v>2.57978</v>
      </c>
      <c r="G56">
        <v>0</v>
      </c>
      <c r="H56">
        <v>2.57978</v>
      </c>
      <c r="I56">
        <v>32767</v>
      </c>
      <c r="J56">
        <v>-32767</v>
      </c>
      <c r="K56">
        <v>0</v>
      </c>
      <c r="R56">
        <f>AVERAGE(B7:B56)</f>
        <v>57.676577999999999</v>
      </c>
      <c r="S56">
        <f>AVERAGE(C7:C56)</f>
        <v>31.394561999999986</v>
      </c>
      <c r="U56">
        <f>_xlfn.VAR.P(B7:B56)</f>
        <v>11.913094423715995</v>
      </c>
      <c r="V56">
        <f>_xlfn.VAR.P(C7:C56)</f>
        <v>7.7129466039560031</v>
      </c>
      <c r="X56">
        <f>1.96*SQRT(U56)/50</f>
        <v>0.13530017522257295</v>
      </c>
      <c r="Y56">
        <f>1.96*SQRT(V56)/50</f>
        <v>0.10886699348059058</v>
      </c>
    </row>
    <row r="57" spans="1:25" x14ac:dyDescent="0.25">
      <c r="A57" t="s">
        <v>112</v>
      </c>
      <c r="B57">
        <v>2962.9133000000002</v>
      </c>
      <c r="C57" t="s">
        <v>37</v>
      </c>
    </row>
    <row r="58" spans="1:25" x14ac:dyDescent="0.25">
      <c r="A58" t="s">
        <v>36</v>
      </c>
      <c r="B58">
        <v>50.282299999999999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48.377899999999997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56.003399999999999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47.614400000000003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49.646099999999997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48.522100000000002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48.077300000000001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50.239800000000002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48.628500000000003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55.241300000000003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50.076099999999997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48.829599999999999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46.816600000000001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59.719000000000001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49.508800000000001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49.023899999999998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50.717399999999998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46.712800000000001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46.252400000000002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51.723799999999997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49.349299999999999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49.722000000000001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55.4422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60.1633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49.064100000000003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49.199100000000001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44.866100000000003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48.012900000000002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48.875500000000002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47.822099999999999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68.403899999999993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48.812399999999997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48.6541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47.625100000000003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47.765599999999999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62.815199999999997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51.217700000000001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50.786000000000001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48.527299999999997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51.3142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49.420699999999997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46.567399999999999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60.765799999999999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47.393900000000002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54.652099999999997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49.4268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47.657800000000002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49.918100000000003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47.414400000000001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48.315800000000003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46.527299999999997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48.869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49.241799999999998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48.7746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48.7453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50.444366000000002</v>
      </c>
      <c r="S112">
        <f>AVERAGE(C63:C112)</f>
        <v>0</v>
      </c>
      <c r="U112">
        <f>_xlfn.VAR.P(B63:B112)</f>
        <v>20.874585589443992</v>
      </c>
      <c r="V112">
        <f>_xlfn.VAR.P(C63:C112)</f>
        <v>0</v>
      </c>
      <c r="X112">
        <f>1.96*SQRT(U112)/50</f>
        <v>0.17909975767756697</v>
      </c>
      <c r="Y112">
        <f>1.96*SQRT(V112)/50</f>
        <v>0</v>
      </c>
    </row>
    <row r="113" spans="1:9" x14ac:dyDescent="0.25">
      <c r="A113" t="s">
        <v>36</v>
      </c>
      <c r="B113">
        <v>2588.8515000000002</v>
      </c>
      <c r="C113" t="s">
        <v>37</v>
      </c>
    </row>
    <row r="114" spans="1:9" x14ac:dyDescent="0.25">
      <c r="A114" t="s">
        <v>38</v>
      </c>
      <c r="B114">
        <v>8733.39</v>
      </c>
      <c r="C114">
        <v>8715.57</v>
      </c>
      <c r="D114">
        <v>8492.44</v>
      </c>
      <c r="E114">
        <v>8490.65</v>
      </c>
      <c r="F114">
        <v>1.89446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8993.99</v>
      </c>
      <c r="C115">
        <v>8976.0300000000007</v>
      </c>
      <c r="D115">
        <v>8705.4599999999991</v>
      </c>
      <c r="E115">
        <v>8703.76</v>
      </c>
      <c r="F115">
        <v>2.0150700000000001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8999.0499999999993</v>
      </c>
      <c r="C116">
        <v>8980.27</v>
      </c>
      <c r="D116">
        <v>8708.0499999999993</v>
      </c>
      <c r="E116">
        <v>8706.31</v>
      </c>
      <c r="F116">
        <v>2.0139499999999999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8977.64</v>
      </c>
      <c r="C117">
        <v>8958.7900000000009</v>
      </c>
      <c r="D117">
        <v>8692.5</v>
      </c>
      <c r="E117">
        <v>8690.76</v>
      </c>
      <c r="F117">
        <v>2.0225900000000001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8903.93</v>
      </c>
      <c r="C118">
        <v>8885.18</v>
      </c>
      <c r="D118">
        <v>8631.16</v>
      </c>
      <c r="E118">
        <v>8629.43</v>
      </c>
      <c r="F118">
        <v>2.0314199999999998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8920.43</v>
      </c>
      <c r="C119">
        <v>8902.42</v>
      </c>
      <c r="D119">
        <v>8641.2000000000007</v>
      </c>
      <c r="E119">
        <v>8639.49</v>
      </c>
      <c r="F119">
        <v>2.02799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8971.75</v>
      </c>
      <c r="C120">
        <v>8953.25</v>
      </c>
      <c r="D120">
        <v>8695.1</v>
      </c>
      <c r="E120">
        <v>8693.36</v>
      </c>
      <c r="F120">
        <v>2.02915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8909.35</v>
      </c>
      <c r="C121">
        <v>8891.41</v>
      </c>
      <c r="D121">
        <v>8628.1299999999992</v>
      </c>
      <c r="E121">
        <v>8626.3799999999992</v>
      </c>
      <c r="F121">
        <v>2.0225900000000001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8927.3799999999992</v>
      </c>
      <c r="C122">
        <v>8908.9699999999993</v>
      </c>
      <c r="D122">
        <v>8645.06</v>
      </c>
      <c r="E122">
        <v>8643.34</v>
      </c>
      <c r="F122">
        <v>2.0329600000000001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8925.0400000000009</v>
      </c>
      <c r="C123">
        <v>8907.39</v>
      </c>
      <c r="D123">
        <v>8638.5499999999993</v>
      </c>
      <c r="E123">
        <v>8636.81</v>
      </c>
      <c r="F123">
        <v>2.01593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8936.4599999999991</v>
      </c>
      <c r="C124">
        <v>8918.61</v>
      </c>
      <c r="D124">
        <v>8638.7999999999993</v>
      </c>
      <c r="E124">
        <v>8637.07</v>
      </c>
      <c r="F124">
        <v>2.0118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8965.85</v>
      </c>
      <c r="C125">
        <v>8947.65</v>
      </c>
      <c r="D125">
        <v>8679.56</v>
      </c>
      <c r="E125">
        <v>8677.83</v>
      </c>
      <c r="F125">
        <v>2.0224899999999999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9023.19</v>
      </c>
      <c r="C126">
        <v>9004.7099999999991</v>
      </c>
      <c r="D126">
        <v>8727.98</v>
      </c>
      <c r="E126">
        <v>8726.23</v>
      </c>
      <c r="F126">
        <v>2.0111300000000001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8979.5</v>
      </c>
      <c r="C127">
        <v>8960.91</v>
      </c>
      <c r="D127">
        <v>8696.08</v>
      </c>
      <c r="E127">
        <v>8694.32</v>
      </c>
      <c r="F127">
        <v>2.0206400000000002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8989.57</v>
      </c>
      <c r="C128">
        <v>8971.1200000000008</v>
      </c>
      <c r="D128">
        <v>8706.0499999999993</v>
      </c>
      <c r="E128">
        <v>8704.31</v>
      </c>
      <c r="F128">
        <v>2.02563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8958.3799999999992</v>
      </c>
      <c r="C129">
        <v>8940.19</v>
      </c>
      <c r="D129">
        <v>8665.43</v>
      </c>
      <c r="E129">
        <v>8663.7000000000007</v>
      </c>
      <c r="F129">
        <v>2.0198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8984.7199999999993</v>
      </c>
      <c r="C130">
        <v>8966.0300000000007</v>
      </c>
      <c r="D130">
        <v>8704.15</v>
      </c>
      <c r="E130">
        <v>8702.39</v>
      </c>
      <c r="F130">
        <v>2.02582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8936.75</v>
      </c>
      <c r="C131">
        <v>8918.92</v>
      </c>
      <c r="D131">
        <v>8649.41</v>
      </c>
      <c r="E131">
        <v>8647.69</v>
      </c>
      <c r="F131">
        <v>2.0132400000000001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8961.08</v>
      </c>
      <c r="C132">
        <v>8942.4</v>
      </c>
      <c r="D132">
        <v>8670.82</v>
      </c>
      <c r="E132">
        <v>8669.11</v>
      </c>
      <c r="F132">
        <v>2.0101100000000001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8939.93</v>
      </c>
      <c r="C133">
        <v>8922.1</v>
      </c>
      <c r="D133">
        <v>8653.0400000000009</v>
      </c>
      <c r="E133">
        <v>8651.32</v>
      </c>
      <c r="F133">
        <v>2.01152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8921.5400000000009</v>
      </c>
      <c r="C134">
        <v>8903.01</v>
      </c>
      <c r="D134">
        <v>8629.59</v>
      </c>
      <c r="E134">
        <v>8627.8700000000008</v>
      </c>
      <c r="F134">
        <v>2.01356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8973.5499999999993</v>
      </c>
      <c r="C135">
        <v>8955.9500000000007</v>
      </c>
      <c r="D135">
        <v>8684.84</v>
      </c>
      <c r="E135">
        <v>8683.09</v>
      </c>
      <c r="F135">
        <v>2.00956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8951.5400000000009</v>
      </c>
      <c r="C136">
        <v>8933.19</v>
      </c>
      <c r="D136">
        <v>8670.9500000000007</v>
      </c>
      <c r="E136">
        <v>8669.2000000000007</v>
      </c>
      <c r="F136">
        <v>2.0274200000000002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8928.2199999999993</v>
      </c>
      <c r="C137">
        <v>8909.33</v>
      </c>
      <c r="D137">
        <v>8631.93</v>
      </c>
      <c r="E137">
        <v>8630.2199999999993</v>
      </c>
      <c r="F137">
        <v>2.0076700000000001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8954.35</v>
      </c>
      <c r="C138">
        <v>8936.0400000000009</v>
      </c>
      <c r="D138">
        <v>8674.1299999999992</v>
      </c>
      <c r="E138">
        <v>8672.3799999999992</v>
      </c>
      <c r="F138">
        <v>2.0211199999999998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9005.07</v>
      </c>
      <c r="C139">
        <v>8986.9699999999993</v>
      </c>
      <c r="D139">
        <v>8717.2099999999991</v>
      </c>
      <c r="E139">
        <v>8715.4699999999993</v>
      </c>
      <c r="F139">
        <v>2.0101100000000001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8937.67</v>
      </c>
      <c r="C140">
        <v>8917.7900000000009</v>
      </c>
      <c r="D140">
        <v>8644.2000000000007</v>
      </c>
      <c r="E140">
        <v>8642.4500000000007</v>
      </c>
      <c r="F140">
        <v>2.0087299999999999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8924.75</v>
      </c>
      <c r="C141">
        <v>8906.7900000000009</v>
      </c>
      <c r="D141">
        <v>8633.9599999999991</v>
      </c>
      <c r="E141">
        <v>8632.23</v>
      </c>
      <c r="F141">
        <v>2.0106199999999999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8960.9599999999991</v>
      </c>
      <c r="C142">
        <v>8942.58</v>
      </c>
      <c r="D142">
        <v>8669.7999999999993</v>
      </c>
      <c r="E142">
        <v>8668.0499999999993</v>
      </c>
      <c r="F142">
        <v>2.0101399999999998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8916.83</v>
      </c>
      <c r="C143">
        <v>8898.06</v>
      </c>
      <c r="D143">
        <v>8628.59</v>
      </c>
      <c r="E143">
        <v>8626.8799999999992</v>
      </c>
      <c r="F143">
        <v>2.01152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8935.57</v>
      </c>
      <c r="C144">
        <v>8917.3700000000008</v>
      </c>
      <c r="D144">
        <v>8651.76</v>
      </c>
      <c r="E144">
        <v>8650.0499999999993</v>
      </c>
      <c r="F144">
        <v>2.01369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8957.9500000000007</v>
      </c>
      <c r="C145">
        <v>8940.1200000000008</v>
      </c>
      <c r="D145">
        <v>8674.27</v>
      </c>
      <c r="E145">
        <v>8672.52</v>
      </c>
      <c r="F145">
        <v>2.0162200000000001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8975.14</v>
      </c>
      <c r="C146">
        <v>8957.11</v>
      </c>
      <c r="D146">
        <v>8688.9500000000007</v>
      </c>
      <c r="E146">
        <v>8687.2099999999991</v>
      </c>
      <c r="F146">
        <v>2.01593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8909.18</v>
      </c>
      <c r="C147">
        <v>8891.43</v>
      </c>
      <c r="D147">
        <v>8624.1200000000008</v>
      </c>
      <c r="E147">
        <v>8622.39</v>
      </c>
      <c r="F147">
        <v>2.0167600000000001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8949.24</v>
      </c>
      <c r="C148">
        <v>8931.01</v>
      </c>
      <c r="D148">
        <v>8665.09</v>
      </c>
      <c r="E148">
        <v>8663.32</v>
      </c>
      <c r="F148">
        <v>2.0139499999999999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8917.9500000000007</v>
      </c>
      <c r="C149">
        <v>8899.9699999999993</v>
      </c>
      <c r="D149">
        <v>8632.58</v>
      </c>
      <c r="E149">
        <v>8630.82</v>
      </c>
      <c r="F149">
        <v>2.01267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8934.9</v>
      </c>
      <c r="C150">
        <v>8916.9699999999993</v>
      </c>
      <c r="D150">
        <v>8647.86</v>
      </c>
      <c r="E150">
        <v>8646.14</v>
      </c>
      <c r="F150">
        <v>2.01824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8969.92</v>
      </c>
      <c r="C151">
        <v>8951.2099999999991</v>
      </c>
      <c r="D151">
        <v>8682.6</v>
      </c>
      <c r="E151">
        <v>8680.85</v>
      </c>
      <c r="F151">
        <v>2.0121199999999999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8997.19</v>
      </c>
      <c r="C152">
        <v>8978.84</v>
      </c>
      <c r="D152">
        <v>8698.7199999999993</v>
      </c>
      <c r="E152">
        <v>8696.99</v>
      </c>
      <c r="F152">
        <v>2.0522800000000001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8990.7800000000007</v>
      </c>
      <c r="C153">
        <v>8972.25</v>
      </c>
      <c r="D153">
        <v>8695.26</v>
      </c>
      <c r="E153">
        <v>8693.5400000000009</v>
      </c>
      <c r="F153">
        <v>2.0173999999999999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8942.5400000000009</v>
      </c>
      <c r="C154">
        <v>8923.75</v>
      </c>
      <c r="D154">
        <v>8649.18</v>
      </c>
      <c r="E154">
        <v>8647.43</v>
      </c>
      <c r="F154">
        <v>2.0121199999999999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8946.44</v>
      </c>
      <c r="C155">
        <v>8927.1200000000008</v>
      </c>
      <c r="D155">
        <v>8652.09</v>
      </c>
      <c r="E155">
        <v>8650.3799999999992</v>
      </c>
      <c r="F155">
        <v>2.0104299999999999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8954.49</v>
      </c>
      <c r="C156">
        <v>8935.8799999999992</v>
      </c>
      <c r="D156">
        <v>8673.0499999999993</v>
      </c>
      <c r="E156">
        <v>8671.33</v>
      </c>
      <c r="F156">
        <v>2.0315799999999999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8924.41</v>
      </c>
      <c r="C157">
        <v>8906.06</v>
      </c>
      <c r="D157">
        <v>8638.77</v>
      </c>
      <c r="E157">
        <v>8637.02</v>
      </c>
      <c r="F157">
        <v>2.0098799999999999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8930.48</v>
      </c>
      <c r="C158">
        <v>8911.9</v>
      </c>
      <c r="D158">
        <v>8653.0300000000007</v>
      </c>
      <c r="E158">
        <v>8651.2900000000009</v>
      </c>
      <c r="F158">
        <v>2.0335999999999999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8999.33</v>
      </c>
      <c r="C159">
        <v>8980.4699999999993</v>
      </c>
      <c r="D159">
        <v>8712.64</v>
      </c>
      <c r="E159">
        <v>8710.93</v>
      </c>
      <c r="F159">
        <v>2.01552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8924.5499999999993</v>
      </c>
      <c r="C160">
        <v>8906.7900000000009</v>
      </c>
      <c r="D160">
        <v>8641.94</v>
      </c>
      <c r="E160">
        <v>8640.18</v>
      </c>
      <c r="F160">
        <v>2.0160900000000002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8925.7999999999993</v>
      </c>
      <c r="C161">
        <v>8907.0400000000009</v>
      </c>
      <c r="D161">
        <v>8632.2099999999991</v>
      </c>
      <c r="E161">
        <v>8630.4699999999993</v>
      </c>
      <c r="F161">
        <v>2.06934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8917.9599999999991</v>
      </c>
      <c r="C162">
        <v>8899.59</v>
      </c>
      <c r="D162">
        <v>8631.93</v>
      </c>
      <c r="E162">
        <v>8630.2099999999991</v>
      </c>
      <c r="F162">
        <v>2.0132400000000001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8922.81</v>
      </c>
      <c r="C163">
        <v>8904.6200000000008</v>
      </c>
      <c r="D163">
        <v>8640.08</v>
      </c>
      <c r="E163">
        <v>8638.32</v>
      </c>
      <c r="F163">
        <v>2.0152899999999998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8935.16</v>
      </c>
      <c r="C164">
        <v>8916.0300000000007</v>
      </c>
      <c r="D164">
        <v>8648.7099999999991</v>
      </c>
      <c r="E164">
        <v>8646.99</v>
      </c>
      <c r="F164">
        <v>2.0075799999999999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8976.49</v>
      </c>
      <c r="C165">
        <v>8959.1</v>
      </c>
      <c r="D165">
        <v>8683.5400000000009</v>
      </c>
      <c r="E165">
        <v>8681.7900000000009</v>
      </c>
      <c r="F165">
        <v>2.0588099999999998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8984.5</v>
      </c>
      <c r="C166">
        <v>8966.7800000000007</v>
      </c>
      <c r="D166">
        <v>8696.82</v>
      </c>
      <c r="E166">
        <v>8695.09</v>
      </c>
      <c r="F166">
        <v>2.0118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8925.76</v>
      </c>
      <c r="C167">
        <v>8908.5400000000009</v>
      </c>
      <c r="D167">
        <v>8634.76</v>
      </c>
      <c r="E167">
        <v>8633.06</v>
      </c>
      <c r="F167">
        <v>2.0112899999999998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8919.4599999999991</v>
      </c>
      <c r="C168">
        <v>8901.82</v>
      </c>
      <c r="D168">
        <v>8629.5499999999993</v>
      </c>
      <c r="E168">
        <v>8627.84</v>
      </c>
      <c r="F168">
        <v>2.00867</v>
      </c>
      <c r="G168">
        <v>32767</v>
      </c>
      <c r="H168">
        <v>-32767</v>
      </c>
      <c r="I168">
        <v>0</v>
      </c>
      <c r="R168">
        <f>AVERAGE(B119:B168)</f>
        <v>8949.4372000000003</v>
      </c>
      <c r="S168">
        <f>AVERAGE(C119:C168)</f>
        <v>8931.1512000000002</v>
      </c>
      <c r="U168">
        <f>_xlfn.VAR.P(B119:B168)</f>
        <v>784.52204016000189</v>
      </c>
      <c r="V168">
        <f>_xlfn.VAR.P(C119:C168)</f>
        <v>781.3335905599962</v>
      </c>
      <c r="X168">
        <f>1.96*SQRT(U168)/50</f>
        <v>1.0979653673005654</v>
      </c>
      <c r="Y168">
        <f>1.96*SQRT(V168)/50</f>
        <v>1.0957319236921559</v>
      </c>
    </row>
    <row r="169" spans="1:25" x14ac:dyDescent="0.25">
      <c r="A169" t="s">
        <v>38</v>
      </c>
      <c r="B169">
        <v>447566.1776</v>
      </c>
      <c r="C169" t="s">
        <v>37</v>
      </c>
    </row>
    <row r="170" spans="1:25" x14ac:dyDescent="0.25">
      <c r="A170" t="s">
        <v>97</v>
      </c>
      <c r="B170">
        <v>8449.17</v>
      </c>
      <c r="C170">
        <v>8405.9</v>
      </c>
      <c r="D170">
        <v>8315.6</v>
      </c>
      <c r="E170">
        <v>8242.64</v>
      </c>
      <c r="F170">
        <v>1493.94</v>
      </c>
      <c r="G170">
        <v>0.283078</v>
      </c>
      <c r="H170">
        <v>0.71589400000000003</v>
      </c>
      <c r="I170">
        <v>0</v>
      </c>
    </row>
    <row r="171" spans="1:25" x14ac:dyDescent="0.25">
      <c r="A171" t="s">
        <v>97</v>
      </c>
      <c r="B171">
        <v>8089.92</v>
      </c>
      <c r="C171">
        <v>8067.86</v>
      </c>
      <c r="D171">
        <v>7982.64</v>
      </c>
      <c r="E171">
        <v>7912</v>
      </c>
      <c r="F171">
        <v>1455.62</v>
      </c>
      <c r="G171">
        <v>0.28311399999999998</v>
      </c>
      <c r="H171">
        <v>0.72479499999999997</v>
      </c>
      <c r="I171">
        <v>0</v>
      </c>
    </row>
    <row r="172" spans="1:25" x14ac:dyDescent="0.25">
      <c r="A172" t="s">
        <v>97</v>
      </c>
      <c r="B172">
        <v>8118.63</v>
      </c>
      <c r="C172">
        <v>8095.44</v>
      </c>
      <c r="D172">
        <v>8006.06</v>
      </c>
      <c r="E172">
        <v>7936.55</v>
      </c>
      <c r="F172">
        <v>1460.01</v>
      </c>
      <c r="G172">
        <v>0.28314299999999998</v>
      </c>
      <c r="H172">
        <v>0.72784400000000005</v>
      </c>
      <c r="I172">
        <v>0</v>
      </c>
    </row>
    <row r="173" spans="1:25" x14ac:dyDescent="0.25">
      <c r="A173" t="s">
        <v>97</v>
      </c>
      <c r="B173">
        <v>8112.84</v>
      </c>
      <c r="C173">
        <v>8090.34</v>
      </c>
      <c r="D173">
        <v>8005.47</v>
      </c>
      <c r="E173">
        <v>7936.48</v>
      </c>
      <c r="F173">
        <v>1460.16</v>
      </c>
      <c r="G173">
        <v>0.28313199999999999</v>
      </c>
      <c r="H173">
        <v>0.70652400000000004</v>
      </c>
      <c r="I173">
        <v>0</v>
      </c>
    </row>
    <row r="174" spans="1:25" x14ac:dyDescent="0.25">
      <c r="A174" t="s">
        <v>97</v>
      </c>
      <c r="B174">
        <v>8110.78</v>
      </c>
      <c r="C174">
        <v>8087.98</v>
      </c>
      <c r="D174">
        <v>8003.96</v>
      </c>
      <c r="E174">
        <v>7935.46</v>
      </c>
      <c r="F174">
        <v>1459.7</v>
      </c>
      <c r="G174">
        <v>0.28313899999999997</v>
      </c>
      <c r="H174">
        <v>0.72375999999999996</v>
      </c>
      <c r="I174">
        <v>0</v>
      </c>
    </row>
    <row r="175" spans="1:25" x14ac:dyDescent="0.25">
      <c r="A175" t="s">
        <v>97</v>
      </c>
      <c r="B175">
        <v>8118.44</v>
      </c>
      <c r="C175">
        <v>8095.33</v>
      </c>
      <c r="D175">
        <v>8004.34</v>
      </c>
      <c r="E175">
        <v>7935.28</v>
      </c>
      <c r="F175">
        <v>1459.69</v>
      </c>
      <c r="G175">
        <v>0.28308</v>
      </c>
      <c r="H175">
        <v>0.707291</v>
      </c>
      <c r="I175">
        <v>0</v>
      </c>
    </row>
    <row r="176" spans="1:25" x14ac:dyDescent="0.25">
      <c r="A176" t="s">
        <v>97</v>
      </c>
      <c r="B176">
        <v>8116.4</v>
      </c>
      <c r="C176">
        <v>8093.58</v>
      </c>
      <c r="D176">
        <v>8004.01</v>
      </c>
      <c r="E176">
        <v>7935.06</v>
      </c>
      <c r="F176">
        <v>1459.59</v>
      </c>
      <c r="G176">
        <v>0.26913199999999998</v>
      </c>
      <c r="H176">
        <v>0.72037899999999999</v>
      </c>
      <c r="I176">
        <v>0</v>
      </c>
    </row>
    <row r="177" spans="1:9" x14ac:dyDescent="0.25">
      <c r="A177" t="s">
        <v>97</v>
      </c>
      <c r="B177">
        <v>8113.5</v>
      </c>
      <c r="C177">
        <v>8090.05</v>
      </c>
      <c r="D177">
        <v>8002.34</v>
      </c>
      <c r="E177">
        <v>7933.73</v>
      </c>
      <c r="F177">
        <v>1459.69</v>
      </c>
      <c r="G177">
        <v>0.27920600000000001</v>
      </c>
      <c r="H177">
        <v>0.72562099999999996</v>
      </c>
      <c r="I177">
        <v>0</v>
      </c>
    </row>
    <row r="178" spans="1:9" x14ac:dyDescent="0.25">
      <c r="A178" t="s">
        <v>97</v>
      </c>
      <c r="B178">
        <v>8054.24</v>
      </c>
      <c r="C178">
        <v>8032.01</v>
      </c>
      <c r="D178">
        <v>7946.66</v>
      </c>
      <c r="E178">
        <v>7879.03</v>
      </c>
      <c r="F178">
        <v>1449.36</v>
      </c>
      <c r="G178">
        <v>0.28310800000000003</v>
      </c>
      <c r="H178">
        <v>0.72361799999999998</v>
      </c>
      <c r="I178">
        <v>0</v>
      </c>
    </row>
    <row r="179" spans="1:9" x14ac:dyDescent="0.25">
      <c r="A179" t="s">
        <v>97</v>
      </c>
      <c r="B179">
        <v>8056.05</v>
      </c>
      <c r="C179">
        <v>8031.11</v>
      </c>
      <c r="D179">
        <v>7948.49</v>
      </c>
      <c r="E179">
        <v>7878.2</v>
      </c>
      <c r="F179">
        <v>1449.21</v>
      </c>
      <c r="G179">
        <v>0.28311999999999998</v>
      </c>
      <c r="H179">
        <v>0.72509100000000004</v>
      </c>
      <c r="I179">
        <v>0</v>
      </c>
    </row>
    <row r="180" spans="1:9" x14ac:dyDescent="0.25">
      <c r="A180" t="s">
        <v>97</v>
      </c>
      <c r="B180">
        <v>8061.12</v>
      </c>
      <c r="C180">
        <v>8038.39</v>
      </c>
      <c r="D180">
        <v>7944.79</v>
      </c>
      <c r="E180">
        <v>7876.77</v>
      </c>
      <c r="F180">
        <v>1448.96</v>
      </c>
      <c r="G180">
        <v>0.283329</v>
      </c>
      <c r="H180">
        <v>0.72777000000000003</v>
      </c>
      <c r="I180">
        <v>0</v>
      </c>
    </row>
    <row r="181" spans="1:9" x14ac:dyDescent="0.25">
      <c r="A181" t="s">
        <v>97</v>
      </c>
      <c r="B181">
        <v>8051.85</v>
      </c>
      <c r="C181">
        <v>8029.24</v>
      </c>
      <c r="D181">
        <v>7947.49</v>
      </c>
      <c r="E181">
        <v>7877.38</v>
      </c>
      <c r="F181">
        <v>1449.16</v>
      </c>
      <c r="G181">
        <v>0.28319800000000001</v>
      </c>
      <c r="H181">
        <v>0.72066600000000003</v>
      </c>
      <c r="I181">
        <v>0</v>
      </c>
    </row>
    <row r="182" spans="1:9" x14ac:dyDescent="0.25">
      <c r="A182" t="s">
        <v>97</v>
      </c>
      <c r="B182">
        <v>8063.81</v>
      </c>
      <c r="C182">
        <v>8040.99</v>
      </c>
      <c r="D182">
        <v>7946.27</v>
      </c>
      <c r="E182">
        <v>7878.25</v>
      </c>
      <c r="F182">
        <v>1449.14</v>
      </c>
      <c r="G182">
        <v>0.28318199999999999</v>
      </c>
      <c r="H182">
        <v>0.726109</v>
      </c>
      <c r="I182">
        <v>0</v>
      </c>
    </row>
    <row r="183" spans="1:9" x14ac:dyDescent="0.25">
      <c r="A183" t="s">
        <v>97</v>
      </c>
      <c r="B183">
        <v>8059.01</v>
      </c>
      <c r="C183">
        <v>8036.27</v>
      </c>
      <c r="D183">
        <v>7945.34</v>
      </c>
      <c r="E183">
        <v>7877.42</v>
      </c>
      <c r="F183">
        <v>1448.83</v>
      </c>
      <c r="G183">
        <v>0.28316200000000002</v>
      </c>
      <c r="H183">
        <v>0.72699599999999998</v>
      </c>
      <c r="I183">
        <v>0</v>
      </c>
    </row>
    <row r="184" spans="1:9" x14ac:dyDescent="0.25">
      <c r="A184" t="s">
        <v>97</v>
      </c>
      <c r="B184">
        <v>8051.91</v>
      </c>
      <c r="C184">
        <v>8029.55</v>
      </c>
      <c r="D184">
        <v>7947.45</v>
      </c>
      <c r="E184">
        <v>7877.97</v>
      </c>
      <c r="F184">
        <v>1449.04</v>
      </c>
      <c r="G184">
        <v>0.28308800000000001</v>
      </c>
      <c r="H184">
        <v>0.72727200000000003</v>
      </c>
      <c r="I184">
        <v>0</v>
      </c>
    </row>
    <row r="185" spans="1:9" x14ac:dyDescent="0.25">
      <c r="A185" t="s">
        <v>97</v>
      </c>
      <c r="B185">
        <v>8052.23</v>
      </c>
      <c r="C185">
        <v>8029.08</v>
      </c>
      <c r="D185">
        <v>7947.58</v>
      </c>
      <c r="E185">
        <v>7877.35</v>
      </c>
      <c r="F185">
        <v>1449.17</v>
      </c>
      <c r="G185">
        <v>0.283111</v>
      </c>
      <c r="H185">
        <v>0.70653200000000005</v>
      </c>
      <c r="I185">
        <v>0</v>
      </c>
    </row>
    <row r="186" spans="1:9" x14ac:dyDescent="0.25">
      <c r="A186" t="s">
        <v>97</v>
      </c>
      <c r="B186">
        <v>8059.37</v>
      </c>
      <c r="C186">
        <v>8036.9</v>
      </c>
      <c r="D186">
        <v>7944.84</v>
      </c>
      <c r="E186">
        <v>7877.17</v>
      </c>
      <c r="F186">
        <v>1449.46</v>
      </c>
      <c r="G186">
        <v>0.28312300000000001</v>
      </c>
      <c r="H186">
        <v>0.72771699999999995</v>
      </c>
      <c r="I186">
        <v>0</v>
      </c>
    </row>
    <row r="187" spans="1:9" x14ac:dyDescent="0.25">
      <c r="A187" t="s">
        <v>97</v>
      </c>
      <c r="B187">
        <v>8047.06</v>
      </c>
      <c r="C187">
        <v>8025.01</v>
      </c>
      <c r="D187">
        <v>7946.53</v>
      </c>
      <c r="E187">
        <v>7876.88</v>
      </c>
      <c r="F187">
        <v>1449.09</v>
      </c>
      <c r="G187">
        <v>0.283244</v>
      </c>
      <c r="H187">
        <v>0.72753299999999999</v>
      </c>
      <c r="I187">
        <v>0</v>
      </c>
    </row>
    <row r="188" spans="1:9" x14ac:dyDescent="0.25">
      <c r="A188" t="s">
        <v>97</v>
      </c>
      <c r="B188">
        <v>8046.99</v>
      </c>
      <c r="C188">
        <v>8025.21</v>
      </c>
      <c r="D188">
        <v>7947.12</v>
      </c>
      <c r="E188">
        <v>7877.13</v>
      </c>
      <c r="F188">
        <v>1449.19</v>
      </c>
      <c r="G188">
        <v>0.28312999999999999</v>
      </c>
      <c r="H188">
        <v>0.72516999999999998</v>
      </c>
      <c r="I188">
        <v>0</v>
      </c>
    </row>
    <row r="189" spans="1:9" x14ac:dyDescent="0.25">
      <c r="A189" t="s">
        <v>97</v>
      </c>
      <c r="B189">
        <v>8047.88</v>
      </c>
      <c r="C189">
        <v>8025.68</v>
      </c>
      <c r="D189">
        <v>7946.57</v>
      </c>
      <c r="E189">
        <v>7877.5</v>
      </c>
      <c r="F189">
        <v>1449.3</v>
      </c>
      <c r="G189">
        <v>0.28391100000000002</v>
      </c>
      <c r="H189">
        <v>0.727885</v>
      </c>
      <c r="I189">
        <v>0</v>
      </c>
    </row>
    <row r="190" spans="1:9" x14ac:dyDescent="0.25">
      <c r="A190" t="s">
        <v>97</v>
      </c>
      <c r="B190">
        <v>8047.71</v>
      </c>
      <c r="C190">
        <v>8025.99</v>
      </c>
      <c r="D190">
        <v>7945.78</v>
      </c>
      <c r="E190">
        <v>7876.04</v>
      </c>
      <c r="F190">
        <v>1448.73</v>
      </c>
      <c r="G190">
        <v>0.28308</v>
      </c>
      <c r="H190">
        <v>0.73434999999999995</v>
      </c>
      <c r="I190">
        <v>0</v>
      </c>
    </row>
    <row r="191" spans="1:9" x14ac:dyDescent="0.25">
      <c r="A191" t="s">
        <v>97</v>
      </c>
      <c r="B191">
        <v>8056.34</v>
      </c>
      <c r="C191">
        <v>8034.14</v>
      </c>
      <c r="D191">
        <v>7942.75</v>
      </c>
      <c r="E191">
        <v>7875.69</v>
      </c>
      <c r="F191">
        <v>1448.73</v>
      </c>
      <c r="G191">
        <v>0.28348400000000001</v>
      </c>
      <c r="H191">
        <v>0.72106300000000001</v>
      </c>
      <c r="I191">
        <v>0</v>
      </c>
    </row>
    <row r="192" spans="1:9" x14ac:dyDescent="0.25">
      <c r="A192" t="s">
        <v>97</v>
      </c>
      <c r="B192">
        <v>8056.3</v>
      </c>
      <c r="C192">
        <v>8034.31</v>
      </c>
      <c r="D192">
        <v>7943.14</v>
      </c>
      <c r="E192">
        <v>7875.66</v>
      </c>
      <c r="F192">
        <v>1449.19</v>
      </c>
      <c r="G192">
        <v>0.283078</v>
      </c>
      <c r="H192">
        <v>0.72082900000000005</v>
      </c>
      <c r="I192">
        <v>0</v>
      </c>
    </row>
    <row r="193" spans="1:9" x14ac:dyDescent="0.25">
      <c r="A193" t="s">
        <v>97</v>
      </c>
      <c r="B193">
        <v>8049.07</v>
      </c>
      <c r="C193">
        <v>8026.93</v>
      </c>
      <c r="D193">
        <v>7945.44</v>
      </c>
      <c r="E193">
        <v>7875.63</v>
      </c>
      <c r="F193">
        <v>1449.17</v>
      </c>
      <c r="G193">
        <v>0.28313500000000003</v>
      </c>
      <c r="H193">
        <v>0.72587599999999997</v>
      </c>
      <c r="I193">
        <v>0</v>
      </c>
    </row>
    <row r="194" spans="1:9" x14ac:dyDescent="0.25">
      <c r="A194" t="s">
        <v>97</v>
      </c>
      <c r="B194">
        <v>8056.29</v>
      </c>
      <c r="C194">
        <v>8033.09</v>
      </c>
      <c r="D194">
        <v>7945.92</v>
      </c>
      <c r="E194">
        <v>7875.96</v>
      </c>
      <c r="F194">
        <v>1448.96</v>
      </c>
      <c r="G194">
        <v>0.283078</v>
      </c>
      <c r="H194">
        <v>0.72654399999999997</v>
      </c>
      <c r="I194">
        <v>0</v>
      </c>
    </row>
    <row r="195" spans="1:9" x14ac:dyDescent="0.25">
      <c r="A195" t="s">
        <v>97</v>
      </c>
      <c r="B195">
        <v>8047.42</v>
      </c>
      <c r="C195">
        <v>8025.72</v>
      </c>
      <c r="D195">
        <v>7946.78</v>
      </c>
      <c r="E195">
        <v>7875.48</v>
      </c>
      <c r="F195">
        <v>1448.87</v>
      </c>
      <c r="G195">
        <v>0.28308299999999997</v>
      </c>
      <c r="H195">
        <v>0.72234500000000001</v>
      </c>
      <c r="I195">
        <v>0</v>
      </c>
    </row>
    <row r="196" spans="1:9" x14ac:dyDescent="0.25">
      <c r="A196" t="s">
        <v>97</v>
      </c>
      <c r="B196">
        <v>8059.91</v>
      </c>
      <c r="C196">
        <v>8037.91</v>
      </c>
      <c r="D196">
        <v>7947.2</v>
      </c>
      <c r="E196">
        <v>7876.45</v>
      </c>
      <c r="F196">
        <v>1448.89</v>
      </c>
      <c r="G196">
        <v>0.283167</v>
      </c>
      <c r="H196">
        <v>0.71517900000000001</v>
      </c>
      <c r="I196">
        <v>0</v>
      </c>
    </row>
    <row r="197" spans="1:9" x14ac:dyDescent="0.25">
      <c r="A197" t="s">
        <v>97</v>
      </c>
      <c r="B197">
        <v>8058.23</v>
      </c>
      <c r="C197">
        <v>8036.17</v>
      </c>
      <c r="D197">
        <v>7945.39</v>
      </c>
      <c r="E197">
        <v>7875.89</v>
      </c>
      <c r="F197">
        <v>1449.06</v>
      </c>
      <c r="G197">
        <v>0.28351199999999999</v>
      </c>
      <c r="H197">
        <v>0.70653200000000005</v>
      </c>
      <c r="I197">
        <v>0</v>
      </c>
    </row>
    <row r="198" spans="1:9" x14ac:dyDescent="0.25">
      <c r="A198" t="s">
        <v>97</v>
      </c>
      <c r="B198">
        <v>8056.58</v>
      </c>
      <c r="C198">
        <v>8033.48</v>
      </c>
      <c r="D198">
        <v>7945.26</v>
      </c>
      <c r="E198">
        <v>7874.97</v>
      </c>
      <c r="F198">
        <v>1448.32</v>
      </c>
      <c r="G198">
        <v>0.28370000000000001</v>
      </c>
      <c r="H198">
        <v>0.71864099999999997</v>
      </c>
      <c r="I198">
        <v>0</v>
      </c>
    </row>
    <row r="199" spans="1:9" x14ac:dyDescent="0.25">
      <c r="A199" t="s">
        <v>97</v>
      </c>
      <c r="B199">
        <v>8056.34</v>
      </c>
      <c r="C199">
        <v>8033.82</v>
      </c>
      <c r="D199">
        <v>7945.55</v>
      </c>
      <c r="E199">
        <v>7875.41</v>
      </c>
      <c r="F199">
        <v>1448.82</v>
      </c>
      <c r="G199">
        <v>0.26489699999999999</v>
      </c>
      <c r="H199">
        <v>0.71738900000000005</v>
      </c>
      <c r="I199">
        <v>0</v>
      </c>
    </row>
    <row r="200" spans="1:9" x14ac:dyDescent="0.25">
      <c r="A200" t="s">
        <v>97</v>
      </c>
      <c r="B200">
        <v>8054.56</v>
      </c>
      <c r="C200">
        <v>8030.54</v>
      </c>
      <c r="D200">
        <v>7947.89</v>
      </c>
      <c r="E200">
        <v>7876.56</v>
      </c>
      <c r="F200">
        <v>1449.04</v>
      </c>
      <c r="G200">
        <v>0.26505800000000002</v>
      </c>
      <c r="H200">
        <v>0.71669700000000003</v>
      </c>
      <c r="I200">
        <v>0</v>
      </c>
    </row>
    <row r="201" spans="1:9" x14ac:dyDescent="0.25">
      <c r="A201" t="s">
        <v>97</v>
      </c>
      <c r="B201">
        <v>8055.8</v>
      </c>
      <c r="C201">
        <v>8033.37</v>
      </c>
      <c r="D201">
        <v>7944.93</v>
      </c>
      <c r="E201">
        <v>7875.54</v>
      </c>
      <c r="F201">
        <v>1448.48</v>
      </c>
      <c r="G201">
        <v>0.283391</v>
      </c>
      <c r="H201">
        <v>0.72788900000000001</v>
      </c>
      <c r="I201">
        <v>0</v>
      </c>
    </row>
    <row r="202" spans="1:9" x14ac:dyDescent="0.25">
      <c r="A202" t="s">
        <v>97</v>
      </c>
      <c r="B202">
        <v>8046.39</v>
      </c>
      <c r="C202">
        <v>8023.58</v>
      </c>
      <c r="D202">
        <v>7940.98</v>
      </c>
      <c r="E202">
        <v>7875.04</v>
      </c>
      <c r="F202">
        <v>1448.8</v>
      </c>
      <c r="G202">
        <v>0.283078</v>
      </c>
      <c r="H202">
        <v>0.72694999999999999</v>
      </c>
      <c r="I202">
        <v>0</v>
      </c>
    </row>
    <row r="203" spans="1:9" x14ac:dyDescent="0.25">
      <c r="A203" t="s">
        <v>97</v>
      </c>
      <c r="B203">
        <v>8055.67</v>
      </c>
      <c r="C203">
        <v>8030.7</v>
      </c>
      <c r="D203">
        <v>7942.62</v>
      </c>
      <c r="E203">
        <v>7875.26</v>
      </c>
      <c r="F203">
        <v>1449.05</v>
      </c>
      <c r="G203">
        <v>0.28316400000000003</v>
      </c>
      <c r="H203">
        <v>0.72731199999999996</v>
      </c>
      <c r="I203">
        <v>0</v>
      </c>
    </row>
    <row r="204" spans="1:9" x14ac:dyDescent="0.25">
      <c r="A204" t="s">
        <v>97</v>
      </c>
      <c r="B204">
        <v>8048.75</v>
      </c>
      <c r="C204">
        <v>8025.44</v>
      </c>
      <c r="D204">
        <v>7941.69</v>
      </c>
      <c r="E204">
        <v>7875.2</v>
      </c>
      <c r="F204">
        <v>1449.12</v>
      </c>
      <c r="G204">
        <v>0.28256399999999998</v>
      </c>
      <c r="H204">
        <v>0.72707299999999997</v>
      </c>
      <c r="I204">
        <v>0</v>
      </c>
    </row>
    <row r="205" spans="1:9" x14ac:dyDescent="0.25">
      <c r="A205" t="s">
        <v>97</v>
      </c>
      <c r="B205">
        <v>8052.21</v>
      </c>
      <c r="C205">
        <v>8029.52</v>
      </c>
      <c r="D205">
        <v>7943.58</v>
      </c>
      <c r="E205">
        <v>7876.19</v>
      </c>
      <c r="F205">
        <v>1449.31</v>
      </c>
      <c r="G205">
        <v>0.283084</v>
      </c>
      <c r="H205">
        <v>0.70653200000000005</v>
      </c>
      <c r="I205">
        <v>0</v>
      </c>
    </row>
    <row r="206" spans="1:9" x14ac:dyDescent="0.25">
      <c r="A206" t="s">
        <v>97</v>
      </c>
      <c r="B206">
        <v>8047.08</v>
      </c>
      <c r="C206">
        <v>8024.52</v>
      </c>
      <c r="D206">
        <v>7942.41</v>
      </c>
      <c r="E206">
        <v>7875.81</v>
      </c>
      <c r="F206">
        <v>1448.64</v>
      </c>
      <c r="G206">
        <v>0.264654</v>
      </c>
      <c r="H206">
        <v>0.71523999999999999</v>
      </c>
      <c r="I206">
        <v>0</v>
      </c>
    </row>
    <row r="207" spans="1:9" x14ac:dyDescent="0.25">
      <c r="A207" t="s">
        <v>97</v>
      </c>
      <c r="B207">
        <v>8056.6</v>
      </c>
      <c r="C207">
        <v>8033.88</v>
      </c>
      <c r="D207">
        <v>7943.72</v>
      </c>
      <c r="E207">
        <v>7875.64</v>
      </c>
      <c r="F207">
        <v>1448.98</v>
      </c>
      <c r="G207">
        <v>0.28312100000000001</v>
      </c>
      <c r="H207">
        <v>0.70653200000000005</v>
      </c>
      <c r="I207">
        <v>0</v>
      </c>
    </row>
    <row r="208" spans="1:9" x14ac:dyDescent="0.25">
      <c r="A208" t="s">
        <v>97</v>
      </c>
      <c r="B208">
        <v>8057.44</v>
      </c>
      <c r="C208">
        <v>8034.5</v>
      </c>
      <c r="D208">
        <v>7943.79</v>
      </c>
      <c r="E208">
        <v>7875.17</v>
      </c>
      <c r="F208">
        <v>1448.67</v>
      </c>
      <c r="G208">
        <v>0.26141500000000001</v>
      </c>
      <c r="H208">
        <v>0.72333800000000004</v>
      </c>
      <c r="I208">
        <v>0</v>
      </c>
    </row>
    <row r="209" spans="1:25" x14ac:dyDescent="0.25">
      <c r="A209" t="s">
        <v>97</v>
      </c>
      <c r="B209">
        <v>8048.56</v>
      </c>
      <c r="C209">
        <v>8025.87</v>
      </c>
      <c r="D209">
        <v>7944.67</v>
      </c>
      <c r="E209">
        <v>7874.6</v>
      </c>
      <c r="F209">
        <v>1448.68</v>
      </c>
      <c r="G209">
        <v>0.28324300000000002</v>
      </c>
      <c r="H209">
        <v>0.72495600000000004</v>
      </c>
      <c r="I209">
        <v>0</v>
      </c>
    </row>
    <row r="210" spans="1:25" x14ac:dyDescent="0.25">
      <c r="A210" t="s">
        <v>97</v>
      </c>
      <c r="B210">
        <v>8057.29</v>
      </c>
      <c r="C210">
        <v>8034.93</v>
      </c>
      <c r="D210">
        <v>7943.17</v>
      </c>
      <c r="E210">
        <v>7874.9</v>
      </c>
      <c r="F210">
        <v>1449.03</v>
      </c>
      <c r="G210">
        <v>0.283169</v>
      </c>
      <c r="H210">
        <v>0.72042399999999995</v>
      </c>
      <c r="I210">
        <v>0</v>
      </c>
    </row>
    <row r="211" spans="1:25" x14ac:dyDescent="0.25">
      <c r="A211" t="s">
        <v>97</v>
      </c>
      <c r="B211">
        <v>8053.34</v>
      </c>
      <c r="C211">
        <v>8030.57</v>
      </c>
      <c r="D211">
        <v>7945.48</v>
      </c>
      <c r="E211">
        <v>7875.16</v>
      </c>
      <c r="F211">
        <v>1449.24</v>
      </c>
      <c r="G211">
        <v>0.28327000000000002</v>
      </c>
      <c r="H211">
        <v>0.71806800000000004</v>
      </c>
      <c r="I211">
        <v>0</v>
      </c>
    </row>
    <row r="212" spans="1:25" x14ac:dyDescent="0.25">
      <c r="A212" t="s">
        <v>97</v>
      </c>
      <c r="B212">
        <v>8049.09</v>
      </c>
      <c r="C212">
        <v>8026.91</v>
      </c>
      <c r="D212">
        <v>7945.23</v>
      </c>
      <c r="E212">
        <v>7875.44</v>
      </c>
      <c r="F212">
        <v>1448.7</v>
      </c>
      <c r="G212">
        <v>0.28308800000000001</v>
      </c>
      <c r="H212">
        <v>0.70652800000000004</v>
      </c>
      <c r="I212">
        <v>0</v>
      </c>
    </row>
    <row r="213" spans="1:25" x14ac:dyDescent="0.25">
      <c r="A213" t="s">
        <v>97</v>
      </c>
      <c r="B213">
        <v>8054.05</v>
      </c>
      <c r="C213">
        <v>8030.47</v>
      </c>
      <c r="D213">
        <v>7946.7</v>
      </c>
      <c r="E213">
        <v>7875.98</v>
      </c>
      <c r="F213">
        <v>1448.96</v>
      </c>
      <c r="G213">
        <v>0.28312700000000002</v>
      </c>
      <c r="H213">
        <v>0.724912</v>
      </c>
      <c r="I213">
        <v>0</v>
      </c>
    </row>
    <row r="214" spans="1:25" x14ac:dyDescent="0.25">
      <c r="A214" t="s">
        <v>97</v>
      </c>
      <c r="B214">
        <v>8057.1</v>
      </c>
      <c r="C214">
        <v>8034.59</v>
      </c>
      <c r="D214">
        <v>7943.68</v>
      </c>
      <c r="E214">
        <v>7875.4</v>
      </c>
      <c r="F214">
        <v>1448.69</v>
      </c>
      <c r="G214">
        <v>0.28392699999999998</v>
      </c>
      <c r="H214">
        <v>0.72735799999999995</v>
      </c>
      <c r="I214">
        <v>0</v>
      </c>
    </row>
    <row r="215" spans="1:25" x14ac:dyDescent="0.25">
      <c r="A215" t="s">
        <v>97</v>
      </c>
      <c r="B215">
        <v>8049.39</v>
      </c>
      <c r="C215">
        <v>8026.49</v>
      </c>
      <c r="D215">
        <v>7947.8</v>
      </c>
      <c r="E215">
        <v>7877.24</v>
      </c>
      <c r="F215">
        <v>1449.25</v>
      </c>
      <c r="G215">
        <v>0.28098600000000001</v>
      </c>
      <c r="H215">
        <v>0.71813700000000003</v>
      </c>
      <c r="I215">
        <v>0</v>
      </c>
    </row>
    <row r="216" spans="1:25" x14ac:dyDescent="0.25">
      <c r="A216" t="s">
        <v>97</v>
      </c>
      <c r="B216">
        <v>8086.82</v>
      </c>
      <c r="C216">
        <v>8064.38</v>
      </c>
      <c r="D216">
        <v>7972.23</v>
      </c>
      <c r="E216">
        <v>7903.36</v>
      </c>
      <c r="F216">
        <v>1454.03</v>
      </c>
      <c r="G216">
        <v>0.276449</v>
      </c>
      <c r="H216">
        <v>0.72264399999999995</v>
      </c>
      <c r="I216">
        <v>0</v>
      </c>
    </row>
    <row r="217" spans="1:25" x14ac:dyDescent="0.25">
      <c r="A217" t="s">
        <v>97</v>
      </c>
      <c r="B217">
        <v>8074.92</v>
      </c>
      <c r="C217">
        <v>8053.35</v>
      </c>
      <c r="D217">
        <v>7974.81</v>
      </c>
      <c r="E217">
        <v>7904.02</v>
      </c>
      <c r="F217">
        <v>1453.96</v>
      </c>
      <c r="G217">
        <v>0.28308699999999998</v>
      </c>
      <c r="H217">
        <v>0.72264200000000001</v>
      </c>
      <c r="I217">
        <v>0</v>
      </c>
    </row>
    <row r="218" spans="1:25" x14ac:dyDescent="0.25">
      <c r="A218" t="s">
        <v>97</v>
      </c>
      <c r="B218">
        <v>8086.16</v>
      </c>
      <c r="C218">
        <v>8063.38</v>
      </c>
      <c r="D218">
        <v>7971.02</v>
      </c>
      <c r="E218">
        <v>7903.18</v>
      </c>
      <c r="F218">
        <v>1453.78</v>
      </c>
      <c r="G218">
        <v>0.28309400000000001</v>
      </c>
      <c r="H218">
        <v>0.72589499999999996</v>
      </c>
      <c r="I218">
        <v>0</v>
      </c>
    </row>
    <row r="219" spans="1:25" x14ac:dyDescent="0.25">
      <c r="A219" t="s">
        <v>97</v>
      </c>
      <c r="B219">
        <v>8077.29</v>
      </c>
      <c r="C219">
        <v>8055.23</v>
      </c>
      <c r="D219">
        <v>7973.76</v>
      </c>
      <c r="E219">
        <v>7903.26</v>
      </c>
      <c r="F219">
        <v>1454.26</v>
      </c>
      <c r="G219">
        <v>0.27007999999999999</v>
      </c>
      <c r="H219">
        <v>0.72784199999999999</v>
      </c>
      <c r="I219">
        <v>0</v>
      </c>
    </row>
    <row r="220" spans="1:25" x14ac:dyDescent="0.25">
      <c r="A220" t="s">
        <v>97</v>
      </c>
      <c r="B220">
        <v>8092.56</v>
      </c>
      <c r="C220">
        <v>8070.08</v>
      </c>
      <c r="D220">
        <v>7972.96</v>
      </c>
      <c r="E220">
        <v>7903.63</v>
      </c>
      <c r="F220">
        <v>1454</v>
      </c>
      <c r="G220">
        <v>0.28470899999999999</v>
      </c>
      <c r="H220">
        <v>0.72581300000000004</v>
      </c>
      <c r="I220">
        <v>0</v>
      </c>
    </row>
    <row r="221" spans="1:25" x14ac:dyDescent="0.25">
      <c r="A221" t="s">
        <v>97</v>
      </c>
      <c r="B221">
        <v>8082.3</v>
      </c>
      <c r="C221">
        <v>8060.16</v>
      </c>
      <c r="D221">
        <v>7975.33</v>
      </c>
      <c r="E221">
        <v>7903.96</v>
      </c>
      <c r="F221">
        <v>1454.49</v>
      </c>
      <c r="G221">
        <v>0.28308</v>
      </c>
      <c r="H221">
        <v>0.72778600000000004</v>
      </c>
      <c r="I221">
        <v>0</v>
      </c>
    </row>
    <row r="222" spans="1:25" x14ac:dyDescent="0.25">
      <c r="A222" t="s">
        <v>97</v>
      </c>
      <c r="B222">
        <v>8081.1</v>
      </c>
      <c r="C222">
        <v>8058.88</v>
      </c>
      <c r="D222">
        <v>7974.66</v>
      </c>
      <c r="E222">
        <v>7902.94</v>
      </c>
      <c r="F222">
        <v>1453.68</v>
      </c>
      <c r="G222">
        <v>0.283086</v>
      </c>
      <c r="H222">
        <v>0.72572199999999998</v>
      </c>
      <c r="I222">
        <v>0</v>
      </c>
    </row>
    <row r="223" spans="1:25" x14ac:dyDescent="0.25">
      <c r="A223" t="s">
        <v>97</v>
      </c>
      <c r="B223">
        <v>8078.89</v>
      </c>
      <c r="C223">
        <v>8056.96</v>
      </c>
      <c r="D223">
        <v>7974.03</v>
      </c>
      <c r="E223">
        <v>7903.31</v>
      </c>
      <c r="F223">
        <v>1454.18</v>
      </c>
      <c r="G223">
        <v>0.28384799999999999</v>
      </c>
      <c r="H223">
        <v>0.70980500000000002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8080.72</v>
      </c>
      <c r="C224">
        <v>8057.87</v>
      </c>
      <c r="D224">
        <v>7973.98</v>
      </c>
      <c r="E224">
        <v>7904.23</v>
      </c>
      <c r="F224">
        <v>1454.21</v>
      </c>
      <c r="G224">
        <v>0.28320499999999998</v>
      </c>
      <c r="H224">
        <v>0.72563200000000005</v>
      </c>
      <c r="I224">
        <v>0</v>
      </c>
      <c r="R224">
        <f>AVERAGE(B175:B224)</f>
        <v>8062.5625999999975</v>
      </c>
      <c r="S224">
        <f>AVERAGE(C175:C224)</f>
        <v>8039.922599999999</v>
      </c>
      <c r="U224">
        <f>_xlfn.VAR.P(B175:B224)</f>
        <v>323.30429523999811</v>
      </c>
      <c r="V224">
        <f>_xlfn.VAR.P(C175:C224)</f>
        <v>322.35324723999969</v>
      </c>
      <c r="X224">
        <f>1.96*SQRT(U224)/50</f>
        <v>0.70484204772246017</v>
      </c>
      <c r="Y224">
        <f>1.96*SQRT(V224)/50</f>
        <v>0.7038045849800022</v>
      </c>
    </row>
    <row r="225" spans="1:9" x14ac:dyDescent="0.25">
      <c r="A225" t="s">
        <v>97</v>
      </c>
      <c r="B225">
        <v>403211.0441</v>
      </c>
      <c r="C225" t="s">
        <v>37</v>
      </c>
    </row>
    <row r="226" spans="1:9" x14ac:dyDescent="0.25">
      <c r="A226" t="s">
        <v>113</v>
      </c>
      <c r="B226">
        <v>7216.2</v>
      </c>
      <c r="C226">
        <v>7192.82</v>
      </c>
      <c r="D226">
        <v>7112.55</v>
      </c>
      <c r="E226">
        <v>7065.11</v>
      </c>
      <c r="F226">
        <v>629.52099999999996</v>
      </c>
      <c r="G226">
        <v>0.26054899999999998</v>
      </c>
      <c r="H226">
        <v>0.72763199999999995</v>
      </c>
      <c r="I226">
        <v>0</v>
      </c>
    </row>
    <row r="227" spans="1:9" x14ac:dyDescent="0.25">
      <c r="A227" t="s">
        <v>113</v>
      </c>
      <c r="B227">
        <v>7218.3</v>
      </c>
      <c r="C227">
        <v>7196.13</v>
      </c>
      <c r="D227">
        <v>7113.41</v>
      </c>
      <c r="E227">
        <v>7066.18</v>
      </c>
      <c r="F227">
        <v>629.47699999999998</v>
      </c>
      <c r="G227">
        <v>0.28309000000000001</v>
      </c>
      <c r="H227">
        <v>0.72771799999999998</v>
      </c>
      <c r="I227">
        <v>0</v>
      </c>
    </row>
    <row r="228" spans="1:9" x14ac:dyDescent="0.25">
      <c r="A228" t="s">
        <v>113</v>
      </c>
      <c r="B228">
        <v>7209.45</v>
      </c>
      <c r="C228">
        <v>7187.13</v>
      </c>
      <c r="D228">
        <v>7114.67</v>
      </c>
      <c r="E228">
        <v>7065.41</v>
      </c>
      <c r="F228">
        <v>629.327</v>
      </c>
      <c r="G228">
        <v>0.28309499999999999</v>
      </c>
      <c r="H228">
        <v>0.72058900000000004</v>
      </c>
      <c r="I228">
        <v>0</v>
      </c>
    </row>
    <row r="229" spans="1:9" x14ac:dyDescent="0.25">
      <c r="A229" t="s">
        <v>113</v>
      </c>
      <c r="B229">
        <v>7215.75</v>
      </c>
      <c r="C229">
        <v>7193.73</v>
      </c>
      <c r="D229">
        <v>7113.9</v>
      </c>
      <c r="E229">
        <v>7066.11</v>
      </c>
      <c r="F229">
        <v>629.48099999999999</v>
      </c>
      <c r="G229">
        <v>0.28308100000000003</v>
      </c>
      <c r="H229">
        <v>0.71755500000000005</v>
      </c>
      <c r="I229">
        <v>0</v>
      </c>
    </row>
    <row r="230" spans="1:9" x14ac:dyDescent="0.25">
      <c r="A230" t="s">
        <v>113</v>
      </c>
      <c r="B230">
        <v>7214.4</v>
      </c>
      <c r="C230">
        <v>7191.61</v>
      </c>
      <c r="D230">
        <v>7112.95</v>
      </c>
      <c r="E230">
        <v>7066.34</v>
      </c>
      <c r="F230">
        <v>629.50699999999995</v>
      </c>
      <c r="G230">
        <v>0.27167000000000002</v>
      </c>
      <c r="H230">
        <v>0.72788399999999998</v>
      </c>
      <c r="I230">
        <v>0</v>
      </c>
    </row>
    <row r="231" spans="1:9" x14ac:dyDescent="0.25">
      <c r="A231" t="s">
        <v>113</v>
      </c>
      <c r="B231">
        <v>7209.62</v>
      </c>
      <c r="C231">
        <v>7187.23</v>
      </c>
      <c r="D231">
        <v>7115.58</v>
      </c>
      <c r="E231">
        <v>7066.85</v>
      </c>
      <c r="F231">
        <v>629.56600000000003</v>
      </c>
      <c r="G231">
        <v>0.28315299999999999</v>
      </c>
      <c r="H231">
        <v>0.72709999999999997</v>
      </c>
      <c r="I231">
        <v>0</v>
      </c>
    </row>
    <row r="232" spans="1:9" x14ac:dyDescent="0.25">
      <c r="A232" t="s">
        <v>113</v>
      </c>
      <c r="B232">
        <v>7211.19</v>
      </c>
      <c r="C232">
        <v>7188.64</v>
      </c>
      <c r="D232">
        <v>7113.8</v>
      </c>
      <c r="E232">
        <v>7066.87</v>
      </c>
      <c r="F232">
        <v>629.43600000000004</v>
      </c>
      <c r="G232">
        <v>0.28311900000000001</v>
      </c>
      <c r="H232">
        <v>0.72542700000000004</v>
      </c>
      <c r="I232">
        <v>0</v>
      </c>
    </row>
    <row r="233" spans="1:9" x14ac:dyDescent="0.25">
      <c r="A233" t="s">
        <v>113</v>
      </c>
      <c r="B233">
        <v>7217.67</v>
      </c>
      <c r="C233">
        <v>7194.77</v>
      </c>
      <c r="D233">
        <v>7112.94</v>
      </c>
      <c r="E233">
        <v>7067.29</v>
      </c>
      <c r="F233">
        <v>629.49099999999999</v>
      </c>
      <c r="G233">
        <v>0.28315400000000002</v>
      </c>
      <c r="H233">
        <v>0.70859799999999995</v>
      </c>
      <c r="I233">
        <v>0</v>
      </c>
    </row>
    <row r="234" spans="1:9" x14ac:dyDescent="0.25">
      <c r="A234" t="s">
        <v>113</v>
      </c>
      <c r="B234">
        <v>7210.45</v>
      </c>
      <c r="C234">
        <v>7188.63</v>
      </c>
      <c r="D234">
        <v>7112.62</v>
      </c>
      <c r="E234">
        <v>7067.35</v>
      </c>
      <c r="F234">
        <v>629.61</v>
      </c>
      <c r="G234">
        <v>0.283134</v>
      </c>
      <c r="H234">
        <v>0.71185699999999996</v>
      </c>
      <c r="I234">
        <v>0</v>
      </c>
    </row>
    <row r="235" spans="1:9" x14ac:dyDescent="0.25">
      <c r="A235" t="s">
        <v>113</v>
      </c>
      <c r="B235">
        <v>7217.65</v>
      </c>
      <c r="C235">
        <v>7195.09</v>
      </c>
      <c r="D235">
        <v>7114.09</v>
      </c>
      <c r="E235">
        <v>7067.48</v>
      </c>
      <c r="F235">
        <v>629.54200000000003</v>
      </c>
      <c r="G235">
        <v>0.28339999999999999</v>
      </c>
      <c r="H235">
        <v>0.72456799999999999</v>
      </c>
      <c r="I235">
        <v>0</v>
      </c>
    </row>
    <row r="236" spans="1:9" x14ac:dyDescent="0.25">
      <c r="A236" t="s">
        <v>113</v>
      </c>
      <c r="B236">
        <v>7204.96</v>
      </c>
      <c r="C236">
        <v>7182.83</v>
      </c>
      <c r="D236">
        <v>7113.13</v>
      </c>
      <c r="E236">
        <v>7067.5</v>
      </c>
      <c r="F236">
        <v>629.61199999999997</v>
      </c>
      <c r="G236">
        <v>0.283078</v>
      </c>
      <c r="H236">
        <v>0.72779099999999997</v>
      </c>
      <c r="I236">
        <v>0</v>
      </c>
    </row>
    <row r="237" spans="1:9" x14ac:dyDescent="0.25">
      <c r="A237" t="s">
        <v>113</v>
      </c>
      <c r="B237">
        <v>7213.64</v>
      </c>
      <c r="C237">
        <v>7189.89</v>
      </c>
      <c r="D237">
        <v>7113.59</v>
      </c>
      <c r="E237">
        <v>7067.62</v>
      </c>
      <c r="F237">
        <v>629.64200000000005</v>
      </c>
      <c r="G237">
        <v>0.283078</v>
      </c>
      <c r="H237">
        <v>0.72755199999999998</v>
      </c>
      <c r="I237">
        <v>0</v>
      </c>
    </row>
    <row r="238" spans="1:9" x14ac:dyDescent="0.25">
      <c r="A238" t="s">
        <v>113</v>
      </c>
      <c r="B238">
        <v>7209.68</v>
      </c>
      <c r="C238">
        <v>7187.47</v>
      </c>
      <c r="D238">
        <v>7112.03</v>
      </c>
      <c r="E238">
        <v>7066.53</v>
      </c>
      <c r="F238">
        <v>629.49</v>
      </c>
      <c r="G238">
        <v>0.26120700000000002</v>
      </c>
      <c r="H238">
        <v>0.72473900000000002</v>
      </c>
      <c r="I238">
        <v>0</v>
      </c>
    </row>
    <row r="239" spans="1:9" x14ac:dyDescent="0.25">
      <c r="A239" t="s">
        <v>113</v>
      </c>
      <c r="B239">
        <v>7210.78</v>
      </c>
      <c r="C239">
        <v>7188.85</v>
      </c>
      <c r="D239">
        <v>7111.78</v>
      </c>
      <c r="E239">
        <v>7066.81</v>
      </c>
      <c r="F239">
        <v>629.52099999999996</v>
      </c>
      <c r="G239">
        <v>0.28307900000000003</v>
      </c>
      <c r="H239">
        <v>0.72532200000000002</v>
      </c>
      <c r="I239">
        <v>0</v>
      </c>
    </row>
    <row r="240" spans="1:9" x14ac:dyDescent="0.25">
      <c r="A240" t="s">
        <v>113</v>
      </c>
      <c r="B240">
        <v>7209.72</v>
      </c>
      <c r="C240">
        <v>7187.46</v>
      </c>
      <c r="D240">
        <v>7113.27</v>
      </c>
      <c r="E240">
        <v>7067.79</v>
      </c>
      <c r="F240">
        <v>629.57100000000003</v>
      </c>
      <c r="G240">
        <v>0.2833</v>
      </c>
      <c r="H240">
        <v>0.72731900000000005</v>
      </c>
      <c r="I240">
        <v>0</v>
      </c>
    </row>
    <row r="241" spans="1:9" x14ac:dyDescent="0.25">
      <c r="A241" t="s">
        <v>113</v>
      </c>
      <c r="B241">
        <v>7213.65</v>
      </c>
      <c r="C241">
        <v>7191.58</v>
      </c>
      <c r="D241">
        <v>7115.55</v>
      </c>
      <c r="E241">
        <v>7067.3</v>
      </c>
      <c r="F241">
        <v>629.56799999999998</v>
      </c>
      <c r="G241">
        <v>0.26143699999999997</v>
      </c>
      <c r="H241">
        <v>0.72106499999999996</v>
      </c>
      <c r="I241">
        <v>0</v>
      </c>
    </row>
    <row r="242" spans="1:9" x14ac:dyDescent="0.25">
      <c r="A242" t="s">
        <v>113</v>
      </c>
      <c r="B242">
        <v>7215.35</v>
      </c>
      <c r="C242">
        <v>7193.29</v>
      </c>
      <c r="D242">
        <v>7113.29</v>
      </c>
      <c r="E242">
        <v>7066.21</v>
      </c>
      <c r="F242">
        <v>629.57299999999998</v>
      </c>
      <c r="G242">
        <v>0.28331200000000001</v>
      </c>
      <c r="H242">
        <v>0.71160299999999999</v>
      </c>
      <c r="I242">
        <v>0</v>
      </c>
    </row>
    <row r="243" spans="1:9" x14ac:dyDescent="0.25">
      <c r="A243" t="s">
        <v>113</v>
      </c>
      <c r="B243">
        <v>7213.79</v>
      </c>
      <c r="C243">
        <v>7191.1</v>
      </c>
      <c r="D243">
        <v>7114.39</v>
      </c>
      <c r="E243">
        <v>7066.33</v>
      </c>
      <c r="F243">
        <v>629.48199999999997</v>
      </c>
      <c r="G243">
        <v>0.283078</v>
      </c>
      <c r="H243">
        <v>0.72598700000000005</v>
      </c>
      <c r="I243">
        <v>0</v>
      </c>
    </row>
    <row r="244" spans="1:9" x14ac:dyDescent="0.25">
      <c r="A244" t="s">
        <v>113</v>
      </c>
      <c r="B244">
        <v>7216.94</v>
      </c>
      <c r="C244">
        <v>7194.81</v>
      </c>
      <c r="D244">
        <v>7112.8</v>
      </c>
      <c r="E244">
        <v>7066.07</v>
      </c>
      <c r="F244">
        <v>629.50900000000001</v>
      </c>
      <c r="G244">
        <v>0.28308</v>
      </c>
      <c r="H244">
        <v>0.72687900000000005</v>
      </c>
      <c r="I244">
        <v>0</v>
      </c>
    </row>
    <row r="245" spans="1:9" x14ac:dyDescent="0.25">
      <c r="A245" t="s">
        <v>113</v>
      </c>
      <c r="B245">
        <v>7215.76</v>
      </c>
      <c r="C245">
        <v>7193.6</v>
      </c>
      <c r="D245">
        <v>7113.33</v>
      </c>
      <c r="E245">
        <v>7066.34</v>
      </c>
      <c r="F245">
        <v>629.50900000000001</v>
      </c>
      <c r="G245">
        <v>0.283086</v>
      </c>
      <c r="H245">
        <v>0.72787199999999996</v>
      </c>
      <c r="I245">
        <v>0</v>
      </c>
    </row>
    <row r="246" spans="1:9" x14ac:dyDescent="0.25">
      <c r="A246" t="s">
        <v>113</v>
      </c>
      <c r="B246">
        <v>7215.92</v>
      </c>
      <c r="C246">
        <v>7192.81</v>
      </c>
      <c r="D246">
        <v>7113.6</v>
      </c>
      <c r="E246">
        <v>7066.15</v>
      </c>
      <c r="F246">
        <v>629.40300000000002</v>
      </c>
      <c r="G246">
        <v>0.283105</v>
      </c>
      <c r="H246">
        <v>0.72261699999999995</v>
      </c>
      <c r="I246">
        <v>0</v>
      </c>
    </row>
    <row r="247" spans="1:9" x14ac:dyDescent="0.25">
      <c r="A247" t="s">
        <v>113</v>
      </c>
      <c r="B247">
        <v>7214.49</v>
      </c>
      <c r="C247">
        <v>7192.47</v>
      </c>
      <c r="D247">
        <v>7112.76</v>
      </c>
      <c r="E247">
        <v>7065.81</v>
      </c>
      <c r="F247">
        <v>629.44500000000005</v>
      </c>
      <c r="G247">
        <v>0.28315899999999999</v>
      </c>
      <c r="H247">
        <v>0.71809299999999998</v>
      </c>
      <c r="I247">
        <v>0</v>
      </c>
    </row>
    <row r="248" spans="1:9" x14ac:dyDescent="0.25">
      <c r="A248" t="s">
        <v>113</v>
      </c>
      <c r="B248">
        <v>7232.07</v>
      </c>
      <c r="C248">
        <v>7209.66</v>
      </c>
      <c r="D248">
        <v>7115.13</v>
      </c>
      <c r="E248">
        <v>7066.3</v>
      </c>
      <c r="F248">
        <v>629.44299999999998</v>
      </c>
      <c r="G248">
        <v>0.28307900000000003</v>
      </c>
      <c r="H248">
        <v>0.70653200000000005</v>
      </c>
      <c r="I248">
        <v>0</v>
      </c>
    </row>
    <row r="249" spans="1:9" x14ac:dyDescent="0.25">
      <c r="A249" t="s">
        <v>113</v>
      </c>
      <c r="B249">
        <v>7211.91</v>
      </c>
      <c r="C249">
        <v>7189.8</v>
      </c>
      <c r="D249">
        <v>7114.63</v>
      </c>
      <c r="E249">
        <v>7066.43</v>
      </c>
      <c r="F249">
        <v>629.50099999999998</v>
      </c>
      <c r="G249">
        <v>0.283613</v>
      </c>
      <c r="H249">
        <v>0.72679800000000006</v>
      </c>
      <c r="I249">
        <v>0</v>
      </c>
    </row>
    <row r="250" spans="1:9" x14ac:dyDescent="0.25">
      <c r="A250" t="s">
        <v>113</v>
      </c>
      <c r="B250">
        <v>7208.37</v>
      </c>
      <c r="C250">
        <v>7185.91</v>
      </c>
      <c r="D250">
        <v>7115.24</v>
      </c>
      <c r="E250">
        <v>7066.78</v>
      </c>
      <c r="F250">
        <v>629.505</v>
      </c>
      <c r="G250">
        <v>0.262187</v>
      </c>
      <c r="H250">
        <v>0.72741299999999998</v>
      </c>
      <c r="I250">
        <v>0</v>
      </c>
    </row>
    <row r="251" spans="1:9" x14ac:dyDescent="0.25">
      <c r="A251" t="s">
        <v>113</v>
      </c>
      <c r="B251">
        <v>7208.63</v>
      </c>
      <c r="C251">
        <v>7186.49</v>
      </c>
      <c r="D251">
        <v>7115.46</v>
      </c>
      <c r="E251">
        <v>7066.55</v>
      </c>
      <c r="F251">
        <v>629.50800000000004</v>
      </c>
      <c r="G251">
        <v>0.28308</v>
      </c>
      <c r="H251">
        <v>0.70653200000000005</v>
      </c>
      <c r="I251">
        <v>0</v>
      </c>
    </row>
    <row r="252" spans="1:9" x14ac:dyDescent="0.25">
      <c r="A252" t="s">
        <v>113</v>
      </c>
      <c r="B252">
        <v>7211.92</v>
      </c>
      <c r="C252">
        <v>7188.4</v>
      </c>
      <c r="D252">
        <v>7114.9</v>
      </c>
      <c r="E252">
        <v>7066.5</v>
      </c>
      <c r="F252">
        <v>629.54200000000003</v>
      </c>
      <c r="G252">
        <v>0.28317500000000001</v>
      </c>
      <c r="H252">
        <v>0.71466700000000005</v>
      </c>
      <c r="I252">
        <v>0</v>
      </c>
    </row>
    <row r="253" spans="1:9" x14ac:dyDescent="0.25">
      <c r="A253" t="s">
        <v>113</v>
      </c>
      <c r="B253">
        <v>7220.42</v>
      </c>
      <c r="C253">
        <v>7198.21</v>
      </c>
      <c r="D253">
        <v>7113.7</v>
      </c>
      <c r="E253">
        <v>7067.83</v>
      </c>
      <c r="F253">
        <v>629.57100000000003</v>
      </c>
      <c r="G253">
        <v>0.28312799999999999</v>
      </c>
      <c r="H253">
        <v>0.726908</v>
      </c>
      <c r="I253">
        <v>0</v>
      </c>
    </row>
    <row r="254" spans="1:9" x14ac:dyDescent="0.25">
      <c r="A254" t="s">
        <v>113</v>
      </c>
      <c r="B254">
        <v>7217.83</v>
      </c>
      <c r="C254">
        <v>7195.35</v>
      </c>
      <c r="D254">
        <v>7112.83</v>
      </c>
      <c r="E254">
        <v>7067.23</v>
      </c>
      <c r="F254">
        <v>629.59299999999996</v>
      </c>
      <c r="G254">
        <v>0.28342600000000001</v>
      </c>
      <c r="H254">
        <v>0.72435000000000005</v>
      </c>
      <c r="I254">
        <v>0</v>
      </c>
    </row>
    <row r="255" spans="1:9" x14ac:dyDescent="0.25">
      <c r="A255" t="s">
        <v>113</v>
      </c>
      <c r="B255">
        <v>7211.86</v>
      </c>
      <c r="C255">
        <v>7189.17</v>
      </c>
      <c r="D255">
        <v>7116.03</v>
      </c>
      <c r="E255">
        <v>7067.53</v>
      </c>
      <c r="F255">
        <v>629.59900000000005</v>
      </c>
      <c r="G255">
        <v>0.28320600000000001</v>
      </c>
      <c r="H255">
        <v>0.72364700000000004</v>
      </c>
      <c r="I255">
        <v>0</v>
      </c>
    </row>
    <row r="256" spans="1:9" x14ac:dyDescent="0.25">
      <c r="A256" t="s">
        <v>113</v>
      </c>
      <c r="B256">
        <v>7210.85</v>
      </c>
      <c r="C256">
        <v>7188.63</v>
      </c>
      <c r="D256">
        <v>7114.86</v>
      </c>
      <c r="E256">
        <v>7066.39</v>
      </c>
      <c r="F256">
        <v>629.41200000000003</v>
      </c>
      <c r="G256">
        <v>0.28330699999999998</v>
      </c>
      <c r="H256">
        <v>0.72748000000000002</v>
      </c>
      <c r="I256">
        <v>0</v>
      </c>
    </row>
    <row r="257" spans="1:9" x14ac:dyDescent="0.25">
      <c r="A257" t="s">
        <v>113</v>
      </c>
      <c r="B257">
        <v>7211.33</v>
      </c>
      <c r="C257">
        <v>7188.39</v>
      </c>
      <c r="D257">
        <v>7114.92</v>
      </c>
      <c r="E257">
        <v>7065.98</v>
      </c>
      <c r="F257">
        <v>629.46699999999998</v>
      </c>
      <c r="G257">
        <v>0.283078</v>
      </c>
      <c r="H257">
        <v>0.72789099999999995</v>
      </c>
      <c r="I257">
        <v>0</v>
      </c>
    </row>
    <row r="258" spans="1:9" x14ac:dyDescent="0.25">
      <c r="A258" t="s">
        <v>113</v>
      </c>
      <c r="B258">
        <v>7209.09</v>
      </c>
      <c r="C258">
        <v>7187.47</v>
      </c>
      <c r="D258">
        <v>7115.67</v>
      </c>
      <c r="E258">
        <v>7066.5</v>
      </c>
      <c r="F258">
        <v>629.47500000000002</v>
      </c>
      <c r="G258">
        <v>0.26053100000000001</v>
      </c>
      <c r="H258">
        <v>0.726908</v>
      </c>
      <c r="I258">
        <v>0</v>
      </c>
    </row>
    <row r="259" spans="1:9" x14ac:dyDescent="0.25">
      <c r="A259" t="s">
        <v>113</v>
      </c>
      <c r="B259">
        <v>7212.02</v>
      </c>
      <c r="C259">
        <v>7190.28</v>
      </c>
      <c r="D259">
        <v>7116.75</v>
      </c>
      <c r="E259">
        <v>7067.17</v>
      </c>
      <c r="F259">
        <v>629.55499999999995</v>
      </c>
      <c r="G259">
        <v>0.28315400000000002</v>
      </c>
      <c r="H259">
        <v>0.72376300000000005</v>
      </c>
      <c r="I259">
        <v>0</v>
      </c>
    </row>
    <row r="260" spans="1:9" x14ac:dyDescent="0.25">
      <c r="A260" t="s">
        <v>113</v>
      </c>
      <c r="B260">
        <v>7226.94</v>
      </c>
      <c r="C260">
        <v>7199.39</v>
      </c>
      <c r="D260">
        <v>7115.67</v>
      </c>
      <c r="E260">
        <v>7067.07</v>
      </c>
      <c r="F260">
        <v>629.52200000000005</v>
      </c>
      <c r="G260">
        <v>0.28320699999999999</v>
      </c>
      <c r="H260">
        <v>0.72665999999999997</v>
      </c>
      <c r="I260">
        <v>0</v>
      </c>
    </row>
    <row r="261" spans="1:9" x14ac:dyDescent="0.25">
      <c r="A261" t="s">
        <v>113</v>
      </c>
      <c r="B261">
        <v>7219.08</v>
      </c>
      <c r="C261">
        <v>7195.22</v>
      </c>
      <c r="D261">
        <v>7114.58</v>
      </c>
      <c r="E261">
        <v>7066.32</v>
      </c>
      <c r="F261">
        <v>629.44299999999998</v>
      </c>
      <c r="G261">
        <v>0.28310600000000002</v>
      </c>
      <c r="H261">
        <v>0.72653500000000004</v>
      </c>
      <c r="I261">
        <v>0</v>
      </c>
    </row>
    <row r="262" spans="1:9" x14ac:dyDescent="0.25">
      <c r="A262" t="s">
        <v>113</v>
      </c>
      <c r="B262">
        <v>7209.45</v>
      </c>
      <c r="C262">
        <v>7187.7</v>
      </c>
      <c r="D262">
        <v>7115.47</v>
      </c>
      <c r="E262">
        <v>7066.72</v>
      </c>
      <c r="F262">
        <v>629.529</v>
      </c>
      <c r="G262">
        <v>0.28328599999999998</v>
      </c>
      <c r="H262">
        <v>0.71444799999999997</v>
      </c>
      <c r="I262">
        <v>0</v>
      </c>
    </row>
    <row r="263" spans="1:9" x14ac:dyDescent="0.25">
      <c r="A263" t="s">
        <v>113</v>
      </c>
      <c r="B263">
        <v>7209.89</v>
      </c>
      <c r="C263">
        <v>7187.52</v>
      </c>
      <c r="D263">
        <v>7116.25</v>
      </c>
      <c r="E263">
        <v>7066.85</v>
      </c>
      <c r="F263">
        <v>629.56600000000003</v>
      </c>
      <c r="G263">
        <v>0.283086</v>
      </c>
      <c r="H263">
        <v>0.73189599999999999</v>
      </c>
      <c r="I263">
        <v>0</v>
      </c>
    </row>
    <row r="264" spans="1:9" x14ac:dyDescent="0.25">
      <c r="A264" t="s">
        <v>113</v>
      </c>
      <c r="B264">
        <v>7208.97</v>
      </c>
      <c r="C264">
        <v>7187.49</v>
      </c>
      <c r="D264">
        <v>7115.93</v>
      </c>
      <c r="E264">
        <v>7067.22</v>
      </c>
      <c r="F264">
        <v>629.58600000000001</v>
      </c>
      <c r="G264">
        <v>0.28307900000000003</v>
      </c>
      <c r="H264">
        <v>0.72695399999999999</v>
      </c>
      <c r="I264">
        <v>0</v>
      </c>
    </row>
    <row r="265" spans="1:9" x14ac:dyDescent="0.25">
      <c r="A265" t="s">
        <v>113</v>
      </c>
      <c r="B265">
        <v>7208.72</v>
      </c>
      <c r="C265">
        <v>7186.97</v>
      </c>
      <c r="D265">
        <v>7115.11</v>
      </c>
      <c r="E265">
        <v>7066.19</v>
      </c>
      <c r="F265">
        <v>629.52700000000004</v>
      </c>
      <c r="G265">
        <v>0.283078</v>
      </c>
      <c r="H265">
        <v>0.72785</v>
      </c>
      <c r="I265">
        <v>0</v>
      </c>
    </row>
    <row r="266" spans="1:9" x14ac:dyDescent="0.25">
      <c r="A266" t="s">
        <v>113</v>
      </c>
      <c r="B266">
        <v>7217.63</v>
      </c>
      <c r="C266">
        <v>7195.48</v>
      </c>
      <c r="D266">
        <v>7112.6</v>
      </c>
      <c r="E266">
        <v>7066.19</v>
      </c>
      <c r="F266">
        <v>629.45899999999995</v>
      </c>
      <c r="G266">
        <v>0.28309899999999999</v>
      </c>
      <c r="H266">
        <v>0.73065899999999995</v>
      </c>
      <c r="I266">
        <v>0</v>
      </c>
    </row>
    <row r="267" spans="1:9" x14ac:dyDescent="0.25">
      <c r="A267" t="s">
        <v>113</v>
      </c>
      <c r="B267">
        <v>7212.86</v>
      </c>
      <c r="C267">
        <v>7191.15</v>
      </c>
      <c r="D267">
        <v>7113.18</v>
      </c>
      <c r="E267">
        <v>7066.88</v>
      </c>
      <c r="F267">
        <v>629.61199999999997</v>
      </c>
      <c r="G267">
        <v>0.26075900000000002</v>
      </c>
      <c r="H267">
        <v>0.70653200000000005</v>
      </c>
      <c r="I267">
        <v>0</v>
      </c>
    </row>
    <row r="268" spans="1:9" x14ac:dyDescent="0.25">
      <c r="A268" t="s">
        <v>113</v>
      </c>
      <c r="B268">
        <v>7211.69</v>
      </c>
      <c r="C268">
        <v>7190.27</v>
      </c>
      <c r="D268">
        <v>7111.4</v>
      </c>
      <c r="E268">
        <v>7066.39</v>
      </c>
      <c r="F268">
        <v>629.41700000000003</v>
      </c>
      <c r="G268">
        <v>0.28311700000000001</v>
      </c>
      <c r="H268">
        <v>0.70652999999999999</v>
      </c>
      <c r="I268">
        <v>0</v>
      </c>
    </row>
    <row r="269" spans="1:9" x14ac:dyDescent="0.25">
      <c r="A269" t="s">
        <v>113</v>
      </c>
      <c r="B269">
        <v>7218.56</v>
      </c>
      <c r="C269">
        <v>7196.33</v>
      </c>
      <c r="D269">
        <v>7112.75</v>
      </c>
      <c r="E269">
        <v>7065.97</v>
      </c>
      <c r="F269">
        <v>629.39499999999998</v>
      </c>
      <c r="G269">
        <v>0.283078</v>
      </c>
      <c r="H269">
        <v>0.70652899999999996</v>
      </c>
      <c r="I269">
        <v>0</v>
      </c>
    </row>
    <row r="270" spans="1:9" x14ac:dyDescent="0.25">
      <c r="A270" t="s">
        <v>113</v>
      </c>
      <c r="B270">
        <v>7212.76</v>
      </c>
      <c r="C270">
        <v>7191</v>
      </c>
      <c r="D270">
        <v>7111.49</v>
      </c>
      <c r="E270">
        <v>7066.07</v>
      </c>
      <c r="F270">
        <v>629.40899999999999</v>
      </c>
      <c r="G270">
        <v>0.27291500000000002</v>
      </c>
      <c r="H270">
        <v>0.72733000000000003</v>
      </c>
      <c r="I270">
        <v>0</v>
      </c>
    </row>
    <row r="271" spans="1:9" x14ac:dyDescent="0.25">
      <c r="A271" t="s">
        <v>113</v>
      </c>
      <c r="B271">
        <v>7214.59</v>
      </c>
      <c r="C271">
        <v>7192.51</v>
      </c>
      <c r="D271">
        <v>7111.53</v>
      </c>
      <c r="E271">
        <v>7066.3</v>
      </c>
      <c r="F271">
        <v>629.58000000000004</v>
      </c>
      <c r="G271">
        <v>0.28309299999999998</v>
      </c>
      <c r="H271">
        <v>0.72082000000000002</v>
      </c>
      <c r="I271">
        <v>0</v>
      </c>
    </row>
    <row r="272" spans="1:9" x14ac:dyDescent="0.25">
      <c r="A272" t="s">
        <v>113</v>
      </c>
      <c r="B272">
        <v>7217.79</v>
      </c>
      <c r="C272">
        <v>7194.76</v>
      </c>
      <c r="D272">
        <v>7115.78</v>
      </c>
      <c r="E272">
        <v>7067.16</v>
      </c>
      <c r="F272">
        <v>629.48599999999999</v>
      </c>
      <c r="G272">
        <v>0.27460200000000001</v>
      </c>
      <c r="H272">
        <v>0.72683200000000003</v>
      </c>
      <c r="I272">
        <v>0</v>
      </c>
    </row>
    <row r="273" spans="1:25" x14ac:dyDescent="0.25">
      <c r="A273" t="s">
        <v>113</v>
      </c>
      <c r="B273">
        <v>7210.34</v>
      </c>
      <c r="C273">
        <v>7188.66</v>
      </c>
      <c r="D273">
        <v>7112.98</v>
      </c>
      <c r="E273">
        <v>7067.84</v>
      </c>
      <c r="F273">
        <v>629.60799999999995</v>
      </c>
      <c r="G273">
        <v>0.28310800000000003</v>
      </c>
      <c r="H273">
        <v>0.72664799999999996</v>
      </c>
      <c r="I273">
        <v>0</v>
      </c>
    </row>
    <row r="274" spans="1:25" x14ac:dyDescent="0.25">
      <c r="A274" t="s">
        <v>113</v>
      </c>
      <c r="B274">
        <v>7214.06</v>
      </c>
      <c r="C274">
        <v>7191.84</v>
      </c>
      <c r="D274">
        <v>7115.72</v>
      </c>
      <c r="E274">
        <v>7068.02</v>
      </c>
      <c r="F274">
        <v>629.69899999999996</v>
      </c>
      <c r="G274">
        <v>0.283553</v>
      </c>
      <c r="H274">
        <v>0.70884800000000003</v>
      </c>
      <c r="I274">
        <v>0</v>
      </c>
    </row>
    <row r="275" spans="1:25" x14ac:dyDescent="0.25">
      <c r="A275" t="s">
        <v>113</v>
      </c>
      <c r="B275">
        <v>7216.88</v>
      </c>
      <c r="C275">
        <v>7194.52</v>
      </c>
      <c r="D275">
        <v>7115.55</v>
      </c>
      <c r="E275">
        <v>7068.72</v>
      </c>
      <c r="F275">
        <v>629.73099999999999</v>
      </c>
      <c r="G275">
        <v>0.28308299999999997</v>
      </c>
      <c r="H275">
        <v>0.70653200000000005</v>
      </c>
      <c r="I275">
        <v>0</v>
      </c>
    </row>
    <row r="276" spans="1:25" x14ac:dyDescent="0.25">
      <c r="A276" t="s">
        <v>113</v>
      </c>
      <c r="B276">
        <v>7215.39</v>
      </c>
      <c r="C276">
        <v>7193.57</v>
      </c>
      <c r="D276">
        <v>7116.31</v>
      </c>
      <c r="E276">
        <v>7068.54</v>
      </c>
      <c r="F276">
        <v>629.66099999999994</v>
      </c>
      <c r="G276">
        <v>0.26394800000000002</v>
      </c>
      <c r="H276">
        <v>0.70653200000000005</v>
      </c>
      <c r="I276">
        <v>0</v>
      </c>
    </row>
    <row r="277" spans="1:25" x14ac:dyDescent="0.25">
      <c r="A277" t="s">
        <v>113</v>
      </c>
      <c r="B277">
        <v>7217.63</v>
      </c>
      <c r="C277">
        <v>7195.23</v>
      </c>
      <c r="D277">
        <v>7116.55</v>
      </c>
      <c r="E277">
        <v>7068.52</v>
      </c>
      <c r="F277">
        <v>629.70699999999999</v>
      </c>
      <c r="G277">
        <v>0.28323700000000002</v>
      </c>
      <c r="H277">
        <v>0.70652899999999996</v>
      </c>
      <c r="I277">
        <v>0</v>
      </c>
    </row>
    <row r="278" spans="1:25" x14ac:dyDescent="0.25">
      <c r="A278" t="s">
        <v>113</v>
      </c>
      <c r="B278">
        <v>7215.8</v>
      </c>
      <c r="C278">
        <v>7193.88</v>
      </c>
      <c r="D278">
        <v>7117.54</v>
      </c>
      <c r="E278">
        <v>7068.78</v>
      </c>
      <c r="F278">
        <v>629.74599999999998</v>
      </c>
      <c r="G278">
        <v>0.28309200000000001</v>
      </c>
      <c r="H278">
        <v>0.72619199999999995</v>
      </c>
      <c r="I278">
        <v>0</v>
      </c>
    </row>
    <row r="279" spans="1:25" x14ac:dyDescent="0.25">
      <c r="A279" t="s">
        <v>113</v>
      </c>
      <c r="B279">
        <v>7214.94</v>
      </c>
      <c r="C279">
        <v>7193.17</v>
      </c>
      <c r="D279">
        <v>7116.33</v>
      </c>
      <c r="E279">
        <v>7068.01</v>
      </c>
      <c r="F279">
        <v>629.71100000000001</v>
      </c>
      <c r="G279">
        <v>0.26184600000000002</v>
      </c>
      <c r="H279">
        <v>0.70653100000000002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7213.66</v>
      </c>
      <c r="C280">
        <v>7191.57</v>
      </c>
      <c r="D280">
        <v>7116.42</v>
      </c>
      <c r="E280">
        <v>7067.85</v>
      </c>
      <c r="F280">
        <v>629.59400000000005</v>
      </c>
      <c r="G280">
        <v>0.28308299999999997</v>
      </c>
      <c r="H280">
        <v>0.72652000000000005</v>
      </c>
      <c r="I280">
        <v>0</v>
      </c>
      <c r="R280">
        <f>AVERAGE(B231:B280)</f>
        <v>7213.9038</v>
      </c>
      <c r="S280">
        <f>AVERAGE(C231:C280)</f>
        <v>7191.5302000000029</v>
      </c>
      <c r="U280">
        <f>_xlfn.VAR.P(B231:B280)</f>
        <v>21.92177155999951</v>
      </c>
      <c r="V280">
        <f>_xlfn.VAR.P(C231:C280)</f>
        <v>18.722077960000135</v>
      </c>
      <c r="X280">
        <f>1.96*SQRT(U280)/50</f>
        <v>0.18353711082491639</v>
      </c>
      <c r="Y280">
        <f>1.96*SQRT(V280)/50</f>
        <v>0.16961454500264594</v>
      </c>
    </row>
    <row r="281" spans="1:25" x14ac:dyDescent="0.25">
      <c r="A281" t="s">
        <v>113</v>
      </c>
      <c r="B281">
        <v>360780.58199999999</v>
      </c>
      <c r="C281" t="s">
        <v>37</v>
      </c>
    </row>
    <row r="282" spans="1:25" x14ac:dyDescent="0.25">
      <c r="A282" t="s">
        <v>98</v>
      </c>
      <c r="B282">
        <v>6622.06</v>
      </c>
      <c r="C282">
        <v>6599.9</v>
      </c>
      <c r="D282">
        <v>6524.33</v>
      </c>
      <c r="E282">
        <v>6455.06</v>
      </c>
      <c r="F282">
        <v>1454.7</v>
      </c>
      <c r="G282">
        <v>0.27266600000000002</v>
      </c>
      <c r="H282">
        <v>0.72696000000000005</v>
      </c>
      <c r="I282">
        <v>0</v>
      </c>
    </row>
    <row r="283" spans="1:25" x14ac:dyDescent="0.25">
      <c r="A283" t="s">
        <v>98</v>
      </c>
      <c r="B283">
        <v>6607.31</v>
      </c>
      <c r="C283">
        <v>6585.38</v>
      </c>
      <c r="D283">
        <v>6506.26</v>
      </c>
      <c r="E283">
        <v>6438.35</v>
      </c>
      <c r="F283">
        <v>1454.51</v>
      </c>
      <c r="G283">
        <v>0.283138</v>
      </c>
      <c r="H283">
        <v>0.72533700000000001</v>
      </c>
      <c r="I283">
        <v>0</v>
      </c>
    </row>
    <row r="284" spans="1:25" x14ac:dyDescent="0.25">
      <c r="A284" t="s">
        <v>98</v>
      </c>
      <c r="B284">
        <v>6607.15</v>
      </c>
      <c r="C284">
        <v>6584.4</v>
      </c>
      <c r="D284">
        <v>6510.18</v>
      </c>
      <c r="E284">
        <v>6438.61</v>
      </c>
      <c r="F284">
        <v>1454.94</v>
      </c>
      <c r="G284">
        <v>0.28317900000000001</v>
      </c>
      <c r="H284">
        <v>0.72586700000000004</v>
      </c>
      <c r="I284">
        <v>0</v>
      </c>
    </row>
    <row r="285" spans="1:25" x14ac:dyDescent="0.25">
      <c r="A285" t="s">
        <v>98</v>
      </c>
      <c r="B285">
        <v>6604.39</v>
      </c>
      <c r="C285">
        <v>6582.73</v>
      </c>
      <c r="D285">
        <v>6509.01</v>
      </c>
      <c r="E285">
        <v>6438.75</v>
      </c>
      <c r="F285">
        <v>1454.59</v>
      </c>
      <c r="G285">
        <v>0.283086</v>
      </c>
      <c r="H285">
        <v>0.72645499999999996</v>
      </c>
      <c r="I285">
        <v>0</v>
      </c>
    </row>
    <row r="286" spans="1:25" x14ac:dyDescent="0.25">
      <c r="A286" t="s">
        <v>98</v>
      </c>
      <c r="B286">
        <v>6605.68</v>
      </c>
      <c r="C286">
        <v>6583.69</v>
      </c>
      <c r="D286">
        <v>6509.77</v>
      </c>
      <c r="E286">
        <v>6438.79</v>
      </c>
      <c r="F286">
        <v>1455.31</v>
      </c>
      <c r="G286">
        <v>0.283244</v>
      </c>
      <c r="H286">
        <v>0.72743199999999997</v>
      </c>
      <c r="I286">
        <v>0</v>
      </c>
    </row>
    <row r="287" spans="1:25" x14ac:dyDescent="0.25">
      <c r="A287" t="s">
        <v>98</v>
      </c>
      <c r="B287">
        <v>6610.01</v>
      </c>
      <c r="C287">
        <v>6587.75</v>
      </c>
      <c r="D287">
        <v>6509.38</v>
      </c>
      <c r="E287">
        <v>6438.49</v>
      </c>
      <c r="F287">
        <v>1455.08</v>
      </c>
      <c r="G287">
        <v>0.28323399999999999</v>
      </c>
      <c r="H287">
        <v>0.72755199999999998</v>
      </c>
      <c r="I287">
        <v>0</v>
      </c>
    </row>
    <row r="288" spans="1:25" x14ac:dyDescent="0.25">
      <c r="A288" t="s">
        <v>98</v>
      </c>
      <c r="B288">
        <v>6604.86</v>
      </c>
      <c r="C288">
        <v>6583.14</v>
      </c>
      <c r="D288">
        <v>6509.31</v>
      </c>
      <c r="E288">
        <v>6438.43</v>
      </c>
      <c r="F288">
        <v>1454.95</v>
      </c>
      <c r="G288">
        <v>0.28403800000000001</v>
      </c>
      <c r="H288">
        <v>0.72504000000000002</v>
      </c>
      <c r="I288">
        <v>0</v>
      </c>
    </row>
    <row r="289" spans="1:9" x14ac:dyDescent="0.25">
      <c r="A289" t="s">
        <v>98</v>
      </c>
      <c r="B289">
        <v>6605.29</v>
      </c>
      <c r="C289">
        <v>6583.93</v>
      </c>
      <c r="D289">
        <v>6509.43</v>
      </c>
      <c r="E289">
        <v>6438.28</v>
      </c>
      <c r="F289">
        <v>1455.08</v>
      </c>
      <c r="G289">
        <v>0.26053900000000002</v>
      </c>
      <c r="H289">
        <v>0.72769499999999998</v>
      </c>
      <c r="I289">
        <v>0</v>
      </c>
    </row>
    <row r="290" spans="1:9" x14ac:dyDescent="0.25">
      <c r="A290" t="s">
        <v>98</v>
      </c>
      <c r="B290">
        <v>6603.56</v>
      </c>
      <c r="C290">
        <v>6582.09</v>
      </c>
      <c r="D290">
        <v>6509</v>
      </c>
      <c r="E290">
        <v>6438.68</v>
      </c>
      <c r="F290">
        <v>1455.06</v>
      </c>
      <c r="G290">
        <v>0.28312900000000002</v>
      </c>
      <c r="H290">
        <v>0.72789499999999996</v>
      </c>
      <c r="I290">
        <v>0</v>
      </c>
    </row>
    <row r="291" spans="1:9" x14ac:dyDescent="0.25">
      <c r="A291" t="s">
        <v>98</v>
      </c>
      <c r="B291">
        <v>6604.9</v>
      </c>
      <c r="C291">
        <v>6583.12</v>
      </c>
      <c r="D291">
        <v>6509</v>
      </c>
      <c r="E291">
        <v>6439.32</v>
      </c>
      <c r="F291">
        <v>1455.21</v>
      </c>
      <c r="G291">
        <v>0.28308299999999997</v>
      </c>
      <c r="H291">
        <v>0.72625600000000001</v>
      </c>
      <c r="I291">
        <v>0</v>
      </c>
    </row>
    <row r="292" spans="1:9" x14ac:dyDescent="0.25">
      <c r="A292" t="s">
        <v>98</v>
      </c>
      <c r="B292">
        <v>6606.89</v>
      </c>
      <c r="C292">
        <v>6584.59</v>
      </c>
      <c r="D292">
        <v>6504.06</v>
      </c>
      <c r="E292">
        <v>6437.76</v>
      </c>
      <c r="F292">
        <v>1454.69</v>
      </c>
      <c r="G292">
        <v>0.28313700000000003</v>
      </c>
      <c r="H292">
        <v>0.72720200000000002</v>
      </c>
      <c r="I292">
        <v>0</v>
      </c>
    </row>
    <row r="293" spans="1:9" x14ac:dyDescent="0.25">
      <c r="A293" t="s">
        <v>98</v>
      </c>
      <c r="B293">
        <v>6612.34</v>
      </c>
      <c r="C293">
        <v>6589.71</v>
      </c>
      <c r="D293">
        <v>6507.29</v>
      </c>
      <c r="E293">
        <v>6437.93</v>
      </c>
      <c r="F293">
        <v>1455.02</v>
      </c>
      <c r="G293">
        <v>0.28309600000000001</v>
      </c>
      <c r="H293">
        <v>0.72679899999999997</v>
      </c>
      <c r="I293">
        <v>0</v>
      </c>
    </row>
    <row r="294" spans="1:9" x14ac:dyDescent="0.25">
      <c r="A294" t="s">
        <v>98</v>
      </c>
      <c r="B294">
        <v>6612.87</v>
      </c>
      <c r="C294">
        <v>6589.52</v>
      </c>
      <c r="D294">
        <v>6508.38</v>
      </c>
      <c r="E294">
        <v>6438.36</v>
      </c>
      <c r="F294">
        <v>1454.76</v>
      </c>
      <c r="G294">
        <v>0.28319</v>
      </c>
      <c r="H294">
        <v>0.72287199999999996</v>
      </c>
      <c r="I294">
        <v>0</v>
      </c>
    </row>
    <row r="295" spans="1:9" x14ac:dyDescent="0.25">
      <c r="A295" t="s">
        <v>98</v>
      </c>
      <c r="B295">
        <v>6605.98</v>
      </c>
      <c r="C295">
        <v>6583.97</v>
      </c>
      <c r="D295">
        <v>6508.19</v>
      </c>
      <c r="E295">
        <v>6438.18</v>
      </c>
      <c r="F295">
        <v>1454.51</v>
      </c>
      <c r="G295">
        <v>0.283078</v>
      </c>
      <c r="H295">
        <v>0.72321899999999995</v>
      </c>
      <c r="I295">
        <v>0</v>
      </c>
    </row>
    <row r="296" spans="1:9" x14ac:dyDescent="0.25">
      <c r="A296" t="s">
        <v>98</v>
      </c>
      <c r="B296">
        <v>6611.55</v>
      </c>
      <c r="C296">
        <v>6589.29</v>
      </c>
      <c r="D296">
        <v>6507.13</v>
      </c>
      <c r="E296">
        <v>6438.18</v>
      </c>
      <c r="F296">
        <v>1454.38</v>
      </c>
      <c r="G296">
        <v>0.27716400000000002</v>
      </c>
      <c r="H296">
        <v>0.72657000000000005</v>
      </c>
      <c r="I296">
        <v>0</v>
      </c>
    </row>
    <row r="297" spans="1:9" x14ac:dyDescent="0.25">
      <c r="A297" t="s">
        <v>98</v>
      </c>
      <c r="B297">
        <v>6614.21</v>
      </c>
      <c r="C297">
        <v>6592.21</v>
      </c>
      <c r="D297">
        <v>6507.76</v>
      </c>
      <c r="E297">
        <v>6438.23</v>
      </c>
      <c r="F297">
        <v>1454.56</v>
      </c>
      <c r="G297">
        <v>0.28309299999999998</v>
      </c>
      <c r="H297">
        <v>0.72356299999999996</v>
      </c>
      <c r="I297">
        <v>0</v>
      </c>
    </row>
    <row r="298" spans="1:9" x14ac:dyDescent="0.25">
      <c r="A298" t="s">
        <v>98</v>
      </c>
      <c r="B298">
        <v>6614.27</v>
      </c>
      <c r="C298">
        <v>6591.42</v>
      </c>
      <c r="D298">
        <v>6507.38</v>
      </c>
      <c r="E298">
        <v>6438.38</v>
      </c>
      <c r="F298">
        <v>1454.55</v>
      </c>
      <c r="G298">
        <v>0.28309699999999999</v>
      </c>
      <c r="H298">
        <v>0.72340300000000002</v>
      </c>
      <c r="I298">
        <v>0</v>
      </c>
    </row>
    <row r="299" spans="1:9" x14ac:dyDescent="0.25">
      <c r="A299" t="s">
        <v>98</v>
      </c>
      <c r="B299">
        <v>6612.55</v>
      </c>
      <c r="C299">
        <v>6590.39</v>
      </c>
      <c r="D299">
        <v>6507.26</v>
      </c>
      <c r="E299">
        <v>6438.6</v>
      </c>
      <c r="F299">
        <v>1454.86</v>
      </c>
      <c r="G299">
        <v>0.28308899999999998</v>
      </c>
      <c r="H299">
        <v>0.72534399999999999</v>
      </c>
      <c r="I299">
        <v>0</v>
      </c>
    </row>
    <row r="300" spans="1:9" x14ac:dyDescent="0.25">
      <c r="A300" t="s">
        <v>98</v>
      </c>
      <c r="B300">
        <v>6610.66</v>
      </c>
      <c r="C300">
        <v>6587.35</v>
      </c>
      <c r="D300">
        <v>6507.56</v>
      </c>
      <c r="E300">
        <v>6438.51</v>
      </c>
      <c r="F300">
        <v>1454.75</v>
      </c>
      <c r="G300">
        <v>0.26109700000000002</v>
      </c>
      <c r="H300">
        <v>0.72789899999999996</v>
      </c>
      <c r="I300">
        <v>0</v>
      </c>
    </row>
    <row r="301" spans="1:9" x14ac:dyDescent="0.25">
      <c r="A301" t="s">
        <v>98</v>
      </c>
      <c r="B301">
        <v>6607.23</v>
      </c>
      <c r="C301">
        <v>6584.46</v>
      </c>
      <c r="D301">
        <v>6509.65</v>
      </c>
      <c r="E301">
        <v>6438.18</v>
      </c>
      <c r="F301">
        <v>1454.45</v>
      </c>
      <c r="G301">
        <v>0.28321600000000002</v>
      </c>
      <c r="H301">
        <v>0.72789599999999999</v>
      </c>
      <c r="I301">
        <v>0</v>
      </c>
    </row>
    <row r="302" spans="1:9" x14ac:dyDescent="0.25">
      <c r="A302" t="s">
        <v>98</v>
      </c>
      <c r="B302">
        <v>6609.82</v>
      </c>
      <c r="C302">
        <v>6587.02</v>
      </c>
      <c r="D302">
        <v>6507.15</v>
      </c>
      <c r="E302">
        <v>6438.66</v>
      </c>
      <c r="F302">
        <v>1454.81</v>
      </c>
      <c r="G302">
        <v>0.283223</v>
      </c>
      <c r="H302">
        <v>0.72608600000000001</v>
      </c>
      <c r="I302">
        <v>0</v>
      </c>
    </row>
    <row r="303" spans="1:9" x14ac:dyDescent="0.25">
      <c r="A303" t="s">
        <v>98</v>
      </c>
      <c r="B303">
        <v>6601.48</v>
      </c>
      <c r="C303">
        <v>6579.52</v>
      </c>
      <c r="D303">
        <v>6506</v>
      </c>
      <c r="E303">
        <v>6438.22</v>
      </c>
      <c r="F303">
        <v>1454.66</v>
      </c>
      <c r="G303">
        <v>0.28355599999999997</v>
      </c>
      <c r="H303">
        <v>0.71380600000000005</v>
      </c>
      <c r="I303">
        <v>0</v>
      </c>
    </row>
    <row r="304" spans="1:9" x14ac:dyDescent="0.25">
      <c r="A304" t="s">
        <v>98</v>
      </c>
      <c r="B304">
        <v>6607.29</v>
      </c>
      <c r="C304">
        <v>6585.29</v>
      </c>
      <c r="D304">
        <v>6506.74</v>
      </c>
      <c r="E304">
        <v>6438.78</v>
      </c>
      <c r="F304">
        <v>1454.73</v>
      </c>
      <c r="G304">
        <v>0.28319</v>
      </c>
      <c r="H304">
        <v>0.72698700000000005</v>
      </c>
      <c r="I304">
        <v>0</v>
      </c>
    </row>
    <row r="305" spans="1:9" x14ac:dyDescent="0.25">
      <c r="A305" t="s">
        <v>98</v>
      </c>
      <c r="B305">
        <v>6610.65</v>
      </c>
      <c r="C305">
        <v>6588.49</v>
      </c>
      <c r="D305">
        <v>6505.87</v>
      </c>
      <c r="E305">
        <v>6438.23</v>
      </c>
      <c r="F305">
        <v>1454.33</v>
      </c>
      <c r="G305">
        <v>0.28307900000000003</v>
      </c>
      <c r="H305">
        <v>0.72744399999999998</v>
      </c>
      <c r="I305">
        <v>0</v>
      </c>
    </row>
    <row r="306" spans="1:9" x14ac:dyDescent="0.25">
      <c r="A306" t="s">
        <v>98</v>
      </c>
      <c r="B306">
        <v>6601.72</v>
      </c>
      <c r="C306">
        <v>6579.32</v>
      </c>
      <c r="D306">
        <v>6504.13</v>
      </c>
      <c r="E306">
        <v>6437.35</v>
      </c>
      <c r="F306">
        <v>1454.38</v>
      </c>
      <c r="G306">
        <v>0.28309600000000001</v>
      </c>
      <c r="H306">
        <v>0.72453500000000004</v>
      </c>
      <c r="I306">
        <v>0</v>
      </c>
    </row>
    <row r="307" spans="1:9" x14ac:dyDescent="0.25">
      <c r="A307" t="s">
        <v>98</v>
      </c>
      <c r="B307">
        <v>6606.91</v>
      </c>
      <c r="C307">
        <v>6584.64</v>
      </c>
      <c r="D307">
        <v>6504.32</v>
      </c>
      <c r="E307">
        <v>6437.03</v>
      </c>
      <c r="F307">
        <v>1454.16</v>
      </c>
      <c r="G307">
        <v>0.28348699999999999</v>
      </c>
      <c r="H307">
        <v>0.72305299999999995</v>
      </c>
      <c r="I307">
        <v>0</v>
      </c>
    </row>
    <row r="308" spans="1:9" x14ac:dyDescent="0.25">
      <c r="A308" t="s">
        <v>98</v>
      </c>
      <c r="B308">
        <v>6599.57</v>
      </c>
      <c r="C308">
        <v>6578.15</v>
      </c>
      <c r="D308">
        <v>6503.81</v>
      </c>
      <c r="E308">
        <v>6437.68</v>
      </c>
      <c r="F308">
        <v>1454.52</v>
      </c>
      <c r="G308">
        <v>0.28313100000000002</v>
      </c>
      <c r="H308">
        <v>0.72289700000000001</v>
      </c>
      <c r="I308">
        <v>0</v>
      </c>
    </row>
    <row r="309" spans="1:9" x14ac:dyDescent="0.25">
      <c r="A309" t="s">
        <v>98</v>
      </c>
      <c r="B309">
        <v>6608.37</v>
      </c>
      <c r="C309">
        <v>6585.99</v>
      </c>
      <c r="D309">
        <v>6506.48</v>
      </c>
      <c r="E309">
        <v>6438.94</v>
      </c>
      <c r="F309">
        <v>1455.32</v>
      </c>
      <c r="G309">
        <v>0.28307900000000003</v>
      </c>
      <c r="H309">
        <v>0.72779400000000005</v>
      </c>
      <c r="I309">
        <v>0</v>
      </c>
    </row>
    <row r="310" spans="1:9" x14ac:dyDescent="0.25">
      <c r="A310" t="s">
        <v>98</v>
      </c>
      <c r="B310">
        <v>6609.04</v>
      </c>
      <c r="C310">
        <v>6586.56</v>
      </c>
      <c r="D310">
        <v>6506.37</v>
      </c>
      <c r="E310">
        <v>6438.66</v>
      </c>
      <c r="F310">
        <v>1454.52</v>
      </c>
      <c r="G310">
        <v>0.28308299999999997</v>
      </c>
      <c r="H310">
        <v>0.72641100000000003</v>
      </c>
      <c r="I310">
        <v>0</v>
      </c>
    </row>
    <row r="311" spans="1:9" x14ac:dyDescent="0.25">
      <c r="A311" t="s">
        <v>98</v>
      </c>
      <c r="B311">
        <v>6605.39</v>
      </c>
      <c r="C311">
        <v>6583.38</v>
      </c>
      <c r="D311">
        <v>6509.68</v>
      </c>
      <c r="E311">
        <v>6438.47</v>
      </c>
      <c r="F311">
        <v>1454.98</v>
      </c>
      <c r="G311">
        <v>0.28309699999999999</v>
      </c>
      <c r="H311">
        <v>0.72786300000000004</v>
      </c>
      <c r="I311">
        <v>0</v>
      </c>
    </row>
    <row r="312" spans="1:9" x14ac:dyDescent="0.25">
      <c r="A312" t="s">
        <v>98</v>
      </c>
      <c r="B312">
        <v>6606.43</v>
      </c>
      <c r="C312">
        <v>6584.3</v>
      </c>
      <c r="D312">
        <v>6508.87</v>
      </c>
      <c r="E312">
        <v>6437.79</v>
      </c>
      <c r="F312">
        <v>1454.5</v>
      </c>
      <c r="G312">
        <v>0.27965299999999998</v>
      </c>
      <c r="H312">
        <v>0.72783100000000001</v>
      </c>
      <c r="I312">
        <v>0</v>
      </c>
    </row>
    <row r="313" spans="1:9" x14ac:dyDescent="0.25">
      <c r="A313" t="s">
        <v>98</v>
      </c>
      <c r="B313">
        <v>6603.81</v>
      </c>
      <c r="C313">
        <v>6581.6</v>
      </c>
      <c r="D313">
        <v>6508.75</v>
      </c>
      <c r="E313">
        <v>6437.55</v>
      </c>
      <c r="F313">
        <v>1454.32</v>
      </c>
      <c r="G313">
        <v>0.28317599999999998</v>
      </c>
      <c r="H313">
        <v>0.72397500000000004</v>
      </c>
      <c r="I313">
        <v>0</v>
      </c>
    </row>
    <row r="314" spans="1:9" x14ac:dyDescent="0.25">
      <c r="A314" t="s">
        <v>98</v>
      </c>
      <c r="B314">
        <v>6609.56</v>
      </c>
      <c r="C314">
        <v>6587</v>
      </c>
      <c r="D314">
        <v>6507.5</v>
      </c>
      <c r="E314">
        <v>6438.37</v>
      </c>
      <c r="F314">
        <v>1454.99</v>
      </c>
      <c r="G314">
        <v>0.283105</v>
      </c>
      <c r="H314">
        <v>0.72697599999999996</v>
      </c>
      <c r="I314">
        <v>0</v>
      </c>
    </row>
    <row r="315" spans="1:9" x14ac:dyDescent="0.25">
      <c r="A315" t="s">
        <v>98</v>
      </c>
      <c r="B315">
        <v>6603.74</v>
      </c>
      <c r="C315">
        <v>6581.96</v>
      </c>
      <c r="D315">
        <v>6508.67</v>
      </c>
      <c r="E315">
        <v>6438.04</v>
      </c>
      <c r="F315">
        <v>1454.67</v>
      </c>
      <c r="G315">
        <v>0.28307900000000003</v>
      </c>
      <c r="H315">
        <v>0.72128800000000004</v>
      </c>
      <c r="I315">
        <v>0</v>
      </c>
    </row>
    <row r="316" spans="1:9" x14ac:dyDescent="0.25">
      <c r="A316" t="s">
        <v>98</v>
      </c>
      <c r="B316">
        <v>6608.22</v>
      </c>
      <c r="C316">
        <v>6585.8</v>
      </c>
      <c r="D316">
        <v>6507.54</v>
      </c>
      <c r="E316">
        <v>6438.21</v>
      </c>
      <c r="F316">
        <v>1454.81</v>
      </c>
      <c r="G316">
        <v>0.27447700000000003</v>
      </c>
      <c r="H316">
        <v>0.72561200000000003</v>
      </c>
      <c r="I316">
        <v>0</v>
      </c>
    </row>
    <row r="317" spans="1:9" x14ac:dyDescent="0.25">
      <c r="A317" t="s">
        <v>98</v>
      </c>
      <c r="B317">
        <v>6607.7</v>
      </c>
      <c r="C317">
        <v>6585.95</v>
      </c>
      <c r="D317">
        <v>6509.23</v>
      </c>
      <c r="E317">
        <v>6438.5</v>
      </c>
      <c r="F317">
        <v>1454.59</v>
      </c>
      <c r="G317">
        <v>0.283078</v>
      </c>
      <c r="H317">
        <v>0.71620200000000001</v>
      </c>
      <c r="I317">
        <v>0</v>
      </c>
    </row>
    <row r="318" spans="1:9" x14ac:dyDescent="0.25">
      <c r="A318" t="s">
        <v>98</v>
      </c>
      <c r="B318">
        <v>6609.59</v>
      </c>
      <c r="C318">
        <v>6587.98</v>
      </c>
      <c r="D318">
        <v>6507.44</v>
      </c>
      <c r="E318">
        <v>6438.79</v>
      </c>
      <c r="F318">
        <v>1454.5</v>
      </c>
      <c r="G318">
        <v>0.28307900000000003</v>
      </c>
      <c r="H318">
        <v>0.72731000000000001</v>
      </c>
      <c r="I318">
        <v>0</v>
      </c>
    </row>
    <row r="319" spans="1:9" x14ac:dyDescent="0.25">
      <c r="A319" t="s">
        <v>98</v>
      </c>
      <c r="B319">
        <v>6611.64</v>
      </c>
      <c r="C319">
        <v>6589.28</v>
      </c>
      <c r="D319">
        <v>6509.11</v>
      </c>
      <c r="E319">
        <v>6438.83</v>
      </c>
      <c r="F319">
        <v>1454.49</v>
      </c>
      <c r="G319">
        <v>0.26617099999999999</v>
      </c>
      <c r="H319">
        <v>0.72053500000000004</v>
      </c>
      <c r="I319">
        <v>0</v>
      </c>
    </row>
    <row r="320" spans="1:9" x14ac:dyDescent="0.25">
      <c r="A320" t="s">
        <v>98</v>
      </c>
      <c r="B320">
        <v>6608.2</v>
      </c>
      <c r="C320">
        <v>6586.36</v>
      </c>
      <c r="D320">
        <v>6506.78</v>
      </c>
      <c r="E320">
        <v>6439.02</v>
      </c>
      <c r="F320">
        <v>1454.96</v>
      </c>
      <c r="G320">
        <v>0.283111</v>
      </c>
      <c r="H320">
        <v>0.72787599999999997</v>
      </c>
      <c r="I320">
        <v>0</v>
      </c>
    </row>
    <row r="321" spans="1:25" x14ac:dyDescent="0.25">
      <c r="A321" t="s">
        <v>98</v>
      </c>
      <c r="B321">
        <v>6604.13</v>
      </c>
      <c r="C321">
        <v>6581.7</v>
      </c>
      <c r="D321">
        <v>6508.9</v>
      </c>
      <c r="E321">
        <v>6438.33</v>
      </c>
      <c r="F321">
        <v>1454.56</v>
      </c>
      <c r="G321">
        <v>0.26543499999999998</v>
      </c>
      <c r="H321">
        <v>0.72653000000000001</v>
      </c>
      <c r="I321">
        <v>0</v>
      </c>
    </row>
    <row r="322" spans="1:25" x14ac:dyDescent="0.25">
      <c r="A322" t="s">
        <v>98</v>
      </c>
      <c r="B322">
        <v>6608.37</v>
      </c>
      <c r="C322">
        <v>6585.82</v>
      </c>
      <c r="D322">
        <v>6505.94</v>
      </c>
      <c r="E322">
        <v>6438.71</v>
      </c>
      <c r="F322">
        <v>1454.67</v>
      </c>
      <c r="G322">
        <v>0.28308100000000003</v>
      </c>
      <c r="H322">
        <v>0.72751200000000005</v>
      </c>
      <c r="I322">
        <v>0</v>
      </c>
    </row>
    <row r="323" spans="1:25" x14ac:dyDescent="0.25">
      <c r="A323" t="s">
        <v>98</v>
      </c>
      <c r="B323">
        <v>6606.21</v>
      </c>
      <c r="C323">
        <v>6583.79</v>
      </c>
      <c r="D323">
        <v>6508.3</v>
      </c>
      <c r="E323">
        <v>6437.97</v>
      </c>
      <c r="F323">
        <v>1454.33</v>
      </c>
      <c r="G323">
        <v>0.28328199999999998</v>
      </c>
      <c r="H323">
        <v>0.71720799999999996</v>
      </c>
      <c r="I323">
        <v>0</v>
      </c>
    </row>
    <row r="324" spans="1:25" x14ac:dyDescent="0.25">
      <c r="A324" t="s">
        <v>98</v>
      </c>
      <c r="B324">
        <v>6608.3</v>
      </c>
      <c r="C324">
        <v>6585.75</v>
      </c>
      <c r="D324">
        <v>6504.97</v>
      </c>
      <c r="E324">
        <v>6437.96</v>
      </c>
      <c r="F324">
        <v>1454.76</v>
      </c>
      <c r="G324">
        <v>0.283078</v>
      </c>
      <c r="H324">
        <v>0.719055</v>
      </c>
      <c r="I324">
        <v>0</v>
      </c>
    </row>
    <row r="325" spans="1:25" x14ac:dyDescent="0.25">
      <c r="A325" t="s">
        <v>98</v>
      </c>
      <c r="B325">
        <v>6609.04</v>
      </c>
      <c r="C325">
        <v>6586.31</v>
      </c>
      <c r="D325">
        <v>6505.36</v>
      </c>
      <c r="E325">
        <v>6438.4</v>
      </c>
      <c r="F325">
        <v>1454.92</v>
      </c>
      <c r="G325">
        <v>0.28315099999999999</v>
      </c>
      <c r="H325">
        <v>0.72326999999999997</v>
      </c>
      <c r="I325">
        <v>0</v>
      </c>
    </row>
    <row r="326" spans="1:25" x14ac:dyDescent="0.25">
      <c r="A326" t="s">
        <v>98</v>
      </c>
      <c r="B326">
        <v>6606.48</v>
      </c>
      <c r="C326">
        <v>6584.71</v>
      </c>
      <c r="D326">
        <v>6510.18</v>
      </c>
      <c r="E326">
        <v>6438.42</v>
      </c>
      <c r="F326">
        <v>1455.03</v>
      </c>
      <c r="G326">
        <v>0.27783400000000003</v>
      </c>
      <c r="H326">
        <v>0.70652800000000004</v>
      </c>
      <c r="I326">
        <v>0</v>
      </c>
    </row>
    <row r="327" spans="1:25" x14ac:dyDescent="0.25">
      <c r="A327" t="s">
        <v>98</v>
      </c>
      <c r="B327">
        <v>6604.28</v>
      </c>
      <c r="C327">
        <v>6582.63</v>
      </c>
      <c r="D327">
        <v>6504.62</v>
      </c>
      <c r="E327">
        <v>6438.19</v>
      </c>
      <c r="F327">
        <v>1454.71</v>
      </c>
      <c r="G327">
        <v>0.28319299999999997</v>
      </c>
      <c r="H327">
        <v>0.70653200000000005</v>
      </c>
      <c r="I327">
        <v>0</v>
      </c>
    </row>
    <row r="328" spans="1:25" x14ac:dyDescent="0.25">
      <c r="A328" t="s">
        <v>98</v>
      </c>
      <c r="B328">
        <v>6605.3</v>
      </c>
      <c r="C328">
        <v>6583.8</v>
      </c>
      <c r="D328">
        <v>6509.05</v>
      </c>
      <c r="E328">
        <v>6438.81</v>
      </c>
      <c r="F328">
        <v>1454.55</v>
      </c>
      <c r="G328">
        <v>0.28316000000000002</v>
      </c>
      <c r="H328">
        <v>0.72757499999999997</v>
      </c>
      <c r="I328">
        <v>0</v>
      </c>
    </row>
    <row r="329" spans="1:25" x14ac:dyDescent="0.25">
      <c r="A329" t="s">
        <v>98</v>
      </c>
      <c r="B329">
        <v>6602.45</v>
      </c>
      <c r="C329">
        <v>6580.28</v>
      </c>
      <c r="D329">
        <v>6507.63</v>
      </c>
      <c r="E329">
        <v>6438.22</v>
      </c>
      <c r="F329">
        <v>1454.21</v>
      </c>
      <c r="G329">
        <v>0.28313500000000003</v>
      </c>
      <c r="H329">
        <v>0.72761799999999999</v>
      </c>
      <c r="I329">
        <v>0</v>
      </c>
    </row>
    <row r="330" spans="1:25" x14ac:dyDescent="0.25">
      <c r="A330" t="s">
        <v>98</v>
      </c>
      <c r="B330">
        <v>6611.68</v>
      </c>
      <c r="C330">
        <v>6588.82</v>
      </c>
      <c r="D330">
        <v>6508.55</v>
      </c>
      <c r="E330">
        <v>6438.72</v>
      </c>
      <c r="F330">
        <v>1454.74</v>
      </c>
      <c r="G330">
        <v>0.28308100000000003</v>
      </c>
      <c r="H330">
        <v>0.72231299999999998</v>
      </c>
      <c r="I330">
        <v>0</v>
      </c>
    </row>
    <row r="331" spans="1:25" x14ac:dyDescent="0.25">
      <c r="A331" t="s">
        <v>98</v>
      </c>
      <c r="B331">
        <v>6606.27</v>
      </c>
      <c r="C331">
        <v>6584.5</v>
      </c>
      <c r="D331">
        <v>6509.11</v>
      </c>
      <c r="E331">
        <v>6437.35</v>
      </c>
      <c r="F331">
        <v>1454.39</v>
      </c>
      <c r="G331">
        <v>0.28308299999999997</v>
      </c>
      <c r="H331">
        <v>0.72616400000000003</v>
      </c>
      <c r="I331">
        <v>0</v>
      </c>
    </row>
    <row r="332" spans="1:25" x14ac:dyDescent="0.25">
      <c r="A332" t="s">
        <v>98</v>
      </c>
      <c r="B332">
        <v>6609.25</v>
      </c>
      <c r="C332">
        <v>6586.69</v>
      </c>
      <c r="D332">
        <v>6506.42</v>
      </c>
      <c r="E332">
        <v>6437.34</v>
      </c>
      <c r="F332">
        <v>1454.42</v>
      </c>
      <c r="G332">
        <v>0.283142</v>
      </c>
      <c r="H332">
        <v>0.72518899999999997</v>
      </c>
      <c r="I332">
        <v>0</v>
      </c>
    </row>
    <row r="333" spans="1:25" x14ac:dyDescent="0.25">
      <c r="A333" t="s">
        <v>98</v>
      </c>
      <c r="B333">
        <v>6605.84</v>
      </c>
      <c r="C333">
        <v>6583.1</v>
      </c>
      <c r="D333">
        <v>6507.32</v>
      </c>
      <c r="E333">
        <v>6437.37</v>
      </c>
      <c r="F333">
        <v>1454.31</v>
      </c>
      <c r="G333">
        <v>0.28338200000000002</v>
      </c>
      <c r="H333">
        <v>0.72666799999999998</v>
      </c>
      <c r="I333">
        <v>0</v>
      </c>
    </row>
    <row r="334" spans="1:25" x14ac:dyDescent="0.25">
      <c r="A334" t="s">
        <v>98</v>
      </c>
      <c r="B334">
        <v>6608.25</v>
      </c>
      <c r="C334">
        <v>6585.96</v>
      </c>
      <c r="D334">
        <v>6506.98</v>
      </c>
      <c r="E334">
        <v>6437.37</v>
      </c>
      <c r="F334">
        <v>1454.41</v>
      </c>
      <c r="G334">
        <v>0.283078</v>
      </c>
      <c r="H334">
        <v>0.70653200000000005</v>
      </c>
      <c r="I334">
        <v>0</v>
      </c>
    </row>
    <row r="335" spans="1:25" x14ac:dyDescent="0.25">
      <c r="A335" t="s">
        <v>98</v>
      </c>
      <c r="B335">
        <v>6605.92</v>
      </c>
      <c r="C335">
        <v>6584.84</v>
      </c>
      <c r="D335">
        <v>6509.6</v>
      </c>
      <c r="E335">
        <v>6438.34</v>
      </c>
      <c r="F335">
        <v>1454.75</v>
      </c>
      <c r="G335">
        <v>0.28309200000000001</v>
      </c>
      <c r="H335">
        <v>0.72708899999999999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6604.44</v>
      </c>
      <c r="C336">
        <v>6583.04</v>
      </c>
      <c r="D336">
        <v>6508.94</v>
      </c>
      <c r="E336">
        <v>6437.55</v>
      </c>
      <c r="F336">
        <v>1454.69</v>
      </c>
      <c r="G336">
        <v>0.283275</v>
      </c>
      <c r="H336">
        <v>0.72762899999999997</v>
      </c>
      <c r="I336">
        <v>0</v>
      </c>
      <c r="R336">
        <f>AVERAGE(B287:B336)</f>
        <v>6607.4502000000011</v>
      </c>
      <c r="S336">
        <f>AVERAGE(C287:C336)</f>
        <v>6585.2654000000011</v>
      </c>
      <c r="U336">
        <f>_xlfn.VAR.P(B287:B336)</f>
        <v>10.907105960000449</v>
      </c>
      <c r="V336">
        <f>_xlfn.VAR.P(C287:C336)</f>
        <v>9.3878768400000041</v>
      </c>
      <c r="X336">
        <f>1.96*SQRT(U336)/50</f>
        <v>0.12946155916863927</v>
      </c>
      <c r="Y336">
        <f>1.96*SQRT(V336)/50</f>
        <v>0.12010739805448126</v>
      </c>
    </row>
    <row r="337" spans="1:9" x14ac:dyDescent="0.25">
      <c r="A337" t="s">
        <v>98</v>
      </c>
      <c r="B337">
        <v>330452.24129999999</v>
      </c>
      <c r="C337" t="s">
        <v>37</v>
      </c>
    </row>
    <row r="338" spans="1:9" x14ac:dyDescent="0.25">
      <c r="A338" t="s">
        <v>114</v>
      </c>
      <c r="B338">
        <v>8559.4699999999993</v>
      </c>
      <c r="C338">
        <v>8537.7999999999993</v>
      </c>
      <c r="D338">
        <v>8491.82</v>
      </c>
      <c r="E338">
        <v>8476.31</v>
      </c>
      <c r="F338">
        <v>1621.5</v>
      </c>
      <c r="G338">
        <v>0.283111</v>
      </c>
      <c r="H338">
        <v>0.72774099999999997</v>
      </c>
      <c r="I338">
        <v>0</v>
      </c>
    </row>
    <row r="339" spans="1:9" x14ac:dyDescent="0.25">
      <c r="A339" t="s">
        <v>114</v>
      </c>
      <c r="B339">
        <v>8541.08</v>
      </c>
      <c r="C339">
        <v>8519.09</v>
      </c>
      <c r="D339">
        <v>8476.7900000000009</v>
      </c>
      <c r="E339">
        <v>8461.5499999999993</v>
      </c>
      <c r="F339">
        <v>1613.94</v>
      </c>
      <c r="G339">
        <v>0.28336099999999997</v>
      </c>
      <c r="H339">
        <v>0.725437</v>
      </c>
      <c r="I339">
        <v>0</v>
      </c>
    </row>
    <row r="340" spans="1:9" x14ac:dyDescent="0.25">
      <c r="A340" t="s">
        <v>114</v>
      </c>
      <c r="B340">
        <v>8552.36</v>
      </c>
      <c r="C340">
        <v>8529.3799999999992</v>
      </c>
      <c r="D340">
        <v>8491.06</v>
      </c>
      <c r="E340">
        <v>8477.08</v>
      </c>
      <c r="F340">
        <v>1633.92</v>
      </c>
      <c r="G340">
        <v>0.28312300000000001</v>
      </c>
      <c r="H340">
        <v>0.71207699999999996</v>
      </c>
      <c r="I340">
        <v>0</v>
      </c>
    </row>
    <row r="341" spans="1:9" x14ac:dyDescent="0.25">
      <c r="A341" t="s">
        <v>114</v>
      </c>
      <c r="B341">
        <v>8541.4500000000007</v>
      </c>
      <c r="C341">
        <v>8518.1299999999992</v>
      </c>
      <c r="D341">
        <v>8476.94</v>
      </c>
      <c r="E341">
        <v>8464.8700000000008</v>
      </c>
      <c r="F341">
        <v>1611.61</v>
      </c>
      <c r="G341">
        <v>0.28310000000000002</v>
      </c>
      <c r="H341">
        <v>0.72226699999999999</v>
      </c>
      <c r="I341">
        <v>0</v>
      </c>
    </row>
    <row r="342" spans="1:9" x14ac:dyDescent="0.25">
      <c r="A342" t="s">
        <v>114</v>
      </c>
      <c r="B342">
        <v>8546.56</v>
      </c>
      <c r="C342">
        <v>8524.65</v>
      </c>
      <c r="D342">
        <v>8484.8799999999992</v>
      </c>
      <c r="E342">
        <v>8472.67</v>
      </c>
      <c r="F342">
        <v>1629.6</v>
      </c>
      <c r="G342">
        <v>0.28349800000000003</v>
      </c>
      <c r="H342">
        <v>0.70652800000000004</v>
      </c>
      <c r="I342">
        <v>0</v>
      </c>
    </row>
    <row r="343" spans="1:9" x14ac:dyDescent="0.25">
      <c r="A343" t="s">
        <v>114</v>
      </c>
      <c r="B343">
        <v>8524.6200000000008</v>
      </c>
      <c r="C343">
        <v>8502.02</v>
      </c>
      <c r="D343">
        <v>8464.06</v>
      </c>
      <c r="E343">
        <v>8451.93</v>
      </c>
      <c r="F343">
        <v>1603.79</v>
      </c>
      <c r="G343">
        <v>0.283086</v>
      </c>
      <c r="H343">
        <v>0.72581300000000004</v>
      </c>
      <c r="I343">
        <v>0</v>
      </c>
    </row>
    <row r="344" spans="1:9" x14ac:dyDescent="0.25">
      <c r="A344" t="s">
        <v>114</v>
      </c>
      <c r="B344">
        <v>8549.8700000000008</v>
      </c>
      <c r="C344">
        <v>8527.48</v>
      </c>
      <c r="D344">
        <v>8488.61</v>
      </c>
      <c r="E344">
        <v>8476.3700000000008</v>
      </c>
      <c r="F344">
        <v>1627.29</v>
      </c>
      <c r="G344">
        <v>0.28311399999999998</v>
      </c>
      <c r="H344">
        <v>0.72564499999999998</v>
      </c>
      <c r="I344">
        <v>0</v>
      </c>
    </row>
    <row r="345" spans="1:9" x14ac:dyDescent="0.25">
      <c r="A345" t="s">
        <v>114</v>
      </c>
      <c r="B345">
        <v>8540.0400000000009</v>
      </c>
      <c r="C345">
        <v>8517.73</v>
      </c>
      <c r="D345">
        <v>8476.5300000000007</v>
      </c>
      <c r="E345">
        <v>8462.5300000000007</v>
      </c>
      <c r="F345">
        <v>1612.77</v>
      </c>
      <c r="G345">
        <v>0.283078</v>
      </c>
      <c r="H345">
        <v>0.70653200000000005</v>
      </c>
      <c r="I345">
        <v>0</v>
      </c>
    </row>
    <row r="346" spans="1:9" x14ac:dyDescent="0.25">
      <c r="A346" t="s">
        <v>114</v>
      </c>
      <c r="B346">
        <v>8557.93</v>
      </c>
      <c r="C346">
        <v>8536.06</v>
      </c>
      <c r="D346">
        <v>8493.76</v>
      </c>
      <c r="E346">
        <v>8479.91</v>
      </c>
      <c r="F346">
        <v>1625.18</v>
      </c>
      <c r="G346">
        <v>0.28320400000000001</v>
      </c>
      <c r="H346">
        <v>0.72448699999999999</v>
      </c>
      <c r="I346">
        <v>0</v>
      </c>
    </row>
    <row r="347" spans="1:9" x14ac:dyDescent="0.25">
      <c r="A347" t="s">
        <v>114</v>
      </c>
      <c r="B347">
        <v>8546.19</v>
      </c>
      <c r="C347">
        <v>8523.94</v>
      </c>
      <c r="D347">
        <v>8482.17</v>
      </c>
      <c r="E347">
        <v>8468.52</v>
      </c>
      <c r="F347">
        <v>1614.47</v>
      </c>
      <c r="G347">
        <v>0.283082</v>
      </c>
      <c r="H347">
        <v>0.71841500000000003</v>
      </c>
      <c r="I347">
        <v>0</v>
      </c>
    </row>
    <row r="348" spans="1:9" x14ac:dyDescent="0.25">
      <c r="A348" t="s">
        <v>114</v>
      </c>
      <c r="B348">
        <v>8589.42</v>
      </c>
      <c r="C348">
        <v>8566.82</v>
      </c>
      <c r="D348">
        <v>8517.2999999999993</v>
      </c>
      <c r="E348">
        <v>8500.08</v>
      </c>
      <c r="F348">
        <v>1637.03</v>
      </c>
      <c r="G348">
        <v>0.28308899999999998</v>
      </c>
      <c r="H348">
        <v>0.72359300000000004</v>
      </c>
      <c r="I348">
        <v>0</v>
      </c>
    </row>
    <row r="349" spans="1:9" x14ac:dyDescent="0.25">
      <c r="A349" t="s">
        <v>114</v>
      </c>
      <c r="B349">
        <v>8549.18</v>
      </c>
      <c r="C349">
        <v>8526.8799999999992</v>
      </c>
      <c r="D349">
        <v>8482.9500000000007</v>
      </c>
      <c r="E349">
        <v>8469.86</v>
      </c>
      <c r="F349">
        <v>1608.03</v>
      </c>
      <c r="G349">
        <v>0.28321600000000002</v>
      </c>
      <c r="H349">
        <v>0.71499199999999996</v>
      </c>
      <c r="I349">
        <v>0</v>
      </c>
    </row>
    <row r="350" spans="1:9" x14ac:dyDescent="0.25">
      <c r="A350" t="s">
        <v>114</v>
      </c>
      <c r="B350">
        <v>8572.39</v>
      </c>
      <c r="C350">
        <v>8550.36</v>
      </c>
      <c r="D350">
        <v>8501.2900000000009</v>
      </c>
      <c r="E350">
        <v>8486.18</v>
      </c>
      <c r="F350">
        <v>1620.48</v>
      </c>
      <c r="G350">
        <v>0.28405200000000003</v>
      </c>
      <c r="H350">
        <v>0.72787500000000005</v>
      </c>
      <c r="I350">
        <v>0</v>
      </c>
    </row>
    <row r="351" spans="1:9" x14ac:dyDescent="0.25">
      <c r="A351" t="s">
        <v>114</v>
      </c>
      <c r="B351">
        <v>8541.73</v>
      </c>
      <c r="C351">
        <v>8517.56</v>
      </c>
      <c r="D351">
        <v>8474.26</v>
      </c>
      <c r="E351">
        <v>8460.9599999999991</v>
      </c>
      <c r="F351">
        <v>1602.34</v>
      </c>
      <c r="G351">
        <v>0.28311500000000001</v>
      </c>
      <c r="H351">
        <v>0.70653200000000005</v>
      </c>
      <c r="I351">
        <v>0</v>
      </c>
    </row>
    <row r="352" spans="1:9" x14ac:dyDescent="0.25">
      <c r="A352" t="s">
        <v>114</v>
      </c>
      <c r="B352">
        <v>8574.49</v>
      </c>
      <c r="C352">
        <v>8552.75</v>
      </c>
      <c r="D352">
        <v>8503.0499999999993</v>
      </c>
      <c r="E352">
        <v>8488.7099999999991</v>
      </c>
      <c r="F352">
        <v>1611.02</v>
      </c>
      <c r="G352">
        <v>0.28311500000000001</v>
      </c>
      <c r="H352">
        <v>0.70652899999999996</v>
      </c>
      <c r="I352">
        <v>0</v>
      </c>
    </row>
    <row r="353" spans="1:9" x14ac:dyDescent="0.25">
      <c r="A353" t="s">
        <v>114</v>
      </c>
      <c r="B353">
        <v>8523.36</v>
      </c>
      <c r="C353">
        <v>8500.64</v>
      </c>
      <c r="D353">
        <v>8463.39</v>
      </c>
      <c r="E353">
        <v>8451.6</v>
      </c>
      <c r="F353">
        <v>1604.69</v>
      </c>
      <c r="G353">
        <v>0.28314800000000001</v>
      </c>
      <c r="H353">
        <v>0.72568200000000005</v>
      </c>
      <c r="I353">
        <v>0</v>
      </c>
    </row>
    <row r="354" spans="1:9" x14ac:dyDescent="0.25">
      <c r="A354" t="s">
        <v>114</v>
      </c>
      <c r="B354">
        <v>8562.07</v>
      </c>
      <c r="C354">
        <v>8540.2099999999991</v>
      </c>
      <c r="D354">
        <v>8494.5400000000009</v>
      </c>
      <c r="E354">
        <v>8480.09</v>
      </c>
      <c r="F354">
        <v>1626.22</v>
      </c>
      <c r="G354">
        <v>0.27029999999999998</v>
      </c>
      <c r="H354">
        <v>0.70653200000000005</v>
      </c>
      <c r="I354">
        <v>0</v>
      </c>
    </row>
    <row r="355" spans="1:9" x14ac:dyDescent="0.25">
      <c r="A355" t="s">
        <v>114</v>
      </c>
      <c r="B355">
        <v>8553.2099999999991</v>
      </c>
      <c r="C355">
        <v>8531.4500000000007</v>
      </c>
      <c r="D355">
        <v>8484.89</v>
      </c>
      <c r="E355">
        <v>8469.39</v>
      </c>
      <c r="F355">
        <v>1613.36</v>
      </c>
      <c r="G355">
        <v>0.28308299999999997</v>
      </c>
      <c r="H355">
        <v>0.727607</v>
      </c>
      <c r="I355">
        <v>0</v>
      </c>
    </row>
    <row r="356" spans="1:9" x14ac:dyDescent="0.25">
      <c r="A356" t="s">
        <v>114</v>
      </c>
      <c r="B356">
        <v>8563.52</v>
      </c>
      <c r="C356">
        <v>8540.24</v>
      </c>
      <c r="D356">
        <v>8495.1299999999992</v>
      </c>
      <c r="E356">
        <v>8480.14</v>
      </c>
      <c r="F356">
        <v>1627.36</v>
      </c>
      <c r="G356">
        <v>0.28308</v>
      </c>
      <c r="H356">
        <v>0.72677000000000003</v>
      </c>
      <c r="I356">
        <v>0</v>
      </c>
    </row>
    <row r="357" spans="1:9" x14ac:dyDescent="0.25">
      <c r="A357" t="s">
        <v>114</v>
      </c>
      <c r="B357">
        <v>8520.7000000000007</v>
      </c>
      <c r="C357">
        <v>8499.27</v>
      </c>
      <c r="D357">
        <v>8463.27</v>
      </c>
      <c r="E357">
        <v>8451.9699999999993</v>
      </c>
      <c r="F357">
        <v>1608.39</v>
      </c>
      <c r="G357">
        <v>0.28309499999999999</v>
      </c>
      <c r="H357">
        <v>0.72770400000000002</v>
      </c>
      <c r="I357">
        <v>0</v>
      </c>
    </row>
    <row r="358" spans="1:9" x14ac:dyDescent="0.25">
      <c r="A358" t="s">
        <v>114</v>
      </c>
      <c r="B358">
        <v>8537.44</v>
      </c>
      <c r="C358">
        <v>8515.42</v>
      </c>
      <c r="D358">
        <v>8478.69</v>
      </c>
      <c r="E358">
        <v>8467.94</v>
      </c>
      <c r="F358">
        <v>1624.92</v>
      </c>
      <c r="G358">
        <v>0.28319</v>
      </c>
      <c r="H358">
        <v>0.72651500000000002</v>
      </c>
      <c r="I358">
        <v>0</v>
      </c>
    </row>
    <row r="359" spans="1:9" x14ac:dyDescent="0.25">
      <c r="A359" t="s">
        <v>114</v>
      </c>
      <c r="B359">
        <v>8548.83</v>
      </c>
      <c r="C359">
        <v>8526.17</v>
      </c>
      <c r="D359">
        <v>8479.58</v>
      </c>
      <c r="E359">
        <v>8464.7000000000007</v>
      </c>
      <c r="F359">
        <v>1613</v>
      </c>
      <c r="G359">
        <v>0.28341499999999997</v>
      </c>
      <c r="H359">
        <v>0.70653200000000005</v>
      </c>
      <c r="I359">
        <v>0</v>
      </c>
    </row>
    <row r="360" spans="1:9" x14ac:dyDescent="0.25">
      <c r="A360" t="s">
        <v>114</v>
      </c>
      <c r="B360">
        <v>8572.7999999999993</v>
      </c>
      <c r="C360">
        <v>8549.94</v>
      </c>
      <c r="D360">
        <v>8501.1200000000008</v>
      </c>
      <c r="E360">
        <v>8485.15</v>
      </c>
      <c r="F360">
        <v>1629.46</v>
      </c>
      <c r="G360">
        <v>0.28307900000000003</v>
      </c>
      <c r="H360">
        <v>0.70653200000000005</v>
      </c>
      <c r="I360">
        <v>0</v>
      </c>
    </row>
    <row r="361" spans="1:9" x14ac:dyDescent="0.25">
      <c r="A361" t="s">
        <v>114</v>
      </c>
      <c r="B361">
        <v>8546.91</v>
      </c>
      <c r="C361">
        <v>8525.26</v>
      </c>
      <c r="D361">
        <v>8480.89</v>
      </c>
      <c r="E361">
        <v>8467.76</v>
      </c>
      <c r="F361">
        <v>1611.69</v>
      </c>
      <c r="G361">
        <v>0.28327599999999997</v>
      </c>
      <c r="H361">
        <v>0.72655400000000003</v>
      </c>
      <c r="I361">
        <v>0</v>
      </c>
    </row>
    <row r="362" spans="1:9" x14ac:dyDescent="0.25">
      <c r="A362" t="s">
        <v>114</v>
      </c>
      <c r="B362">
        <v>8570.49</v>
      </c>
      <c r="C362">
        <v>8548.06</v>
      </c>
      <c r="D362">
        <v>8504.69</v>
      </c>
      <c r="E362">
        <v>8492.52</v>
      </c>
      <c r="F362">
        <v>1632.34</v>
      </c>
      <c r="G362">
        <v>0.28312700000000002</v>
      </c>
      <c r="H362">
        <v>0.72548999999999997</v>
      </c>
      <c r="I362">
        <v>0</v>
      </c>
    </row>
    <row r="363" spans="1:9" x14ac:dyDescent="0.25">
      <c r="A363" t="s">
        <v>114</v>
      </c>
      <c r="B363">
        <v>8557.15</v>
      </c>
      <c r="C363">
        <v>8534.2999999999993</v>
      </c>
      <c r="D363">
        <v>8485.98</v>
      </c>
      <c r="E363">
        <v>8470.2099999999991</v>
      </c>
      <c r="F363">
        <v>1611.56</v>
      </c>
      <c r="G363">
        <v>0.283078</v>
      </c>
      <c r="H363">
        <v>0.71592299999999998</v>
      </c>
      <c r="I363">
        <v>0</v>
      </c>
    </row>
    <row r="364" spans="1:9" x14ac:dyDescent="0.25">
      <c r="A364" t="s">
        <v>114</v>
      </c>
      <c r="B364">
        <v>8574.02</v>
      </c>
      <c r="C364">
        <v>8551.68</v>
      </c>
      <c r="D364">
        <v>8506.0400000000009</v>
      </c>
      <c r="E364">
        <v>8491.18</v>
      </c>
      <c r="F364">
        <v>1631.98</v>
      </c>
      <c r="G364">
        <v>0.283078</v>
      </c>
      <c r="H364">
        <v>0.71479199999999998</v>
      </c>
      <c r="I364">
        <v>0</v>
      </c>
    </row>
    <row r="365" spans="1:9" x14ac:dyDescent="0.25">
      <c r="A365" t="s">
        <v>114</v>
      </c>
      <c r="B365">
        <v>8571.49</v>
      </c>
      <c r="C365">
        <v>8548.24</v>
      </c>
      <c r="D365">
        <v>8504.69</v>
      </c>
      <c r="E365">
        <v>8489.36</v>
      </c>
      <c r="F365">
        <v>1623.18</v>
      </c>
      <c r="G365">
        <v>0.28414600000000001</v>
      </c>
      <c r="H365">
        <v>0.72771699999999995</v>
      </c>
      <c r="I365">
        <v>0</v>
      </c>
    </row>
    <row r="366" spans="1:9" x14ac:dyDescent="0.25">
      <c r="A366" t="s">
        <v>114</v>
      </c>
      <c r="B366">
        <v>8625</v>
      </c>
      <c r="C366">
        <v>8602.35</v>
      </c>
      <c r="D366">
        <v>8553.9500000000007</v>
      </c>
      <c r="E366">
        <v>8541.02</v>
      </c>
      <c r="F366">
        <v>1659.52</v>
      </c>
      <c r="G366">
        <v>0.28321099999999999</v>
      </c>
      <c r="H366">
        <v>0.71633599999999997</v>
      </c>
      <c r="I366">
        <v>0</v>
      </c>
    </row>
    <row r="367" spans="1:9" x14ac:dyDescent="0.25">
      <c r="A367" t="s">
        <v>114</v>
      </c>
      <c r="B367">
        <v>8555.25</v>
      </c>
      <c r="C367">
        <v>8532.73</v>
      </c>
      <c r="D367">
        <v>8488.25</v>
      </c>
      <c r="E367">
        <v>8474.06</v>
      </c>
      <c r="F367">
        <v>1611.31</v>
      </c>
      <c r="G367">
        <v>0.28323399999999999</v>
      </c>
      <c r="H367">
        <v>0.72655599999999998</v>
      </c>
      <c r="I367">
        <v>0</v>
      </c>
    </row>
    <row r="368" spans="1:9" x14ac:dyDescent="0.25">
      <c r="A368" t="s">
        <v>114</v>
      </c>
      <c r="B368">
        <v>8611.58</v>
      </c>
      <c r="C368">
        <v>8589.61</v>
      </c>
      <c r="D368">
        <v>8542.5300000000007</v>
      </c>
      <c r="E368">
        <v>8528.23</v>
      </c>
      <c r="F368">
        <v>1650.67</v>
      </c>
      <c r="G368">
        <v>0.283084</v>
      </c>
      <c r="H368">
        <v>0.72466200000000003</v>
      </c>
      <c r="I368">
        <v>0</v>
      </c>
    </row>
    <row r="369" spans="1:9" x14ac:dyDescent="0.25">
      <c r="A369" t="s">
        <v>114</v>
      </c>
      <c r="B369">
        <v>8546</v>
      </c>
      <c r="C369">
        <v>8523.31</v>
      </c>
      <c r="D369">
        <v>8481.7999999999993</v>
      </c>
      <c r="E369">
        <v>8469.18</v>
      </c>
      <c r="F369">
        <v>1617.82</v>
      </c>
      <c r="G369">
        <v>0.28336699999999998</v>
      </c>
      <c r="H369">
        <v>0.72784300000000002</v>
      </c>
      <c r="I369">
        <v>0</v>
      </c>
    </row>
    <row r="370" spans="1:9" x14ac:dyDescent="0.25">
      <c r="A370" t="s">
        <v>114</v>
      </c>
      <c r="B370">
        <v>8575.9500000000007</v>
      </c>
      <c r="C370">
        <v>8553.49</v>
      </c>
      <c r="D370">
        <v>8504.1200000000008</v>
      </c>
      <c r="E370">
        <v>8488.49</v>
      </c>
      <c r="F370">
        <v>1627.93</v>
      </c>
      <c r="G370">
        <v>0.283169</v>
      </c>
      <c r="H370">
        <v>0.72789499999999996</v>
      </c>
      <c r="I370">
        <v>0</v>
      </c>
    </row>
    <row r="371" spans="1:9" x14ac:dyDescent="0.25">
      <c r="A371" t="s">
        <v>114</v>
      </c>
      <c r="B371">
        <v>8539.41</v>
      </c>
      <c r="C371">
        <v>8517.2999999999993</v>
      </c>
      <c r="D371">
        <v>8474</v>
      </c>
      <c r="E371">
        <v>8461.17</v>
      </c>
      <c r="F371">
        <v>1604.86</v>
      </c>
      <c r="G371">
        <v>0.26181500000000002</v>
      </c>
      <c r="H371">
        <v>0.72768999999999995</v>
      </c>
      <c r="I371">
        <v>0</v>
      </c>
    </row>
    <row r="372" spans="1:9" x14ac:dyDescent="0.25">
      <c r="A372" t="s">
        <v>114</v>
      </c>
      <c r="B372">
        <v>8569.42</v>
      </c>
      <c r="C372">
        <v>8547.17</v>
      </c>
      <c r="D372">
        <v>8499.02</v>
      </c>
      <c r="E372">
        <v>8482.58</v>
      </c>
      <c r="F372">
        <v>1624.85</v>
      </c>
      <c r="G372">
        <v>0.28319100000000003</v>
      </c>
      <c r="H372">
        <v>0.71649799999999997</v>
      </c>
      <c r="I372">
        <v>0</v>
      </c>
    </row>
    <row r="373" spans="1:9" x14ac:dyDescent="0.25">
      <c r="A373" t="s">
        <v>114</v>
      </c>
      <c r="B373">
        <v>8539.27</v>
      </c>
      <c r="C373">
        <v>8517.0499999999993</v>
      </c>
      <c r="D373">
        <v>8476.26</v>
      </c>
      <c r="E373">
        <v>8463.14</v>
      </c>
      <c r="F373">
        <v>1610.81</v>
      </c>
      <c r="G373">
        <v>0.28309699999999999</v>
      </c>
      <c r="H373">
        <v>0.72240400000000005</v>
      </c>
      <c r="I373">
        <v>0</v>
      </c>
    </row>
    <row r="374" spans="1:9" x14ac:dyDescent="0.25">
      <c r="A374" t="s">
        <v>114</v>
      </c>
      <c r="B374">
        <v>8586.14</v>
      </c>
      <c r="C374">
        <v>8563.6200000000008</v>
      </c>
      <c r="D374">
        <v>8513.5300000000007</v>
      </c>
      <c r="E374">
        <v>8496</v>
      </c>
      <c r="F374">
        <v>1628.19</v>
      </c>
      <c r="G374">
        <v>0.26313799999999998</v>
      </c>
      <c r="H374">
        <v>0.72750800000000004</v>
      </c>
      <c r="I374">
        <v>0</v>
      </c>
    </row>
    <row r="375" spans="1:9" x14ac:dyDescent="0.25">
      <c r="A375" t="s">
        <v>114</v>
      </c>
      <c r="B375">
        <v>8541</v>
      </c>
      <c r="C375">
        <v>8518.86</v>
      </c>
      <c r="D375">
        <v>8475.25</v>
      </c>
      <c r="E375">
        <v>8461.1200000000008</v>
      </c>
      <c r="F375">
        <v>1601.72</v>
      </c>
      <c r="G375">
        <v>0.28347600000000001</v>
      </c>
      <c r="H375">
        <v>0.72789700000000002</v>
      </c>
      <c r="I375">
        <v>0</v>
      </c>
    </row>
    <row r="376" spans="1:9" x14ac:dyDescent="0.25">
      <c r="A376" t="s">
        <v>114</v>
      </c>
      <c r="B376">
        <v>8579.9</v>
      </c>
      <c r="C376">
        <v>8558.15</v>
      </c>
      <c r="D376">
        <v>8505.77</v>
      </c>
      <c r="E376">
        <v>8489.99</v>
      </c>
      <c r="F376">
        <v>1621.34</v>
      </c>
      <c r="G376">
        <v>0.28314099999999998</v>
      </c>
      <c r="H376">
        <v>0.70650299999999999</v>
      </c>
      <c r="I376">
        <v>0</v>
      </c>
    </row>
    <row r="377" spans="1:9" x14ac:dyDescent="0.25">
      <c r="A377" t="s">
        <v>114</v>
      </c>
      <c r="B377">
        <v>8549.6200000000008</v>
      </c>
      <c r="C377">
        <v>8528.1</v>
      </c>
      <c r="D377">
        <v>8485.08</v>
      </c>
      <c r="E377">
        <v>8471.42</v>
      </c>
      <c r="F377">
        <v>1611.88</v>
      </c>
      <c r="G377">
        <v>0.28312100000000001</v>
      </c>
      <c r="H377">
        <v>0.72780400000000001</v>
      </c>
      <c r="I377">
        <v>0</v>
      </c>
    </row>
    <row r="378" spans="1:9" x14ac:dyDescent="0.25">
      <c r="A378" t="s">
        <v>114</v>
      </c>
      <c r="B378">
        <v>8577.84</v>
      </c>
      <c r="C378">
        <v>8555.9</v>
      </c>
      <c r="D378">
        <v>8503.31</v>
      </c>
      <c r="E378">
        <v>8485.99</v>
      </c>
      <c r="F378">
        <v>1613.05</v>
      </c>
      <c r="G378">
        <v>0.283416</v>
      </c>
      <c r="H378">
        <v>0.72404000000000002</v>
      </c>
      <c r="I378">
        <v>0</v>
      </c>
    </row>
    <row r="379" spans="1:9" x14ac:dyDescent="0.25">
      <c r="A379" t="s">
        <v>114</v>
      </c>
      <c r="B379">
        <v>8586.3700000000008</v>
      </c>
      <c r="C379">
        <v>8565.01</v>
      </c>
      <c r="D379">
        <v>8510.9</v>
      </c>
      <c r="E379">
        <v>8492.2800000000007</v>
      </c>
      <c r="F379">
        <v>1618.96</v>
      </c>
      <c r="G379">
        <v>0.27251700000000001</v>
      </c>
      <c r="H379">
        <v>0.72049600000000003</v>
      </c>
      <c r="I379">
        <v>0</v>
      </c>
    </row>
    <row r="380" spans="1:9" x14ac:dyDescent="0.25">
      <c r="A380" t="s">
        <v>114</v>
      </c>
      <c r="B380">
        <v>8561.98</v>
      </c>
      <c r="C380">
        <v>8539.48</v>
      </c>
      <c r="D380">
        <v>8497.0400000000009</v>
      </c>
      <c r="E380">
        <v>8483.2099999999991</v>
      </c>
      <c r="F380">
        <v>1626.86</v>
      </c>
      <c r="G380">
        <v>0.28335199999999999</v>
      </c>
      <c r="H380">
        <v>0.70653100000000002</v>
      </c>
      <c r="I380">
        <v>0</v>
      </c>
    </row>
    <row r="381" spans="1:9" x14ac:dyDescent="0.25">
      <c r="A381" t="s">
        <v>114</v>
      </c>
      <c r="B381">
        <v>8524.4599999999991</v>
      </c>
      <c r="C381">
        <v>8502.52</v>
      </c>
      <c r="D381">
        <v>8464.83</v>
      </c>
      <c r="E381">
        <v>8452.34</v>
      </c>
      <c r="F381">
        <v>1603.53</v>
      </c>
      <c r="G381">
        <v>0.283078</v>
      </c>
      <c r="H381">
        <v>0.72608399999999995</v>
      </c>
      <c r="I381">
        <v>0</v>
      </c>
    </row>
    <row r="382" spans="1:9" x14ac:dyDescent="0.25">
      <c r="A382" t="s">
        <v>114</v>
      </c>
      <c r="B382">
        <v>8572.32</v>
      </c>
      <c r="C382">
        <v>8550.6200000000008</v>
      </c>
      <c r="D382">
        <v>8500.7999999999993</v>
      </c>
      <c r="E382">
        <v>8486.15</v>
      </c>
      <c r="F382">
        <v>1623.66</v>
      </c>
      <c r="G382">
        <v>0.28308299999999997</v>
      </c>
      <c r="H382">
        <v>0.72557000000000005</v>
      </c>
      <c r="I382">
        <v>0</v>
      </c>
    </row>
    <row r="383" spans="1:9" x14ac:dyDescent="0.25">
      <c r="A383" t="s">
        <v>114</v>
      </c>
      <c r="B383">
        <v>8544.08</v>
      </c>
      <c r="C383">
        <v>8521.6</v>
      </c>
      <c r="D383">
        <v>8478.98</v>
      </c>
      <c r="E383">
        <v>8466.06</v>
      </c>
      <c r="F383">
        <v>1608.43</v>
      </c>
      <c r="G383">
        <v>0.28309499999999999</v>
      </c>
      <c r="H383">
        <v>0.72788699999999995</v>
      </c>
      <c r="I383">
        <v>0</v>
      </c>
    </row>
    <row r="384" spans="1:9" x14ac:dyDescent="0.25">
      <c r="A384" t="s">
        <v>114</v>
      </c>
      <c r="B384">
        <v>8553.59</v>
      </c>
      <c r="C384">
        <v>8530.9500000000007</v>
      </c>
      <c r="D384">
        <v>8489.48</v>
      </c>
      <c r="E384">
        <v>8477.52</v>
      </c>
      <c r="F384">
        <v>1622.83</v>
      </c>
      <c r="G384">
        <v>0.28316000000000002</v>
      </c>
      <c r="H384">
        <v>0.727244</v>
      </c>
      <c r="I384">
        <v>0</v>
      </c>
    </row>
    <row r="385" spans="1:25" x14ac:dyDescent="0.25">
      <c r="A385" t="s">
        <v>114</v>
      </c>
      <c r="B385">
        <v>8554.36</v>
      </c>
      <c r="C385">
        <v>8532.32</v>
      </c>
      <c r="D385">
        <v>8483.5300000000007</v>
      </c>
      <c r="E385">
        <v>8467.7199999999993</v>
      </c>
      <c r="F385">
        <v>1606.83</v>
      </c>
      <c r="G385">
        <v>0.283528</v>
      </c>
      <c r="H385">
        <v>0.72038400000000002</v>
      </c>
      <c r="I385">
        <v>0</v>
      </c>
    </row>
    <row r="386" spans="1:25" x14ac:dyDescent="0.25">
      <c r="A386" t="s">
        <v>114</v>
      </c>
      <c r="B386">
        <v>8538.7999999999993</v>
      </c>
      <c r="C386">
        <v>8516.5400000000009</v>
      </c>
      <c r="D386">
        <v>8478.73</v>
      </c>
      <c r="E386">
        <v>8467.59</v>
      </c>
      <c r="F386">
        <v>1621.34</v>
      </c>
      <c r="G386">
        <v>0.283553</v>
      </c>
      <c r="H386">
        <v>0.72789000000000004</v>
      </c>
      <c r="I386">
        <v>0</v>
      </c>
    </row>
    <row r="387" spans="1:25" x14ac:dyDescent="0.25">
      <c r="A387" t="s">
        <v>114</v>
      </c>
      <c r="B387">
        <v>8529.76</v>
      </c>
      <c r="C387">
        <v>8507.81</v>
      </c>
      <c r="D387">
        <v>8469.33</v>
      </c>
      <c r="E387">
        <v>8457.66</v>
      </c>
      <c r="F387">
        <v>1608.88</v>
      </c>
      <c r="G387">
        <v>0.28314499999999998</v>
      </c>
      <c r="H387">
        <v>0.70653200000000005</v>
      </c>
      <c r="I387">
        <v>0</v>
      </c>
    </row>
    <row r="388" spans="1:25" x14ac:dyDescent="0.25">
      <c r="A388" t="s">
        <v>114</v>
      </c>
      <c r="B388">
        <v>8573.01</v>
      </c>
      <c r="C388">
        <v>8550.32</v>
      </c>
      <c r="D388">
        <v>8500.6200000000008</v>
      </c>
      <c r="E388">
        <v>8484.9500000000007</v>
      </c>
      <c r="F388">
        <v>1621.24</v>
      </c>
      <c r="G388">
        <v>0.28311799999999998</v>
      </c>
      <c r="H388">
        <v>0.71361200000000002</v>
      </c>
      <c r="I388">
        <v>0</v>
      </c>
    </row>
    <row r="389" spans="1:25" x14ac:dyDescent="0.25">
      <c r="A389" t="s">
        <v>114</v>
      </c>
      <c r="B389">
        <v>8558.14</v>
      </c>
      <c r="C389">
        <v>8536.01</v>
      </c>
      <c r="D389">
        <v>8487.44</v>
      </c>
      <c r="E389">
        <v>8472.06</v>
      </c>
      <c r="F389">
        <v>1612.76</v>
      </c>
      <c r="G389">
        <v>0.28325699999999998</v>
      </c>
      <c r="H389">
        <v>0.72526100000000004</v>
      </c>
      <c r="I389">
        <v>0</v>
      </c>
    </row>
    <row r="390" spans="1:25" x14ac:dyDescent="0.25">
      <c r="A390" t="s">
        <v>114</v>
      </c>
      <c r="B390">
        <v>8580.36</v>
      </c>
      <c r="C390">
        <v>8558.33</v>
      </c>
      <c r="D390">
        <v>8507.35</v>
      </c>
      <c r="E390">
        <v>8491.9</v>
      </c>
      <c r="F390">
        <v>1628.44</v>
      </c>
      <c r="G390">
        <v>0.28322900000000001</v>
      </c>
      <c r="H390">
        <v>0.72788900000000001</v>
      </c>
      <c r="I390">
        <v>0</v>
      </c>
    </row>
    <row r="391" spans="1:25" x14ac:dyDescent="0.25">
      <c r="A391" t="s">
        <v>114</v>
      </c>
      <c r="B391">
        <v>8552.27</v>
      </c>
      <c r="C391">
        <v>8530.3799999999992</v>
      </c>
      <c r="D391">
        <v>8487.15</v>
      </c>
      <c r="E391">
        <v>8474.91</v>
      </c>
      <c r="F391">
        <v>1610.66</v>
      </c>
      <c r="G391">
        <v>0.28447499999999998</v>
      </c>
      <c r="H391">
        <v>0.70960999999999996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8587.09</v>
      </c>
      <c r="C392">
        <v>8563.5499999999993</v>
      </c>
      <c r="D392">
        <v>8512.66</v>
      </c>
      <c r="E392">
        <v>8495.6200000000008</v>
      </c>
      <c r="F392">
        <v>1629.86</v>
      </c>
      <c r="G392">
        <v>0.283078</v>
      </c>
      <c r="H392">
        <v>0.70653200000000005</v>
      </c>
      <c r="I392">
        <v>0</v>
      </c>
      <c r="R392">
        <f>AVERAGE(B343:B392)</f>
        <v>8559.216400000003</v>
      </c>
      <c r="S392">
        <f>AVERAGE(C343:C392)</f>
        <v>8536.9112000000005</v>
      </c>
      <c r="U392">
        <f>_xlfn.VAR.P(B343:B392)</f>
        <v>466.29661503999699</v>
      </c>
      <c r="V392">
        <f>_xlfn.VAR.P(C343:C392)</f>
        <v>465.00227456000221</v>
      </c>
      <c r="X392">
        <f>1.96*SQRT(U392)/50</f>
        <v>0.84648096879673618</v>
      </c>
      <c r="Y392">
        <f>1.96*SQRT(V392)/50</f>
        <v>0.84530532660091628</v>
      </c>
    </row>
    <row r="393" spans="1:25" x14ac:dyDescent="0.25">
      <c r="A393" t="s">
        <v>114</v>
      </c>
      <c r="B393">
        <v>428040.81550000003</v>
      </c>
      <c r="C393" t="s">
        <v>37</v>
      </c>
    </row>
    <row r="394" spans="1:25" x14ac:dyDescent="0.25">
      <c r="A394" t="s">
        <v>115</v>
      </c>
      <c r="B394">
        <v>8540.23</v>
      </c>
      <c r="C394">
        <v>0</v>
      </c>
      <c r="D394">
        <v>0</v>
      </c>
      <c r="E394">
        <v>0</v>
      </c>
      <c r="F394">
        <v>0</v>
      </c>
      <c r="G394">
        <v>0.28308699999999998</v>
      </c>
      <c r="H394">
        <v>0.72747899999999999</v>
      </c>
      <c r="I394">
        <v>0</v>
      </c>
    </row>
    <row r="395" spans="1:25" x14ac:dyDescent="0.25">
      <c r="A395" t="s">
        <v>115</v>
      </c>
      <c r="B395">
        <v>8531.5300000000007</v>
      </c>
      <c r="C395">
        <v>0</v>
      </c>
      <c r="D395">
        <v>0</v>
      </c>
      <c r="E395">
        <v>0</v>
      </c>
      <c r="F395">
        <v>0</v>
      </c>
      <c r="G395">
        <v>0.283078</v>
      </c>
      <c r="H395">
        <v>0.72783200000000003</v>
      </c>
      <c r="I395">
        <v>0</v>
      </c>
    </row>
    <row r="396" spans="1:25" x14ac:dyDescent="0.25">
      <c r="A396" t="s">
        <v>115</v>
      </c>
      <c r="B396">
        <v>8536.61</v>
      </c>
      <c r="C396">
        <v>0</v>
      </c>
      <c r="D396">
        <v>0</v>
      </c>
      <c r="E396">
        <v>0</v>
      </c>
      <c r="F396">
        <v>0</v>
      </c>
      <c r="G396">
        <v>0.28368399999999999</v>
      </c>
      <c r="H396">
        <v>0.71950499999999995</v>
      </c>
      <c r="I396">
        <v>0</v>
      </c>
    </row>
    <row r="397" spans="1:25" x14ac:dyDescent="0.25">
      <c r="A397" t="s">
        <v>115</v>
      </c>
      <c r="B397">
        <v>8556.2800000000007</v>
      </c>
      <c r="C397">
        <v>0</v>
      </c>
      <c r="D397">
        <v>0</v>
      </c>
      <c r="E397">
        <v>0</v>
      </c>
      <c r="F397">
        <v>0</v>
      </c>
      <c r="G397">
        <v>0.26052199999999998</v>
      </c>
      <c r="H397">
        <v>0.70653100000000002</v>
      </c>
      <c r="I397">
        <v>0</v>
      </c>
    </row>
    <row r="398" spans="1:25" x14ac:dyDescent="0.25">
      <c r="A398" t="s">
        <v>115</v>
      </c>
      <c r="B398">
        <v>8551.19</v>
      </c>
      <c r="C398">
        <v>0</v>
      </c>
      <c r="D398">
        <v>0</v>
      </c>
      <c r="E398">
        <v>0</v>
      </c>
      <c r="F398">
        <v>0</v>
      </c>
      <c r="G398">
        <v>0.28463300000000002</v>
      </c>
      <c r="H398">
        <v>0.72078600000000004</v>
      </c>
      <c r="I398">
        <v>0</v>
      </c>
    </row>
    <row r="399" spans="1:25" x14ac:dyDescent="0.25">
      <c r="A399" t="s">
        <v>115</v>
      </c>
      <c r="B399">
        <v>8568.61</v>
      </c>
      <c r="C399">
        <v>0</v>
      </c>
      <c r="D399">
        <v>0</v>
      </c>
      <c r="E399">
        <v>0</v>
      </c>
      <c r="F399">
        <v>0</v>
      </c>
      <c r="G399">
        <v>0.283082</v>
      </c>
      <c r="H399">
        <v>0.71588200000000002</v>
      </c>
      <c r="I399">
        <v>0</v>
      </c>
    </row>
    <row r="400" spans="1:25" x14ac:dyDescent="0.25">
      <c r="A400" t="s">
        <v>115</v>
      </c>
      <c r="B400">
        <v>8526.17</v>
      </c>
      <c r="C400">
        <v>0</v>
      </c>
      <c r="D400">
        <v>0</v>
      </c>
      <c r="E400">
        <v>0</v>
      </c>
      <c r="F400">
        <v>0</v>
      </c>
      <c r="G400">
        <v>0.283356</v>
      </c>
      <c r="H400">
        <v>0.72450000000000003</v>
      </c>
      <c r="I400">
        <v>0</v>
      </c>
    </row>
    <row r="401" spans="1:9" x14ac:dyDescent="0.25">
      <c r="A401" t="s">
        <v>115</v>
      </c>
      <c r="B401">
        <v>8522.06</v>
      </c>
      <c r="C401">
        <v>0</v>
      </c>
      <c r="D401">
        <v>0</v>
      </c>
      <c r="E401">
        <v>0</v>
      </c>
      <c r="F401">
        <v>0</v>
      </c>
      <c r="G401">
        <v>0.28346199999999999</v>
      </c>
      <c r="H401">
        <v>0.72789199999999998</v>
      </c>
      <c r="I401">
        <v>0</v>
      </c>
    </row>
    <row r="402" spans="1:9" x14ac:dyDescent="0.25">
      <c r="A402" t="s">
        <v>115</v>
      </c>
      <c r="B402">
        <v>8523.41</v>
      </c>
      <c r="C402">
        <v>0</v>
      </c>
      <c r="D402">
        <v>0</v>
      </c>
      <c r="E402">
        <v>0</v>
      </c>
      <c r="F402">
        <v>0</v>
      </c>
      <c r="G402">
        <v>0.28311900000000001</v>
      </c>
      <c r="H402">
        <v>0.72761200000000004</v>
      </c>
      <c r="I402">
        <v>0</v>
      </c>
    </row>
    <row r="403" spans="1:9" x14ac:dyDescent="0.25">
      <c r="A403" t="s">
        <v>115</v>
      </c>
      <c r="B403">
        <v>8526.86</v>
      </c>
      <c r="C403">
        <v>0</v>
      </c>
      <c r="D403">
        <v>0</v>
      </c>
      <c r="E403">
        <v>0</v>
      </c>
      <c r="F403">
        <v>0</v>
      </c>
      <c r="G403">
        <v>0.28323799999999999</v>
      </c>
      <c r="H403">
        <v>0.72096199999999999</v>
      </c>
      <c r="I403">
        <v>0</v>
      </c>
    </row>
    <row r="404" spans="1:9" x14ac:dyDescent="0.25">
      <c r="A404" t="s">
        <v>115</v>
      </c>
      <c r="B404">
        <v>8547.7099999999991</v>
      </c>
      <c r="C404">
        <v>0</v>
      </c>
      <c r="D404">
        <v>0</v>
      </c>
      <c r="E404">
        <v>0</v>
      </c>
      <c r="F404">
        <v>0</v>
      </c>
      <c r="G404">
        <v>0.26852999999999999</v>
      </c>
      <c r="H404">
        <v>0.72787100000000005</v>
      </c>
      <c r="I404">
        <v>0</v>
      </c>
    </row>
    <row r="405" spans="1:9" x14ac:dyDescent="0.25">
      <c r="A405" t="s">
        <v>115</v>
      </c>
      <c r="B405">
        <v>8540.83</v>
      </c>
      <c r="C405">
        <v>0</v>
      </c>
      <c r="D405">
        <v>0</v>
      </c>
      <c r="E405">
        <v>0</v>
      </c>
      <c r="F405">
        <v>0</v>
      </c>
      <c r="G405">
        <v>0.28308</v>
      </c>
      <c r="H405">
        <v>0.72759600000000002</v>
      </c>
      <c r="I405">
        <v>0</v>
      </c>
    </row>
    <row r="406" spans="1:9" x14ac:dyDescent="0.25">
      <c r="A406" t="s">
        <v>115</v>
      </c>
      <c r="B406">
        <v>8541.06</v>
      </c>
      <c r="C406">
        <v>0</v>
      </c>
      <c r="D406">
        <v>0</v>
      </c>
      <c r="E406">
        <v>0</v>
      </c>
      <c r="F406">
        <v>0</v>
      </c>
      <c r="G406">
        <v>0.283082</v>
      </c>
      <c r="H406">
        <v>0.72734699999999997</v>
      </c>
      <c r="I406">
        <v>0</v>
      </c>
    </row>
    <row r="407" spans="1:9" x14ac:dyDescent="0.25">
      <c r="A407" t="s">
        <v>115</v>
      </c>
      <c r="B407">
        <v>8538.17</v>
      </c>
      <c r="C407">
        <v>0</v>
      </c>
      <c r="D407">
        <v>0</v>
      </c>
      <c r="E407">
        <v>0</v>
      </c>
      <c r="F407">
        <v>0</v>
      </c>
      <c r="G407">
        <v>0.283086</v>
      </c>
      <c r="H407">
        <v>0.70652700000000002</v>
      </c>
      <c r="I407">
        <v>0</v>
      </c>
    </row>
    <row r="408" spans="1:9" x14ac:dyDescent="0.25">
      <c r="A408" t="s">
        <v>115</v>
      </c>
      <c r="B408">
        <v>8526.58</v>
      </c>
      <c r="C408">
        <v>0</v>
      </c>
      <c r="D408">
        <v>0</v>
      </c>
      <c r="E408">
        <v>0</v>
      </c>
      <c r="F408">
        <v>0</v>
      </c>
      <c r="G408">
        <v>0.283078</v>
      </c>
      <c r="H408">
        <v>0.71957400000000005</v>
      </c>
      <c r="I408">
        <v>0</v>
      </c>
    </row>
    <row r="409" spans="1:9" x14ac:dyDescent="0.25">
      <c r="A409" t="s">
        <v>115</v>
      </c>
      <c r="B409">
        <v>8547.2199999999993</v>
      </c>
      <c r="C409">
        <v>0</v>
      </c>
      <c r="D409">
        <v>0</v>
      </c>
      <c r="E409">
        <v>0</v>
      </c>
      <c r="F409">
        <v>0</v>
      </c>
      <c r="G409">
        <v>0.28308800000000001</v>
      </c>
      <c r="H409">
        <v>0.72639299999999996</v>
      </c>
      <c r="I409">
        <v>0</v>
      </c>
    </row>
    <row r="410" spans="1:9" x14ac:dyDescent="0.25">
      <c r="A410" t="s">
        <v>115</v>
      </c>
      <c r="B410">
        <v>8528.84</v>
      </c>
      <c r="C410">
        <v>0</v>
      </c>
      <c r="D410">
        <v>0</v>
      </c>
      <c r="E410">
        <v>0</v>
      </c>
      <c r="F410">
        <v>0</v>
      </c>
      <c r="G410">
        <v>0.264957</v>
      </c>
      <c r="H410">
        <v>0.72788699999999995</v>
      </c>
      <c r="I410">
        <v>0</v>
      </c>
    </row>
    <row r="411" spans="1:9" x14ac:dyDescent="0.25">
      <c r="A411" t="s">
        <v>115</v>
      </c>
      <c r="B411">
        <v>8539.36</v>
      </c>
      <c r="C411">
        <v>0</v>
      </c>
      <c r="D411">
        <v>0</v>
      </c>
      <c r="E411">
        <v>0</v>
      </c>
      <c r="F411">
        <v>0</v>
      </c>
      <c r="G411">
        <v>0.27624900000000002</v>
      </c>
      <c r="H411">
        <v>0.70653100000000002</v>
      </c>
      <c r="I411">
        <v>0</v>
      </c>
    </row>
    <row r="412" spans="1:9" x14ac:dyDescent="0.25">
      <c r="A412" t="s">
        <v>115</v>
      </c>
      <c r="B412">
        <v>8526.9599999999991</v>
      </c>
      <c r="C412">
        <v>0</v>
      </c>
      <c r="D412">
        <v>0</v>
      </c>
      <c r="E412">
        <v>0</v>
      </c>
      <c r="F412">
        <v>0</v>
      </c>
      <c r="G412">
        <v>0.28310800000000003</v>
      </c>
      <c r="H412">
        <v>0.70653200000000005</v>
      </c>
      <c r="I412">
        <v>0</v>
      </c>
    </row>
    <row r="413" spans="1:9" x14ac:dyDescent="0.25">
      <c r="A413" t="s">
        <v>115</v>
      </c>
      <c r="B413">
        <v>8525.81</v>
      </c>
      <c r="C413">
        <v>0</v>
      </c>
      <c r="D413">
        <v>0</v>
      </c>
      <c r="E413">
        <v>0</v>
      </c>
      <c r="F413">
        <v>0</v>
      </c>
      <c r="G413">
        <v>0.28315499999999999</v>
      </c>
      <c r="H413">
        <v>0.72705900000000001</v>
      </c>
      <c r="I413">
        <v>0</v>
      </c>
    </row>
    <row r="414" spans="1:9" x14ac:dyDescent="0.25">
      <c r="A414" t="s">
        <v>115</v>
      </c>
      <c r="B414">
        <v>8532.3799999999992</v>
      </c>
      <c r="C414">
        <v>0</v>
      </c>
      <c r="D414">
        <v>0</v>
      </c>
      <c r="E414">
        <v>0</v>
      </c>
      <c r="F414">
        <v>0</v>
      </c>
      <c r="G414">
        <v>0.28309699999999999</v>
      </c>
      <c r="H414">
        <v>0.72763</v>
      </c>
      <c r="I414">
        <v>0</v>
      </c>
    </row>
    <row r="415" spans="1:9" x14ac:dyDescent="0.25">
      <c r="A415" t="s">
        <v>115</v>
      </c>
      <c r="B415">
        <v>8527.5499999999993</v>
      </c>
      <c r="C415">
        <v>0</v>
      </c>
      <c r="D415">
        <v>0</v>
      </c>
      <c r="E415">
        <v>0</v>
      </c>
      <c r="F415">
        <v>0</v>
      </c>
      <c r="G415">
        <v>0.28392000000000001</v>
      </c>
      <c r="H415">
        <v>0.70653200000000005</v>
      </c>
      <c r="I415">
        <v>0</v>
      </c>
    </row>
    <row r="416" spans="1:9" x14ac:dyDescent="0.25">
      <c r="A416" t="s">
        <v>115</v>
      </c>
      <c r="B416">
        <v>8512.9699999999993</v>
      </c>
      <c r="C416">
        <v>0</v>
      </c>
      <c r="D416">
        <v>0</v>
      </c>
      <c r="E416">
        <v>0</v>
      </c>
      <c r="F416">
        <v>0</v>
      </c>
      <c r="G416">
        <v>0.27221200000000001</v>
      </c>
      <c r="H416">
        <v>0.72391499999999998</v>
      </c>
      <c r="I416">
        <v>0</v>
      </c>
    </row>
    <row r="417" spans="1:9" x14ac:dyDescent="0.25">
      <c r="A417" t="s">
        <v>115</v>
      </c>
      <c r="B417">
        <v>8544.14</v>
      </c>
      <c r="C417">
        <v>0</v>
      </c>
      <c r="D417">
        <v>0</v>
      </c>
      <c r="E417">
        <v>0</v>
      </c>
      <c r="F417">
        <v>0</v>
      </c>
      <c r="G417">
        <v>0.28327200000000002</v>
      </c>
      <c r="H417">
        <v>0.72775500000000004</v>
      </c>
      <c r="I417">
        <v>0</v>
      </c>
    </row>
    <row r="418" spans="1:9" x14ac:dyDescent="0.25">
      <c r="A418" t="s">
        <v>115</v>
      </c>
      <c r="B418">
        <v>8546.7000000000007</v>
      </c>
      <c r="C418">
        <v>0</v>
      </c>
      <c r="D418">
        <v>0</v>
      </c>
      <c r="E418">
        <v>0</v>
      </c>
      <c r="F418">
        <v>0</v>
      </c>
      <c r="G418">
        <v>0.260714</v>
      </c>
      <c r="H418">
        <v>0.72450599999999998</v>
      </c>
      <c r="I418">
        <v>0</v>
      </c>
    </row>
    <row r="419" spans="1:9" x14ac:dyDescent="0.25">
      <c r="A419" t="s">
        <v>115</v>
      </c>
      <c r="B419">
        <v>8536.17</v>
      </c>
      <c r="C419">
        <v>0</v>
      </c>
      <c r="D419">
        <v>0</v>
      </c>
      <c r="E419">
        <v>0</v>
      </c>
      <c r="F419">
        <v>0</v>
      </c>
      <c r="G419">
        <v>0.28321000000000002</v>
      </c>
      <c r="H419">
        <v>0.725912</v>
      </c>
      <c r="I419">
        <v>0</v>
      </c>
    </row>
    <row r="420" spans="1:9" x14ac:dyDescent="0.25">
      <c r="A420" t="s">
        <v>115</v>
      </c>
      <c r="B420">
        <v>8544.1</v>
      </c>
      <c r="C420">
        <v>0</v>
      </c>
      <c r="D420">
        <v>0</v>
      </c>
      <c r="E420">
        <v>0</v>
      </c>
      <c r="F420">
        <v>0</v>
      </c>
      <c r="G420">
        <v>0.28048400000000001</v>
      </c>
      <c r="H420">
        <v>0.72353800000000001</v>
      </c>
      <c r="I420">
        <v>0</v>
      </c>
    </row>
    <row r="421" spans="1:9" x14ac:dyDescent="0.25">
      <c r="A421" t="s">
        <v>115</v>
      </c>
      <c r="B421">
        <v>8534.58</v>
      </c>
      <c r="C421">
        <v>0</v>
      </c>
      <c r="D421">
        <v>0</v>
      </c>
      <c r="E421">
        <v>0</v>
      </c>
      <c r="F421">
        <v>0</v>
      </c>
      <c r="G421">
        <v>0.28326800000000002</v>
      </c>
      <c r="H421">
        <v>0.72783799999999998</v>
      </c>
      <c r="I421">
        <v>0</v>
      </c>
    </row>
    <row r="422" spans="1:9" x14ac:dyDescent="0.25">
      <c r="A422" t="s">
        <v>115</v>
      </c>
      <c r="B422">
        <v>8532.2099999999991</v>
      </c>
      <c r="C422">
        <v>0</v>
      </c>
      <c r="D422">
        <v>0</v>
      </c>
      <c r="E422">
        <v>0</v>
      </c>
      <c r="F422">
        <v>0</v>
      </c>
      <c r="G422">
        <v>0.28309800000000002</v>
      </c>
      <c r="H422">
        <v>0.72781099999999999</v>
      </c>
      <c r="I422">
        <v>0</v>
      </c>
    </row>
    <row r="423" spans="1:9" x14ac:dyDescent="0.25">
      <c r="A423" t="s">
        <v>115</v>
      </c>
      <c r="B423">
        <v>8531.68</v>
      </c>
      <c r="C423">
        <v>0</v>
      </c>
      <c r="D423">
        <v>0</v>
      </c>
      <c r="E423">
        <v>0</v>
      </c>
      <c r="F423">
        <v>0</v>
      </c>
      <c r="G423">
        <v>0.28308899999999998</v>
      </c>
      <c r="H423">
        <v>0.70653200000000005</v>
      </c>
      <c r="I423">
        <v>0</v>
      </c>
    </row>
    <row r="424" spans="1:9" x14ac:dyDescent="0.25">
      <c r="A424" t="s">
        <v>115</v>
      </c>
      <c r="B424">
        <v>8528.1</v>
      </c>
      <c r="C424">
        <v>0</v>
      </c>
      <c r="D424">
        <v>0</v>
      </c>
      <c r="E424">
        <v>0</v>
      </c>
      <c r="F424">
        <v>0</v>
      </c>
      <c r="G424">
        <v>0.283078</v>
      </c>
      <c r="H424">
        <v>0.70653100000000002</v>
      </c>
      <c r="I424">
        <v>0</v>
      </c>
    </row>
    <row r="425" spans="1:9" x14ac:dyDescent="0.25">
      <c r="A425" t="s">
        <v>115</v>
      </c>
      <c r="B425">
        <v>8531.57</v>
      </c>
      <c r="C425">
        <v>0</v>
      </c>
      <c r="D425">
        <v>0</v>
      </c>
      <c r="E425">
        <v>0</v>
      </c>
      <c r="F425">
        <v>0</v>
      </c>
      <c r="G425">
        <v>0.28310000000000002</v>
      </c>
      <c r="H425">
        <v>0.70891400000000004</v>
      </c>
      <c r="I425">
        <v>0</v>
      </c>
    </row>
    <row r="426" spans="1:9" x14ac:dyDescent="0.25">
      <c r="A426" t="s">
        <v>115</v>
      </c>
      <c r="B426">
        <v>8532.69</v>
      </c>
      <c r="C426">
        <v>0</v>
      </c>
      <c r="D426">
        <v>0</v>
      </c>
      <c r="E426">
        <v>0</v>
      </c>
      <c r="F426">
        <v>0</v>
      </c>
      <c r="G426">
        <v>0.28357300000000002</v>
      </c>
      <c r="H426">
        <v>0.70652899999999996</v>
      </c>
      <c r="I426">
        <v>0</v>
      </c>
    </row>
    <row r="427" spans="1:9" x14ac:dyDescent="0.25">
      <c r="A427" t="s">
        <v>115</v>
      </c>
      <c r="B427">
        <v>8544.3700000000008</v>
      </c>
      <c r="C427">
        <v>0</v>
      </c>
      <c r="D427">
        <v>0</v>
      </c>
      <c r="E427">
        <v>0</v>
      </c>
      <c r="F427">
        <v>0</v>
      </c>
      <c r="G427">
        <v>0.283078</v>
      </c>
      <c r="H427">
        <v>0.72680400000000001</v>
      </c>
      <c r="I427">
        <v>0</v>
      </c>
    </row>
    <row r="428" spans="1:9" x14ac:dyDescent="0.25">
      <c r="A428" t="s">
        <v>115</v>
      </c>
      <c r="B428">
        <v>8532.6</v>
      </c>
      <c r="C428">
        <v>0</v>
      </c>
      <c r="D428">
        <v>0</v>
      </c>
      <c r="E428">
        <v>0</v>
      </c>
      <c r="F428">
        <v>0</v>
      </c>
      <c r="G428">
        <v>0.28324300000000002</v>
      </c>
      <c r="H428">
        <v>0.72787800000000002</v>
      </c>
      <c r="I428">
        <v>0</v>
      </c>
    </row>
    <row r="429" spans="1:9" x14ac:dyDescent="0.25">
      <c r="A429" t="s">
        <v>115</v>
      </c>
      <c r="B429">
        <v>8536.34</v>
      </c>
      <c r="C429">
        <v>0</v>
      </c>
      <c r="D429">
        <v>0</v>
      </c>
      <c r="E429">
        <v>0</v>
      </c>
      <c r="F429">
        <v>0</v>
      </c>
      <c r="G429">
        <v>0.283082</v>
      </c>
      <c r="H429">
        <v>0.72787000000000002</v>
      </c>
      <c r="I429">
        <v>0</v>
      </c>
    </row>
    <row r="430" spans="1:9" x14ac:dyDescent="0.25">
      <c r="A430" t="s">
        <v>115</v>
      </c>
      <c r="B430">
        <v>8530.0300000000007</v>
      </c>
      <c r="C430">
        <v>0</v>
      </c>
      <c r="D430">
        <v>0</v>
      </c>
      <c r="E430">
        <v>0</v>
      </c>
      <c r="F430">
        <v>0</v>
      </c>
      <c r="G430">
        <v>0.27699099999999999</v>
      </c>
      <c r="H430">
        <v>0.70653100000000002</v>
      </c>
      <c r="I430">
        <v>0</v>
      </c>
    </row>
    <row r="431" spans="1:9" x14ac:dyDescent="0.25">
      <c r="A431" t="s">
        <v>115</v>
      </c>
      <c r="B431">
        <v>8543.36</v>
      </c>
      <c r="C431">
        <v>0</v>
      </c>
      <c r="D431">
        <v>0</v>
      </c>
      <c r="E431">
        <v>0</v>
      </c>
      <c r="F431">
        <v>0</v>
      </c>
      <c r="G431">
        <v>0.28308499999999998</v>
      </c>
      <c r="H431">
        <v>0.70653100000000002</v>
      </c>
      <c r="I431">
        <v>0</v>
      </c>
    </row>
    <row r="432" spans="1:9" x14ac:dyDescent="0.25">
      <c r="A432" t="s">
        <v>115</v>
      </c>
      <c r="B432">
        <v>8554.7199999999993</v>
      </c>
      <c r="C432">
        <v>0</v>
      </c>
      <c r="D432">
        <v>0</v>
      </c>
      <c r="E432">
        <v>0</v>
      </c>
      <c r="F432">
        <v>0</v>
      </c>
      <c r="G432">
        <v>0.278895</v>
      </c>
      <c r="H432">
        <v>0.71480900000000003</v>
      </c>
      <c r="I432">
        <v>0</v>
      </c>
    </row>
    <row r="433" spans="1:25" x14ac:dyDescent="0.25">
      <c r="A433" t="s">
        <v>115</v>
      </c>
      <c r="B433">
        <v>8526.44</v>
      </c>
      <c r="C433">
        <v>0</v>
      </c>
      <c r="D433">
        <v>0</v>
      </c>
      <c r="E433">
        <v>0</v>
      </c>
      <c r="F433">
        <v>0</v>
      </c>
      <c r="G433">
        <v>0.28312700000000002</v>
      </c>
      <c r="H433">
        <v>0.71323400000000003</v>
      </c>
      <c r="I433">
        <v>0</v>
      </c>
    </row>
    <row r="434" spans="1:25" x14ac:dyDescent="0.25">
      <c r="A434" t="s">
        <v>115</v>
      </c>
      <c r="B434">
        <v>8543.49</v>
      </c>
      <c r="C434">
        <v>0</v>
      </c>
      <c r="D434">
        <v>0</v>
      </c>
      <c r="E434">
        <v>0</v>
      </c>
      <c r="F434">
        <v>0</v>
      </c>
      <c r="G434">
        <v>0.28314800000000001</v>
      </c>
      <c r="H434">
        <v>0.72786399999999996</v>
      </c>
      <c r="I434">
        <v>0</v>
      </c>
    </row>
    <row r="435" spans="1:25" x14ac:dyDescent="0.25">
      <c r="A435" t="s">
        <v>115</v>
      </c>
      <c r="B435">
        <v>8561.0300000000007</v>
      </c>
      <c r="C435">
        <v>0</v>
      </c>
      <c r="D435">
        <v>0</v>
      </c>
      <c r="E435">
        <v>0</v>
      </c>
      <c r="F435">
        <v>0</v>
      </c>
      <c r="G435">
        <v>0.28309800000000002</v>
      </c>
      <c r="H435">
        <v>0.726715</v>
      </c>
      <c r="I435">
        <v>0</v>
      </c>
    </row>
    <row r="436" spans="1:25" x14ac:dyDescent="0.25">
      <c r="A436" t="s">
        <v>115</v>
      </c>
      <c r="B436">
        <v>8544.98</v>
      </c>
      <c r="C436">
        <v>0</v>
      </c>
      <c r="D436">
        <v>0</v>
      </c>
      <c r="E436">
        <v>0</v>
      </c>
      <c r="F436">
        <v>0</v>
      </c>
      <c r="G436">
        <v>0.283086</v>
      </c>
      <c r="H436">
        <v>0.72780699999999998</v>
      </c>
      <c r="I436">
        <v>0</v>
      </c>
    </row>
    <row r="437" spans="1:25" x14ac:dyDescent="0.25">
      <c r="A437" t="s">
        <v>115</v>
      </c>
      <c r="B437">
        <v>8531.39</v>
      </c>
      <c r="C437">
        <v>0</v>
      </c>
      <c r="D437">
        <v>0</v>
      </c>
      <c r="E437">
        <v>0</v>
      </c>
      <c r="F437">
        <v>0</v>
      </c>
      <c r="G437">
        <v>0.28316599999999997</v>
      </c>
      <c r="H437">
        <v>0.72614800000000002</v>
      </c>
      <c r="I437">
        <v>0</v>
      </c>
    </row>
    <row r="438" spans="1:25" x14ac:dyDescent="0.25">
      <c r="A438" t="s">
        <v>115</v>
      </c>
      <c r="B438">
        <v>8536.94</v>
      </c>
      <c r="C438">
        <v>0</v>
      </c>
      <c r="D438">
        <v>0</v>
      </c>
      <c r="E438">
        <v>0</v>
      </c>
      <c r="F438">
        <v>0</v>
      </c>
      <c r="G438">
        <v>0.28312100000000001</v>
      </c>
      <c r="H438">
        <v>0.71270800000000001</v>
      </c>
      <c r="I438">
        <v>0</v>
      </c>
    </row>
    <row r="439" spans="1:25" x14ac:dyDescent="0.25">
      <c r="A439" t="s">
        <v>115</v>
      </c>
      <c r="B439">
        <v>8527.14</v>
      </c>
      <c r="C439">
        <v>0</v>
      </c>
      <c r="D439">
        <v>0</v>
      </c>
      <c r="E439">
        <v>0</v>
      </c>
      <c r="F439">
        <v>0</v>
      </c>
      <c r="G439">
        <v>0.28320600000000001</v>
      </c>
      <c r="H439">
        <v>0.72760000000000002</v>
      </c>
      <c r="I439">
        <v>0</v>
      </c>
    </row>
    <row r="440" spans="1:25" x14ac:dyDescent="0.25">
      <c r="A440" t="s">
        <v>115</v>
      </c>
      <c r="B440">
        <v>8541.65</v>
      </c>
      <c r="C440">
        <v>0</v>
      </c>
      <c r="D440">
        <v>0</v>
      </c>
      <c r="E440">
        <v>0</v>
      </c>
      <c r="F440">
        <v>0</v>
      </c>
      <c r="G440">
        <v>0.28320000000000001</v>
      </c>
      <c r="H440">
        <v>0.722858</v>
      </c>
      <c r="I440">
        <v>0</v>
      </c>
    </row>
    <row r="441" spans="1:25" x14ac:dyDescent="0.25">
      <c r="A441" t="s">
        <v>115</v>
      </c>
      <c r="B441">
        <v>8533.17</v>
      </c>
      <c r="C441">
        <v>0</v>
      </c>
      <c r="D441">
        <v>0</v>
      </c>
      <c r="E441">
        <v>0</v>
      </c>
      <c r="F441">
        <v>0</v>
      </c>
      <c r="G441">
        <v>0.272675</v>
      </c>
      <c r="H441">
        <v>0.72195799999999999</v>
      </c>
      <c r="I441">
        <v>0</v>
      </c>
    </row>
    <row r="442" spans="1:25" x14ac:dyDescent="0.25">
      <c r="A442" t="s">
        <v>115</v>
      </c>
      <c r="B442">
        <v>8559.57</v>
      </c>
      <c r="C442">
        <v>0</v>
      </c>
      <c r="D442">
        <v>0</v>
      </c>
      <c r="E442">
        <v>0</v>
      </c>
      <c r="F442">
        <v>0</v>
      </c>
      <c r="G442">
        <v>0.283078</v>
      </c>
      <c r="H442">
        <v>0.70809999999999995</v>
      </c>
      <c r="I442">
        <v>0</v>
      </c>
    </row>
    <row r="443" spans="1:25" x14ac:dyDescent="0.25">
      <c r="A443" t="s">
        <v>115</v>
      </c>
      <c r="B443">
        <v>8528.84</v>
      </c>
      <c r="C443">
        <v>0</v>
      </c>
      <c r="D443">
        <v>0</v>
      </c>
      <c r="E443">
        <v>0</v>
      </c>
      <c r="F443">
        <v>0</v>
      </c>
      <c r="G443">
        <v>0.28312500000000002</v>
      </c>
      <c r="H443">
        <v>0.72612200000000005</v>
      </c>
      <c r="I443">
        <v>0</v>
      </c>
    </row>
    <row r="444" spans="1:25" x14ac:dyDescent="0.25">
      <c r="A444" t="s">
        <v>115</v>
      </c>
      <c r="B444">
        <v>8535.35</v>
      </c>
      <c r="C444">
        <v>0</v>
      </c>
      <c r="D444">
        <v>0</v>
      </c>
      <c r="E444">
        <v>0</v>
      </c>
      <c r="F444">
        <v>0</v>
      </c>
      <c r="G444">
        <v>0.28328399999999998</v>
      </c>
      <c r="H444">
        <v>0.71366399999999997</v>
      </c>
      <c r="I444">
        <v>0</v>
      </c>
    </row>
    <row r="445" spans="1:25" x14ac:dyDescent="0.25">
      <c r="A445" t="s">
        <v>115</v>
      </c>
      <c r="B445">
        <v>8530.6299999999992</v>
      </c>
      <c r="C445">
        <v>0</v>
      </c>
      <c r="D445">
        <v>0</v>
      </c>
      <c r="E445">
        <v>0</v>
      </c>
      <c r="F445">
        <v>0</v>
      </c>
      <c r="G445">
        <v>0.28315899999999999</v>
      </c>
      <c r="H445">
        <v>0.72662400000000005</v>
      </c>
      <c r="I445">
        <v>0</v>
      </c>
    </row>
    <row r="446" spans="1:25" x14ac:dyDescent="0.25">
      <c r="A446" t="s">
        <v>115</v>
      </c>
      <c r="B446">
        <v>8546.06</v>
      </c>
      <c r="C446">
        <v>0</v>
      </c>
      <c r="D446">
        <v>0</v>
      </c>
      <c r="E446">
        <v>0</v>
      </c>
      <c r="F446">
        <v>0</v>
      </c>
      <c r="G446">
        <v>0.28314800000000001</v>
      </c>
      <c r="H446">
        <v>0.72608399999999995</v>
      </c>
      <c r="I446">
        <v>0</v>
      </c>
    </row>
    <row r="447" spans="1:25" x14ac:dyDescent="0.25">
      <c r="A447" t="s">
        <v>115</v>
      </c>
      <c r="B447">
        <v>8530.2199999999993</v>
      </c>
      <c r="C447">
        <v>0</v>
      </c>
      <c r="D447">
        <v>0</v>
      </c>
      <c r="E447">
        <v>0</v>
      </c>
      <c r="F447">
        <v>0</v>
      </c>
      <c r="G447">
        <v>0.283113</v>
      </c>
      <c r="H447">
        <v>0.72784800000000005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8548.7099999999991</v>
      </c>
      <c r="C448">
        <v>0</v>
      </c>
      <c r="D448">
        <v>0</v>
      </c>
      <c r="E448">
        <v>0</v>
      </c>
      <c r="F448">
        <v>0</v>
      </c>
      <c r="G448">
        <v>0.283082</v>
      </c>
      <c r="H448">
        <v>0.72787900000000005</v>
      </c>
      <c r="I448">
        <v>0</v>
      </c>
      <c r="R448">
        <f>AVERAGE(B399:B448)</f>
        <v>8536.6304000000018</v>
      </c>
      <c r="S448">
        <f>AVERAGE(C399:C448)</f>
        <v>0</v>
      </c>
      <c r="U448">
        <f>_xlfn.VAR.P(B399:B448)</f>
        <v>113.37529184000152</v>
      </c>
      <c r="V448">
        <f>_xlfn.VAR.P(C399:C448)</f>
        <v>0</v>
      </c>
      <c r="X448">
        <f>1.96*SQRT(U448)/50</f>
        <v>0.4173931102126866</v>
      </c>
      <c r="Y448">
        <f>1.96*SQRT(V448)/50</f>
        <v>0</v>
      </c>
    </row>
    <row r="449" spans="1:9" x14ac:dyDescent="0.25">
      <c r="A449" t="s">
        <v>115</v>
      </c>
      <c r="B449">
        <v>426895.30369999999</v>
      </c>
      <c r="C449" t="s">
        <v>37</v>
      </c>
    </row>
    <row r="450" spans="1:9" x14ac:dyDescent="0.25">
      <c r="A450" t="s">
        <v>116</v>
      </c>
      <c r="B450">
        <v>7081.45</v>
      </c>
      <c r="C450">
        <v>7059.45</v>
      </c>
      <c r="D450">
        <v>7017.21</v>
      </c>
      <c r="E450">
        <v>7005.26</v>
      </c>
      <c r="F450">
        <v>1641.53</v>
      </c>
      <c r="G450">
        <v>0.284298</v>
      </c>
      <c r="H450">
        <v>0.72555499999999995</v>
      </c>
      <c r="I450">
        <v>0</v>
      </c>
    </row>
    <row r="451" spans="1:9" x14ac:dyDescent="0.25">
      <c r="A451" t="s">
        <v>116</v>
      </c>
      <c r="B451">
        <v>7104.35</v>
      </c>
      <c r="C451">
        <v>7082.91</v>
      </c>
      <c r="D451">
        <v>7035.8</v>
      </c>
      <c r="E451">
        <v>7021.07</v>
      </c>
      <c r="F451">
        <v>1645.62</v>
      </c>
      <c r="G451">
        <v>0.283078</v>
      </c>
      <c r="H451">
        <v>0.72778200000000004</v>
      </c>
      <c r="I451">
        <v>0</v>
      </c>
    </row>
    <row r="452" spans="1:9" x14ac:dyDescent="0.25">
      <c r="A452" t="s">
        <v>116</v>
      </c>
      <c r="B452">
        <v>7105.38</v>
      </c>
      <c r="C452">
        <v>7082.62</v>
      </c>
      <c r="D452">
        <v>7037.67</v>
      </c>
      <c r="E452">
        <v>7025.61</v>
      </c>
      <c r="F452">
        <v>1648.97</v>
      </c>
      <c r="G452">
        <v>0.283078</v>
      </c>
      <c r="H452">
        <v>0.70653200000000005</v>
      </c>
      <c r="I452">
        <v>0</v>
      </c>
    </row>
    <row r="453" spans="1:9" x14ac:dyDescent="0.25">
      <c r="A453" t="s">
        <v>116</v>
      </c>
      <c r="B453">
        <v>7109.03</v>
      </c>
      <c r="C453">
        <v>7086.32</v>
      </c>
      <c r="D453">
        <v>7034.14</v>
      </c>
      <c r="E453">
        <v>7019.25</v>
      </c>
      <c r="F453">
        <v>1635.14</v>
      </c>
      <c r="G453">
        <v>0.28308</v>
      </c>
      <c r="H453">
        <v>0.72788200000000003</v>
      </c>
      <c r="I453">
        <v>0</v>
      </c>
    </row>
    <row r="454" spans="1:9" x14ac:dyDescent="0.25">
      <c r="A454" t="s">
        <v>116</v>
      </c>
      <c r="B454">
        <v>7132.65</v>
      </c>
      <c r="C454">
        <v>7110.39</v>
      </c>
      <c r="D454">
        <v>7059.7</v>
      </c>
      <c r="E454">
        <v>7044.14</v>
      </c>
      <c r="F454">
        <v>1657.96</v>
      </c>
      <c r="G454">
        <v>0.283078</v>
      </c>
      <c r="H454">
        <v>0.70651799999999998</v>
      </c>
      <c r="I454">
        <v>0</v>
      </c>
    </row>
    <row r="455" spans="1:9" x14ac:dyDescent="0.25">
      <c r="A455" t="s">
        <v>116</v>
      </c>
      <c r="B455">
        <v>7113.03</v>
      </c>
      <c r="C455">
        <v>7091.59</v>
      </c>
      <c r="D455">
        <v>7040.08</v>
      </c>
      <c r="E455">
        <v>7025.72</v>
      </c>
      <c r="F455">
        <v>1642.5</v>
      </c>
      <c r="G455">
        <v>0.283078</v>
      </c>
      <c r="H455">
        <v>0.70653200000000005</v>
      </c>
      <c r="I455">
        <v>0</v>
      </c>
    </row>
    <row r="456" spans="1:9" x14ac:dyDescent="0.25">
      <c r="A456" t="s">
        <v>116</v>
      </c>
      <c r="B456">
        <v>7110.88</v>
      </c>
      <c r="C456">
        <v>7088.41</v>
      </c>
      <c r="D456">
        <v>7042.8</v>
      </c>
      <c r="E456">
        <v>7029.45</v>
      </c>
      <c r="F456">
        <v>1652.97</v>
      </c>
      <c r="G456">
        <v>0.28315899999999999</v>
      </c>
      <c r="H456">
        <v>0.71495500000000001</v>
      </c>
      <c r="I456">
        <v>0</v>
      </c>
    </row>
    <row r="457" spans="1:9" x14ac:dyDescent="0.25">
      <c r="A457" t="s">
        <v>116</v>
      </c>
      <c r="B457">
        <v>7115.79</v>
      </c>
      <c r="C457">
        <v>7093.86</v>
      </c>
      <c r="D457">
        <v>7047.26</v>
      </c>
      <c r="E457">
        <v>7035.37</v>
      </c>
      <c r="F457">
        <v>1655.33</v>
      </c>
      <c r="G457">
        <v>0.28308299999999997</v>
      </c>
      <c r="H457">
        <v>0.71685900000000002</v>
      </c>
      <c r="I457">
        <v>0</v>
      </c>
    </row>
    <row r="458" spans="1:9" x14ac:dyDescent="0.25">
      <c r="A458" t="s">
        <v>116</v>
      </c>
      <c r="B458">
        <v>7102.5</v>
      </c>
      <c r="C458">
        <v>7080.93</v>
      </c>
      <c r="D458">
        <v>7031.76</v>
      </c>
      <c r="E458">
        <v>7016.69</v>
      </c>
      <c r="F458">
        <v>1636.52</v>
      </c>
      <c r="G458">
        <v>0.28309800000000002</v>
      </c>
      <c r="H458">
        <v>0.72784599999999999</v>
      </c>
      <c r="I458">
        <v>0</v>
      </c>
    </row>
    <row r="459" spans="1:9" x14ac:dyDescent="0.25">
      <c r="A459" t="s">
        <v>116</v>
      </c>
      <c r="B459">
        <v>7105.6</v>
      </c>
      <c r="C459">
        <v>7083.97</v>
      </c>
      <c r="D459">
        <v>7038.04</v>
      </c>
      <c r="E459">
        <v>7024.06</v>
      </c>
      <c r="F459">
        <v>1645.1</v>
      </c>
      <c r="G459">
        <v>0.28309499999999999</v>
      </c>
      <c r="H459">
        <v>0.72742300000000004</v>
      </c>
      <c r="I459">
        <v>0</v>
      </c>
    </row>
    <row r="460" spans="1:9" x14ac:dyDescent="0.25">
      <c r="A460" t="s">
        <v>116</v>
      </c>
      <c r="B460">
        <v>7108.82</v>
      </c>
      <c r="C460">
        <v>7087</v>
      </c>
      <c r="D460">
        <v>7039.77</v>
      </c>
      <c r="E460">
        <v>7024.84</v>
      </c>
      <c r="F460">
        <v>1650.39</v>
      </c>
      <c r="G460">
        <v>0.28351599999999999</v>
      </c>
      <c r="H460">
        <v>0.70653100000000002</v>
      </c>
      <c r="I460">
        <v>0</v>
      </c>
    </row>
    <row r="461" spans="1:9" x14ac:dyDescent="0.25">
      <c r="A461" t="s">
        <v>116</v>
      </c>
      <c r="B461">
        <v>7100.86</v>
      </c>
      <c r="C461">
        <v>7079.17</v>
      </c>
      <c r="D461">
        <v>7029.98</v>
      </c>
      <c r="E461">
        <v>7014.88</v>
      </c>
      <c r="F461">
        <v>1634.61</v>
      </c>
      <c r="G461">
        <v>0.283196</v>
      </c>
      <c r="H461">
        <v>0.72186300000000003</v>
      </c>
      <c r="I461">
        <v>0</v>
      </c>
    </row>
    <row r="462" spans="1:9" x14ac:dyDescent="0.25">
      <c r="A462" t="s">
        <v>116</v>
      </c>
      <c r="B462">
        <v>7100.7</v>
      </c>
      <c r="C462">
        <v>7078.26</v>
      </c>
      <c r="D462">
        <v>7034.52</v>
      </c>
      <c r="E462">
        <v>7020.93</v>
      </c>
      <c r="F462">
        <v>1644.21</v>
      </c>
      <c r="G462">
        <v>0.283078</v>
      </c>
      <c r="H462">
        <v>0.70652999999999999</v>
      </c>
      <c r="I462">
        <v>0</v>
      </c>
    </row>
    <row r="463" spans="1:9" x14ac:dyDescent="0.25">
      <c r="A463" t="s">
        <v>116</v>
      </c>
      <c r="B463">
        <v>7128.15</v>
      </c>
      <c r="C463">
        <v>7106.48</v>
      </c>
      <c r="D463">
        <v>7054.58</v>
      </c>
      <c r="E463">
        <v>7037.59</v>
      </c>
      <c r="F463">
        <v>1647.79</v>
      </c>
      <c r="G463">
        <v>0.28313100000000002</v>
      </c>
      <c r="H463">
        <v>0.725437</v>
      </c>
      <c r="I463">
        <v>0</v>
      </c>
    </row>
    <row r="464" spans="1:9" x14ac:dyDescent="0.25">
      <c r="A464" t="s">
        <v>116</v>
      </c>
      <c r="B464">
        <v>7094.28</v>
      </c>
      <c r="C464">
        <v>7071.74</v>
      </c>
      <c r="D464">
        <v>7027.65</v>
      </c>
      <c r="E464">
        <v>7015.07</v>
      </c>
      <c r="F464">
        <v>1640.01</v>
      </c>
      <c r="G464">
        <v>0.28308800000000001</v>
      </c>
      <c r="H464">
        <v>0.72759200000000002</v>
      </c>
      <c r="I464">
        <v>0</v>
      </c>
    </row>
    <row r="465" spans="1:9" x14ac:dyDescent="0.25">
      <c r="A465" t="s">
        <v>116</v>
      </c>
      <c r="B465">
        <v>7109.79</v>
      </c>
      <c r="C465">
        <v>7087.72</v>
      </c>
      <c r="D465">
        <v>7043.64</v>
      </c>
      <c r="E465">
        <v>7031.98</v>
      </c>
      <c r="F465">
        <v>1656.7</v>
      </c>
      <c r="G465">
        <v>0.28308</v>
      </c>
      <c r="H465">
        <v>0.72756799999999999</v>
      </c>
      <c r="I465">
        <v>0</v>
      </c>
    </row>
    <row r="466" spans="1:9" x14ac:dyDescent="0.25">
      <c r="A466" t="s">
        <v>116</v>
      </c>
      <c r="B466">
        <v>7103.58</v>
      </c>
      <c r="C466">
        <v>7081.1</v>
      </c>
      <c r="D466">
        <v>7035.42</v>
      </c>
      <c r="E466">
        <v>7023.49</v>
      </c>
      <c r="F466">
        <v>1645.8</v>
      </c>
      <c r="G466">
        <v>0.28309499999999999</v>
      </c>
      <c r="H466">
        <v>0.72667000000000004</v>
      </c>
      <c r="I466">
        <v>0</v>
      </c>
    </row>
    <row r="467" spans="1:9" x14ac:dyDescent="0.25">
      <c r="A467" t="s">
        <v>116</v>
      </c>
      <c r="B467">
        <v>7095.23</v>
      </c>
      <c r="C467">
        <v>7073.59</v>
      </c>
      <c r="D467">
        <v>7028.74</v>
      </c>
      <c r="E467">
        <v>7014.88</v>
      </c>
      <c r="F467">
        <v>1632.6</v>
      </c>
      <c r="G467">
        <v>0.283078</v>
      </c>
      <c r="H467">
        <v>0.70653200000000005</v>
      </c>
      <c r="I467">
        <v>0</v>
      </c>
    </row>
    <row r="468" spans="1:9" x14ac:dyDescent="0.25">
      <c r="A468" t="s">
        <v>116</v>
      </c>
      <c r="B468">
        <v>7119.49</v>
      </c>
      <c r="C468">
        <v>7097.14</v>
      </c>
      <c r="D468">
        <v>7044.69</v>
      </c>
      <c r="E468">
        <v>7029.25</v>
      </c>
      <c r="F468">
        <v>1637.21</v>
      </c>
      <c r="G468">
        <v>0.28352100000000002</v>
      </c>
      <c r="H468">
        <v>0.72620899999999999</v>
      </c>
      <c r="I468">
        <v>0</v>
      </c>
    </row>
    <row r="469" spans="1:9" x14ac:dyDescent="0.25">
      <c r="A469" t="s">
        <v>116</v>
      </c>
      <c r="B469">
        <v>7110.69</v>
      </c>
      <c r="C469">
        <v>7088.31</v>
      </c>
      <c r="D469">
        <v>7033.48</v>
      </c>
      <c r="E469">
        <v>7017.51</v>
      </c>
      <c r="F469">
        <v>1622.67</v>
      </c>
      <c r="G469">
        <v>0.28314099999999998</v>
      </c>
      <c r="H469">
        <v>0.727769</v>
      </c>
      <c r="I469">
        <v>0</v>
      </c>
    </row>
    <row r="470" spans="1:9" x14ac:dyDescent="0.25">
      <c r="A470" t="s">
        <v>116</v>
      </c>
      <c r="B470">
        <v>7097.82</v>
      </c>
      <c r="C470">
        <v>7076.13</v>
      </c>
      <c r="D470">
        <v>7024.88</v>
      </c>
      <c r="E470">
        <v>7009.71</v>
      </c>
      <c r="F470">
        <v>1616.02</v>
      </c>
      <c r="G470">
        <v>0.28328500000000001</v>
      </c>
      <c r="H470">
        <v>0.72789599999999999</v>
      </c>
      <c r="I470">
        <v>0</v>
      </c>
    </row>
    <row r="471" spans="1:9" x14ac:dyDescent="0.25">
      <c r="A471" t="s">
        <v>116</v>
      </c>
      <c r="B471">
        <v>7108.66</v>
      </c>
      <c r="C471">
        <v>7086.57</v>
      </c>
      <c r="D471">
        <v>7036.79</v>
      </c>
      <c r="E471">
        <v>7022.19</v>
      </c>
      <c r="F471">
        <v>1641.04</v>
      </c>
      <c r="G471">
        <v>0.28312700000000002</v>
      </c>
      <c r="H471">
        <v>0.72373699999999996</v>
      </c>
      <c r="I471">
        <v>0</v>
      </c>
    </row>
    <row r="472" spans="1:9" x14ac:dyDescent="0.25">
      <c r="A472" t="s">
        <v>116</v>
      </c>
      <c r="B472">
        <v>7114.13</v>
      </c>
      <c r="C472">
        <v>7091.6</v>
      </c>
      <c r="D472">
        <v>7040.11</v>
      </c>
      <c r="E472">
        <v>7026.45</v>
      </c>
      <c r="F472">
        <v>1646.38</v>
      </c>
      <c r="G472">
        <v>0.283105</v>
      </c>
      <c r="H472">
        <v>0.70653200000000005</v>
      </c>
      <c r="I472">
        <v>0</v>
      </c>
    </row>
    <row r="473" spans="1:9" x14ac:dyDescent="0.25">
      <c r="A473" t="s">
        <v>116</v>
      </c>
      <c r="B473">
        <v>7072.13</v>
      </c>
      <c r="C473">
        <v>7049.62</v>
      </c>
      <c r="D473">
        <v>7010.54</v>
      </c>
      <c r="E473">
        <v>7000.68</v>
      </c>
      <c r="F473">
        <v>1636.79</v>
      </c>
      <c r="G473">
        <v>0.28359499999999999</v>
      </c>
      <c r="H473">
        <v>0.70815600000000001</v>
      </c>
      <c r="I473">
        <v>0</v>
      </c>
    </row>
    <row r="474" spans="1:9" x14ac:dyDescent="0.25">
      <c r="A474" t="s">
        <v>116</v>
      </c>
      <c r="B474">
        <v>7119.73</v>
      </c>
      <c r="C474">
        <v>7097.73</v>
      </c>
      <c r="D474">
        <v>7051</v>
      </c>
      <c r="E474">
        <v>7037.22</v>
      </c>
      <c r="F474">
        <v>1658.51</v>
      </c>
      <c r="G474">
        <v>0.270727</v>
      </c>
      <c r="H474">
        <v>0.70652899999999996</v>
      </c>
      <c r="I474">
        <v>0</v>
      </c>
    </row>
    <row r="475" spans="1:9" x14ac:dyDescent="0.25">
      <c r="A475" t="s">
        <v>116</v>
      </c>
      <c r="B475">
        <v>7107.23</v>
      </c>
      <c r="C475">
        <v>7085.22</v>
      </c>
      <c r="D475">
        <v>7036.07</v>
      </c>
      <c r="E475">
        <v>7022.76</v>
      </c>
      <c r="F475">
        <v>1646.51</v>
      </c>
      <c r="G475">
        <v>0.26112000000000002</v>
      </c>
      <c r="H475">
        <v>0.72779099999999997</v>
      </c>
      <c r="I475">
        <v>0</v>
      </c>
    </row>
    <row r="476" spans="1:9" x14ac:dyDescent="0.25">
      <c r="A476" t="s">
        <v>116</v>
      </c>
      <c r="B476">
        <v>7075.13</v>
      </c>
      <c r="C476">
        <v>7052.47</v>
      </c>
      <c r="D476">
        <v>7013.56</v>
      </c>
      <c r="E476">
        <v>7003.25</v>
      </c>
      <c r="F476">
        <v>1638.61</v>
      </c>
      <c r="G476">
        <v>0.283078</v>
      </c>
      <c r="H476">
        <v>0.72053699999999998</v>
      </c>
      <c r="I476">
        <v>0</v>
      </c>
    </row>
    <row r="477" spans="1:9" x14ac:dyDescent="0.25">
      <c r="A477" t="s">
        <v>116</v>
      </c>
      <c r="B477">
        <v>7089.2</v>
      </c>
      <c r="C477">
        <v>7066.82</v>
      </c>
      <c r="D477">
        <v>7024.64</v>
      </c>
      <c r="E477">
        <v>7013.08</v>
      </c>
      <c r="F477">
        <v>1644.65</v>
      </c>
      <c r="G477">
        <v>0.28309000000000001</v>
      </c>
      <c r="H477">
        <v>0.70653200000000005</v>
      </c>
      <c r="I477">
        <v>0</v>
      </c>
    </row>
    <row r="478" spans="1:9" x14ac:dyDescent="0.25">
      <c r="A478" t="s">
        <v>116</v>
      </c>
      <c r="B478">
        <v>7097.85</v>
      </c>
      <c r="C478">
        <v>7075.98</v>
      </c>
      <c r="D478">
        <v>7028.61</v>
      </c>
      <c r="E478">
        <v>7014.72</v>
      </c>
      <c r="F478">
        <v>1639.28</v>
      </c>
      <c r="G478">
        <v>0.28314800000000001</v>
      </c>
      <c r="H478">
        <v>0.70652800000000004</v>
      </c>
      <c r="I478">
        <v>0</v>
      </c>
    </row>
    <row r="479" spans="1:9" x14ac:dyDescent="0.25">
      <c r="A479" t="s">
        <v>116</v>
      </c>
      <c r="B479">
        <v>7095.58</v>
      </c>
      <c r="C479">
        <v>7073.3</v>
      </c>
      <c r="D479">
        <v>7030.08</v>
      </c>
      <c r="E479">
        <v>7018.31</v>
      </c>
      <c r="F479">
        <v>1646.32</v>
      </c>
      <c r="G479">
        <v>0.283078</v>
      </c>
      <c r="H479">
        <v>0.72620499999999999</v>
      </c>
      <c r="I479">
        <v>0</v>
      </c>
    </row>
    <row r="480" spans="1:9" x14ac:dyDescent="0.25">
      <c r="A480" t="s">
        <v>116</v>
      </c>
      <c r="B480">
        <v>7120.13</v>
      </c>
      <c r="C480">
        <v>7098.1</v>
      </c>
      <c r="D480">
        <v>7045.21</v>
      </c>
      <c r="E480">
        <v>7030.57</v>
      </c>
      <c r="F480">
        <v>1645.1</v>
      </c>
      <c r="G480">
        <v>0.283078</v>
      </c>
      <c r="H480">
        <v>0.72229100000000002</v>
      </c>
      <c r="I480">
        <v>0</v>
      </c>
    </row>
    <row r="481" spans="1:9" x14ac:dyDescent="0.25">
      <c r="A481" t="s">
        <v>116</v>
      </c>
      <c r="B481">
        <v>7104.68</v>
      </c>
      <c r="C481">
        <v>7082.1</v>
      </c>
      <c r="D481">
        <v>7034.42</v>
      </c>
      <c r="E481">
        <v>7021.2</v>
      </c>
      <c r="F481">
        <v>1643.17</v>
      </c>
      <c r="G481">
        <v>0.28308299999999997</v>
      </c>
      <c r="H481">
        <v>0.75130699999999995</v>
      </c>
      <c r="I481">
        <v>0</v>
      </c>
    </row>
    <row r="482" spans="1:9" x14ac:dyDescent="0.25">
      <c r="A482" t="s">
        <v>116</v>
      </c>
      <c r="B482">
        <v>7106.59</v>
      </c>
      <c r="C482">
        <v>7084.87</v>
      </c>
      <c r="D482">
        <v>7036.77</v>
      </c>
      <c r="E482">
        <v>7022.06</v>
      </c>
      <c r="F482">
        <v>1643.44</v>
      </c>
      <c r="G482">
        <v>0.283136</v>
      </c>
      <c r="H482">
        <v>0.72660499999999995</v>
      </c>
      <c r="I482">
        <v>0</v>
      </c>
    </row>
    <row r="483" spans="1:9" x14ac:dyDescent="0.25">
      <c r="A483" t="s">
        <v>116</v>
      </c>
      <c r="B483">
        <v>7086.23</v>
      </c>
      <c r="C483">
        <v>7064.4</v>
      </c>
      <c r="D483">
        <v>7020.05</v>
      </c>
      <c r="E483">
        <v>7007.14</v>
      </c>
      <c r="F483">
        <v>1637.16</v>
      </c>
      <c r="G483">
        <v>0.26756600000000003</v>
      </c>
      <c r="H483">
        <v>0.72718700000000003</v>
      </c>
      <c r="I483">
        <v>0</v>
      </c>
    </row>
    <row r="484" spans="1:9" x14ac:dyDescent="0.25">
      <c r="A484" t="s">
        <v>116</v>
      </c>
      <c r="B484">
        <v>7094.03</v>
      </c>
      <c r="C484">
        <v>7071.93</v>
      </c>
      <c r="D484">
        <v>7027.63</v>
      </c>
      <c r="E484">
        <v>7015.5</v>
      </c>
      <c r="F484">
        <v>1642.92</v>
      </c>
      <c r="G484">
        <v>0.283113</v>
      </c>
      <c r="H484">
        <v>0.70653100000000002</v>
      </c>
      <c r="I484">
        <v>0</v>
      </c>
    </row>
    <row r="485" spans="1:9" x14ac:dyDescent="0.25">
      <c r="A485" t="s">
        <v>116</v>
      </c>
      <c r="B485">
        <v>7128.71</v>
      </c>
      <c r="C485">
        <v>7106.69</v>
      </c>
      <c r="D485">
        <v>7058.61</v>
      </c>
      <c r="E485">
        <v>7043.54</v>
      </c>
      <c r="F485">
        <v>1654.98</v>
      </c>
      <c r="G485">
        <v>0.28333399999999997</v>
      </c>
      <c r="H485">
        <v>0.70652999999999999</v>
      </c>
      <c r="I485">
        <v>0</v>
      </c>
    </row>
    <row r="486" spans="1:9" x14ac:dyDescent="0.25">
      <c r="A486" t="s">
        <v>116</v>
      </c>
      <c r="B486">
        <v>7111.07</v>
      </c>
      <c r="C486">
        <v>7089.61</v>
      </c>
      <c r="D486">
        <v>7038.5</v>
      </c>
      <c r="E486">
        <v>7024.22</v>
      </c>
      <c r="F486">
        <v>1639.37</v>
      </c>
      <c r="G486">
        <v>0.283078</v>
      </c>
      <c r="H486">
        <v>0.72130700000000003</v>
      </c>
      <c r="I486">
        <v>0</v>
      </c>
    </row>
    <row r="487" spans="1:9" x14ac:dyDescent="0.25">
      <c r="A487" t="s">
        <v>116</v>
      </c>
      <c r="B487">
        <v>7099.34</v>
      </c>
      <c r="C487">
        <v>7077.34</v>
      </c>
      <c r="D487">
        <v>7027.42</v>
      </c>
      <c r="E487">
        <v>7011.99</v>
      </c>
      <c r="F487">
        <v>1634.36</v>
      </c>
      <c r="G487">
        <v>0.28338099999999999</v>
      </c>
      <c r="H487">
        <v>0.727738</v>
      </c>
      <c r="I487">
        <v>0</v>
      </c>
    </row>
    <row r="488" spans="1:9" x14ac:dyDescent="0.25">
      <c r="A488" t="s">
        <v>116</v>
      </c>
      <c r="B488">
        <v>7107.13</v>
      </c>
      <c r="C488">
        <v>7084.75</v>
      </c>
      <c r="D488">
        <v>7035.62</v>
      </c>
      <c r="E488">
        <v>7021.29</v>
      </c>
      <c r="F488">
        <v>1640.35</v>
      </c>
      <c r="G488">
        <v>0.28371499999999999</v>
      </c>
      <c r="H488">
        <v>0.71850999999999998</v>
      </c>
      <c r="I488">
        <v>0</v>
      </c>
    </row>
    <row r="489" spans="1:9" x14ac:dyDescent="0.25">
      <c r="A489" t="s">
        <v>116</v>
      </c>
      <c r="B489">
        <v>7095.51</v>
      </c>
      <c r="C489">
        <v>7073.47</v>
      </c>
      <c r="D489">
        <v>7021.88</v>
      </c>
      <c r="E489">
        <v>7006.46</v>
      </c>
      <c r="F489">
        <v>1620.93</v>
      </c>
      <c r="G489">
        <v>0.28309899999999999</v>
      </c>
      <c r="H489">
        <v>0.72789899999999996</v>
      </c>
      <c r="I489">
        <v>0</v>
      </c>
    </row>
    <row r="490" spans="1:9" x14ac:dyDescent="0.25">
      <c r="A490" t="s">
        <v>116</v>
      </c>
      <c r="B490">
        <v>7079.95</v>
      </c>
      <c r="C490">
        <v>7057.17</v>
      </c>
      <c r="D490">
        <v>7015.55</v>
      </c>
      <c r="E490">
        <v>7005.24</v>
      </c>
      <c r="F490">
        <v>1635.56</v>
      </c>
      <c r="G490">
        <v>0.28312199999999998</v>
      </c>
      <c r="H490">
        <v>0.72770900000000005</v>
      </c>
      <c r="I490">
        <v>0</v>
      </c>
    </row>
    <row r="491" spans="1:9" x14ac:dyDescent="0.25">
      <c r="A491" t="s">
        <v>116</v>
      </c>
      <c r="B491">
        <v>7120.02</v>
      </c>
      <c r="C491">
        <v>7097.94</v>
      </c>
      <c r="D491">
        <v>7048.63</v>
      </c>
      <c r="E491">
        <v>7033.93</v>
      </c>
      <c r="F491">
        <v>1651.63</v>
      </c>
      <c r="G491">
        <v>0.28321200000000002</v>
      </c>
      <c r="H491">
        <v>0.72434299999999996</v>
      </c>
      <c r="I491">
        <v>0</v>
      </c>
    </row>
    <row r="492" spans="1:9" x14ac:dyDescent="0.25">
      <c r="A492" t="s">
        <v>116</v>
      </c>
      <c r="B492">
        <v>7090.73</v>
      </c>
      <c r="C492">
        <v>7068.09</v>
      </c>
      <c r="D492">
        <v>7023.81</v>
      </c>
      <c r="E492">
        <v>7012.29</v>
      </c>
      <c r="F492">
        <v>1635.92</v>
      </c>
      <c r="G492">
        <v>0.283107</v>
      </c>
      <c r="H492">
        <v>0.71327099999999999</v>
      </c>
      <c r="I492">
        <v>0</v>
      </c>
    </row>
    <row r="493" spans="1:9" x14ac:dyDescent="0.25">
      <c r="A493" t="s">
        <v>116</v>
      </c>
      <c r="B493">
        <v>7104.48</v>
      </c>
      <c r="C493">
        <v>7083.03</v>
      </c>
      <c r="D493">
        <v>7037.68</v>
      </c>
      <c r="E493">
        <v>7024.47</v>
      </c>
      <c r="F493">
        <v>1648.28</v>
      </c>
      <c r="G493">
        <v>0.26299</v>
      </c>
      <c r="H493">
        <v>0.72757300000000003</v>
      </c>
      <c r="I493">
        <v>0</v>
      </c>
    </row>
    <row r="494" spans="1:9" x14ac:dyDescent="0.25">
      <c r="A494" t="s">
        <v>116</v>
      </c>
      <c r="B494">
        <v>7095.91</v>
      </c>
      <c r="C494">
        <v>7073.79</v>
      </c>
      <c r="D494">
        <v>7030.25</v>
      </c>
      <c r="E494">
        <v>7018.24</v>
      </c>
      <c r="F494">
        <v>1644.4</v>
      </c>
      <c r="G494">
        <v>0.28307900000000003</v>
      </c>
      <c r="H494">
        <v>0.71670999999999996</v>
      </c>
      <c r="I494">
        <v>0</v>
      </c>
    </row>
    <row r="495" spans="1:9" x14ac:dyDescent="0.25">
      <c r="A495" t="s">
        <v>116</v>
      </c>
      <c r="B495">
        <v>7111.77</v>
      </c>
      <c r="C495">
        <v>7089.82</v>
      </c>
      <c r="D495">
        <v>7040.25</v>
      </c>
      <c r="E495">
        <v>7024.71</v>
      </c>
      <c r="F495">
        <v>1645.88</v>
      </c>
      <c r="G495">
        <v>0.283385</v>
      </c>
      <c r="H495">
        <v>0.70653200000000005</v>
      </c>
      <c r="I495">
        <v>0</v>
      </c>
    </row>
    <row r="496" spans="1:9" x14ac:dyDescent="0.25">
      <c r="A496" t="s">
        <v>116</v>
      </c>
      <c r="B496">
        <v>7089.03</v>
      </c>
      <c r="C496">
        <v>7066.65</v>
      </c>
      <c r="D496">
        <v>7024.24</v>
      </c>
      <c r="E496">
        <v>7011.97</v>
      </c>
      <c r="F496">
        <v>1640.31</v>
      </c>
      <c r="G496">
        <v>0.283078</v>
      </c>
      <c r="H496">
        <v>0.72748999999999997</v>
      </c>
      <c r="I496">
        <v>0</v>
      </c>
    </row>
    <row r="497" spans="1:25" x14ac:dyDescent="0.25">
      <c r="A497" t="s">
        <v>116</v>
      </c>
      <c r="B497">
        <v>7100.21</v>
      </c>
      <c r="C497">
        <v>7078.12</v>
      </c>
      <c r="D497">
        <v>7033.84</v>
      </c>
      <c r="E497">
        <v>7021.12</v>
      </c>
      <c r="F497">
        <v>1646.61</v>
      </c>
      <c r="G497">
        <v>0.28308100000000003</v>
      </c>
      <c r="H497">
        <v>0.72789800000000004</v>
      </c>
      <c r="I497">
        <v>0</v>
      </c>
    </row>
    <row r="498" spans="1:25" x14ac:dyDescent="0.25">
      <c r="A498" t="s">
        <v>116</v>
      </c>
      <c r="B498">
        <v>7125.67</v>
      </c>
      <c r="C498">
        <v>7103.28</v>
      </c>
      <c r="D498">
        <v>7049.75</v>
      </c>
      <c r="E498">
        <v>7033.48</v>
      </c>
      <c r="F498">
        <v>1642.21</v>
      </c>
      <c r="G498">
        <v>0.28493800000000002</v>
      </c>
      <c r="H498">
        <v>0.70653200000000005</v>
      </c>
      <c r="I498">
        <v>0</v>
      </c>
    </row>
    <row r="499" spans="1:25" x14ac:dyDescent="0.25">
      <c r="A499" t="s">
        <v>116</v>
      </c>
      <c r="B499">
        <v>7108.56</v>
      </c>
      <c r="C499">
        <v>7085.84</v>
      </c>
      <c r="D499">
        <v>7042.74</v>
      </c>
      <c r="E499">
        <v>7030.48</v>
      </c>
      <c r="F499">
        <v>1653.38</v>
      </c>
      <c r="G499">
        <v>0.283279</v>
      </c>
      <c r="H499">
        <v>0.72400900000000001</v>
      </c>
      <c r="I499">
        <v>0</v>
      </c>
    </row>
    <row r="500" spans="1:25" x14ac:dyDescent="0.25">
      <c r="A500" t="s">
        <v>116</v>
      </c>
      <c r="B500">
        <v>7127.56</v>
      </c>
      <c r="C500">
        <v>7105.87</v>
      </c>
      <c r="D500">
        <v>7051.89</v>
      </c>
      <c r="E500">
        <v>7035.47</v>
      </c>
      <c r="F500">
        <v>1642.03</v>
      </c>
      <c r="G500">
        <v>0.27289999999999998</v>
      </c>
      <c r="H500">
        <v>0.71220300000000003</v>
      </c>
      <c r="I500">
        <v>0</v>
      </c>
    </row>
    <row r="501" spans="1:25" x14ac:dyDescent="0.25">
      <c r="A501" t="s">
        <v>116</v>
      </c>
      <c r="B501">
        <v>7121.75</v>
      </c>
      <c r="C501">
        <v>7099.52</v>
      </c>
      <c r="D501">
        <v>7043.21</v>
      </c>
      <c r="E501">
        <v>7027.9</v>
      </c>
      <c r="F501">
        <v>1631.83</v>
      </c>
      <c r="G501">
        <v>0.260521</v>
      </c>
      <c r="H501">
        <v>0.72675699999999999</v>
      </c>
      <c r="I501">
        <v>0</v>
      </c>
    </row>
    <row r="502" spans="1:25" x14ac:dyDescent="0.25">
      <c r="A502" t="s">
        <v>116</v>
      </c>
      <c r="B502">
        <v>7107.48</v>
      </c>
      <c r="C502">
        <v>7084.77</v>
      </c>
      <c r="D502">
        <v>7037.56</v>
      </c>
      <c r="E502">
        <v>7025.4</v>
      </c>
      <c r="F502">
        <v>1643.27</v>
      </c>
      <c r="G502">
        <v>0.28312199999999998</v>
      </c>
      <c r="H502">
        <v>0.72333800000000004</v>
      </c>
      <c r="I502">
        <v>0</v>
      </c>
    </row>
    <row r="503" spans="1:25" x14ac:dyDescent="0.25">
      <c r="A503" t="s">
        <v>116</v>
      </c>
      <c r="B503">
        <v>7131.59</v>
      </c>
      <c r="C503">
        <v>7108.45</v>
      </c>
      <c r="D503">
        <v>7054.06</v>
      </c>
      <c r="E503">
        <v>7038.59</v>
      </c>
      <c r="F503">
        <v>1645.28</v>
      </c>
      <c r="G503">
        <v>0.26263799999999998</v>
      </c>
      <c r="H503">
        <v>0.72063999999999995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7118.78</v>
      </c>
      <c r="C504">
        <v>7097.52</v>
      </c>
      <c r="D504">
        <v>7045.07</v>
      </c>
      <c r="E504">
        <v>7030.19</v>
      </c>
      <c r="F504">
        <v>1640.16</v>
      </c>
      <c r="G504">
        <v>0.28341100000000002</v>
      </c>
      <c r="H504">
        <v>0.72648999999999997</v>
      </c>
      <c r="I504">
        <v>0</v>
      </c>
      <c r="R504">
        <f>AVERAGE(B455:B504)</f>
        <v>7105.6752000000015</v>
      </c>
      <c r="S504">
        <f>AVERAGE(C455:C504)</f>
        <v>7083.5566000000035</v>
      </c>
      <c r="U504">
        <f>_xlfn.VAR.P(B455:B504)</f>
        <v>180.42622096000119</v>
      </c>
      <c r="V504">
        <f>_xlfn.VAR.P(C455:C504)</f>
        <v>182.71180643999926</v>
      </c>
      <c r="X504">
        <f>1.96*SQRT(U504)/50</f>
        <v>0.52654548538181989</v>
      </c>
      <c r="Y504">
        <f>1.96*SQRT(V504)/50</f>
        <v>0.52987005034060997</v>
      </c>
    </row>
    <row r="505" spans="1:25" x14ac:dyDescent="0.25">
      <c r="A505" t="s">
        <v>116</v>
      </c>
      <c r="B505">
        <v>355363.55699999997</v>
      </c>
      <c r="C505" t="s">
        <v>37</v>
      </c>
    </row>
    <row r="506" spans="1:25" x14ac:dyDescent="0.25">
      <c r="A506" t="s">
        <v>117</v>
      </c>
      <c r="B506">
        <v>19893.599999999999</v>
      </c>
      <c r="C506">
        <v>19834.400000000001</v>
      </c>
      <c r="D506">
        <v>19819.5</v>
      </c>
      <c r="E506">
        <v>19554.8</v>
      </c>
      <c r="F506">
        <v>4310.97</v>
      </c>
      <c r="G506">
        <v>0.283447</v>
      </c>
      <c r="H506">
        <v>0.72654399999999997</v>
      </c>
      <c r="I506">
        <v>0</v>
      </c>
    </row>
    <row r="507" spans="1:25" x14ac:dyDescent="0.25">
      <c r="A507" t="s">
        <v>117</v>
      </c>
      <c r="B507">
        <v>21910.6</v>
      </c>
      <c r="C507">
        <v>21849.3</v>
      </c>
      <c r="D507">
        <v>21825.200000000001</v>
      </c>
      <c r="E507">
        <v>21458.9</v>
      </c>
      <c r="F507">
        <v>5908.4</v>
      </c>
      <c r="G507">
        <v>0.28327799999999997</v>
      </c>
      <c r="H507">
        <v>0.72781799999999996</v>
      </c>
      <c r="I507">
        <v>0</v>
      </c>
    </row>
    <row r="508" spans="1:25" x14ac:dyDescent="0.25">
      <c r="A508" t="s">
        <v>117</v>
      </c>
      <c r="B508">
        <v>21899.7</v>
      </c>
      <c r="C508">
        <v>21841.4</v>
      </c>
      <c r="D508">
        <v>21816.5</v>
      </c>
      <c r="E508">
        <v>21450.2</v>
      </c>
      <c r="F508">
        <v>5908.41</v>
      </c>
      <c r="G508">
        <v>0.26832899999999998</v>
      </c>
      <c r="H508">
        <v>0.72144200000000003</v>
      </c>
      <c r="I508">
        <v>0</v>
      </c>
    </row>
    <row r="509" spans="1:25" x14ac:dyDescent="0.25">
      <c r="A509" t="s">
        <v>117</v>
      </c>
      <c r="B509">
        <v>21950.799999999999</v>
      </c>
      <c r="C509">
        <v>21892.9</v>
      </c>
      <c r="D509">
        <v>21865.9</v>
      </c>
      <c r="E509">
        <v>21498.6</v>
      </c>
      <c r="F509">
        <v>5908.01</v>
      </c>
      <c r="G509">
        <v>0.283078</v>
      </c>
      <c r="H509">
        <v>0.71946200000000005</v>
      </c>
      <c r="I509">
        <v>0</v>
      </c>
    </row>
    <row r="510" spans="1:25" x14ac:dyDescent="0.25">
      <c r="A510" t="s">
        <v>117</v>
      </c>
      <c r="B510">
        <v>21880.3</v>
      </c>
      <c r="C510">
        <v>21819.7</v>
      </c>
      <c r="D510">
        <v>21790.6</v>
      </c>
      <c r="E510">
        <v>21423.7</v>
      </c>
      <c r="F510">
        <v>5908.27</v>
      </c>
      <c r="G510">
        <v>0.28310999999999997</v>
      </c>
      <c r="H510">
        <v>0.71559399999999995</v>
      </c>
      <c r="I510">
        <v>0</v>
      </c>
    </row>
    <row r="511" spans="1:25" x14ac:dyDescent="0.25">
      <c r="A511" t="s">
        <v>117</v>
      </c>
      <c r="B511">
        <v>21897.599999999999</v>
      </c>
      <c r="C511">
        <v>21838.2</v>
      </c>
      <c r="D511">
        <v>21812.400000000001</v>
      </c>
      <c r="E511">
        <v>21446.9</v>
      </c>
      <c r="F511">
        <v>5908.43</v>
      </c>
      <c r="G511">
        <v>0.28317700000000001</v>
      </c>
      <c r="H511">
        <v>0.71857300000000002</v>
      </c>
      <c r="I511">
        <v>0</v>
      </c>
    </row>
    <row r="512" spans="1:25" x14ac:dyDescent="0.25">
      <c r="A512" t="s">
        <v>117</v>
      </c>
      <c r="B512">
        <v>21907.1</v>
      </c>
      <c r="C512">
        <v>21847.5</v>
      </c>
      <c r="D512">
        <v>21821.200000000001</v>
      </c>
      <c r="E512">
        <v>21456.6</v>
      </c>
      <c r="F512">
        <v>5908.25</v>
      </c>
      <c r="G512">
        <v>0.26066600000000001</v>
      </c>
      <c r="H512">
        <v>0.72779400000000005</v>
      </c>
      <c r="I512">
        <v>0</v>
      </c>
    </row>
    <row r="513" spans="1:9" x14ac:dyDescent="0.25">
      <c r="A513" t="s">
        <v>117</v>
      </c>
      <c r="B513">
        <v>21871.200000000001</v>
      </c>
      <c r="C513">
        <v>21812.2</v>
      </c>
      <c r="D513">
        <v>21787.599999999999</v>
      </c>
      <c r="E513">
        <v>21423.8</v>
      </c>
      <c r="F513">
        <v>5908.56</v>
      </c>
      <c r="G513">
        <v>0.283082</v>
      </c>
      <c r="H513">
        <v>0.72261399999999998</v>
      </c>
      <c r="I513">
        <v>0</v>
      </c>
    </row>
    <row r="514" spans="1:9" x14ac:dyDescent="0.25">
      <c r="A514" t="s">
        <v>117</v>
      </c>
      <c r="B514">
        <v>21907.3</v>
      </c>
      <c r="C514">
        <v>21848.6</v>
      </c>
      <c r="D514">
        <v>21827.3</v>
      </c>
      <c r="E514">
        <v>21466</v>
      </c>
      <c r="F514">
        <v>5908.6</v>
      </c>
      <c r="G514">
        <v>0.28313300000000002</v>
      </c>
      <c r="H514">
        <v>0.710256</v>
      </c>
      <c r="I514">
        <v>0</v>
      </c>
    </row>
    <row r="515" spans="1:9" x14ac:dyDescent="0.25">
      <c r="A515" t="s">
        <v>117</v>
      </c>
      <c r="B515">
        <v>21916.7</v>
      </c>
      <c r="C515">
        <v>21856.9</v>
      </c>
      <c r="D515">
        <v>21829.8</v>
      </c>
      <c r="E515">
        <v>21467.200000000001</v>
      </c>
      <c r="F515">
        <v>5908.59</v>
      </c>
      <c r="G515">
        <v>0.28311599999999998</v>
      </c>
      <c r="H515">
        <v>0.75165199999999999</v>
      </c>
      <c r="I515">
        <v>0</v>
      </c>
    </row>
    <row r="516" spans="1:9" x14ac:dyDescent="0.25">
      <c r="A516" t="s">
        <v>117</v>
      </c>
      <c r="B516">
        <v>21939.4</v>
      </c>
      <c r="C516">
        <v>21878.2</v>
      </c>
      <c r="D516">
        <v>21851.8</v>
      </c>
      <c r="E516">
        <v>21489.5</v>
      </c>
      <c r="F516">
        <v>5908.03</v>
      </c>
      <c r="G516">
        <v>0.283109</v>
      </c>
      <c r="H516">
        <v>0.72781099999999999</v>
      </c>
      <c r="I516">
        <v>0</v>
      </c>
    </row>
    <row r="517" spans="1:9" x14ac:dyDescent="0.25">
      <c r="A517" t="s">
        <v>117</v>
      </c>
      <c r="B517">
        <v>21866.400000000001</v>
      </c>
      <c r="C517">
        <v>21807.5</v>
      </c>
      <c r="D517">
        <v>21785</v>
      </c>
      <c r="E517">
        <v>21418.7</v>
      </c>
      <c r="F517">
        <v>5908.43</v>
      </c>
      <c r="G517">
        <v>0.28309400000000001</v>
      </c>
      <c r="H517">
        <v>0.75156699999999999</v>
      </c>
      <c r="I517">
        <v>0</v>
      </c>
    </row>
    <row r="518" spans="1:9" x14ac:dyDescent="0.25">
      <c r="A518" t="s">
        <v>117</v>
      </c>
      <c r="B518">
        <v>21912.7</v>
      </c>
      <c r="C518">
        <v>21850.2</v>
      </c>
      <c r="D518">
        <v>21825.200000000001</v>
      </c>
      <c r="E518">
        <v>21456.7</v>
      </c>
      <c r="F518">
        <v>5908.18</v>
      </c>
      <c r="G518">
        <v>0.283111</v>
      </c>
      <c r="H518">
        <v>0.70653200000000005</v>
      </c>
      <c r="I518">
        <v>0</v>
      </c>
    </row>
    <row r="519" spans="1:9" x14ac:dyDescent="0.25">
      <c r="A519" t="s">
        <v>117</v>
      </c>
      <c r="B519">
        <v>21940.5</v>
      </c>
      <c r="C519">
        <v>21881.8</v>
      </c>
      <c r="D519">
        <v>21857.4</v>
      </c>
      <c r="E519">
        <v>21490.5</v>
      </c>
      <c r="F519">
        <v>5908.83</v>
      </c>
      <c r="G519">
        <v>0.283474</v>
      </c>
      <c r="H519">
        <v>0.72523400000000005</v>
      </c>
      <c r="I519">
        <v>0</v>
      </c>
    </row>
    <row r="520" spans="1:9" x14ac:dyDescent="0.25">
      <c r="A520" t="s">
        <v>117</v>
      </c>
      <c r="B520">
        <v>21932.9</v>
      </c>
      <c r="C520">
        <v>21871</v>
      </c>
      <c r="D520">
        <v>21844.7</v>
      </c>
      <c r="E520">
        <v>21477.200000000001</v>
      </c>
      <c r="F520">
        <v>5909.03</v>
      </c>
      <c r="G520">
        <v>0.283078</v>
      </c>
      <c r="H520">
        <v>0.72471099999999999</v>
      </c>
      <c r="I520">
        <v>0</v>
      </c>
    </row>
    <row r="521" spans="1:9" x14ac:dyDescent="0.25">
      <c r="A521" t="s">
        <v>117</v>
      </c>
      <c r="B521">
        <v>22499.8</v>
      </c>
      <c r="C521">
        <v>22443.7</v>
      </c>
      <c r="D521">
        <v>22406.6</v>
      </c>
      <c r="E521">
        <v>22036.6</v>
      </c>
      <c r="F521">
        <v>5908</v>
      </c>
      <c r="G521">
        <v>0.28319899999999998</v>
      </c>
      <c r="H521">
        <v>0.72654700000000005</v>
      </c>
      <c r="I521">
        <v>0</v>
      </c>
    </row>
    <row r="522" spans="1:9" x14ac:dyDescent="0.25">
      <c r="A522" t="s">
        <v>117</v>
      </c>
      <c r="B522">
        <v>22115.8</v>
      </c>
      <c r="C522">
        <v>22051.4</v>
      </c>
      <c r="D522">
        <v>22020.400000000001</v>
      </c>
      <c r="E522">
        <v>21654.799999999999</v>
      </c>
      <c r="F522">
        <v>5908.22</v>
      </c>
      <c r="G522">
        <v>0.28309400000000001</v>
      </c>
      <c r="H522">
        <v>0.72371799999999997</v>
      </c>
      <c r="I522">
        <v>0</v>
      </c>
    </row>
    <row r="523" spans="1:9" x14ac:dyDescent="0.25">
      <c r="A523" t="s">
        <v>117</v>
      </c>
      <c r="B523">
        <v>21900.2</v>
      </c>
      <c r="C523">
        <v>21842</v>
      </c>
      <c r="D523">
        <v>21816.3</v>
      </c>
      <c r="E523">
        <v>21452.7</v>
      </c>
      <c r="F523">
        <v>5908.5</v>
      </c>
      <c r="G523">
        <v>0.283084</v>
      </c>
      <c r="H523">
        <v>0.72785500000000003</v>
      </c>
      <c r="I523">
        <v>0</v>
      </c>
    </row>
    <row r="524" spans="1:9" x14ac:dyDescent="0.25">
      <c r="A524" t="s">
        <v>117</v>
      </c>
      <c r="B524">
        <v>21869.200000000001</v>
      </c>
      <c r="C524">
        <v>21810.2</v>
      </c>
      <c r="D524">
        <v>21784.9</v>
      </c>
      <c r="E524">
        <v>21421.200000000001</v>
      </c>
      <c r="F524">
        <v>5908.43</v>
      </c>
      <c r="G524">
        <v>0.26530999999999999</v>
      </c>
      <c r="H524">
        <v>0.72714299999999998</v>
      </c>
      <c r="I524">
        <v>0</v>
      </c>
    </row>
    <row r="525" spans="1:9" x14ac:dyDescent="0.25">
      <c r="A525" t="s">
        <v>117</v>
      </c>
      <c r="B525">
        <v>21931.7</v>
      </c>
      <c r="C525">
        <v>21871.599999999999</v>
      </c>
      <c r="D525">
        <v>21844.7</v>
      </c>
      <c r="E525">
        <v>21482</v>
      </c>
      <c r="F525">
        <v>5908.43</v>
      </c>
      <c r="G525">
        <v>0.28309899999999999</v>
      </c>
      <c r="H525">
        <v>0.70652999999999999</v>
      </c>
      <c r="I525">
        <v>0</v>
      </c>
    </row>
    <row r="526" spans="1:9" x14ac:dyDescent="0.25">
      <c r="A526" t="s">
        <v>117</v>
      </c>
      <c r="B526">
        <v>21961.7</v>
      </c>
      <c r="C526">
        <v>21903</v>
      </c>
      <c r="D526">
        <v>21876.7</v>
      </c>
      <c r="E526">
        <v>21514.400000000001</v>
      </c>
      <c r="F526">
        <v>5908.71</v>
      </c>
      <c r="G526">
        <v>0.283613</v>
      </c>
      <c r="H526">
        <v>0.71557800000000005</v>
      </c>
      <c r="I526">
        <v>0</v>
      </c>
    </row>
    <row r="527" spans="1:9" x14ac:dyDescent="0.25">
      <c r="A527" t="s">
        <v>117</v>
      </c>
      <c r="B527">
        <v>21893.8</v>
      </c>
      <c r="C527">
        <v>21835.8</v>
      </c>
      <c r="D527">
        <v>21810.9</v>
      </c>
      <c r="E527">
        <v>21448.5</v>
      </c>
      <c r="F527">
        <v>5908.68</v>
      </c>
      <c r="G527">
        <v>0.28308299999999997</v>
      </c>
      <c r="H527">
        <v>0.72621199999999997</v>
      </c>
      <c r="I527">
        <v>0</v>
      </c>
    </row>
    <row r="528" spans="1:9" x14ac:dyDescent="0.25">
      <c r="A528" t="s">
        <v>117</v>
      </c>
      <c r="B528">
        <v>21894.3</v>
      </c>
      <c r="C528">
        <v>21833.599999999999</v>
      </c>
      <c r="D528">
        <v>21810.6</v>
      </c>
      <c r="E528">
        <v>21444.3</v>
      </c>
      <c r="F528">
        <v>5908.66</v>
      </c>
      <c r="G528">
        <v>0.26631199999999999</v>
      </c>
      <c r="H528">
        <v>0.71617299999999995</v>
      </c>
      <c r="I528">
        <v>0</v>
      </c>
    </row>
    <row r="529" spans="1:9" x14ac:dyDescent="0.25">
      <c r="A529" t="s">
        <v>117</v>
      </c>
      <c r="B529">
        <v>21878.9</v>
      </c>
      <c r="C529">
        <v>21815.1</v>
      </c>
      <c r="D529">
        <v>21791.5</v>
      </c>
      <c r="E529">
        <v>21425.3</v>
      </c>
      <c r="F529">
        <v>5908.53</v>
      </c>
      <c r="G529">
        <v>0.28315600000000002</v>
      </c>
      <c r="H529">
        <v>0.71674300000000002</v>
      </c>
      <c r="I529">
        <v>0</v>
      </c>
    </row>
    <row r="530" spans="1:9" x14ac:dyDescent="0.25">
      <c r="A530" t="s">
        <v>117</v>
      </c>
      <c r="B530">
        <v>21919.1</v>
      </c>
      <c r="C530">
        <v>21859.9</v>
      </c>
      <c r="D530">
        <v>21835.7</v>
      </c>
      <c r="E530">
        <v>21469.3</v>
      </c>
      <c r="F530">
        <v>5908.65</v>
      </c>
      <c r="G530">
        <v>0.283084</v>
      </c>
      <c r="H530">
        <v>0.72114400000000001</v>
      </c>
      <c r="I530">
        <v>0</v>
      </c>
    </row>
    <row r="531" spans="1:9" x14ac:dyDescent="0.25">
      <c r="A531" t="s">
        <v>117</v>
      </c>
      <c r="B531">
        <v>21899.4</v>
      </c>
      <c r="C531">
        <v>21839.8</v>
      </c>
      <c r="D531">
        <v>21813.3</v>
      </c>
      <c r="E531">
        <v>21446.2</v>
      </c>
      <c r="F531">
        <v>5908.31</v>
      </c>
      <c r="G531">
        <v>0.283078</v>
      </c>
      <c r="H531">
        <v>0.72675400000000001</v>
      </c>
      <c r="I531">
        <v>0</v>
      </c>
    </row>
    <row r="532" spans="1:9" x14ac:dyDescent="0.25">
      <c r="A532" t="s">
        <v>117</v>
      </c>
      <c r="B532">
        <v>21883.200000000001</v>
      </c>
      <c r="C532">
        <v>21825.599999999999</v>
      </c>
      <c r="D532">
        <v>21800</v>
      </c>
      <c r="E532">
        <v>21432.6</v>
      </c>
      <c r="F532">
        <v>5908.43</v>
      </c>
      <c r="G532">
        <v>0.28318700000000002</v>
      </c>
      <c r="H532">
        <v>0.726993</v>
      </c>
      <c r="I532">
        <v>0</v>
      </c>
    </row>
    <row r="533" spans="1:9" x14ac:dyDescent="0.25">
      <c r="A533" t="s">
        <v>117</v>
      </c>
      <c r="B533">
        <v>21967.8</v>
      </c>
      <c r="C533">
        <v>21906.6</v>
      </c>
      <c r="D533">
        <v>21881.1</v>
      </c>
      <c r="E533">
        <v>21517.3</v>
      </c>
      <c r="F533">
        <v>5908.96</v>
      </c>
      <c r="G533">
        <v>0.283078</v>
      </c>
      <c r="H533">
        <v>0.71501199999999998</v>
      </c>
      <c r="I533">
        <v>0</v>
      </c>
    </row>
    <row r="534" spans="1:9" x14ac:dyDescent="0.25">
      <c r="A534" t="s">
        <v>117</v>
      </c>
      <c r="B534">
        <v>21954.400000000001</v>
      </c>
      <c r="C534">
        <v>21895.5</v>
      </c>
      <c r="D534">
        <v>21870</v>
      </c>
      <c r="E534">
        <v>21506.1</v>
      </c>
      <c r="F534">
        <v>5908.07</v>
      </c>
      <c r="G534">
        <v>0.28604800000000002</v>
      </c>
      <c r="H534">
        <v>0.70652899999999996</v>
      </c>
      <c r="I534">
        <v>0</v>
      </c>
    </row>
    <row r="535" spans="1:9" x14ac:dyDescent="0.25">
      <c r="A535" t="s">
        <v>117</v>
      </c>
      <c r="B535">
        <v>21887</v>
      </c>
      <c r="C535">
        <v>21826.9</v>
      </c>
      <c r="D535">
        <v>21800.3</v>
      </c>
      <c r="E535">
        <v>21436.2</v>
      </c>
      <c r="F535">
        <v>5909.02</v>
      </c>
      <c r="G535">
        <v>0.28311900000000001</v>
      </c>
      <c r="H535">
        <v>0.72774799999999995</v>
      </c>
      <c r="I535">
        <v>0</v>
      </c>
    </row>
    <row r="536" spans="1:9" x14ac:dyDescent="0.25">
      <c r="A536" t="s">
        <v>117</v>
      </c>
      <c r="B536">
        <v>21928.6</v>
      </c>
      <c r="C536">
        <v>21870.1</v>
      </c>
      <c r="D536">
        <v>21839.5</v>
      </c>
      <c r="E536">
        <v>21477.200000000001</v>
      </c>
      <c r="F536">
        <v>5909.11</v>
      </c>
      <c r="G536">
        <v>0.283194</v>
      </c>
      <c r="H536">
        <v>0.71968500000000002</v>
      </c>
      <c r="I536">
        <v>0</v>
      </c>
    </row>
    <row r="537" spans="1:9" x14ac:dyDescent="0.25">
      <c r="A537" t="s">
        <v>117</v>
      </c>
      <c r="B537">
        <v>21939.200000000001</v>
      </c>
      <c r="C537">
        <v>21877.200000000001</v>
      </c>
      <c r="D537">
        <v>21849.3</v>
      </c>
      <c r="E537">
        <v>21486.5</v>
      </c>
      <c r="F537">
        <v>5908.38</v>
      </c>
      <c r="G537">
        <v>0.28308299999999997</v>
      </c>
      <c r="H537">
        <v>0.72439799999999999</v>
      </c>
      <c r="I537">
        <v>0</v>
      </c>
    </row>
    <row r="538" spans="1:9" x14ac:dyDescent="0.25">
      <c r="A538" t="s">
        <v>117</v>
      </c>
      <c r="B538">
        <v>21934.9</v>
      </c>
      <c r="C538">
        <v>21876.400000000001</v>
      </c>
      <c r="D538">
        <v>21850.799999999999</v>
      </c>
      <c r="E538">
        <v>21489.200000000001</v>
      </c>
      <c r="F538">
        <v>5908.35</v>
      </c>
      <c r="G538">
        <v>0.283078</v>
      </c>
      <c r="H538">
        <v>0.72548599999999996</v>
      </c>
      <c r="I538">
        <v>0</v>
      </c>
    </row>
    <row r="539" spans="1:9" x14ac:dyDescent="0.25">
      <c r="A539" t="s">
        <v>117</v>
      </c>
      <c r="B539">
        <v>21960.6</v>
      </c>
      <c r="C539">
        <v>21897.3</v>
      </c>
      <c r="D539">
        <v>21873.200000000001</v>
      </c>
      <c r="E539">
        <v>21506.2</v>
      </c>
      <c r="F539">
        <v>5908.3</v>
      </c>
      <c r="G539">
        <v>0.283441</v>
      </c>
      <c r="H539">
        <v>0.72658900000000004</v>
      </c>
      <c r="I539">
        <v>0</v>
      </c>
    </row>
    <row r="540" spans="1:9" x14ac:dyDescent="0.25">
      <c r="A540" t="s">
        <v>117</v>
      </c>
      <c r="B540">
        <v>21914.799999999999</v>
      </c>
      <c r="C540">
        <v>21820</v>
      </c>
      <c r="D540">
        <v>21795.8</v>
      </c>
      <c r="E540">
        <v>21428.799999999999</v>
      </c>
      <c r="F540">
        <v>5908.56</v>
      </c>
      <c r="G540">
        <v>0.26262000000000002</v>
      </c>
      <c r="H540">
        <v>0.72081200000000001</v>
      </c>
      <c r="I540">
        <v>0</v>
      </c>
    </row>
    <row r="541" spans="1:9" x14ac:dyDescent="0.25">
      <c r="A541" t="s">
        <v>117</v>
      </c>
      <c r="B541">
        <v>21880.400000000001</v>
      </c>
      <c r="C541">
        <v>21816</v>
      </c>
      <c r="D541">
        <v>21791.9</v>
      </c>
      <c r="E541">
        <v>21424.9</v>
      </c>
      <c r="F541">
        <v>5908.02</v>
      </c>
      <c r="G541">
        <v>0.28307900000000003</v>
      </c>
      <c r="H541">
        <v>0.72614800000000002</v>
      </c>
      <c r="I541">
        <v>0</v>
      </c>
    </row>
    <row r="542" spans="1:9" x14ac:dyDescent="0.25">
      <c r="A542" t="s">
        <v>117</v>
      </c>
      <c r="B542">
        <v>22186.5</v>
      </c>
      <c r="C542">
        <v>22124</v>
      </c>
      <c r="D542">
        <v>22094.7</v>
      </c>
      <c r="E542">
        <v>21726</v>
      </c>
      <c r="F542">
        <v>5907.85</v>
      </c>
      <c r="G542">
        <v>0.28308800000000001</v>
      </c>
      <c r="H542">
        <v>0.72701199999999999</v>
      </c>
      <c r="I542">
        <v>0</v>
      </c>
    </row>
    <row r="543" spans="1:9" x14ac:dyDescent="0.25">
      <c r="A543" t="s">
        <v>117</v>
      </c>
      <c r="B543">
        <v>22429.5</v>
      </c>
      <c r="C543">
        <v>22348.799999999999</v>
      </c>
      <c r="D543">
        <v>22314.5</v>
      </c>
      <c r="E543">
        <v>21945.7</v>
      </c>
      <c r="F543">
        <v>5907.81</v>
      </c>
      <c r="G543">
        <v>0.283078</v>
      </c>
      <c r="H543">
        <v>0.72591799999999995</v>
      </c>
      <c r="I543">
        <v>0</v>
      </c>
    </row>
    <row r="544" spans="1:9" x14ac:dyDescent="0.25">
      <c r="A544" t="s">
        <v>117</v>
      </c>
      <c r="B544">
        <v>21890.5</v>
      </c>
      <c r="C544">
        <v>21827.7</v>
      </c>
      <c r="D544">
        <v>21800.2</v>
      </c>
      <c r="E544">
        <v>21435.5</v>
      </c>
      <c r="F544">
        <v>5908.11</v>
      </c>
      <c r="G544">
        <v>0.28311900000000001</v>
      </c>
      <c r="H544">
        <v>0.71348500000000004</v>
      </c>
      <c r="I544">
        <v>0</v>
      </c>
    </row>
    <row r="545" spans="1:25" x14ac:dyDescent="0.25">
      <c r="A545" t="s">
        <v>117</v>
      </c>
      <c r="B545">
        <v>21941.5</v>
      </c>
      <c r="C545">
        <v>21881.5</v>
      </c>
      <c r="D545">
        <v>21852.799999999999</v>
      </c>
      <c r="E545">
        <v>21489</v>
      </c>
      <c r="F545">
        <v>5908.32</v>
      </c>
      <c r="G545">
        <v>0.26616000000000001</v>
      </c>
      <c r="H545">
        <v>0.70653200000000005</v>
      </c>
      <c r="I545">
        <v>0</v>
      </c>
    </row>
    <row r="546" spans="1:25" x14ac:dyDescent="0.25">
      <c r="A546" t="s">
        <v>117</v>
      </c>
      <c r="B546">
        <v>21889.7</v>
      </c>
      <c r="C546">
        <v>21828.7</v>
      </c>
      <c r="D546">
        <v>21804</v>
      </c>
      <c r="E546">
        <v>21441.3</v>
      </c>
      <c r="F546">
        <v>5908.61</v>
      </c>
      <c r="G546">
        <v>0.283078</v>
      </c>
      <c r="H546">
        <v>0.72683900000000001</v>
      </c>
      <c r="I546">
        <v>0</v>
      </c>
    </row>
    <row r="547" spans="1:25" x14ac:dyDescent="0.25">
      <c r="A547" t="s">
        <v>117</v>
      </c>
      <c r="B547">
        <v>21930.400000000001</v>
      </c>
      <c r="C547">
        <v>21867.4</v>
      </c>
      <c r="D547">
        <v>21846.799999999999</v>
      </c>
      <c r="E547">
        <v>21485.599999999999</v>
      </c>
      <c r="F547">
        <v>5908.61</v>
      </c>
      <c r="G547">
        <v>0.283225</v>
      </c>
      <c r="H547">
        <v>0.72624500000000003</v>
      </c>
      <c r="I547">
        <v>0</v>
      </c>
    </row>
    <row r="548" spans="1:25" x14ac:dyDescent="0.25">
      <c r="A548" t="s">
        <v>117</v>
      </c>
      <c r="B548">
        <v>21947.7</v>
      </c>
      <c r="C548">
        <v>21887</v>
      </c>
      <c r="D548">
        <v>21859.9</v>
      </c>
      <c r="E548">
        <v>21497.599999999999</v>
      </c>
      <c r="F548">
        <v>5908.75</v>
      </c>
      <c r="G548">
        <v>0.28313500000000003</v>
      </c>
      <c r="H548">
        <v>0.72786799999999996</v>
      </c>
      <c r="I548">
        <v>0</v>
      </c>
    </row>
    <row r="549" spans="1:25" x14ac:dyDescent="0.25">
      <c r="A549" t="s">
        <v>117</v>
      </c>
      <c r="B549">
        <v>21919.599999999999</v>
      </c>
      <c r="C549">
        <v>21842.5</v>
      </c>
      <c r="D549">
        <v>21817.599999999999</v>
      </c>
      <c r="E549">
        <v>21454.3</v>
      </c>
      <c r="F549">
        <v>5908.61</v>
      </c>
      <c r="G549">
        <v>0.28312599999999999</v>
      </c>
      <c r="H549">
        <v>0.72593700000000005</v>
      </c>
      <c r="I549">
        <v>0</v>
      </c>
    </row>
    <row r="550" spans="1:25" x14ac:dyDescent="0.25">
      <c r="A550" t="s">
        <v>117</v>
      </c>
      <c r="B550">
        <v>21975.599999999999</v>
      </c>
      <c r="C550">
        <v>21914.799999999999</v>
      </c>
      <c r="D550">
        <v>21889.7</v>
      </c>
      <c r="E550">
        <v>21523.3</v>
      </c>
      <c r="F550">
        <v>5908.49</v>
      </c>
      <c r="G550">
        <v>0.28316999999999998</v>
      </c>
      <c r="H550">
        <v>0.72786899999999999</v>
      </c>
      <c r="I550">
        <v>0</v>
      </c>
    </row>
    <row r="551" spans="1:25" x14ac:dyDescent="0.25">
      <c r="A551" t="s">
        <v>117</v>
      </c>
      <c r="B551">
        <v>21929.8</v>
      </c>
      <c r="C551">
        <v>21868.2</v>
      </c>
      <c r="D551">
        <v>21848.799999999999</v>
      </c>
      <c r="E551">
        <v>21486.799999999999</v>
      </c>
      <c r="F551">
        <v>5908.03</v>
      </c>
      <c r="G551">
        <v>0.28308</v>
      </c>
      <c r="H551">
        <v>0.715194</v>
      </c>
      <c r="I551">
        <v>0</v>
      </c>
    </row>
    <row r="552" spans="1:25" x14ac:dyDescent="0.25">
      <c r="A552" t="s">
        <v>117</v>
      </c>
      <c r="B552">
        <v>21895.200000000001</v>
      </c>
      <c r="C552">
        <v>21829.5</v>
      </c>
      <c r="D552">
        <v>21804.2</v>
      </c>
      <c r="E552">
        <v>21437.200000000001</v>
      </c>
      <c r="F552">
        <v>5908.44</v>
      </c>
      <c r="G552">
        <v>0.28307900000000003</v>
      </c>
      <c r="H552">
        <v>0.71725399999999995</v>
      </c>
      <c r="I552">
        <v>0</v>
      </c>
    </row>
    <row r="553" spans="1:25" x14ac:dyDescent="0.25">
      <c r="A553" t="s">
        <v>117</v>
      </c>
      <c r="B553">
        <v>21934.2</v>
      </c>
      <c r="C553">
        <v>21874.2</v>
      </c>
      <c r="D553">
        <v>21848.799999999999</v>
      </c>
      <c r="E553">
        <v>21482.2</v>
      </c>
      <c r="F553">
        <v>5908.15</v>
      </c>
      <c r="G553">
        <v>0.28326899999999999</v>
      </c>
      <c r="H553">
        <v>0.72091899999999998</v>
      </c>
      <c r="I553">
        <v>0</v>
      </c>
    </row>
    <row r="554" spans="1:25" x14ac:dyDescent="0.25">
      <c r="A554" t="s">
        <v>117</v>
      </c>
      <c r="B554">
        <v>21915</v>
      </c>
      <c r="C554">
        <v>21836.7</v>
      </c>
      <c r="D554">
        <v>21811.1</v>
      </c>
      <c r="E554">
        <v>21443.1</v>
      </c>
      <c r="F554">
        <v>5908.89</v>
      </c>
      <c r="G554">
        <v>0.28345799999999999</v>
      </c>
      <c r="H554">
        <v>0.70653200000000005</v>
      </c>
      <c r="I554">
        <v>0</v>
      </c>
    </row>
    <row r="555" spans="1:25" x14ac:dyDescent="0.25">
      <c r="A555" t="s">
        <v>117</v>
      </c>
      <c r="B555">
        <v>21916.9</v>
      </c>
      <c r="C555">
        <v>21855.4</v>
      </c>
      <c r="D555">
        <v>21829.5</v>
      </c>
      <c r="E555">
        <v>21464.5</v>
      </c>
      <c r="F555">
        <v>5908</v>
      </c>
      <c r="G555">
        <v>0.283078</v>
      </c>
      <c r="H555">
        <v>0.72647799999999996</v>
      </c>
      <c r="I555">
        <v>0</v>
      </c>
    </row>
    <row r="556" spans="1:25" x14ac:dyDescent="0.25">
      <c r="A556" t="s">
        <v>117</v>
      </c>
      <c r="B556">
        <v>21967.3</v>
      </c>
      <c r="C556">
        <v>21908.1</v>
      </c>
      <c r="D556">
        <v>21882.9</v>
      </c>
      <c r="E556">
        <v>21519.9</v>
      </c>
      <c r="F556">
        <v>5908.63</v>
      </c>
      <c r="G556">
        <v>0.28315099999999999</v>
      </c>
      <c r="H556">
        <v>0.72772300000000001</v>
      </c>
      <c r="I556">
        <v>0</v>
      </c>
    </row>
    <row r="557" spans="1:25" x14ac:dyDescent="0.25">
      <c r="A557" t="s">
        <v>117</v>
      </c>
      <c r="B557">
        <v>21886.7</v>
      </c>
      <c r="C557">
        <v>21826.3</v>
      </c>
      <c r="D557">
        <v>21800.799999999999</v>
      </c>
      <c r="E557">
        <v>21438.400000000001</v>
      </c>
      <c r="F557">
        <v>5908.1</v>
      </c>
      <c r="G557">
        <v>0.283082</v>
      </c>
      <c r="H557">
        <v>0.72789099999999995</v>
      </c>
      <c r="I557">
        <v>0</v>
      </c>
    </row>
    <row r="558" spans="1:25" x14ac:dyDescent="0.25">
      <c r="A558" t="s">
        <v>117</v>
      </c>
      <c r="B558">
        <v>21941.4</v>
      </c>
      <c r="C558">
        <v>21884.1</v>
      </c>
      <c r="D558">
        <v>21857.599999999999</v>
      </c>
      <c r="E558">
        <v>21494.2</v>
      </c>
      <c r="F558">
        <v>5908.35</v>
      </c>
      <c r="G558">
        <v>0.28315099999999999</v>
      </c>
      <c r="H558">
        <v>0.72787800000000002</v>
      </c>
      <c r="I558">
        <v>0</v>
      </c>
    </row>
    <row r="559" spans="1:25" x14ac:dyDescent="0.25">
      <c r="A559" t="s">
        <v>117</v>
      </c>
      <c r="B559">
        <v>21929.599999999999</v>
      </c>
      <c r="C559">
        <v>21869.8</v>
      </c>
      <c r="D559">
        <v>21844.1</v>
      </c>
      <c r="E559">
        <v>21481.5</v>
      </c>
      <c r="F559">
        <v>5908.1</v>
      </c>
      <c r="G559">
        <v>0.28308800000000001</v>
      </c>
      <c r="H559">
        <v>0.72668299999999997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21921.1</v>
      </c>
      <c r="C560">
        <v>21840.3</v>
      </c>
      <c r="D560">
        <v>21814.5</v>
      </c>
      <c r="E560">
        <v>21450.6</v>
      </c>
      <c r="F560">
        <v>5907.94</v>
      </c>
      <c r="G560">
        <v>0.283082</v>
      </c>
      <c r="H560">
        <v>0.72686200000000001</v>
      </c>
      <c r="I560">
        <v>0</v>
      </c>
      <c r="R560">
        <f>AVERAGE(B511:B560)</f>
        <v>21949.096000000001</v>
      </c>
      <c r="S560">
        <f>AVERAGE(C511:C560)</f>
        <v>21886.495999999999</v>
      </c>
      <c r="U560">
        <f>_xlfn.VAR.P(B511:B560)</f>
        <v>13981.843183999963</v>
      </c>
      <c r="V560">
        <f>_xlfn.VAR.P(C511:C560)</f>
        <v>13806.993984000006</v>
      </c>
      <c r="X560">
        <f>1.96*SQRT(U560)/50</f>
        <v>4.6351978933225384</v>
      </c>
      <c r="Y560">
        <f>1.96*SQRT(V560)/50</f>
        <v>4.6061241011911269</v>
      </c>
    </row>
    <row r="561" spans="1:9" x14ac:dyDescent="0.25">
      <c r="A561" t="s">
        <v>118</v>
      </c>
      <c r="B561">
        <v>1097574.2801999999</v>
      </c>
      <c r="C561" t="s">
        <v>37</v>
      </c>
    </row>
    <row r="562" spans="1:9" x14ac:dyDescent="0.25">
      <c r="A562" t="s">
        <v>39</v>
      </c>
      <c r="B562">
        <v>78.315700000000007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78.852400000000003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79.029799999999994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78.918499999999995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79.674400000000006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78.878900000000002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79.358099999999993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80.512100000000004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77.993700000000004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88.660399999999996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78.385300000000001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79.260099999999994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82.289400000000001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85.7714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78.303100000000001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77.991299999999995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77.8142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78.915000000000006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66.348799999999997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65.795599999999993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69.8566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67.096800000000002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71.498999999999995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67.488299999999995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71.153800000000004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82.051599999999993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69.579499999999996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67.409499999999994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75.540099999999995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77.328599999999994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68.151300000000006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69.540000000000006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67.982399999999998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67.724400000000003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67.5458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68.284199999999998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69.404499999999999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69.484999999999999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66.336399999999998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69.192700000000002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68.836299999999994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72.459900000000005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74.553200000000004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68.545500000000004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64.367999999999995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71.947400000000002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68.433000000000007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66.582899999999995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68.461799999999997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72.193600000000004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67.493899999999996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65.131799999999998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72.464399999999998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68.777699999999996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70.878799999999998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72.401122000000001</v>
      </c>
      <c r="S616">
        <f>AVERAGE(C567:C616)</f>
        <v>0</v>
      </c>
      <c r="U616">
        <f>_xlfn.VAR.P(B567:B616)</f>
        <v>33.554613142915997</v>
      </c>
      <c r="V616">
        <f>_xlfn.VAR.P(C567:C616)</f>
        <v>0</v>
      </c>
      <c r="X616">
        <f>1.96*SQRT(U616)/50</f>
        <v>0.22707126797534388</v>
      </c>
      <c r="Y616">
        <f>1.96*SQRT(V616)/50</f>
        <v>0</v>
      </c>
    </row>
    <row r="617" spans="1:25" x14ac:dyDescent="0.25">
      <c r="A617" t="s">
        <v>39</v>
      </c>
      <c r="B617">
        <v>3682.8771999999999</v>
      </c>
      <c r="C617" t="s">
        <v>37</v>
      </c>
    </row>
    <row r="618" spans="1:25" x14ac:dyDescent="0.25">
      <c r="A618" t="s">
        <v>40</v>
      </c>
      <c r="B618">
        <v>74.5779</v>
      </c>
      <c r="C618">
        <v>36.095100000000002</v>
      </c>
      <c r="D618">
        <v>5.1783599999999996</v>
      </c>
      <c r="E618">
        <v>3.2297099999999999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69.712599999999995</v>
      </c>
      <c r="C619">
        <v>31.509399999999999</v>
      </c>
      <c r="D619">
        <v>4.1717899999999997</v>
      </c>
      <c r="E619">
        <v>2.12276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70.232900000000001</v>
      </c>
      <c r="C620">
        <v>31.826000000000001</v>
      </c>
      <c r="D620">
        <v>5.4824900000000003</v>
      </c>
      <c r="E620">
        <v>3.4580600000000001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72.176199999999994</v>
      </c>
      <c r="C621">
        <v>34.123600000000003</v>
      </c>
      <c r="D621">
        <v>5.35961</v>
      </c>
      <c r="E621">
        <v>3.2798799999999999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70.001099999999994</v>
      </c>
      <c r="C622">
        <v>31.601600000000001</v>
      </c>
      <c r="D622">
        <v>4.3663499999999997</v>
      </c>
      <c r="E622">
        <v>2.3572600000000001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70.793400000000005</v>
      </c>
      <c r="C623">
        <v>32.785299999999999</v>
      </c>
      <c r="D623">
        <v>5.3534699999999997</v>
      </c>
      <c r="E623">
        <v>3.30036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71.372900000000001</v>
      </c>
      <c r="C624">
        <v>33.547199999999997</v>
      </c>
      <c r="D624">
        <v>5.72722</v>
      </c>
      <c r="E624">
        <v>3.6259899999999998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79.499499999999998</v>
      </c>
      <c r="C625">
        <v>41.3429</v>
      </c>
      <c r="D625">
        <v>6.8239000000000001</v>
      </c>
      <c r="E625">
        <v>4.7892299999999999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70.501999999999995</v>
      </c>
      <c r="C626">
        <v>32.4878</v>
      </c>
      <c r="D626">
        <v>5.7005999999999997</v>
      </c>
      <c r="E626">
        <v>3.5502199999999999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69.476299999999995</v>
      </c>
      <c r="C627">
        <v>30.8811</v>
      </c>
      <c r="D627">
        <v>4.5127699999999997</v>
      </c>
      <c r="E627">
        <v>2.3992399999999998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70.229500000000002</v>
      </c>
      <c r="C628">
        <v>31.709599999999998</v>
      </c>
      <c r="D628">
        <v>5.9238299999999997</v>
      </c>
      <c r="E628">
        <v>3.8184999999999998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69.645799999999994</v>
      </c>
      <c r="C629">
        <v>31.726800000000001</v>
      </c>
      <c r="D629">
        <v>5.7292699999999996</v>
      </c>
      <c r="E629">
        <v>3.56046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70.866399999999999</v>
      </c>
      <c r="C630">
        <v>30.9148</v>
      </c>
      <c r="D630">
        <v>4.1421000000000001</v>
      </c>
      <c r="E630">
        <v>2.1852200000000002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66.098500000000001</v>
      </c>
      <c r="C631">
        <v>30.160499999999999</v>
      </c>
      <c r="D631">
        <v>3.7888199999999999</v>
      </c>
      <c r="E631">
        <v>1.8554999999999999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69.4602</v>
      </c>
      <c r="C632">
        <v>32.468299999999999</v>
      </c>
      <c r="D632">
        <v>4.32437</v>
      </c>
      <c r="E632">
        <v>2.1483599999999998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64.812200000000004</v>
      </c>
      <c r="C633">
        <v>29.345099999999999</v>
      </c>
      <c r="D633">
        <v>3.5440800000000001</v>
      </c>
      <c r="E633">
        <v>1.6773199999999999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66.509900000000002</v>
      </c>
      <c r="C634">
        <v>30.296199999999999</v>
      </c>
      <c r="D634">
        <v>3.5297399999999999</v>
      </c>
      <c r="E634">
        <v>1.67015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65.6036</v>
      </c>
      <c r="C635">
        <v>29.291</v>
      </c>
      <c r="D635">
        <v>3.8308</v>
      </c>
      <c r="E635">
        <v>1.9660899999999999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64.497200000000007</v>
      </c>
      <c r="C636">
        <v>28.677499999999998</v>
      </c>
      <c r="D636">
        <v>3.5061900000000001</v>
      </c>
      <c r="E636">
        <v>1.7602599999999999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63.685000000000002</v>
      </c>
      <c r="C637">
        <v>28.4847</v>
      </c>
      <c r="D637">
        <v>3.3433799999999998</v>
      </c>
      <c r="E637">
        <v>1.66401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65.423100000000005</v>
      </c>
      <c r="C638">
        <v>28.975200000000001</v>
      </c>
      <c r="D638">
        <v>3.4283700000000001</v>
      </c>
      <c r="E638">
        <v>1.7397800000000001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66.322199999999995</v>
      </c>
      <c r="C639">
        <v>29.5717</v>
      </c>
      <c r="D639">
        <v>3.8871199999999999</v>
      </c>
      <c r="E639">
        <v>1.8636900000000001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63.669800000000002</v>
      </c>
      <c r="C640">
        <v>28.369199999999999</v>
      </c>
      <c r="D640">
        <v>3.28091</v>
      </c>
      <c r="E640">
        <v>1.55341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64.520200000000003</v>
      </c>
      <c r="C641">
        <v>28.903199999999998</v>
      </c>
      <c r="D641">
        <v>3.8164699999999998</v>
      </c>
      <c r="E641">
        <v>1.8370599999999999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65.859800000000007</v>
      </c>
      <c r="C642">
        <v>30.292000000000002</v>
      </c>
      <c r="D642">
        <v>4.0376399999999997</v>
      </c>
      <c r="E642">
        <v>2.0265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62.967799999999997</v>
      </c>
      <c r="C643">
        <v>27.730499999999999</v>
      </c>
      <c r="D643">
        <v>3.2440500000000001</v>
      </c>
      <c r="E643">
        <v>1.60564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64.894400000000005</v>
      </c>
      <c r="C644">
        <v>27.865400000000001</v>
      </c>
      <c r="D644">
        <v>3.2204999999999999</v>
      </c>
      <c r="E644">
        <v>1.56365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63.909300000000002</v>
      </c>
      <c r="C645">
        <v>28.536200000000001</v>
      </c>
      <c r="D645">
        <v>3.5727500000000001</v>
      </c>
      <c r="E645">
        <v>1.7500199999999999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65.492699999999999</v>
      </c>
      <c r="C646">
        <v>30.1678</v>
      </c>
      <c r="D646">
        <v>3.8809800000000001</v>
      </c>
      <c r="E646">
        <v>2.1749800000000001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64.245400000000004</v>
      </c>
      <c r="C647">
        <v>28.162600000000001</v>
      </c>
      <c r="D647">
        <v>3.4683000000000002</v>
      </c>
      <c r="E647">
        <v>1.8002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72.368600000000001</v>
      </c>
      <c r="C648">
        <v>36.538200000000003</v>
      </c>
      <c r="D648">
        <v>5.2316200000000004</v>
      </c>
      <c r="E648">
        <v>3.3413200000000001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71.095500000000001</v>
      </c>
      <c r="C649">
        <v>35.281799999999997</v>
      </c>
      <c r="D649">
        <v>5.0913199999999996</v>
      </c>
      <c r="E649">
        <v>3.04948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64.370900000000006</v>
      </c>
      <c r="C650">
        <v>28.965199999999999</v>
      </c>
      <c r="D650">
        <v>3.3443999999999998</v>
      </c>
      <c r="E650">
        <v>1.59745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64.212000000000003</v>
      </c>
      <c r="C651">
        <v>29.447199999999999</v>
      </c>
      <c r="D651">
        <v>3.7611699999999999</v>
      </c>
      <c r="E651">
        <v>1.9077200000000001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62.8172</v>
      </c>
      <c r="C652">
        <v>27.772400000000001</v>
      </c>
      <c r="D652">
        <v>3.1508600000000002</v>
      </c>
      <c r="E652">
        <v>1.5206500000000001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63.831299999999999</v>
      </c>
      <c r="C653">
        <v>28.549199999999999</v>
      </c>
      <c r="D653">
        <v>3.3310900000000001</v>
      </c>
      <c r="E653">
        <v>1.62202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74.450900000000004</v>
      </c>
      <c r="C654">
        <v>39.113300000000002</v>
      </c>
      <c r="D654">
        <v>6.3795299999999999</v>
      </c>
      <c r="E654">
        <v>3.97722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69.144900000000007</v>
      </c>
      <c r="C655">
        <v>34.2806</v>
      </c>
      <c r="D655">
        <v>5.31046</v>
      </c>
      <c r="E655">
        <v>3.1436899999999999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71.901799999999994</v>
      </c>
      <c r="C656">
        <v>37.541899999999998</v>
      </c>
      <c r="D656">
        <v>4.2885200000000001</v>
      </c>
      <c r="E656">
        <v>2.3582800000000002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62.963900000000002</v>
      </c>
      <c r="C657">
        <v>28.339600000000001</v>
      </c>
      <c r="D657">
        <v>3.3802400000000001</v>
      </c>
      <c r="E657">
        <v>1.6189499999999999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63.361499999999999</v>
      </c>
      <c r="C658">
        <v>28.286899999999999</v>
      </c>
      <c r="D658">
        <v>3.5952799999999998</v>
      </c>
      <c r="E658">
        <v>1.74183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65.657700000000006</v>
      </c>
      <c r="C659">
        <v>31.162600000000001</v>
      </c>
      <c r="D659">
        <v>4.2649800000000004</v>
      </c>
      <c r="E659">
        <v>2.2947899999999999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65.173900000000003</v>
      </c>
      <c r="C660">
        <v>30.0183</v>
      </c>
      <c r="D660">
        <v>4.0560799999999997</v>
      </c>
      <c r="E660">
        <v>2.1411899999999999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63.860700000000001</v>
      </c>
      <c r="C661">
        <v>28.3642</v>
      </c>
      <c r="D661">
        <v>3.3229000000000002</v>
      </c>
      <c r="E661">
        <v>1.58311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61.284399999999998</v>
      </c>
      <c r="C662">
        <v>27.582999999999998</v>
      </c>
      <c r="D662">
        <v>3.32802</v>
      </c>
      <c r="E662">
        <v>1.7059899999999999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64.982900000000001</v>
      </c>
      <c r="C663">
        <v>29.883099999999999</v>
      </c>
      <c r="D663">
        <v>3.7273700000000001</v>
      </c>
      <c r="E663">
        <v>1.8974800000000001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61.534500000000001</v>
      </c>
      <c r="C664">
        <v>27.1675</v>
      </c>
      <c r="D664">
        <v>3.3730699999999998</v>
      </c>
      <c r="E664">
        <v>1.7674300000000001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62.306399999999996</v>
      </c>
      <c r="C665">
        <v>27.377099999999999</v>
      </c>
      <c r="D665">
        <v>3.1529099999999999</v>
      </c>
      <c r="E665">
        <v>1.5442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61.866999999999997</v>
      </c>
      <c r="C666">
        <v>27.612200000000001</v>
      </c>
      <c r="D666">
        <v>3.6710500000000001</v>
      </c>
      <c r="E666">
        <v>1.7920100000000001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60.010300000000001</v>
      </c>
      <c r="C667">
        <v>26.798400000000001</v>
      </c>
      <c r="D667">
        <v>3.19489</v>
      </c>
      <c r="E667">
        <v>1.59127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66.673400000000001</v>
      </c>
      <c r="C668">
        <v>32.548900000000003</v>
      </c>
      <c r="D668">
        <v>5.0360399999999998</v>
      </c>
      <c r="E668">
        <v>2.6265700000000001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61.238</v>
      </c>
      <c r="C669">
        <v>27.3126</v>
      </c>
      <c r="D669">
        <v>3.1109300000000002</v>
      </c>
      <c r="E669">
        <v>1.51041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61.468600000000002</v>
      </c>
      <c r="C670">
        <v>26.766100000000002</v>
      </c>
      <c r="D670">
        <v>3.0842999999999998</v>
      </c>
      <c r="E670">
        <v>1.5175700000000001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62.042200000000001</v>
      </c>
      <c r="C671">
        <v>27.7761</v>
      </c>
      <c r="D671">
        <v>3.4611299999999998</v>
      </c>
      <c r="E671">
        <v>1.5329299999999999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60.639800000000001</v>
      </c>
      <c r="C672">
        <v>27.107299999999999</v>
      </c>
      <c r="D672">
        <v>3.0924900000000002</v>
      </c>
      <c r="E672">
        <v>1.5185999999999999</v>
      </c>
      <c r="F672">
        <v>0</v>
      </c>
      <c r="G672">
        <v>32767</v>
      </c>
      <c r="H672">
        <v>-32767</v>
      </c>
      <c r="I672">
        <v>0</v>
      </c>
      <c r="R672">
        <f>AVERAGE(B623:B672)</f>
        <v>65.992308000000008</v>
      </c>
      <c r="S672">
        <f>AVERAGE(C623:C672)</f>
        <v>30.285726</v>
      </c>
      <c r="U672">
        <f>_xlfn.VAR.P(B623:B672)</f>
        <v>15.833928811935998</v>
      </c>
      <c r="V672">
        <f>_xlfn.VAR.P(C623:C672)</f>
        <v>10.230200113923848</v>
      </c>
      <c r="X672">
        <f>1.96*SQRT(U672)/50</f>
        <v>0.15598412858228022</v>
      </c>
      <c r="Y672">
        <f>1.96*SQRT(V672)/50</f>
        <v>0.12537996132979123</v>
      </c>
    </row>
    <row r="673" spans="1:9" x14ac:dyDescent="0.25">
      <c r="A673" t="s">
        <v>39</v>
      </c>
      <c r="B673">
        <v>3379.7271000000001</v>
      </c>
      <c r="C673" t="s">
        <v>37</v>
      </c>
    </row>
    <row r="674" spans="1:9" x14ac:dyDescent="0.25">
      <c r="A674" t="s">
        <v>41</v>
      </c>
      <c r="B674">
        <v>48.021999999999998</v>
      </c>
      <c r="C674">
        <v>27.710799999999999</v>
      </c>
      <c r="D674">
        <v>3.3945799999999999</v>
      </c>
      <c r="E674">
        <v>1.5656699999999999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46.4878</v>
      </c>
      <c r="C675">
        <v>26.892700000000001</v>
      </c>
      <c r="D675">
        <v>3.1150199999999999</v>
      </c>
      <c r="E675">
        <v>1.5134799999999999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46.558799999999998</v>
      </c>
      <c r="C676">
        <v>27.0258</v>
      </c>
      <c r="D676">
        <v>3.1661899999999998</v>
      </c>
      <c r="E676">
        <v>1.5267900000000001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46.1905</v>
      </c>
      <c r="C677">
        <v>27.078099999999999</v>
      </c>
      <c r="D677">
        <v>3.2460900000000001</v>
      </c>
      <c r="E677">
        <v>1.5616099999999999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46.995100000000001</v>
      </c>
      <c r="C678">
        <v>27.802700000000002</v>
      </c>
      <c r="D678">
        <v>3.61781</v>
      </c>
      <c r="E678">
        <v>1.7387600000000001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46.448099999999997</v>
      </c>
      <c r="C679">
        <v>26.8857</v>
      </c>
      <c r="D679">
        <v>3.0597300000000001</v>
      </c>
      <c r="E679">
        <v>1.5093799999999999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51.1815</v>
      </c>
      <c r="C680">
        <v>31.0411</v>
      </c>
      <c r="D680">
        <v>4.4410699999999999</v>
      </c>
      <c r="E680">
        <v>2.3029899999999999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47.037700000000001</v>
      </c>
      <c r="C681">
        <v>27.249300000000002</v>
      </c>
      <c r="D681">
        <v>3.1856800000000001</v>
      </c>
      <c r="E681">
        <v>1.5861799999999999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47.090800000000002</v>
      </c>
      <c r="C682">
        <v>27.285699999999999</v>
      </c>
      <c r="D682">
        <v>3.3044600000000002</v>
      </c>
      <c r="E682">
        <v>1.4991399999999999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46.955800000000004</v>
      </c>
      <c r="C683">
        <v>27.188199999999998</v>
      </c>
      <c r="D683">
        <v>3.1805599999999998</v>
      </c>
      <c r="E683">
        <v>1.6025700000000001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47.195599999999999</v>
      </c>
      <c r="C684">
        <v>27.034199999999998</v>
      </c>
      <c r="D684">
        <v>3.1989899999999998</v>
      </c>
      <c r="E684">
        <v>1.5042599999999999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46.283299999999997</v>
      </c>
      <c r="C685">
        <v>26.813199999999998</v>
      </c>
      <c r="D685">
        <v>3.1129699999999998</v>
      </c>
      <c r="E685">
        <v>1.53908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52.419800000000002</v>
      </c>
      <c r="C686">
        <v>32.346899999999998</v>
      </c>
      <c r="D686">
        <v>4.8865299999999996</v>
      </c>
      <c r="E686">
        <v>2.64398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47.117199999999997</v>
      </c>
      <c r="C687">
        <v>27.2254</v>
      </c>
      <c r="D687">
        <v>3.18357</v>
      </c>
      <c r="E687">
        <v>1.5698000000000001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46.5244</v>
      </c>
      <c r="C688">
        <v>26.8813</v>
      </c>
      <c r="D688">
        <v>3.3013599999999999</v>
      </c>
      <c r="E688">
        <v>1.60666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45.488700000000001</v>
      </c>
      <c r="C689">
        <v>26.7666</v>
      </c>
      <c r="D689">
        <v>3.0361699999999998</v>
      </c>
      <c r="E689">
        <v>1.50529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46.587600000000002</v>
      </c>
      <c r="C690">
        <v>27.017199999999999</v>
      </c>
      <c r="D690">
        <v>3.28091</v>
      </c>
      <c r="E690">
        <v>1.5861799999999999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46.432299999999998</v>
      </c>
      <c r="C691">
        <v>26.987100000000002</v>
      </c>
      <c r="D691">
        <v>3.09761</v>
      </c>
      <c r="E691">
        <v>1.51962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46.430799999999998</v>
      </c>
      <c r="C692">
        <v>27.106200000000001</v>
      </c>
      <c r="D692">
        <v>3.0894200000000001</v>
      </c>
      <c r="E692">
        <v>1.52369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47.434199999999997</v>
      </c>
      <c r="C693">
        <v>26.982500000000002</v>
      </c>
      <c r="D693">
        <v>3.1774900000000001</v>
      </c>
      <c r="E693">
        <v>1.5657000000000001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46.212800000000001</v>
      </c>
      <c r="C694">
        <v>26.8537</v>
      </c>
      <c r="D694">
        <v>3.1088800000000001</v>
      </c>
      <c r="E694">
        <v>1.51962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46.801499999999997</v>
      </c>
      <c r="C695">
        <v>26.979600000000001</v>
      </c>
      <c r="D695">
        <v>3.14568</v>
      </c>
      <c r="E695">
        <v>1.4940199999999999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51.2532</v>
      </c>
      <c r="C696">
        <v>31.2576</v>
      </c>
      <c r="D696">
        <v>4.5117500000000001</v>
      </c>
      <c r="E696">
        <v>2.4084599999999998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53.7286</v>
      </c>
      <c r="C697">
        <v>34.778799999999997</v>
      </c>
      <c r="D697">
        <v>5.6422299999999996</v>
      </c>
      <c r="E697">
        <v>3.0822500000000002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49.128500000000003</v>
      </c>
      <c r="C698">
        <v>28.9466</v>
      </c>
      <c r="D698">
        <v>3.6402700000000001</v>
      </c>
      <c r="E698">
        <v>1.65889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46.974899999999998</v>
      </c>
      <c r="C699">
        <v>27.474299999999999</v>
      </c>
      <c r="D699">
        <v>3.3034400000000002</v>
      </c>
      <c r="E699">
        <v>1.6680999999999999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73.605599999999995</v>
      </c>
      <c r="C700">
        <v>53.122300000000003</v>
      </c>
      <c r="D700">
        <v>10.734500000000001</v>
      </c>
      <c r="E700">
        <v>7.1351899999999997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58.022100000000002</v>
      </c>
      <c r="C701">
        <v>38.3446</v>
      </c>
      <c r="D701">
        <v>6.2207800000000004</v>
      </c>
      <c r="E701">
        <v>3.2860299999999998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50.494599999999998</v>
      </c>
      <c r="C702">
        <v>30.4772</v>
      </c>
      <c r="D702">
        <v>3.4324599999999998</v>
      </c>
      <c r="E702">
        <v>1.5810599999999999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52.562800000000003</v>
      </c>
      <c r="C703">
        <v>31.743400000000001</v>
      </c>
      <c r="D703">
        <v>4.4093499999999999</v>
      </c>
      <c r="E703">
        <v>2.2845499999999999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52.066600000000001</v>
      </c>
      <c r="C704">
        <v>32.930300000000003</v>
      </c>
      <c r="D704">
        <v>4.40219</v>
      </c>
      <c r="E704">
        <v>2.3480400000000001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52.607300000000002</v>
      </c>
      <c r="C705">
        <v>33.276200000000003</v>
      </c>
      <c r="D705">
        <v>5.0411599999999996</v>
      </c>
      <c r="E705">
        <v>3.1877200000000001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50.577100000000002</v>
      </c>
      <c r="C706">
        <v>30.4633</v>
      </c>
      <c r="D706">
        <v>3.3485</v>
      </c>
      <c r="E706">
        <v>1.5503400000000001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51.759300000000003</v>
      </c>
      <c r="C707">
        <v>31.504999999999999</v>
      </c>
      <c r="D707">
        <v>4.3601999999999999</v>
      </c>
      <c r="E707">
        <v>2.4760399999999998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63.725099999999998</v>
      </c>
      <c r="C708">
        <v>43.378599999999999</v>
      </c>
      <c r="D708">
        <v>6.5105700000000004</v>
      </c>
      <c r="E708">
        <v>4.3970399999999996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50.519100000000002</v>
      </c>
      <c r="C709">
        <v>30.576000000000001</v>
      </c>
      <c r="D709">
        <v>4.14107</v>
      </c>
      <c r="E709">
        <v>2.1954600000000002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50.087499999999999</v>
      </c>
      <c r="C710">
        <v>30.453700000000001</v>
      </c>
      <c r="D710">
        <v>3.8338700000000001</v>
      </c>
      <c r="E710">
        <v>2.0121699999999998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64.997500000000002</v>
      </c>
      <c r="C711">
        <v>45.089599999999997</v>
      </c>
      <c r="D711">
        <v>7.38917</v>
      </c>
      <c r="E711">
        <v>4.5762499999999999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50.774299999999997</v>
      </c>
      <c r="C712">
        <v>31.1496</v>
      </c>
      <c r="D712">
        <v>4.2577999999999996</v>
      </c>
      <c r="E712">
        <v>2.2947899999999999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70.068600000000004</v>
      </c>
      <c r="C713">
        <v>50.381799999999998</v>
      </c>
      <c r="D713">
        <v>8.6804299999999994</v>
      </c>
      <c r="E713">
        <v>6.3395900000000003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50.672199999999997</v>
      </c>
      <c r="C714">
        <v>31.0489</v>
      </c>
      <c r="D714">
        <v>3.4324699999999999</v>
      </c>
      <c r="E714">
        <v>1.58413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59.485199999999999</v>
      </c>
      <c r="C715">
        <v>39.278500000000001</v>
      </c>
      <c r="D715">
        <v>5.72926</v>
      </c>
      <c r="E715">
        <v>3.6218900000000001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50.838299999999997</v>
      </c>
      <c r="C716">
        <v>31.4695</v>
      </c>
      <c r="D716">
        <v>3.5451100000000002</v>
      </c>
      <c r="E716">
        <v>1.62612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52.013599999999997</v>
      </c>
      <c r="C717">
        <v>32.2971</v>
      </c>
      <c r="D717">
        <v>4.9131499999999999</v>
      </c>
      <c r="E717">
        <v>2.91431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52.381799999999998</v>
      </c>
      <c r="C718">
        <v>32.784700000000001</v>
      </c>
      <c r="D718">
        <v>5.02067</v>
      </c>
      <c r="E718">
        <v>2.8907600000000002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53.176400000000001</v>
      </c>
      <c r="C719">
        <v>33.213999999999999</v>
      </c>
      <c r="D719">
        <v>4.2885299999999997</v>
      </c>
      <c r="E719">
        <v>2.1074000000000002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56.683399999999999</v>
      </c>
      <c r="C720">
        <v>36.552700000000002</v>
      </c>
      <c r="D720">
        <v>5.9484000000000004</v>
      </c>
      <c r="E720">
        <v>3.9413900000000002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51.296199999999999</v>
      </c>
      <c r="C721">
        <v>31.3565</v>
      </c>
      <c r="D721">
        <v>4.0652999999999997</v>
      </c>
      <c r="E721">
        <v>1.9671099999999999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51.4375</v>
      </c>
      <c r="C722">
        <v>31.7014</v>
      </c>
      <c r="D722">
        <v>5.6074099999999998</v>
      </c>
      <c r="E722">
        <v>3.32186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53.130499999999998</v>
      </c>
      <c r="C723">
        <v>31.720500000000001</v>
      </c>
      <c r="D723">
        <v>4.9520600000000004</v>
      </c>
      <c r="E723">
        <v>2.9962300000000002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59.428600000000003</v>
      </c>
      <c r="C724">
        <v>39.405200000000001</v>
      </c>
      <c r="D724">
        <v>5.7527999999999997</v>
      </c>
      <c r="E724">
        <v>3.7621799999999999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51.228700000000003</v>
      </c>
      <c r="C725">
        <v>31.658799999999999</v>
      </c>
      <c r="D725">
        <v>4.1369800000000003</v>
      </c>
      <c r="E725">
        <v>2.0859000000000001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51.408999999999999</v>
      </c>
      <c r="C726">
        <v>31.999500000000001</v>
      </c>
      <c r="D726">
        <v>5.1117999999999997</v>
      </c>
      <c r="E726">
        <v>2.6747000000000001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51.196300000000001</v>
      </c>
      <c r="C727">
        <v>31.496099999999998</v>
      </c>
      <c r="D727">
        <v>4.5834299999999999</v>
      </c>
      <c r="E727">
        <v>2.4678499999999999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51.191600000000001</v>
      </c>
      <c r="C728">
        <v>31.617599999999999</v>
      </c>
      <c r="D728">
        <v>3.8707400000000001</v>
      </c>
      <c r="E728">
        <v>1.8985000000000001</v>
      </c>
      <c r="F728">
        <v>0</v>
      </c>
      <c r="G728">
        <v>32767</v>
      </c>
      <c r="H728">
        <v>-32767</v>
      </c>
      <c r="I728">
        <v>0</v>
      </c>
      <c r="R728">
        <f>AVERAGE(B679:B728)</f>
        <v>51.843282000000009</v>
      </c>
      <c r="S728">
        <f>AVERAGE(C679:C728)</f>
        <v>32.03187599999999</v>
      </c>
      <c r="U728">
        <f>_xlfn.VAR.P(B679:B728)</f>
        <v>35.13556643067561</v>
      </c>
      <c r="V728">
        <f>_xlfn.VAR.P(C679:C728)</f>
        <v>33.652514220624603</v>
      </c>
      <c r="X728">
        <f>1.96*SQRT(U728)/50</f>
        <v>0.23235902564788261</v>
      </c>
      <c r="Y728">
        <f>1.96*SQRT(V728)/50</f>
        <v>0.22740228550298386</v>
      </c>
    </row>
    <row r="729" spans="1:25" x14ac:dyDescent="0.25">
      <c r="A729" t="s">
        <v>41</v>
      </c>
      <c r="B729">
        <v>2667.9751000000001</v>
      </c>
      <c r="C729" t="s">
        <v>37</v>
      </c>
      <c r="U729" t="s">
        <v>83</v>
      </c>
    </row>
    <row r="730" spans="1:25" x14ac:dyDescent="0.25">
      <c r="A730" t="s">
        <v>99</v>
      </c>
      <c r="B730">
        <v>8303.2199999999993</v>
      </c>
      <c r="C730">
        <v>8264.2800000000007</v>
      </c>
      <c r="D730">
        <v>8171.62</v>
      </c>
      <c r="E730">
        <v>6622.14</v>
      </c>
      <c r="F730">
        <v>0</v>
      </c>
      <c r="G730">
        <v>0.32362200000000002</v>
      </c>
      <c r="H730">
        <v>0.67039499999999996</v>
      </c>
      <c r="I730">
        <v>0</v>
      </c>
      <c r="U730">
        <f>_xlfn.STDEV.P(B679:B728)</f>
        <v>5.9275261644868014</v>
      </c>
      <c r="V730">
        <f>_xlfn.STDEV.P(C679:C728)</f>
        <v>5.8010787118108134</v>
      </c>
    </row>
    <row r="731" spans="1:25" x14ac:dyDescent="0.25">
      <c r="A731" t="s">
        <v>99</v>
      </c>
      <c r="B731">
        <v>8097.52</v>
      </c>
      <c r="C731">
        <v>8074.43</v>
      </c>
      <c r="D731">
        <v>7992.9</v>
      </c>
      <c r="E731">
        <v>6475.16</v>
      </c>
      <c r="F731">
        <v>0</v>
      </c>
      <c r="G731">
        <v>0.322409</v>
      </c>
      <c r="H731">
        <v>0.67015199999999997</v>
      </c>
      <c r="I731">
        <v>0</v>
      </c>
    </row>
    <row r="732" spans="1:25" x14ac:dyDescent="0.25">
      <c r="A732" t="s">
        <v>99</v>
      </c>
      <c r="B732">
        <v>8112.58</v>
      </c>
      <c r="C732">
        <v>8089.22</v>
      </c>
      <c r="D732">
        <v>8007.57</v>
      </c>
      <c r="E732">
        <v>6486.95</v>
      </c>
      <c r="F732">
        <v>0</v>
      </c>
      <c r="G732">
        <v>0.32585999999999998</v>
      </c>
      <c r="H732">
        <v>0.67039599999999999</v>
      </c>
      <c r="I732">
        <v>0</v>
      </c>
    </row>
    <row r="733" spans="1:25" x14ac:dyDescent="0.25">
      <c r="A733" t="s">
        <v>99</v>
      </c>
      <c r="B733">
        <v>8119.16</v>
      </c>
      <c r="C733">
        <v>8096.51</v>
      </c>
      <c r="D733">
        <v>8003.16</v>
      </c>
      <c r="E733">
        <v>6486.36</v>
      </c>
      <c r="F733">
        <v>0</v>
      </c>
      <c r="G733">
        <v>0.336177</v>
      </c>
      <c r="H733">
        <v>0.67023900000000003</v>
      </c>
      <c r="I733">
        <v>0</v>
      </c>
    </row>
    <row r="734" spans="1:25" x14ac:dyDescent="0.25">
      <c r="A734" t="s">
        <v>99</v>
      </c>
      <c r="B734">
        <v>8114.14</v>
      </c>
      <c r="C734">
        <v>8091.42</v>
      </c>
      <c r="D734">
        <v>8005.7</v>
      </c>
      <c r="E734">
        <v>6486.54</v>
      </c>
      <c r="F734">
        <v>0</v>
      </c>
      <c r="G734">
        <v>0.32237399999999999</v>
      </c>
      <c r="H734">
        <v>0.67040699999999998</v>
      </c>
      <c r="I734">
        <v>0</v>
      </c>
    </row>
    <row r="735" spans="1:25" x14ac:dyDescent="0.25">
      <c r="A735" t="s">
        <v>99</v>
      </c>
      <c r="B735">
        <v>8114.58</v>
      </c>
      <c r="C735">
        <v>8091.71</v>
      </c>
      <c r="D735">
        <v>8005.98</v>
      </c>
      <c r="E735">
        <v>6484.78</v>
      </c>
      <c r="F735">
        <v>0</v>
      </c>
      <c r="G735">
        <v>0.325158</v>
      </c>
      <c r="H735">
        <v>0.67034199999999999</v>
      </c>
      <c r="I735">
        <v>0</v>
      </c>
    </row>
    <row r="736" spans="1:25" x14ac:dyDescent="0.25">
      <c r="A736" t="s">
        <v>99</v>
      </c>
      <c r="B736">
        <v>8085.66</v>
      </c>
      <c r="C736">
        <v>8063.31</v>
      </c>
      <c r="D736">
        <v>7972.75</v>
      </c>
      <c r="E736">
        <v>6458.52</v>
      </c>
      <c r="F736">
        <v>0</v>
      </c>
      <c r="G736">
        <v>0.32339400000000001</v>
      </c>
      <c r="H736">
        <v>0.67040699999999998</v>
      </c>
      <c r="I736">
        <v>0</v>
      </c>
    </row>
    <row r="737" spans="1:9" x14ac:dyDescent="0.25">
      <c r="A737" t="s">
        <v>99</v>
      </c>
      <c r="B737">
        <v>8056.2</v>
      </c>
      <c r="C737">
        <v>8031.19</v>
      </c>
      <c r="D737">
        <v>7950.17</v>
      </c>
      <c r="E737">
        <v>6438.44</v>
      </c>
      <c r="F737">
        <v>0</v>
      </c>
      <c r="G737">
        <v>0.32728699999999999</v>
      </c>
      <c r="H737">
        <v>0.67040900000000003</v>
      </c>
      <c r="I737">
        <v>0</v>
      </c>
    </row>
    <row r="738" spans="1:9" x14ac:dyDescent="0.25">
      <c r="A738" t="s">
        <v>99</v>
      </c>
      <c r="B738">
        <v>8059.7</v>
      </c>
      <c r="C738">
        <v>8035.03</v>
      </c>
      <c r="D738">
        <v>7948.59</v>
      </c>
      <c r="E738">
        <v>6437.67</v>
      </c>
      <c r="F738">
        <v>0</v>
      </c>
      <c r="G738">
        <v>0.327957</v>
      </c>
      <c r="H738">
        <v>0.67037000000000002</v>
      </c>
      <c r="I738">
        <v>0</v>
      </c>
    </row>
    <row r="739" spans="1:9" x14ac:dyDescent="0.25">
      <c r="A739" t="s">
        <v>99</v>
      </c>
      <c r="B739">
        <v>8061.13</v>
      </c>
      <c r="C739">
        <v>8038.63</v>
      </c>
      <c r="D739">
        <v>7946.25</v>
      </c>
      <c r="E739">
        <v>6438.19</v>
      </c>
      <c r="F739">
        <v>0</v>
      </c>
      <c r="G739">
        <v>0.32308999999999999</v>
      </c>
      <c r="H739">
        <v>0.66952699999999998</v>
      </c>
      <c r="I739">
        <v>0</v>
      </c>
    </row>
    <row r="740" spans="1:9" x14ac:dyDescent="0.25">
      <c r="A740" t="s">
        <v>99</v>
      </c>
      <c r="B740">
        <v>8061.37</v>
      </c>
      <c r="C740">
        <v>8038.72</v>
      </c>
      <c r="D740">
        <v>7946.3</v>
      </c>
      <c r="E740">
        <v>6437.81</v>
      </c>
      <c r="F740">
        <v>0</v>
      </c>
      <c r="G740">
        <v>0.33218599999999998</v>
      </c>
      <c r="H740">
        <v>0.67035800000000001</v>
      </c>
      <c r="I740">
        <v>0</v>
      </c>
    </row>
    <row r="741" spans="1:9" x14ac:dyDescent="0.25">
      <c r="A741" t="s">
        <v>99</v>
      </c>
      <c r="B741">
        <v>8055.16</v>
      </c>
      <c r="C741">
        <v>8031.94</v>
      </c>
      <c r="D741">
        <v>7948.33</v>
      </c>
      <c r="E741">
        <v>6437.97</v>
      </c>
      <c r="F741">
        <v>0</v>
      </c>
      <c r="G741">
        <v>0.327156</v>
      </c>
      <c r="H741">
        <v>0.67039000000000004</v>
      </c>
      <c r="I741">
        <v>0</v>
      </c>
    </row>
    <row r="742" spans="1:9" x14ac:dyDescent="0.25">
      <c r="A742" t="s">
        <v>99</v>
      </c>
      <c r="B742">
        <v>8060.96</v>
      </c>
      <c r="C742">
        <v>8037.08</v>
      </c>
      <c r="D742">
        <v>7945.95</v>
      </c>
      <c r="E742">
        <v>6437.91</v>
      </c>
      <c r="F742">
        <v>0</v>
      </c>
      <c r="G742">
        <v>0.33738499999999999</v>
      </c>
      <c r="H742">
        <v>0.67027099999999995</v>
      </c>
      <c r="I742">
        <v>0</v>
      </c>
    </row>
    <row r="743" spans="1:9" x14ac:dyDescent="0.25">
      <c r="A743" t="s">
        <v>99</v>
      </c>
      <c r="B743">
        <v>8054.12</v>
      </c>
      <c r="C743">
        <v>8031.06</v>
      </c>
      <c r="D743">
        <v>7946.02</v>
      </c>
      <c r="E743">
        <v>6437.71</v>
      </c>
      <c r="F743">
        <v>0</v>
      </c>
      <c r="G743">
        <v>0.323017</v>
      </c>
      <c r="H743">
        <v>0.67040500000000003</v>
      </c>
      <c r="I743">
        <v>0</v>
      </c>
    </row>
    <row r="744" spans="1:9" x14ac:dyDescent="0.25">
      <c r="A744" t="s">
        <v>99</v>
      </c>
      <c r="B744">
        <v>8050.26</v>
      </c>
      <c r="C744">
        <v>8028.13</v>
      </c>
      <c r="D744">
        <v>7946.74</v>
      </c>
      <c r="E744">
        <v>6437.85</v>
      </c>
      <c r="F744">
        <v>0</v>
      </c>
      <c r="G744">
        <v>0.32153900000000002</v>
      </c>
      <c r="H744">
        <v>0.67040900000000003</v>
      </c>
      <c r="I744">
        <v>0</v>
      </c>
    </row>
    <row r="745" spans="1:9" x14ac:dyDescent="0.25">
      <c r="A745" t="s">
        <v>99</v>
      </c>
      <c r="B745">
        <v>8061.27</v>
      </c>
      <c r="C745">
        <v>8037.42</v>
      </c>
      <c r="D745">
        <v>7946.29</v>
      </c>
      <c r="E745">
        <v>6438.38</v>
      </c>
      <c r="F745">
        <v>0</v>
      </c>
      <c r="G745">
        <v>0.33738499999999999</v>
      </c>
      <c r="H745">
        <v>0.67027899999999996</v>
      </c>
      <c r="I745">
        <v>0</v>
      </c>
    </row>
    <row r="746" spans="1:9" x14ac:dyDescent="0.25">
      <c r="A746" t="s">
        <v>99</v>
      </c>
      <c r="B746">
        <v>8051.18</v>
      </c>
      <c r="C746">
        <v>8028.68</v>
      </c>
      <c r="D746">
        <v>7946.37</v>
      </c>
      <c r="E746">
        <v>6437.46</v>
      </c>
      <c r="F746">
        <v>0</v>
      </c>
      <c r="G746">
        <v>0.32161800000000001</v>
      </c>
      <c r="H746">
        <v>0.67036200000000001</v>
      </c>
      <c r="I746">
        <v>0</v>
      </c>
    </row>
    <row r="747" spans="1:9" x14ac:dyDescent="0.25">
      <c r="A747" t="s">
        <v>99</v>
      </c>
      <c r="B747">
        <v>8057.91</v>
      </c>
      <c r="C747">
        <v>8035.11</v>
      </c>
      <c r="D747">
        <v>7946.62</v>
      </c>
      <c r="E747">
        <v>6437.9</v>
      </c>
      <c r="F747">
        <v>0</v>
      </c>
      <c r="G747">
        <v>0.33738499999999999</v>
      </c>
      <c r="H747">
        <v>0.670408</v>
      </c>
      <c r="I747">
        <v>0</v>
      </c>
    </row>
    <row r="748" spans="1:9" x14ac:dyDescent="0.25">
      <c r="A748" t="s">
        <v>99</v>
      </c>
      <c r="B748">
        <v>8052.47</v>
      </c>
      <c r="C748">
        <v>8029.84</v>
      </c>
      <c r="D748">
        <v>7943.76</v>
      </c>
      <c r="E748">
        <v>6437.52</v>
      </c>
      <c r="F748">
        <v>0</v>
      </c>
      <c r="G748">
        <v>0.321959</v>
      </c>
      <c r="H748">
        <v>0.67039899999999997</v>
      </c>
      <c r="I748">
        <v>0</v>
      </c>
    </row>
    <row r="749" spans="1:9" x14ac:dyDescent="0.25">
      <c r="A749" t="s">
        <v>99</v>
      </c>
      <c r="B749">
        <v>8060.71</v>
      </c>
      <c r="C749">
        <v>8037.8</v>
      </c>
      <c r="D749">
        <v>7948.59</v>
      </c>
      <c r="E749">
        <v>6437.83</v>
      </c>
      <c r="F749">
        <v>0</v>
      </c>
      <c r="G749">
        <v>0.32200099999999998</v>
      </c>
      <c r="H749">
        <v>0.670408</v>
      </c>
      <c r="I749">
        <v>0</v>
      </c>
    </row>
    <row r="750" spans="1:9" x14ac:dyDescent="0.25">
      <c r="A750" t="s">
        <v>99</v>
      </c>
      <c r="B750">
        <v>8051.99</v>
      </c>
      <c r="C750">
        <v>8028.89</v>
      </c>
      <c r="D750">
        <v>7948.69</v>
      </c>
      <c r="E750">
        <v>6437.7</v>
      </c>
      <c r="F750">
        <v>0</v>
      </c>
      <c r="G750">
        <v>0.33738600000000002</v>
      </c>
      <c r="H750">
        <v>0.67038600000000004</v>
      </c>
      <c r="I750">
        <v>0</v>
      </c>
    </row>
    <row r="751" spans="1:9" x14ac:dyDescent="0.25">
      <c r="A751" t="s">
        <v>99</v>
      </c>
      <c r="B751">
        <v>8054.52</v>
      </c>
      <c r="C751">
        <v>8031.79</v>
      </c>
      <c r="D751">
        <v>7946.62</v>
      </c>
      <c r="E751">
        <v>6437.84</v>
      </c>
      <c r="F751">
        <v>0</v>
      </c>
      <c r="G751">
        <v>0.32145400000000002</v>
      </c>
      <c r="H751">
        <v>0.67039499999999996</v>
      </c>
      <c r="I751">
        <v>0</v>
      </c>
    </row>
    <row r="752" spans="1:9" x14ac:dyDescent="0.25">
      <c r="A752" t="s">
        <v>99</v>
      </c>
      <c r="B752">
        <v>8060.37</v>
      </c>
      <c r="C752">
        <v>8036.4</v>
      </c>
      <c r="D752">
        <v>7945.95</v>
      </c>
      <c r="E752">
        <v>6437.21</v>
      </c>
      <c r="F752">
        <v>0</v>
      </c>
      <c r="G752">
        <v>0.32889499999999999</v>
      </c>
      <c r="H752">
        <v>0.67035100000000003</v>
      </c>
      <c r="I752">
        <v>0</v>
      </c>
    </row>
    <row r="753" spans="1:9" x14ac:dyDescent="0.25">
      <c r="A753" t="s">
        <v>99</v>
      </c>
      <c r="B753">
        <v>8058.26</v>
      </c>
      <c r="C753">
        <v>8035.16</v>
      </c>
      <c r="D753">
        <v>7948.76</v>
      </c>
      <c r="E753">
        <v>6437.77</v>
      </c>
      <c r="F753">
        <v>0</v>
      </c>
      <c r="G753">
        <v>0.32133800000000001</v>
      </c>
      <c r="H753">
        <v>0.67035</v>
      </c>
      <c r="I753">
        <v>0</v>
      </c>
    </row>
    <row r="754" spans="1:9" x14ac:dyDescent="0.25">
      <c r="A754" t="s">
        <v>99</v>
      </c>
      <c r="B754">
        <v>8056.89</v>
      </c>
      <c r="C754">
        <v>8033.47</v>
      </c>
      <c r="D754">
        <v>7948.29</v>
      </c>
      <c r="E754">
        <v>6437.58</v>
      </c>
      <c r="F754">
        <v>0</v>
      </c>
      <c r="G754">
        <v>0.32344299999999998</v>
      </c>
      <c r="H754">
        <v>0.67036300000000004</v>
      </c>
      <c r="I754">
        <v>0</v>
      </c>
    </row>
    <row r="755" spans="1:9" x14ac:dyDescent="0.25">
      <c r="A755" t="s">
        <v>99</v>
      </c>
      <c r="B755">
        <v>8060.35</v>
      </c>
      <c r="C755">
        <v>8037.23</v>
      </c>
      <c r="D755">
        <v>7946.35</v>
      </c>
      <c r="E755">
        <v>6437.82</v>
      </c>
      <c r="F755">
        <v>0</v>
      </c>
      <c r="G755">
        <v>0.32212800000000003</v>
      </c>
      <c r="H755">
        <v>0.67039300000000002</v>
      </c>
      <c r="I755">
        <v>0</v>
      </c>
    </row>
    <row r="756" spans="1:9" x14ac:dyDescent="0.25">
      <c r="A756" t="s">
        <v>99</v>
      </c>
      <c r="B756">
        <v>8057.21</v>
      </c>
      <c r="C756">
        <v>8034.05</v>
      </c>
      <c r="D756">
        <v>7946.73</v>
      </c>
      <c r="E756">
        <v>6438.4</v>
      </c>
      <c r="F756">
        <v>0</v>
      </c>
      <c r="G756">
        <v>0.32928200000000002</v>
      </c>
      <c r="H756">
        <v>0.67036899999999999</v>
      </c>
      <c r="I756">
        <v>0</v>
      </c>
    </row>
    <row r="757" spans="1:9" x14ac:dyDescent="0.25">
      <c r="A757" t="s">
        <v>99</v>
      </c>
      <c r="B757">
        <v>8053.74</v>
      </c>
      <c r="C757">
        <v>8029.98</v>
      </c>
      <c r="D757">
        <v>7947.96</v>
      </c>
      <c r="E757">
        <v>6437.68</v>
      </c>
      <c r="F757">
        <v>0</v>
      </c>
      <c r="G757">
        <v>0.333343</v>
      </c>
      <c r="H757">
        <v>0.6704</v>
      </c>
      <c r="I757">
        <v>0</v>
      </c>
    </row>
    <row r="758" spans="1:9" x14ac:dyDescent="0.25">
      <c r="A758" t="s">
        <v>99</v>
      </c>
      <c r="B758">
        <v>8050.55</v>
      </c>
      <c r="C758">
        <v>8027.15</v>
      </c>
      <c r="D758">
        <v>7946.67</v>
      </c>
      <c r="E758">
        <v>6437.92</v>
      </c>
      <c r="F758">
        <v>0</v>
      </c>
      <c r="G758">
        <v>0.32170199999999999</v>
      </c>
      <c r="H758">
        <v>0.67036099999999998</v>
      </c>
      <c r="I758">
        <v>0</v>
      </c>
    </row>
    <row r="759" spans="1:9" x14ac:dyDescent="0.25">
      <c r="A759" t="s">
        <v>99</v>
      </c>
      <c r="B759">
        <v>8052.3</v>
      </c>
      <c r="C759">
        <v>8029.38</v>
      </c>
      <c r="D759">
        <v>7946.98</v>
      </c>
      <c r="E759">
        <v>6438.39</v>
      </c>
      <c r="F759">
        <v>0</v>
      </c>
      <c r="G759">
        <v>0.32156000000000001</v>
      </c>
      <c r="H759">
        <v>0.67040900000000003</v>
      </c>
      <c r="I759">
        <v>0</v>
      </c>
    </row>
    <row r="760" spans="1:9" x14ac:dyDescent="0.25">
      <c r="A760" t="s">
        <v>99</v>
      </c>
      <c r="B760">
        <v>8058.77</v>
      </c>
      <c r="C760">
        <v>8035.54</v>
      </c>
      <c r="D760">
        <v>7944.39</v>
      </c>
      <c r="E760">
        <v>6438.38</v>
      </c>
      <c r="F760">
        <v>0</v>
      </c>
      <c r="G760">
        <v>0.32149899999999998</v>
      </c>
      <c r="H760">
        <v>0.685365</v>
      </c>
      <c r="I760">
        <v>0</v>
      </c>
    </row>
    <row r="761" spans="1:9" x14ac:dyDescent="0.25">
      <c r="A761" t="s">
        <v>99</v>
      </c>
      <c r="B761">
        <v>8059.28</v>
      </c>
      <c r="C761">
        <v>8035.48</v>
      </c>
      <c r="D761">
        <v>7944.08</v>
      </c>
      <c r="E761">
        <v>6437.69</v>
      </c>
      <c r="F761">
        <v>0</v>
      </c>
      <c r="G761">
        <v>0.32261800000000002</v>
      </c>
      <c r="H761">
        <v>0.67010199999999998</v>
      </c>
      <c r="I761">
        <v>0</v>
      </c>
    </row>
    <row r="762" spans="1:9" x14ac:dyDescent="0.25">
      <c r="A762" t="s">
        <v>99</v>
      </c>
      <c r="B762">
        <v>8049.96</v>
      </c>
      <c r="C762">
        <v>8027.33</v>
      </c>
      <c r="D762">
        <v>7947.36</v>
      </c>
      <c r="E762">
        <v>6437.9</v>
      </c>
      <c r="F762">
        <v>0</v>
      </c>
      <c r="G762">
        <v>0.33023400000000003</v>
      </c>
      <c r="H762">
        <v>0.67039700000000002</v>
      </c>
      <c r="I762">
        <v>0</v>
      </c>
    </row>
    <row r="763" spans="1:9" x14ac:dyDescent="0.25">
      <c r="A763" t="s">
        <v>99</v>
      </c>
      <c r="B763">
        <v>8058.17</v>
      </c>
      <c r="C763">
        <v>8035.43</v>
      </c>
      <c r="D763">
        <v>7942.55</v>
      </c>
      <c r="E763">
        <v>6437.59</v>
      </c>
      <c r="F763">
        <v>0</v>
      </c>
      <c r="G763">
        <v>0.32231399999999999</v>
      </c>
      <c r="H763">
        <v>0.67040900000000003</v>
      </c>
      <c r="I763">
        <v>0</v>
      </c>
    </row>
    <row r="764" spans="1:9" x14ac:dyDescent="0.25">
      <c r="A764" t="s">
        <v>99</v>
      </c>
      <c r="B764">
        <v>8049.32</v>
      </c>
      <c r="C764">
        <v>8026.51</v>
      </c>
      <c r="D764">
        <v>7947.01</v>
      </c>
      <c r="E764">
        <v>6437.42</v>
      </c>
      <c r="F764">
        <v>0</v>
      </c>
      <c r="G764">
        <v>0.32729999999999998</v>
      </c>
      <c r="H764">
        <v>0.67036700000000005</v>
      </c>
      <c r="I764">
        <v>0</v>
      </c>
    </row>
    <row r="765" spans="1:9" x14ac:dyDescent="0.25">
      <c r="A765" t="s">
        <v>99</v>
      </c>
      <c r="B765">
        <v>8057.91</v>
      </c>
      <c r="C765">
        <v>8034.92</v>
      </c>
      <c r="D765">
        <v>7945.25</v>
      </c>
      <c r="E765">
        <v>6437.68</v>
      </c>
      <c r="F765">
        <v>0</v>
      </c>
      <c r="G765">
        <v>0.32137500000000002</v>
      </c>
      <c r="H765">
        <v>0.67020299999999999</v>
      </c>
      <c r="I765">
        <v>0</v>
      </c>
    </row>
    <row r="766" spans="1:9" x14ac:dyDescent="0.25">
      <c r="A766" t="s">
        <v>99</v>
      </c>
      <c r="B766">
        <v>8063.14</v>
      </c>
      <c r="C766">
        <v>8039.32</v>
      </c>
      <c r="D766">
        <v>7944.64</v>
      </c>
      <c r="E766">
        <v>6437.18</v>
      </c>
      <c r="F766">
        <v>0</v>
      </c>
      <c r="G766">
        <v>0.33738499999999999</v>
      </c>
      <c r="H766">
        <v>0.67036700000000005</v>
      </c>
      <c r="I766">
        <v>0</v>
      </c>
    </row>
    <row r="767" spans="1:9" x14ac:dyDescent="0.25">
      <c r="A767" t="s">
        <v>99</v>
      </c>
      <c r="B767">
        <v>8056.13</v>
      </c>
      <c r="C767">
        <v>8032.68</v>
      </c>
      <c r="D767">
        <v>7947.66</v>
      </c>
      <c r="E767">
        <v>6437.59</v>
      </c>
      <c r="F767">
        <v>0</v>
      </c>
      <c r="G767">
        <v>0.33738699999999999</v>
      </c>
      <c r="H767">
        <v>0.67010499999999995</v>
      </c>
      <c r="I767">
        <v>0</v>
      </c>
    </row>
    <row r="768" spans="1:9" x14ac:dyDescent="0.25">
      <c r="A768" t="s">
        <v>99</v>
      </c>
      <c r="B768">
        <v>8056.67</v>
      </c>
      <c r="C768">
        <v>8033.58</v>
      </c>
      <c r="D768">
        <v>7947.91</v>
      </c>
      <c r="E768">
        <v>6437.86</v>
      </c>
      <c r="F768">
        <v>0</v>
      </c>
      <c r="G768">
        <v>0.322293</v>
      </c>
      <c r="H768">
        <v>0.67040900000000003</v>
      </c>
      <c r="I768">
        <v>0</v>
      </c>
    </row>
    <row r="769" spans="1:25" x14ac:dyDescent="0.25">
      <c r="A769" t="s">
        <v>99</v>
      </c>
      <c r="B769">
        <v>8059.94</v>
      </c>
      <c r="C769">
        <v>8037.6</v>
      </c>
      <c r="D769">
        <v>7946.45</v>
      </c>
      <c r="E769">
        <v>6438.3</v>
      </c>
      <c r="F769">
        <v>0</v>
      </c>
      <c r="G769">
        <v>0.32169199999999998</v>
      </c>
      <c r="H769">
        <v>0.67036700000000005</v>
      </c>
      <c r="I769">
        <v>0</v>
      </c>
    </row>
    <row r="770" spans="1:25" x14ac:dyDescent="0.25">
      <c r="A770" t="s">
        <v>99</v>
      </c>
      <c r="B770">
        <v>8060.57</v>
      </c>
      <c r="C770">
        <v>8038.29</v>
      </c>
      <c r="D770">
        <v>7945.38</v>
      </c>
      <c r="E770">
        <v>6437.82</v>
      </c>
      <c r="F770">
        <v>0</v>
      </c>
      <c r="G770">
        <v>0.32945600000000003</v>
      </c>
      <c r="H770">
        <v>0.67040599999999995</v>
      </c>
      <c r="I770">
        <v>0</v>
      </c>
    </row>
    <row r="771" spans="1:25" x14ac:dyDescent="0.25">
      <c r="A771" t="s">
        <v>99</v>
      </c>
      <c r="B771">
        <v>8058.6</v>
      </c>
      <c r="C771">
        <v>8036.44</v>
      </c>
      <c r="D771">
        <v>7945.82</v>
      </c>
      <c r="E771">
        <v>6437.62</v>
      </c>
      <c r="F771">
        <v>0</v>
      </c>
      <c r="G771">
        <v>0.32136500000000001</v>
      </c>
      <c r="H771">
        <v>0.67037599999999997</v>
      </c>
      <c r="I771">
        <v>0</v>
      </c>
    </row>
    <row r="772" spans="1:25" x14ac:dyDescent="0.25">
      <c r="A772" t="s">
        <v>99</v>
      </c>
      <c r="B772">
        <v>8084.32</v>
      </c>
      <c r="C772">
        <v>8060.54</v>
      </c>
      <c r="D772">
        <v>7971.29</v>
      </c>
      <c r="E772">
        <v>6458.56</v>
      </c>
      <c r="F772">
        <v>0</v>
      </c>
      <c r="G772">
        <v>0.33052500000000001</v>
      </c>
      <c r="H772">
        <v>0.67031200000000002</v>
      </c>
      <c r="I772">
        <v>0</v>
      </c>
    </row>
    <row r="773" spans="1:25" x14ac:dyDescent="0.25">
      <c r="A773" t="s">
        <v>99</v>
      </c>
      <c r="B773">
        <v>8080.59</v>
      </c>
      <c r="C773">
        <v>8057.44</v>
      </c>
      <c r="D773">
        <v>7975.08</v>
      </c>
      <c r="E773">
        <v>6460.66</v>
      </c>
      <c r="F773">
        <v>0</v>
      </c>
      <c r="G773">
        <v>0.32151099999999999</v>
      </c>
      <c r="H773">
        <v>0.67039599999999999</v>
      </c>
      <c r="I773">
        <v>0</v>
      </c>
    </row>
    <row r="774" spans="1:25" x14ac:dyDescent="0.25">
      <c r="A774" t="s">
        <v>99</v>
      </c>
      <c r="B774">
        <v>8086.8</v>
      </c>
      <c r="C774">
        <v>8063.48</v>
      </c>
      <c r="D774">
        <v>7974.06</v>
      </c>
      <c r="E774">
        <v>6460.09</v>
      </c>
      <c r="F774">
        <v>0</v>
      </c>
      <c r="G774">
        <v>0.33738600000000002</v>
      </c>
      <c r="H774">
        <v>0.67038600000000004</v>
      </c>
      <c r="I774">
        <v>0</v>
      </c>
    </row>
    <row r="775" spans="1:25" x14ac:dyDescent="0.25">
      <c r="A775" t="s">
        <v>99</v>
      </c>
      <c r="B775">
        <v>8085.92</v>
      </c>
      <c r="C775">
        <v>8062.94</v>
      </c>
      <c r="D775">
        <v>7972.29</v>
      </c>
      <c r="E775">
        <v>6459.57</v>
      </c>
      <c r="F775">
        <v>0</v>
      </c>
      <c r="G775">
        <v>0.33414199999999999</v>
      </c>
      <c r="H775">
        <v>0.67022099999999996</v>
      </c>
      <c r="I775">
        <v>0</v>
      </c>
    </row>
    <row r="776" spans="1:25" x14ac:dyDescent="0.25">
      <c r="A776" t="s">
        <v>99</v>
      </c>
      <c r="B776">
        <v>8085.41</v>
      </c>
      <c r="C776">
        <v>8061.59</v>
      </c>
      <c r="D776">
        <v>7972.37</v>
      </c>
      <c r="E776">
        <v>6459.13</v>
      </c>
      <c r="F776">
        <v>0</v>
      </c>
      <c r="G776">
        <v>0.32325900000000002</v>
      </c>
      <c r="H776">
        <v>0.67032199999999997</v>
      </c>
      <c r="I776">
        <v>0</v>
      </c>
    </row>
    <row r="777" spans="1:25" x14ac:dyDescent="0.25">
      <c r="A777" t="s">
        <v>99</v>
      </c>
      <c r="B777">
        <v>8077.91</v>
      </c>
      <c r="C777">
        <v>8055.45</v>
      </c>
      <c r="D777">
        <v>7970.74</v>
      </c>
      <c r="E777">
        <v>6459.14</v>
      </c>
      <c r="F777">
        <v>0</v>
      </c>
      <c r="G777">
        <v>0.32229000000000002</v>
      </c>
      <c r="H777">
        <v>0.67009399999999997</v>
      </c>
      <c r="I777">
        <v>0</v>
      </c>
    </row>
    <row r="778" spans="1:25" x14ac:dyDescent="0.25">
      <c r="A778" t="s">
        <v>99</v>
      </c>
      <c r="B778">
        <v>8078.13</v>
      </c>
      <c r="C778">
        <v>8055.53</v>
      </c>
      <c r="D778">
        <v>7972.23</v>
      </c>
      <c r="E778">
        <v>6459.36</v>
      </c>
      <c r="F778">
        <v>0</v>
      </c>
      <c r="G778">
        <v>0.33738499999999999</v>
      </c>
      <c r="H778">
        <v>0.67016500000000001</v>
      </c>
      <c r="I778">
        <v>0</v>
      </c>
    </row>
    <row r="779" spans="1:25" x14ac:dyDescent="0.25">
      <c r="A779" t="s">
        <v>99</v>
      </c>
      <c r="B779">
        <v>8080.45</v>
      </c>
      <c r="C779">
        <v>8057.93</v>
      </c>
      <c r="D779">
        <v>7972.66</v>
      </c>
      <c r="E779">
        <v>6459.58</v>
      </c>
      <c r="F779">
        <v>0</v>
      </c>
      <c r="G779">
        <v>0.32206699999999999</v>
      </c>
      <c r="H779">
        <v>0.67040100000000002</v>
      </c>
      <c r="I779">
        <v>0</v>
      </c>
    </row>
    <row r="780" spans="1:25" x14ac:dyDescent="0.25">
      <c r="A780" t="s">
        <v>99</v>
      </c>
      <c r="B780">
        <v>8084.45</v>
      </c>
      <c r="C780">
        <v>8061.08</v>
      </c>
      <c r="D780">
        <v>7976.26</v>
      </c>
      <c r="E780">
        <v>6459.5</v>
      </c>
      <c r="F780">
        <v>0</v>
      </c>
      <c r="G780">
        <v>0.32764799999999999</v>
      </c>
      <c r="H780">
        <v>0.670377</v>
      </c>
      <c r="I780">
        <v>0</v>
      </c>
    </row>
    <row r="781" spans="1:25" x14ac:dyDescent="0.25">
      <c r="A781" t="s">
        <v>99</v>
      </c>
      <c r="B781">
        <v>8097.04</v>
      </c>
      <c r="C781">
        <v>8063.12</v>
      </c>
      <c r="D781">
        <v>7971.5</v>
      </c>
      <c r="E781">
        <v>6458.94</v>
      </c>
      <c r="F781">
        <v>0</v>
      </c>
      <c r="G781">
        <v>0.32182899999999998</v>
      </c>
      <c r="H781">
        <v>0.67025000000000001</v>
      </c>
      <c r="I781">
        <v>0</v>
      </c>
    </row>
    <row r="782" spans="1:25" x14ac:dyDescent="0.25">
      <c r="A782" t="s">
        <v>99</v>
      </c>
      <c r="B782">
        <v>8083.16</v>
      </c>
      <c r="C782">
        <v>8060.8</v>
      </c>
      <c r="D782">
        <v>7975.46</v>
      </c>
      <c r="E782">
        <v>6459.82</v>
      </c>
      <c r="F782">
        <v>0</v>
      </c>
      <c r="G782">
        <v>0.33738499999999999</v>
      </c>
      <c r="H782">
        <v>0.67038200000000003</v>
      </c>
      <c r="I782">
        <v>0</v>
      </c>
    </row>
    <row r="783" spans="1:25" x14ac:dyDescent="0.25">
      <c r="A783" t="s">
        <v>99</v>
      </c>
      <c r="B783">
        <v>8082.71</v>
      </c>
      <c r="C783">
        <v>8059.81</v>
      </c>
      <c r="D783">
        <v>7975.41</v>
      </c>
      <c r="E783">
        <v>6459.8</v>
      </c>
      <c r="F783">
        <v>0</v>
      </c>
      <c r="G783">
        <v>0.33738499999999999</v>
      </c>
      <c r="H783">
        <v>0.67039300000000002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8079.45</v>
      </c>
      <c r="C784">
        <v>8056.11</v>
      </c>
      <c r="D784">
        <v>7976.75</v>
      </c>
      <c r="E784">
        <v>6459.84</v>
      </c>
      <c r="F784">
        <v>0</v>
      </c>
      <c r="G784">
        <v>0.32177600000000001</v>
      </c>
      <c r="H784">
        <v>0.670323</v>
      </c>
      <c r="I784">
        <v>0</v>
      </c>
      <c r="R784">
        <f>AVERAGE(B735:B784)</f>
        <v>8065.4731999999985</v>
      </c>
      <c r="S784">
        <f>AVERAGE(C735:C784)</f>
        <v>8042.1618000000008</v>
      </c>
      <c r="U784">
        <f>_xlfn.VAR.P(B735:B784)</f>
        <v>210.7327257599986</v>
      </c>
      <c r="V784">
        <f>_xlfn.VAR.P(C735:C784)</f>
        <v>200.45043475999978</v>
      </c>
      <c r="X784">
        <f>1.96*SQRT(U784)/50</f>
        <v>0.56905213795560439</v>
      </c>
      <c r="Y784">
        <f>1.96*SQRT(V784)/50</f>
        <v>0.55499563608158764</v>
      </c>
    </row>
    <row r="785" spans="1:9" x14ac:dyDescent="0.25">
      <c r="A785" t="s">
        <v>99</v>
      </c>
      <c r="B785">
        <v>403352.37199999997</v>
      </c>
      <c r="C785" t="s">
        <v>37</v>
      </c>
    </row>
    <row r="786" spans="1:9" x14ac:dyDescent="0.25">
      <c r="A786" t="s">
        <v>100</v>
      </c>
      <c r="B786">
        <v>6606.62</v>
      </c>
      <c r="C786">
        <v>6581.59</v>
      </c>
      <c r="D786">
        <v>6503.69</v>
      </c>
      <c r="E786">
        <v>4987.6499999999996</v>
      </c>
      <c r="F786">
        <v>0</v>
      </c>
      <c r="G786">
        <v>0.32511800000000002</v>
      </c>
      <c r="H786">
        <v>0.67025100000000004</v>
      </c>
      <c r="I786">
        <v>0</v>
      </c>
    </row>
    <row r="787" spans="1:9" x14ac:dyDescent="0.25">
      <c r="A787" t="s">
        <v>100</v>
      </c>
      <c r="B787">
        <v>6607.34</v>
      </c>
      <c r="C787">
        <v>6584.04</v>
      </c>
      <c r="D787">
        <v>6503.92</v>
      </c>
      <c r="E787">
        <v>4987.62</v>
      </c>
      <c r="F787">
        <v>0</v>
      </c>
      <c r="G787">
        <v>0.32608100000000001</v>
      </c>
      <c r="H787">
        <v>0.68710899999999997</v>
      </c>
      <c r="I787">
        <v>0</v>
      </c>
    </row>
    <row r="788" spans="1:9" x14ac:dyDescent="0.25">
      <c r="A788" t="s">
        <v>100</v>
      </c>
      <c r="B788">
        <v>6602.75</v>
      </c>
      <c r="C788">
        <v>6580.03</v>
      </c>
      <c r="D788">
        <v>6502.72</v>
      </c>
      <c r="E788">
        <v>4987.1499999999996</v>
      </c>
      <c r="F788">
        <v>0</v>
      </c>
      <c r="G788">
        <v>0.32737500000000003</v>
      </c>
      <c r="H788">
        <v>0.67002499999999998</v>
      </c>
      <c r="I788">
        <v>0</v>
      </c>
    </row>
    <row r="789" spans="1:9" x14ac:dyDescent="0.25">
      <c r="A789" t="s">
        <v>100</v>
      </c>
      <c r="B789">
        <v>6601.01</v>
      </c>
      <c r="C789">
        <v>6578.19</v>
      </c>
      <c r="D789">
        <v>6498.25</v>
      </c>
      <c r="E789">
        <v>4987.58</v>
      </c>
      <c r="F789">
        <v>0</v>
      </c>
      <c r="G789">
        <v>0.323133</v>
      </c>
      <c r="H789">
        <v>0.67040299999999997</v>
      </c>
      <c r="I789">
        <v>0</v>
      </c>
    </row>
    <row r="790" spans="1:9" x14ac:dyDescent="0.25">
      <c r="A790" t="s">
        <v>100</v>
      </c>
      <c r="B790">
        <v>6599.21</v>
      </c>
      <c r="C790">
        <v>6576.64</v>
      </c>
      <c r="D790">
        <v>6498.28</v>
      </c>
      <c r="E790">
        <v>4987.67</v>
      </c>
      <c r="F790">
        <v>0</v>
      </c>
      <c r="G790">
        <v>0.33738600000000002</v>
      </c>
      <c r="H790">
        <v>0.67040900000000003</v>
      </c>
      <c r="I790">
        <v>0</v>
      </c>
    </row>
    <row r="791" spans="1:9" x14ac:dyDescent="0.25">
      <c r="A791" t="s">
        <v>100</v>
      </c>
      <c r="B791">
        <v>6600.81</v>
      </c>
      <c r="C791">
        <v>6577.75</v>
      </c>
      <c r="D791">
        <v>6497.21</v>
      </c>
      <c r="E791">
        <v>4986.97</v>
      </c>
      <c r="F791">
        <v>0</v>
      </c>
      <c r="G791">
        <v>0.32240600000000003</v>
      </c>
      <c r="H791">
        <v>0.67007700000000003</v>
      </c>
      <c r="I791">
        <v>0</v>
      </c>
    </row>
    <row r="792" spans="1:9" x14ac:dyDescent="0.25">
      <c r="A792" t="s">
        <v>100</v>
      </c>
      <c r="B792">
        <v>6606.03</v>
      </c>
      <c r="C792">
        <v>6582.99</v>
      </c>
      <c r="D792">
        <v>6501.71</v>
      </c>
      <c r="E792">
        <v>4987.24</v>
      </c>
      <c r="F792">
        <v>0</v>
      </c>
      <c r="G792">
        <v>0.32470199999999999</v>
      </c>
      <c r="H792">
        <v>0.67035999999999996</v>
      </c>
      <c r="I792">
        <v>0</v>
      </c>
    </row>
    <row r="793" spans="1:9" x14ac:dyDescent="0.25">
      <c r="A793" t="s">
        <v>100</v>
      </c>
      <c r="B793">
        <v>6601.95</v>
      </c>
      <c r="C793">
        <v>6578.97</v>
      </c>
      <c r="D793">
        <v>6498.18</v>
      </c>
      <c r="E793">
        <v>4987.4399999999996</v>
      </c>
      <c r="F793">
        <v>0</v>
      </c>
      <c r="G793">
        <v>0.321963</v>
      </c>
      <c r="H793">
        <v>0.67040599999999995</v>
      </c>
      <c r="I793">
        <v>0</v>
      </c>
    </row>
    <row r="794" spans="1:9" x14ac:dyDescent="0.25">
      <c r="A794" t="s">
        <v>100</v>
      </c>
      <c r="B794">
        <v>6602.44</v>
      </c>
      <c r="C794">
        <v>6578.73</v>
      </c>
      <c r="D794">
        <v>6497.8</v>
      </c>
      <c r="E794">
        <v>4987.6000000000004</v>
      </c>
      <c r="F794">
        <v>0</v>
      </c>
      <c r="G794">
        <v>0.324293</v>
      </c>
      <c r="H794">
        <v>0.67038500000000001</v>
      </c>
      <c r="I794">
        <v>0</v>
      </c>
    </row>
    <row r="795" spans="1:9" x14ac:dyDescent="0.25">
      <c r="A795" t="s">
        <v>100</v>
      </c>
      <c r="B795">
        <v>6604.69</v>
      </c>
      <c r="C795">
        <v>6582.14</v>
      </c>
      <c r="D795">
        <v>6498.08</v>
      </c>
      <c r="E795">
        <v>4987.22</v>
      </c>
      <c r="F795">
        <v>0</v>
      </c>
      <c r="G795">
        <v>0.33399899999999999</v>
      </c>
      <c r="H795">
        <v>0.67036200000000001</v>
      </c>
      <c r="I795">
        <v>0</v>
      </c>
    </row>
    <row r="796" spans="1:9" x14ac:dyDescent="0.25">
      <c r="A796" t="s">
        <v>100</v>
      </c>
      <c r="B796">
        <v>6600.16</v>
      </c>
      <c r="C796">
        <v>6577.82</v>
      </c>
      <c r="D796">
        <v>6502.19</v>
      </c>
      <c r="E796">
        <v>4987.5200000000004</v>
      </c>
      <c r="F796">
        <v>0</v>
      </c>
      <c r="G796">
        <v>0.321438</v>
      </c>
      <c r="H796">
        <v>0.670404</v>
      </c>
      <c r="I796">
        <v>0</v>
      </c>
    </row>
    <row r="797" spans="1:9" x14ac:dyDescent="0.25">
      <c r="A797" t="s">
        <v>100</v>
      </c>
      <c r="B797">
        <v>6603.56</v>
      </c>
      <c r="C797">
        <v>6580.87</v>
      </c>
      <c r="D797">
        <v>6498.77</v>
      </c>
      <c r="E797">
        <v>4987.51</v>
      </c>
      <c r="F797">
        <v>0</v>
      </c>
      <c r="G797">
        <v>0.32855400000000001</v>
      </c>
      <c r="H797">
        <v>0.67040900000000003</v>
      </c>
      <c r="I797">
        <v>0</v>
      </c>
    </row>
    <row r="798" spans="1:9" x14ac:dyDescent="0.25">
      <c r="A798" t="s">
        <v>100</v>
      </c>
      <c r="B798">
        <v>6604.53</v>
      </c>
      <c r="C798">
        <v>6581.84</v>
      </c>
      <c r="D798">
        <v>6500.93</v>
      </c>
      <c r="E798">
        <v>4987.8100000000004</v>
      </c>
      <c r="F798">
        <v>0</v>
      </c>
      <c r="G798">
        <v>0.32290200000000002</v>
      </c>
      <c r="H798">
        <v>0.67033600000000004</v>
      </c>
      <c r="I798">
        <v>0</v>
      </c>
    </row>
    <row r="799" spans="1:9" x14ac:dyDescent="0.25">
      <c r="A799" t="s">
        <v>100</v>
      </c>
      <c r="B799">
        <v>6617.14</v>
      </c>
      <c r="C799">
        <v>6595.33</v>
      </c>
      <c r="D799">
        <v>6503.72</v>
      </c>
      <c r="E799">
        <v>4987.7700000000004</v>
      </c>
      <c r="F799">
        <v>0</v>
      </c>
      <c r="G799">
        <v>0.32688200000000001</v>
      </c>
      <c r="H799">
        <v>0.67020900000000005</v>
      </c>
      <c r="I799">
        <v>0</v>
      </c>
    </row>
    <row r="800" spans="1:9" x14ac:dyDescent="0.25">
      <c r="A800" t="s">
        <v>100</v>
      </c>
      <c r="B800">
        <v>6603.58</v>
      </c>
      <c r="C800">
        <v>6580.91</v>
      </c>
      <c r="D800">
        <v>6502.93</v>
      </c>
      <c r="E800">
        <v>4987.62</v>
      </c>
      <c r="F800">
        <v>0</v>
      </c>
      <c r="G800">
        <v>0.32374900000000001</v>
      </c>
      <c r="H800">
        <v>0.67040900000000003</v>
      </c>
      <c r="I800">
        <v>0</v>
      </c>
    </row>
    <row r="801" spans="1:9" x14ac:dyDescent="0.25">
      <c r="A801" t="s">
        <v>100</v>
      </c>
      <c r="B801">
        <v>6606.71</v>
      </c>
      <c r="C801">
        <v>6583.74</v>
      </c>
      <c r="D801">
        <v>6500.96</v>
      </c>
      <c r="E801">
        <v>4987.3900000000003</v>
      </c>
      <c r="F801">
        <v>0</v>
      </c>
      <c r="G801">
        <v>0.32137700000000002</v>
      </c>
      <c r="H801">
        <v>0.67012099999999997</v>
      </c>
      <c r="I801">
        <v>0</v>
      </c>
    </row>
    <row r="802" spans="1:9" x14ac:dyDescent="0.25">
      <c r="A802" t="s">
        <v>100</v>
      </c>
      <c r="B802">
        <v>6607.69</v>
      </c>
      <c r="C802">
        <v>6584.65</v>
      </c>
      <c r="D802">
        <v>6500.21</v>
      </c>
      <c r="E802">
        <v>4987.17</v>
      </c>
      <c r="F802">
        <v>0</v>
      </c>
      <c r="G802">
        <v>0.32135200000000003</v>
      </c>
      <c r="H802">
        <v>0.67036499999999999</v>
      </c>
      <c r="I802">
        <v>0</v>
      </c>
    </row>
    <row r="803" spans="1:9" x14ac:dyDescent="0.25">
      <c r="A803" t="s">
        <v>100</v>
      </c>
      <c r="B803">
        <v>6602.76</v>
      </c>
      <c r="C803">
        <v>6580.33</v>
      </c>
      <c r="D803">
        <v>6502.5</v>
      </c>
      <c r="E803">
        <v>4986.75</v>
      </c>
      <c r="F803">
        <v>0</v>
      </c>
      <c r="G803">
        <v>0.32169199999999998</v>
      </c>
      <c r="H803">
        <v>0.66995800000000005</v>
      </c>
      <c r="I803">
        <v>0</v>
      </c>
    </row>
    <row r="804" spans="1:9" x14ac:dyDescent="0.25">
      <c r="A804" t="s">
        <v>100</v>
      </c>
      <c r="B804">
        <v>6601.16</v>
      </c>
      <c r="C804">
        <v>6578.97</v>
      </c>
      <c r="D804">
        <v>6501.24</v>
      </c>
      <c r="E804">
        <v>4986.74</v>
      </c>
      <c r="F804">
        <v>0</v>
      </c>
      <c r="G804">
        <v>0.33738499999999999</v>
      </c>
      <c r="H804">
        <v>0.670408</v>
      </c>
      <c r="I804">
        <v>0</v>
      </c>
    </row>
    <row r="805" spans="1:9" x14ac:dyDescent="0.25">
      <c r="A805" t="s">
        <v>100</v>
      </c>
      <c r="B805">
        <v>6604.9</v>
      </c>
      <c r="C805">
        <v>6582.35</v>
      </c>
      <c r="D805">
        <v>6500.83</v>
      </c>
      <c r="E805">
        <v>4987.21</v>
      </c>
      <c r="F805">
        <v>0</v>
      </c>
      <c r="G805">
        <v>0.321741</v>
      </c>
      <c r="H805">
        <v>0.6704</v>
      </c>
      <c r="I805">
        <v>0</v>
      </c>
    </row>
    <row r="806" spans="1:9" x14ac:dyDescent="0.25">
      <c r="A806" t="s">
        <v>100</v>
      </c>
      <c r="B806">
        <v>6602.84</v>
      </c>
      <c r="C806">
        <v>6580.25</v>
      </c>
      <c r="D806">
        <v>6501.01</v>
      </c>
      <c r="E806">
        <v>4987.33</v>
      </c>
      <c r="F806">
        <v>0</v>
      </c>
      <c r="G806">
        <v>0.32273499999999999</v>
      </c>
      <c r="H806">
        <v>0.67040500000000003</v>
      </c>
      <c r="I806">
        <v>0</v>
      </c>
    </row>
    <row r="807" spans="1:9" x14ac:dyDescent="0.25">
      <c r="A807" t="s">
        <v>100</v>
      </c>
      <c r="B807">
        <v>6604.7</v>
      </c>
      <c r="C807">
        <v>6581.74</v>
      </c>
      <c r="D807">
        <v>6499.67</v>
      </c>
      <c r="E807">
        <v>4986.91</v>
      </c>
      <c r="F807">
        <v>0</v>
      </c>
      <c r="G807">
        <v>0.321409</v>
      </c>
      <c r="H807">
        <v>0.67039400000000005</v>
      </c>
      <c r="I807">
        <v>0</v>
      </c>
    </row>
    <row r="808" spans="1:9" x14ac:dyDescent="0.25">
      <c r="A808" t="s">
        <v>100</v>
      </c>
      <c r="B808">
        <v>6604.32</v>
      </c>
      <c r="C808">
        <v>6580.96</v>
      </c>
      <c r="D808">
        <v>6499.84</v>
      </c>
      <c r="E808">
        <v>4987.2299999999996</v>
      </c>
      <c r="F808">
        <v>0</v>
      </c>
      <c r="G808">
        <v>0.32136399999999998</v>
      </c>
      <c r="H808">
        <v>0.6704</v>
      </c>
      <c r="I808">
        <v>0</v>
      </c>
    </row>
    <row r="809" spans="1:9" x14ac:dyDescent="0.25">
      <c r="A809" t="s">
        <v>100</v>
      </c>
      <c r="B809">
        <v>6602.45</v>
      </c>
      <c r="C809">
        <v>6579.91</v>
      </c>
      <c r="D809">
        <v>6499.5</v>
      </c>
      <c r="E809">
        <v>4987.09</v>
      </c>
      <c r="F809">
        <v>0</v>
      </c>
      <c r="G809">
        <v>0.32133699999999998</v>
      </c>
      <c r="H809">
        <v>0.67038500000000001</v>
      </c>
      <c r="I809">
        <v>0</v>
      </c>
    </row>
    <row r="810" spans="1:9" x14ac:dyDescent="0.25">
      <c r="A810" t="s">
        <v>100</v>
      </c>
      <c r="B810">
        <v>6602.67</v>
      </c>
      <c r="C810">
        <v>6580.38</v>
      </c>
      <c r="D810">
        <v>6500.67</v>
      </c>
      <c r="E810">
        <v>4987.01</v>
      </c>
      <c r="F810">
        <v>0</v>
      </c>
      <c r="G810">
        <v>0.32244600000000001</v>
      </c>
      <c r="H810">
        <v>0.67022800000000005</v>
      </c>
      <c r="I810">
        <v>0</v>
      </c>
    </row>
    <row r="811" spans="1:9" x14ac:dyDescent="0.25">
      <c r="A811" t="s">
        <v>100</v>
      </c>
      <c r="B811">
        <v>6603.76</v>
      </c>
      <c r="C811">
        <v>6580.8</v>
      </c>
      <c r="D811">
        <v>6501.06</v>
      </c>
      <c r="E811">
        <v>4987.1400000000003</v>
      </c>
      <c r="F811">
        <v>0</v>
      </c>
      <c r="G811">
        <v>0.32499499999999998</v>
      </c>
      <c r="H811">
        <v>0.67022199999999998</v>
      </c>
      <c r="I811">
        <v>0</v>
      </c>
    </row>
    <row r="812" spans="1:9" x14ac:dyDescent="0.25">
      <c r="A812" t="s">
        <v>100</v>
      </c>
      <c r="B812">
        <v>6597.7</v>
      </c>
      <c r="C812">
        <v>6575.24</v>
      </c>
      <c r="D812">
        <v>6499.02</v>
      </c>
      <c r="E812">
        <v>4987.5</v>
      </c>
      <c r="F812">
        <v>0</v>
      </c>
      <c r="G812">
        <v>0.32583899999999999</v>
      </c>
      <c r="H812">
        <v>0.67038900000000001</v>
      </c>
      <c r="I812">
        <v>0</v>
      </c>
    </row>
    <row r="813" spans="1:9" x14ac:dyDescent="0.25">
      <c r="A813" t="s">
        <v>100</v>
      </c>
      <c r="B813">
        <v>6606.46</v>
      </c>
      <c r="C813">
        <v>6583.06</v>
      </c>
      <c r="D813">
        <v>6501.49</v>
      </c>
      <c r="E813">
        <v>4987.59</v>
      </c>
      <c r="F813">
        <v>0</v>
      </c>
      <c r="G813">
        <v>0.32202700000000001</v>
      </c>
      <c r="H813">
        <v>0.67001500000000003</v>
      </c>
      <c r="I813">
        <v>0</v>
      </c>
    </row>
    <row r="814" spans="1:9" x14ac:dyDescent="0.25">
      <c r="A814" t="s">
        <v>100</v>
      </c>
      <c r="B814">
        <v>6598.86</v>
      </c>
      <c r="C814">
        <v>6576.53</v>
      </c>
      <c r="D814">
        <v>6498.84</v>
      </c>
      <c r="E814">
        <v>4987.74</v>
      </c>
      <c r="F814">
        <v>0</v>
      </c>
      <c r="G814">
        <v>0.32133899999999999</v>
      </c>
      <c r="H814">
        <v>0.67040900000000003</v>
      </c>
      <c r="I814">
        <v>0</v>
      </c>
    </row>
    <row r="815" spans="1:9" x14ac:dyDescent="0.25">
      <c r="A815" t="s">
        <v>100</v>
      </c>
      <c r="B815">
        <v>6603.71</v>
      </c>
      <c r="C815">
        <v>6580.9</v>
      </c>
      <c r="D815">
        <v>6500.92</v>
      </c>
      <c r="E815">
        <v>4987.43</v>
      </c>
      <c r="F815">
        <v>0</v>
      </c>
      <c r="G815">
        <v>0.32174199999999997</v>
      </c>
      <c r="H815">
        <v>0.67019899999999999</v>
      </c>
      <c r="I815">
        <v>0</v>
      </c>
    </row>
    <row r="816" spans="1:9" x14ac:dyDescent="0.25">
      <c r="A816" t="s">
        <v>100</v>
      </c>
      <c r="B816">
        <v>6602.96</v>
      </c>
      <c r="C816">
        <v>6579.59</v>
      </c>
      <c r="D816">
        <v>6500.33</v>
      </c>
      <c r="E816">
        <v>4987.1499999999996</v>
      </c>
      <c r="F816">
        <v>0</v>
      </c>
      <c r="G816">
        <v>0.32182300000000003</v>
      </c>
      <c r="H816">
        <v>0.67032400000000003</v>
      </c>
      <c r="I816">
        <v>0</v>
      </c>
    </row>
    <row r="817" spans="1:9" x14ac:dyDescent="0.25">
      <c r="A817" t="s">
        <v>100</v>
      </c>
      <c r="B817">
        <v>6605.71</v>
      </c>
      <c r="C817">
        <v>6582.9</v>
      </c>
      <c r="D817">
        <v>6503.67</v>
      </c>
      <c r="E817">
        <v>4987.3999999999996</v>
      </c>
      <c r="F817">
        <v>0</v>
      </c>
      <c r="G817">
        <v>0.333953</v>
      </c>
      <c r="H817">
        <v>0.66948600000000003</v>
      </c>
      <c r="I817">
        <v>0</v>
      </c>
    </row>
    <row r="818" spans="1:9" x14ac:dyDescent="0.25">
      <c r="A818" t="s">
        <v>100</v>
      </c>
      <c r="B818">
        <v>6603.67</v>
      </c>
      <c r="C818">
        <v>6581.17</v>
      </c>
      <c r="D818">
        <v>6503.62</v>
      </c>
      <c r="E818">
        <v>4987.29</v>
      </c>
      <c r="F818">
        <v>0</v>
      </c>
      <c r="G818">
        <v>0.32139400000000001</v>
      </c>
      <c r="H818">
        <v>0.67040500000000003</v>
      </c>
      <c r="I818">
        <v>0</v>
      </c>
    </row>
    <row r="819" spans="1:9" x14ac:dyDescent="0.25">
      <c r="A819" t="s">
        <v>100</v>
      </c>
      <c r="B819">
        <v>6617.41</v>
      </c>
      <c r="C819">
        <v>6594.4</v>
      </c>
      <c r="D819">
        <v>6502.93</v>
      </c>
      <c r="E819">
        <v>4987.49</v>
      </c>
      <c r="F819">
        <v>0</v>
      </c>
      <c r="G819">
        <v>0.32139200000000001</v>
      </c>
      <c r="H819">
        <v>0.68735400000000002</v>
      </c>
      <c r="I819">
        <v>0</v>
      </c>
    </row>
    <row r="820" spans="1:9" x14ac:dyDescent="0.25">
      <c r="A820" t="s">
        <v>100</v>
      </c>
      <c r="B820">
        <v>6606.95</v>
      </c>
      <c r="C820">
        <v>6584.58</v>
      </c>
      <c r="D820">
        <v>6500.59</v>
      </c>
      <c r="E820">
        <v>4987.84</v>
      </c>
      <c r="F820">
        <v>0</v>
      </c>
      <c r="G820">
        <v>0.33738499999999999</v>
      </c>
      <c r="H820">
        <v>0.670408</v>
      </c>
      <c r="I820">
        <v>0</v>
      </c>
    </row>
    <row r="821" spans="1:9" x14ac:dyDescent="0.25">
      <c r="A821" t="s">
        <v>100</v>
      </c>
      <c r="B821">
        <v>6610.16</v>
      </c>
      <c r="C821">
        <v>6587.83</v>
      </c>
      <c r="D821">
        <v>6503.83</v>
      </c>
      <c r="E821">
        <v>4987.9399999999996</v>
      </c>
      <c r="F821">
        <v>0</v>
      </c>
      <c r="G821">
        <v>0.32619999999999999</v>
      </c>
      <c r="H821">
        <v>0.67040900000000003</v>
      </c>
      <c r="I821">
        <v>0</v>
      </c>
    </row>
    <row r="822" spans="1:9" x14ac:dyDescent="0.25">
      <c r="A822" t="s">
        <v>100</v>
      </c>
      <c r="B822">
        <v>6604.64</v>
      </c>
      <c r="C822">
        <v>6580.96</v>
      </c>
      <c r="D822">
        <v>6501.74</v>
      </c>
      <c r="E822">
        <v>4988.37</v>
      </c>
      <c r="F822">
        <v>0</v>
      </c>
      <c r="G822">
        <v>0.32159700000000002</v>
      </c>
      <c r="H822">
        <v>0.67040599999999995</v>
      </c>
      <c r="I822">
        <v>0</v>
      </c>
    </row>
    <row r="823" spans="1:9" x14ac:dyDescent="0.25">
      <c r="A823" t="s">
        <v>100</v>
      </c>
      <c r="B823">
        <v>6605.05</v>
      </c>
      <c r="C823">
        <v>6581.72</v>
      </c>
      <c r="D823">
        <v>6501.04</v>
      </c>
      <c r="E823">
        <v>4987.8900000000003</v>
      </c>
      <c r="F823">
        <v>0</v>
      </c>
      <c r="G823">
        <v>0.33738499999999999</v>
      </c>
      <c r="H823">
        <v>0.67040900000000003</v>
      </c>
      <c r="I823">
        <v>0</v>
      </c>
    </row>
    <row r="824" spans="1:9" x14ac:dyDescent="0.25">
      <c r="A824" t="s">
        <v>100</v>
      </c>
      <c r="B824">
        <v>6603.48</v>
      </c>
      <c r="C824">
        <v>6580.9</v>
      </c>
      <c r="D824">
        <v>6503.7</v>
      </c>
      <c r="E824">
        <v>4987.8500000000004</v>
      </c>
      <c r="F824">
        <v>0</v>
      </c>
      <c r="G824">
        <v>0.33738499999999999</v>
      </c>
      <c r="H824">
        <v>0.66986800000000002</v>
      </c>
      <c r="I824">
        <v>0</v>
      </c>
    </row>
    <row r="825" spans="1:9" x14ac:dyDescent="0.25">
      <c r="A825" t="s">
        <v>100</v>
      </c>
      <c r="B825">
        <v>6604.5</v>
      </c>
      <c r="C825">
        <v>6581.42</v>
      </c>
      <c r="D825">
        <v>6498.38</v>
      </c>
      <c r="E825">
        <v>4987.51</v>
      </c>
      <c r="F825">
        <v>0</v>
      </c>
      <c r="G825">
        <v>0.33088600000000001</v>
      </c>
      <c r="H825">
        <v>0.67040500000000003</v>
      </c>
      <c r="I825">
        <v>0</v>
      </c>
    </row>
    <row r="826" spans="1:9" x14ac:dyDescent="0.25">
      <c r="A826" t="s">
        <v>100</v>
      </c>
      <c r="B826">
        <v>6601.26</v>
      </c>
      <c r="C826">
        <v>6578.22</v>
      </c>
      <c r="D826">
        <v>6501.78</v>
      </c>
      <c r="E826">
        <v>4987.8</v>
      </c>
      <c r="F826">
        <v>0</v>
      </c>
      <c r="G826">
        <v>0.32137500000000002</v>
      </c>
      <c r="H826">
        <v>0.67031799999999997</v>
      </c>
      <c r="I826">
        <v>0</v>
      </c>
    </row>
    <row r="827" spans="1:9" x14ac:dyDescent="0.25">
      <c r="A827" t="s">
        <v>100</v>
      </c>
      <c r="B827">
        <v>6602.97</v>
      </c>
      <c r="C827">
        <v>6580.9</v>
      </c>
      <c r="D827">
        <v>6502.77</v>
      </c>
      <c r="E827">
        <v>4987.72</v>
      </c>
      <c r="F827">
        <v>0</v>
      </c>
      <c r="G827">
        <v>0.33546300000000001</v>
      </c>
      <c r="H827">
        <v>0.67031099999999999</v>
      </c>
      <c r="I827">
        <v>0</v>
      </c>
    </row>
    <row r="828" spans="1:9" x14ac:dyDescent="0.25">
      <c r="A828" t="s">
        <v>100</v>
      </c>
      <c r="B828">
        <v>6603.78</v>
      </c>
      <c r="C828">
        <v>6580.92</v>
      </c>
      <c r="D828">
        <v>6498.24</v>
      </c>
      <c r="E828">
        <v>4987.8500000000004</v>
      </c>
      <c r="F828">
        <v>0</v>
      </c>
      <c r="G828">
        <v>0.33700600000000003</v>
      </c>
      <c r="H828">
        <v>0.67029499999999997</v>
      </c>
      <c r="I828">
        <v>0</v>
      </c>
    </row>
    <row r="829" spans="1:9" x14ac:dyDescent="0.25">
      <c r="A829" t="s">
        <v>100</v>
      </c>
      <c r="B829">
        <v>6601.45</v>
      </c>
      <c r="C829">
        <v>6578.73</v>
      </c>
      <c r="D829">
        <v>6501.49</v>
      </c>
      <c r="E829">
        <v>4987.25</v>
      </c>
      <c r="F829">
        <v>0</v>
      </c>
      <c r="G829">
        <v>0.321328</v>
      </c>
      <c r="H829">
        <v>0.67033900000000002</v>
      </c>
      <c r="I829">
        <v>0</v>
      </c>
    </row>
    <row r="830" spans="1:9" x14ac:dyDescent="0.25">
      <c r="A830" t="s">
        <v>100</v>
      </c>
      <c r="B830">
        <v>6602.49</v>
      </c>
      <c r="C830">
        <v>6579.81</v>
      </c>
      <c r="D830">
        <v>6497.53</v>
      </c>
      <c r="E830">
        <v>4986.9799999999996</v>
      </c>
      <c r="F830">
        <v>0</v>
      </c>
      <c r="G830">
        <v>0.32878000000000002</v>
      </c>
      <c r="H830">
        <v>0.67040699999999998</v>
      </c>
      <c r="I830">
        <v>0</v>
      </c>
    </row>
    <row r="831" spans="1:9" x14ac:dyDescent="0.25">
      <c r="A831" t="s">
        <v>100</v>
      </c>
      <c r="B831">
        <v>6599.9</v>
      </c>
      <c r="C831">
        <v>6577.51</v>
      </c>
      <c r="D831">
        <v>6501.22</v>
      </c>
      <c r="E831">
        <v>4987.16</v>
      </c>
      <c r="F831">
        <v>0</v>
      </c>
      <c r="G831">
        <v>0.32988800000000001</v>
      </c>
      <c r="H831">
        <v>0.67040100000000002</v>
      </c>
      <c r="I831">
        <v>0</v>
      </c>
    </row>
    <row r="832" spans="1:9" x14ac:dyDescent="0.25">
      <c r="A832" t="s">
        <v>100</v>
      </c>
      <c r="B832">
        <v>6601.42</v>
      </c>
      <c r="C832">
        <v>6578.55</v>
      </c>
      <c r="D832">
        <v>6497.72</v>
      </c>
      <c r="E832">
        <v>4987.3100000000004</v>
      </c>
      <c r="F832">
        <v>0</v>
      </c>
      <c r="G832">
        <v>0.32139000000000001</v>
      </c>
      <c r="H832">
        <v>0.67040900000000003</v>
      </c>
      <c r="I832">
        <v>0</v>
      </c>
    </row>
    <row r="833" spans="1:25" x14ac:dyDescent="0.25">
      <c r="A833" t="s">
        <v>100</v>
      </c>
      <c r="B833">
        <v>6603.48</v>
      </c>
      <c r="C833">
        <v>6580.14</v>
      </c>
      <c r="D833">
        <v>6501.78</v>
      </c>
      <c r="E833">
        <v>4987.43</v>
      </c>
      <c r="F833">
        <v>0</v>
      </c>
      <c r="G833">
        <v>0.32678099999999999</v>
      </c>
      <c r="H833">
        <v>0.67036399999999996</v>
      </c>
      <c r="I833">
        <v>0</v>
      </c>
    </row>
    <row r="834" spans="1:25" x14ac:dyDescent="0.25">
      <c r="A834" t="s">
        <v>100</v>
      </c>
      <c r="B834">
        <v>6604.96</v>
      </c>
      <c r="C834">
        <v>6582.39</v>
      </c>
      <c r="D834">
        <v>6500.07</v>
      </c>
      <c r="E834">
        <v>4988.05</v>
      </c>
      <c r="F834">
        <v>0</v>
      </c>
      <c r="G834">
        <v>0.32152399999999998</v>
      </c>
      <c r="H834">
        <v>0.67040500000000003</v>
      </c>
      <c r="I834">
        <v>0</v>
      </c>
    </row>
    <row r="835" spans="1:25" x14ac:dyDescent="0.25">
      <c r="A835" t="s">
        <v>100</v>
      </c>
      <c r="B835">
        <v>6603.86</v>
      </c>
      <c r="C835">
        <v>6580.46</v>
      </c>
      <c r="D835">
        <v>6502.85</v>
      </c>
      <c r="E835">
        <v>4987.5</v>
      </c>
      <c r="F835">
        <v>0</v>
      </c>
      <c r="G835">
        <v>0.32190999999999997</v>
      </c>
      <c r="H835">
        <v>0.67032499999999995</v>
      </c>
      <c r="I835">
        <v>0</v>
      </c>
    </row>
    <row r="836" spans="1:25" x14ac:dyDescent="0.25">
      <c r="A836" t="s">
        <v>100</v>
      </c>
      <c r="B836">
        <v>6602.1</v>
      </c>
      <c r="C836">
        <v>6579.38</v>
      </c>
      <c r="D836">
        <v>6502.29</v>
      </c>
      <c r="E836">
        <v>4987.57</v>
      </c>
      <c r="F836">
        <v>0</v>
      </c>
      <c r="G836">
        <v>0.33376600000000001</v>
      </c>
      <c r="H836">
        <v>0.67023299999999997</v>
      </c>
      <c r="I836">
        <v>0</v>
      </c>
    </row>
    <row r="837" spans="1:25" x14ac:dyDescent="0.25">
      <c r="A837" t="s">
        <v>100</v>
      </c>
      <c r="B837">
        <v>6609.84</v>
      </c>
      <c r="C837">
        <v>6585.16</v>
      </c>
      <c r="D837">
        <v>6500.28</v>
      </c>
      <c r="E837">
        <v>4987.2299999999996</v>
      </c>
      <c r="F837">
        <v>0</v>
      </c>
      <c r="G837">
        <v>0.321797</v>
      </c>
      <c r="H837">
        <v>0.68684199999999995</v>
      </c>
      <c r="I837">
        <v>0</v>
      </c>
    </row>
    <row r="838" spans="1:25" x14ac:dyDescent="0.25">
      <c r="A838" t="s">
        <v>100</v>
      </c>
      <c r="B838">
        <v>6611.38</v>
      </c>
      <c r="C838">
        <v>6587.9</v>
      </c>
      <c r="D838">
        <v>6501.51</v>
      </c>
      <c r="E838">
        <v>4987.04</v>
      </c>
      <c r="F838">
        <v>0</v>
      </c>
      <c r="G838">
        <v>0.32134600000000002</v>
      </c>
      <c r="H838">
        <v>0.67039199999999999</v>
      </c>
      <c r="I838">
        <v>0</v>
      </c>
    </row>
    <row r="839" spans="1:25" x14ac:dyDescent="0.25">
      <c r="A839" t="s">
        <v>100</v>
      </c>
      <c r="B839">
        <v>6615.43</v>
      </c>
      <c r="C839">
        <v>6588.63</v>
      </c>
      <c r="D839">
        <v>6501.39</v>
      </c>
      <c r="E839">
        <v>4987.0600000000004</v>
      </c>
      <c r="F839">
        <v>0</v>
      </c>
      <c r="G839">
        <v>0.33561000000000002</v>
      </c>
      <c r="H839">
        <v>0.67040599999999995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6604.1</v>
      </c>
      <c r="C840">
        <v>6581.6</v>
      </c>
      <c r="D840">
        <v>6502.84</v>
      </c>
      <c r="E840">
        <v>4987.67</v>
      </c>
      <c r="F840">
        <v>0</v>
      </c>
      <c r="G840">
        <v>0.32135999999999998</v>
      </c>
      <c r="H840">
        <v>0.67040900000000003</v>
      </c>
      <c r="I840">
        <v>0</v>
      </c>
      <c r="R840">
        <f>AVERAGE(B791:B840)</f>
        <v>6604.5706000000009</v>
      </c>
      <c r="S840">
        <f>AVERAGE(C791:C840)</f>
        <v>6581.6586000000007</v>
      </c>
      <c r="U840">
        <f>_xlfn.VAR.P(B791:B840)</f>
        <v>16.010149640000357</v>
      </c>
      <c r="V840">
        <f>_xlfn.VAR.P(C791:C840)</f>
        <v>14.277884039999693</v>
      </c>
      <c r="X840">
        <f>1.96*SQRT(U840)/50</f>
        <v>0.15684972535140171</v>
      </c>
      <c r="Y840">
        <f>1.96*SQRT(V840)/50</f>
        <v>0.14812146276358848</v>
      </c>
    </row>
    <row r="841" spans="1:25" x14ac:dyDescent="0.25">
      <c r="A841" t="s">
        <v>100</v>
      </c>
      <c r="B841">
        <v>330303.80489999999</v>
      </c>
      <c r="C841" t="s">
        <v>37</v>
      </c>
    </row>
    <row r="842" spans="1:25" x14ac:dyDescent="0.25">
      <c r="A842" t="s">
        <v>119</v>
      </c>
      <c r="B842">
        <v>7216.43</v>
      </c>
      <c r="C842">
        <v>7192.59</v>
      </c>
      <c r="D842">
        <v>7102.64</v>
      </c>
      <c r="E842">
        <v>6432.82</v>
      </c>
      <c r="F842">
        <v>0</v>
      </c>
      <c r="G842">
        <v>0.32208199999999998</v>
      </c>
      <c r="H842">
        <v>0.66947100000000004</v>
      </c>
      <c r="I842">
        <v>0</v>
      </c>
    </row>
    <row r="843" spans="1:25" x14ac:dyDescent="0.25">
      <c r="A843" t="s">
        <v>119</v>
      </c>
      <c r="B843">
        <v>7209.54</v>
      </c>
      <c r="C843">
        <v>7186.28</v>
      </c>
      <c r="D843">
        <v>7104.57</v>
      </c>
      <c r="E843">
        <v>6432.84</v>
      </c>
      <c r="F843">
        <v>0</v>
      </c>
      <c r="G843">
        <v>0.32134000000000001</v>
      </c>
      <c r="H843">
        <v>0.67040900000000003</v>
      </c>
      <c r="I843">
        <v>0</v>
      </c>
    </row>
    <row r="844" spans="1:25" x14ac:dyDescent="0.25">
      <c r="A844" t="s">
        <v>119</v>
      </c>
      <c r="B844">
        <v>7207.94</v>
      </c>
      <c r="C844">
        <v>7185.04</v>
      </c>
      <c r="D844">
        <v>7104.73</v>
      </c>
      <c r="E844">
        <v>6432.92</v>
      </c>
      <c r="F844">
        <v>0</v>
      </c>
      <c r="G844">
        <v>0.33738499999999999</v>
      </c>
      <c r="H844">
        <v>0.670404</v>
      </c>
      <c r="I844">
        <v>0</v>
      </c>
    </row>
    <row r="845" spans="1:25" x14ac:dyDescent="0.25">
      <c r="A845" t="s">
        <v>119</v>
      </c>
      <c r="B845">
        <v>7210.94</v>
      </c>
      <c r="C845">
        <v>7187.48</v>
      </c>
      <c r="D845">
        <v>7102.51</v>
      </c>
      <c r="E845">
        <v>6432.37</v>
      </c>
      <c r="F845">
        <v>0</v>
      </c>
      <c r="G845">
        <v>0.32905400000000001</v>
      </c>
      <c r="H845">
        <v>0.670296</v>
      </c>
      <c r="I845">
        <v>0</v>
      </c>
    </row>
    <row r="846" spans="1:25" x14ac:dyDescent="0.25">
      <c r="A846" t="s">
        <v>119</v>
      </c>
      <c r="B846">
        <v>7211.94</v>
      </c>
      <c r="C846">
        <v>7188.47</v>
      </c>
      <c r="D846">
        <v>7103.01</v>
      </c>
      <c r="E846">
        <v>6432.47</v>
      </c>
      <c r="F846">
        <v>0</v>
      </c>
      <c r="G846">
        <v>0.32334400000000002</v>
      </c>
      <c r="H846">
        <v>0.66902300000000003</v>
      </c>
      <c r="I846">
        <v>0</v>
      </c>
    </row>
    <row r="847" spans="1:25" x14ac:dyDescent="0.25">
      <c r="A847" t="s">
        <v>119</v>
      </c>
      <c r="B847">
        <v>7206.77</v>
      </c>
      <c r="C847">
        <v>7184.56</v>
      </c>
      <c r="D847">
        <v>7104.85</v>
      </c>
      <c r="E847">
        <v>6433.17</v>
      </c>
      <c r="F847">
        <v>0</v>
      </c>
      <c r="G847">
        <v>0.32160899999999998</v>
      </c>
      <c r="H847">
        <v>0.67040599999999995</v>
      </c>
      <c r="I847">
        <v>0</v>
      </c>
    </row>
    <row r="848" spans="1:25" x14ac:dyDescent="0.25">
      <c r="A848" t="s">
        <v>119</v>
      </c>
      <c r="B848">
        <v>7211.97</v>
      </c>
      <c r="C848">
        <v>7189</v>
      </c>
      <c r="D848">
        <v>7103.55</v>
      </c>
      <c r="E848">
        <v>6433.42</v>
      </c>
      <c r="F848">
        <v>0</v>
      </c>
      <c r="G848">
        <v>0.33738499999999999</v>
      </c>
      <c r="H848">
        <v>0.67040900000000003</v>
      </c>
      <c r="I848">
        <v>0</v>
      </c>
    </row>
    <row r="849" spans="1:9" x14ac:dyDescent="0.25">
      <c r="A849" t="s">
        <v>119</v>
      </c>
      <c r="B849">
        <v>7207.95</v>
      </c>
      <c r="C849">
        <v>7184.6</v>
      </c>
      <c r="D849">
        <v>7102.82</v>
      </c>
      <c r="E849">
        <v>6433.49</v>
      </c>
      <c r="F849">
        <v>0</v>
      </c>
      <c r="G849">
        <v>0.32433899999999999</v>
      </c>
      <c r="H849">
        <v>0.67040699999999998</v>
      </c>
      <c r="I849">
        <v>0</v>
      </c>
    </row>
    <row r="850" spans="1:9" x14ac:dyDescent="0.25">
      <c r="A850" t="s">
        <v>119</v>
      </c>
      <c r="B850">
        <v>7208.71</v>
      </c>
      <c r="C850">
        <v>7186.15</v>
      </c>
      <c r="D850">
        <v>7103.98</v>
      </c>
      <c r="E850">
        <v>6433.37</v>
      </c>
      <c r="F850">
        <v>0</v>
      </c>
      <c r="G850">
        <v>0.32213799999999998</v>
      </c>
      <c r="H850">
        <v>0.68742899999999996</v>
      </c>
      <c r="I850">
        <v>0</v>
      </c>
    </row>
    <row r="851" spans="1:9" x14ac:dyDescent="0.25">
      <c r="A851" t="s">
        <v>119</v>
      </c>
      <c r="B851">
        <v>7212.55</v>
      </c>
      <c r="C851">
        <v>7189.32</v>
      </c>
      <c r="D851">
        <v>7104.12</v>
      </c>
      <c r="E851">
        <v>6433.84</v>
      </c>
      <c r="F851">
        <v>0</v>
      </c>
      <c r="G851">
        <v>0.32247100000000001</v>
      </c>
      <c r="H851">
        <v>0.67011399999999999</v>
      </c>
      <c r="I851">
        <v>0</v>
      </c>
    </row>
    <row r="852" spans="1:9" x14ac:dyDescent="0.25">
      <c r="A852" t="s">
        <v>119</v>
      </c>
      <c r="B852">
        <v>7209.88</v>
      </c>
      <c r="C852">
        <v>7186.93</v>
      </c>
      <c r="D852">
        <v>7104.88</v>
      </c>
      <c r="E852">
        <v>6434.03</v>
      </c>
      <c r="F852">
        <v>0</v>
      </c>
      <c r="G852">
        <v>0.32620100000000002</v>
      </c>
      <c r="H852">
        <v>0.67039599999999999</v>
      </c>
      <c r="I852">
        <v>0</v>
      </c>
    </row>
    <row r="853" spans="1:9" x14ac:dyDescent="0.25">
      <c r="A853" t="s">
        <v>119</v>
      </c>
      <c r="B853">
        <v>7212.42</v>
      </c>
      <c r="C853">
        <v>7189.08</v>
      </c>
      <c r="D853">
        <v>7107.09</v>
      </c>
      <c r="E853">
        <v>6433.59</v>
      </c>
      <c r="F853">
        <v>0</v>
      </c>
      <c r="G853">
        <v>0.32137399999999999</v>
      </c>
      <c r="H853">
        <v>0.67013299999999998</v>
      </c>
      <c r="I853">
        <v>0</v>
      </c>
    </row>
    <row r="854" spans="1:9" x14ac:dyDescent="0.25">
      <c r="A854" t="s">
        <v>119</v>
      </c>
      <c r="B854">
        <v>7210.35</v>
      </c>
      <c r="C854">
        <v>7187.17</v>
      </c>
      <c r="D854">
        <v>7107.67</v>
      </c>
      <c r="E854">
        <v>6434.17</v>
      </c>
      <c r="F854">
        <v>0</v>
      </c>
      <c r="G854">
        <v>0.33738499999999999</v>
      </c>
      <c r="H854">
        <v>0.67634099999999997</v>
      </c>
      <c r="I854">
        <v>0</v>
      </c>
    </row>
    <row r="855" spans="1:9" x14ac:dyDescent="0.25">
      <c r="A855" t="s">
        <v>119</v>
      </c>
      <c r="B855">
        <v>7209.49</v>
      </c>
      <c r="C855">
        <v>7185.87</v>
      </c>
      <c r="D855">
        <v>7106.48</v>
      </c>
      <c r="E855">
        <v>6433.67</v>
      </c>
      <c r="F855">
        <v>0</v>
      </c>
      <c r="G855">
        <v>0.32460099999999997</v>
      </c>
      <c r="H855">
        <v>0.67035999999999996</v>
      </c>
      <c r="I855">
        <v>0</v>
      </c>
    </row>
    <row r="856" spans="1:9" x14ac:dyDescent="0.25">
      <c r="A856" t="s">
        <v>119</v>
      </c>
      <c r="B856">
        <v>7256.31</v>
      </c>
      <c r="C856">
        <v>7233.22</v>
      </c>
      <c r="D856">
        <v>7106.39</v>
      </c>
      <c r="E856">
        <v>6432.93</v>
      </c>
      <c r="F856">
        <v>0</v>
      </c>
      <c r="G856">
        <v>0.32515699999999997</v>
      </c>
      <c r="H856">
        <v>0.67040900000000003</v>
      </c>
      <c r="I856">
        <v>0</v>
      </c>
    </row>
    <row r="857" spans="1:9" x14ac:dyDescent="0.25">
      <c r="A857" t="s">
        <v>119</v>
      </c>
      <c r="B857">
        <v>7208.36</v>
      </c>
      <c r="C857">
        <v>7185.51</v>
      </c>
      <c r="D857">
        <v>7102.95</v>
      </c>
      <c r="E857">
        <v>6432.25</v>
      </c>
      <c r="F857">
        <v>0</v>
      </c>
      <c r="G857">
        <v>0.32479999999999998</v>
      </c>
      <c r="H857">
        <v>0.670404</v>
      </c>
      <c r="I857">
        <v>0</v>
      </c>
    </row>
    <row r="858" spans="1:9" x14ac:dyDescent="0.25">
      <c r="A858" t="s">
        <v>119</v>
      </c>
      <c r="B858">
        <v>7212.94</v>
      </c>
      <c r="C858">
        <v>7190.52</v>
      </c>
      <c r="D858">
        <v>7106.14</v>
      </c>
      <c r="E858">
        <v>6432.72</v>
      </c>
      <c r="F858">
        <v>0</v>
      </c>
      <c r="G858">
        <v>0.32259500000000002</v>
      </c>
      <c r="H858">
        <v>0.67037599999999997</v>
      </c>
      <c r="I858">
        <v>0</v>
      </c>
    </row>
    <row r="859" spans="1:9" x14ac:dyDescent="0.25">
      <c r="A859" t="s">
        <v>119</v>
      </c>
      <c r="B859">
        <v>7210.63</v>
      </c>
      <c r="C859">
        <v>7186.53</v>
      </c>
      <c r="D859">
        <v>7103.75</v>
      </c>
      <c r="E859">
        <v>6432.95</v>
      </c>
      <c r="F859">
        <v>0</v>
      </c>
      <c r="G859">
        <v>0.32442599999999999</v>
      </c>
      <c r="H859">
        <v>0.67037999999999998</v>
      </c>
      <c r="I859">
        <v>0</v>
      </c>
    </row>
    <row r="860" spans="1:9" x14ac:dyDescent="0.25">
      <c r="A860" t="s">
        <v>119</v>
      </c>
      <c r="B860">
        <v>7209.7</v>
      </c>
      <c r="C860">
        <v>7187.05</v>
      </c>
      <c r="D860">
        <v>7105.34</v>
      </c>
      <c r="E860">
        <v>6432.96</v>
      </c>
      <c r="F860">
        <v>0</v>
      </c>
      <c r="G860">
        <v>0.321328</v>
      </c>
      <c r="H860">
        <v>0.67025699999999999</v>
      </c>
      <c r="I860">
        <v>0</v>
      </c>
    </row>
    <row r="861" spans="1:9" x14ac:dyDescent="0.25">
      <c r="A861" t="s">
        <v>119</v>
      </c>
      <c r="B861">
        <v>7209.81</v>
      </c>
      <c r="C861">
        <v>7185.62</v>
      </c>
      <c r="D861">
        <v>7099.9</v>
      </c>
      <c r="E861">
        <v>6433.16</v>
      </c>
      <c r="F861">
        <v>0</v>
      </c>
      <c r="G861">
        <v>0.33627299999999999</v>
      </c>
      <c r="H861">
        <v>0.670373</v>
      </c>
      <c r="I861">
        <v>0</v>
      </c>
    </row>
    <row r="862" spans="1:9" x14ac:dyDescent="0.25">
      <c r="A862" t="s">
        <v>119</v>
      </c>
      <c r="B862">
        <v>7209.41</v>
      </c>
      <c r="C862">
        <v>7186.85</v>
      </c>
      <c r="D862">
        <v>7100.73</v>
      </c>
      <c r="E862">
        <v>6433.54</v>
      </c>
      <c r="F862">
        <v>0</v>
      </c>
      <c r="G862">
        <v>0.32251000000000002</v>
      </c>
      <c r="H862">
        <v>0.67040900000000003</v>
      </c>
      <c r="I862">
        <v>0</v>
      </c>
    </row>
    <row r="863" spans="1:9" x14ac:dyDescent="0.25">
      <c r="A863" t="s">
        <v>119</v>
      </c>
      <c r="B863">
        <v>7207.87</v>
      </c>
      <c r="C863">
        <v>7184.72</v>
      </c>
      <c r="D863">
        <v>7100.68</v>
      </c>
      <c r="E863">
        <v>6433.8</v>
      </c>
      <c r="F863">
        <v>0</v>
      </c>
      <c r="G863">
        <v>0.33738499999999999</v>
      </c>
      <c r="H863">
        <v>0.6704</v>
      </c>
      <c r="I863">
        <v>0</v>
      </c>
    </row>
    <row r="864" spans="1:9" x14ac:dyDescent="0.25">
      <c r="A864" t="s">
        <v>119</v>
      </c>
      <c r="B864">
        <v>7213.18</v>
      </c>
      <c r="C864">
        <v>7189.19</v>
      </c>
      <c r="D864">
        <v>7100.99</v>
      </c>
      <c r="E864">
        <v>6433.06</v>
      </c>
      <c r="F864">
        <v>0</v>
      </c>
      <c r="G864">
        <v>0.33738499999999999</v>
      </c>
      <c r="H864">
        <v>0.670408</v>
      </c>
      <c r="I864">
        <v>0</v>
      </c>
    </row>
    <row r="865" spans="1:9" x14ac:dyDescent="0.25">
      <c r="A865" t="s">
        <v>119</v>
      </c>
      <c r="B865">
        <v>7207.79</v>
      </c>
      <c r="C865">
        <v>7184.76</v>
      </c>
      <c r="D865">
        <v>7105.01</v>
      </c>
      <c r="E865">
        <v>6433.21</v>
      </c>
      <c r="F865">
        <v>0</v>
      </c>
      <c r="G865">
        <v>0.32315899999999997</v>
      </c>
      <c r="H865">
        <v>0.67039899999999997</v>
      </c>
      <c r="I865">
        <v>0</v>
      </c>
    </row>
    <row r="866" spans="1:9" x14ac:dyDescent="0.25">
      <c r="A866" t="s">
        <v>119</v>
      </c>
      <c r="B866">
        <v>7207.4</v>
      </c>
      <c r="C866">
        <v>7184.92</v>
      </c>
      <c r="D866">
        <v>7105.35</v>
      </c>
      <c r="E866">
        <v>6432.75</v>
      </c>
      <c r="F866">
        <v>0</v>
      </c>
      <c r="G866">
        <v>0.32819399999999999</v>
      </c>
      <c r="H866">
        <v>0.67039300000000002</v>
      </c>
      <c r="I866">
        <v>0</v>
      </c>
    </row>
    <row r="867" spans="1:9" x14ac:dyDescent="0.25">
      <c r="A867" t="s">
        <v>119</v>
      </c>
      <c r="B867">
        <v>7208.04</v>
      </c>
      <c r="C867">
        <v>7185.72</v>
      </c>
      <c r="D867">
        <v>7104.49</v>
      </c>
      <c r="E867">
        <v>6432.34</v>
      </c>
      <c r="F867">
        <v>0</v>
      </c>
      <c r="G867">
        <v>0.32832</v>
      </c>
      <c r="H867">
        <v>0.67040900000000003</v>
      </c>
      <c r="I867">
        <v>0</v>
      </c>
    </row>
    <row r="868" spans="1:9" x14ac:dyDescent="0.25">
      <c r="A868" t="s">
        <v>119</v>
      </c>
      <c r="B868">
        <v>7208.8</v>
      </c>
      <c r="C868">
        <v>7186.01</v>
      </c>
      <c r="D868">
        <v>7099.72</v>
      </c>
      <c r="E868">
        <v>6432.41</v>
      </c>
      <c r="F868">
        <v>0</v>
      </c>
      <c r="G868">
        <v>0.32180900000000001</v>
      </c>
      <c r="H868">
        <v>0.67039300000000002</v>
      </c>
      <c r="I868">
        <v>0</v>
      </c>
    </row>
    <row r="869" spans="1:9" x14ac:dyDescent="0.25">
      <c r="A869" t="s">
        <v>119</v>
      </c>
      <c r="B869">
        <v>7214.07</v>
      </c>
      <c r="C869">
        <v>7190.59</v>
      </c>
      <c r="D869">
        <v>7104.15</v>
      </c>
      <c r="E869">
        <v>6432.85</v>
      </c>
      <c r="F869">
        <v>0</v>
      </c>
      <c r="G869">
        <v>0.32580500000000001</v>
      </c>
      <c r="H869">
        <v>0.68460299999999996</v>
      </c>
      <c r="I869">
        <v>0</v>
      </c>
    </row>
    <row r="870" spans="1:9" x14ac:dyDescent="0.25">
      <c r="A870" t="s">
        <v>119</v>
      </c>
      <c r="B870">
        <v>7208.33</v>
      </c>
      <c r="C870">
        <v>7185.37</v>
      </c>
      <c r="D870">
        <v>7104.82</v>
      </c>
      <c r="E870">
        <v>6432.97</v>
      </c>
      <c r="F870">
        <v>0</v>
      </c>
      <c r="G870">
        <v>0.32405800000000001</v>
      </c>
      <c r="H870">
        <v>0.67038399999999998</v>
      </c>
      <c r="I870">
        <v>0</v>
      </c>
    </row>
    <row r="871" spans="1:9" x14ac:dyDescent="0.25">
      <c r="A871" t="s">
        <v>119</v>
      </c>
      <c r="B871">
        <v>7217.53</v>
      </c>
      <c r="C871">
        <v>7194.02</v>
      </c>
      <c r="D871">
        <v>7102.1</v>
      </c>
      <c r="E871">
        <v>6432.39</v>
      </c>
      <c r="F871">
        <v>0</v>
      </c>
      <c r="G871">
        <v>0.32141999999999998</v>
      </c>
      <c r="H871">
        <v>0.67040699999999998</v>
      </c>
      <c r="I871">
        <v>0</v>
      </c>
    </row>
    <row r="872" spans="1:9" x14ac:dyDescent="0.25">
      <c r="A872" t="s">
        <v>119</v>
      </c>
      <c r="B872">
        <v>7211.6</v>
      </c>
      <c r="C872">
        <v>7188.61</v>
      </c>
      <c r="D872">
        <v>7105</v>
      </c>
      <c r="E872">
        <v>6432.7</v>
      </c>
      <c r="F872">
        <v>0</v>
      </c>
      <c r="G872">
        <v>0.32392199999999999</v>
      </c>
      <c r="H872">
        <v>0.67011100000000001</v>
      </c>
      <c r="I872">
        <v>0</v>
      </c>
    </row>
    <row r="873" spans="1:9" x14ac:dyDescent="0.25">
      <c r="A873" t="s">
        <v>119</v>
      </c>
      <c r="B873">
        <v>7218.19</v>
      </c>
      <c r="C873">
        <v>7194.82</v>
      </c>
      <c r="D873">
        <v>7102.99</v>
      </c>
      <c r="E873">
        <v>6433.27</v>
      </c>
      <c r="F873">
        <v>0</v>
      </c>
      <c r="G873">
        <v>0.32395299999999999</v>
      </c>
      <c r="H873">
        <v>0.670404</v>
      </c>
      <c r="I873">
        <v>0</v>
      </c>
    </row>
    <row r="874" spans="1:9" x14ac:dyDescent="0.25">
      <c r="A874" t="s">
        <v>119</v>
      </c>
      <c r="B874">
        <v>7219.01</v>
      </c>
      <c r="C874">
        <v>7195.5</v>
      </c>
      <c r="D874">
        <v>7104.1</v>
      </c>
      <c r="E874">
        <v>6433.55</v>
      </c>
      <c r="F874">
        <v>0</v>
      </c>
      <c r="G874">
        <v>0.32137500000000002</v>
      </c>
      <c r="H874">
        <v>0.682473</v>
      </c>
      <c r="I874">
        <v>0</v>
      </c>
    </row>
    <row r="875" spans="1:9" x14ac:dyDescent="0.25">
      <c r="A875" t="s">
        <v>119</v>
      </c>
      <c r="B875">
        <v>7211.92</v>
      </c>
      <c r="C875">
        <v>7188.79</v>
      </c>
      <c r="D875">
        <v>7105.32</v>
      </c>
      <c r="E875">
        <v>6434.88</v>
      </c>
      <c r="F875">
        <v>0</v>
      </c>
      <c r="G875">
        <v>0.33738499999999999</v>
      </c>
      <c r="H875">
        <v>0.66990499999999997</v>
      </c>
      <c r="I875">
        <v>0</v>
      </c>
    </row>
    <row r="876" spans="1:9" x14ac:dyDescent="0.25">
      <c r="A876" t="s">
        <v>119</v>
      </c>
      <c r="B876">
        <v>7210.47</v>
      </c>
      <c r="C876">
        <v>7187.83</v>
      </c>
      <c r="D876">
        <v>7103.75</v>
      </c>
      <c r="E876">
        <v>6433.41</v>
      </c>
      <c r="F876">
        <v>0</v>
      </c>
      <c r="G876">
        <v>0.32480500000000001</v>
      </c>
      <c r="H876">
        <v>0.67039800000000005</v>
      </c>
      <c r="I876">
        <v>0</v>
      </c>
    </row>
    <row r="877" spans="1:9" x14ac:dyDescent="0.25">
      <c r="A877" t="s">
        <v>119</v>
      </c>
      <c r="B877">
        <v>7212.25</v>
      </c>
      <c r="C877">
        <v>7189.16</v>
      </c>
      <c r="D877">
        <v>7102.3</v>
      </c>
      <c r="E877">
        <v>6432.86</v>
      </c>
      <c r="F877">
        <v>0</v>
      </c>
      <c r="G877">
        <v>0.32167699999999999</v>
      </c>
      <c r="H877">
        <v>0.67030400000000001</v>
      </c>
      <c r="I877">
        <v>0</v>
      </c>
    </row>
    <row r="878" spans="1:9" x14ac:dyDescent="0.25">
      <c r="A878" t="s">
        <v>119</v>
      </c>
      <c r="B878">
        <v>7208.04</v>
      </c>
      <c r="C878">
        <v>7183.91</v>
      </c>
      <c r="D878">
        <v>7101.78</v>
      </c>
      <c r="E878">
        <v>6433.37</v>
      </c>
      <c r="F878">
        <v>0</v>
      </c>
      <c r="G878">
        <v>0.33738600000000002</v>
      </c>
      <c r="H878">
        <v>0.670408</v>
      </c>
      <c r="I878">
        <v>0</v>
      </c>
    </row>
    <row r="879" spans="1:9" x14ac:dyDescent="0.25">
      <c r="A879" t="s">
        <v>119</v>
      </c>
      <c r="B879">
        <v>7205.98</v>
      </c>
      <c r="C879">
        <v>7183.43</v>
      </c>
      <c r="D879">
        <v>7103.46</v>
      </c>
      <c r="E879">
        <v>6433.7</v>
      </c>
      <c r="F879">
        <v>0</v>
      </c>
      <c r="G879">
        <v>0.32133</v>
      </c>
      <c r="H879">
        <v>0.67030199999999995</v>
      </c>
      <c r="I879">
        <v>0</v>
      </c>
    </row>
    <row r="880" spans="1:9" x14ac:dyDescent="0.25">
      <c r="A880" t="s">
        <v>119</v>
      </c>
      <c r="B880">
        <v>7209.17</v>
      </c>
      <c r="C880">
        <v>7186.03</v>
      </c>
      <c r="D880">
        <v>7105.35</v>
      </c>
      <c r="E880">
        <v>6434.39</v>
      </c>
      <c r="F880">
        <v>0</v>
      </c>
      <c r="G880">
        <v>0.32277400000000001</v>
      </c>
      <c r="H880">
        <v>0.67039099999999996</v>
      </c>
      <c r="I880">
        <v>0</v>
      </c>
    </row>
    <row r="881" spans="1:25" x14ac:dyDescent="0.25">
      <c r="A881" t="s">
        <v>119</v>
      </c>
      <c r="B881">
        <v>7207.74</v>
      </c>
      <c r="C881">
        <v>7185.12</v>
      </c>
      <c r="D881">
        <v>7105.84</v>
      </c>
      <c r="E881">
        <v>6433.59</v>
      </c>
      <c r="F881">
        <v>0</v>
      </c>
      <c r="G881">
        <v>0.33738499999999999</v>
      </c>
      <c r="H881">
        <v>0.670408</v>
      </c>
      <c r="I881">
        <v>0</v>
      </c>
    </row>
    <row r="882" spans="1:25" x14ac:dyDescent="0.25">
      <c r="A882" t="s">
        <v>119</v>
      </c>
      <c r="B882">
        <v>7207.56</v>
      </c>
      <c r="C882">
        <v>7184.94</v>
      </c>
      <c r="D882">
        <v>7105.67</v>
      </c>
      <c r="E882">
        <v>6433.62</v>
      </c>
      <c r="F882">
        <v>0</v>
      </c>
      <c r="G882">
        <v>0.32275799999999999</v>
      </c>
      <c r="H882">
        <v>0.67019099999999998</v>
      </c>
      <c r="I882">
        <v>0</v>
      </c>
    </row>
    <row r="883" spans="1:25" x14ac:dyDescent="0.25">
      <c r="A883" t="s">
        <v>119</v>
      </c>
      <c r="B883">
        <v>7212.86</v>
      </c>
      <c r="C883">
        <v>7189.69</v>
      </c>
      <c r="D883">
        <v>7104.73</v>
      </c>
      <c r="E883">
        <v>6434.34</v>
      </c>
      <c r="F883">
        <v>0</v>
      </c>
      <c r="G883">
        <v>0.32136700000000001</v>
      </c>
      <c r="H883">
        <v>0.67009399999999997</v>
      </c>
      <c r="I883">
        <v>0</v>
      </c>
    </row>
    <row r="884" spans="1:25" x14ac:dyDescent="0.25">
      <c r="A884" t="s">
        <v>119</v>
      </c>
      <c r="B884">
        <v>7212.72</v>
      </c>
      <c r="C884">
        <v>7189.47</v>
      </c>
      <c r="D884">
        <v>7103.31</v>
      </c>
      <c r="E884">
        <v>6433.69</v>
      </c>
      <c r="F884">
        <v>0</v>
      </c>
      <c r="G884">
        <v>0.32277800000000001</v>
      </c>
      <c r="H884">
        <v>0.67070300000000005</v>
      </c>
      <c r="I884">
        <v>0</v>
      </c>
    </row>
    <row r="885" spans="1:25" x14ac:dyDescent="0.25">
      <c r="A885" t="s">
        <v>119</v>
      </c>
      <c r="B885">
        <v>7210.56</v>
      </c>
      <c r="C885">
        <v>7187.87</v>
      </c>
      <c r="D885">
        <v>7104.94</v>
      </c>
      <c r="E885">
        <v>6434.15</v>
      </c>
      <c r="F885">
        <v>0</v>
      </c>
      <c r="G885">
        <v>0.328735</v>
      </c>
      <c r="H885">
        <v>0.67037599999999997</v>
      </c>
      <c r="I885">
        <v>0</v>
      </c>
    </row>
    <row r="886" spans="1:25" x14ac:dyDescent="0.25">
      <c r="A886" t="s">
        <v>119</v>
      </c>
      <c r="B886">
        <v>7212.41</v>
      </c>
      <c r="C886">
        <v>7189.18</v>
      </c>
      <c r="D886">
        <v>7103.9</v>
      </c>
      <c r="E886">
        <v>6433.44</v>
      </c>
      <c r="F886">
        <v>0</v>
      </c>
      <c r="G886">
        <v>0.33738600000000002</v>
      </c>
      <c r="H886">
        <v>0.67034099999999996</v>
      </c>
      <c r="I886">
        <v>0</v>
      </c>
    </row>
    <row r="887" spans="1:25" x14ac:dyDescent="0.25">
      <c r="A887" t="s">
        <v>119</v>
      </c>
      <c r="B887">
        <v>7211.12</v>
      </c>
      <c r="C887">
        <v>7188.22</v>
      </c>
      <c r="D887">
        <v>7107.04</v>
      </c>
      <c r="E887">
        <v>6434.11</v>
      </c>
      <c r="F887">
        <v>0</v>
      </c>
      <c r="G887">
        <v>0.32239699999999999</v>
      </c>
      <c r="H887">
        <v>0.67029899999999998</v>
      </c>
      <c r="I887">
        <v>0</v>
      </c>
    </row>
    <row r="888" spans="1:25" x14ac:dyDescent="0.25">
      <c r="A888" t="s">
        <v>119</v>
      </c>
      <c r="B888">
        <v>7213.63</v>
      </c>
      <c r="C888">
        <v>7190.57</v>
      </c>
      <c r="D888">
        <v>7104.4</v>
      </c>
      <c r="E888">
        <v>6434.1</v>
      </c>
      <c r="F888">
        <v>0</v>
      </c>
      <c r="G888">
        <v>0.33305000000000001</v>
      </c>
      <c r="H888">
        <v>0.67038900000000001</v>
      </c>
      <c r="I888">
        <v>0</v>
      </c>
    </row>
    <row r="889" spans="1:25" x14ac:dyDescent="0.25">
      <c r="A889" t="s">
        <v>119</v>
      </c>
      <c r="B889">
        <v>7211.53</v>
      </c>
      <c r="C889">
        <v>7188.24</v>
      </c>
      <c r="D889">
        <v>7106.83</v>
      </c>
      <c r="E889">
        <v>6433.6</v>
      </c>
      <c r="F889">
        <v>0</v>
      </c>
      <c r="G889">
        <v>0.33063900000000002</v>
      </c>
      <c r="H889">
        <v>0.66993999999999998</v>
      </c>
      <c r="I889">
        <v>0</v>
      </c>
    </row>
    <row r="890" spans="1:25" x14ac:dyDescent="0.25">
      <c r="A890" t="s">
        <v>119</v>
      </c>
      <c r="B890">
        <v>7210.04</v>
      </c>
      <c r="C890">
        <v>7187.15</v>
      </c>
      <c r="D890">
        <v>7103.68</v>
      </c>
      <c r="E890">
        <v>6434.08</v>
      </c>
      <c r="F890">
        <v>0</v>
      </c>
      <c r="G890">
        <v>0.32996999999999999</v>
      </c>
      <c r="H890">
        <v>0.67039000000000004</v>
      </c>
      <c r="I890">
        <v>0</v>
      </c>
    </row>
    <row r="891" spans="1:25" x14ac:dyDescent="0.25">
      <c r="A891" t="s">
        <v>119</v>
      </c>
      <c r="B891">
        <v>7212.57</v>
      </c>
      <c r="C891">
        <v>7189.36</v>
      </c>
      <c r="D891">
        <v>7106.66</v>
      </c>
      <c r="E891">
        <v>6433.94</v>
      </c>
      <c r="F891">
        <v>0</v>
      </c>
      <c r="G891">
        <v>0.32324700000000001</v>
      </c>
      <c r="H891">
        <v>0.670404</v>
      </c>
      <c r="I891">
        <v>0</v>
      </c>
    </row>
    <row r="892" spans="1:25" x14ac:dyDescent="0.25">
      <c r="A892" t="s">
        <v>119</v>
      </c>
      <c r="B892">
        <v>7209.62</v>
      </c>
      <c r="C892">
        <v>7186.88</v>
      </c>
      <c r="D892">
        <v>7106.69</v>
      </c>
      <c r="E892">
        <v>6434.08</v>
      </c>
      <c r="F892">
        <v>0</v>
      </c>
      <c r="G892">
        <v>0.33738600000000002</v>
      </c>
      <c r="H892">
        <v>0.67039499999999996</v>
      </c>
      <c r="I892">
        <v>0</v>
      </c>
    </row>
    <row r="893" spans="1:25" x14ac:dyDescent="0.25">
      <c r="A893" t="s">
        <v>119</v>
      </c>
      <c r="B893">
        <v>7210.54</v>
      </c>
      <c r="C893">
        <v>7187.45</v>
      </c>
      <c r="D893">
        <v>7102.69</v>
      </c>
      <c r="E893">
        <v>6433.64</v>
      </c>
      <c r="F893">
        <v>0</v>
      </c>
      <c r="G893">
        <v>0.321573</v>
      </c>
      <c r="H893">
        <v>0.66987799999999997</v>
      </c>
      <c r="I893">
        <v>0</v>
      </c>
    </row>
    <row r="894" spans="1:25" x14ac:dyDescent="0.25">
      <c r="A894" t="s">
        <v>119</v>
      </c>
      <c r="B894">
        <v>7207.14</v>
      </c>
      <c r="C894">
        <v>7184.14</v>
      </c>
      <c r="D894">
        <v>7104.14</v>
      </c>
      <c r="E894">
        <v>6433.46</v>
      </c>
      <c r="F894">
        <v>0</v>
      </c>
      <c r="G894">
        <v>0.321328</v>
      </c>
      <c r="H894">
        <v>0.67035900000000004</v>
      </c>
      <c r="I894">
        <v>0</v>
      </c>
    </row>
    <row r="895" spans="1:25" x14ac:dyDescent="0.25">
      <c r="A895" t="s">
        <v>119</v>
      </c>
      <c r="B895">
        <v>7211.12</v>
      </c>
      <c r="C895">
        <v>7188.03</v>
      </c>
      <c r="D895">
        <v>7101.63</v>
      </c>
      <c r="E895">
        <v>6433.03</v>
      </c>
      <c r="F895">
        <v>0</v>
      </c>
      <c r="G895">
        <v>0.32150600000000001</v>
      </c>
      <c r="H895">
        <v>0.6704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7203.16</v>
      </c>
      <c r="C896">
        <v>7180.4</v>
      </c>
      <c r="D896">
        <v>7103.13</v>
      </c>
      <c r="E896">
        <v>6432.45</v>
      </c>
      <c r="F896">
        <v>0</v>
      </c>
      <c r="G896">
        <v>0.32392799999999999</v>
      </c>
      <c r="H896">
        <v>0.67039700000000002</v>
      </c>
      <c r="I896">
        <v>0</v>
      </c>
      <c r="R896">
        <f>AVERAGE(B847:B896)</f>
        <v>7211.4241999999995</v>
      </c>
      <c r="S896">
        <f>AVERAGE(C847:C896)</f>
        <v>7188.3613999999998</v>
      </c>
      <c r="U896">
        <f>_xlfn.VAR.P(B847:B896)</f>
        <v>49.784824360000627</v>
      </c>
      <c r="V896">
        <f>_xlfn.VAR.P(C847:C896)</f>
        <v>48.868168040000363</v>
      </c>
      <c r="X896">
        <f>1.96*SQRT(U896)/50</f>
        <v>0.27658877870324267</v>
      </c>
      <c r="Y896">
        <f>1.96*SQRT(V896)/50</f>
        <v>0.27403062189650657</v>
      </c>
    </row>
    <row r="897" spans="1:15" x14ac:dyDescent="0.25">
      <c r="A897" t="s">
        <v>119</v>
      </c>
      <c r="B897">
        <v>360649.2291</v>
      </c>
      <c r="C897" t="s">
        <v>37</v>
      </c>
    </row>
    <row r="898" spans="1:15" x14ac:dyDescent="0.25">
      <c r="A898" t="s">
        <v>42</v>
      </c>
      <c r="B898">
        <v>15106</v>
      </c>
      <c r="C898">
        <v>15045.6</v>
      </c>
      <c r="D898">
        <v>15045.3</v>
      </c>
      <c r="E898">
        <v>15022.4</v>
      </c>
      <c r="F898">
        <v>1529.77</v>
      </c>
      <c r="G898">
        <v>1202.6500000000001</v>
      </c>
      <c r="H898">
        <v>480.59899999999999</v>
      </c>
      <c r="I898">
        <v>315.80099999999999</v>
      </c>
      <c r="J898">
        <v>377.32100000000003</v>
      </c>
      <c r="K898">
        <v>12270.6</v>
      </c>
      <c r="L898">
        <v>0.28308699999999998</v>
      </c>
      <c r="M898">
        <v>0.70653100000000002</v>
      </c>
      <c r="N898">
        <v>0</v>
      </c>
      <c r="O898" t="s">
        <v>43</v>
      </c>
    </row>
    <row r="899" spans="1:15" x14ac:dyDescent="0.25">
      <c r="A899" t="s">
        <v>42</v>
      </c>
      <c r="B899">
        <v>15024.8</v>
      </c>
      <c r="C899">
        <v>14968.7</v>
      </c>
      <c r="D899">
        <v>14968.3</v>
      </c>
      <c r="E899">
        <v>14945.7</v>
      </c>
      <c r="F899">
        <v>1503.97</v>
      </c>
      <c r="G899">
        <v>1199.6300000000001</v>
      </c>
      <c r="H899">
        <v>477.221</v>
      </c>
      <c r="I899">
        <v>316.57100000000003</v>
      </c>
      <c r="J899">
        <v>377.03899999999999</v>
      </c>
      <c r="K899">
        <v>12223.3</v>
      </c>
      <c r="L899">
        <v>0.283078</v>
      </c>
      <c r="M899">
        <v>0.70653200000000005</v>
      </c>
      <c r="N899">
        <v>0</v>
      </c>
      <c r="O899" t="s">
        <v>43</v>
      </c>
    </row>
    <row r="900" spans="1:15" x14ac:dyDescent="0.25">
      <c r="A900" t="s">
        <v>42</v>
      </c>
      <c r="B900">
        <v>15106.5</v>
      </c>
      <c r="C900">
        <v>15046.6</v>
      </c>
      <c r="D900">
        <v>15046.3</v>
      </c>
      <c r="E900">
        <v>15023.4</v>
      </c>
      <c r="F900">
        <v>1469.41</v>
      </c>
      <c r="G900">
        <v>1227.1400000000001</v>
      </c>
      <c r="H900">
        <v>480.88200000000001</v>
      </c>
      <c r="I900">
        <v>325.95699999999999</v>
      </c>
      <c r="J900">
        <v>390.91300000000001</v>
      </c>
      <c r="K900">
        <v>12307.5</v>
      </c>
      <c r="L900">
        <v>0.265401</v>
      </c>
      <c r="M900">
        <v>0.72700100000000001</v>
      </c>
      <c r="N900">
        <v>0</v>
      </c>
      <c r="O900" t="s">
        <v>43</v>
      </c>
    </row>
    <row r="901" spans="1:15" x14ac:dyDescent="0.25">
      <c r="A901" t="s">
        <v>42</v>
      </c>
      <c r="B901">
        <v>15039.5</v>
      </c>
      <c r="C901">
        <v>14982.6</v>
      </c>
      <c r="D901">
        <v>14982.2</v>
      </c>
      <c r="E901">
        <v>14959.2</v>
      </c>
      <c r="F901">
        <v>1509.82</v>
      </c>
      <c r="G901">
        <v>1203.4000000000001</v>
      </c>
      <c r="H901">
        <v>480.93400000000003</v>
      </c>
      <c r="I901">
        <v>315.76900000000001</v>
      </c>
      <c r="J901">
        <v>376.99799999999999</v>
      </c>
      <c r="K901">
        <v>12227.1</v>
      </c>
      <c r="L901">
        <v>0.28317399999999998</v>
      </c>
      <c r="M901">
        <v>0.72349699999999995</v>
      </c>
      <c r="N901">
        <v>0</v>
      </c>
      <c r="O901" t="s">
        <v>43</v>
      </c>
    </row>
    <row r="902" spans="1:15" x14ac:dyDescent="0.25">
      <c r="A902" t="s">
        <v>42</v>
      </c>
      <c r="B902">
        <v>15107.3</v>
      </c>
      <c r="C902">
        <v>15048.8</v>
      </c>
      <c r="D902">
        <v>15048.5</v>
      </c>
      <c r="E902">
        <v>15025.5</v>
      </c>
      <c r="F902">
        <v>1535.66</v>
      </c>
      <c r="G902">
        <v>1205.1400000000001</v>
      </c>
      <c r="H902">
        <v>481.66699999999997</v>
      </c>
      <c r="I902">
        <v>315.73700000000002</v>
      </c>
      <c r="J902">
        <v>378.88499999999999</v>
      </c>
      <c r="K902">
        <v>12265.7</v>
      </c>
      <c r="L902">
        <v>0.28313100000000002</v>
      </c>
      <c r="M902">
        <v>0.72672300000000001</v>
      </c>
      <c r="N902">
        <v>0</v>
      </c>
      <c r="O902" t="s">
        <v>43</v>
      </c>
    </row>
    <row r="903" spans="1:15" x14ac:dyDescent="0.25">
      <c r="A903" t="s">
        <v>42</v>
      </c>
      <c r="B903">
        <v>15083.4</v>
      </c>
      <c r="C903">
        <v>15025.7</v>
      </c>
      <c r="D903">
        <v>15025.4</v>
      </c>
      <c r="E903">
        <v>15002.2</v>
      </c>
      <c r="F903">
        <v>1532.45</v>
      </c>
      <c r="G903">
        <v>1202.55</v>
      </c>
      <c r="H903">
        <v>480.40499999999997</v>
      </c>
      <c r="I903">
        <v>318.18799999999999</v>
      </c>
      <c r="J903">
        <v>375.38400000000001</v>
      </c>
      <c r="K903">
        <v>12248.6</v>
      </c>
      <c r="L903">
        <v>0.27124300000000001</v>
      </c>
      <c r="M903">
        <v>0.72789700000000002</v>
      </c>
      <c r="N903">
        <v>0</v>
      </c>
      <c r="O903" t="s">
        <v>43</v>
      </c>
    </row>
    <row r="904" spans="1:15" x14ac:dyDescent="0.25">
      <c r="A904" t="s">
        <v>42</v>
      </c>
      <c r="B904">
        <v>15040.4</v>
      </c>
      <c r="C904">
        <v>14976.7</v>
      </c>
      <c r="D904">
        <v>14976.4</v>
      </c>
      <c r="E904">
        <v>14953.1</v>
      </c>
      <c r="F904">
        <v>1485.37</v>
      </c>
      <c r="G904">
        <v>1201.68</v>
      </c>
      <c r="H904">
        <v>482.19900000000001</v>
      </c>
      <c r="I904">
        <v>315.637</v>
      </c>
      <c r="J904">
        <v>375.19600000000003</v>
      </c>
      <c r="K904">
        <v>12247.5</v>
      </c>
      <c r="L904">
        <v>0.283078</v>
      </c>
      <c r="M904">
        <v>0.72232300000000005</v>
      </c>
      <c r="N904">
        <v>0</v>
      </c>
      <c r="O904" t="s">
        <v>43</v>
      </c>
    </row>
    <row r="905" spans="1:15" x14ac:dyDescent="0.25">
      <c r="A905" t="s">
        <v>42</v>
      </c>
      <c r="B905">
        <v>15023.5</v>
      </c>
      <c r="C905">
        <v>14963.3</v>
      </c>
      <c r="D905">
        <v>14963</v>
      </c>
      <c r="E905">
        <v>14940.1</v>
      </c>
      <c r="F905">
        <v>1489.12</v>
      </c>
      <c r="G905">
        <v>1198.1300000000001</v>
      </c>
      <c r="H905">
        <v>479.84500000000003</v>
      </c>
      <c r="I905">
        <v>315.17500000000001</v>
      </c>
      <c r="J905">
        <v>374.44900000000001</v>
      </c>
      <c r="K905">
        <v>12233.8</v>
      </c>
      <c r="L905">
        <v>0.28307900000000003</v>
      </c>
      <c r="M905">
        <v>0.70653100000000002</v>
      </c>
      <c r="N905">
        <v>0</v>
      </c>
      <c r="O905" t="s">
        <v>43</v>
      </c>
    </row>
    <row r="906" spans="1:15" x14ac:dyDescent="0.25">
      <c r="A906" t="s">
        <v>42</v>
      </c>
      <c r="B906">
        <v>15129.2</v>
      </c>
      <c r="C906">
        <v>15067.6</v>
      </c>
      <c r="D906">
        <v>15067.2</v>
      </c>
      <c r="E906">
        <v>15044.2</v>
      </c>
      <c r="F906">
        <v>1496.37</v>
      </c>
      <c r="G906">
        <v>1221.43</v>
      </c>
      <c r="H906">
        <v>484.202</v>
      </c>
      <c r="I906">
        <v>319.76100000000002</v>
      </c>
      <c r="J906">
        <v>388.22699999999998</v>
      </c>
      <c r="K906">
        <v>12308.2</v>
      </c>
      <c r="L906">
        <v>0.28325800000000001</v>
      </c>
      <c r="M906">
        <v>0.71150000000000002</v>
      </c>
      <c r="N906">
        <v>0</v>
      </c>
      <c r="O906" t="s">
        <v>43</v>
      </c>
    </row>
    <row r="907" spans="1:15" x14ac:dyDescent="0.25">
      <c r="A907" t="s">
        <v>42</v>
      </c>
      <c r="B907">
        <v>15036.4</v>
      </c>
      <c r="C907">
        <v>14977.9</v>
      </c>
      <c r="D907">
        <v>14977.6</v>
      </c>
      <c r="E907">
        <v>14953.5</v>
      </c>
      <c r="F907">
        <v>1483.16</v>
      </c>
      <c r="G907">
        <v>1203.99</v>
      </c>
      <c r="H907">
        <v>482.13499999999999</v>
      </c>
      <c r="I907">
        <v>316.03300000000002</v>
      </c>
      <c r="J907">
        <v>377.13099999999997</v>
      </c>
      <c r="K907">
        <v>12248.2</v>
      </c>
      <c r="L907">
        <v>0.28328700000000001</v>
      </c>
      <c r="M907">
        <v>0.72752499999999998</v>
      </c>
      <c r="N907">
        <v>0</v>
      </c>
      <c r="O907" t="s">
        <v>43</v>
      </c>
    </row>
    <row r="908" spans="1:15" x14ac:dyDescent="0.25">
      <c r="A908" t="s">
        <v>42</v>
      </c>
      <c r="B908">
        <v>15091.8</v>
      </c>
      <c r="C908">
        <v>15010.2</v>
      </c>
      <c r="D908">
        <v>15009.8</v>
      </c>
      <c r="E908">
        <v>14985.9</v>
      </c>
      <c r="F908">
        <v>1496.71</v>
      </c>
      <c r="G908">
        <v>1204.83</v>
      </c>
      <c r="H908">
        <v>479.79599999999999</v>
      </c>
      <c r="I908">
        <v>317.553</v>
      </c>
      <c r="J908">
        <v>378.673</v>
      </c>
      <c r="K908">
        <v>12265.6</v>
      </c>
      <c r="L908">
        <v>0.28310299999999999</v>
      </c>
      <c r="M908">
        <v>0.72674799999999995</v>
      </c>
      <c r="N908">
        <v>0</v>
      </c>
      <c r="O908" t="s">
        <v>43</v>
      </c>
    </row>
    <row r="909" spans="1:15" x14ac:dyDescent="0.25">
      <c r="A909" t="s">
        <v>42</v>
      </c>
      <c r="B909">
        <v>15176.7</v>
      </c>
      <c r="C909">
        <v>15061.7</v>
      </c>
      <c r="D909">
        <v>15061.4</v>
      </c>
      <c r="E909">
        <v>15038.3</v>
      </c>
      <c r="F909">
        <v>1492.66</v>
      </c>
      <c r="G909">
        <v>1216.8599999999999</v>
      </c>
      <c r="H909">
        <v>483.98599999999999</v>
      </c>
      <c r="I909">
        <v>319.291</v>
      </c>
      <c r="J909">
        <v>384.25599999999997</v>
      </c>
      <c r="K909">
        <v>12309.8</v>
      </c>
      <c r="L909">
        <v>0.28310200000000002</v>
      </c>
      <c r="M909">
        <v>0.70905200000000002</v>
      </c>
      <c r="N909">
        <v>0</v>
      </c>
      <c r="O909" t="s">
        <v>43</v>
      </c>
    </row>
    <row r="910" spans="1:15" x14ac:dyDescent="0.25">
      <c r="A910" t="s">
        <v>42</v>
      </c>
      <c r="B910">
        <v>15064</v>
      </c>
      <c r="C910">
        <v>15006</v>
      </c>
      <c r="D910">
        <v>15005.7</v>
      </c>
      <c r="E910">
        <v>14983</v>
      </c>
      <c r="F910">
        <v>1492.98</v>
      </c>
      <c r="G910">
        <v>1204.6099999999999</v>
      </c>
      <c r="H910">
        <v>480.31099999999998</v>
      </c>
      <c r="I910">
        <v>318.61799999999999</v>
      </c>
      <c r="J910">
        <v>377.096</v>
      </c>
      <c r="K910">
        <v>12265.8</v>
      </c>
      <c r="L910">
        <v>0.28308</v>
      </c>
      <c r="M910">
        <v>0.70652800000000004</v>
      </c>
      <c r="N910">
        <v>0</v>
      </c>
      <c r="O910" t="s">
        <v>43</v>
      </c>
    </row>
    <row r="911" spans="1:15" x14ac:dyDescent="0.25">
      <c r="A911" t="s">
        <v>42</v>
      </c>
      <c r="B911">
        <v>15038.6</v>
      </c>
      <c r="C911">
        <v>14981.2</v>
      </c>
      <c r="D911">
        <v>14980.9</v>
      </c>
      <c r="E911">
        <v>14957.8</v>
      </c>
      <c r="F911">
        <v>1475.27</v>
      </c>
      <c r="G911">
        <v>1205.75</v>
      </c>
      <c r="H911">
        <v>481.73500000000001</v>
      </c>
      <c r="I911">
        <v>317.10500000000002</v>
      </c>
      <c r="J911">
        <v>377.71699999999998</v>
      </c>
      <c r="K911">
        <v>12258.2</v>
      </c>
      <c r="L911">
        <v>0.283078</v>
      </c>
      <c r="M911">
        <v>0.72784000000000004</v>
      </c>
      <c r="N911">
        <v>0</v>
      </c>
      <c r="O911" t="s">
        <v>43</v>
      </c>
    </row>
    <row r="912" spans="1:15" x14ac:dyDescent="0.25">
      <c r="A912" t="s">
        <v>42</v>
      </c>
      <c r="B912">
        <v>15062.8</v>
      </c>
      <c r="C912">
        <v>14997.1</v>
      </c>
      <c r="D912">
        <v>14996.8</v>
      </c>
      <c r="E912">
        <v>14974</v>
      </c>
      <c r="F912">
        <v>1488.79</v>
      </c>
      <c r="G912">
        <v>1210.26</v>
      </c>
      <c r="H912">
        <v>480.99599999999998</v>
      </c>
      <c r="I912">
        <v>319.85000000000002</v>
      </c>
      <c r="J912">
        <v>380.35</v>
      </c>
      <c r="K912">
        <v>12256.3</v>
      </c>
      <c r="L912">
        <v>0.28314400000000001</v>
      </c>
      <c r="M912">
        <v>0.72752799999999995</v>
      </c>
      <c r="N912">
        <v>0</v>
      </c>
      <c r="O912" t="s">
        <v>43</v>
      </c>
    </row>
    <row r="913" spans="1:15" x14ac:dyDescent="0.25">
      <c r="A913" t="s">
        <v>42</v>
      </c>
      <c r="B913">
        <v>15039.8</v>
      </c>
      <c r="C913">
        <v>14980.4</v>
      </c>
      <c r="D913">
        <v>14980.1</v>
      </c>
      <c r="E913">
        <v>14957.2</v>
      </c>
      <c r="F913">
        <v>1491.97</v>
      </c>
      <c r="G913">
        <v>1203</v>
      </c>
      <c r="H913">
        <v>480.851</v>
      </c>
      <c r="I913">
        <v>316.04000000000002</v>
      </c>
      <c r="J913">
        <v>377.25599999999997</v>
      </c>
      <c r="K913">
        <v>12243.1</v>
      </c>
      <c r="L913">
        <v>0.28351399999999999</v>
      </c>
      <c r="M913">
        <v>0.72002299999999997</v>
      </c>
      <c r="N913">
        <v>0</v>
      </c>
      <c r="O913" t="s">
        <v>43</v>
      </c>
    </row>
    <row r="914" spans="1:15" x14ac:dyDescent="0.25">
      <c r="A914" t="s">
        <v>42</v>
      </c>
      <c r="B914">
        <v>15216.7</v>
      </c>
      <c r="C914">
        <v>15105.7</v>
      </c>
      <c r="D914">
        <v>15105.3</v>
      </c>
      <c r="E914">
        <v>15082.4</v>
      </c>
      <c r="F914">
        <v>1490.47</v>
      </c>
      <c r="G914">
        <v>1216.27</v>
      </c>
      <c r="H914">
        <v>484.78500000000003</v>
      </c>
      <c r="I914">
        <v>319.73099999999999</v>
      </c>
      <c r="J914">
        <v>382.13400000000001</v>
      </c>
      <c r="K914">
        <v>12355.9</v>
      </c>
      <c r="L914">
        <v>0.28310400000000002</v>
      </c>
      <c r="M914">
        <v>0.72470400000000001</v>
      </c>
      <c r="N914">
        <v>0</v>
      </c>
      <c r="O914" t="s">
        <v>43</v>
      </c>
    </row>
    <row r="915" spans="1:15" x14ac:dyDescent="0.25">
      <c r="A915" t="s">
        <v>42</v>
      </c>
      <c r="B915">
        <v>15025.4</v>
      </c>
      <c r="C915">
        <v>14948</v>
      </c>
      <c r="D915">
        <v>14947.7</v>
      </c>
      <c r="E915">
        <v>14924.9</v>
      </c>
      <c r="F915">
        <v>1489.24</v>
      </c>
      <c r="G915">
        <v>1198.98</v>
      </c>
      <c r="H915">
        <v>476.78899999999999</v>
      </c>
      <c r="I915">
        <v>317.411</v>
      </c>
      <c r="J915">
        <v>376.49599999999998</v>
      </c>
      <c r="K915">
        <v>12217.2</v>
      </c>
      <c r="L915">
        <v>0.283078</v>
      </c>
      <c r="M915">
        <v>0.70653200000000005</v>
      </c>
      <c r="N915">
        <v>0</v>
      </c>
      <c r="O915" t="s">
        <v>43</v>
      </c>
    </row>
    <row r="916" spans="1:15" x14ac:dyDescent="0.25">
      <c r="A916" t="s">
        <v>42</v>
      </c>
      <c r="B916">
        <v>14976.6</v>
      </c>
      <c r="C916">
        <v>14918.5</v>
      </c>
      <c r="D916">
        <v>14918.2</v>
      </c>
      <c r="E916">
        <v>14895.4</v>
      </c>
      <c r="F916">
        <v>1457.24</v>
      </c>
      <c r="G916">
        <v>1199.45</v>
      </c>
      <c r="H916">
        <v>477.95299999999997</v>
      </c>
      <c r="I916">
        <v>316.459</v>
      </c>
      <c r="J916">
        <v>376.48099999999999</v>
      </c>
      <c r="K916">
        <v>12220</v>
      </c>
      <c r="L916">
        <v>0.28308299999999997</v>
      </c>
      <c r="M916">
        <v>0.72686200000000001</v>
      </c>
      <c r="N916">
        <v>0</v>
      </c>
      <c r="O916" t="s">
        <v>43</v>
      </c>
    </row>
    <row r="917" spans="1:15" x14ac:dyDescent="0.25">
      <c r="A917" t="s">
        <v>42</v>
      </c>
      <c r="B917">
        <v>15076.8</v>
      </c>
      <c r="C917">
        <v>15017.6</v>
      </c>
      <c r="D917">
        <v>15017.3</v>
      </c>
      <c r="E917">
        <v>14994.3</v>
      </c>
      <c r="F917">
        <v>1492.09</v>
      </c>
      <c r="G917">
        <v>1206.7</v>
      </c>
      <c r="H917">
        <v>482.73099999999999</v>
      </c>
      <c r="I917">
        <v>316.73200000000003</v>
      </c>
      <c r="J917">
        <v>378.51900000000001</v>
      </c>
      <c r="K917">
        <v>12276.7</v>
      </c>
      <c r="L917">
        <v>0.266542</v>
      </c>
      <c r="M917">
        <v>0.72597199999999995</v>
      </c>
      <c r="N917">
        <v>0</v>
      </c>
      <c r="O917" t="s">
        <v>43</v>
      </c>
    </row>
    <row r="918" spans="1:15" x14ac:dyDescent="0.25">
      <c r="A918" t="s">
        <v>42</v>
      </c>
      <c r="B918">
        <v>15055</v>
      </c>
      <c r="C918">
        <v>14997.3</v>
      </c>
      <c r="D918">
        <v>14997</v>
      </c>
      <c r="E918">
        <v>14974.2</v>
      </c>
      <c r="F918">
        <v>1482.56</v>
      </c>
      <c r="G918">
        <v>1205.04</v>
      </c>
      <c r="H918">
        <v>480.54899999999998</v>
      </c>
      <c r="I918">
        <v>317.36799999999999</v>
      </c>
      <c r="J918">
        <v>378.584</v>
      </c>
      <c r="K918">
        <v>12267.4</v>
      </c>
      <c r="L918">
        <v>0.28313199999999999</v>
      </c>
      <c r="M918">
        <v>0.71027099999999999</v>
      </c>
      <c r="N918">
        <v>0</v>
      </c>
      <c r="O918" t="s">
        <v>43</v>
      </c>
    </row>
    <row r="919" spans="1:15" x14ac:dyDescent="0.25">
      <c r="A919" t="s">
        <v>42</v>
      </c>
      <c r="B919">
        <v>15020.4</v>
      </c>
      <c r="C919">
        <v>14960.6</v>
      </c>
      <c r="D919">
        <v>14960.3</v>
      </c>
      <c r="E919">
        <v>14937.3</v>
      </c>
      <c r="F919">
        <v>1477.65</v>
      </c>
      <c r="G919">
        <v>1207.3399999999999</v>
      </c>
      <c r="H919">
        <v>481.16699999999997</v>
      </c>
      <c r="I919">
        <v>317.17099999999999</v>
      </c>
      <c r="J919">
        <v>380.37799999999999</v>
      </c>
      <c r="K919">
        <v>12233.6</v>
      </c>
      <c r="L919">
        <v>0.28311700000000001</v>
      </c>
      <c r="M919">
        <v>0.70653200000000005</v>
      </c>
      <c r="N919">
        <v>0</v>
      </c>
      <c r="O919" t="s">
        <v>43</v>
      </c>
    </row>
    <row r="920" spans="1:15" x14ac:dyDescent="0.25">
      <c r="A920" t="s">
        <v>42</v>
      </c>
      <c r="B920">
        <v>15037.1</v>
      </c>
      <c r="C920">
        <v>14982.1</v>
      </c>
      <c r="D920">
        <v>14981.7</v>
      </c>
      <c r="E920">
        <v>14958.9</v>
      </c>
      <c r="F920">
        <v>1486.16</v>
      </c>
      <c r="G920">
        <v>1205.3499999999999</v>
      </c>
      <c r="H920">
        <v>480.42899999999997</v>
      </c>
      <c r="I920">
        <v>318.23200000000003</v>
      </c>
      <c r="J920">
        <v>377.72800000000001</v>
      </c>
      <c r="K920">
        <v>12249</v>
      </c>
      <c r="L920">
        <v>0.283086</v>
      </c>
      <c r="M920">
        <v>0.72787900000000005</v>
      </c>
      <c r="N920">
        <v>0</v>
      </c>
      <c r="O920" t="s">
        <v>43</v>
      </c>
    </row>
    <row r="921" spans="1:15" x14ac:dyDescent="0.25">
      <c r="A921" t="s">
        <v>42</v>
      </c>
      <c r="B921">
        <v>15097.3</v>
      </c>
      <c r="C921">
        <v>15033.3</v>
      </c>
      <c r="D921">
        <v>15032.8</v>
      </c>
      <c r="E921">
        <v>15009.9</v>
      </c>
      <c r="F921">
        <v>1480.05</v>
      </c>
      <c r="G921">
        <v>1210.99</v>
      </c>
      <c r="H921">
        <v>483.88</v>
      </c>
      <c r="I921">
        <v>318.37</v>
      </c>
      <c r="J921">
        <v>378.39800000000002</v>
      </c>
      <c r="K921">
        <v>12299.3</v>
      </c>
      <c r="L921">
        <v>0.28309000000000001</v>
      </c>
      <c r="M921">
        <v>0.72610799999999998</v>
      </c>
      <c r="N921">
        <v>0</v>
      </c>
      <c r="O921" t="s">
        <v>43</v>
      </c>
    </row>
    <row r="922" spans="1:15" x14ac:dyDescent="0.25">
      <c r="A922" t="s">
        <v>42</v>
      </c>
      <c r="B922">
        <v>15092.7</v>
      </c>
      <c r="C922">
        <v>15033.4</v>
      </c>
      <c r="D922">
        <v>15033.1</v>
      </c>
      <c r="E922">
        <v>15010.4</v>
      </c>
      <c r="F922">
        <v>1481.55</v>
      </c>
      <c r="G922">
        <v>1208.42</v>
      </c>
      <c r="H922">
        <v>480.17399999999998</v>
      </c>
      <c r="I922">
        <v>320.97899999999998</v>
      </c>
      <c r="J922">
        <v>379.29300000000001</v>
      </c>
      <c r="K922">
        <v>12301.1</v>
      </c>
      <c r="L922">
        <v>0.26470399999999999</v>
      </c>
      <c r="M922">
        <v>0.71993099999999999</v>
      </c>
      <c r="N922">
        <v>0</v>
      </c>
      <c r="O922" t="s">
        <v>43</v>
      </c>
    </row>
    <row r="923" spans="1:15" x14ac:dyDescent="0.25">
      <c r="A923" t="s">
        <v>42</v>
      </c>
      <c r="B923">
        <v>15047</v>
      </c>
      <c r="C923">
        <v>14988.2</v>
      </c>
      <c r="D923">
        <v>14987.9</v>
      </c>
      <c r="E923">
        <v>14965.4</v>
      </c>
      <c r="F923">
        <v>1459.78</v>
      </c>
      <c r="G923">
        <v>1211.4100000000001</v>
      </c>
      <c r="H923">
        <v>480.322</v>
      </c>
      <c r="I923">
        <v>323.91399999999999</v>
      </c>
      <c r="J923">
        <v>379.19299999999998</v>
      </c>
      <c r="K923">
        <v>12275.2</v>
      </c>
      <c r="L923">
        <v>0.28308499999999998</v>
      </c>
      <c r="M923">
        <v>0.72499999999999998</v>
      </c>
      <c r="N923">
        <v>0</v>
      </c>
      <c r="O923" t="s">
        <v>43</v>
      </c>
    </row>
    <row r="924" spans="1:15" x14ac:dyDescent="0.25">
      <c r="A924" t="s">
        <v>42</v>
      </c>
      <c r="B924">
        <v>15088.2</v>
      </c>
      <c r="C924">
        <v>15028.2</v>
      </c>
      <c r="D924">
        <v>15027.9</v>
      </c>
      <c r="E924">
        <v>15003.9</v>
      </c>
      <c r="F924">
        <v>1490.1</v>
      </c>
      <c r="G924">
        <v>1207.49</v>
      </c>
      <c r="H924">
        <v>482.00700000000001</v>
      </c>
      <c r="I924">
        <v>317.12200000000001</v>
      </c>
      <c r="J924">
        <v>379.74299999999999</v>
      </c>
      <c r="K924">
        <v>12287</v>
      </c>
      <c r="L924">
        <v>0.28264699999999998</v>
      </c>
      <c r="M924">
        <v>0.72781499999999999</v>
      </c>
      <c r="N924">
        <v>0</v>
      </c>
      <c r="O924" t="s">
        <v>43</v>
      </c>
    </row>
    <row r="925" spans="1:15" x14ac:dyDescent="0.25">
      <c r="A925" t="s">
        <v>42</v>
      </c>
      <c r="B925">
        <v>15101.9</v>
      </c>
      <c r="C925">
        <v>15046.1</v>
      </c>
      <c r="D925">
        <v>15045.8</v>
      </c>
      <c r="E925">
        <v>15022.3</v>
      </c>
      <c r="F925">
        <v>1490.63</v>
      </c>
      <c r="G925">
        <v>1217.72</v>
      </c>
      <c r="H925">
        <v>483.01</v>
      </c>
      <c r="I925">
        <v>319.43400000000003</v>
      </c>
      <c r="J925">
        <v>386.99799999999999</v>
      </c>
      <c r="K925">
        <v>12294.3</v>
      </c>
      <c r="L925">
        <v>0.28308</v>
      </c>
      <c r="M925">
        <v>0.71607699999999996</v>
      </c>
      <c r="N925">
        <v>0</v>
      </c>
      <c r="O925" t="s">
        <v>43</v>
      </c>
    </row>
    <row r="926" spans="1:15" x14ac:dyDescent="0.25">
      <c r="A926" t="s">
        <v>42</v>
      </c>
      <c r="B926">
        <v>15441.4</v>
      </c>
      <c r="C926">
        <v>15331.5</v>
      </c>
      <c r="D926">
        <v>15331.2</v>
      </c>
      <c r="E926">
        <v>15308.3</v>
      </c>
      <c r="F926">
        <v>1527.58</v>
      </c>
      <c r="G926">
        <v>1250.31</v>
      </c>
      <c r="H926">
        <v>488.56</v>
      </c>
      <c r="I926">
        <v>335.78199999999998</v>
      </c>
      <c r="J926">
        <v>396.142</v>
      </c>
      <c r="K926">
        <v>12510.9</v>
      </c>
      <c r="L926">
        <v>0.26568199999999997</v>
      </c>
      <c r="M926">
        <v>0.70903400000000005</v>
      </c>
      <c r="N926">
        <v>0</v>
      </c>
      <c r="O926" t="s">
        <v>43</v>
      </c>
    </row>
    <row r="927" spans="1:15" x14ac:dyDescent="0.25">
      <c r="A927" t="s">
        <v>42</v>
      </c>
      <c r="B927">
        <v>15277.9</v>
      </c>
      <c r="C927">
        <v>15217.3</v>
      </c>
      <c r="D927">
        <v>15216.9</v>
      </c>
      <c r="E927">
        <v>15193.7</v>
      </c>
      <c r="F927">
        <v>1531.91</v>
      </c>
      <c r="G927">
        <v>1240.75</v>
      </c>
      <c r="H927">
        <v>485.28899999999999</v>
      </c>
      <c r="I927">
        <v>331.38600000000002</v>
      </c>
      <c r="J927">
        <v>394.42899999999997</v>
      </c>
      <c r="K927">
        <v>12401.7</v>
      </c>
      <c r="L927">
        <v>0.283078</v>
      </c>
      <c r="M927">
        <v>0.72707200000000005</v>
      </c>
      <c r="N927">
        <v>0</v>
      </c>
      <c r="O927" t="s">
        <v>43</v>
      </c>
    </row>
    <row r="928" spans="1:15" x14ac:dyDescent="0.25">
      <c r="A928" t="s">
        <v>42</v>
      </c>
      <c r="B928">
        <v>15011.3</v>
      </c>
      <c r="C928">
        <v>14955.6</v>
      </c>
      <c r="D928">
        <v>14955.3</v>
      </c>
      <c r="E928">
        <v>14932.3</v>
      </c>
      <c r="F928">
        <v>1465.15</v>
      </c>
      <c r="G928">
        <v>1205.95</v>
      </c>
      <c r="H928">
        <v>480.74200000000002</v>
      </c>
      <c r="I928">
        <v>318.32400000000001</v>
      </c>
      <c r="J928">
        <v>377.47300000000001</v>
      </c>
      <c r="K928">
        <v>12241.3</v>
      </c>
      <c r="L928">
        <v>0.28309400000000001</v>
      </c>
      <c r="M928">
        <v>0.70653200000000005</v>
      </c>
      <c r="N928">
        <v>0</v>
      </c>
      <c r="O928" t="s">
        <v>43</v>
      </c>
    </row>
    <row r="929" spans="1:15" x14ac:dyDescent="0.25">
      <c r="A929" t="s">
        <v>42</v>
      </c>
      <c r="B929">
        <v>15036.3</v>
      </c>
      <c r="C929">
        <v>14980.5</v>
      </c>
      <c r="D929">
        <v>14980.2</v>
      </c>
      <c r="E929">
        <v>14957.3</v>
      </c>
      <c r="F929">
        <v>1476.36</v>
      </c>
      <c r="G929">
        <v>1207.92</v>
      </c>
      <c r="H929">
        <v>485.48</v>
      </c>
      <c r="I929">
        <v>315.13900000000001</v>
      </c>
      <c r="J929">
        <v>379.00400000000002</v>
      </c>
      <c r="K929">
        <v>12254</v>
      </c>
      <c r="L929">
        <v>0.27962599999999999</v>
      </c>
      <c r="M929">
        <v>0.72775599999999996</v>
      </c>
      <c r="N929">
        <v>0</v>
      </c>
      <c r="O929" t="s">
        <v>43</v>
      </c>
    </row>
    <row r="930" spans="1:15" x14ac:dyDescent="0.25">
      <c r="A930" t="s">
        <v>42</v>
      </c>
      <c r="B930">
        <v>15098.1</v>
      </c>
      <c r="C930">
        <v>15036.3</v>
      </c>
      <c r="D930">
        <v>15036</v>
      </c>
      <c r="E930">
        <v>15013</v>
      </c>
      <c r="F930">
        <v>1502.92</v>
      </c>
      <c r="G930">
        <v>1214.79</v>
      </c>
      <c r="H930">
        <v>482.928</v>
      </c>
      <c r="I930">
        <v>319.67399999999998</v>
      </c>
      <c r="J930">
        <v>382.96800000000002</v>
      </c>
      <c r="K930">
        <v>12275.1</v>
      </c>
      <c r="L930">
        <v>0.283113</v>
      </c>
      <c r="M930">
        <v>0.72768200000000005</v>
      </c>
      <c r="N930">
        <v>0</v>
      </c>
      <c r="O930" t="s">
        <v>43</v>
      </c>
    </row>
    <row r="931" spans="1:15" x14ac:dyDescent="0.25">
      <c r="A931" t="s">
        <v>42</v>
      </c>
      <c r="B931">
        <v>15039.7</v>
      </c>
      <c r="C931">
        <v>14982.1</v>
      </c>
      <c r="D931">
        <v>14981.7</v>
      </c>
      <c r="E931">
        <v>14958.9</v>
      </c>
      <c r="F931">
        <v>1515.33</v>
      </c>
      <c r="G931">
        <v>1202.33</v>
      </c>
      <c r="H931">
        <v>479.44</v>
      </c>
      <c r="I931">
        <v>316.52300000000002</v>
      </c>
      <c r="J931">
        <v>377.46899999999999</v>
      </c>
      <c r="K931">
        <v>12222.2</v>
      </c>
      <c r="L931">
        <v>0.28312300000000001</v>
      </c>
      <c r="M931">
        <v>0.726719</v>
      </c>
      <c r="N931">
        <v>0</v>
      </c>
      <c r="O931" t="s">
        <v>43</v>
      </c>
    </row>
    <row r="932" spans="1:15" x14ac:dyDescent="0.25">
      <c r="A932" t="s">
        <v>42</v>
      </c>
      <c r="B932">
        <v>15054.4</v>
      </c>
      <c r="C932">
        <v>14998.5</v>
      </c>
      <c r="D932">
        <v>14998.2</v>
      </c>
      <c r="E932">
        <v>14975</v>
      </c>
      <c r="F932">
        <v>1513.68</v>
      </c>
      <c r="G932">
        <v>1204.6099999999999</v>
      </c>
      <c r="H932">
        <v>480.41800000000001</v>
      </c>
      <c r="I932">
        <v>317.11799999999999</v>
      </c>
      <c r="J932">
        <v>378.202</v>
      </c>
      <c r="K932">
        <v>12237.5</v>
      </c>
      <c r="L932">
        <v>0.283084</v>
      </c>
      <c r="M932">
        <v>0.72572099999999995</v>
      </c>
      <c r="N932">
        <v>0</v>
      </c>
      <c r="O932" t="s">
        <v>43</v>
      </c>
    </row>
    <row r="933" spans="1:15" x14ac:dyDescent="0.25">
      <c r="A933" t="s">
        <v>42</v>
      </c>
      <c r="B933">
        <v>15074.9</v>
      </c>
      <c r="C933">
        <v>15016.2</v>
      </c>
      <c r="D933">
        <v>15015.9</v>
      </c>
      <c r="E933">
        <v>14992.8</v>
      </c>
      <c r="F933">
        <v>1516.87</v>
      </c>
      <c r="G933">
        <v>1206.94</v>
      </c>
      <c r="H933">
        <v>482.31900000000002</v>
      </c>
      <c r="I933">
        <v>317.85599999999999</v>
      </c>
      <c r="J933">
        <v>378.10399999999998</v>
      </c>
      <c r="K933">
        <v>12250</v>
      </c>
      <c r="L933">
        <v>0.28308</v>
      </c>
      <c r="M933">
        <v>0.72695600000000005</v>
      </c>
      <c r="N933">
        <v>0</v>
      </c>
      <c r="O933" t="s">
        <v>43</v>
      </c>
    </row>
    <row r="934" spans="1:15" x14ac:dyDescent="0.25">
      <c r="A934" t="s">
        <v>42</v>
      </c>
      <c r="B934">
        <v>15106.3</v>
      </c>
      <c r="C934">
        <v>15005.9</v>
      </c>
      <c r="D934">
        <v>15005.5</v>
      </c>
      <c r="E934">
        <v>14982.5</v>
      </c>
      <c r="F934">
        <v>1485.16</v>
      </c>
      <c r="G934">
        <v>1205.5999999999999</v>
      </c>
      <c r="H934">
        <v>481.90199999999999</v>
      </c>
      <c r="I934">
        <v>316.80900000000003</v>
      </c>
      <c r="J934">
        <v>377.90300000000002</v>
      </c>
      <c r="K934">
        <v>12272.9</v>
      </c>
      <c r="L934">
        <v>0.283082</v>
      </c>
      <c r="M934">
        <v>0.72754399999999997</v>
      </c>
      <c r="N934">
        <v>0</v>
      </c>
      <c r="O934" t="s">
        <v>43</v>
      </c>
    </row>
    <row r="935" spans="1:15" x14ac:dyDescent="0.25">
      <c r="A935" t="s">
        <v>42</v>
      </c>
      <c r="B935">
        <v>15024.5</v>
      </c>
      <c r="C935">
        <v>14957.6</v>
      </c>
      <c r="D935">
        <v>14957.3</v>
      </c>
      <c r="E935">
        <v>14934.4</v>
      </c>
      <c r="F935">
        <v>1473.05</v>
      </c>
      <c r="G935">
        <v>1202.6600000000001</v>
      </c>
      <c r="H935">
        <v>480.80799999999999</v>
      </c>
      <c r="I935">
        <v>314.73200000000003</v>
      </c>
      <c r="J935">
        <v>378.327</v>
      </c>
      <c r="K935">
        <v>12240.2</v>
      </c>
      <c r="L935">
        <v>0.28310400000000002</v>
      </c>
      <c r="M935">
        <v>0.72636900000000004</v>
      </c>
      <c r="N935">
        <v>0</v>
      </c>
      <c r="O935" t="s">
        <v>43</v>
      </c>
    </row>
    <row r="936" spans="1:15" x14ac:dyDescent="0.25">
      <c r="A936" t="s">
        <v>42</v>
      </c>
      <c r="B936">
        <v>15045.5</v>
      </c>
      <c r="C936">
        <v>14984.8</v>
      </c>
      <c r="D936">
        <v>14984.3</v>
      </c>
      <c r="E936">
        <v>14961.5</v>
      </c>
      <c r="F936">
        <v>1480.97</v>
      </c>
      <c r="G936">
        <v>1201.96</v>
      </c>
      <c r="H936">
        <v>480.387</v>
      </c>
      <c r="I936">
        <v>316.95</v>
      </c>
      <c r="J936">
        <v>375.815</v>
      </c>
      <c r="K936">
        <v>12259.6</v>
      </c>
      <c r="L936">
        <v>0.28307900000000003</v>
      </c>
      <c r="M936">
        <v>0.72782100000000005</v>
      </c>
      <c r="N936">
        <v>0</v>
      </c>
      <c r="O936" t="s">
        <v>43</v>
      </c>
    </row>
    <row r="937" spans="1:15" x14ac:dyDescent="0.25">
      <c r="A937" t="s">
        <v>42</v>
      </c>
      <c r="B937">
        <v>15094.3</v>
      </c>
      <c r="C937">
        <v>15031.8</v>
      </c>
      <c r="D937">
        <v>15031.5</v>
      </c>
      <c r="E937">
        <v>15008.1</v>
      </c>
      <c r="F937">
        <v>1493.14</v>
      </c>
      <c r="G937">
        <v>1205.57</v>
      </c>
      <c r="H937">
        <v>481.23899999999998</v>
      </c>
      <c r="I937">
        <v>319.12200000000001</v>
      </c>
      <c r="J937">
        <v>376.875</v>
      </c>
      <c r="K937">
        <v>12290.1</v>
      </c>
      <c r="L937">
        <v>0.28312900000000002</v>
      </c>
      <c r="M937">
        <v>0.72762199999999999</v>
      </c>
      <c r="N937">
        <v>0</v>
      </c>
      <c r="O937" t="s">
        <v>43</v>
      </c>
    </row>
    <row r="938" spans="1:15" x14ac:dyDescent="0.25">
      <c r="A938" t="s">
        <v>42</v>
      </c>
      <c r="B938">
        <v>15156.3</v>
      </c>
      <c r="C938">
        <v>15060.1</v>
      </c>
      <c r="D938">
        <v>15059.7</v>
      </c>
      <c r="E938">
        <v>15037.1</v>
      </c>
      <c r="F938">
        <v>1478.55</v>
      </c>
      <c r="G938">
        <v>1223.33</v>
      </c>
      <c r="H938">
        <v>484.65499999999997</v>
      </c>
      <c r="I938">
        <v>319.596</v>
      </c>
      <c r="J938">
        <v>389.57799999999997</v>
      </c>
      <c r="K938">
        <v>12316.4</v>
      </c>
      <c r="L938">
        <v>0.283078</v>
      </c>
      <c r="M938">
        <v>0.72714199999999996</v>
      </c>
      <c r="N938">
        <v>0</v>
      </c>
      <c r="O938" t="s">
        <v>43</v>
      </c>
    </row>
    <row r="939" spans="1:15" x14ac:dyDescent="0.25">
      <c r="A939" t="s">
        <v>42</v>
      </c>
      <c r="B939">
        <v>15126.8</v>
      </c>
      <c r="C939">
        <v>15049.4</v>
      </c>
      <c r="D939">
        <v>15049.1</v>
      </c>
      <c r="E939">
        <v>15026</v>
      </c>
      <c r="F939">
        <v>1544.59</v>
      </c>
      <c r="G939">
        <v>1202.52</v>
      </c>
      <c r="H939">
        <v>479.279</v>
      </c>
      <c r="I939">
        <v>316.49700000000001</v>
      </c>
      <c r="J939">
        <v>378.053</v>
      </c>
      <c r="K939">
        <v>12260.4</v>
      </c>
      <c r="L939">
        <v>0.283165</v>
      </c>
      <c r="M939">
        <v>0.70652000000000004</v>
      </c>
      <c r="N939">
        <v>0</v>
      </c>
      <c r="O939" t="s">
        <v>43</v>
      </c>
    </row>
    <row r="940" spans="1:15" x14ac:dyDescent="0.25">
      <c r="A940" t="s">
        <v>42</v>
      </c>
      <c r="B940">
        <v>15097.5</v>
      </c>
      <c r="C940">
        <v>15037.8</v>
      </c>
      <c r="D940">
        <v>15037.5</v>
      </c>
      <c r="E940">
        <v>15014.4</v>
      </c>
      <c r="F940">
        <v>1481.77</v>
      </c>
      <c r="G940">
        <v>1219.5999999999999</v>
      </c>
      <c r="H940">
        <v>481.762</v>
      </c>
      <c r="I940">
        <v>322.65699999999998</v>
      </c>
      <c r="J940">
        <v>385.33199999999999</v>
      </c>
      <c r="K940">
        <v>12295</v>
      </c>
      <c r="L940">
        <v>0.28311399999999998</v>
      </c>
      <c r="M940">
        <v>0.70652999999999999</v>
      </c>
      <c r="N940">
        <v>0</v>
      </c>
      <c r="O940" t="s">
        <v>43</v>
      </c>
    </row>
    <row r="941" spans="1:15" x14ac:dyDescent="0.25">
      <c r="A941" t="s">
        <v>42</v>
      </c>
      <c r="B941">
        <v>15140.1</v>
      </c>
      <c r="C941">
        <v>15082.5</v>
      </c>
      <c r="D941">
        <v>15082.1</v>
      </c>
      <c r="E941">
        <v>15059.2</v>
      </c>
      <c r="F941">
        <v>1506.66</v>
      </c>
      <c r="G941">
        <v>1210.04</v>
      </c>
      <c r="H941">
        <v>483.35300000000001</v>
      </c>
      <c r="I941">
        <v>319.21800000000002</v>
      </c>
      <c r="J941">
        <v>378.28100000000001</v>
      </c>
      <c r="K941">
        <v>12323.8</v>
      </c>
      <c r="L941">
        <v>0.283078</v>
      </c>
      <c r="M941">
        <v>0.72324500000000003</v>
      </c>
      <c r="N941">
        <v>0</v>
      </c>
      <c r="O941" t="s">
        <v>43</v>
      </c>
    </row>
    <row r="942" spans="1:15" x14ac:dyDescent="0.25">
      <c r="A942" t="s">
        <v>42</v>
      </c>
      <c r="B942">
        <v>15139.6</v>
      </c>
      <c r="C942">
        <v>15051.4</v>
      </c>
      <c r="D942">
        <v>15051.1</v>
      </c>
      <c r="E942">
        <v>15028.2</v>
      </c>
      <c r="F942">
        <v>1501.12</v>
      </c>
      <c r="G942">
        <v>1211.9000000000001</v>
      </c>
      <c r="H942">
        <v>482.21699999999998</v>
      </c>
      <c r="I942">
        <v>320.77</v>
      </c>
      <c r="J942">
        <v>379.23200000000003</v>
      </c>
      <c r="K942">
        <v>12296</v>
      </c>
      <c r="L942">
        <v>0.283078</v>
      </c>
      <c r="M942">
        <v>0.72473399999999999</v>
      </c>
      <c r="N942">
        <v>0</v>
      </c>
      <c r="O942" t="s">
        <v>43</v>
      </c>
    </row>
    <row r="943" spans="1:15" x14ac:dyDescent="0.25">
      <c r="A943" t="s">
        <v>42</v>
      </c>
      <c r="B943">
        <v>15066.7</v>
      </c>
      <c r="C943">
        <v>14990.2</v>
      </c>
      <c r="D943">
        <v>14989.9</v>
      </c>
      <c r="E943">
        <v>14967.1</v>
      </c>
      <c r="F943">
        <v>1487.58</v>
      </c>
      <c r="G943">
        <v>1203.95</v>
      </c>
      <c r="H943">
        <v>480.13</v>
      </c>
      <c r="I943">
        <v>317.79500000000002</v>
      </c>
      <c r="J943">
        <v>377.15300000000002</v>
      </c>
      <c r="K943">
        <v>12257.2</v>
      </c>
      <c r="L943">
        <v>0.28309200000000001</v>
      </c>
      <c r="M943">
        <v>0.727495</v>
      </c>
      <c r="N943">
        <v>0</v>
      </c>
      <c r="O943" t="s">
        <v>43</v>
      </c>
    </row>
    <row r="944" spans="1:15" x14ac:dyDescent="0.25">
      <c r="A944" t="s">
        <v>42</v>
      </c>
      <c r="B944">
        <v>15064.2</v>
      </c>
      <c r="C944">
        <v>15002.8</v>
      </c>
      <c r="D944">
        <v>15002.5</v>
      </c>
      <c r="E944">
        <v>14979</v>
      </c>
      <c r="F944">
        <v>1484.07</v>
      </c>
      <c r="G944">
        <v>1204.83</v>
      </c>
      <c r="H944">
        <v>480.92700000000002</v>
      </c>
      <c r="I944">
        <v>317.06200000000001</v>
      </c>
      <c r="J944">
        <v>378.05799999999999</v>
      </c>
      <c r="K944">
        <v>12271.1</v>
      </c>
      <c r="L944">
        <v>0.28345300000000001</v>
      </c>
      <c r="M944">
        <v>0.72789599999999999</v>
      </c>
      <c r="N944">
        <v>0</v>
      </c>
      <c r="O944" t="s">
        <v>43</v>
      </c>
    </row>
    <row r="945" spans="1:25" x14ac:dyDescent="0.25">
      <c r="A945" t="s">
        <v>42</v>
      </c>
      <c r="B945">
        <v>15132.3</v>
      </c>
      <c r="C945">
        <v>15070</v>
      </c>
      <c r="D945">
        <v>15069.7</v>
      </c>
      <c r="E945">
        <v>15046.5</v>
      </c>
      <c r="F945">
        <v>1481.33</v>
      </c>
      <c r="G945">
        <v>1224.08</v>
      </c>
      <c r="H945">
        <v>484.65499999999997</v>
      </c>
      <c r="I945">
        <v>318.935</v>
      </c>
      <c r="J945">
        <v>391.09699999999998</v>
      </c>
      <c r="K945">
        <v>12322.3</v>
      </c>
      <c r="L945">
        <v>0.283086</v>
      </c>
      <c r="M945">
        <v>0.72744500000000001</v>
      </c>
      <c r="N945">
        <v>0</v>
      </c>
      <c r="O945" t="s">
        <v>43</v>
      </c>
    </row>
    <row r="946" spans="1:25" x14ac:dyDescent="0.25">
      <c r="A946" t="s">
        <v>42</v>
      </c>
      <c r="B946">
        <v>15054.2</v>
      </c>
      <c r="C946">
        <v>14988.5</v>
      </c>
      <c r="D946">
        <v>14988.2</v>
      </c>
      <c r="E946">
        <v>14965.3</v>
      </c>
      <c r="F946">
        <v>1482.29</v>
      </c>
      <c r="G946">
        <v>1201.9000000000001</v>
      </c>
      <c r="H946">
        <v>479.01299999999998</v>
      </c>
      <c r="I946">
        <v>316.48700000000002</v>
      </c>
      <c r="J946">
        <v>377.55799999999999</v>
      </c>
      <c r="K946">
        <v>12262.6</v>
      </c>
      <c r="L946">
        <v>0.28312799999999999</v>
      </c>
      <c r="M946">
        <v>0.72551900000000002</v>
      </c>
      <c r="N946">
        <v>0</v>
      </c>
      <c r="O946" t="s">
        <v>43</v>
      </c>
    </row>
    <row r="947" spans="1:25" x14ac:dyDescent="0.25">
      <c r="A947" t="s">
        <v>42</v>
      </c>
      <c r="B947">
        <v>15173.6</v>
      </c>
      <c r="C947">
        <v>15113.5</v>
      </c>
      <c r="D947">
        <v>15113.2</v>
      </c>
      <c r="E947">
        <v>15090</v>
      </c>
      <c r="F947">
        <v>1497.25</v>
      </c>
      <c r="G947">
        <v>1230.27</v>
      </c>
      <c r="H947">
        <v>485.70299999999997</v>
      </c>
      <c r="I947">
        <v>324.11500000000001</v>
      </c>
      <c r="J947">
        <v>390.88400000000001</v>
      </c>
      <c r="K947">
        <v>12343.8</v>
      </c>
      <c r="L947">
        <v>0.28308100000000003</v>
      </c>
      <c r="M947">
        <v>0.70653100000000002</v>
      </c>
      <c r="N947">
        <v>0</v>
      </c>
      <c r="O947" t="s">
        <v>43</v>
      </c>
    </row>
    <row r="948" spans="1:25" x14ac:dyDescent="0.25">
      <c r="A948" t="s">
        <v>42</v>
      </c>
      <c r="B948">
        <v>15085.6</v>
      </c>
      <c r="C948">
        <v>15018.3</v>
      </c>
      <c r="D948">
        <v>15018</v>
      </c>
      <c r="E948">
        <v>14995.1</v>
      </c>
      <c r="F948">
        <v>1477.44</v>
      </c>
      <c r="G948">
        <v>1210.55</v>
      </c>
      <c r="H948">
        <v>483.12400000000002</v>
      </c>
      <c r="I948">
        <v>317.41000000000003</v>
      </c>
      <c r="J948">
        <v>380.84500000000003</v>
      </c>
      <c r="K948">
        <v>12288</v>
      </c>
      <c r="L948">
        <v>0.283084</v>
      </c>
      <c r="M948">
        <v>0.72789800000000004</v>
      </c>
      <c r="N948">
        <v>0</v>
      </c>
      <c r="O948" t="s">
        <v>43</v>
      </c>
    </row>
    <row r="949" spans="1:25" x14ac:dyDescent="0.25">
      <c r="A949" t="s">
        <v>42</v>
      </c>
      <c r="B949">
        <v>15090.4</v>
      </c>
      <c r="C949">
        <v>15033</v>
      </c>
      <c r="D949">
        <v>15032.6</v>
      </c>
      <c r="E949">
        <v>15009.1</v>
      </c>
      <c r="F949">
        <v>1473.33</v>
      </c>
      <c r="G949">
        <v>1210.6300000000001</v>
      </c>
      <c r="H949">
        <v>483.44</v>
      </c>
      <c r="I949">
        <v>317.33199999999999</v>
      </c>
      <c r="J949">
        <v>380.57799999999997</v>
      </c>
      <c r="K949">
        <v>12306.4</v>
      </c>
      <c r="L949">
        <v>0.28314</v>
      </c>
      <c r="M949">
        <v>0.72781399999999996</v>
      </c>
      <c r="N949">
        <v>0</v>
      </c>
      <c r="O949" t="s">
        <v>43</v>
      </c>
    </row>
    <row r="950" spans="1:25" x14ac:dyDescent="0.25">
      <c r="A950" t="s">
        <v>42</v>
      </c>
      <c r="B950">
        <v>15056.2</v>
      </c>
      <c r="C950">
        <v>14988.6</v>
      </c>
      <c r="D950">
        <v>14988.3</v>
      </c>
      <c r="E950">
        <v>14965.4</v>
      </c>
      <c r="F950">
        <v>1467.66</v>
      </c>
      <c r="G950">
        <v>1203.71</v>
      </c>
      <c r="H950">
        <v>479.52600000000001</v>
      </c>
      <c r="I950">
        <v>318.22399999999999</v>
      </c>
      <c r="J950">
        <v>377.65699999999998</v>
      </c>
      <c r="K950">
        <v>12274.3</v>
      </c>
      <c r="L950">
        <v>0.28496500000000002</v>
      </c>
      <c r="M950">
        <v>0.72312699999999996</v>
      </c>
      <c r="N950">
        <v>0</v>
      </c>
      <c r="O950" t="s">
        <v>43</v>
      </c>
    </row>
    <row r="951" spans="1:25" x14ac:dyDescent="0.25">
      <c r="A951" t="s">
        <v>42</v>
      </c>
      <c r="B951">
        <v>15011.4</v>
      </c>
      <c r="C951">
        <v>14953.7</v>
      </c>
      <c r="D951">
        <v>14953.3</v>
      </c>
      <c r="E951">
        <v>14930.5</v>
      </c>
      <c r="F951">
        <v>1467.43</v>
      </c>
      <c r="G951">
        <v>1200.53</v>
      </c>
      <c r="H951">
        <v>478.07400000000001</v>
      </c>
      <c r="I951">
        <v>317.642</v>
      </c>
      <c r="J951">
        <v>376.37799999999999</v>
      </c>
      <c r="K951">
        <v>12243.7</v>
      </c>
      <c r="L951">
        <v>0.28227200000000002</v>
      </c>
      <c r="M951">
        <v>0.72773200000000005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15097.6</v>
      </c>
      <c r="C952">
        <v>15040.6</v>
      </c>
      <c r="D952">
        <v>15040.2</v>
      </c>
      <c r="E952">
        <v>15017.4</v>
      </c>
      <c r="F952">
        <v>1470.27</v>
      </c>
      <c r="G952">
        <v>1214.55</v>
      </c>
      <c r="H952">
        <v>481.88</v>
      </c>
      <c r="I952">
        <v>321.21800000000002</v>
      </c>
      <c r="J952">
        <v>382.572</v>
      </c>
      <c r="K952">
        <v>12313</v>
      </c>
      <c r="L952">
        <v>0.284217</v>
      </c>
      <c r="M952">
        <v>0.72340000000000004</v>
      </c>
      <c r="N952">
        <v>0</v>
      </c>
      <c r="O952" t="s">
        <v>43</v>
      </c>
      <c r="R952">
        <f>AVERAGE(B903:B952)</f>
        <v>15088.375999999998</v>
      </c>
      <c r="S952">
        <f>AVERAGE(C903:C952)</f>
        <v>15021.705999999998</v>
      </c>
      <c r="U952">
        <f>_xlfn.VAR.P(B903:B952)</f>
        <v>5548.7494240000005</v>
      </c>
      <c r="V952">
        <f>_xlfn.VAR.P(C903:C952)</f>
        <v>4429.4209639999908</v>
      </c>
      <c r="X952">
        <f>1.96*SQRT(U952)/50</f>
        <v>2.9200051909021254</v>
      </c>
      <c r="Y952">
        <f>1.96*SQRT(V952)/50</f>
        <v>2.6089126911648362</v>
      </c>
    </row>
    <row r="953" spans="1:25" x14ac:dyDescent="0.25">
      <c r="A953" t="s">
        <v>44</v>
      </c>
      <c r="B953">
        <v>754560.92330000002</v>
      </c>
      <c r="C953" t="s">
        <v>37</v>
      </c>
    </row>
    <row r="954" spans="1:25" x14ac:dyDescent="0.25">
      <c r="A954" t="s">
        <v>45</v>
      </c>
      <c r="B954">
        <v>15133.1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0.26635599999999998</v>
      </c>
      <c r="L954">
        <v>0.72693099999999999</v>
      </c>
      <c r="M954">
        <v>0</v>
      </c>
      <c r="N954" t="s">
        <v>43</v>
      </c>
    </row>
    <row r="955" spans="1:25" x14ac:dyDescent="0.25">
      <c r="A955" t="s">
        <v>45</v>
      </c>
      <c r="B955">
        <v>15002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0.26441700000000001</v>
      </c>
      <c r="L955">
        <v>0.72789099999999995</v>
      </c>
      <c r="M955">
        <v>0</v>
      </c>
      <c r="N955" t="s">
        <v>43</v>
      </c>
    </row>
    <row r="956" spans="1:25" x14ac:dyDescent="0.25">
      <c r="A956" t="s">
        <v>45</v>
      </c>
      <c r="B956">
        <v>15001.6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0.28310600000000002</v>
      </c>
      <c r="L956">
        <v>0.72394099999999995</v>
      </c>
      <c r="M956">
        <v>0</v>
      </c>
      <c r="N956" t="s">
        <v>43</v>
      </c>
    </row>
    <row r="957" spans="1:25" x14ac:dyDescent="0.25">
      <c r="A957" t="s">
        <v>45</v>
      </c>
      <c r="B957">
        <v>15088.6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0.283086</v>
      </c>
      <c r="L957">
        <v>0.72752499999999998</v>
      </c>
      <c r="M957">
        <v>0</v>
      </c>
      <c r="N957" t="s">
        <v>43</v>
      </c>
    </row>
    <row r="958" spans="1:25" x14ac:dyDescent="0.25">
      <c r="A958" t="s">
        <v>45</v>
      </c>
      <c r="B958">
        <v>15028.1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0.28359400000000001</v>
      </c>
      <c r="L958">
        <v>0.70836100000000002</v>
      </c>
      <c r="M958">
        <v>0</v>
      </c>
      <c r="N958" t="s">
        <v>43</v>
      </c>
    </row>
    <row r="959" spans="1:25" x14ac:dyDescent="0.25">
      <c r="A959" t="s">
        <v>45</v>
      </c>
      <c r="B959">
        <v>15155.8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0.27680199999999999</v>
      </c>
      <c r="L959">
        <v>0.72709100000000004</v>
      </c>
      <c r="M959">
        <v>0</v>
      </c>
      <c r="N959" t="s">
        <v>43</v>
      </c>
    </row>
    <row r="960" spans="1:25" x14ac:dyDescent="0.25">
      <c r="A960" t="s">
        <v>45</v>
      </c>
      <c r="B960">
        <v>14991.6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0.28309299999999998</v>
      </c>
      <c r="L960">
        <v>0.70652899999999996</v>
      </c>
      <c r="M960">
        <v>0</v>
      </c>
      <c r="N960" t="s">
        <v>43</v>
      </c>
    </row>
    <row r="961" spans="1:14" x14ac:dyDescent="0.25">
      <c r="A961" t="s">
        <v>45</v>
      </c>
      <c r="B961">
        <v>14973.8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0.283082</v>
      </c>
      <c r="L961">
        <v>0.72443999999999997</v>
      </c>
      <c r="M961">
        <v>0</v>
      </c>
      <c r="N961" t="s">
        <v>43</v>
      </c>
    </row>
    <row r="962" spans="1:14" x14ac:dyDescent="0.25">
      <c r="A962" t="s">
        <v>45</v>
      </c>
      <c r="B962">
        <v>15033.6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0.26052399999999998</v>
      </c>
      <c r="L962">
        <v>0.70652999999999999</v>
      </c>
      <c r="M962">
        <v>0</v>
      </c>
      <c r="N962" t="s">
        <v>43</v>
      </c>
    </row>
    <row r="963" spans="1:14" x14ac:dyDescent="0.25">
      <c r="A963" t="s">
        <v>45</v>
      </c>
      <c r="B963">
        <v>14979.6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0.28308100000000003</v>
      </c>
      <c r="L963">
        <v>0.725827</v>
      </c>
      <c r="M963">
        <v>0</v>
      </c>
      <c r="N963" t="s">
        <v>43</v>
      </c>
    </row>
    <row r="964" spans="1:14" x14ac:dyDescent="0.25">
      <c r="A964" t="s">
        <v>45</v>
      </c>
      <c r="B964">
        <v>15087.4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0.28313700000000003</v>
      </c>
      <c r="L964">
        <v>0.70652999999999999</v>
      </c>
      <c r="M964">
        <v>0</v>
      </c>
      <c r="N964" t="s">
        <v>43</v>
      </c>
    </row>
    <row r="965" spans="1:14" x14ac:dyDescent="0.25">
      <c r="A965" t="s">
        <v>45</v>
      </c>
      <c r="B965">
        <v>14928.7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0.27774500000000002</v>
      </c>
      <c r="L965">
        <v>0.70652400000000004</v>
      </c>
      <c r="M965">
        <v>0</v>
      </c>
      <c r="N965" t="s">
        <v>43</v>
      </c>
    </row>
    <row r="966" spans="1:14" x14ac:dyDescent="0.25">
      <c r="A966" t="s">
        <v>45</v>
      </c>
      <c r="B966">
        <v>15008.9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0.28309099999999998</v>
      </c>
      <c r="L966">
        <v>0.71758200000000005</v>
      </c>
      <c r="M966">
        <v>0</v>
      </c>
      <c r="N966" t="s">
        <v>43</v>
      </c>
    </row>
    <row r="967" spans="1:14" x14ac:dyDescent="0.25">
      <c r="A967" t="s">
        <v>45</v>
      </c>
      <c r="B967">
        <v>15054.9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0.28354699999999999</v>
      </c>
      <c r="L967">
        <v>0.71869099999999997</v>
      </c>
      <c r="M967">
        <v>0</v>
      </c>
      <c r="N967" t="s">
        <v>43</v>
      </c>
    </row>
    <row r="968" spans="1:14" x14ac:dyDescent="0.25">
      <c r="A968" t="s">
        <v>45</v>
      </c>
      <c r="B968">
        <v>14973.8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0.28313199999999999</v>
      </c>
      <c r="L968">
        <v>0.72788399999999998</v>
      </c>
      <c r="M968">
        <v>0</v>
      </c>
      <c r="N968" t="s">
        <v>43</v>
      </c>
    </row>
    <row r="969" spans="1:14" x14ac:dyDescent="0.25">
      <c r="A969" t="s">
        <v>45</v>
      </c>
      <c r="B969">
        <v>14997.8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0.28314600000000001</v>
      </c>
      <c r="L969">
        <v>0.71853199999999995</v>
      </c>
      <c r="M969">
        <v>0</v>
      </c>
      <c r="N969" t="s">
        <v>43</v>
      </c>
    </row>
    <row r="970" spans="1:14" x14ac:dyDescent="0.25">
      <c r="A970" t="s">
        <v>45</v>
      </c>
      <c r="B970">
        <v>15064.7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0.28308299999999997</v>
      </c>
      <c r="L970">
        <v>0.72114199999999995</v>
      </c>
      <c r="M970">
        <v>0</v>
      </c>
      <c r="N970" t="s">
        <v>43</v>
      </c>
    </row>
    <row r="971" spans="1:14" x14ac:dyDescent="0.25">
      <c r="A971" t="s">
        <v>45</v>
      </c>
      <c r="B971">
        <v>15035.7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0.28309699999999999</v>
      </c>
      <c r="L971">
        <v>0.72594000000000003</v>
      </c>
      <c r="M971">
        <v>0</v>
      </c>
      <c r="N971" t="s">
        <v>43</v>
      </c>
    </row>
    <row r="972" spans="1:14" x14ac:dyDescent="0.25">
      <c r="A972" t="s">
        <v>45</v>
      </c>
      <c r="B972">
        <v>15032.9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0.28308699999999998</v>
      </c>
      <c r="L972">
        <v>0.72763599999999995</v>
      </c>
      <c r="M972">
        <v>0</v>
      </c>
      <c r="N972" t="s">
        <v>43</v>
      </c>
    </row>
    <row r="973" spans="1:14" x14ac:dyDescent="0.25">
      <c r="A973" t="s">
        <v>45</v>
      </c>
      <c r="B973">
        <v>15009.1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0.283134</v>
      </c>
      <c r="L973">
        <v>0.71314100000000002</v>
      </c>
      <c r="M973">
        <v>0</v>
      </c>
      <c r="N973" t="s">
        <v>43</v>
      </c>
    </row>
    <row r="974" spans="1:14" x14ac:dyDescent="0.25">
      <c r="A974" t="s">
        <v>45</v>
      </c>
      <c r="B974">
        <v>15057.3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0.28307900000000003</v>
      </c>
      <c r="L974">
        <v>0.70653200000000005</v>
      </c>
      <c r="M974">
        <v>0</v>
      </c>
      <c r="N974" t="s">
        <v>43</v>
      </c>
    </row>
    <row r="975" spans="1:14" x14ac:dyDescent="0.25">
      <c r="A975" t="s">
        <v>45</v>
      </c>
      <c r="B975">
        <v>15049.6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0.28408299999999997</v>
      </c>
      <c r="L975">
        <v>0.72463200000000005</v>
      </c>
      <c r="M975">
        <v>0</v>
      </c>
      <c r="N975" t="s">
        <v>43</v>
      </c>
    </row>
    <row r="976" spans="1:14" x14ac:dyDescent="0.25">
      <c r="A976" t="s">
        <v>45</v>
      </c>
      <c r="B976">
        <v>14953.5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0.28310299999999999</v>
      </c>
      <c r="L976">
        <v>0.727433</v>
      </c>
      <c r="M976">
        <v>0</v>
      </c>
      <c r="N976" t="s">
        <v>43</v>
      </c>
    </row>
    <row r="977" spans="1:14" x14ac:dyDescent="0.25">
      <c r="A977" t="s">
        <v>45</v>
      </c>
      <c r="B977">
        <v>15136.2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0.28310600000000002</v>
      </c>
      <c r="L977">
        <v>0.72594499999999995</v>
      </c>
      <c r="M977">
        <v>0</v>
      </c>
      <c r="N977" t="s">
        <v>43</v>
      </c>
    </row>
    <row r="978" spans="1:14" x14ac:dyDescent="0.25">
      <c r="A978" t="s">
        <v>45</v>
      </c>
      <c r="B978">
        <v>15123.4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0.26066400000000001</v>
      </c>
      <c r="L978">
        <v>0.723001</v>
      </c>
      <c r="M978">
        <v>0</v>
      </c>
      <c r="N978" t="s">
        <v>43</v>
      </c>
    </row>
    <row r="979" spans="1:14" x14ac:dyDescent="0.25">
      <c r="A979" t="s">
        <v>45</v>
      </c>
      <c r="B979">
        <v>15095.9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0.283107</v>
      </c>
      <c r="L979">
        <v>0.72701499999999997</v>
      </c>
      <c r="M979">
        <v>0</v>
      </c>
      <c r="N979" t="s">
        <v>43</v>
      </c>
    </row>
    <row r="980" spans="1:14" x14ac:dyDescent="0.25">
      <c r="A980" t="s">
        <v>45</v>
      </c>
      <c r="B980">
        <v>14943.5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0.28317399999999998</v>
      </c>
      <c r="L980">
        <v>0.72722699999999996</v>
      </c>
      <c r="M980">
        <v>0</v>
      </c>
      <c r="N980" t="s">
        <v>43</v>
      </c>
    </row>
    <row r="981" spans="1:14" x14ac:dyDescent="0.25">
      <c r="A981" t="s">
        <v>45</v>
      </c>
      <c r="B981">
        <v>14984.6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0.28311700000000001</v>
      </c>
      <c r="L981">
        <v>0.72728000000000004</v>
      </c>
      <c r="M981">
        <v>0</v>
      </c>
      <c r="N981" t="s">
        <v>43</v>
      </c>
    </row>
    <row r="982" spans="1:14" x14ac:dyDescent="0.25">
      <c r="A982" t="s">
        <v>45</v>
      </c>
      <c r="B982">
        <v>15028.5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0.283078</v>
      </c>
      <c r="L982">
        <v>0.72297299999999998</v>
      </c>
      <c r="M982">
        <v>0</v>
      </c>
      <c r="N982" t="s">
        <v>43</v>
      </c>
    </row>
    <row r="983" spans="1:14" x14ac:dyDescent="0.25">
      <c r="A983" t="s">
        <v>45</v>
      </c>
      <c r="B983">
        <v>15019.1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0.28309000000000001</v>
      </c>
      <c r="L983">
        <v>0.72760999999999998</v>
      </c>
      <c r="M983">
        <v>0</v>
      </c>
      <c r="N983" t="s">
        <v>43</v>
      </c>
    </row>
    <row r="984" spans="1:14" x14ac:dyDescent="0.25">
      <c r="A984" t="s">
        <v>45</v>
      </c>
      <c r="B984">
        <v>14966.6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0.26089000000000001</v>
      </c>
      <c r="L984">
        <v>0.72771399999999997</v>
      </c>
      <c r="M984">
        <v>0</v>
      </c>
      <c r="N984" t="s">
        <v>43</v>
      </c>
    </row>
    <row r="985" spans="1:14" x14ac:dyDescent="0.25">
      <c r="A985" t="s">
        <v>45</v>
      </c>
      <c r="B985">
        <v>15042.2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0.283134</v>
      </c>
      <c r="L985">
        <v>0.72783299999999995</v>
      </c>
      <c r="M985">
        <v>0</v>
      </c>
      <c r="N985" t="s">
        <v>43</v>
      </c>
    </row>
    <row r="986" spans="1:14" x14ac:dyDescent="0.25">
      <c r="A986" t="s">
        <v>45</v>
      </c>
      <c r="B986">
        <v>15072.8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0.28322900000000001</v>
      </c>
      <c r="L986">
        <v>0.726885</v>
      </c>
      <c r="M986">
        <v>0</v>
      </c>
      <c r="N986" t="s">
        <v>43</v>
      </c>
    </row>
    <row r="987" spans="1:14" x14ac:dyDescent="0.25">
      <c r="A987" t="s">
        <v>45</v>
      </c>
      <c r="B987">
        <v>15023.5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0.28308899999999998</v>
      </c>
      <c r="L987">
        <v>0.72609199999999996</v>
      </c>
      <c r="M987">
        <v>0</v>
      </c>
      <c r="N987" t="s">
        <v>43</v>
      </c>
    </row>
    <row r="988" spans="1:14" x14ac:dyDescent="0.25">
      <c r="A988" t="s">
        <v>45</v>
      </c>
      <c r="B988">
        <v>14974.6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0.26752700000000001</v>
      </c>
      <c r="L988">
        <v>0.74806399999999995</v>
      </c>
      <c r="M988">
        <v>0</v>
      </c>
      <c r="N988" t="s">
        <v>43</v>
      </c>
    </row>
    <row r="989" spans="1:14" x14ac:dyDescent="0.25">
      <c r="A989" t="s">
        <v>45</v>
      </c>
      <c r="B989">
        <v>15036.9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0.28311700000000001</v>
      </c>
      <c r="L989">
        <v>0.72708399999999995</v>
      </c>
      <c r="M989">
        <v>0</v>
      </c>
      <c r="N989" t="s">
        <v>43</v>
      </c>
    </row>
    <row r="990" spans="1:14" x14ac:dyDescent="0.25">
      <c r="A990" t="s">
        <v>45</v>
      </c>
      <c r="B990">
        <v>15017.3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0.283161</v>
      </c>
      <c r="L990">
        <v>0.71452599999999999</v>
      </c>
      <c r="M990">
        <v>0</v>
      </c>
      <c r="N990" t="s">
        <v>43</v>
      </c>
    </row>
    <row r="991" spans="1:14" x14ac:dyDescent="0.25">
      <c r="A991" t="s">
        <v>45</v>
      </c>
      <c r="B991">
        <v>15112.5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0.28312999999999999</v>
      </c>
      <c r="L991">
        <v>0.72221800000000003</v>
      </c>
      <c r="M991">
        <v>0</v>
      </c>
      <c r="N991" t="s">
        <v>43</v>
      </c>
    </row>
    <row r="992" spans="1:14" x14ac:dyDescent="0.25">
      <c r="A992" t="s">
        <v>45</v>
      </c>
      <c r="B992">
        <v>15071.4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0.283134</v>
      </c>
      <c r="L992">
        <v>0.72789899999999996</v>
      </c>
      <c r="M992">
        <v>0</v>
      </c>
      <c r="N992" t="s">
        <v>43</v>
      </c>
    </row>
    <row r="993" spans="1:25" x14ac:dyDescent="0.25">
      <c r="A993" t="s">
        <v>45</v>
      </c>
      <c r="B993">
        <v>15013.8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0.283078</v>
      </c>
      <c r="L993">
        <v>0.71758299999999997</v>
      </c>
      <c r="M993">
        <v>0</v>
      </c>
      <c r="N993" t="s">
        <v>43</v>
      </c>
    </row>
    <row r="994" spans="1:25" x14ac:dyDescent="0.25">
      <c r="A994" t="s">
        <v>45</v>
      </c>
      <c r="B994">
        <v>15041.6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0.28315299999999999</v>
      </c>
      <c r="L994">
        <v>0.72777499999999995</v>
      </c>
      <c r="M994">
        <v>0</v>
      </c>
      <c r="N994" t="s">
        <v>43</v>
      </c>
    </row>
    <row r="995" spans="1:25" x14ac:dyDescent="0.25">
      <c r="A995" t="s">
        <v>45</v>
      </c>
      <c r="B995">
        <v>15053.9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0.26088800000000001</v>
      </c>
      <c r="L995">
        <v>0.71725899999999998</v>
      </c>
      <c r="M995">
        <v>0</v>
      </c>
      <c r="N995" t="s">
        <v>43</v>
      </c>
    </row>
    <row r="996" spans="1:25" x14ac:dyDescent="0.25">
      <c r="A996" t="s">
        <v>45</v>
      </c>
      <c r="B996">
        <v>14955.8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0.26053399999999999</v>
      </c>
      <c r="L996">
        <v>0.72764799999999996</v>
      </c>
      <c r="M996">
        <v>0</v>
      </c>
      <c r="N996" t="s">
        <v>43</v>
      </c>
    </row>
    <row r="997" spans="1:25" x14ac:dyDescent="0.25">
      <c r="A997" t="s">
        <v>45</v>
      </c>
      <c r="B997">
        <v>15002.5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0.28309299999999998</v>
      </c>
      <c r="L997">
        <v>0.71612500000000001</v>
      </c>
      <c r="M997">
        <v>0</v>
      </c>
      <c r="N997" t="s">
        <v>43</v>
      </c>
    </row>
    <row r="998" spans="1:25" x14ac:dyDescent="0.25">
      <c r="A998" t="s">
        <v>45</v>
      </c>
      <c r="B998">
        <v>15020.5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0.28417700000000001</v>
      </c>
      <c r="L998">
        <v>0.70652899999999996</v>
      </c>
      <c r="M998">
        <v>0</v>
      </c>
      <c r="N998" t="s">
        <v>43</v>
      </c>
    </row>
    <row r="999" spans="1:25" x14ac:dyDescent="0.25">
      <c r="A999" t="s">
        <v>45</v>
      </c>
      <c r="B999">
        <v>15009.7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0.283078</v>
      </c>
      <c r="L999">
        <v>0.70652999999999999</v>
      </c>
      <c r="M999">
        <v>0</v>
      </c>
      <c r="N999" t="s">
        <v>43</v>
      </c>
    </row>
    <row r="1000" spans="1:25" x14ac:dyDescent="0.25">
      <c r="A1000" t="s">
        <v>45</v>
      </c>
      <c r="B1000">
        <v>14944.9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0.283086</v>
      </c>
      <c r="L1000">
        <v>0.70653200000000005</v>
      </c>
      <c r="M1000">
        <v>0</v>
      </c>
      <c r="N1000" t="s">
        <v>43</v>
      </c>
    </row>
    <row r="1001" spans="1:25" x14ac:dyDescent="0.25">
      <c r="A1001" t="s">
        <v>45</v>
      </c>
      <c r="B1001">
        <v>14965.7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0.27202300000000001</v>
      </c>
      <c r="L1001">
        <v>0.71426199999999995</v>
      </c>
      <c r="M1001">
        <v>0</v>
      </c>
      <c r="N1001" t="s">
        <v>43</v>
      </c>
    </row>
    <row r="1002" spans="1:25" x14ac:dyDescent="0.25">
      <c r="A1002" t="s">
        <v>45</v>
      </c>
      <c r="B1002">
        <v>15107.7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0.28308</v>
      </c>
      <c r="L1002">
        <v>0.72788200000000003</v>
      </c>
      <c r="M1002">
        <v>0</v>
      </c>
      <c r="N1002" t="s">
        <v>43</v>
      </c>
    </row>
    <row r="1003" spans="1:25" x14ac:dyDescent="0.25">
      <c r="A1003" t="s">
        <v>45</v>
      </c>
      <c r="B1003">
        <v>15043.1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0.28309899999999999</v>
      </c>
      <c r="L1003">
        <v>0.72787900000000005</v>
      </c>
      <c r="M1003">
        <v>0</v>
      </c>
      <c r="N1003" t="s">
        <v>43</v>
      </c>
    </row>
    <row r="1004" spans="1:25" x14ac:dyDescent="0.25">
      <c r="A1004" t="s">
        <v>45</v>
      </c>
      <c r="B1004">
        <v>15005.8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0.28309800000000002</v>
      </c>
      <c r="L1004">
        <v>0.72618099999999997</v>
      </c>
      <c r="M1004">
        <v>0</v>
      </c>
      <c r="N1004" t="s">
        <v>43</v>
      </c>
    </row>
    <row r="1005" spans="1:25" x14ac:dyDescent="0.25">
      <c r="A1005" t="s">
        <v>45</v>
      </c>
      <c r="B1005">
        <v>15068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0.28308899999999998</v>
      </c>
      <c r="L1005">
        <v>0.72531900000000005</v>
      </c>
      <c r="M1005">
        <v>0</v>
      </c>
      <c r="N1005" t="s">
        <v>43</v>
      </c>
    </row>
    <row r="1006" spans="1:25" x14ac:dyDescent="0.25">
      <c r="A1006" t="s">
        <v>45</v>
      </c>
      <c r="B1006">
        <v>15050.4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0.28309000000000001</v>
      </c>
      <c r="L1006">
        <v>0.72192699999999999</v>
      </c>
      <c r="M1006">
        <v>0</v>
      </c>
      <c r="N1006" t="s">
        <v>43</v>
      </c>
    </row>
    <row r="1007" spans="1:25" x14ac:dyDescent="0.25">
      <c r="A1007" t="s">
        <v>45</v>
      </c>
      <c r="B1007">
        <v>15002.6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0.283078</v>
      </c>
      <c r="L1007">
        <v>0.72757099999999997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15104.2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0.283248</v>
      </c>
      <c r="L1008">
        <v>0.72152899999999998</v>
      </c>
      <c r="M1008">
        <v>0</v>
      </c>
      <c r="N1008" t="s">
        <v>43</v>
      </c>
      <c r="R1008">
        <f>AVERAGE(B959:B1008)</f>
        <v>15028.557999999997</v>
      </c>
      <c r="S1008">
        <f>AVERAGE(C959:C1008)</f>
        <v>0</v>
      </c>
      <c r="U1008">
        <f>_xlfn.VAR.P(B959:B1008)</f>
        <v>2725.1664359999977</v>
      </c>
      <c r="V1008">
        <f>_xlfn.VAR.P(C959:C1008)</f>
        <v>0</v>
      </c>
      <c r="X1008">
        <f>1.96*SQRT(U1008)/50</f>
        <v>2.0463625661683311</v>
      </c>
      <c r="Y1008">
        <f>1.96*SQRT(V1008)/50</f>
        <v>0</v>
      </c>
    </row>
    <row r="1009" spans="1:13" x14ac:dyDescent="0.25">
      <c r="A1009" t="s">
        <v>46</v>
      </c>
      <c r="B1009">
        <v>751511.04079999996</v>
      </c>
      <c r="C1009" t="s">
        <v>37</v>
      </c>
    </row>
    <row r="1010" spans="1:13" x14ac:dyDescent="0.25">
      <c r="A1010" t="s">
        <v>47</v>
      </c>
      <c r="B1010">
        <v>14277.7</v>
      </c>
      <c r="C1010">
        <v>14264.8</v>
      </c>
      <c r="D1010">
        <v>14264.5</v>
      </c>
      <c r="E1010">
        <v>14241.8</v>
      </c>
      <c r="F1010">
        <v>1490.99</v>
      </c>
      <c r="G1010">
        <v>0</v>
      </c>
      <c r="H1010">
        <v>479.40600000000001</v>
      </c>
      <c r="I1010">
        <v>0</v>
      </c>
      <c r="J1010">
        <v>0.28437800000000002</v>
      </c>
      <c r="K1010">
        <v>0.72611800000000004</v>
      </c>
      <c r="L1010">
        <v>0</v>
      </c>
      <c r="M1010" t="s">
        <v>43</v>
      </c>
    </row>
    <row r="1011" spans="1:13" x14ac:dyDescent="0.25">
      <c r="A1011" t="s">
        <v>47</v>
      </c>
      <c r="B1011">
        <v>14365.2</v>
      </c>
      <c r="C1011">
        <v>14352.9</v>
      </c>
      <c r="D1011">
        <v>14352.6</v>
      </c>
      <c r="E1011">
        <v>14329.5</v>
      </c>
      <c r="F1011">
        <v>1502.87</v>
      </c>
      <c r="G1011">
        <v>0</v>
      </c>
      <c r="H1011">
        <v>481.29</v>
      </c>
      <c r="I1011">
        <v>0</v>
      </c>
      <c r="J1011">
        <v>0.26805299999999999</v>
      </c>
      <c r="K1011">
        <v>0.70652300000000001</v>
      </c>
      <c r="L1011">
        <v>0</v>
      </c>
      <c r="M1011" t="s">
        <v>43</v>
      </c>
    </row>
    <row r="1012" spans="1:13" x14ac:dyDescent="0.25">
      <c r="A1012" t="s">
        <v>47</v>
      </c>
      <c r="B1012">
        <v>14274.1</v>
      </c>
      <c r="C1012">
        <v>14261.8</v>
      </c>
      <c r="D1012">
        <v>14261.5</v>
      </c>
      <c r="E1012">
        <v>14238.8</v>
      </c>
      <c r="F1012">
        <v>1474.11</v>
      </c>
      <c r="G1012">
        <v>0</v>
      </c>
      <c r="H1012">
        <v>479.19499999999999</v>
      </c>
      <c r="I1012">
        <v>0</v>
      </c>
      <c r="J1012">
        <v>0.28322199999999997</v>
      </c>
      <c r="K1012">
        <v>0.72716599999999998</v>
      </c>
      <c r="L1012">
        <v>0</v>
      </c>
      <c r="M1012" t="s">
        <v>43</v>
      </c>
    </row>
    <row r="1013" spans="1:13" x14ac:dyDescent="0.25">
      <c r="A1013" t="s">
        <v>47</v>
      </c>
      <c r="B1013">
        <v>14266.4</v>
      </c>
      <c r="C1013">
        <v>14253.6</v>
      </c>
      <c r="D1013">
        <v>14253.3</v>
      </c>
      <c r="E1013">
        <v>14230.6</v>
      </c>
      <c r="F1013">
        <v>1478.73</v>
      </c>
      <c r="G1013">
        <v>0</v>
      </c>
      <c r="H1013">
        <v>475.88799999999998</v>
      </c>
      <c r="I1013">
        <v>0</v>
      </c>
      <c r="J1013">
        <v>0.28336499999999998</v>
      </c>
      <c r="K1013">
        <v>0.70652999999999999</v>
      </c>
      <c r="L1013">
        <v>0</v>
      </c>
      <c r="M1013" t="s">
        <v>43</v>
      </c>
    </row>
    <row r="1014" spans="1:13" x14ac:dyDescent="0.25">
      <c r="A1014" t="s">
        <v>47</v>
      </c>
      <c r="B1014">
        <v>14268.6</v>
      </c>
      <c r="C1014">
        <v>14256.3</v>
      </c>
      <c r="D1014">
        <v>14255.9</v>
      </c>
      <c r="E1014">
        <v>14232.8</v>
      </c>
      <c r="F1014">
        <v>1480.39</v>
      </c>
      <c r="G1014">
        <v>0</v>
      </c>
      <c r="H1014">
        <v>478.88400000000001</v>
      </c>
      <c r="I1014">
        <v>0</v>
      </c>
      <c r="J1014">
        <v>0.28447</v>
      </c>
      <c r="K1014">
        <v>0.72569700000000004</v>
      </c>
      <c r="L1014">
        <v>0</v>
      </c>
      <c r="M1014" t="s">
        <v>43</v>
      </c>
    </row>
    <row r="1015" spans="1:13" x14ac:dyDescent="0.25">
      <c r="A1015" t="s">
        <v>47</v>
      </c>
      <c r="B1015">
        <v>14357.2</v>
      </c>
      <c r="C1015">
        <v>14344.3</v>
      </c>
      <c r="D1015">
        <v>14344</v>
      </c>
      <c r="E1015">
        <v>14320.9</v>
      </c>
      <c r="F1015">
        <v>1500.84</v>
      </c>
      <c r="G1015">
        <v>0</v>
      </c>
      <c r="H1015">
        <v>480.86500000000001</v>
      </c>
      <c r="I1015">
        <v>0</v>
      </c>
      <c r="J1015">
        <v>0.26169900000000001</v>
      </c>
      <c r="K1015">
        <v>0.70652000000000004</v>
      </c>
      <c r="L1015">
        <v>0</v>
      </c>
      <c r="M1015" t="s">
        <v>43</v>
      </c>
    </row>
    <row r="1016" spans="1:13" x14ac:dyDescent="0.25">
      <c r="A1016" t="s">
        <v>47</v>
      </c>
      <c r="B1016">
        <v>14302.3</v>
      </c>
      <c r="C1016">
        <v>14289.7</v>
      </c>
      <c r="D1016">
        <v>14289.4</v>
      </c>
      <c r="E1016">
        <v>14266.7</v>
      </c>
      <c r="F1016">
        <v>1492.71</v>
      </c>
      <c r="G1016">
        <v>0</v>
      </c>
      <c r="H1016">
        <v>481.077</v>
      </c>
      <c r="I1016">
        <v>0</v>
      </c>
      <c r="J1016">
        <v>0.26329200000000003</v>
      </c>
      <c r="K1016">
        <v>0.72784700000000002</v>
      </c>
      <c r="L1016">
        <v>0</v>
      </c>
      <c r="M1016" t="s">
        <v>43</v>
      </c>
    </row>
    <row r="1017" spans="1:13" x14ac:dyDescent="0.25">
      <c r="A1017" t="s">
        <v>47</v>
      </c>
      <c r="B1017">
        <v>14275.7</v>
      </c>
      <c r="C1017">
        <v>14262.5</v>
      </c>
      <c r="D1017">
        <v>14262.2</v>
      </c>
      <c r="E1017">
        <v>14239.3</v>
      </c>
      <c r="F1017">
        <v>1481.71</v>
      </c>
      <c r="G1017">
        <v>0</v>
      </c>
      <c r="H1017">
        <v>478.87400000000002</v>
      </c>
      <c r="I1017">
        <v>0</v>
      </c>
      <c r="J1017">
        <v>0.28023700000000001</v>
      </c>
      <c r="K1017">
        <v>0.727885</v>
      </c>
      <c r="L1017">
        <v>0</v>
      </c>
      <c r="M1017" t="s">
        <v>43</v>
      </c>
    </row>
    <row r="1018" spans="1:13" x14ac:dyDescent="0.25">
      <c r="A1018" t="s">
        <v>47</v>
      </c>
      <c r="B1018">
        <v>14301.4</v>
      </c>
      <c r="C1018">
        <v>14288.6</v>
      </c>
      <c r="D1018">
        <v>14288.2</v>
      </c>
      <c r="E1018">
        <v>14265.5</v>
      </c>
      <c r="F1018">
        <v>1502.63</v>
      </c>
      <c r="G1018">
        <v>0</v>
      </c>
      <c r="H1018">
        <v>478.89600000000002</v>
      </c>
      <c r="I1018">
        <v>0</v>
      </c>
      <c r="J1018">
        <v>0.28309200000000001</v>
      </c>
      <c r="K1018">
        <v>0.71550000000000002</v>
      </c>
      <c r="L1018">
        <v>0</v>
      </c>
      <c r="M1018" t="s">
        <v>43</v>
      </c>
    </row>
    <row r="1019" spans="1:13" x14ac:dyDescent="0.25">
      <c r="A1019" t="s">
        <v>47</v>
      </c>
      <c r="B1019">
        <v>14319.4</v>
      </c>
      <c r="C1019">
        <v>14307.1</v>
      </c>
      <c r="D1019">
        <v>14306.8</v>
      </c>
      <c r="E1019">
        <v>14283</v>
      </c>
      <c r="F1019">
        <v>1502.88</v>
      </c>
      <c r="G1019">
        <v>0</v>
      </c>
      <c r="H1019">
        <v>480.17899999999997</v>
      </c>
      <c r="I1019">
        <v>0</v>
      </c>
      <c r="J1019">
        <v>0.260658</v>
      </c>
      <c r="K1019">
        <v>0.72533700000000001</v>
      </c>
      <c r="L1019">
        <v>0</v>
      </c>
      <c r="M1019" t="s">
        <v>43</v>
      </c>
    </row>
    <row r="1020" spans="1:13" x14ac:dyDescent="0.25">
      <c r="A1020" t="s">
        <v>47</v>
      </c>
      <c r="B1020">
        <v>14382.1</v>
      </c>
      <c r="C1020">
        <v>14369.1</v>
      </c>
      <c r="D1020">
        <v>14368.8</v>
      </c>
      <c r="E1020">
        <v>14344.8</v>
      </c>
      <c r="F1020">
        <v>1523.31</v>
      </c>
      <c r="G1020">
        <v>0</v>
      </c>
      <c r="H1020">
        <v>481.30799999999999</v>
      </c>
      <c r="I1020">
        <v>0</v>
      </c>
      <c r="J1020">
        <v>0.26925399999999999</v>
      </c>
      <c r="K1020">
        <v>0.727383</v>
      </c>
      <c r="L1020">
        <v>0</v>
      </c>
      <c r="M1020" t="s">
        <v>43</v>
      </c>
    </row>
    <row r="1021" spans="1:13" x14ac:dyDescent="0.25">
      <c r="A1021" t="s">
        <v>47</v>
      </c>
      <c r="B1021">
        <v>14376</v>
      </c>
      <c r="C1021">
        <v>14363.4</v>
      </c>
      <c r="D1021">
        <v>14363.1</v>
      </c>
      <c r="E1021">
        <v>14340</v>
      </c>
      <c r="F1021">
        <v>1536.27</v>
      </c>
      <c r="G1021">
        <v>0</v>
      </c>
      <c r="H1021">
        <v>481.90600000000001</v>
      </c>
      <c r="I1021">
        <v>0</v>
      </c>
      <c r="J1021">
        <v>0.28308299999999997</v>
      </c>
      <c r="K1021">
        <v>0.72762800000000005</v>
      </c>
      <c r="L1021">
        <v>0</v>
      </c>
      <c r="M1021" t="s">
        <v>43</v>
      </c>
    </row>
    <row r="1022" spans="1:13" x14ac:dyDescent="0.25">
      <c r="A1022" t="s">
        <v>47</v>
      </c>
      <c r="B1022">
        <v>14366.6</v>
      </c>
      <c r="C1022">
        <v>14354.4</v>
      </c>
      <c r="D1022">
        <v>14354.1</v>
      </c>
      <c r="E1022">
        <v>14330.7</v>
      </c>
      <c r="F1022">
        <v>1538.78</v>
      </c>
      <c r="G1022">
        <v>0</v>
      </c>
      <c r="H1022">
        <v>480.57299999999998</v>
      </c>
      <c r="I1022">
        <v>0</v>
      </c>
      <c r="J1022">
        <v>0.28307900000000003</v>
      </c>
      <c r="K1022">
        <v>0.72394199999999997</v>
      </c>
      <c r="L1022">
        <v>0</v>
      </c>
      <c r="M1022" t="s">
        <v>43</v>
      </c>
    </row>
    <row r="1023" spans="1:13" x14ac:dyDescent="0.25">
      <c r="A1023" t="s">
        <v>47</v>
      </c>
      <c r="B1023">
        <v>14380.9</v>
      </c>
      <c r="C1023">
        <v>14368.8</v>
      </c>
      <c r="D1023">
        <v>14368.5</v>
      </c>
      <c r="E1023">
        <v>14345.7</v>
      </c>
      <c r="F1023">
        <v>1538.21</v>
      </c>
      <c r="G1023">
        <v>0</v>
      </c>
      <c r="H1023">
        <v>482.21100000000001</v>
      </c>
      <c r="I1023">
        <v>0</v>
      </c>
      <c r="J1023">
        <v>0.276862</v>
      </c>
      <c r="K1023">
        <v>0.72784800000000005</v>
      </c>
      <c r="L1023">
        <v>0</v>
      </c>
      <c r="M1023" t="s">
        <v>43</v>
      </c>
    </row>
    <row r="1024" spans="1:13" x14ac:dyDescent="0.25">
      <c r="A1024" t="s">
        <v>47</v>
      </c>
      <c r="B1024">
        <v>14473.1</v>
      </c>
      <c r="C1024">
        <v>14460.9</v>
      </c>
      <c r="D1024">
        <v>14460.5</v>
      </c>
      <c r="E1024">
        <v>14437.5</v>
      </c>
      <c r="F1024">
        <v>1551.79</v>
      </c>
      <c r="G1024">
        <v>0</v>
      </c>
      <c r="H1024">
        <v>480.28300000000002</v>
      </c>
      <c r="I1024">
        <v>0</v>
      </c>
      <c r="J1024">
        <v>0.28311700000000001</v>
      </c>
      <c r="K1024">
        <v>0.72611099999999995</v>
      </c>
      <c r="L1024">
        <v>0</v>
      </c>
      <c r="M1024" t="s">
        <v>43</v>
      </c>
    </row>
    <row r="1025" spans="1:13" x14ac:dyDescent="0.25">
      <c r="A1025" t="s">
        <v>47</v>
      </c>
      <c r="B1025">
        <v>14374</v>
      </c>
      <c r="C1025">
        <v>14361.7</v>
      </c>
      <c r="D1025">
        <v>14361.3</v>
      </c>
      <c r="E1025">
        <v>14338.4</v>
      </c>
      <c r="F1025">
        <v>1543.78</v>
      </c>
      <c r="G1025">
        <v>0</v>
      </c>
      <c r="H1025">
        <v>481.19799999999998</v>
      </c>
      <c r="I1025">
        <v>0</v>
      </c>
      <c r="J1025">
        <v>0.283474</v>
      </c>
      <c r="K1025">
        <v>0.72672899999999996</v>
      </c>
      <c r="L1025">
        <v>0</v>
      </c>
      <c r="M1025" t="s">
        <v>43</v>
      </c>
    </row>
    <row r="1026" spans="1:13" x14ac:dyDescent="0.25">
      <c r="A1026" t="s">
        <v>47</v>
      </c>
      <c r="B1026">
        <v>14358.7</v>
      </c>
      <c r="C1026">
        <v>14345.5</v>
      </c>
      <c r="D1026">
        <v>14345.1</v>
      </c>
      <c r="E1026">
        <v>14322</v>
      </c>
      <c r="F1026">
        <v>1544.22</v>
      </c>
      <c r="G1026">
        <v>0</v>
      </c>
      <c r="H1026">
        <v>481.81099999999998</v>
      </c>
      <c r="I1026">
        <v>0</v>
      </c>
      <c r="J1026">
        <v>0.28309000000000001</v>
      </c>
      <c r="K1026">
        <v>0.72763199999999995</v>
      </c>
      <c r="L1026">
        <v>0</v>
      </c>
      <c r="M1026" t="s">
        <v>43</v>
      </c>
    </row>
    <row r="1027" spans="1:13" x14ac:dyDescent="0.25">
      <c r="A1027" t="s">
        <v>47</v>
      </c>
      <c r="B1027">
        <v>14332.2</v>
      </c>
      <c r="C1027">
        <v>14320</v>
      </c>
      <c r="D1027">
        <v>14319.7</v>
      </c>
      <c r="E1027">
        <v>14295.7</v>
      </c>
      <c r="F1027">
        <v>1524</v>
      </c>
      <c r="G1027">
        <v>0</v>
      </c>
      <c r="H1027">
        <v>478.358</v>
      </c>
      <c r="I1027">
        <v>0</v>
      </c>
      <c r="J1027">
        <v>0.28320000000000001</v>
      </c>
      <c r="K1027">
        <v>0.72782800000000003</v>
      </c>
      <c r="L1027">
        <v>0</v>
      </c>
      <c r="M1027" t="s">
        <v>43</v>
      </c>
    </row>
    <row r="1028" spans="1:13" x14ac:dyDescent="0.25">
      <c r="A1028" t="s">
        <v>47</v>
      </c>
      <c r="B1028">
        <v>14402.1</v>
      </c>
      <c r="C1028">
        <v>14389.9</v>
      </c>
      <c r="D1028">
        <v>14389.6</v>
      </c>
      <c r="E1028">
        <v>14366.4</v>
      </c>
      <c r="F1028">
        <v>1543.3</v>
      </c>
      <c r="G1028">
        <v>0</v>
      </c>
      <c r="H1028">
        <v>480.87799999999999</v>
      </c>
      <c r="I1028">
        <v>0</v>
      </c>
      <c r="J1028">
        <v>0.28307900000000003</v>
      </c>
      <c r="K1028">
        <v>0.72786399999999996</v>
      </c>
      <c r="L1028">
        <v>0</v>
      </c>
      <c r="M1028" t="s">
        <v>43</v>
      </c>
    </row>
    <row r="1029" spans="1:13" x14ac:dyDescent="0.25">
      <c r="A1029" t="s">
        <v>47</v>
      </c>
      <c r="B1029">
        <v>14340.7</v>
      </c>
      <c r="C1029">
        <v>14328.8</v>
      </c>
      <c r="D1029">
        <v>14328.4</v>
      </c>
      <c r="E1029">
        <v>14305.4</v>
      </c>
      <c r="F1029">
        <v>1520.83</v>
      </c>
      <c r="G1029">
        <v>0</v>
      </c>
      <c r="H1029">
        <v>478.16800000000001</v>
      </c>
      <c r="I1029">
        <v>0</v>
      </c>
      <c r="J1029">
        <v>0.28308299999999997</v>
      </c>
      <c r="K1029">
        <v>0.71349899999999999</v>
      </c>
      <c r="L1029">
        <v>0</v>
      </c>
      <c r="M1029" t="s">
        <v>43</v>
      </c>
    </row>
    <row r="1030" spans="1:13" x14ac:dyDescent="0.25">
      <c r="A1030" t="s">
        <v>47</v>
      </c>
      <c r="B1030">
        <v>14337.8</v>
      </c>
      <c r="C1030">
        <v>14325.5</v>
      </c>
      <c r="D1030">
        <v>14325.2</v>
      </c>
      <c r="E1030">
        <v>14302.3</v>
      </c>
      <c r="F1030">
        <v>1530.54</v>
      </c>
      <c r="G1030">
        <v>0</v>
      </c>
      <c r="H1030">
        <v>479.77800000000002</v>
      </c>
      <c r="I1030">
        <v>0</v>
      </c>
      <c r="J1030">
        <v>0.283082</v>
      </c>
      <c r="K1030">
        <v>0.72446200000000005</v>
      </c>
      <c r="L1030">
        <v>0</v>
      </c>
      <c r="M1030" t="s">
        <v>43</v>
      </c>
    </row>
    <row r="1031" spans="1:13" x14ac:dyDescent="0.25">
      <c r="A1031" t="s">
        <v>47</v>
      </c>
      <c r="B1031">
        <v>14337.4</v>
      </c>
      <c r="C1031">
        <v>14325.4</v>
      </c>
      <c r="D1031">
        <v>14325</v>
      </c>
      <c r="E1031">
        <v>14302</v>
      </c>
      <c r="F1031">
        <v>1532.71</v>
      </c>
      <c r="G1031">
        <v>0</v>
      </c>
      <c r="H1031">
        <v>480.42599999999999</v>
      </c>
      <c r="I1031">
        <v>0</v>
      </c>
      <c r="J1031">
        <v>0.28322599999999998</v>
      </c>
      <c r="K1031">
        <v>0.70653200000000005</v>
      </c>
      <c r="L1031">
        <v>0</v>
      </c>
      <c r="M1031" t="s">
        <v>43</v>
      </c>
    </row>
    <row r="1032" spans="1:13" x14ac:dyDescent="0.25">
      <c r="A1032" t="s">
        <v>47</v>
      </c>
      <c r="B1032">
        <v>14393.4</v>
      </c>
      <c r="C1032">
        <v>14381.2</v>
      </c>
      <c r="D1032">
        <v>14380.8</v>
      </c>
      <c r="E1032">
        <v>14357.7</v>
      </c>
      <c r="F1032">
        <v>1536.15</v>
      </c>
      <c r="G1032">
        <v>0</v>
      </c>
      <c r="H1032">
        <v>481.197</v>
      </c>
      <c r="I1032">
        <v>0</v>
      </c>
      <c r="J1032">
        <v>0.283105</v>
      </c>
      <c r="K1032">
        <v>0.72603600000000001</v>
      </c>
      <c r="L1032">
        <v>0</v>
      </c>
      <c r="M1032" t="s">
        <v>43</v>
      </c>
    </row>
    <row r="1033" spans="1:13" x14ac:dyDescent="0.25">
      <c r="A1033" t="s">
        <v>47</v>
      </c>
      <c r="B1033">
        <v>14342.3</v>
      </c>
      <c r="C1033">
        <v>14329.4</v>
      </c>
      <c r="D1033">
        <v>14329.1</v>
      </c>
      <c r="E1033">
        <v>14306.5</v>
      </c>
      <c r="F1033">
        <v>1524.01</v>
      </c>
      <c r="G1033">
        <v>0</v>
      </c>
      <c r="H1033">
        <v>477.24299999999999</v>
      </c>
      <c r="I1033">
        <v>0</v>
      </c>
      <c r="J1033">
        <v>0.268507</v>
      </c>
      <c r="K1033">
        <v>0.72530700000000004</v>
      </c>
      <c r="L1033">
        <v>0</v>
      </c>
      <c r="M1033" t="s">
        <v>43</v>
      </c>
    </row>
    <row r="1034" spans="1:13" x14ac:dyDescent="0.25">
      <c r="A1034" t="s">
        <v>47</v>
      </c>
      <c r="B1034">
        <v>14341</v>
      </c>
      <c r="C1034">
        <v>14328.6</v>
      </c>
      <c r="D1034">
        <v>14328.2</v>
      </c>
      <c r="E1034">
        <v>14305.3</v>
      </c>
      <c r="F1034">
        <v>1548.52</v>
      </c>
      <c r="G1034">
        <v>0</v>
      </c>
      <c r="H1034">
        <v>480.50200000000001</v>
      </c>
      <c r="I1034">
        <v>0</v>
      </c>
      <c r="J1034">
        <v>0.283078</v>
      </c>
      <c r="K1034">
        <v>0.70652700000000002</v>
      </c>
      <c r="L1034">
        <v>0</v>
      </c>
      <c r="M1034" t="s">
        <v>43</v>
      </c>
    </row>
    <row r="1035" spans="1:13" x14ac:dyDescent="0.25">
      <c r="A1035" t="s">
        <v>47</v>
      </c>
      <c r="B1035">
        <v>14323.6</v>
      </c>
      <c r="C1035">
        <v>14311.4</v>
      </c>
      <c r="D1035">
        <v>14311</v>
      </c>
      <c r="E1035">
        <v>14288.1</v>
      </c>
      <c r="F1035">
        <v>1526.98</v>
      </c>
      <c r="G1035">
        <v>0</v>
      </c>
      <c r="H1035">
        <v>478.41800000000001</v>
      </c>
      <c r="I1035">
        <v>0</v>
      </c>
      <c r="J1035">
        <v>0.283086</v>
      </c>
      <c r="K1035">
        <v>0.72689199999999998</v>
      </c>
      <c r="L1035">
        <v>0</v>
      </c>
      <c r="M1035" t="s">
        <v>43</v>
      </c>
    </row>
    <row r="1036" spans="1:13" x14ac:dyDescent="0.25">
      <c r="A1036" t="s">
        <v>47</v>
      </c>
      <c r="B1036">
        <v>14341.1</v>
      </c>
      <c r="C1036">
        <v>14328.5</v>
      </c>
      <c r="D1036">
        <v>14328.1</v>
      </c>
      <c r="E1036">
        <v>14305.3</v>
      </c>
      <c r="F1036">
        <v>1534.52</v>
      </c>
      <c r="G1036">
        <v>0</v>
      </c>
      <c r="H1036">
        <v>479.68799999999999</v>
      </c>
      <c r="I1036">
        <v>0</v>
      </c>
      <c r="J1036">
        <v>0.283107</v>
      </c>
      <c r="K1036">
        <v>0.7278</v>
      </c>
      <c r="L1036">
        <v>0</v>
      </c>
      <c r="M1036" t="s">
        <v>43</v>
      </c>
    </row>
    <row r="1037" spans="1:13" x14ac:dyDescent="0.25">
      <c r="A1037" t="s">
        <v>47</v>
      </c>
      <c r="B1037">
        <v>14346.3</v>
      </c>
      <c r="C1037">
        <v>14334.4</v>
      </c>
      <c r="D1037">
        <v>14334</v>
      </c>
      <c r="E1037">
        <v>14311.3</v>
      </c>
      <c r="F1037">
        <v>1535.55</v>
      </c>
      <c r="G1037">
        <v>0</v>
      </c>
      <c r="H1037">
        <v>478.76400000000001</v>
      </c>
      <c r="I1037">
        <v>0</v>
      </c>
      <c r="J1037">
        <v>0.28337800000000002</v>
      </c>
      <c r="K1037">
        <v>0.72720700000000005</v>
      </c>
      <c r="L1037">
        <v>0</v>
      </c>
      <c r="M1037" t="s">
        <v>43</v>
      </c>
    </row>
    <row r="1038" spans="1:13" x14ac:dyDescent="0.25">
      <c r="A1038" t="s">
        <v>47</v>
      </c>
      <c r="B1038">
        <v>14304.8</v>
      </c>
      <c r="C1038">
        <v>14292.5</v>
      </c>
      <c r="D1038">
        <v>14292.2</v>
      </c>
      <c r="E1038">
        <v>14269.6</v>
      </c>
      <c r="F1038">
        <v>1525.4</v>
      </c>
      <c r="G1038">
        <v>0</v>
      </c>
      <c r="H1038">
        <v>476.80099999999999</v>
      </c>
      <c r="I1038">
        <v>0</v>
      </c>
      <c r="J1038">
        <v>0.283188</v>
      </c>
      <c r="K1038">
        <v>0.70653100000000002</v>
      </c>
      <c r="L1038">
        <v>0</v>
      </c>
      <c r="M1038" t="s">
        <v>43</v>
      </c>
    </row>
    <row r="1039" spans="1:13" x14ac:dyDescent="0.25">
      <c r="A1039" t="s">
        <v>47</v>
      </c>
      <c r="B1039">
        <v>14336.5</v>
      </c>
      <c r="C1039">
        <v>14324.4</v>
      </c>
      <c r="D1039">
        <v>14324.1</v>
      </c>
      <c r="E1039">
        <v>14301</v>
      </c>
      <c r="F1039">
        <v>1530.43</v>
      </c>
      <c r="G1039">
        <v>0</v>
      </c>
      <c r="H1039">
        <v>478.04199999999997</v>
      </c>
      <c r="I1039">
        <v>0</v>
      </c>
      <c r="J1039">
        <v>0.283078</v>
      </c>
      <c r="K1039">
        <v>0.72311700000000001</v>
      </c>
      <c r="L1039">
        <v>0</v>
      </c>
      <c r="M1039" t="s">
        <v>43</v>
      </c>
    </row>
    <row r="1040" spans="1:13" x14ac:dyDescent="0.25">
      <c r="A1040" t="s">
        <v>47</v>
      </c>
      <c r="B1040">
        <v>14364.3</v>
      </c>
      <c r="C1040">
        <v>14352</v>
      </c>
      <c r="D1040">
        <v>14351.7</v>
      </c>
      <c r="E1040">
        <v>14328.4</v>
      </c>
      <c r="F1040">
        <v>1555.89</v>
      </c>
      <c r="G1040">
        <v>0</v>
      </c>
      <c r="H1040">
        <v>478.738</v>
      </c>
      <c r="I1040">
        <v>0</v>
      </c>
      <c r="J1040">
        <v>0.27233299999999999</v>
      </c>
      <c r="K1040">
        <v>0.70651299999999995</v>
      </c>
      <c r="L1040">
        <v>0</v>
      </c>
      <c r="M1040" t="s">
        <v>43</v>
      </c>
    </row>
    <row r="1041" spans="1:13" x14ac:dyDescent="0.25">
      <c r="A1041" t="s">
        <v>47</v>
      </c>
      <c r="B1041">
        <v>14372.5</v>
      </c>
      <c r="C1041">
        <v>14359.9</v>
      </c>
      <c r="D1041">
        <v>14359.6</v>
      </c>
      <c r="E1041">
        <v>14336.6</v>
      </c>
      <c r="F1041">
        <v>1546.44</v>
      </c>
      <c r="G1041">
        <v>0</v>
      </c>
      <c r="H1041">
        <v>479.08</v>
      </c>
      <c r="I1041">
        <v>0</v>
      </c>
      <c r="J1041">
        <v>0.28307900000000003</v>
      </c>
      <c r="K1041">
        <v>0.72731400000000002</v>
      </c>
      <c r="L1041">
        <v>0</v>
      </c>
      <c r="M1041" t="s">
        <v>43</v>
      </c>
    </row>
    <row r="1042" spans="1:13" x14ac:dyDescent="0.25">
      <c r="A1042" t="s">
        <v>47</v>
      </c>
      <c r="B1042">
        <v>14310.8</v>
      </c>
      <c r="C1042">
        <v>14297.5</v>
      </c>
      <c r="D1042">
        <v>14297.2</v>
      </c>
      <c r="E1042">
        <v>14274.4</v>
      </c>
      <c r="F1042">
        <v>1531.36</v>
      </c>
      <c r="G1042">
        <v>0</v>
      </c>
      <c r="H1042">
        <v>479.72300000000001</v>
      </c>
      <c r="I1042">
        <v>0</v>
      </c>
      <c r="J1042">
        <v>0.28314400000000001</v>
      </c>
      <c r="K1042">
        <v>0.72772199999999998</v>
      </c>
      <c r="L1042">
        <v>0</v>
      </c>
      <c r="M1042" t="s">
        <v>43</v>
      </c>
    </row>
    <row r="1043" spans="1:13" x14ac:dyDescent="0.25">
      <c r="A1043" t="s">
        <v>47</v>
      </c>
      <c r="B1043">
        <v>14342.5</v>
      </c>
      <c r="C1043">
        <v>14330.5</v>
      </c>
      <c r="D1043">
        <v>14330.2</v>
      </c>
      <c r="E1043">
        <v>14307.2</v>
      </c>
      <c r="F1043">
        <v>1539.07</v>
      </c>
      <c r="G1043">
        <v>0</v>
      </c>
      <c r="H1043">
        <v>479.66899999999998</v>
      </c>
      <c r="I1043">
        <v>0</v>
      </c>
      <c r="J1043">
        <v>0.28329399999999999</v>
      </c>
      <c r="K1043">
        <v>0.72664499999999999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14316.3</v>
      </c>
      <c r="C1044">
        <v>14303.5</v>
      </c>
      <c r="D1044">
        <v>14303.2</v>
      </c>
      <c r="E1044">
        <v>14280.4</v>
      </c>
      <c r="F1044">
        <v>1527.38</v>
      </c>
      <c r="G1044">
        <v>0</v>
      </c>
      <c r="H1044">
        <v>478.89699999999999</v>
      </c>
      <c r="I1044">
        <v>0</v>
      </c>
      <c r="J1044">
        <v>0.26117099999999999</v>
      </c>
      <c r="K1044">
        <v>0.72775199999999995</v>
      </c>
      <c r="L1044">
        <v>0</v>
      </c>
      <c r="M1044" t="s">
        <v>43</v>
      </c>
    </row>
    <row r="1045" spans="1:13" x14ac:dyDescent="0.25">
      <c r="A1045" t="s">
        <v>47</v>
      </c>
      <c r="B1045">
        <v>14370.9</v>
      </c>
      <c r="C1045">
        <v>14358.8</v>
      </c>
      <c r="D1045">
        <v>14358.5</v>
      </c>
      <c r="E1045">
        <v>14335.5</v>
      </c>
      <c r="F1045">
        <v>1540.22</v>
      </c>
      <c r="G1045">
        <v>0</v>
      </c>
      <c r="H1045">
        <v>480.90600000000001</v>
      </c>
      <c r="I1045">
        <v>0</v>
      </c>
      <c r="J1045">
        <v>0.28308699999999998</v>
      </c>
      <c r="K1045">
        <v>0.70652899999999996</v>
      </c>
      <c r="L1045">
        <v>0</v>
      </c>
      <c r="M1045" t="s">
        <v>43</v>
      </c>
    </row>
    <row r="1046" spans="1:13" x14ac:dyDescent="0.25">
      <c r="A1046" t="s">
        <v>47</v>
      </c>
      <c r="B1046">
        <v>14303.2</v>
      </c>
      <c r="C1046">
        <v>14291</v>
      </c>
      <c r="D1046">
        <v>14290.6</v>
      </c>
      <c r="E1046">
        <v>14267.9</v>
      </c>
      <c r="F1046">
        <v>1521.69</v>
      </c>
      <c r="G1046">
        <v>0</v>
      </c>
      <c r="H1046">
        <v>477.66800000000001</v>
      </c>
      <c r="I1046">
        <v>0</v>
      </c>
      <c r="J1046">
        <v>0.27690999999999999</v>
      </c>
      <c r="K1046">
        <v>0.725325</v>
      </c>
      <c r="L1046">
        <v>0</v>
      </c>
      <c r="M1046" t="s">
        <v>43</v>
      </c>
    </row>
    <row r="1047" spans="1:13" x14ac:dyDescent="0.25">
      <c r="A1047" t="s">
        <v>47</v>
      </c>
      <c r="B1047">
        <v>14330</v>
      </c>
      <c r="C1047">
        <v>14317.6</v>
      </c>
      <c r="D1047">
        <v>14317.3</v>
      </c>
      <c r="E1047">
        <v>14294.3</v>
      </c>
      <c r="F1047">
        <v>1521.49</v>
      </c>
      <c r="G1047">
        <v>0</v>
      </c>
      <c r="H1047">
        <v>477.45299999999997</v>
      </c>
      <c r="I1047">
        <v>0</v>
      </c>
      <c r="J1047">
        <v>0.28309000000000001</v>
      </c>
      <c r="K1047">
        <v>0.72465100000000005</v>
      </c>
      <c r="L1047">
        <v>0</v>
      </c>
      <c r="M1047" t="s">
        <v>43</v>
      </c>
    </row>
    <row r="1048" spans="1:13" x14ac:dyDescent="0.25">
      <c r="A1048" t="s">
        <v>47</v>
      </c>
      <c r="B1048">
        <v>14390.9</v>
      </c>
      <c r="C1048">
        <v>14378.7</v>
      </c>
      <c r="D1048">
        <v>14378.4</v>
      </c>
      <c r="E1048">
        <v>14355.6</v>
      </c>
      <c r="F1048">
        <v>1531.56</v>
      </c>
      <c r="G1048">
        <v>0</v>
      </c>
      <c r="H1048">
        <v>479.78399999999999</v>
      </c>
      <c r="I1048">
        <v>0</v>
      </c>
      <c r="J1048">
        <v>0.28308699999999998</v>
      </c>
      <c r="K1048">
        <v>0.72526400000000002</v>
      </c>
      <c r="L1048">
        <v>0</v>
      </c>
      <c r="M1048" t="s">
        <v>43</v>
      </c>
    </row>
    <row r="1049" spans="1:13" x14ac:dyDescent="0.25">
      <c r="A1049" t="s">
        <v>47</v>
      </c>
      <c r="B1049">
        <v>14438.6</v>
      </c>
      <c r="C1049">
        <v>14426.4</v>
      </c>
      <c r="D1049">
        <v>14426.1</v>
      </c>
      <c r="E1049">
        <v>14402.2</v>
      </c>
      <c r="F1049">
        <v>1556.26</v>
      </c>
      <c r="G1049">
        <v>0</v>
      </c>
      <c r="H1049">
        <v>482.89699999999999</v>
      </c>
      <c r="I1049">
        <v>0</v>
      </c>
      <c r="J1049">
        <v>0.28398000000000001</v>
      </c>
      <c r="K1049">
        <v>0.72787900000000005</v>
      </c>
      <c r="L1049">
        <v>0</v>
      </c>
      <c r="M1049" t="s">
        <v>43</v>
      </c>
    </row>
    <row r="1050" spans="1:13" x14ac:dyDescent="0.25">
      <c r="A1050" t="s">
        <v>47</v>
      </c>
      <c r="B1050">
        <v>14421.6</v>
      </c>
      <c r="C1050">
        <v>14408.3</v>
      </c>
      <c r="D1050">
        <v>14407.8</v>
      </c>
      <c r="E1050">
        <v>14384.6</v>
      </c>
      <c r="F1050">
        <v>1552.75</v>
      </c>
      <c r="G1050">
        <v>0</v>
      </c>
      <c r="H1050">
        <v>480.62200000000001</v>
      </c>
      <c r="I1050">
        <v>0</v>
      </c>
      <c r="J1050">
        <v>0.28307900000000003</v>
      </c>
      <c r="K1050">
        <v>0.72780199999999995</v>
      </c>
      <c r="L1050">
        <v>0</v>
      </c>
      <c r="M1050" t="s">
        <v>43</v>
      </c>
    </row>
    <row r="1051" spans="1:13" x14ac:dyDescent="0.25">
      <c r="A1051" t="s">
        <v>47</v>
      </c>
      <c r="B1051">
        <v>14323</v>
      </c>
      <c r="C1051">
        <v>14310.9</v>
      </c>
      <c r="D1051">
        <v>14310.6</v>
      </c>
      <c r="E1051">
        <v>14287.6</v>
      </c>
      <c r="F1051">
        <v>1522.74</v>
      </c>
      <c r="G1051">
        <v>0</v>
      </c>
      <c r="H1051">
        <v>477.78699999999998</v>
      </c>
      <c r="I1051">
        <v>0</v>
      </c>
      <c r="J1051">
        <v>0.26094200000000001</v>
      </c>
      <c r="K1051">
        <v>0.70653200000000005</v>
      </c>
      <c r="L1051">
        <v>0</v>
      </c>
      <c r="M1051" t="s">
        <v>43</v>
      </c>
    </row>
    <row r="1052" spans="1:13" x14ac:dyDescent="0.25">
      <c r="A1052" t="s">
        <v>47</v>
      </c>
      <c r="B1052">
        <v>14342</v>
      </c>
      <c r="C1052">
        <v>14329.5</v>
      </c>
      <c r="D1052">
        <v>14329.2</v>
      </c>
      <c r="E1052">
        <v>14306.3</v>
      </c>
      <c r="F1052">
        <v>1537.28</v>
      </c>
      <c r="G1052">
        <v>0</v>
      </c>
      <c r="H1052">
        <v>480.55399999999997</v>
      </c>
      <c r="I1052">
        <v>0</v>
      </c>
      <c r="J1052">
        <v>0.28314400000000001</v>
      </c>
      <c r="K1052">
        <v>0.72094000000000003</v>
      </c>
      <c r="L1052">
        <v>0</v>
      </c>
      <c r="M1052" t="s">
        <v>43</v>
      </c>
    </row>
    <row r="1053" spans="1:13" x14ac:dyDescent="0.25">
      <c r="A1053" t="s">
        <v>47</v>
      </c>
      <c r="B1053">
        <v>14389.1</v>
      </c>
      <c r="C1053">
        <v>14376.8</v>
      </c>
      <c r="D1053">
        <v>14376.3</v>
      </c>
      <c r="E1053">
        <v>14353.5</v>
      </c>
      <c r="F1053">
        <v>1545.06</v>
      </c>
      <c r="G1053">
        <v>0</v>
      </c>
      <c r="H1053">
        <v>480.52499999999998</v>
      </c>
      <c r="I1053">
        <v>0</v>
      </c>
      <c r="J1053">
        <v>0.283113</v>
      </c>
      <c r="K1053">
        <v>0.70649099999999998</v>
      </c>
      <c r="L1053">
        <v>0</v>
      </c>
      <c r="M1053" t="s">
        <v>43</v>
      </c>
    </row>
    <row r="1054" spans="1:13" x14ac:dyDescent="0.25">
      <c r="A1054" t="s">
        <v>47</v>
      </c>
      <c r="B1054">
        <v>14376</v>
      </c>
      <c r="C1054">
        <v>14363.4</v>
      </c>
      <c r="D1054">
        <v>14363</v>
      </c>
      <c r="E1054">
        <v>14340.1</v>
      </c>
      <c r="F1054">
        <v>1559.22</v>
      </c>
      <c r="G1054">
        <v>0</v>
      </c>
      <c r="H1054">
        <v>481.19299999999998</v>
      </c>
      <c r="I1054">
        <v>0</v>
      </c>
      <c r="J1054">
        <v>0.28308299999999997</v>
      </c>
      <c r="K1054">
        <v>0.72433499999999995</v>
      </c>
      <c r="L1054">
        <v>0</v>
      </c>
      <c r="M1054" t="s">
        <v>43</v>
      </c>
    </row>
    <row r="1055" spans="1:13" x14ac:dyDescent="0.25">
      <c r="A1055" t="s">
        <v>47</v>
      </c>
      <c r="B1055">
        <v>14362.3</v>
      </c>
      <c r="C1055">
        <v>14349.1</v>
      </c>
      <c r="D1055">
        <v>14348.7</v>
      </c>
      <c r="E1055">
        <v>14325.4</v>
      </c>
      <c r="F1055">
        <v>1532.63</v>
      </c>
      <c r="G1055">
        <v>0</v>
      </c>
      <c r="H1055">
        <v>479.375</v>
      </c>
      <c r="I1055">
        <v>0</v>
      </c>
      <c r="J1055">
        <v>0.28331099999999998</v>
      </c>
      <c r="K1055">
        <v>0.72465400000000002</v>
      </c>
      <c r="L1055">
        <v>0</v>
      </c>
      <c r="M1055" t="s">
        <v>43</v>
      </c>
    </row>
    <row r="1056" spans="1:13" x14ac:dyDescent="0.25">
      <c r="A1056" t="s">
        <v>47</v>
      </c>
      <c r="B1056">
        <v>14359</v>
      </c>
      <c r="C1056">
        <v>14346.3</v>
      </c>
      <c r="D1056">
        <v>14346</v>
      </c>
      <c r="E1056">
        <v>14323</v>
      </c>
      <c r="F1056">
        <v>1539.62</v>
      </c>
      <c r="G1056">
        <v>0</v>
      </c>
      <c r="H1056">
        <v>479.536</v>
      </c>
      <c r="I1056">
        <v>0</v>
      </c>
      <c r="J1056">
        <v>0.26605699999999999</v>
      </c>
      <c r="K1056">
        <v>0.71602200000000005</v>
      </c>
      <c r="L1056">
        <v>0</v>
      </c>
      <c r="M1056" t="s">
        <v>43</v>
      </c>
    </row>
    <row r="1057" spans="1:25" x14ac:dyDescent="0.25">
      <c r="A1057" t="s">
        <v>47</v>
      </c>
      <c r="B1057">
        <v>14438.8</v>
      </c>
      <c r="C1057">
        <v>14426.1</v>
      </c>
      <c r="D1057">
        <v>14425.8</v>
      </c>
      <c r="E1057">
        <v>14402.5</v>
      </c>
      <c r="F1057">
        <v>1541.59</v>
      </c>
      <c r="G1057">
        <v>0</v>
      </c>
      <c r="H1057">
        <v>480.86</v>
      </c>
      <c r="I1057">
        <v>0</v>
      </c>
      <c r="J1057">
        <v>0.26294600000000001</v>
      </c>
      <c r="K1057">
        <v>0.72606400000000004</v>
      </c>
      <c r="L1057">
        <v>0</v>
      </c>
      <c r="M1057" t="s">
        <v>43</v>
      </c>
    </row>
    <row r="1058" spans="1:25" x14ac:dyDescent="0.25">
      <c r="A1058" t="s">
        <v>47</v>
      </c>
      <c r="B1058">
        <v>14378.6</v>
      </c>
      <c r="C1058">
        <v>14366.4</v>
      </c>
      <c r="D1058">
        <v>14366.1</v>
      </c>
      <c r="E1058">
        <v>14343.4</v>
      </c>
      <c r="F1058">
        <v>1540.14</v>
      </c>
      <c r="G1058">
        <v>0</v>
      </c>
      <c r="H1058">
        <v>479.15</v>
      </c>
      <c r="I1058">
        <v>0</v>
      </c>
      <c r="J1058">
        <v>0.28326299999999999</v>
      </c>
      <c r="K1058">
        <v>0.727796</v>
      </c>
      <c r="L1058">
        <v>0</v>
      </c>
      <c r="M1058" t="s">
        <v>43</v>
      </c>
    </row>
    <row r="1059" spans="1:25" x14ac:dyDescent="0.25">
      <c r="A1059" t="s">
        <v>47</v>
      </c>
      <c r="B1059">
        <v>14349.1</v>
      </c>
      <c r="C1059">
        <v>14336.8</v>
      </c>
      <c r="D1059">
        <v>14336.5</v>
      </c>
      <c r="E1059">
        <v>14313.3</v>
      </c>
      <c r="F1059">
        <v>1536.03</v>
      </c>
      <c r="G1059">
        <v>0</v>
      </c>
      <c r="H1059">
        <v>479.84699999999998</v>
      </c>
      <c r="I1059">
        <v>0</v>
      </c>
      <c r="J1059">
        <v>0.27107900000000001</v>
      </c>
      <c r="K1059">
        <v>0.71913700000000003</v>
      </c>
      <c r="L1059">
        <v>0</v>
      </c>
      <c r="M1059" t="s">
        <v>43</v>
      </c>
    </row>
    <row r="1060" spans="1:25" x14ac:dyDescent="0.25">
      <c r="A1060" t="s">
        <v>47</v>
      </c>
      <c r="B1060">
        <v>14357.2</v>
      </c>
      <c r="C1060">
        <v>14344.8</v>
      </c>
      <c r="D1060">
        <v>14344.5</v>
      </c>
      <c r="E1060">
        <v>14321.5</v>
      </c>
      <c r="F1060">
        <v>1539.41</v>
      </c>
      <c r="G1060">
        <v>0</v>
      </c>
      <c r="H1060">
        <v>480.20800000000003</v>
      </c>
      <c r="I1060">
        <v>0</v>
      </c>
      <c r="J1060">
        <v>0.28310200000000002</v>
      </c>
      <c r="K1060">
        <v>0.72467499999999996</v>
      </c>
      <c r="L1060">
        <v>0</v>
      </c>
      <c r="M1060" t="s">
        <v>43</v>
      </c>
    </row>
    <row r="1061" spans="1:25" x14ac:dyDescent="0.25">
      <c r="A1061" t="s">
        <v>47</v>
      </c>
      <c r="B1061">
        <v>14360.4</v>
      </c>
      <c r="C1061">
        <v>14348</v>
      </c>
      <c r="D1061">
        <v>14347.7</v>
      </c>
      <c r="E1061">
        <v>14324.5</v>
      </c>
      <c r="F1061">
        <v>1532.24</v>
      </c>
      <c r="G1061">
        <v>0</v>
      </c>
      <c r="H1061">
        <v>480.14499999999998</v>
      </c>
      <c r="I1061">
        <v>0</v>
      </c>
      <c r="J1061">
        <v>0.283082</v>
      </c>
      <c r="K1061">
        <v>0.71070299999999997</v>
      </c>
      <c r="L1061">
        <v>0</v>
      </c>
      <c r="M1061" t="s">
        <v>43</v>
      </c>
    </row>
    <row r="1062" spans="1:25" x14ac:dyDescent="0.25">
      <c r="A1062" t="s">
        <v>47</v>
      </c>
      <c r="B1062">
        <v>14342.8</v>
      </c>
      <c r="C1062">
        <v>14330.7</v>
      </c>
      <c r="D1062">
        <v>14330.4</v>
      </c>
      <c r="E1062">
        <v>14307.5</v>
      </c>
      <c r="F1062">
        <v>1520.95</v>
      </c>
      <c r="G1062">
        <v>0</v>
      </c>
      <c r="H1062">
        <v>477.30399999999997</v>
      </c>
      <c r="I1062">
        <v>0</v>
      </c>
      <c r="J1062">
        <v>0.28315699999999999</v>
      </c>
      <c r="K1062">
        <v>0.72224500000000003</v>
      </c>
      <c r="L1062">
        <v>0</v>
      </c>
      <c r="M1062" t="s">
        <v>43</v>
      </c>
    </row>
    <row r="1063" spans="1:25" x14ac:dyDescent="0.25">
      <c r="A1063" t="s">
        <v>47</v>
      </c>
      <c r="B1063">
        <v>14291.9</v>
      </c>
      <c r="C1063">
        <v>14279.8</v>
      </c>
      <c r="D1063">
        <v>14279.5</v>
      </c>
      <c r="E1063">
        <v>14257</v>
      </c>
      <c r="F1063">
        <v>1514.56</v>
      </c>
      <c r="G1063">
        <v>0</v>
      </c>
      <c r="H1063">
        <v>476.38799999999998</v>
      </c>
      <c r="I1063">
        <v>0</v>
      </c>
      <c r="J1063">
        <v>0.28308499999999998</v>
      </c>
      <c r="K1063">
        <v>0.71309599999999995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14295.1</v>
      </c>
      <c r="C1064">
        <v>14282.9</v>
      </c>
      <c r="D1064">
        <v>14282.6</v>
      </c>
      <c r="E1064">
        <v>14260</v>
      </c>
      <c r="F1064">
        <v>1522.47</v>
      </c>
      <c r="G1064">
        <v>0</v>
      </c>
      <c r="H1064">
        <v>477.52300000000002</v>
      </c>
      <c r="I1064">
        <v>0</v>
      </c>
      <c r="J1064">
        <v>0.26724799999999999</v>
      </c>
      <c r="K1064">
        <v>0.70651799999999998</v>
      </c>
      <c r="L1064">
        <v>0</v>
      </c>
      <c r="M1064" t="s">
        <v>43</v>
      </c>
      <c r="R1064">
        <f>AVERAGE(B1015:B1064)</f>
        <v>14353.47</v>
      </c>
      <c r="S1064">
        <f>AVERAGE(C1015:C1064)</f>
        <v>14341.034000000007</v>
      </c>
      <c r="U1064">
        <f>_xlfn.VAR.P(B1015:B1064)</f>
        <v>1548.0357000000042</v>
      </c>
      <c r="V1064">
        <f>_xlfn.VAR.P(C1015:C1064)</f>
        <v>1548.9382439999954</v>
      </c>
      <c r="X1064">
        <f>1.96*SQRT(U1064)/50</f>
        <v>1.5423273251965699</v>
      </c>
      <c r="Y1064">
        <f>1.96*SQRT(V1064)/50</f>
        <v>1.5427768676189544</v>
      </c>
    </row>
    <row r="1065" spans="1:25" x14ac:dyDescent="0.25">
      <c r="A1065" t="s">
        <v>47</v>
      </c>
      <c r="B1065">
        <v>717776.54630000005</v>
      </c>
      <c r="C1065" t="s">
        <v>37</v>
      </c>
    </row>
    <row r="1066" spans="1:25" x14ac:dyDescent="0.25">
      <c r="A1066" t="s">
        <v>48</v>
      </c>
      <c r="B1066">
        <v>190285</v>
      </c>
      <c r="C1066">
        <v>183992</v>
      </c>
      <c r="D1066">
        <v>183835</v>
      </c>
      <c r="E1066">
        <v>183779</v>
      </c>
      <c r="F1066">
        <v>3375.9</v>
      </c>
      <c r="G1066">
        <v>3566.05</v>
      </c>
      <c r="H1066">
        <v>2440.33</v>
      </c>
      <c r="I1066">
        <v>0.283161</v>
      </c>
      <c r="J1066">
        <v>0.72434900000000002</v>
      </c>
      <c r="K1066">
        <v>0</v>
      </c>
      <c r="L1066" t="s">
        <v>43</v>
      </c>
    </row>
    <row r="1067" spans="1:25" x14ac:dyDescent="0.25">
      <c r="A1067" t="s">
        <v>48</v>
      </c>
      <c r="B1067">
        <v>189528</v>
      </c>
      <c r="C1067">
        <v>184230</v>
      </c>
      <c r="D1067">
        <v>184072</v>
      </c>
      <c r="E1067">
        <v>184016</v>
      </c>
      <c r="F1067">
        <v>3360.61</v>
      </c>
      <c r="G1067">
        <v>3625.13</v>
      </c>
      <c r="H1067">
        <v>2434.39</v>
      </c>
      <c r="I1067">
        <v>0.28332499999999999</v>
      </c>
      <c r="J1067">
        <v>0.72522799999999998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189313</v>
      </c>
      <c r="C1068">
        <v>184123</v>
      </c>
      <c r="D1068">
        <v>183965</v>
      </c>
      <c r="E1068">
        <v>183910</v>
      </c>
      <c r="F1068">
        <v>3354.32</v>
      </c>
      <c r="G1068">
        <v>3674</v>
      </c>
      <c r="H1068">
        <v>2433.42</v>
      </c>
      <c r="I1068">
        <v>0.28313500000000003</v>
      </c>
      <c r="J1068">
        <v>0.72291799999999995</v>
      </c>
      <c r="K1068">
        <v>0</v>
      </c>
      <c r="L1068" t="s">
        <v>43</v>
      </c>
    </row>
    <row r="1069" spans="1:25" x14ac:dyDescent="0.25">
      <c r="A1069" t="s">
        <v>48</v>
      </c>
      <c r="B1069">
        <v>189342</v>
      </c>
      <c r="C1069">
        <v>184044</v>
      </c>
      <c r="D1069">
        <v>183888</v>
      </c>
      <c r="E1069">
        <v>183832</v>
      </c>
      <c r="F1069">
        <v>3359.57</v>
      </c>
      <c r="G1069">
        <v>3660.09</v>
      </c>
      <c r="H1069">
        <v>2421.25</v>
      </c>
      <c r="I1069">
        <v>0.26984200000000003</v>
      </c>
      <c r="J1069">
        <v>0.71165800000000001</v>
      </c>
      <c r="K1069">
        <v>0</v>
      </c>
      <c r="L1069" t="s">
        <v>43</v>
      </c>
    </row>
    <row r="1070" spans="1:25" x14ac:dyDescent="0.25">
      <c r="A1070" t="s">
        <v>48</v>
      </c>
      <c r="B1070">
        <v>189500</v>
      </c>
      <c r="C1070">
        <v>184165</v>
      </c>
      <c r="D1070">
        <v>184009</v>
      </c>
      <c r="E1070">
        <v>183953</v>
      </c>
      <c r="F1070">
        <v>3344.15</v>
      </c>
      <c r="G1070">
        <v>3688.18</v>
      </c>
      <c r="H1070">
        <v>2429.6999999999998</v>
      </c>
      <c r="I1070">
        <v>0.28312399999999999</v>
      </c>
      <c r="J1070">
        <v>0.72120700000000004</v>
      </c>
      <c r="K1070">
        <v>0</v>
      </c>
      <c r="L1070" t="s">
        <v>43</v>
      </c>
    </row>
    <row r="1071" spans="1:25" x14ac:dyDescent="0.25">
      <c r="A1071" t="s">
        <v>48</v>
      </c>
      <c r="B1071">
        <v>189397</v>
      </c>
      <c r="C1071">
        <v>184168</v>
      </c>
      <c r="D1071">
        <v>184015</v>
      </c>
      <c r="E1071">
        <v>183960</v>
      </c>
      <c r="F1071">
        <v>3357.85</v>
      </c>
      <c r="G1071">
        <v>3690.03</v>
      </c>
      <c r="H1071">
        <v>2434.4899999999998</v>
      </c>
      <c r="I1071">
        <v>0.283412</v>
      </c>
      <c r="J1071">
        <v>0.71686799999999995</v>
      </c>
      <c r="K1071">
        <v>0</v>
      </c>
      <c r="L1071" t="s">
        <v>43</v>
      </c>
    </row>
    <row r="1072" spans="1:25" x14ac:dyDescent="0.25">
      <c r="A1072" t="s">
        <v>48</v>
      </c>
      <c r="B1072">
        <v>189100</v>
      </c>
      <c r="C1072">
        <v>183898</v>
      </c>
      <c r="D1072">
        <v>183744</v>
      </c>
      <c r="E1072">
        <v>183689</v>
      </c>
      <c r="F1072">
        <v>3352.95</v>
      </c>
      <c r="G1072">
        <v>3672.63</v>
      </c>
      <c r="H1072">
        <v>2421.56</v>
      </c>
      <c r="I1072">
        <v>0.28307900000000003</v>
      </c>
      <c r="J1072">
        <v>0.72448500000000005</v>
      </c>
      <c r="K1072">
        <v>0</v>
      </c>
      <c r="L1072" t="s">
        <v>43</v>
      </c>
    </row>
    <row r="1073" spans="1:12" x14ac:dyDescent="0.25">
      <c r="A1073" t="s">
        <v>48</v>
      </c>
      <c r="B1073">
        <v>189597</v>
      </c>
      <c r="C1073">
        <v>184319</v>
      </c>
      <c r="D1073">
        <v>184166</v>
      </c>
      <c r="E1073">
        <v>184111</v>
      </c>
      <c r="F1073">
        <v>3344.5</v>
      </c>
      <c r="G1073">
        <v>3676.89</v>
      </c>
      <c r="H1073">
        <v>2424.91</v>
      </c>
      <c r="I1073">
        <v>0.28315200000000001</v>
      </c>
      <c r="J1073">
        <v>0.72517200000000004</v>
      </c>
      <c r="K1073">
        <v>0</v>
      </c>
      <c r="L1073" t="s">
        <v>43</v>
      </c>
    </row>
    <row r="1074" spans="1:12" x14ac:dyDescent="0.25">
      <c r="A1074" t="s">
        <v>48</v>
      </c>
      <c r="B1074">
        <v>189282</v>
      </c>
      <c r="C1074">
        <v>184142</v>
      </c>
      <c r="D1074">
        <v>183988</v>
      </c>
      <c r="E1074">
        <v>183932</v>
      </c>
      <c r="F1074">
        <v>3356.47</v>
      </c>
      <c r="G1074">
        <v>3710.11</v>
      </c>
      <c r="H1074">
        <v>2431.1799999999998</v>
      </c>
      <c r="I1074">
        <v>0.283078</v>
      </c>
      <c r="J1074">
        <v>0.72750800000000004</v>
      </c>
      <c r="K1074">
        <v>0</v>
      </c>
      <c r="L1074" t="s">
        <v>43</v>
      </c>
    </row>
    <row r="1075" spans="1:12" x14ac:dyDescent="0.25">
      <c r="A1075" t="s">
        <v>48</v>
      </c>
      <c r="B1075">
        <v>189219</v>
      </c>
      <c r="C1075">
        <v>184070</v>
      </c>
      <c r="D1075">
        <v>183919</v>
      </c>
      <c r="E1075">
        <v>183863</v>
      </c>
      <c r="F1075">
        <v>3330.75</v>
      </c>
      <c r="G1075">
        <v>3703.22</v>
      </c>
      <c r="H1075">
        <v>2423.1999999999998</v>
      </c>
      <c r="I1075">
        <v>0.28332200000000002</v>
      </c>
      <c r="J1075">
        <v>0.71107699999999996</v>
      </c>
      <c r="K1075">
        <v>0</v>
      </c>
      <c r="L1075" t="s">
        <v>43</v>
      </c>
    </row>
    <row r="1076" spans="1:12" x14ac:dyDescent="0.25">
      <c r="A1076" t="s">
        <v>48</v>
      </c>
      <c r="B1076">
        <v>189614</v>
      </c>
      <c r="C1076">
        <v>184315</v>
      </c>
      <c r="D1076">
        <v>184160</v>
      </c>
      <c r="E1076">
        <v>184104</v>
      </c>
      <c r="F1076">
        <v>3353.13</v>
      </c>
      <c r="G1076">
        <v>3704.19</v>
      </c>
      <c r="H1076">
        <v>2435.94</v>
      </c>
      <c r="I1076">
        <v>0.28307900000000003</v>
      </c>
      <c r="J1076">
        <v>0.72328099999999995</v>
      </c>
      <c r="K1076">
        <v>0</v>
      </c>
      <c r="L1076" t="s">
        <v>43</v>
      </c>
    </row>
    <row r="1077" spans="1:12" x14ac:dyDescent="0.25">
      <c r="A1077" t="s">
        <v>48</v>
      </c>
      <c r="B1077">
        <v>189143</v>
      </c>
      <c r="C1077">
        <v>183860</v>
      </c>
      <c r="D1077">
        <v>183708</v>
      </c>
      <c r="E1077">
        <v>183653</v>
      </c>
      <c r="F1077">
        <v>3342.82</v>
      </c>
      <c r="G1077">
        <v>3701.75</v>
      </c>
      <c r="H1077">
        <v>2422.0300000000002</v>
      </c>
      <c r="I1077">
        <v>0.28308699999999998</v>
      </c>
      <c r="J1077">
        <v>0.72780500000000004</v>
      </c>
      <c r="K1077">
        <v>0</v>
      </c>
      <c r="L1077" t="s">
        <v>43</v>
      </c>
    </row>
    <row r="1078" spans="1:12" x14ac:dyDescent="0.25">
      <c r="A1078" t="s">
        <v>48</v>
      </c>
      <c r="B1078">
        <v>189341</v>
      </c>
      <c r="C1078">
        <v>184199</v>
      </c>
      <c r="D1078">
        <v>184045</v>
      </c>
      <c r="E1078">
        <v>183989</v>
      </c>
      <c r="F1078">
        <v>3349.08</v>
      </c>
      <c r="G1078">
        <v>3725.63</v>
      </c>
      <c r="H1078">
        <v>2433.02</v>
      </c>
      <c r="I1078">
        <v>0.28319800000000001</v>
      </c>
      <c r="J1078">
        <v>0.70653200000000005</v>
      </c>
      <c r="K1078">
        <v>0</v>
      </c>
      <c r="L1078" t="s">
        <v>43</v>
      </c>
    </row>
    <row r="1079" spans="1:12" x14ac:dyDescent="0.25">
      <c r="A1079" t="s">
        <v>48</v>
      </c>
      <c r="B1079">
        <v>189318</v>
      </c>
      <c r="C1079">
        <v>184093</v>
      </c>
      <c r="D1079">
        <v>183939</v>
      </c>
      <c r="E1079">
        <v>183883</v>
      </c>
      <c r="F1079">
        <v>3343.41</v>
      </c>
      <c r="G1079">
        <v>3721.04</v>
      </c>
      <c r="H1079">
        <v>2430.48</v>
      </c>
      <c r="I1079">
        <v>0.26133200000000001</v>
      </c>
      <c r="J1079">
        <v>0.72762300000000002</v>
      </c>
      <c r="K1079">
        <v>0</v>
      </c>
      <c r="L1079" t="s">
        <v>43</v>
      </c>
    </row>
    <row r="1080" spans="1:12" x14ac:dyDescent="0.25">
      <c r="A1080" t="s">
        <v>48</v>
      </c>
      <c r="B1080">
        <v>189869</v>
      </c>
      <c r="C1080">
        <v>184541</v>
      </c>
      <c r="D1080">
        <v>184386</v>
      </c>
      <c r="E1080">
        <v>184329</v>
      </c>
      <c r="F1080">
        <v>3373.05</v>
      </c>
      <c r="G1080">
        <v>3752.48</v>
      </c>
      <c r="H1080">
        <v>2454.2600000000002</v>
      </c>
      <c r="I1080">
        <v>0.283167</v>
      </c>
      <c r="J1080">
        <v>0.72615600000000002</v>
      </c>
      <c r="K1080">
        <v>0</v>
      </c>
      <c r="L1080" t="s">
        <v>43</v>
      </c>
    </row>
    <row r="1081" spans="1:12" x14ac:dyDescent="0.25">
      <c r="A1081" t="s">
        <v>48</v>
      </c>
      <c r="B1081">
        <v>189289</v>
      </c>
      <c r="C1081">
        <v>184102</v>
      </c>
      <c r="D1081">
        <v>183949</v>
      </c>
      <c r="E1081">
        <v>183894</v>
      </c>
      <c r="F1081">
        <v>3348.57</v>
      </c>
      <c r="G1081">
        <v>3726.82</v>
      </c>
      <c r="H1081">
        <v>2422.73</v>
      </c>
      <c r="I1081">
        <v>0.28308699999999998</v>
      </c>
      <c r="J1081">
        <v>0.72436400000000001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189317</v>
      </c>
      <c r="C1082">
        <v>184048</v>
      </c>
      <c r="D1082">
        <v>183894</v>
      </c>
      <c r="E1082">
        <v>183839</v>
      </c>
      <c r="F1082">
        <v>3340.17</v>
      </c>
      <c r="G1082">
        <v>3757.48</v>
      </c>
      <c r="H1082">
        <v>2424.94</v>
      </c>
      <c r="I1082">
        <v>0.28312799999999999</v>
      </c>
      <c r="J1082">
        <v>0.72789899999999996</v>
      </c>
      <c r="K1082">
        <v>0</v>
      </c>
      <c r="L1082" t="s">
        <v>43</v>
      </c>
    </row>
    <row r="1083" spans="1:12" x14ac:dyDescent="0.25">
      <c r="A1083" t="s">
        <v>48</v>
      </c>
      <c r="B1083">
        <v>189430</v>
      </c>
      <c r="C1083">
        <v>184075</v>
      </c>
      <c r="D1083">
        <v>183923</v>
      </c>
      <c r="E1083">
        <v>183868</v>
      </c>
      <c r="F1083">
        <v>3342.4</v>
      </c>
      <c r="G1083">
        <v>3740.02</v>
      </c>
      <c r="H1083">
        <v>2419.12</v>
      </c>
      <c r="I1083">
        <v>0.28316999999999998</v>
      </c>
      <c r="J1083">
        <v>0.72488200000000003</v>
      </c>
      <c r="K1083">
        <v>0</v>
      </c>
      <c r="L1083" t="s">
        <v>43</v>
      </c>
    </row>
    <row r="1084" spans="1:12" x14ac:dyDescent="0.25">
      <c r="A1084" t="s">
        <v>48</v>
      </c>
      <c r="B1084">
        <v>189450</v>
      </c>
      <c r="C1084">
        <v>184257</v>
      </c>
      <c r="D1084">
        <v>184103</v>
      </c>
      <c r="E1084">
        <v>184047</v>
      </c>
      <c r="F1084">
        <v>3345.74</v>
      </c>
      <c r="G1084">
        <v>3775.2</v>
      </c>
      <c r="H1084">
        <v>2440.25</v>
      </c>
      <c r="I1084">
        <v>0.283086</v>
      </c>
      <c r="J1084">
        <v>0.72777800000000004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189698</v>
      </c>
      <c r="C1085">
        <v>184485</v>
      </c>
      <c r="D1085">
        <v>184332</v>
      </c>
      <c r="E1085">
        <v>184276</v>
      </c>
      <c r="F1085">
        <v>3353.69</v>
      </c>
      <c r="G1085">
        <v>3760.16</v>
      </c>
      <c r="H1085">
        <v>2435.7199999999998</v>
      </c>
      <c r="I1085">
        <v>0.28307900000000003</v>
      </c>
      <c r="J1085">
        <v>0.72196300000000002</v>
      </c>
      <c r="K1085">
        <v>0</v>
      </c>
      <c r="L1085" t="s">
        <v>43</v>
      </c>
    </row>
    <row r="1086" spans="1:12" x14ac:dyDescent="0.25">
      <c r="A1086" t="s">
        <v>48</v>
      </c>
      <c r="B1086">
        <v>189642</v>
      </c>
      <c r="C1086">
        <v>184426</v>
      </c>
      <c r="D1086">
        <v>184273</v>
      </c>
      <c r="E1086">
        <v>184217</v>
      </c>
      <c r="F1086">
        <v>3355.17</v>
      </c>
      <c r="G1086">
        <v>3786.15</v>
      </c>
      <c r="H1086">
        <v>2449.94</v>
      </c>
      <c r="I1086">
        <v>0.28314</v>
      </c>
      <c r="J1086">
        <v>0.72789700000000002</v>
      </c>
      <c r="K1086">
        <v>0</v>
      </c>
      <c r="L1086" t="s">
        <v>43</v>
      </c>
    </row>
    <row r="1087" spans="1:12" x14ac:dyDescent="0.25">
      <c r="A1087" t="s">
        <v>48</v>
      </c>
      <c r="B1087">
        <v>189530</v>
      </c>
      <c r="C1087">
        <v>184202</v>
      </c>
      <c r="D1087">
        <v>184048</v>
      </c>
      <c r="E1087">
        <v>183993</v>
      </c>
      <c r="F1087">
        <v>3346.79</v>
      </c>
      <c r="G1087">
        <v>3756.22</v>
      </c>
      <c r="H1087">
        <v>2427.46</v>
      </c>
      <c r="I1087">
        <v>0.28323300000000001</v>
      </c>
      <c r="J1087">
        <v>0.72623599999999999</v>
      </c>
      <c r="K1087">
        <v>0</v>
      </c>
      <c r="L1087" t="s">
        <v>43</v>
      </c>
    </row>
    <row r="1088" spans="1:12" x14ac:dyDescent="0.25">
      <c r="A1088" t="s">
        <v>48</v>
      </c>
      <c r="B1088">
        <v>189658</v>
      </c>
      <c r="C1088">
        <v>184267</v>
      </c>
      <c r="D1088">
        <v>184114</v>
      </c>
      <c r="E1088">
        <v>184059</v>
      </c>
      <c r="F1088">
        <v>3345.37</v>
      </c>
      <c r="G1088">
        <v>3780.62</v>
      </c>
      <c r="H1088">
        <v>2436.2199999999998</v>
      </c>
      <c r="I1088">
        <v>0.283078</v>
      </c>
      <c r="J1088">
        <v>0.70653200000000005</v>
      </c>
      <c r="K1088">
        <v>0</v>
      </c>
      <c r="L1088" t="s">
        <v>43</v>
      </c>
    </row>
    <row r="1089" spans="1:12" x14ac:dyDescent="0.25">
      <c r="A1089" t="s">
        <v>48</v>
      </c>
      <c r="B1089">
        <v>189957</v>
      </c>
      <c r="C1089">
        <v>184697</v>
      </c>
      <c r="D1089">
        <v>184543</v>
      </c>
      <c r="E1089">
        <v>184488</v>
      </c>
      <c r="F1089">
        <v>3370.84</v>
      </c>
      <c r="G1089">
        <v>3805.76</v>
      </c>
      <c r="H1089">
        <v>2436.39</v>
      </c>
      <c r="I1089">
        <v>0.283086</v>
      </c>
      <c r="J1089">
        <v>0.70652999999999999</v>
      </c>
      <c r="K1089">
        <v>0</v>
      </c>
      <c r="L1089" t="s">
        <v>43</v>
      </c>
    </row>
    <row r="1090" spans="1:12" x14ac:dyDescent="0.25">
      <c r="A1090" t="s">
        <v>48</v>
      </c>
      <c r="B1090">
        <v>189760</v>
      </c>
      <c r="C1090">
        <v>184412</v>
      </c>
      <c r="D1090">
        <v>184258</v>
      </c>
      <c r="E1090">
        <v>184203</v>
      </c>
      <c r="F1090">
        <v>3368.98</v>
      </c>
      <c r="G1090">
        <v>3790.7</v>
      </c>
      <c r="H1090">
        <v>2433.25</v>
      </c>
      <c r="I1090">
        <v>0.26277200000000001</v>
      </c>
      <c r="J1090">
        <v>0.71250199999999997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189637</v>
      </c>
      <c r="C1091">
        <v>184205</v>
      </c>
      <c r="D1091">
        <v>184052</v>
      </c>
      <c r="E1091">
        <v>183996</v>
      </c>
      <c r="F1091">
        <v>3341.29</v>
      </c>
      <c r="G1091">
        <v>3806.65</v>
      </c>
      <c r="H1091">
        <v>2432.36</v>
      </c>
      <c r="I1091">
        <v>0.26315699999999997</v>
      </c>
      <c r="J1091">
        <v>0.70652400000000004</v>
      </c>
      <c r="K1091">
        <v>0</v>
      </c>
      <c r="L1091" t="s">
        <v>43</v>
      </c>
    </row>
    <row r="1092" spans="1:12" x14ac:dyDescent="0.25">
      <c r="A1092" t="s">
        <v>48</v>
      </c>
      <c r="B1092">
        <v>189727</v>
      </c>
      <c r="C1092">
        <v>184299</v>
      </c>
      <c r="D1092">
        <v>184145</v>
      </c>
      <c r="E1092">
        <v>184089</v>
      </c>
      <c r="F1092">
        <v>3347.54</v>
      </c>
      <c r="G1092">
        <v>3805.07</v>
      </c>
      <c r="H1092">
        <v>2429.6999999999998</v>
      </c>
      <c r="I1092">
        <v>0.283078</v>
      </c>
      <c r="J1092">
        <v>0.72474499999999997</v>
      </c>
      <c r="K1092">
        <v>0</v>
      </c>
      <c r="L1092" t="s">
        <v>43</v>
      </c>
    </row>
    <row r="1093" spans="1:12" x14ac:dyDescent="0.25">
      <c r="A1093" t="s">
        <v>48</v>
      </c>
      <c r="B1093">
        <v>193413</v>
      </c>
      <c r="C1093">
        <v>187840</v>
      </c>
      <c r="D1093">
        <v>187680</v>
      </c>
      <c r="E1093">
        <v>187624</v>
      </c>
      <c r="F1093">
        <v>3440.7</v>
      </c>
      <c r="G1093">
        <v>4093.82</v>
      </c>
      <c r="H1093">
        <v>2560.6</v>
      </c>
      <c r="I1093">
        <v>0.28312900000000002</v>
      </c>
      <c r="J1093">
        <v>0.71038800000000002</v>
      </c>
      <c r="K1093">
        <v>0</v>
      </c>
      <c r="L1093" t="s">
        <v>43</v>
      </c>
    </row>
    <row r="1094" spans="1:12" x14ac:dyDescent="0.25">
      <c r="A1094" t="s">
        <v>48</v>
      </c>
      <c r="B1094">
        <v>193761</v>
      </c>
      <c r="C1094">
        <v>188223</v>
      </c>
      <c r="D1094">
        <v>188060</v>
      </c>
      <c r="E1094">
        <v>188003</v>
      </c>
      <c r="F1094">
        <v>3451.97</v>
      </c>
      <c r="G1094">
        <v>4169.12</v>
      </c>
      <c r="H1094">
        <v>2583.7600000000002</v>
      </c>
      <c r="I1094">
        <v>0.26561000000000001</v>
      </c>
      <c r="J1094">
        <v>0.727298</v>
      </c>
      <c r="K1094">
        <v>0</v>
      </c>
      <c r="L1094" t="s">
        <v>43</v>
      </c>
    </row>
    <row r="1095" spans="1:12" x14ac:dyDescent="0.25">
      <c r="A1095" t="s">
        <v>48</v>
      </c>
      <c r="B1095">
        <v>193597</v>
      </c>
      <c r="C1095">
        <v>188131</v>
      </c>
      <c r="D1095">
        <v>187970</v>
      </c>
      <c r="E1095">
        <v>187912</v>
      </c>
      <c r="F1095">
        <v>3453.61</v>
      </c>
      <c r="G1095">
        <v>4145.01</v>
      </c>
      <c r="H1095">
        <v>2592.06</v>
      </c>
      <c r="I1095">
        <v>0.28320499999999998</v>
      </c>
      <c r="J1095">
        <v>0.72670699999999999</v>
      </c>
      <c r="K1095">
        <v>0</v>
      </c>
      <c r="L1095" t="s">
        <v>43</v>
      </c>
    </row>
    <row r="1096" spans="1:12" x14ac:dyDescent="0.25">
      <c r="A1096" t="s">
        <v>48</v>
      </c>
      <c r="B1096">
        <v>193906</v>
      </c>
      <c r="C1096">
        <v>188293</v>
      </c>
      <c r="D1096">
        <v>188129</v>
      </c>
      <c r="E1096">
        <v>188072</v>
      </c>
      <c r="F1096">
        <v>3459.15</v>
      </c>
      <c r="G1096">
        <v>4181.08</v>
      </c>
      <c r="H1096">
        <v>2599.54</v>
      </c>
      <c r="I1096">
        <v>0.28308299999999997</v>
      </c>
      <c r="J1096">
        <v>0.727827</v>
      </c>
      <c r="K1096">
        <v>0</v>
      </c>
      <c r="L1096" t="s">
        <v>43</v>
      </c>
    </row>
    <row r="1097" spans="1:12" x14ac:dyDescent="0.25">
      <c r="A1097" t="s">
        <v>48</v>
      </c>
      <c r="B1097">
        <v>194419</v>
      </c>
      <c r="C1097">
        <v>188590</v>
      </c>
      <c r="D1097">
        <v>188429</v>
      </c>
      <c r="E1097">
        <v>188371</v>
      </c>
      <c r="F1097">
        <v>3483.18</v>
      </c>
      <c r="G1097">
        <v>4232.25</v>
      </c>
      <c r="H1097">
        <v>2584.4</v>
      </c>
      <c r="I1097">
        <v>0.28320699999999999</v>
      </c>
      <c r="J1097">
        <v>0.72786499999999998</v>
      </c>
      <c r="K1097">
        <v>0</v>
      </c>
      <c r="L1097" t="s">
        <v>43</v>
      </c>
    </row>
    <row r="1098" spans="1:12" x14ac:dyDescent="0.25">
      <c r="A1098" t="s">
        <v>48</v>
      </c>
      <c r="B1098">
        <v>194012</v>
      </c>
      <c r="C1098">
        <v>188351</v>
      </c>
      <c r="D1098">
        <v>188189</v>
      </c>
      <c r="E1098">
        <v>188133</v>
      </c>
      <c r="F1098">
        <v>3446.65</v>
      </c>
      <c r="G1098">
        <v>4179.3599999999997</v>
      </c>
      <c r="H1098">
        <v>2577.85</v>
      </c>
      <c r="I1098">
        <v>0.28341499999999997</v>
      </c>
      <c r="J1098">
        <v>0.72661699999999996</v>
      </c>
      <c r="K1098">
        <v>0</v>
      </c>
      <c r="L1098" t="s">
        <v>43</v>
      </c>
    </row>
    <row r="1099" spans="1:12" x14ac:dyDescent="0.25">
      <c r="A1099" t="s">
        <v>48</v>
      </c>
      <c r="B1099">
        <v>192674</v>
      </c>
      <c r="C1099">
        <v>187189</v>
      </c>
      <c r="D1099">
        <v>187032</v>
      </c>
      <c r="E1099">
        <v>186976</v>
      </c>
      <c r="F1099">
        <v>3395.08</v>
      </c>
      <c r="G1099">
        <v>4105.66</v>
      </c>
      <c r="H1099">
        <v>2541.1999999999998</v>
      </c>
      <c r="I1099">
        <v>0.266984</v>
      </c>
      <c r="J1099">
        <v>0.72697800000000001</v>
      </c>
      <c r="K1099">
        <v>0</v>
      </c>
      <c r="L1099" t="s">
        <v>43</v>
      </c>
    </row>
    <row r="1100" spans="1:12" x14ac:dyDescent="0.25">
      <c r="A1100" t="s">
        <v>48</v>
      </c>
      <c r="B1100">
        <v>189705</v>
      </c>
      <c r="C1100">
        <v>184297</v>
      </c>
      <c r="D1100">
        <v>184142</v>
      </c>
      <c r="E1100">
        <v>184085</v>
      </c>
      <c r="F1100">
        <v>3352.79</v>
      </c>
      <c r="G1100">
        <v>3879.92</v>
      </c>
      <c r="H1100">
        <v>2424.13</v>
      </c>
      <c r="I1100">
        <v>0.28308299999999997</v>
      </c>
      <c r="J1100">
        <v>0.718283</v>
      </c>
      <c r="K1100">
        <v>0</v>
      </c>
      <c r="L1100" t="s">
        <v>43</v>
      </c>
    </row>
    <row r="1101" spans="1:12" x14ac:dyDescent="0.25">
      <c r="A1101" t="s">
        <v>48</v>
      </c>
      <c r="B1101">
        <v>188233</v>
      </c>
      <c r="C1101">
        <v>182714</v>
      </c>
      <c r="D1101">
        <v>182563</v>
      </c>
      <c r="E1101">
        <v>182506</v>
      </c>
      <c r="F1101">
        <v>3293.98</v>
      </c>
      <c r="G1101">
        <v>3767.28</v>
      </c>
      <c r="H1101">
        <v>2348.4</v>
      </c>
      <c r="I1101">
        <v>0.28309200000000001</v>
      </c>
      <c r="J1101">
        <v>0.70652899999999996</v>
      </c>
      <c r="K1101">
        <v>0</v>
      </c>
      <c r="L1101" t="s">
        <v>43</v>
      </c>
    </row>
    <row r="1102" spans="1:12" x14ac:dyDescent="0.25">
      <c r="A1102" t="s">
        <v>48</v>
      </c>
      <c r="B1102">
        <v>188642</v>
      </c>
      <c r="C1102">
        <v>183021</v>
      </c>
      <c r="D1102">
        <v>182871</v>
      </c>
      <c r="E1102">
        <v>182814</v>
      </c>
      <c r="F1102">
        <v>3306.01</v>
      </c>
      <c r="G1102">
        <v>3864.56</v>
      </c>
      <c r="H1102">
        <v>2343.23</v>
      </c>
      <c r="I1102">
        <v>0.28370600000000001</v>
      </c>
      <c r="J1102">
        <v>0.70652499999999996</v>
      </c>
      <c r="K1102">
        <v>0</v>
      </c>
      <c r="L1102" t="s">
        <v>43</v>
      </c>
    </row>
    <row r="1103" spans="1:12" x14ac:dyDescent="0.25">
      <c r="A1103" t="s">
        <v>48</v>
      </c>
      <c r="B1103">
        <v>189622</v>
      </c>
      <c r="C1103">
        <v>184079</v>
      </c>
      <c r="D1103">
        <v>183926</v>
      </c>
      <c r="E1103">
        <v>183869</v>
      </c>
      <c r="F1103">
        <v>3317.13</v>
      </c>
      <c r="G1103">
        <v>3900.6</v>
      </c>
      <c r="H1103">
        <v>2408.1799999999998</v>
      </c>
      <c r="I1103">
        <v>0.28323999999999999</v>
      </c>
      <c r="J1103">
        <v>0.70652800000000004</v>
      </c>
      <c r="K1103">
        <v>0</v>
      </c>
      <c r="L1103" t="s">
        <v>43</v>
      </c>
    </row>
    <row r="1104" spans="1:12" x14ac:dyDescent="0.25">
      <c r="A1104" t="s">
        <v>48</v>
      </c>
      <c r="B1104">
        <v>188818</v>
      </c>
      <c r="C1104">
        <v>183206</v>
      </c>
      <c r="D1104">
        <v>183054</v>
      </c>
      <c r="E1104">
        <v>182996</v>
      </c>
      <c r="F1104">
        <v>3319.87</v>
      </c>
      <c r="G1104">
        <v>3822.98</v>
      </c>
      <c r="H1104">
        <v>2359.81</v>
      </c>
      <c r="I1104">
        <v>0.28352100000000002</v>
      </c>
      <c r="J1104">
        <v>0.70653200000000005</v>
      </c>
      <c r="K1104">
        <v>0</v>
      </c>
      <c r="L1104" t="s">
        <v>43</v>
      </c>
    </row>
    <row r="1105" spans="1:25" x14ac:dyDescent="0.25">
      <c r="A1105" t="s">
        <v>48</v>
      </c>
      <c r="B1105">
        <v>189092</v>
      </c>
      <c r="C1105">
        <v>183403</v>
      </c>
      <c r="D1105">
        <v>183252</v>
      </c>
      <c r="E1105">
        <v>183195</v>
      </c>
      <c r="F1105">
        <v>3305.61</v>
      </c>
      <c r="G1105">
        <v>3928.7</v>
      </c>
      <c r="H1105">
        <v>2360.88</v>
      </c>
      <c r="I1105">
        <v>0.28312300000000001</v>
      </c>
      <c r="J1105">
        <v>0.70652800000000004</v>
      </c>
      <c r="K1105">
        <v>0</v>
      </c>
      <c r="L1105" t="s">
        <v>43</v>
      </c>
    </row>
    <row r="1106" spans="1:25" x14ac:dyDescent="0.25">
      <c r="A1106" t="s">
        <v>48</v>
      </c>
      <c r="B1106">
        <v>188438</v>
      </c>
      <c r="C1106">
        <v>182804</v>
      </c>
      <c r="D1106">
        <v>182654</v>
      </c>
      <c r="E1106">
        <v>182597</v>
      </c>
      <c r="F1106">
        <v>3294.15</v>
      </c>
      <c r="G1106">
        <v>3817.26</v>
      </c>
      <c r="H1106">
        <v>2339.71</v>
      </c>
      <c r="I1106">
        <v>0.28354000000000001</v>
      </c>
      <c r="J1106">
        <v>0.71625799999999995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188860</v>
      </c>
      <c r="C1107">
        <v>183151</v>
      </c>
      <c r="D1107">
        <v>183001</v>
      </c>
      <c r="E1107">
        <v>182944</v>
      </c>
      <c r="F1107">
        <v>3301.32</v>
      </c>
      <c r="G1107">
        <v>3915.56</v>
      </c>
      <c r="H1107">
        <v>2343.5300000000002</v>
      </c>
      <c r="I1107">
        <v>0.26313999999999999</v>
      </c>
      <c r="J1107">
        <v>0.71921500000000005</v>
      </c>
      <c r="K1107">
        <v>0</v>
      </c>
      <c r="L1107" t="s">
        <v>43</v>
      </c>
    </row>
    <row r="1108" spans="1:25" x14ac:dyDescent="0.25">
      <c r="A1108" t="s">
        <v>48</v>
      </c>
      <c r="B1108">
        <v>188676</v>
      </c>
      <c r="C1108">
        <v>183044</v>
      </c>
      <c r="D1108">
        <v>182894</v>
      </c>
      <c r="E1108">
        <v>182838</v>
      </c>
      <c r="F1108">
        <v>3330.09</v>
      </c>
      <c r="G1108">
        <v>3833.3</v>
      </c>
      <c r="H1108">
        <v>2334.9899999999998</v>
      </c>
      <c r="I1108">
        <v>0.28338099999999999</v>
      </c>
      <c r="J1108">
        <v>0.727634</v>
      </c>
      <c r="K1108">
        <v>0</v>
      </c>
      <c r="L1108" t="s">
        <v>43</v>
      </c>
    </row>
    <row r="1109" spans="1:25" x14ac:dyDescent="0.25">
      <c r="A1109" t="s">
        <v>48</v>
      </c>
      <c r="B1109">
        <v>188998</v>
      </c>
      <c r="C1109">
        <v>183324</v>
      </c>
      <c r="D1109">
        <v>183173</v>
      </c>
      <c r="E1109">
        <v>183116</v>
      </c>
      <c r="F1109">
        <v>3309.77</v>
      </c>
      <c r="G1109">
        <v>3918.56</v>
      </c>
      <c r="H1109">
        <v>2355.1999999999998</v>
      </c>
      <c r="I1109">
        <v>0.28349000000000002</v>
      </c>
      <c r="J1109">
        <v>0.72729200000000005</v>
      </c>
      <c r="K1109">
        <v>0</v>
      </c>
      <c r="L1109" t="s">
        <v>43</v>
      </c>
    </row>
    <row r="1110" spans="1:25" x14ac:dyDescent="0.25">
      <c r="A1110" t="s">
        <v>48</v>
      </c>
      <c r="B1110">
        <v>188823</v>
      </c>
      <c r="C1110">
        <v>183134</v>
      </c>
      <c r="D1110">
        <v>182984</v>
      </c>
      <c r="E1110">
        <v>182927</v>
      </c>
      <c r="F1110">
        <v>3297.87</v>
      </c>
      <c r="G1110">
        <v>3826.66</v>
      </c>
      <c r="H1110">
        <v>2348.85</v>
      </c>
      <c r="I1110">
        <v>0.26378099999999999</v>
      </c>
      <c r="J1110">
        <v>0.72782100000000005</v>
      </c>
      <c r="K1110">
        <v>0</v>
      </c>
      <c r="L1110" t="s">
        <v>43</v>
      </c>
    </row>
    <row r="1111" spans="1:25" x14ac:dyDescent="0.25">
      <c r="A1111" t="s">
        <v>48</v>
      </c>
      <c r="B1111">
        <v>191871</v>
      </c>
      <c r="C1111">
        <v>186047</v>
      </c>
      <c r="D1111">
        <v>185885</v>
      </c>
      <c r="E1111">
        <v>185826</v>
      </c>
      <c r="F1111">
        <v>3378.16</v>
      </c>
      <c r="G1111">
        <v>4264.84</v>
      </c>
      <c r="H1111">
        <v>2526.2199999999998</v>
      </c>
      <c r="I1111">
        <v>0.264237</v>
      </c>
      <c r="J1111">
        <v>0.72289999999999999</v>
      </c>
      <c r="K1111">
        <v>0</v>
      </c>
      <c r="L1111" t="s">
        <v>43</v>
      </c>
    </row>
    <row r="1112" spans="1:25" x14ac:dyDescent="0.25">
      <c r="A1112" t="s">
        <v>48</v>
      </c>
      <c r="B1112">
        <v>189168</v>
      </c>
      <c r="C1112">
        <v>183335</v>
      </c>
      <c r="D1112">
        <v>183185</v>
      </c>
      <c r="E1112">
        <v>183129</v>
      </c>
      <c r="F1112">
        <v>3312.95</v>
      </c>
      <c r="G1112">
        <v>3925.8</v>
      </c>
      <c r="H1112">
        <v>2332.88</v>
      </c>
      <c r="I1112">
        <v>0.27155299999999999</v>
      </c>
      <c r="J1112">
        <v>0.72418000000000005</v>
      </c>
      <c r="K1112">
        <v>0</v>
      </c>
      <c r="L1112" t="s">
        <v>43</v>
      </c>
    </row>
    <row r="1113" spans="1:25" x14ac:dyDescent="0.25">
      <c r="A1113" t="s">
        <v>48</v>
      </c>
      <c r="B1113">
        <v>188809</v>
      </c>
      <c r="C1113">
        <v>183183</v>
      </c>
      <c r="D1113">
        <v>183031</v>
      </c>
      <c r="E1113">
        <v>182974</v>
      </c>
      <c r="F1113">
        <v>3300.29</v>
      </c>
      <c r="G1113">
        <v>3860.27</v>
      </c>
      <c r="H1113">
        <v>2348.54</v>
      </c>
      <c r="I1113">
        <v>0.264901</v>
      </c>
      <c r="J1113">
        <v>0.70744700000000005</v>
      </c>
      <c r="K1113">
        <v>0</v>
      </c>
      <c r="L1113" t="s">
        <v>43</v>
      </c>
    </row>
    <row r="1114" spans="1:25" x14ac:dyDescent="0.25">
      <c r="A1114" t="s">
        <v>48</v>
      </c>
      <c r="B1114">
        <v>188564</v>
      </c>
      <c r="C1114">
        <v>182928</v>
      </c>
      <c r="D1114">
        <v>182778</v>
      </c>
      <c r="E1114">
        <v>182721</v>
      </c>
      <c r="F1114">
        <v>3288.06</v>
      </c>
      <c r="G1114">
        <v>3869.98</v>
      </c>
      <c r="H1114">
        <v>2346.36</v>
      </c>
      <c r="I1114">
        <v>0.27368700000000001</v>
      </c>
      <c r="J1114">
        <v>0.72780199999999995</v>
      </c>
      <c r="K1114">
        <v>0</v>
      </c>
      <c r="L1114" t="s">
        <v>43</v>
      </c>
    </row>
    <row r="1115" spans="1:25" x14ac:dyDescent="0.25">
      <c r="A1115" t="s">
        <v>48</v>
      </c>
      <c r="B1115">
        <v>189029</v>
      </c>
      <c r="C1115">
        <v>183182</v>
      </c>
      <c r="D1115">
        <v>183031</v>
      </c>
      <c r="E1115">
        <v>182974</v>
      </c>
      <c r="F1115">
        <v>3307.85</v>
      </c>
      <c r="G1115">
        <v>3896.87</v>
      </c>
      <c r="H1115">
        <v>2348.2600000000002</v>
      </c>
      <c r="I1115">
        <v>0.283167</v>
      </c>
      <c r="J1115">
        <v>0.71569199999999999</v>
      </c>
      <c r="K1115">
        <v>0</v>
      </c>
      <c r="L1115" t="s">
        <v>43</v>
      </c>
    </row>
    <row r="1116" spans="1:25" x14ac:dyDescent="0.25">
      <c r="A1116" t="s">
        <v>48</v>
      </c>
      <c r="B1116">
        <v>189049</v>
      </c>
      <c r="C1116">
        <v>183124</v>
      </c>
      <c r="D1116">
        <v>182975</v>
      </c>
      <c r="E1116">
        <v>182918</v>
      </c>
      <c r="F1116">
        <v>3275.51</v>
      </c>
      <c r="G1116">
        <v>3979.52</v>
      </c>
      <c r="H1116">
        <v>2340.42</v>
      </c>
      <c r="I1116">
        <v>0.28308</v>
      </c>
      <c r="J1116">
        <v>0.72767000000000004</v>
      </c>
      <c r="K1116">
        <v>0</v>
      </c>
      <c r="L1116" t="s">
        <v>43</v>
      </c>
    </row>
    <row r="1117" spans="1:25" x14ac:dyDescent="0.25">
      <c r="A1117" t="s">
        <v>48</v>
      </c>
      <c r="B1117">
        <v>188663</v>
      </c>
      <c r="C1117">
        <v>182925</v>
      </c>
      <c r="D1117">
        <v>182775</v>
      </c>
      <c r="E1117">
        <v>182718</v>
      </c>
      <c r="F1117">
        <v>3326.75</v>
      </c>
      <c r="G1117">
        <v>3886.93</v>
      </c>
      <c r="H1117">
        <v>2340.7399999999998</v>
      </c>
      <c r="I1117">
        <v>0.260523</v>
      </c>
      <c r="J1117">
        <v>0.724943</v>
      </c>
      <c r="K1117">
        <v>0</v>
      </c>
      <c r="L1117" t="s">
        <v>43</v>
      </c>
    </row>
    <row r="1118" spans="1:25" x14ac:dyDescent="0.25">
      <c r="A1118" t="s">
        <v>48</v>
      </c>
      <c r="B1118">
        <v>189167</v>
      </c>
      <c r="C1118">
        <v>183358</v>
      </c>
      <c r="D1118">
        <v>183209</v>
      </c>
      <c r="E1118">
        <v>183152</v>
      </c>
      <c r="F1118">
        <v>3286.86</v>
      </c>
      <c r="G1118">
        <v>3940.78</v>
      </c>
      <c r="H1118">
        <v>2351.81</v>
      </c>
      <c r="I1118">
        <v>0.28312799999999999</v>
      </c>
      <c r="J1118">
        <v>0.727858</v>
      </c>
      <c r="K1118">
        <v>0</v>
      </c>
      <c r="L1118" t="s">
        <v>43</v>
      </c>
    </row>
    <row r="1119" spans="1:25" x14ac:dyDescent="0.25">
      <c r="A1119" t="s">
        <v>48</v>
      </c>
      <c r="B1119">
        <v>189370</v>
      </c>
      <c r="C1119">
        <v>183445</v>
      </c>
      <c r="D1119">
        <v>183294</v>
      </c>
      <c r="E1119">
        <v>183237</v>
      </c>
      <c r="F1119">
        <v>3293.38</v>
      </c>
      <c r="G1119">
        <v>4011.77</v>
      </c>
      <c r="H1119">
        <v>2356.86</v>
      </c>
      <c r="I1119">
        <v>0.28337600000000002</v>
      </c>
      <c r="J1119">
        <v>0.72507999999999995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188773</v>
      </c>
      <c r="C1120">
        <v>183003</v>
      </c>
      <c r="D1120">
        <v>182853</v>
      </c>
      <c r="E1120">
        <v>182796</v>
      </c>
      <c r="F1120">
        <v>3301.91</v>
      </c>
      <c r="G1120">
        <v>3893.1</v>
      </c>
      <c r="H1120">
        <v>2341.64</v>
      </c>
      <c r="I1120">
        <v>0.28318199999999999</v>
      </c>
      <c r="J1120">
        <v>0.71059000000000005</v>
      </c>
      <c r="K1120">
        <v>0</v>
      </c>
      <c r="L1120" t="s">
        <v>43</v>
      </c>
      <c r="R1120">
        <f>AVERAGE(B1071:B1120)</f>
        <v>189902.54</v>
      </c>
      <c r="S1120">
        <f>AVERAGE(C1071:C1120)</f>
        <v>184408.08</v>
      </c>
      <c r="U1120">
        <f>_xlfn.VAR.P(B1071:B1120)</f>
        <v>2643523.4084000001</v>
      </c>
      <c r="V1120">
        <f>_xlfn.VAR.P(C1071:C1120)</f>
        <v>2613266.1535999994</v>
      </c>
      <c r="X1120">
        <f>1.96*SQRT(U1120)/50</f>
        <v>63.734949676639552</v>
      </c>
      <c r="Y1120">
        <f>1.96*SQRT(V1120)/50</f>
        <v>63.369151030039085</v>
      </c>
    </row>
    <row r="1121" spans="1:12" x14ac:dyDescent="0.25">
      <c r="A1121" t="s">
        <v>49</v>
      </c>
      <c r="B1121">
        <v>9495340.5254999995</v>
      </c>
      <c r="C1121" t="s">
        <v>37</v>
      </c>
    </row>
    <row r="1122" spans="1:12" x14ac:dyDescent="0.25">
      <c r="A1122" t="s">
        <v>50</v>
      </c>
      <c r="B1122">
        <v>180335</v>
      </c>
      <c r="C1122">
        <v>180317</v>
      </c>
      <c r="D1122">
        <v>180173</v>
      </c>
      <c r="E1122">
        <v>180117</v>
      </c>
      <c r="F1122">
        <v>3279.75</v>
      </c>
      <c r="G1122">
        <v>0</v>
      </c>
      <c r="H1122">
        <v>2476.37</v>
      </c>
      <c r="I1122">
        <v>0.278997</v>
      </c>
      <c r="J1122">
        <v>0.72748500000000005</v>
      </c>
      <c r="K1122">
        <v>0</v>
      </c>
      <c r="L1122" t="s">
        <v>43</v>
      </c>
    </row>
    <row r="1123" spans="1:12" x14ac:dyDescent="0.25">
      <c r="A1123" t="s">
        <v>50</v>
      </c>
      <c r="B1123">
        <v>180574</v>
      </c>
      <c r="C1123">
        <v>180556</v>
      </c>
      <c r="D1123">
        <v>180411</v>
      </c>
      <c r="E1123">
        <v>180355</v>
      </c>
      <c r="F1123">
        <v>3287.5</v>
      </c>
      <c r="G1123">
        <v>0</v>
      </c>
      <c r="H1123">
        <v>2484.81</v>
      </c>
      <c r="I1123">
        <v>0.28356399999999998</v>
      </c>
      <c r="J1123">
        <v>0.72717900000000002</v>
      </c>
      <c r="K1123">
        <v>0</v>
      </c>
      <c r="L1123" t="s">
        <v>43</v>
      </c>
    </row>
    <row r="1124" spans="1:12" x14ac:dyDescent="0.25">
      <c r="A1124" t="s">
        <v>50</v>
      </c>
      <c r="B1124">
        <v>180663</v>
      </c>
      <c r="C1124">
        <v>180645</v>
      </c>
      <c r="D1124">
        <v>180500</v>
      </c>
      <c r="E1124">
        <v>180444</v>
      </c>
      <c r="F1124">
        <v>3316.66</v>
      </c>
      <c r="G1124">
        <v>0</v>
      </c>
      <c r="H1124">
        <v>2493.44</v>
      </c>
      <c r="I1124">
        <v>0.283196</v>
      </c>
      <c r="J1124">
        <v>0.71909500000000004</v>
      </c>
      <c r="K1124">
        <v>0</v>
      </c>
      <c r="L1124" t="s">
        <v>43</v>
      </c>
    </row>
    <row r="1125" spans="1:12" x14ac:dyDescent="0.25">
      <c r="A1125" t="s">
        <v>50</v>
      </c>
      <c r="B1125">
        <v>181347</v>
      </c>
      <c r="C1125">
        <v>181330</v>
      </c>
      <c r="D1125">
        <v>181183</v>
      </c>
      <c r="E1125">
        <v>181126</v>
      </c>
      <c r="F1125">
        <v>3313.02</v>
      </c>
      <c r="G1125">
        <v>0</v>
      </c>
      <c r="H1125">
        <v>2518.41</v>
      </c>
      <c r="I1125">
        <v>0.26064900000000002</v>
      </c>
      <c r="J1125">
        <v>0.72787400000000002</v>
      </c>
      <c r="K1125">
        <v>0</v>
      </c>
      <c r="L1125" t="s">
        <v>43</v>
      </c>
    </row>
    <row r="1126" spans="1:12" x14ac:dyDescent="0.25">
      <c r="A1126" t="s">
        <v>50</v>
      </c>
      <c r="B1126">
        <v>183700</v>
      </c>
      <c r="C1126">
        <v>183682</v>
      </c>
      <c r="D1126">
        <v>183525</v>
      </c>
      <c r="E1126">
        <v>183469</v>
      </c>
      <c r="F1126">
        <v>3411.02</v>
      </c>
      <c r="G1126">
        <v>0</v>
      </c>
      <c r="H1126">
        <v>2626.42</v>
      </c>
      <c r="I1126">
        <v>0.28378599999999998</v>
      </c>
      <c r="J1126">
        <v>0.72570400000000002</v>
      </c>
      <c r="K1126">
        <v>0</v>
      </c>
      <c r="L1126" t="s">
        <v>43</v>
      </c>
    </row>
    <row r="1127" spans="1:12" x14ac:dyDescent="0.25">
      <c r="A1127" t="s">
        <v>50</v>
      </c>
      <c r="B1127">
        <v>183880</v>
      </c>
      <c r="C1127">
        <v>183861</v>
      </c>
      <c r="D1127">
        <v>183704</v>
      </c>
      <c r="E1127">
        <v>183646</v>
      </c>
      <c r="F1127">
        <v>3424.68</v>
      </c>
      <c r="G1127">
        <v>0</v>
      </c>
      <c r="H1127">
        <v>2632.76</v>
      </c>
      <c r="I1127">
        <v>0.283078</v>
      </c>
      <c r="J1127">
        <v>0.72784899999999997</v>
      </c>
      <c r="K1127">
        <v>0</v>
      </c>
      <c r="L1127" t="s">
        <v>43</v>
      </c>
    </row>
    <row r="1128" spans="1:12" x14ac:dyDescent="0.25">
      <c r="A1128" t="s">
        <v>50</v>
      </c>
      <c r="B1128">
        <v>184012</v>
      </c>
      <c r="C1128">
        <v>183994</v>
      </c>
      <c r="D1128">
        <v>183839</v>
      </c>
      <c r="E1128">
        <v>183782</v>
      </c>
      <c r="F1128">
        <v>3413.6</v>
      </c>
      <c r="G1128">
        <v>0</v>
      </c>
      <c r="H1128">
        <v>2645.34</v>
      </c>
      <c r="I1128">
        <v>0.26171800000000001</v>
      </c>
      <c r="J1128">
        <v>0.72762899999999997</v>
      </c>
      <c r="K1128">
        <v>0</v>
      </c>
      <c r="L1128" t="s">
        <v>43</v>
      </c>
    </row>
    <row r="1129" spans="1:12" x14ac:dyDescent="0.25">
      <c r="A1129" t="s">
        <v>50</v>
      </c>
      <c r="B1129">
        <v>183819</v>
      </c>
      <c r="C1129">
        <v>183801</v>
      </c>
      <c r="D1129">
        <v>183645</v>
      </c>
      <c r="E1129">
        <v>183587</v>
      </c>
      <c r="F1129">
        <v>3395.46</v>
      </c>
      <c r="G1129">
        <v>0</v>
      </c>
      <c r="H1129">
        <v>2644.92</v>
      </c>
      <c r="I1129">
        <v>0.283082</v>
      </c>
      <c r="J1129">
        <v>0.72748699999999999</v>
      </c>
      <c r="K1129">
        <v>0</v>
      </c>
      <c r="L1129" t="s">
        <v>43</v>
      </c>
    </row>
    <row r="1130" spans="1:12" x14ac:dyDescent="0.25">
      <c r="A1130" t="s">
        <v>50</v>
      </c>
      <c r="B1130">
        <v>183687</v>
      </c>
      <c r="C1130">
        <v>183669</v>
      </c>
      <c r="D1130">
        <v>183514</v>
      </c>
      <c r="E1130">
        <v>183456</v>
      </c>
      <c r="F1130">
        <v>3398.46</v>
      </c>
      <c r="G1130">
        <v>0</v>
      </c>
      <c r="H1130">
        <v>2635.06</v>
      </c>
      <c r="I1130">
        <v>0.283078</v>
      </c>
      <c r="J1130">
        <v>0.72682899999999995</v>
      </c>
      <c r="K1130">
        <v>0</v>
      </c>
      <c r="L1130" t="s">
        <v>43</v>
      </c>
    </row>
    <row r="1131" spans="1:12" x14ac:dyDescent="0.25">
      <c r="A1131" t="s">
        <v>50</v>
      </c>
      <c r="B1131">
        <v>183718</v>
      </c>
      <c r="C1131">
        <v>183700</v>
      </c>
      <c r="D1131">
        <v>183542</v>
      </c>
      <c r="E1131">
        <v>183485</v>
      </c>
      <c r="F1131">
        <v>3414.96</v>
      </c>
      <c r="G1131">
        <v>0</v>
      </c>
      <c r="H1131">
        <v>2636.48</v>
      </c>
      <c r="I1131">
        <v>0.26230199999999998</v>
      </c>
      <c r="J1131">
        <v>0.721939</v>
      </c>
      <c r="K1131">
        <v>0</v>
      </c>
      <c r="L1131" t="s">
        <v>43</v>
      </c>
    </row>
    <row r="1132" spans="1:12" x14ac:dyDescent="0.25">
      <c r="A1132" t="s">
        <v>50</v>
      </c>
      <c r="B1132">
        <v>184004</v>
      </c>
      <c r="C1132">
        <v>183986</v>
      </c>
      <c r="D1132">
        <v>183829</v>
      </c>
      <c r="E1132">
        <v>183771</v>
      </c>
      <c r="F1132">
        <v>3395.38</v>
      </c>
      <c r="G1132">
        <v>0</v>
      </c>
      <c r="H1132">
        <v>2641.87</v>
      </c>
      <c r="I1132">
        <v>0.28311799999999998</v>
      </c>
      <c r="J1132">
        <v>0.71593799999999996</v>
      </c>
      <c r="K1132">
        <v>0</v>
      </c>
      <c r="L1132" t="s">
        <v>43</v>
      </c>
    </row>
    <row r="1133" spans="1:12" x14ac:dyDescent="0.25">
      <c r="A1133" t="s">
        <v>50</v>
      </c>
      <c r="B1133">
        <v>183846</v>
      </c>
      <c r="C1133">
        <v>183828</v>
      </c>
      <c r="D1133">
        <v>183672</v>
      </c>
      <c r="E1133">
        <v>183614</v>
      </c>
      <c r="F1133">
        <v>3410.55</v>
      </c>
      <c r="G1133">
        <v>0</v>
      </c>
      <c r="H1133">
        <v>2642.63</v>
      </c>
      <c r="I1133">
        <v>0.26645999999999997</v>
      </c>
      <c r="J1133">
        <v>0.72786200000000001</v>
      </c>
      <c r="K1133">
        <v>0</v>
      </c>
      <c r="L1133" t="s">
        <v>43</v>
      </c>
    </row>
    <row r="1134" spans="1:12" x14ac:dyDescent="0.25">
      <c r="A1134" t="s">
        <v>50</v>
      </c>
      <c r="B1134">
        <v>183701</v>
      </c>
      <c r="C1134">
        <v>183683</v>
      </c>
      <c r="D1134">
        <v>183528</v>
      </c>
      <c r="E1134">
        <v>183470</v>
      </c>
      <c r="F1134">
        <v>3384.95</v>
      </c>
      <c r="G1134">
        <v>0</v>
      </c>
      <c r="H1134">
        <v>2636.7</v>
      </c>
      <c r="I1134">
        <v>0.283078</v>
      </c>
      <c r="J1134">
        <v>0.72711899999999996</v>
      </c>
      <c r="K1134">
        <v>0</v>
      </c>
      <c r="L1134" t="s">
        <v>43</v>
      </c>
    </row>
    <row r="1135" spans="1:12" x14ac:dyDescent="0.25">
      <c r="A1135" t="s">
        <v>50</v>
      </c>
      <c r="B1135">
        <v>183642</v>
      </c>
      <c r="C1135">
        <v>183624</v>
      </c>
      <c r="D1135">
        <v>183466</v>
      </c>
      <c r="E1135">
        <v>183408</v>
      </c>
      <c r="F1135">
        <v>3390.35</v>
      </c>
      <c r="G1135">
        <v>0</v>
      </c>
      <c r="H1135">
        <v>2634.49</v>
      </c>
      <c r="I1135">
        <v>0.28308</v>
      </c>
      <c r="J1135">
        <v>0.72789000000000004</v>
      </c>
      <c r="K1135">
        <v>0</v>
      </c>
      <c r="L1135" t="s">
        <v>43</v>
      </c>
    </row>
    <row r="1136" spans="1:12" x14ac:dyDescent="0.25">
      <c r="A1136" t="s">
        <v>50</v>
      </c>
      <c r="B1136">
        <v>183955</v>
      </c>
      <c r="C1136">
        <v>183936</v>
      </c>
      <c r="D1136">
        <v>183779</v>
      </c>
      <c r="E1136">
        <v>183722</v>
      </c>
      <c r="F1136">
        <v>3396.05</v>
      </c>
      <c r="G1136">
        <v>0</v>
      </c>
      <c r="H1136">
        <v>2641.47</v>
      </c>
      <c r="I1136">
        <v>0.28309299999999998</v>
      </c>
      <c r="J1136">
        <v>0.71840199999999999</v>
      </c>
      <c r="K1136">
        <v>0</v>
      </c>
      <c r="L1136" t="s">
        <v>43</v>
      </c>
    </row>
    <row r="1137" spans="1:12" x14ac:dyDescent="0.25">
      <c r="A1137" t="s">
        <v>50</v>
      </c>
      <c r="B1137">
        <v>183935</v>
      </c>
      <c r="C1137">
        <v>183917</v>
      </c>
      <c r="D1137">
        <v>183759</v>
      </c>
      <c r="E1137">
        <v>183701</v>
      </c>
      <c r="F1137">
        <v>3420.54</v>
      </c>
      <c r="G1137">
        <v>0</v>
      </c>
      <c r="H1137">
        <v>2648.87</v>
      </c>
      <c r="I1137">
        <v>0.283078</v>
      </c>
      <c r="J1137">
        <v>0.72492699999999999</v>
      </c>
      <c r="K1137">
        <v>0</v>
      </c>
      <c r="L1137" t="s">
        <v>43</v>
      </c>
    </row>
    <row r="1138" spans="1:12" x14ac:dyDescent="0.25">
      <c r="A1138" t="s">
        <v>50</v>
      </c>
      <c r="B1138">
        <v>183845</v>
      </c>
      <c r="C1138">
        <v>183826</v>
      </c>
      <c r="D1138">
        <v>183671</v>
      </c>
      <c r="E1138">
        <v>183614</v>
      </c>
      <c r="F1138">
        <v>3426.26</v>
      </c>
      <c r="G1138">
        <v>0</v>
      </c>
      <c r="H1138">
        <v>2644.59</v>
      </c>
      <c r="I1138">
        <v>0.28309200000000001</v>
      </c>
      <c r="J1138">
        <v>0.727294</v>
      </c>
      <c r="K1138">
        <v>0</v>
      </c>
      <c r="L1138" t="s">
        <v>43</v>
      </c>
    </row>
    <row r="1139" spans="1:12" x14ac:dyDescent="0.25">
      <c r="A1139" t="s">
        <v>50</v>
      </c>
      <c r="B1139">
        <v>183676</v>
      </c>
      <c r="C1139">
        <v>183657</v>
      </c>
      <c r="D1139">
        <v>183502</v>
      </c>
      <c r="E1139">
        <v>183444</v>
      </c>
      <c r="F1139">
        <v>3417.22</v>
      </c>
      <c r="G1139">
        <v>0</v>
      </c>
      <c r="H1139">
        <v>2643.35</v>
      </c>
      <c r="I1139">
        <v>0.28307900000000003</v>
      </c>
      <c r="J1139">
        <v>0.72717500000000002</v>
      </c>
      <c r="K1139">
        <v>0</v>
      </c>
      <c r="L1139" t="s">
        <v>43</v>
      </c>
    </row>
    <row r="1140" spans="1:12" x14ac:dyDescent="0.25">
      <c r="A1140" t="s">
        <v>50</v>
      </c>
      <c r="B1140">
        <v>183852</v>
      </c>
      <c r="C1140">
        <v>183835</v>
      </c>
      <c r="D1140">
        <v>183679</v>
      </c>
      <c r="E1140">
        <v>183621</v>
      </c>
      <c r="F1140">
        <v>3388.53</v>
      </c>
      <c r="G1140">
        <v>0</v>
      </c>
      <c r="H1140">
        <v>2641.99</v>
      </c>
      <c r="I1140">
        <v>0.28314400000000001</v>
      </c>
      <c r="J1140">
        <v>0.72662899999999997</v>
      </c>
      <c r="K1140">
        <v>0</v>
      </c>
      <c r="L1140" t="s">
        <v>43</v>
      </c>
    </row>
    <row r="1141" spans="1:12" x14ac:dyDescent="0.25">
      <c r="A1141" t="s">
        <v>50</v>
      </c>
      <c r="B1141">
        <v>183866</v>
      </c>
      <c r="C1141">
        <v>183848</v>
      </c>
      <c r="D1141">
        <v>183691</v>
      </c>
      <c r="E1141">
        <v>183633</v>
      </c>
      <c r="F1141">
        <v>3422.69</v>
      </c>
      <c r="G1141">
        <v>0</v>
      </c>
      <c r="H1141">
        <v>2644.27</v>
      </c>
      <c r="I1141">
        <v>0.28310099999999999</v>
      </c>
      <c r="J1141">
        <v>0.727715</v>
      </c>
      <c r="K1141">
        <v>0</v>
      </c>
      <c r="L1141" t="s">
        <v>43</v>
      </c>
    </row>
    <row r="1142" spans="1:12" x14ac:dyDescent="0.25">
      <c r="A1142" t="s">
        <v>50</v>
      </c>
      <c r="B1142">
        <v>184113</v>
      </c>
      <c r="C1142">
        <v>184095</v>
      </c>
      <c r="D1142">
        <v>183939</v>
      </c>
      <c r="E1142">
        <v>183882</v>
      </c>
      <c r="F1142">
        <v>3419.69</v>
      </c>
      <c r="G1142">
        <v>0</v>
      </c>
      <c r="H1142">
        <v>2636.49</v>
      </c>
      <c r="I1142">
        <v>0.28310999999999997</v>
      </c>
      <c r="J1142">
        <v>0.71384199999999998</v>
      </c>
      <c r="K1142">
        <v>0</v>
      </c>
      <c r="L1142" t="s">
        <v>43</v>
      </c>
    </row>
    <row r="1143" spans="1:12" x14ac:dyDescent="0.25">
      <c r="A1143" t="s">
        <v>50</v>
      </c>
      <c r="B1143">
        <v>183793</v>
      </c>
      <c r="C1143">
        <v>183774</v>
      </c>
      <c r="D1143">
        <v>183619</v>
      </c>
      <c r="E1143">
        <v>183561</v>
      </c>
      <c r="F1143">
        <v>3382.25</v>
      </c>
      <c r="G1143">
        <v>0</v>
      </c>
      <c r="H1143">
        <v>2636.4</v>
      </c>
      <c r="I1143">
        <v>0.28331099999999998</v>
      </c>
      <c r="J1143">
        <v>0.72023000000000004</v>
      </c>
      <c r="K1143">
        <v>0</v>
      </c>
      <c r="L1143" t="s">
        <v>43</v>
      </c>
    </row>
    <row r="1144" spans="1:12" x14ac:dyDescent="0.25">
      <c r="A1144" t="s">
        <v>50</v>
      </c>
      <c r="B1144">
        <v>183770</v>
      </c>
      <c r="C1144">
        <v>183752</v>
      </c>
      <c r="D1144">
        <v>183595</v>
      </c>
      <c r="E1144">
        <v>183538</v>
      </c>
      <c r="F1144">
        <v>3393.71</v>
      </c>
      <c r="G1144">
        <v>0</v>
      </c>
      <c r="H1144">
        <v>2632.69</v>
      </c>
      <c r="I1144">
        <v>0.283084</v>
      </c>
      <c r="J1144">
        <v>0.71208499999999997</v>
      </c>
      <c r="K1144">
        <v>0</v>
      </c>
      <c r="L1144" t="s">
        <v>43</v>
      </c>
    </row>
    <row r="1145" spans="1:12" x14ac:dyDescent="0.25">
      <c r="A1145" t="s">
        <v>50</v>
      </c>
      <c r="B1145">
        <v>183962</v>
      </c>
      <c r="C1145">
        <v>183943</v>
      </c>
      <c r="D1145">
        <v>183788</v>
      </c>
      <c r="E1145">
        <v>183730</v>
      </c>
      <c r="F1145">
        <v>3389.99</v>
      </c>
      <c r="G1145">
        <v>0</v>
      </c>
      <c r="H1145">
        <v>2647.72</v>
      </c>
      <c r="I1145">
        <v>0.26123800000000003</v>
      </c>
      <c r="J1145">
        <v>0.72589000000000004</v>
      </c>
      <c r="K1145">
        <v>0</v>
      </c>
      <c r="L1145" t="s">
        <v>43</v>
      </c>
    </row>
    <row r="1146" spans="1:12" x14ac:dyDescent="0.25">
      <c r="A1146" t="s">
        <v>50</v>
      </c>
      <c r="B1146">
        <v>183881</v>
      </c>
      <c r="C1146">
        <v>183863</v>
      </c>
      <c r="D1146">
        <v>183704</v>
      </c>
      <c r="E1146">
        <v>183647</v>
      </c>
      <c r="F1146">
        <v>3429.64</v>
      </c>
      <c r="G1146">
        <v>0</v>
      </c>
      <c r="H1146">
        <v>2643.17</v>
      </c>
      <c r="I1146">
        <v>0.283306</v>
      </c>
      <c r="J1146">
        <v>0.72756799999999999</v>
      </c>
      <c r="K1146">
        <v>0</v>
      </c>
      <c r="L1146" t="s">
        <v>43</v>
      </c>
    </row>
    <row r="1147" spans="1:12" x14ac:dyDescent="0.25">
      <c r="A1147" t="s">
        <v>50</v>
      </c>
      <c r="B1147">
        <v>183776</v>
      </c>
      <c r="C1147">
        <v>183758</v>
      </c>
      <c r="D1147">
        <v>183602</v>
      </c>
      <c r="E1147">
        <v>183545</v>
      </c>
      <c r="F1147">
        <v>3426.92</v>
      </c>
      <c r="G1147">
        <v>0</v>
      </c>
      <c r="H1147">
        <v>2641.19</v>
      </c>
      <c r="I1147">
        <v>0.28320800000000002</v>
      </c>
      <c r="J1147">
        <v>0.727603</v>
      </c>
      <c r="K1147">
        <v>0</v>
      </c>
      <c r="L1147" t="s">
        <v>43</v>
      </c>
    </row>
    <row r="1148" spans="1:12" x14ac:dyDescent="0.25">
      <c r="A1148" t="s">
        <v>50</v>
      </c>
      <c r="B1148">
        <v>183862</v>
      </c>
      <c r="C1148">
        <v>183844</v>
      </c>
      <c r="D1148">
        <v>183688</v>
      </c>
      <c r="E1148">
        <v>183631</v>
      </c>
      <c r="F1148">
        <v>3414.45</v>
      </c>
      <c r="G1148">
        <v>0</v>
      </c>
      <c r="H1148">
        <v>2648.25</v>
      </c>
      <c r="I1148">
        <v>0.283113</v>
      </c>
      <c r="J1148">
        <v>0.72543000000000002</v>
      </c>
      <c r="K1148">
        <v>0</v>
      </c>
      <c r="L1148" t="s">
        <v>43</v>
      </c>
    </row>
    <row r="1149" spans="1:12" x14ac:dyDescent="0.25">
      <c r="A1149" t="s">
        <v>50</v>
      </c>
      <c r="B1149">
        <v>183994</v>
      </c>
      <c r="C1149">
        <v>183977</v>
      </c>
      <c r="D1149">
        <v>183821</v>
      </c>
      <c r="E1149">
        <v>183764</v>
      </c>
      <c r="F1149">
        <v>3426.41</v>
      </c>
      <c r="G1149">
        <v>0</v>
      </c>
      <c r="H1149">
        <v>2649.81</v>
      </c>
      <c r="I1149">
        <v>0.283416</v>
      </c>
      <c r="J1149">
        <v>0.71704699999999999</v>
      </c>
      <c r="K1149">
        <v>0</v>
      </c>
      <c r="L1149" t="s">
        <v>43</v>
      </c>
    </row>
    <row r="1150" spans="1:12" x14ac:dyDescent="0.25">
      <c r="A1150" t="s">
        <v>50</v>
      </c>
      <c r="B1150">
        <v>183890</v>
      </c>
      <c r="C1150">
        <v>183872</v>
      </c>
      <c r="D1150">
        <v>183716</v>
      </c>
      <c r="E1150">
        <v>183659</v>
      </c>
      <c r="F1150">
        <v>3406.95</v>
      </c>
      <c r="G1150">
        <v>0</v>
      </c>
      <c r="H1150">
        <v>2652.69</v>
      </c>
      <c r="I1150">
        <v>0.283327</v>
      </c>
      <c r="J1150">
        <v>0.71178699999999995</v>
      </c>
      <c r="K1150">
        <v>0</v>
      </c>
      <c r="L1150" t="s">
        <v>43</v>
      </c>
    </row>
    <row r="1151" spans="1:12" x14ac:dyDescent="0.25">
      <c r="A1151" t="s">
        <v>50</v>
      </c>
      <c r="B1151">
        <v>183800</v>
      </c>
      <c r="C1151">
        <v>183783</v>
      </c>
      <c r="D1151">
        <v>183628</v>
      </c>
      <c r="E1151">
        <v>183571</v>
      </c>
      <c r="F1151">
        <v>3414.82</v>
      </c>
      <c r="G1151">
        <v>0</v>
      </c>
      <c r="H1151">
        <v>2636.95</v>
      </c>
      <c r="I1151">
        <v>0.28320499999999998</v>
      </c>
      <c r="J1151">
        <v>0.72683399999999998</v>
      </c>
      <c r="K1151">
        <v>0</v>
      </c>
      <c r="L1151" t="s">
        <v>43</v>
      </c>
    </row>
    <row r="1152" spans="1:12" x14ac:dyDescent="0.25">
      <c r="A1152" t="s">
        <v>50</v>
      </c>
      <c r="B1152">
        <v>183737</v>
      </c>
      <c r="C1152">
        <v>183720</v>
      </c>
      <c r="D1152">
        <v>183565</v>
      </c>
      <c r="E1152">
        <v>183507</v>
      </c>
      <c r="F1152">
        <v>3397.58</v>
      </c>
      <c r="G1152">
        <v>0</v>
      </c>
      <c r="H1152">
        <v>2646.32</v>
      </c>
      <c r="I1152">
        <v>0.26253100000000001</v>
      </c>
      <c r="J1152">
        <v>0.723109</v>
      </c>
      <c r="K1152">
        <v>0</v>
      </c>
      <c r="L1152" t="s">
        <v>43</v>
      </c>
    </row>
    <row r="1153" spans="1:12" x14ac:dyDescent="0.25">
      <c r="A1153" t="s">
        <v>50</v>
      </c>
      <c r="B1153">
        <v>183956</v>
      </c>
      <c r="C1153">
        <v>183938</v>
      </c>
      <c r="D1153">
        <v>183781</v>
      </c>
      <c r="E1153">
        <v>183724</v>
      </c>
      <c r="F1153">
        <v>3424.07</v>
      </c>
      <c r="G1153">
        <v>0</v>
      </c>
      <c r="H1153">
        <v>2644.26</v>
      </c>
      <c r="I1153">
        <v>0.26052599999999998</v>
      </c>
      <c r="J1153">
        <v>0.72772000000000003</v>
      </c>
      <c r="K1153">
        <v>0</v>
      </c>
      <c r="L1153" t="s">
        <v>43</v>
      </c>
    </row>
    <row r="1154" spans="1:12" x14ac:dyDescent="0.25">
      <c r="A1154" t="s">
        <v>50</v>
      </c>
      <c r="B1154">
        <v>184050</v>
      </c>
      <c r="C1154">
        <v>184033</v>
      </c>
      <c r="D1154">
        <v>183877</v>
      </c>
      <c r="E1154">
        <v>183819</v>
      </c>
      <c r="F1154">
        <v>3406.49</v>
      </c>
      <c r="G1154">
        <v>0</v>
      </c>
      <c r="H1154">
        <v>2660.28</v>
      </c>
      <c r="I1154">
        <v>0.28307900000000003</v>
      </c>
      <c r="J1154">
        <v>0.72710399999999997</v>
      </c>
      <c r="K1154">
        <v>0</v>
      </c>
      <c r="L1154" t="s">
        <v>43</v>
      </c>
    </row>
    <row r="1155" spans="1:12" x14ac:dyDescent="0.25">
      <c r="A1155" t="s">
        <v>50</v>
      </c>
      <c r="B1155">
        <v>183801</v>
      </c>
      <c r="C1155">
        <v>183783</v>
      </c>
      <c r="D1155">
        <v>183627</v>
      </c>
      <c r="E1155">
        <v>183570</v>
      </c>
      <c r="F1155">
        <v>3391.39</v>
      </c>
      <c r="G1155">
        <v>0</v>
      </c>
      <c r="H1155">
        <v>2646.4</v>
      </c>
      <c r="I1155">
        <v>0.28318300000000002</v>
      </c>
      <c r="J1155">
        <v>0.72472300000000001</v>
      </c>
      <c r="K1155">
        <v>0</v>
      </c>
      <c r="L1155" t="s">
        <v>43</v>
      </c>
    </row>
    <row r="1156" spans="1:12" x14ac:dyDescent="0.25">
      <c r="A1156" t="s">
        <v>50</v>
      </c>
      <c r="B1156">
        <v>183718</v>
      </c>
      <c r="C1156">
        <v>183699</v>
      </c>
      <c r="D1156">
        <v>183545</v>
      </c>
      <c r="E1156">
        <v>183487</v>
      </c>
      <c r="F1156">
        <v>3405.43</v>
      </c>
      <c r="G1156">
        <v>0</v>
      </c>
      <c r="H1156">
        <v>2634.19</v>
      </c>
      <c r="I1156">
        <v>0.28320000000000001</v>
      </c>
      <c r="J1156">
        <v>0.72596000000000005</v>
      </c>
      <c r="K1156">
        <v>0</v>
      </c>
      <c r="L1156" t="s">
        <v>43</v>
      </c>
    </row>
    <row r="1157" spans="1:12" x14ac:dyDescent="0.25">
      <c r="A1157" t="s">
        <v>50</v>
      </c>
      <c r="B1157">
        <v>183892</v>
      </c>
      <c r="C1157">
        <v>183874</v>
      </c>
      <c r="D1157">
        <v>183717</v>
      </c>
      <c r="E1157">
        <v>183659</v>
      </c>
      <c r="F1157">
        <v>3406.9</v>
      </c>
      <c r="G1157">
        <v>0</v>
      </c>
      <c r="H1157">
        <v>2657.96</v>
      </c>
      <c r="I1157">
        <v>0.28310800000000003</v>
      </c>
      <c r="J1157">
        <v>0.70653200000000005</v>
      </c>
      <c r="K1157">
        <v>0</v>
      </c>
      <c r="L1157" t="s">
        <v>43</v>
      </c>
    </row>
    <row r="1158" spans="1:12" x14ac:dyDescent="0.25">
      <c r="A1158" t="s">
        <v>50</v>
      </c>
      <c r="B1158">
        <v>183974</v>
      </c>
      <c r="C1158">
        <v>183956</v>
      </c>
      <c r="D1158">
        <v>183800</v>
      </c>
      <c r="E1158">
        <v>183743</v>
      </c>
      <c r="F1158">
        <v>3394.73</v>
      </c>
      <c r="G1158">
        <v>0</v>
      </c>
      <c r="H1158">
        <v>2654.42</v>
      </c>
      <c r="I1158">
        <v>0.283078</v>
      </c>
      <c r="J1158">
        <v>0.725665</v>
      </c>
      <c r="K1158">
        <v>0</v>
      </c>
      <c r="L1158" t="s">
        <v>43</v>
      </c>
    </row>
    <row r="1159" spans="1:12" x14ac:dyDescent="0.25">
      <c r="A1159" t="s">
        <v>50</v>
      </c>
      <c r="B1159">
        <v>183904</v>
      </c>
      <c r="C1159">
        <v>183886</v>
      </c>
      <c r="D1159">
        <v>183729</v>
      </c>
      <c r="E1159">
        <v>183672</v>
      </c>
      <c r="F1159">
        <v>3422.57</v>
      </c>
      <c r="G1159">
        <v>0</v>
      </c>
      <c r="H1159">
        <v>2647.08</v>
      </c>
      <c r="I1159">
        <v>0.262046</v>
      </c>
      <c r="J1159">
        <v>0.70652800000000004</v>
      </c>
      <c r="K1159">
        <v>0</v>
      </c>
      <c r="L1159" t="s">
        <v>43</v>
      </c>
    </row>
    <row r="1160" spans="1:12" x14ac:dyDescent="0.25">
      <c r="A1160" t="s">
        <v>50</v>
      </c>
      <c r="B1160">
        <v>183758</v>
      </c>
      <c r="C1160">
        <v>183740</v>
      </c>
      <c r="D1160">
        <v>183582</v>
      </c>
      <c r="E1160">
        <v>183525</v>
      </c>
      <c r="F1160">
        <v>3406.45</v>
      </c>
      <c r="G1160">
        <v>0</v>
      </c>
      <c r="H1160">
        <v>2648.11</v>
      </c>
      <c r="I1160">
        <v>0.283113</v>
      </c>
      <c r="J1160">
        <v>0.72534100000000001</v>
      </c>
      <c r="K1160">
        <v>0</v>
      </c>
      <c r="L1160" t="s">
        <v>43</v>
      </c>
    </row>
    <row r="1161" spans="1:12" x14ac:dyDescent="0.25">
      <c r="A1161" t="s">
        <v>50</v>
      </c>
      <c r="B1161">
        <v>183867</v>
      </c>
      <c r="C1161">
        <v>183850</v>
      </c>
      <c r="D1161">
        <v>183693</v>
      </c>
      <c r="E1161">
        <v>183635</v>
      </c>
      <c r="F1161">
        <v>3396.15</v>
      </c>
      <c r="G1161">
        <v>0</v>
      </c>
      <c r="H1161">
        <v>2647.34</v>
      </c>
      <c r="I1161">
        <v>0.28312599999999999</v>
      </c>
      <c r="J1161">
        <v>0.706515</v>
      </c>
      <c r="K1161">
        <v>0</v>
      </c>
      <c r="L1161" t="s">
        <v>43</v>
      </c>
    </row>
    <row r="1162" spans="1:12" x14ac:dyDescent="0.25">
      <c r="A1162" t="s">
        <v>50</v>
      </c>
      <c r="B1162">
        <v>184017</v>
      </c>
      <c r="C1162">
        <v>183999</v>
      </c>
      <c r="D1162">
        <v>183841</v>
      </c>
      <c r="E1162">
        <v>183784</v>
      </c>
      <c r="F1162">
        <v>3404.35</v>
      </c>
      <c r="G1162">
        <v>0</v>
      </c>
      <c r="H1162">
        <v>2653.88</v>
      </c>
      <c r="I1162">
        <v>0.26816699999999999</v>
      </c>
      <c r="J1162">
        <v>0.72377499999999995</v>
      </c>
      <c r="K1162">
        <v>0</v>
      </c>
      <c r="L1162" t="s">
        <v>43</v>
      </c>
    </row>
    <row r="1163" spans="1:12" x14ac:dyDescent="0.25">
      <c r="A1163" t="s">
        <v>50</v>
      </c>
      <c r="B1163">
        <v>183932</v>
      </c>
      <c r="C1163">
        <v>183914</v>
      </c>
      <c r="D1163">
        <v>183758</v>
      </c>
      <c r="E1163">
        <v>183701</v>
      </c>
      <c r="F1163">
        <v>3413.73</v>
      </c>
      <c r="G1163">
        <v>0</v>
      </c>
      <c r="H1163">
        <v>2644.75</v>
      </c>
      <c r="I1163">
        <v>0.283142</v>
      </c>
      <c r="J1163">
        <v>0.70977699999999999</v>
      </c>
      <c r="K1163">
        <v>0</v>
      </c>
      <c r="L1163" t="s">
        <v>43</v>
      </c>
    </row>
    <row r="1164" spans="1:12" x14ac:dyDescent="0.25">
      <c r="A1164" t="s">
        <v>50</v>
      </c>
      <c r="B1164">
        <v>183752</v>
      </c>
      <c r="C1164">
        <v>183734</v>
      </c>
      <c r="D1164">
        <v>183576</v>
      </c>
      <c r="E1164">
        <v>183519</v>
      </c>
      <c r="F1164">
        <v>3406.39</v>
      </c>
      <c r="G1164">
        <v>0</v>
      </c>
      <c r="H1164">
        <v>2641.68</v>
      </c>
      <c r="I1164">
        <v>0.28307900000000003</v>
      </c>
      <c r="J1164">
        <v>0.72612399999999999</v>
      </c>
      <c r="K1164">
        <v>0</v>
      </c>
      <c r="L1164" t="s">
        <v>43</v>
      </c>
    </row>
    <row r="1165" spans="1:12" x14ac:dyDescent="0.25">
      <c r="A1165" t="s">
        <v>50</v>
      </c>
      <c r="B1165">
        <v>183710</v>
      </c>
      <c r="C1165">
        <v>183692</v>
      </c>
      <c r="D1165">
        <v>183537</v>
      </c>
      <c r="E1165">
        <v>183480</v>
      </c>
      <c r="F1165">
        <v>3401.89</v>
      </c>
      <c r="G1165">
        <v>0</v>
      </c>
      <c r="H1165">
        <v>2643.12</v>
      </c>
      <c r="I1165">
        <v>0.28315800000000002</v>
      </c>
      <c r="J1165">
        <v>0.72698799999999997</v>
      </c>
      <c r="K1165">
        <v>0</v>
      </c>
      <c r="L1165" t="s">
        <v>43</v>
      </c>
    </row>
    <row r="1166" spans="1:12" x14ac:dyDescent="0.25">
      <c r="A1166" t="s">
        <v>50</v>
      </c>
      <c r="B1166">
        <v>184067</v>
      </c>
      <c r="C1166">
        <v>184049</v>
      </c>
      <c r="D1166">
        <v>183892</v>
      </c>
      <c r="E1166">
        <v>183835</v>
      </c>
      <c r="F1166">
        <v>3408.79</v>
      </c>
      <c r="G1166">
        <v>0</v>
      </c>
      <c r="H1166">
        <v>2654.5</v>
      </c>
      <c r="I1166">
        <v>0.28309699999999999</v>
      </c>
      <c r="J1166">
        <v>0.71162199999999998</v>
      </c>
      <c r="K1166">
        <v>0</v>
      </c>
      <c r="L1166" t="s">
        <v>43</v>
      </c>
    </row>
    <row r="1167" spans="1:12" x14ac:dyDescent="0.25">
      <c r="A1167" t="s">
        <v>50</v>
      </c>
      <c r="B1167">
        <v>183963</v>
      </c>
      <c r="C1167">
        <v>183946</v>
      </c>
      <c r="D1167">
        <v>183790</v>
      </c>
      <c r="E1167">
        <v>183732</v>
      </c>
      <c r="F1167">
        <v>3402.32</v>
      </c>
      <c r="G1167">
        <v>0</v>
      </c>
      <c r="H1167">
        <v>2652.96</v>
      </c>
      <c r="I1167">
        <v>0.28316799999999998</v>
      </c>
      <c r="J1167">
        <v>0.72599199999999997</v>
      </c>
      <c r="K1167">
        <v>0</v>
      </c>
      <c r="L1167" t="s">
        <v>43</v>
      </c>
    </row>
    <row r="1168" spans="1:12" x14ac:dyDescent="0.25">
      <c r="A1168" t="s">
        <v>50</v>
      </c>
      <c r="B1168">
        <v>183739</v>
      </c>
      <c r="C1168">
        <v>183722</v>
      </c>
      <c r="D1168">
        <v>183567</v>
      </c>
      <c r="E1168">
        <v>183510</v>
      </c>
      <c r="F1168">
        <v>3396.73</v>
      </c>
      <c r="G1168">
        <v>0</v>
      </c>
      <c r="H1168">
        <v>2640.36</v>
      </c>
      <c r="I1168">
        <v>0.26711800000000002</v>
      </c>
      <c r="J1168">
        <v>0.72757300000000003</v>
      </c>
      <c r="K1168">
        <v>0</v>
      </c>
      <c r="L1168" t="s">
        <v>43</v>
      </c>
    </row>
    <row r="1169" spans="1:25" x14ac:dyDescent="0.25">
      <c r="A1169" t="s">
        <v>50</v>
      </c>
      <c r="B1169">
        <v>183647</v>
      </c>
      <c r="C1169">
        <v>183629</v>
      </c>
      <c r="D1169">
        <v>183473</v>
      </c>
      <c r="E1169">
        <v>183417</v>
      </c>
      <c r="F1169">
        <v>3394.29</v>
      </c>
      <c r="G1169">
        <v>0</v>
      </c>
      <c r="H1169">
        <v>2643.18</v>
      </c>
      <c r="I1169">
        <v>0.28308</v>
      </c>
      <c r="J1169">
        <v>0.70652700000000002</v>
      </c>
      <c r="K1169">
        <v>0</v>
      </c>
      <c r="L1169" t="s">
        <v>43</v>
      </c>
    </row>
    <row r="1170" spans="1:25" x14ac:dyDescent="0.25">
      <c r="A1170" t="s">
        <v>50</v>
      </c>
      <c r="B1170">
        <v>184057</v>
      </c>
      <c r="C1170">
        <v>184039</v>
      </c>
      <c r="D1170">
        <v>183881</v>
      </c>
      <c r="E1170">
        <v>183824</v>
      </c>
      <c r="F1170">
        <v>3415.53</v>
      </c>
      <c r="G1170">
        <v>0</v>
      </c>
      <c r="H1170">
        <v>2658.44</v>
      </c>
      <c r="I1170">
        <v>0.283244</v>
      </c>
      <c r="J1170">
        <v>0.72778600000000004</v>
      </c>
      <c r="K1170">
        <v>0</v>
      </c>
      <c r="L1170" t="s">
        <v>43</v>
      </c>
    </row>
    <row r="1171" spans="1:25" x14ac:dyDescent="0.25">
      <c r="A1171" t="s">
        <v>50</v>
      </c>
      <c r="B1171">
        <v>183982</v>
      </c>
      <c r="C1171">
        <v>183964</v>
      </c>
      <c r="D1171">
        <v>183809</v>
      </c>
      <c r="E1171">
        <v>183751</v>
      </c>
      <c r="F1171">
        <v>3406.81</v>
      </c>
      <c r="G1171">
        <v>0</v>
      </c>
      <c r="H1171">
        <v>2646.79</v>
      </c>
      <c r="I1171">
        <v>0.28311199999999997</v>
      </c>
      <c r="J1171">
        <v>0.72789199999999998</v>
      </c>
      <c r="K1171">
        <v>0</v>
      </c>
      <c r="L1171" t="s">
        <v>43</v>
      </c>
    </row>
    <row r="1172" spans="1:25" x14ac:dyDescent="0.25">
      <c r="A1172" t="s">
        <v>50</v>
      </c>
      <c r="B1172">
        <v>183831</v>
      </c>
      <c r="C1172">
        <v>183813</v>
      </c>
      <c r="D1172">
        <v>183656</v>
      </c>
      <c r="E1172">
        <v>183599</v>
      </c>
      <c r="F1172">
        <v>3426.92</v>
      </c>
      <c r="G1172">
        <v>0</v>
      </c>
      <c r="H1172">
        <v>2641.85</v>
      </c>
      <c r="I1172">
        <v>0.28310099999999999</v>
      </c>
      <c r="J1172">
        <v>0.72001499999999996</v>
      </c>
      <c r="K1172">
        <v>0</v>
      </c>
      <c r="L1172" t="s">
        <v>43</v>
      </c>
    </row>
    <row r="1173" spans="1:25" x14ac:dyDescent="0.25">
      <c r="A1173" t="s">
        <v>50</v>
      </c>
      <c r="B1173">
        <v>183710</v>
      </c>
      <c r="C1173">
        <v>183692</v>
      </c>
      <c r="D1173">
        <v>183537</v>
      </c>
      <c r="E1173">
        <v>183480</v>
      </c>
      <c r="F1173">
        <v>3408.44</v>
      </c>
      <c r="G1173">
        <v>0</v>
      </c>
      <c r="H1173">
        <v>2639.21</v>
      </c>
      <c r="I1173">
        <v>0.283389</v>
      </c>
      <c r="J1173">
        <v>0.72789099999999995</v>
      </c>
      <c r="K1173">
        <v>0</v>
      </c>
      <c r="L1173" t="s">
        <v>43</v>
      </c>
    </row>
    <row r="1174" spans="1:25" x14ac:dyDescent="0.25">
      <c r="A1174" t="s">
        <v>50</v>
      </c>
      <c r="B1174">
        <v>183837</v>
      </c>
      <c r="C1174">
        <v>183819</v>
      </c>
      <c r="D1174">
        <v>183662</v>
      </c>
      <c r="E1174">
        <v>183604</v>
      </c>
      <c r="F1174">
        <v>3408.98</v>
      </c>
      <c r="G1174">
        <v>0</v>
      </c>
      <c r="H1174">
        <v>2637.4</v>
      </c>
      <c r="I1174">
        <v>0.28309600000000001</v>
      </c>
      <c r="J1174">
        <v>0.71702699999999997</v>
      </c>
      <c r="K1174">
        <v>0</v>
      </c>
      <c r="L1174" t="s">
        <v>43</v>
      </c>
    </row>
    <row r="1175" spans="1:25" x14ac:dyDescent="0.25">
      <c r="A1175" t="s">
        <v>50</v>
      </c>
      <c r="B1175">
        <v>183948</v>
      </c>
      <c r="C1175">
        <v>183929</v>
      </c>
      <c r="D1175">
        <v>183773</v>
      </c>
      <c r="E1175">
        <v>183715</v>
      </c>
      <c r="F1175">
        <v>3418.15</v>
      </c>
      <c r="G1175">
        <v>0</v>
      </c>
      <c r="H1175">
        <v>2652.29</v>
      </c>
      <c r="I1175">
        <v>0.28314400000000001</v>
      </c>
      <c r="J1175">
        <v>0.72319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183876</v>
      </c>
      <c r="C1176">
        <v>183858</v>
      </c>
      <c r="D1176">
        <v>183701</v>
      </c>
      <c r="E1176">
        <v>183644</v>
      </c>
      <c r="F1176">
        <v>3376</v>
      </c>
      <c r="G1176">
        <v>0</v>
      </c>
      <c r="H1176">
        <v>2657.72</v>
      </c>
      <c r="I1176">
        <v>0.27536100000000002</v>
      </c>
      <c r="J1176">
        <v>0.71921599999999997</v>
      </c>
      <c r="K1176">
        <v>0</v>
      </c>
      <c r="L1176" t="s">
        <v>43</v>
      </c>
      <c r="R1176">
        <f>AVERAGE(B1127:B1176)</f>
        <v>183860.08</v>
      </c>
      <c r="S1176">
        <f>AVERAGE(C1127:C1176)</f>
        <v>183842.08</v>
      </c>
      <c r="U1176">
        <f>_xlfn.VAR.P(B1127:B1176)</f>
        <v>14166.633600000006</v>
      </c>
      <c r="V1176">
        <f>_xlfn.VAR.P(C1127:C1176)</f>
        <v>14175.953600000003</v>
      </c>
      <c r="X1176">
        <f>1.96*SQRT(U1176)/50</f>
        <v>4.665727794793006</v>
      </c>
      <c r="Y1176">
        <f>1.96*SQRT(V1176)/50</f>
        <v>4.6672622960257977</v>
      </c>
    </row>
    <row r="1177" spans="1:25" x14ac:dyDescent="0.25">
      <c r="A1177" t="s">
        <v>51</v>
      </c>
      <c r="B1177">
        <v>9193131.0592999998</v>
      </c>
      <c r="C1177" t="s">
        <v>37</v>
      </c>
    </row>
    <row r="1178" spans="1:25" x14ac:dyDescent="0.25">
      <c r="A1178" t="s">
        <v>52</v>
      </c>
      <c r="B1178">
        <v>15285.8</v>
      </c>
      <c r="C1178">
        <v>15210.8</v>
      </c>
      <c r="D1178">
        <v>15210.4</v>
      </c>
      <c r="E1178">
        <v>15187.4</v>
      </c>
      <c r="F1178">
        <v>1643.47</v>
      </c>
      <c r="G1178">
        <v>1203.79</v>
      </c>
      <c r="H1178">
        <v>486.64800000000002</v>
      </c>
      <c r="I1178">
        <v>0.28308</v>
      </c>
      <c r="J1178">
        <v>0.72653100000000004</v>
      </c>
      <c r="K1178">
        <v>0</v>
      </c>
      <c r="L1178" t="s">
        <v>43</v>
      </c>
    </row>
    <row r="1179" spans="1:25" x14ac:dyDescent="0.25">
      <c r="A1179" t="s">
        <v>52</v>
      </c>
      <c r="B1179">
        <v>15228.4</v>
      </c>
      <c r="C1179">
        <v>15156.6</v>
      </c>
      <c r="D1179">
        <v>15156.3</v>
      </c>
      <c r="E1179">
        <v>15133.1</v>
      </c>
      <c r="F1179">
        <v>1634.34</v>
      </c>
      <c r="G1179">
        <v>1207.51</v>
      </c>
      <c r="H1179">
        <v>486.95400000000001</v>
      </c>
      <c r="I1179">
        <v>0.28308</v>
      </c>
      <c r="J1179">
        <v>0.72653100000000004</v>
      </c>
      <c r="K1179">
        <v>0</v>
      </c>
      <c r="L1179" t="s">
        <v>43</v>
      </c>
    </row>
    <row r="1180" spans="1:25" x14ac:dyDescent="0.25">
      <c r="A1180" t="s">
        <v>52</v>
      </c>
      <c r="B1180">
        <v>15201.1</v>
      </c>
      <c r="C1180">
        <v>15128.9</v>
      </c>
      <c r="D1180">
        <v>15128.5</v>
      </c>
      <c r="E1180">
        <v>15105.6</v>
      </c>
      <c r="F1180">
        <v>1630.44</v>
      </c>
      <c r="G1180">
        <v>1202.26</v>
      </c>
      <c r="H1180">
        <v>485.34500000000003</v>
      </c>
      <c r="I1180">
        <v>0.28308</v>
      </c>
      <c r="J1180">
        <v>0.72653100000000004</v>
      </c>
      <c r="K1180">
        <v>0</v>
      </c>
      <c r="L1180" t="s">
        <v>43</v>
      </c>
    </row>
    <row r="1181" spans="1:25" x14ac:dyDescent="0.25">
      <c r="A1181" t="s">
        <v>52</v>
      </c>
      <c r="B1181">
        <v>15256.2</v>
      </c>
      <c r="C1181">
        <v>15180.3</v>
      </c>
      <c r="D1181">
        <v>15179.9</v>
      </c>
      <c r="E1181">
        <v>15156.9</v>
      </c>
      <c r="F1181">
        <v>1636.84</v>
      </c>
      <c r="G1181">
        <v>1214.31</v>
      </c>
      <c r="H1181">
        <v>486.72699999999998</v>
      </c>
      <c r="I1181">
        <v>0.28308</v>
      </c>
      <c r="J1181">
        <v>0.72653100000000004</v>
      </c>
      <c r="K1181">
        <v>0</v>
      </c>
      <c r="L1181" t="s">
        <v>43</v>
      </c>
    </row>
    <row r="1182" spans="1:25" x14ac:dyDescent="0.25">
      <c r="A1182" t="s">
        <v>52</v>
      </c>
      <c r="B1182">
        <v>15190.8</v>
      </c>
      <c r="C1182">
        <v>15118.8</v>
      </c>
      <c r="D1182">
        <v>15118.5</v>
      </c>
      <c r="E1182">
        <v>15095.6</v>
      </c>
      <c r="F1182">
        <v>1629.6</v>
      </c>
      <c r="G1182">
        <v>1206.3699999999999</v>
      </c>
      <c r="H1182">
        <v>484.63099999999997</v>
      </c>
      <c r="I1182">
        <v>0.28308</v>
      </c>
      <c r="J1182">
        <v>0.72653100000000004</v>
      </c>
      <c r="K1182">
        <v>0</v>
      </c>
      <c r="L1182" t="s">
        <v>43</v>
      </c>
    </row>
    <row r="1183" spans="1:25" x14ac:dyDescent="0.25">
      <c r="A1183" t="s">
        <v>52</v>
      </c>
      <c r="B1183">
        <v>15229.2</v>
      </c>
      <c r="C1183">
        <v>15154</v>
      </c>
      <c r="D1183">
        <v>15153.7</v>
      </c>
      <c r="E1183">
        <v>15130.9</v>
      </c>
      <c r="F1183">
        <v>1626.85</v>
      </c>
      <c r="G1183">
        <v>1209.0899999999999</v>
      </c>
      <c r="H1183">
        <v>484.06099999999998</v>
      </c>
      <c r="I1183">
        <v>0.28308</v>
      </c>
      <c r="J1183">
        <v>0.72653100000000004</v>
      </c>
      <c r="K1183">
        <v>0</v>
      </c>
      <c r="L1183" t="s">
        <v>43</v>
      </c>
    </row>
    <row r="1184" spans="1:25" x14ac:dyDescent="0.25">
      <c r="A1184" t="s">
        <v>52</v>
      </c>
      <c r="B1184">
        <v>15146.2</v>
      </c>
      <c r="C1184">
        <v>15072.9</v>
      </c>
      <c r="D1184">
        <v>15072.6</v>
      </c>
      <c r="E1184">
        <v>15050</v>
      </c>
      <c r="F1184">
        <v>1610.56</v>
      </c>
      <c r="G1184">
        <v>1195.5</v>
      </c>
      <c r="H1184">
        <v>482.59800000000001</v>
      </c>
      <c r="I1184">
        <v>0.28308</v>
      </c>
      <c r="J1184">
        <v>0.72653100000000004</v>
      </c>
      <c r="K1184">
        <v>0</v>
      </c>
      <c r="L1184" t="s">
        <v>43</v>
      </c>
    </row>
    <row r="1185" spans="1:12" x14ac:dyDescent="0.25">
      <c r="A1185" t="s">
        <v>52</v>
      </c>
      <c r="B1185">
        <v>15180.7</v>
      </c>
      <c r="C1185">
        <v>15104.1</v>
      </c>
      <c r="D1185">
        <v>15103.7</v>
      </c>
      <c r="E1185">
        <v>15080.9</v>
      </c>
      <c r="F1185">
        <v>1618.82</v>
      </c>
      <c r="G1185">
        <v>1195.05</v>
      </c>
      <c r="H1185">
        <v>483.18599999999998</v>
      </c>
      <c r="I1185">
        <v>0.28308</v>
      </c>
      <c r="J1185">
        <v>0.72653100000000004</v>
      </c>
      <c r="K1185">
        <v>0</v>
      </c>
      <c r="L1185" t="s">
        <v>43</v>
      </c>
    </row>
    <row r="1186" spans="1:12" x14ac:dyDescent="0.25">
      <c r="A1186" t="s">
        <v>52</v>
      </c>
      <c r="B1186">
        <v>15154.4</v>
      </c>
      <c r="C1186">
        <v>15079.8</v>
      </c>
      <c r="D1186">
        <v>15079.4</v>
      </c>
      <c r="E1186">
        <v>15056.4</v>
      </c>
      <c r="F1186">
        <v>1621.47</v>
      </c>
      <c r="G1186">
        <v>1194.23</v>
      </c>
      <c r="H1186">
        <v>482.875</v>
      </c>
      <c r="I1186">
        <v>0.28308</v>
      </c>
      <c r="J1186">
        <v>0.72653100000000004</v>
      </c>
      <c r="K1186">
        <v>0</v>
      </c>
      <c r="L1186" t="s">
        <v>43</v>
      </c>
    </row>
    <row r="1187" spans="1:12" x14ac:dyDescent="0.25">
      <c r="A1187" t="s">
        <v>52</v>
      </c>
      <c r="B1187">
        <v>15196.6</v>
      </c>
      <c r="C1187">
        <v>15123.8</v>
      </c>
      <c r="D1187">
        <v>15123.5</v>
      </c>
      <c r="E1187">
        <v>15100.6</v>
      </c>
      <c r="F1187">
        <v>1627.99</v>
      </c>
      <c r="G1187">
        <v>1203.92</v>
      </c>
      <c r="H1187">
        <v>484.72500000000002</v>
      </c>
      <c r="I1187">
        <v>0.28308</v>
      </c>
      <c r="J1187">
        <v>0.72653100000000004</v>
      </c>
      <c r="K1187">
        <v>0</v>
      </c>
      <c r="L1187" t="s">
        <v>43</v>
      </c>
    </row>
    <row r="1188" spans="1:12" x14ac:dyDescent="0.25">
      <c r="A1188" t="s">
        <v>52</v>
      </c>
      <c r="B1188">
        <v>15266.1</v>
      </c>
      <c r="C1188">
        <v>15193.3</v>
      </c>
      <c r="D1188">
        <v>15192.9</v>
      </c>
      <c r="E1188">
        <v>15169.9</v>
      </c>
      <c r="F1188">
        <v>1633.29</v>
      </c>
      <c r="G1188">
        <v>1208.8900000000001</v>
      </c>
      <c r="H1188">
        <v>486.60899999999998</v>
      </c>
      <c r="I1188">
        <v>0.28308</v>
      </c>
      <c r="J1188">
        <v>0.72653100000000004</v>
      </c>
      <c r="K1188">
        <v>0</v>
      </c>
      <c r="L1188" t="s">
        <v>43</v>
      </c>
    </row>
    <row r="1189" spans="1:12" x14ac:dyDescent="0.25">
      <c r="A1189" t="s">
        <v>52</v>
      </c>
      <c r="B1189">
        <v>15288.8</v>
      </c>
      <c r="C1189">
        <v>15216.2</v>
      </c>
      <c r="D1189">
        <v>15215.8</v>
      </c>
      <c r="E1189">
        <v>15192.4</v>
      </c>
      <c r="F1189">
        <v>1645.35</v>
      </c>
      <c r="G1189">
        <v>1210.6199999999999</v>
      </c>
      <c r="H1189">
        <v>488.00299999999999</v>
      </c>
      <c r="I1189">
        <v>0.28308</v>
      </c>
      <c r="J1189">
        <v>0.72653100000000004</v>
      </c>
      <c r="K1189">
        <v>0</v>
      </c>
      <c r="L1189" t="s">
        <v>43</v>
      </c>
    </row>
    <row r="1190" spans="1:12" x14ac:dyDescent="0.25">
      <c r="A1190" t="s">
        <v>52</v>
      </c>
      <c r="B1190">
        <v>15293.9</v>
      </c>
      <c r="C1190">
        <v>15218.6</v>
      </c>
      <c r="D1190">
        <v>15218.2</v>
      </c>
      <c r="E1190">
        <v>15194.9</v>
      </c>
      <c r="F1190">
        <v>1642.94</v>
      </c>
      <c r="G1190">
        <v>1210.71</v>
      </c>
      <c r="H1190">
        <v>488.80599999999998</v>
      </c>
      <c r="I1190">
        <v>0.28308</v>
      </c>
      <c r="J1190">
        <v>0.72653100000000004</v>
      </c>
      <c r="K1190">
        <v>0</v>
      </c>
      <c r="L1190" t="s">
        <v>43</v>
      </c>
    </row>
    <row r="1191" spans="1:12" x14ac:dyDescent="0.25">
      <c r="A1191" t="s">
        <v>52</v>
      </c>
      <c r="B1191">
        <v>15283</v>
      </c>
      <c r="C1191">
        <v>15207.1</v>
      </c>
      <c r="D1191">
        <v>15206.7</v>
      </c>
      <c r="E1191">
        <v>15183.7</v>
      </c>
      <c r="F1191">
        <v>1641.22</v>
      </c>
      <c r="G1191">
        <v>1208.96</v>
      </c>
      <c r="H1191">
        <v>486.62599999999998</v>
      </c>
      <c r="I1191">
        <v>0.28308</v>
      </c>
      <c r="J1191">
        <v>0.72653100000000004</v>
      </c>
      <c r="K1191">
        <v>0</v>
      </c>
      <c r="L1191" t="s">
        <v>43</v>
      </c>
    </row>
    <row r="1192" spans="1:12" x14ac:dyDescent="0.25">
      <c r="A1192" t="s">
        <v>52</v>
      </c>
      <c r="B1192">
        <v>15245.2</v>
      </c>
      <c r="C1192">
        <v>15169</v>
      </c>
      <c r="D1192">
        <v>15168.6</v>
      </c>
      <c r="E1192">
        <v>15145.5</v>
      </c>
      <c r="F1192">
        <v>1631.17</v>
      </c>
      <c r="G1192">
        <v>1209.42</v>
      </c>
      <c r="H1192">
        <v>486.916</v>
      </c>
      <c r="I1192">
        <v>0.28308</v>
      </c>
      <c r="J1192">
        <v>0.72653100000000004</v>
      </c>
      <c r="K1192">
        <v>0</v>
      </c>
      <c r="L1192" t="s">
        <v>43</v>
      </c>
    </row>
    <row r="1193" spans="1:12" x14ac:dyDescent="0.25">
      <c r="A1193" t="s">
        <v>52</v>
      </c>
      <c r="B1193">
        <v>15301.1</v>
      </c>
      <c r="C1193">
        <v>15225.7</v>
      </c>
      <c r="D1193">
        <v>15225.3</v>
      </c>
      <c r="E1193">
        <v>15202.2</v>
      </c>
      <c r="F1193">
        <v>1640.56</v>
      </c>
      <c r="G1193">
        <v>1211.74</v>
      </c>
      <c r="H1193">
        <v>488.19200000000001</v>
      </c>
      <c r="I1193">
        <v>0.28308</v>
      </c>
      <c r="J1193">
        <v>0.72653100000000004</v>
      </c>
      <c r="K1193">
        <v>0</v>
      </c>
      <c r="L1193" t="s">
        <v>43</v>
      </c>
    </row>
    <row r="1194" spans="1:12" x14ac:dyDescent="0.25">
      <c r="A1194" t="s">
        <v>52</v>
      </c>
      <c r="B1194">
        <v>15272.4</v>
      </c>
      <c r="C1194">
        <v>15194.5</v>
      </c>
      <c r="D1194">
        <v>15194.1</v>
      </c>
      <c r="E1194">
        <v>15171</v>
      </c>
      <c r="F1194">
        <v>1633.88</v>
      </c>
      <c r="G1194">
        <v>1217.06</v>
      </c>
      <c r="H1194">
        <v>486.29899999999998</v>
      </c>
      <c r="I1194">
        <v>0.28308</v>
      </c>
      <c r="J1194">
        <v>0.72653100000000004</v>
      </c>
      <c r="K1194">
        <v>0</v>
      </c>
      <c r="L1194" t="s">
        <v>43</v>
      </c>
    </row>
    <row r="1195" spans="1:12" x14ac:dyDescent="0.25">
      <c r="A1195" t="s">
        <v>52</v>
      </c>
      <c r="B1195">
        <v>15223.3</v>
      </c>
      <c r="C1195">
        <v>15151.3</v>
      </c>
      <c r="D1195">
        <v>15150.9</v>
      </c>
      <c r="E1195">
        <v>15127.9</v>
      </c>
      <c r="F1195">
        <v>1631.72</v>
      </c>
      <c r="G1195">
        <v>1209.92</v>
      </c>
      <c r="H1195">
        <v>486.19799999999998</v>
      </c>
      <c r="I1195">
        <v>0.28308</v>
      </c>
      <c r="J1195">
        <v>0.72653100000000004</v>
      </c>
      <c r="K1195">
        <v>0</v>
      </c>
      <c r="L1195" t="s">
        <v>43</v>
      </c>
    </row>
    <row r="1196" spans="1:12" x14ac:dyDescent="0.25">
      <c r="A1196" t="s">
        <v>52</v>
      </c>
      <c r="B1196">
        <v>15183.7</v>
      </c>
      <c r="C1196">
        <v>15112.6</v>
      </c>
      <c r="D1196">
        <v>15112.3</v>
      </c>
      <c r="E1196">
        <v>15089</v>
      </c>
      <c r="F1196">
        <v>1618.17</v>
      </c>
      <c r="G1196">
        <v>1212.4000000000001</v>
      </c>
      <c r="H1196">
        <v>483.80599999999998</v>
      </c>
      <c r="I1196">
        <v>0.28308</v>
      </c>
      <c r="J1196">
        <v>0.72653100000000004</v>
      </c>
      <c r="K1196">
        <v>0</v>
      </c>
      <c r="L1196" t="s">
        <v>43</v>
      </c>
    </row>
    <row r="1197" spans="1:12" x14ac:dyDescent="0.25">
      <c r="A1197" t="s">
        <v>52</v>
      </c>
      <c r="B1197">
        <v>15204.4</v>
      </c>
      <c r="C1197">
        <v>15128.8</v>
      </c>
      <c r="D1197">
        <v>15128.5</v>
      </c>
      <c r="E1197">
        <v>15105.6</v>
      </c>
      <c r="F1197">
        <v>1630.73</v>
      </c>
      <c r="G1197">
        <v>1196.95</v>
      </c>
      <c r="H1197">
        <v>484.47300000000001</v>
      </c>
      <c r="I1197">
        <v>0.28308</v>
      </c>
      <c r="J1197">
        <v>0.72653100000000004</v>
      </c>
      <c r="K1197">
        <v>0</v>
      </c>
      <c r="L1197" t="s">
        <v>43</v>
      </c>
    </row>
    <row r="1198" spans="1:12" x14ac:dyDescent="0.25">
      <c r="A1198" t="s">
        <v>52</v>
      </c>
      <c r="B1198">
        <v>15156</v>
      </c>
      <c r="C1198">
        <v>15081.3</v>
      </c>
      <c r="D1198">
        <v>15080.9</v>
      </c>
      <c r="E1198">
        <v>15058.2</v>
      </c>
      <c r="F1198">
        <v>1618.78</v>
      </c>
      <c r="G1198">
        <v>1198.8900000000001</v>
      </c>
      <c r="H1198">
        <v>483.23599999999999</v>
      </c>
      <c r="I1198">
        <v>0.28308</v>
      </c>
      <c r="J1198">
        <v>0.72653100000000004</v>
      </c>
      <c r="K1198">
        <v>0</v>
      </c>
      <c r="L1198" t="s">
        <v>43</v>
      </c>
    </row>
    <row r="1199" spans="1:12" x14ac:dyDescent="0.25">
      <c r="A1199" t="s">
        <v>52</v>
      </c>
      <c r="B1199">
        <v>15178.7</v>
      </c>
      <c r="C1199">
        <v>15101.9</v>
      </c>
      <c r="D1199">
        <v>15101.6</v>
      </c>
      <c r="E1199">
        <v>15078.8</v>
      </c>
      <c r="F1199">
        <v>1626.06</v>
      </c>
      <c r="G1199">
        <v>1204.7</v>
      </c>
      <c r="H1199">
        <v>483.67</v>
      </c>
      <c r="I1199">
        <v>0.28308</v>
      </c>
      <c r="J1199">
        <v>0.72653100000000004</v>
      </c>
      <c r="K1199">
        <v>0</v>
      </c>
      <c r="L1199" t="s">
        <v>43</v>
      </c>
    </row>
    <row r="1200" spans="1:12" x14ac:dyDescent="0.25">
      <c r="A1200" t="s">
        <v>52</v>
      </c>
      <c r="B1200">
        <v>15178.5</v>
      </c>
      <c r="C1200">
        <v>15105.2</v>
      </c>
      <c r="D1200">
        <v>15104.8</v>
      </c>
      <c r="E1200">
        <v>15081.9</v>
      </c>
      <c r="F1200">
        <v>1620.76</v>
      </c>
      <c r="G1200">
        <v>1195.1500000000001</v>
      </c>
      <c r="H1200">
        <v>484.15499999999997</v>
      </c>
      <c r="I1200">
        <v>0.28308</v>
      </c>
      <c r="J1200">
        <v>0.72653100000000004</v>
      </c>
      <c r="K1200">
        <v>0</v>
      </c>
      <c r="L1200" t="s">
        <v>43</v>
      </c>
    </row>
    <row r="1201" spans="1:12" x14ac:dyDescent="0.25">
      <c r="A1201" t="s">
        <v>52</v>
      </c>
      <c r="B1201">
        <v>15203.3</v>
      </c>
      <c r="C1201">
        <v>15129.9</v>
      </c>
      <c r="D1201">
        <v>15129.5</v>
      </c>
      <c r="E1201">
        <v>15106.6</v>
      </c>
      <c r="F1201">
        <v>1627.11</v>
      </c>
      <c r="G1201">
        <v>1199.27</v>
      </c>
      <c r="H1201">
        <v>484.77499999999998</v>
      </c>
      <c r="I1201">
        <v>0.28308</v>
      </c>
      <c r="J1201">
        <v>0.72653100000000004</v>
      </c>
      <c r="K1201">
        <v>0</v>
      </c>
      <c r="L1201" t="s">
        <v>43</v>
      </c>
    </row>
    <row r="1202" spans="1:12" x14ac:dyDescent="0.25">
      <c r="A1202" t="s">
        <v>52</v>
      </c>
      <c r="B1202">
        <v>15161</v>
      </c>
      <c r="C1202">
        <v>15088.8</v>
      </c>
      <c r="D1202">
        <v>15088.5</v>
      </c>
      <c r="E1202">
        <v>15065.7</v>
      </c>
      <c r="F1202">
        <v>1616.18</v>
      </c>
      <c r="G1202">
        <v>1205.5</v>
      </c>
      <c r="H1202">
        <v>483.18099999999998</v>
      </c>
      <c r="I1202">
        <v>0.28308</v>
      </c>
      <c r="J1202">
        <v>0.72653100000000004</v>
      </c>
      <c r="K1202">
        <v>0</v>
      </c>
      <c r="L1202" t="s">
        <v>43</v>
      </c>
    </row>
    <row r="1203" spans="1:12" x14ac:dyDescent="0.25">
      <c r="A1203" t="s">
        <v>52</v>
      </c>
      <c r="B1203">
        <v>15238.1</v>
      </c>
      <c r="C1203">
        <v>15165</v>
      </c>
      <c r="D1203">
        <v>15164.6</v>
      </c>
      <c r="E1203">
        <v>15141.6</v>
      </c>
      <c r="F1203">
        <v>1635.71</v>
      </c>
      <c r="G1203">
        <v>1203.5899999999999</v>
      </c>
      <c r="H1203">
        <v>485.52100000000002</v>
      </c>
      <c r="I1203">
        <v>0.28308</v>
      </c>
      <c r="J1203">
        <v>0.72653100000000004</v>
      </c>
      <c r="K1203">
        <v>0</v>
      </c>
      <c r="L1203" t="s">
        <v>43</v>
      </c>
    </row>
    <row r="1204" spans="1:12" x14ac:dyDescent="0.25">
      <c r="A1204" t="s">
        <v>52</v>
      </c>
      <c r="B1204">
        <v>15285.2</v>
      </c>
      <c r="C1204">
        <v>15209.7</v>
      </c>
      <c r="D1204">
        <v>15209.3</v>
      </c>
      <c r="E1204">
        <v>15186</v>
      </c>
      <c r="F1204">
        <v>1637.99</v>
      </c>
      <c r="G1204">
        <v>1211.8900000000001</v>
      </c>
      <c r="H1204">
        <v>486.673</v>
      </c>
      <c r="I1204">
        <v>0.28308</v>
      </c>
      <c r="J1204">
        <v>0.72653100000000004</v>
      </c>
      <c r="K1204">
        <v>0</v>
      </c>
      <c r="L1204" t="s">
        <v>43</v>
      </c>
    </row>
    <row r="1205" spans="1:12" x14ac:dyDescent="0.25">
      <c r="A1205" t="s">
        <v>52</v>
      </c>
      <c r="B1205">
        <v>15313.1</v>
      </c>
      <c r="C1205">
        <v>15236.8</v>
      </c>
      <c r="D1205">
        <v>15236.4</v>
      </c>
      <c r="E1205">
        <v>15213.2</v>
      </c>
      <c r="F1205">
        <v>1646.25</v>
      </c>
      <c r="G1205">
        <v>1210.1099999999999</v>
      </c>
      <c r="H1205">
        <v>488.61099999999999</v>
      </c>
      <c r="I1205">
        <v>0.28308</v>
      </c>
      <c r="J1205">
        <v>0.72653100000000004</v>
      </c>
      <c r="K1205">
        <v>0</v>
      </c>
      <c r="L1205" t="s">
        <v>43</v>
      </c>
    </row>
    <row r="1206" spans="1:12" x14ac:dyDescent="0.25">
      <c r="A1206" t="s">
        <v>52</v>
      </c>
      <c r="B1206">
        <v>15290.7</v>
      </c>
      <c r="C1206">
        <v>15213.7</v>
      </c>
      <c r="D1206">
        <v>15213.3</v>
      </c>
      <c r="E1206">
        <v>15190.3</v>
      </c>
      <c r="F1206">
        <v>1633.81</v>
      </c>
      <c r="G1206">
        <v>1207.5999999999999</v>
      </c>
      <c r="H1206">
        <v>487.125</v>
      </c>
      <c r="I1206">
        <v>0.28308</v>
      </c>
      <c r="J1206">
        <v>0.72653100000000004</v>
      </c>
      <c r="K1206">
        <v>0</v>
      </c>
      <c r="L1206" t="s">
        <v>43</v>
      </c>
    </row>
    <row r="1207" spans="1:12" x14ac:dyDescent="0.25">
      <c r="A1207" t="s">
        <v>52</v>
      </c>
      <c r="B1207">
        <v>15269.3</v>
      </c>
      <c r="C1207">
        <v>15195.4</v>
      </c>
      <c r="D1207">
        <v>15195</v>
      </c>
      <c r="E1207">
        <v>15172.1</v>
      </c>
      <c r="F1207">
        <v>1640.11</v>
      </c>
      <c r="G1207">
        <v>1211.1600000000001</v>
      </c>
      <c r="H1207">
        <v>487.39</v>
      </c>
      <c r="I1207">
        <v>0.28308</v>
      </c>
      <c r="J1207">
        <v>0.72653100000000004</v>
      </c>
      <c r="K1207">
        <v>0</v>
      </c>
      <c r="L1207" t="s">
        <v>43</v>
      </c>
    </row>
    <row r="1208" spans="1:12" x14ac:dyDescent="0.25">
      <c r="A1208" t="s">
        <v>52</v>
      </c>
      <c r="B1208">
        <v>15254</v>
      </c>
      <c r="C1208">
        <v>15178.1</v>
      </c>
      <c r="D1208">
        <v>15177.7</v>
      </c>
      <c r="E1208">
        <v>15154.8</v>
      </c>
      <c r="F1208">
        <v>1634.31</v>
      </c>
      <c r="G1208">
        <v>1212.1600000000001</v>
      </c>
      <c r="H1208">
        <v>486.79300000000001</v>
      </c>
      <c r="I1208">
        <v>0.28308</v>
      </c>
      <c r="J1208">
        <v>0.72653100000000004</v>
      </c>
      <c r="K1208">
        <v>0</v>
      </c>
      <c r="L1208" t="s">
        <v>43</v>
      </c>
    </row>
    <row r="1209" spans="1:12" x14ac:dyDescent="0.25">
      <c r="A1209" t="s">
        <v>52</v>
      </c>
      <c r="B1209">
        <v>15284.7</v>
      </c>
      <c r="C1209">
        <v>15206.5</v>
      </c>
      <c r="D1209">
        <v>15206.1</v>
      </c>
      <c r="E1209">
        <v>15183.2</v>
      </c>
      <c r="F1209">
        <v>1639.94</v>
      </c>
      <c r="G1209">
        <v>1214.69</v>
      </c>
      <c r="H1209">
        <v>489.33800000000002</v>
      </c>
      <c r="I1209">
        <v>0.28308</v>
      </c>
      <c r="J1209">
        <v>0.72653100000000004</v>
      </c>
      <c r="K1209">
        <v>0</v>
      </c>
      <c r="L1209" t="s">
        <v>43</v>
      </c>
    </row>
    <row r="1210" spans="1:12" x14ac:dyDescent="0.25">
      <c r="A1210" t="s">
        <v>52</v>
      </c>
      <c r="B1210">
        <v>15261.2</v>
      </c>
      <c r="C1210">
        <v>15185.8</v>
      </c>
      <c r="D1210">
        <v>15185.4</v>
      </c>
      <c r="E1210">
        <v>15162.4</v>
      </c>
      <c r="F1210">
        <v>1633.31</v>
      </c>
      <c r="G1210">
        <v>1204.6400000000001</v>
      </c>
      <c r="H1210">
        <v>487</v>
      </c>
      <c r="I1210">
        <v>0.28308</v>
      </c>
      <c r="J1210">
        <v>0.72653100000000004</v>
      </c>
      <c r="K1210">
        <v>0</v>
      </c>
      <c r="L1210" t="s">
        <v>43</v>
      </c>
    </row>
    <row r="1211" spans="1:12" x14ac:dyDescent="0.25">
      <c r="A1211" t="s">
        <v>52</v>
      </c>
      <c r="B1211">
        <v>15199.7</v>
      </c>
      <c r="C1211">
        <v>15123.6</v>
      </c>
      <c r="D1211">
        <v>15123.3</v>
      </c>
      <c r="E1211">
        <v>15100.5</v>
      </c>
      <c r="F1211">
        <v>1623.44</v>
      </c>
      <c r="G1211">
        <v>1200.1400000000001</v>
      </c>
      <c r="H1211">
        <v>483.69400000000002</v>
      </c>
      <c r="I1211">
        <v>0.28308</v>
      </c>
      <c r="J1211">
        <v>0.72653100000000004</v>
      </c>
      <c r="K1211">
        <v>0</v>
      </c>
      <c r="L1211" t="s">
        <v>43</v>
      </c>
    </row>
    <row r="1212" spans="1:12" x14ac:dyDescent="0.25">
      <c r="A1212" t="s">
        <v>52</v>
      </c>
      <c r="B1212">
        <v>15190.4</v>
      </c>
      <c r="C1212">
        <v>15116.8</v>
      </c>
      <c r="D1212">
        <v>15116.5</v>
      </c>
      <c r="E1212">
        <v>15093.5</v>
      </c>
      <c r="F1212">
        <v>1624.25</v>
      </c>
      <c r="G1212">
        <v>1194.26</v>
      </c>
      <c r="H1212">
        <v>485.40600000000001</v>
      </c>
      <c r="I1212">
        <v>0.28308</v>
      </c>
      <c r="J1212">
        <v>0.72653100000000004</v>
      </c>
      <c r="K1212">
        <v>0</v>
      </c>
      <c r="L1212" t="s">
        <v>43</v>
      </c>
    </row>
    <row r="1213" spans="1:12" x14ac:dyDescent="0.25">
      <c r="A1213" t="s">
        <v>52</v>
      </c>
      <c r="B1213">
        <v>15155.9</v>
      </c>
      <c r="C1213">
        <v>15082.5</v>
      </c>
      <c r="D1213">
        <v>15082.1</v>
      </c>
      <c r="E1213">
        <v>15059.4</v>
      </c>
      <c r="F1213">
        <v>1617.15</v>
      </c>
      <c r="G1213">
        <v>1195.78</v>
      </c>
      <c r="H1213">
        <v>482.38799999999998</v>
      </c>
      <c r="I1213">
        <v>0.28308</v>
      </c>
      <c r="J1213">
        <v>0.72653100000000004</v>
      </c>
      <c r="K1213">
        <v>0</v>
      </c>
      <c r="L1213" t="s">
        <v>43</v>
      </c>
    </row>
    <row r="1214" spans="1:12" x14ac:dyDescent="0.25">
      <c r="A1214" t="s">
        <v>52</v>
      </c>
      <c r="B1214">
        <v>15171.7</v>
      </c>
      <c r="C1214">
        <v>15100.6</v>
      </c>
      <c r="D1214">
        <v>15100.2</v>
      </c>
      <c r="E1214">
        <v>15077.4</v>
      </c>
      <c r="F1214">
        <v>1625.21</v>
      </c>
      <c r="G1214">
        <v>1205.4000000000001</v>
      </c>
      <c r="H1214">
        <v>482.94900000000001</v>
      </c>
      <c r="I1214">
        <v>0.28308</v>
      </c>
      <c r="J1214">
        <v>0.72653100000000004</v>
      </c>
      <c r="K1214">
        <v>0</v>
      </c>
      <c r="L1214" t="s">
        <v>43</v>
      </c>
    </row>
    <row r="1215" spans="1:12" x14ac:dyDescent="0.25">
      <c r="A1215" t="s">
        <v>52</v>
      </c>
      <c r="B1215">
        <v>15195</v>
      </c>
      <c r="C1215">
        <v>15119.7</v>
      </c>
      <c r="D1215">
        <v>15119.4</v>
      </c>
      <c r="E1215">
        <v>15096.5</v>
      </c>
      <c r="F1215">
        <v>1622.84</v>
      </c>
      <c r="G1215">
        <v>1197.75</v>
      </c>
      <c r="H1215">
        <v>485.18799999999999</v>
      </c>
      <c r="I1215">
        <v>0.28308</v>
      </c>
      <c r="J1215">
        <v>0.72653100000000004</v>
      </c>
      <c r="K1215">
        <v>0</v>
      </c>
      <c r="L1215" t="s">
        <v>43</v>
      </c>
    </row>
    <row r="1216" spans="1:12" x14ac:dyDescent="0.25">
      <c r="A1216" t="s">
        <v>52</v>
      </c>
      <c r="B1216">
        <v>15196.6</v>
      </c>
      <c r="C1216">
        <v>15123.7</v>
      </c>
      <c r="D1216">
        <v>15123.3</v>
      </c>
      <c r="E1216">
        <v>15100.5</v>
      </c>
      <c r="F1216">
        <v>1619.38</v>
      </c>
      <c r="G1216">
        <v>1195.95</v>
      </c>
      <c r="H1216">
        <v>484.72800000000001</v>
      </c>
      <c r="I1216">
        <v>0.28308</v>
      </c>
      <c r="J1216">
        <v>0.72653100000000004</v>
      </c>
      <c r="K1216">
        <v>0</v>
      </c>
      <c r="L1216" t="s">
        <v>43</v>
      </c>
    </row>
    <row r="1217" spans="1:25" x14ac:dyDescent="0.25">
      <c r="A1217" t="s">
        <v>52</v>
      </c>
      <c r="B1217">
        <v>15195.7</v>
      </c>
      <c r="C1217">
        <v>15123.7</v>
      </c>
      <c r="D1217">
        <v>15123.3</v>
      </c>
      <c r="E1217">
        <v>15100.5</v>
      </c>
      <c r="F1217">
        <v>1625.25</v>
      </c>
      <c r="G1217">
        <v>1201.6400000000001</v>
      </c>
      <c r="H1217">
        <v>485.04599999999999</v>
      </c>
      <c r="I1217">
        <v>0.28308</v>
      </c>
      <c r="J1217">
        <v>0.72653100000000004</v>
      </c>
      <c r="K1217">
        <v>0</v>
      </c>
      <c r="L1217" t="s">
        <v>43</v>
      </c>
    </row>
    <row r="1218" spans="1:25" x14ac:dyDescent="0.25">
      <c r="A1218" t="s">
        <v>52</v>
      </c>
      <c r="B1218">
        <v>15169.2</v>
      </c>
      <c r="C1218">
        <v>15094.2</v>
      </c>
      <c r="D1218">
        <v>15093.9</v>
      </c>
      <c r="E1218">
        <v>15071</v>
      </c>
      <c r="F1218">
        <v>1624.22</v>
      </c>
      <c r="G1218">
        <v>1196.75</v>
      </c>
      <c r="H1218">
        <v>483.19499999999999</v>
      </c>
      <c r="I1218">
        <v>0.28308</v>
      </c>
      <c r="J1218">
        <v>0.72653100000000004</v>
      </c>
      <c r="K1218">
        <v>0</v>
      </c>
      <c r="L1218" t="s">
        <v>43</v>
      </c>
    </row>
    <row r="1219" spans="1:25" x14ac:dyDescent="0.25">
      <c r="A1219" t="s">
        <v>52</v>
      </c>
      <c r="B1219">
        <v>15248.8</v>
      </c>
      <c r="C1219">
        <v>15175.9</v>
      </c>
      <c r="D1219">
        <v>15175.5</v>
      </c>
      <c r="E1219">
        <v>15152.5</v>
      </c>
      <c r="F1219">
        <v>1634.67</v>
      </c>
      <c r="G1219">
        <v>1206.99</v>
      </c>
      <c r="H1219">
        <v>485.78399999999999</v>
      </c>
      <c r="I1219">
        <v>0.28308</v>
      </c>
      <c r="J1219">
        <v>0.72653100000000004</v>
      </c>
      <c r="K1219">
        <v>0</v>
      </c>
      <c r="L1219" t="s">
        <v>43</v>
      </c>
    </row>
    <row r="1220" spans="1:25" x14ac:dyDescent="0.25">
      <c r="A1220" t="s">
        <v>52</v>
      </c>
      <c r="B1220">
        <v>15301.9</v>
      </c>
      <c r="C1220">
        <v>15227.5</v>
      </c>
      <c r="D1220">
        <v>15227</v>
      </c>
      <c r="E1220">
        <v>15204.1</v>
      </c>
      <c r="F1220">
        <v>1644.24</v>
      </c>
      <c r="G1220">
        <v>1214.43</v>
      </c>
      <c r="H1220">
        <v>489.21100000000001</v>
      </c>
      <c r="I1220">
        <v>0.28308</v>
      </c>
      <c r="J1220">
        <v>0.72653100000000004</v>
      </c>
      <c r="K1220">
        <v>0</v>
      </c>
      <c r="L1220" t="s">
        <v>43</v>
      </c>
    </row>
    <row r="1221" spans="1:25" x14ac:dyDescent="0.25">
      <c r="A1221" t="s">
        <v>52</v>
      </c>
      <c r="B1221">
        <v>15293.6</v>
      </c>
      <c r="C1221">
        <v>15217</v>
      </c>
      <c r="D1221">
        <v>15216.6</v>
      </c>
      <c r="E1221">
        <v>15193.5</v>
      </c>
      <c r="F1221">
        <v>1644.88</v>
      </c>
      <c r="G1221">
        <v>1212.73</v>
      </c>
      <c r="H1221">
        <v>490.17700000000002</v>
      </c>
      <c r="I1221">
        <v>0.28308</v>
      </c>
      <c r="J1221">
        <v>0.72653100000000004</v>
      </c>
      <c r="K1221">
        <v>0</v>
      </c>
      <c r="L1221" t="s">
        <v>43</v>
      </c>
    </row>
    <row r="1222" spans="1:25" x14ac:dyDescent="0.25">
      <c r="A1222" t="s">
        <v>52</v>
      </c>
      <c r="B1222">
        <v>15301.6</v>
      </c>
      <c r="C1222">
        <v>15227</v>
      </c>
      <c r="D1222">
        <v>15226.6</v>
      </c>
      <c r="E1222">
        <v>15203.5</v>
      </c>
      <c r="F1222">
        <v>1649.42</v>
      </c>
      <c r="G1222">
        <v>1211.83</v>
      </c>
      <c r="H1222">
        <v>486.98500000000001</v>
      </c>
      <c r="I1222">
        <v>0.28308</v>
      </c>
      <c r="J1222">
        <v>0.72653100000000004</v>
      </c>
      <c r="K1222">
        <v>0</v>
      </c>
      <c r="L1222" t="s">
        <v>43</v>
      </c>
    </row>
    <row r="1223" spans="1:25" x14ac:dyDescent="0.25">
      <c r="A1223" t="s">
        <v>52</v>
      </c>
      <c r="B1223">
        <v>15246.4</v>
      </c>
      <c r="C1223">
        <v>15170.8</v>
      </c>
      <c r="D1223">
        <v>15170.4</v>
      </c>
      <c r="E1223">
        <v>15147.5</v>
      </c>
      <c r="F1223">
        <v>1634.04</v>
      </c>
      <c r="G1223">
        <v>1206.19</v>
      </c>
      <c r="H1223">
        <v>485.858</v>
      </c>
      <c r="I1223">
        <v>0.28308</v>
      </c>
      <c r="J1223">
        <v>0.72653100000000004</v>
      </c>
      <c r="K1223">
        <v>0</v>
      </c>
      <c r="L1223" t="s">
        <v>43</v>
      </c>
    </row>
    <row r="1224" spans="1:25" x14ac:dyDescent="0.25">
      <c r="A1224" t="s">
        <v>52</v>
      </c>
      <c r="B1224">
        <v>15290.9</v>
      </c>
      <c r="C1224">
        <v>15217.5</v>
      </c>
      <c r="D1224">
        <v>15217.2</v>
      </c>
      <c r="E1224">
        <v>15192.8</v>
      </c>
      <c r="F1224">
        <v>1638.68</v>
      </c>
      <c r="G1224">
        <v>1213.3900000000001</v>
      </c>
      <c r="H1224">
        <v>487.21199999999999</v>
      </c>
      <c r="I1224">
        <v>0.28308</v>
      </c>
      <c r="J1224">
        <v>0.72653100000000004</v>
      </c>
      <c r="K1224">
        <v>0</v>
      </c>
      <c r="L1224" t="s">
        <v>43</v>
      </c>
    </row>
    <row r="1225" spans="1:25" x14ac:dyDescent="0.25">
      <c r="A1225" t="s">
        <v>52</v>
      </c>
      <c r="B1225">
        <v>15251.6</v>
      </c>
      <c r="C1225">
        <v>15175.5</v>
      </c>
      <c r="D1225">
        <v>15175.2</v>
      </c>
      <c r="E1225">
        <v>15152.1</v>
      </c>
      <c r="F1225">
        <v>1635.29</v>
      </c>
      <c r="G1225">
        <v>1210.93</v>
      </c>
      <c r="H1225">
        <v>486.41899999999998</v>
      </c>
      <c r="I1225">
        <v>0.28308</v>
      </c>
      <c r="J1225">
        <v>0.72653100000000004</v>
      </c>
      <c r="K1225">
        <v>0</v>
      </c>
      <c r="L1225" t="s">
        <v>43</v>
      </c>
    </row>
    <row r="1226" spans="1:25" x14ac:dyDescent="0.25">
      <c r="A1226" t="s">
        <v>52</v>
      </c>
      <c r="B1226">
        <v>15253.3</v>
      </c>
      <c r="C1226">
        <v>15177.6</v>
      </c>
      <c r="D1226">
        <v>15177.2</v>
      </c>
      <c r="E1226">
        <v>15154.1</v>
      </c>
      <c r="F1226">
        <v>1639.19</v>
      </c>
      <c r="G1226">
        <v>1213.69</v>
      </c>
      <c r="H1226">
        <v>487.84399999999999</v>
      </c>
      <c r="I1226">
        <v>0.28308</v>
      </c>
      <c r="J1226">
        <v>0.72653100000000004</v>
      </c>
      <c r="K1226">
        <v>0</v>
      </c>
      <c r="L1226" t="s">
        <v>43</v>
      </c>
    </row>
    <row r="1227" spans="1:25" x14ac:dyDescent="0.25">
      <c r="A1227" t="s">
        <v>52</v>
      </c>
      <c r="B1227">
        <v>15183.2</v>
      </c>
      <c r="C1227">
        <v>15107.1</v>
      </c>
      <c r="D1227">
        <v>15106.8</v>
      </c>
      <c r="E1227">
        <v>15084</v>
      </c>
      <c r="F1227">
        <v>1625</v>
      </c>
      <c r="G1227">
        <v>1203.77</v>
      </c>
      <c r="H1227">
        <v>484.18099999999998</v>
      </c>
      <c r="I1227">
        <v>0.28308</v>
      </c>
      <c r="J1227">
        <v>0.72653100000000004</v>
      </c>
      <c r="K1227">
        <v>0</v>
      </c>
      <c r="L1227" t="s">
        <v>43</v>
      </c>
    </row>
    <row r="1228" spans="1:25" x14ac:dyDescent="0.25">
      <c r="A1228" t="s">
        <v>52</v>
      </c>
      <c r="B1228">
        <v>15212</v>
      </c>
      <c r="C1228">
        <v>15136.4</v>
      </c>
      <c r="D1228">
        <v>15136.1</v>
      </c>
      <c r="E1228">
        <v>15113.3</v>
      </c>
      <c r="F1228">
        <v>1629.28</v>
      </c>
      <c r="G1228">
        <v>1208.29</v>
      </c>
      <c r="H1228">
        <v>484.90300000000002</v>
      </c>
      <c r="I1228">
        <v>0.28308</v>
      </c>
      <c r="J1228">
        <v>0.72653100000000004</v>
      </c>
      <c r="K1228">
        <v>0</v>
      </c>
      <c r="L1228" t="s">
        <v>43</v>
      </c>
    </row>
    <row r="1229" spans="1:25" x14ac:dyDescent="0.25">
      <c r="A1229" t="s">
        <v>52</v>
      </c>
      <c r="B1229">
        <v>15158.5</v>
      </c>
      <c r="C1229">
        <v>15085.4</v>
      </c>
      <c r="D1229">
        <v>15085</v>
      </c>
      <c r="E1229">
        <v>15062.4</v>
      </c>
      <c r="F1229">
        <v>1617.99</v>
      </c>
      <c r="G1229">
        <v>1205.08</v>
      </c>
      <c r="H1229">
        <v>483.93599999999998</v>
      </c>
      <c r="I1229">
        <v>0.28308</v>
      </c>
      <c r="J1229">
        <v>0.72653100000000004</v>
      </c>
      <c r="K1229">
        <v>0</v>
      </c>
      <c r="L1229" t="s">
        <v>43</v>
      </c>
    </row>
    <row r="1230" spans="1:25" x14ac:dyDescent="0.25">
      <c r="A1230" t="s">
        <v>52</v>
      </c>
      <c r="B1230">
        <v>15181.8</v>
      </c>
      <c r="C1230">
        <v>15108.7</v>
      </c>
      <c r="D1230">
        <v>15108.4</v>
      </c>
      <c r="E1230">
        <v>15085.5</v>
      </c>
      <c r="F1230">
        <v>1619.09</v>
      </c>
      <c r="G1230">
        <v>1214.5899999999999</v>
      </c>
      <c r="H1230">
        <v>482.274</v>
      </c>
      <c r="I1230">
        <v>0.28308</v>
      </c>
      <c r="J1230">
        <v>0.72653100000000004</v>
      </c>
      <c r="K1230">
        <v>0</v>
      </c>
      <c r="L1230" t="s">
        <v>43</v>
      </c>
    </row>
    <row r="1231" spans="1:25" x14ac:dyDescent="0.25">
      <c r="A1231" t="s">
        <v>52</v>
      </c>
      <c r="B1231">
        <v>15338.3</v>
      </c>
      <c r="C1231">
        <v>15265.3</v>
      </c>
      <c r="D1231">
        <v>15264.9</v>
      </c>
      <c r="E1231">
        <v>15242.1</v>
      </c>
      <c r="F1231">
        <v>1635.01</v>
      </c>
      <c r="G1231">
        <v>1225.02</v>
      </c>
      <c r="H1231">
        <v>478.11500000000001</v>
      </c>
      <c r="I1231">
        <v>0.28308</v>
      </c>
      <c r="J1231">
        <v>0.72653100000000004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15193.1</v>
      </c>
      <c r="C1232">
        <v>15117.3</v>
      </c>
      <c r="D1232">
        <v>15116.9</v>
      </c>
      <c r="E1232">
        <v>15094</v>
      </c>
      <c r="F1232">
        <v>1618.9</v>
      </c>
      <c r="G1232">
        <v>1194.07</v>
      </c>
      <c r="H1232">
        <v>484.09199999999998</v>
      </c>
      <c r="I1232">
        <v>0.28308</v>
      </c>
      <c r="J1232">
        <v>0.72653100000000004</v>
      </c>
      <c r="K1232">
        <v>0</v>
      </c>
      <c r="L1232" t="s">
        <v>43</v>
      </c>
      <c r="R1232">
        <f>AVERAGE(B1183:B1232)</f>
        <v>15229.440000000002</v>
      </c>
      <c r="S1232">
        <f>AVERAGE(C1183:C1232)</f>
        <v>15154.871999999999</v>
      </c>
      <c r="U1232">
        <f>_xlfn.VAR.P(B1183:B1232)</f>
        <v>2703.6775999999909</v>
      </c>
      <c r="V1232">
        <f>_xlfn.VAR.P(C1183:C1232)</f>
        <v>2650.2032160000035</v>
      </c>
      <c r="X1232">
        <f>1.96*SQRT(U1232)/50</f>
        <v>2.0382784763775499</v>
      </c>
      <c r="Y1232">
        <f>1.96*SQRT(V1232)/50</f>
        <v>2.0180208794346619</v>
      </c>
    </row>
    <row r="1233" spans="1:12" x14ac:dyDescent="0.25">
      <c r="A1233" t="s">
        <v>52</v>
      </c>
      <c r="B1233">
        <v>761601.40159999998</v>
      </c>
      <c r="C1233" t="s">
        <v>37</v>
      </c>
    </row>
    <row r="1234" spans="1:12" x14ac:dyDescent="0.25">
      <c r="A1234" t="s">
        <v>78</v>
      </c>
      <c r="B1234">
        <v>14431.1</v>
      </c>
      <c r="C1234">
        <v>14358.2</v>
      </c>
      <c r="D1234">
        <v>14357.9</v>
      </c>
      <c r="E1234">
        <v>14335.1</v>
      </c>
      <c r="F1234">
        <v>1620</v>
      </c>
      <c r="G1234">
        <v>0</v>
      </c>
      <c r="H1234">
        <v>484.26100000000002</v>
      </c>
      <c r="I1234">
        <v>0.28308</v>
      </c>
      <c r="J1234">
        <v>0.72653100000000004</v>
      </c>
      <c r="K1234">
        <v>0</v>
      </c>
      <c r="L1234" t="s">
        <v>43</v>
      </c>
    </row>
    <row r="1235" spans="1:12" x14ac:dyDescent="0.25">
      <c r="A1235" t="s">
        <v>78</v>
      </c>
      <c r="B1235">
        <v>14442.7</v>
      </c>
      <c r="C1235">
        <v>14365.9</v>
      </c>
      <c r="D1235">
        <v>14365.6</v>
      </c>
      <c r="E1235">
        <v>14342.9</v>
      </c>
      <c r="F1235">
        <v>1611.88</v>
      </c>
      <c r="G1235">
        <v>0</v>
      </c>
      <c r="H1235">
        <v>483.81</v>
      </c>
      <c r="I1235">
        <v>0.28308</v>
      </c>
      <c r="J1235">
        <v>0.72653100000000004</v>
      </c>
      <c r="K1235">
        <v>0</v>
      </c>
      <c r="L1235" t="s">
        <v>43</v>
      </c>
    </row>
    <row r="1236" spans="1:12" x14ac:dyDescent="0.25">
      <c r="A1236" t="s">
        <v>78</v>
      </c>
      <c r="B1236">
        <v>14479</v>
      </c>
      <c r="C1236">
        <v>14405.9</v>
      </c>
      <c r="D1236">
        <v>14405.5</v>
      </c>
      <c r="E1236">
        <v>14382.3</v>
      </c>
      <c r="F1236">
        <v>1623.14</v>
      </c>
      <c r="G1236">
        <v>0</v>
      </c>
      <c r="H1236">
        <v>486.61399999999998</v>
      </c>
      <c r="I1236">
        <v>0.28308</v>
      </c>
      <c r="J1236">
        <v>0.72653100000000004</v>
      </c>
      <c r="K1236">
        <v>0</v>
      </c>
      <c r="L1236" t="s">
        <v>43</v>
      </c>
    </row>
    <row r="1237" spans="1:12" x14ac:dyDescent="0.25">
      <c r="A1237" t="s">
        <v>78</v>
      </c>
      <c r="B1237">
        <v>14526.2</v>
      </c>
      <c r="C1237">
        <v>14453.6</v>
      </c>
      <c r="D1237">
        <v>14453.2</v>
      </c>
      <c r="E1237">
        <v>14430.3</v>
      </c>
      <c r="F1237">
        <v>1633.18</v>
      </c>
      <c r="G1237">
        <v>0</v>
      </c>
      <c r="H1237">
        <v>486.83300000000003</v>
      </c>
      <c r="I1237">
        <v>0.28308</v>
      </c>
      <c r="J1237">
        <v>0.72653100000000004</v>
      </c>
      <c r="K1237">
        <v>0</v>
      </c>
      <c r="L1237" t="s">
        <v>43</v>
      </c>
    </row>
    <row r="1238" spans="1:12" x14ac:dyDescent="0.25">
      <c r="A1238" t="s">
        <v>78</v>
      </c>
      <c r="B1238">
        <v>14508.1</v>
      </c>
      <c r="C1238">
        <v>14432.3</v>
      </c>
      <c r="D1238">
        <v>14431.9</v>
      </c>
      <c r="E1238">
        <v>14408.7</v>
      </c>
      <c r="F1238">
        <v>1625.99</v>
      </c>
      <c r="G1238">
        <v>0</v>
      </c>
      <c r="H1238">
        <v>487.28899999999999</v>
      </c>
      <c r="I1238">
        <v>0.28308</v>
      </c>
      <c r="J1238">
        <v>0.72653100000000004</v>
      </c>
      <c r="K1238">
        <v>0</v>
      </c>
      <c r="L1238" t="s">
        <v>43</v>
      </c>
    </row>
    <row r="1239" spans="1:12" x14ac:dyDescent="0.25">
      <c r="A1239" t="s">
        <v>78</v>
      </c>
      <c r="B1239">
        <v>14506.6</v>
      </c>
      <c r="C1239">
        <v>14432.6</v>
      </c>
      <c r="D1239">
        <v>14432.2</v>
      </c>
      <c r="E1239">
        <v>14409.1</v>
      </c>
      <c r="F1239">
        <v>1629.95</v>
      </c>
      <c r="G1239">
        <v>0</v>
      </c>
      <c r="H1239">
        <v>486.46699999999998</v>
      </c>
      <c r="I1239">
        <v>0.28308</v>
      </c>
      <c r="J1239">
        <v>0.72653100000000004</v>
      </c>
      <c r="K1239">
        <v>0</v>
      </c>
      <c r="L1239" t="s">
        <v>43</v>
      </c>
    </row>
    <row r="1240" spans="1:12" x14ac:dyDescent="0.25">
      <c r="A1240" t="s">
        <v>78</v>
      </c>
      <c r="B1240">
        <v>14492.7</v>
      </c>
      <c r="C1240">
        <v>14417.8</v>
      </c>
      <c r="D1240">
        <v>14417.4</v>
      </c>
      <c r="E1240">
        <v>14394.4</v>
      </c>
      <c r="F1240">
        <v>1628.62</v>
      </c>
      <c r="G1240">
        <v>0</v>
      </c>
      <c r="H1240">
        <v>486.50099999999998</v>
      </c>
      <c r="I1240">
        <v>0.28308</v>
      </c>
      <c r="J1240">
        <v>0.72653100000000004</v>
      </c>
      <c r="K1240">
        <v>0</v>
      </c>
      <c r="L1240" t="s">
        <v>43</v>
      </c>
    </row>
    <row r="1241" spans="1:12" x14ac:dyDescent="0.25">
      <c r="A1241" t="s">
        <v>78</v>
      </c>
      <c r="B1241">
        <v>14535.5</v>
      </c>
      <c r="C1241">
        <v>14462.3</v>
      </c>
      <c r="D1241">
        <v>14461.9</v>
      </c>
      <c r="E1241">
        <v>14439</v>
      </c>
      <c r="F1241">
        <v>1629.54</v>
      </c>
      <c r="G1241">
        <v>0</v>
      </c>
      <c r="H1241">
        <v>487.476</v>
      </c>
      <c r="I1241">
        <v>0.28308</v>
      </c>
      <c r="J1241">
        <v>0.72653100000000004</v>
      </c>
      <c r="K1241">
        <v>0</v>
      </c>
      <c r="L1241" t="s">
        <v>43</v>
      </c>
    </row>
    <row r="1242" spans="1:12" x14ac:dyDescent="0.25">
      <c r="A1242" t="s">
        <v>78</v>
      </c>
      <c r="B1242">
        <v>14495.5</v>
      </c>
      <c r="C1242">
        <v>14420.9</v>
      </c>
      <c r="D1242">
        <v>14420.5</v>
      </c>
      <c r="E1242">
        <v>14397</v>
      </c>
      <c r="F1242">
        <v>1629.68</v>
      </c>
      <c r="G1242">
        <v>0</v>
      </c>
      <c r="H1242">
        <v>487.81299999999999</v>
      </c>
      <c r="I1242">
        <v>0.28308</v>
      </c>
      <c r="J1242">
        <v>0.72653100000000004</v>
      </c>
      <c r="K1242">
        <v>0</v>
      </c>
      <c r="L1242" t="s">
        <v>43</v>
      </c>
    </row>
    <row r="1243" spans="1:12" x14ac:dyDescent="0.25">
      <c r="A1243" t="s">
        <v>78</v>
      </c>
      <c r="B1243">
        <v>14476</v>
      </c>
      <c r="C1243">
        <v>14397.9</v>
      </c>
      <c r="D1243">
        <v>14397.5</v>
      </c>
      <c r="E1243">
        <v>14374.6</v>
      </c>
      <c r="F1243">
        <v>1624.72</v>
      </c>
      <c r="G1243">
        <v>0</v>
      </c>
      <c r="H1243">
        <v>486.58499999999998</v>
      </c>
      <c r="I1243">
        <v>0.28308</v>
      </c>
      <c r="J1243">
        <v>0.72653100000000004</v>
      </c>
      <c r="K1243">
        <v>0</v>
      </c>
      <c r="L1243" t="s">
        <v>43</v>
      </c>
    </row>
    <row r="1244" spans="1:12" x14ac:dyDescent="0.25">
      <c r="A1244" t="s">
        <v>78</v>
      </c>
      <c r="B1244">
        <v>14450</v>
      </c>
      <c r="C1244">
        <v>14374.5</v>
      </c>
      <c r="D1244">
        <v>14374.1</v>
      </c>
      <c r="E1244">
        <v>14351.2</v>
      </c>
      <c r="F1244">
        <v>1616.47</v>
      </c>
      <c r="G1244">
        <v>0</v>
      </c>
      <c r="H1244">
        <v>484.71100000000001</v>
      </c>
      <c r="I1244">
        <v>0.28308</v>
      </c>
      <c r="J1244">
        <v>0.72653100000000004</v>
      </c>
      <c r="K1244">
        <v>0</v>
      </c>
      <c r="L1244" t="s">
        <v>43</v>
      </c>
    </row>
    <row r="1245" spans="1:12" x14ac:dyDescent="0.25">
      <c r="A1245" t="s">
        <v>78</v>
      </c>
      <c r="B1245">
        <v>14399.2</v>
      </c>
      <c r="C1245">
        <v>14327.5</v>
      </c>
      <c r="D1245">
        <v>14327.2</v>
      </c>
      <c r="E1245">
        <v>14304.4</v>
      </c>
      <c r="F1245">
        <v>1609.25</v>
      </c>
      <c r="G1245">
        <v>0</v>
      </c>
      <c r="H1245">
        <v>483.17700000000002</v>
      </c>
      <c r="I1245">
        <v>0.28308</v>
      </c>
      <c r="J1245">
        <v>0.72653100000000004</v>
      </c>
      <c r="K1245">
        <v>0</v>
      </c>
      <c r="L1245" t="s">
        <v>43</v>
      </c>
    </row>
    <row r="1246" spans="1:12" x14ac:dyDescent="0.25">
      <c r="A1246" t="s">
        <v>78</v>
      </c>
      <c r="B1246">
        <v>14447.4</v>
      </c>
      <c r="C1246">
        <v>14375.2</v>
      </c>
      <c r="D1246">
        <v>14374.9</v>
      </c>
      <c r="E1246">
        <v>14351.8</v>
      </c>
      <c r="F1246">
        <v>1620.4</v>
      </c>
      <c r="G1246">
        <v>0</v>
      </c>
      <c r="H1246">
        <v>484.77100000000002</v>
      </c>
      <c r="I1246">
        <v>0.28308</v>
      </c>
      <c r="J1246">
        <v>0.72653100000000004</v>
      </c>
      <c r="K1246">
        <v>0</v>
      </c>
      <c r="L1246" t="s">
        <v>43</v>
      </c>
    </row>
    <row r="1247" spans="1:12" x14ac:dyDescent="0.25">
      <c r="A1247" t="s">
        <v>78</v>
      </c>
      <c r="B1247">
        <v>14401.9</v>
      </c>
      <c r="C1247">
        <v>14329.8</v>
      </c>
      <c r="D1247">
        <v>14329.4</v>
      </c>
      <c r="E1247">
        <v>14306.5</v>
      </c>
      <c r="F1247">
        <v>1612.54</v>
      </c>
      <c r="G1247">
        <v>0</v>
      </c>
      <c r="H1247">
        <v>483.20699999999999</v>
      </c>
      <c r="I1247">
        <v>0.28308</v>
      </c>
      <c r="J1247">
        <v>0.72653100000000004</v>
      </c>
      <c r="K1247">
        <v>0</v>
      </c>
      <c r="L1247" t="s">
        <v>43</v>
      </c>
    </row>
    <row r="1248" spans="1:12" x14ac:dyDescent="0.25">
      <c r="A1248" t="s">
        <v>78</v>
      </c>
      <c r="B1248">
        <v>14430</v>
      </c>
      <c r="C1248">
        <v>14354.6</v>
      </c>
      <c r="D1248">
        <v>14354.3</v>
      </c>
      <c r="E1248">
        <v>14331.3</v>
      </c>
      <c r="F1248">
        <v>1615.25</v>
      </c>
      <c r="G1248">
        <v>0</v>
      </c>
      <c r="H1248">
        <v>483.78300000000002</v>
      </c>
      <c r="I1248">
        <v>0.28308</v>
      </c>
      <c r="J1248">
        <v>0.72653100000000004</v>
      </c>
      <c r="K1248">
        <v>0</v>
      </c>
      <c r="L1248" t="s">
        <v>43</v>
      </c>
    </row>
    <row r="1249" spans="1:12" x14ac:dyDescent="0.25">
      <c r="A1249" t="s">
        <v>78</v>
      </c>
      <c r="B1249">
        <v>14422.9</v>
      </c>
      <c r="C1249">
        <v>14348.2</v>
      </c>
      <c r="D1249">
        <v>14347.8</v>
      </c>
      <c r="E1249">
        <v>14325.1</v>
      </c>
      <c r="F1249">
        <v>1613.99</v>
      </c>
      <c r="G1249">
        <v>0</v>
      </c>
      <c r="H1249">
        <v>483.096</v>
      </c>
      <c r="I1249">
        <v>0.28308</v>
      </c>
      <c r="J1249">
        <v>0.72653100000000004</v>
      </c>
      <c r="K1249">
        <v>0</v>
      </c>
      <c r="L1249" t="s">
        <v>43</v>
      </c>
    </row>
    <row r="1250" spans="1:12" x14ac:dyDescent="0.25">
      <c r="A1250" t="s">
        <v>78</v>
      </c>
      <c r="B1250">
        <v>14442.6</v>
      </c>
      <c r="C1250">
        <v>14369.8</v>
      </c>
      <c r="D1250">
        <v>14369.5</v>
      </c>
      <c r="E1250">
        <v>14346.5</v>
      </c>
      <c r="F1250">
        <v>1613.45</v>
      </c>
      <c r="G1250">
        <v>0</v>
      </c>
      <c r="H1250">
        <v>484.69099999999997</v>
      </c>
      <c r="I1250">
        <v>0.28308</v>
      </c>
      <c r="J1250">
        <v>0.72653100000000004</v>
      </c>
      <c r="K1250">
        <v>0</v>
      </c>
      <c r="L1250" t="s">
        <v>43</v>
      </c>
    </row>
    <row r="1251" spans="1:12" x14ac:dyDescent="0.25">
      <c r="A1251" t="s">
        <v>78</v>
      </c>
      <c r="B1251">
        <v>14418.4</v>
      </c>
      <c r="C1251">
        <v>14344</v>
      </c>
      <c r="D1251">
        <v>14343.6</v>
      </c>
      <c r="E1251">
        <v>14320.8</v>
      </c>
      <c r="F1251">
        <v>1613.49</v>
      </c>
      <c r="G1251">
        <v>0</v>
      </c>
      <c r="H1251">
        <v>484.39499999999998</v>
      </c>
      <c r="I1251">
        <v>0.28308</v>
      </c>
      <c r="J1251">
        <v>0.72653100000000004</v>
      </c>
      <c r="K1251">
        <v>0</v>
      </c>
      <c r="L1251" t="s">
        <v>43</v>
      </c>
    </row>
    <row r="1252" spans="1:12" x14ac:dyDescent="0.25">
      <c r="A1252" t="s">
        <v>78</v>
      </c>
      <c r="B1252">
        <v>14478</v>
      </c>
      <c r="C1252">
        <v>14405.6</v>
      </c>
      <c r="D1252">
        <v>14405.2</v>
      </c>
      <c r="E1252">
        <v>14382.1</v>
      </c>
      <c r="F1252">
        <v>1621.48</v>
      </c>
      <c r="G1252">
        <v>0</v>
      </c>
      <c r="H1252">
        <v>487.75299999999999</v>
      </c>
      <c r="I1252">
        <v>0.28308</v>
      </c>
      <c r="J1252">
        <v>0.72653100000000004</v>
      </c>
      <c r="K1252">
        <v>0</v>
      </c>
      <c r="L1252" t="s">
        <v>43</v>
      </c>
    </row>
    <row r="1253" spans="1:12" x14ac:dyDescent="0.25">
      <c r="A1253" t="s">
        <v>78</v>
      </c>
      <c r="B1253">
        <v>14511.5</v>
      </c>
      <c r="C1253">
        <v>14435.2</v>
      </c>
      <c r="D1253">
        <v>14434.8</v>
      </c>
      <c r="E1253">
        <v>14411.8</v>
      </c>
      <c r="F1253">
        <v>1624.24</v>
      </c>
      <c r="G1253">
        <v>0</v>
      </c>
      <c r="H1253">
        <v>487.12</v>
      </c>
      <c r="I1253">
        <v>0.28308</v>
      </c>
      <c r="J1253">
        <v>0.72653100000000004</v>
      </c>
      <c r="K1253">
        <v>0</v>
      </c>
      <c r="L1253" t="s">
        <v>43</v>
      </c>
    </row>
    <row r="1254" spans="1:12" x14ac:dyDescent="0.25">
      <c r="A1254" t="s">
        <v>78</v>
      </c>
      <c r="B1254">
        <v>14500</v>
      </c>
      <c r="C1254">
        <v>14422.5</v>
      </c>
      <c r="D1254">
        <v>14422.1</v>
      </c>
      <c r="E1254">
        <v>14399.3</v>
      </c>
      <c r="F1254">
        <v>1628.28</v>
      </c>
      <c r="G1254">
        <v>0</v>
      </c>
      <c r="H1254">
        <v>486.35199999999998</v>
      </c>
      <c r="I1254">
        <v>0.28308</v>
      </c>
      <c r="J1254">
        <v>0.72653100000000004</v>
      </c>
      <c r="K1254">
        <v>0</v>
      </c>
      <c r="L1254" t="s">
        <v>43</v>
      </c>
    </row>
    <row r="1255" spans="1:12" x14ac:dyDescent="0.25">
      <c r="A1255" t="s">
        <v>78</v>
      </c>
      <c r="B1255">
        <v>14533.6</v>
      </c>
      <c r="C1255">
        <v>14460.8</v>
      </c>
      <c r="D1255">
        <v>14460.4</v>
      </c>
      <c r="E1255">
        <v>14437.3</v>
      </c>
      <c r="F1255">
        <v>1630.91</v>
      </c>
      <c r="G1255">
        <v>0</v>
      </c>
      <c r="H1255">
        <v>486.50799999999998</v>
      </c>
      <c r="I1255">
        <v>0.28308</v>
      </c>
      <c r="J1255">
        <v>0.72653100000000004</v>
      </c>
      <c r="K1255">
        <v>0</v>
      </c>
      <c r="L1255" t="s">
        <v>43</v>
      </c>
    </row>
    <row r="1256" spans="1:12" x14ac:dyDescent="0.25">
      <c r="A1256" t="s">
        <v>78</v>
      </c>
      <c r="B1256">
        <v>14501.1</v>
      </c>
      <c r="C1256">
        <v>14425.6</v>
      </c>
      <c r="D1256">
        <v>14425.2</v>
      </c>
      <c r="E1256">
        <v>14402.3</v>
      </c>
      <c r="F1256">
        <v>1630.21</v>
      </c>
      <c r="G1256">
        <v>0</v>
      </c>
      <c r="H1256">
        <v>486.68</v>
      </c>
      <c r="I1256">
        <v>0.28308</v>
      </c>
      <c r="J1256">
        <v>0.72653100000000004</v>
      </c>
      <c r="K1256">
        <v>0</v>
      </c>
      <c r="L1256" t="s">
        <v>43</v>
      </c>
    </row>
    <row r="1257" spans="1:12" x14ac:dyDescent="0.25">
      <c r="A1257" t="s">
        <v>78</v>
      </c>
      <c r="B1257">
        <v>14480</v>
      </c>
      <c r="C1257">
        <v>14403.9</v>
      </c>
      <c r="D1257">
        <v>14403.5</v>
      </c>
      <c r="E1257">
        <v>14380.5</v>
      </c>
      <c r="F1257">
        <v>1621.44</v>
      </c>
      <c r="G1257">
        <v>0</v>
      </c>
      <c r="H1257">
        <v>486.608</v>
      </c>
      <c r="I1257">
        <v>0.28308</v>
      </c>
      <c r="J1257">
        <v>0.72653100000000004</v>
      </c>
      <c r="K1257">
        <v>0</v>
      </c>
      <c r="L1257" t="s">
        <v>43</v>
      </c>
    </row>
    <row r="1258" spans="1:12" x14ac:dyDescent="0.25">
      <c r="A1258" t="s">
        <v>78</v>
      </c>
      <c r="B1258">
        <v>14521.6</v>
      </c>
      <c r="C1258">
        <v>14449.1</v>
      </c>
      <c r="D1258">
        <v>14448.7</v>
      </c>
      <c r="E1258">
        <v>14425.7</v>
      </c>
      <c r="F1258">
        <v>1634.2</v>
      </c>
      <c r="G1258">
        <v>0</v>
      </c>
      <c r="H1258">
        <v>488.54</v>
      </c>
      <c r="I1258">
        <v>0.28308</v>
      </c>
      <c r="J1258">
        <v>0.72653100000000004</v>
      </c>
      <c r="K1258">
        <v>0</v>
      </c>
      <c r="L1258" t="s">
        <v>43</v>
      </c>
    </row>
    <row r="1259" spans="1:12" x14ac:dyDescent="0.25">
      <c r="A1259" t="s">
        <v>78</v>
      </c>
      <c r="B1259">
        <v>14486.2</v>
      </c>
      <c r="C1259">
        <v>14409.1</v>
      </c>
      <c r="D1259">
        <v>14408.8</v>
      </c>
      <c r="E1259">
        <v>14385.8</v>
      </c>
      <c r="F1259">
        <v>1625.75</v>
      </c>
      <c r="G1259">
        <v>0</v>
      </c>
      <c r="H1259">
        <v>486.61599999999999</v>
      </c>
      <c r="I1259">
        <v>0.28308</v>
      </c>
      <c r="J1259">
        <v>0.72653100000000004</v>
      </c>
      <c r="K1259">
        <v>0</v>
      </c>
      <c r="L1259" t="s">
        <v>43</v>
      </c>
    </row>
    <row r="1260" spans="1:12" x14ac:dyDescent="0.25">
      <c r="A1260" t="s">
        <v>78</v>
      </c>
      <c r="B1260">
        <v>14497.5</v>
      </c>
      <c r="C1260">
        <v>14425.1</v>
      </c>
      <c r="D1260">
        <v>14424.7</v>
      </c>
      <c r="E1260">
        <v>14401.7</v>
      </c>
      <c r="F1260">
        <v>1629.15</v>
      </c>
      <c r="G1260">
        <v>0</v>
      </c>
      <c r="H1260">
        <v>487.51600000000002</v>
      </c>
      <c r="I1260">
        <v>0.28308</v>
      </c>
      <c r="J1260">
        <v>0.72653100000000004</v>
      </c>
      <c r="K1260">
        <v>0</v>
      </c>
      <c r="L1260" t="s">
        <v>43</v>
      </c>
    </row>
    <row r="1261" spans="1:12" x14ac:dyDescent="0.25">
      <c r="A1261" t="s">
        <v>78</v>
      </c>
      <c r="B1261">
        <v>14378</v>
      </c>
      <c r="C1261">
        <v>14305.5</v>
      </c>
      <c r="D1261">
        <v>14305.2</v>
      </c>
      <c r="E1261">
        <v>14282.5</v>
      </c>
      <c r="F1261">
        <v>1603.67</v>
      </c>
      <c r="G1261">
        <v>0</v>
      </c>
      <c r="H1261">
        <v>481.75599999999997</v>
      </c>
      <c r="I1261">
        <v>0.28308</v>
      </c>
      <c r="J1261">
        <v>0.72653100000000004</v>
      </c>
      <c r="K1261">
        <v>0</v>
      </c>
      <c r="L1261" t="s">
        <v>43</v>
      </c>
    </row>
    <row r="1262" spans="1:12" x14ac:dyDescent="0.25">
      <c r="A1262" t="s">
        <v>78</v>
      </c>
      <c r="B1262">
        <v>14424.4</v>
      </c>
      <c r="C1262">
        <v>14349.4</v>
      </c>
      <c r="D1262">
        <v>14349.1</v>
      </c>
      <c r="E1262">
        <v>14326.4</v>
      </c>
      <c r="F1262">
        <v>1611.99</v>
      </c>
      <c r="G1262">
        <v>0</v>
      </c>
      <c r="H1262">
        <v>483.726</v>
      </c>
      <c r="I1262">
        <v>0.28308</v>
      </c>
      <c r="J1262">
        <v>0.72653100000000004</v>
      </c>
      <c r="K1262">
        <v>0</v>
      </c>
      <c r="L1262" t="s">
        <v>43</v>
      </c>
    </row>
    <row r="1263" spans="1:12" x14ac:dyDescent="0.25">
      <c r="A1263" t="s">
        <v>78</v>
      </c>
      <c r="B1263">
        <v>14493</v>
      </c>
      <c r="C1263">
        <v>14417.2</v>
      </c>
      <c r="D1263">
        <v>14416.9</v>
      </c>
      <c r="E1263">
        <v>14393.9</v>
      </c>
      <c r="F1263">
        <v>1631.66</v>
      </c>
      <c r="G1263">
        <v>0</v>
      </c>
      <c r="H1263">
        <v>485.47300000000001</v>
      </c>
      <c r="I1263">
        <v>0.28308</v>
      </c>
      <c r="J1263">
        <v>0.72653100000000004</v>
      </c>
      <c r="K1263">
        <v>0</v>
      </c>
      <c r="L1263" t="s">
        <v>43</v>
      </c>
    </row>
    <row r="1264" spans="1:12" x14ac:dyDescent="0.25">
      <c r="A1264" t="s">
        <v>78</v>
      </c>
      <c r="B1264">
        <v>14383.4</v>
      </c>
      <c r="C1264">
        <v>14306.9</v>
      </c>
      <c r="D1264">
        <v>14306.6</v>
      </c>
      <c r="E1264">
        <v>14283.7</v>
      </c>
      <c r="F1264">
        <v>1604.7</v>
      </c>
      <c r="G1264">
        <v>0</v>
      </c>
      <c r="H1264">
        <v>483.113</v>
      </c>
      <c r="I1264">
        <v>0.28308</v>
      </c>
      <c r="J1264">
        <v>0.72653100000000004</v>
      </c>
      <c r="K1264">
        <v>0</v>
      </c>
      <c r="L1264" t="s">
        <v>43</v>
      </c>
    </row>
    <row r="1265" spans="1:12" x14ac:dyDescent="0.25">
      <c r="A1265" t="s">
        <v>78</v>
      </c>
      <c r="B1265">
        <v>14390.3</v>
      </c>
      <c r="C1265">
        <v>14314</v>
      </c>
      <c r="D1265">
        <v>14313.7</v>
      </c>
      <c r="E1265">
        <v>14290.8</v>
      </c>
      <c r="F1265">
        <v>1605.65</v>
      </c>
      <c r="G1265">
        <v>0</v>
      </c>
      <c r="H1265">
        <v>481.76799999999997</v>
      </c>
      <c r="I1265">
        <v>0.28308</v>
      </c>
      <c r="J1265">
        <v>0.72653100000000004</v>
      </c>
      <c r="K1265">
        <v>0</v>
      </c>
      <c r="L1265" t="s">
        <v>43</v>
      </c>
    </row>
    <row r="1266" spans="1:12" x14ac:dyDescent="0.25">
      <c r="A1266" t="s">
        <v>78</v>
      </c>
      <c r="B1266">
        <v>14439</v>
      </c>
      <c r="C1266">
        <v>14366.6</v>
      </c>
      <c r="D1266">
        <v>14366.2</v>
      </c>
      <c r="E1266">
        <v>14343.2</v>
      </c>
      <c r="F1266">
        <v>1616.23</v>
      </c>
      <c r="G1266">
        <v>0</v>
      </c>
      <c r="H1266">
        <v>483.541</v>
      </c>
      <c r="I1266">
        <v>0.28308</v>
      </c>
      <c r="J1266">
        <v>0.72653100000000004</v>
      </c>
      <c r="K1266">
        <v>0</v>
      </c>
      <c r="L1266" t="s">
        <v>43</v>
      </c>
    </row>
    <row r="1267" spans="1:12" x14ac:dyDescent="0.25">
      <c r="A1267" t="s">
        <v>78</v>
      </c>
      <c r="B1267">
        <v>14377.8</v>
      </c>
      <c r="C1267">
        <v>14304.1</v>
      </c>
      <c r="D1267">
        <v>14303.8</v>
      </c>
      <c r="E1267">
        <v>14280.9</v>
      </c>
      <c r="F1267">
        <v>1603.63</v>
      </c>
      <c r="G1267">
        <v>0</v>
      </c>
      <c r="H1267">
        <v>482.18</v>
      </c>
      <c r="I1267">
        <v>0.28308</v>
      </c>
      <c r="J1267">
        <v>0.72653100000000004</v>
      </c>
      <c r="K1267">
        <v>0</v>
      </c>
      <c r="L1267" t="s">
        <v>43</v>
      </c>
    </row>
    <row r="1268" spans="1:12" x14ac:dyDescent="0.25">
      <c r="A1268" t="s">
        <v>78</v>
      </c>
      <c r="B1268">
        <v>14402.8</v>
      </c>
      <c r="C1268">
        <v>14329.2</v>
      </c>
      <c r="D1268">
        <v>14328.9</v>
      </c>
      <c r="E1268">
        <v>14306.1</v>
      </c>
      <c r="F1268">
        <v>1608.42</v>
      </c>
      <c r="G1268">
        <v>0</v>
      </c>
      <c r="H1268">
        <v>482.84800000000001</v>
      </c>
      <c r="I1268">
        <v>0.28308</v>
      </c>
      <c r="J1268">
        <v>0.72653100000000004</v>
      </c>
      <c r="K1268">
        <v>0</v>
      </c>
      <c r="L1268" t="s">
        <v>43</v>
      </c>
    </row>
    <row r="1269" spans="1:12" x14ac:dyDescent="0.25">
      <c r="A1269" t="s">
        <v>78</v>
      </c>
      <c r="B1269">
        <v>14485.8</v>
      </c>
      <c r="C1269">
        <v>14409.1</v>
      </c>
      <c r="D1269">
        <v>14408.7</v>
      </c>
      <c r="E1269">
        <v>14385.6</v>
      </c>
      <c r="F1269">
        <v>1621</v>
      </c>
      <c r="G1269">
        <v>0</v>
      </c>
      <c r="H1269">
        <v>486.77800000000002</v>
      </c>
      <c r="I1269">
        <v>0.28308</v>
      </c>
      <c r="J1269">
        <v>0.72653100000000004</v>
      </c>
      <c r="K1269">
        <v>0</v>
      </c>
      <c r="L1269" t="s">
        <v>43</v>
      </c>
    </row>
    <row r="1270" spans="1:12" x14ac:dyDescent="0.25">
      <c r="A1270" t="s">
        <v>78</v>
      </c>
      <c r="B1270">
        <v>14525.8</v>
      </c>
      <c r="C1270">
        <v>14449.6</v>
      </c>
      <c r="D1270">
        <v>14449.2</v>
      </c>
      <c r="E1270">
        <v>14426.3</v>
      </c>
      <c r="F1270">
        <v>1624.65</v>
      </c>
      <c r="G1270">
        <v>0</v>
      </c>
      <c r="H1270">
        <v>487.73200000000003</v>
      </c>
      <c r="I1270">
        <v>0.28308</v>
      </c>
      <c r="J1270">
        <v>0.72653100000000004</v>
      </c>
      <c r="K1270">
        <v>0</v>
      </c>
      <c r="L1270" t="s">
        <v>43</v>
      </c>
    </row>
    <row r="1271" spans="1:12" x14ac:dyDescent="0.25">
      <c r="A1271" t="s">
        <v>78</v>
      </c>
      <c r="B1271">
        <v>14495.1</v>
      </c>
      <c r="C1271">
        <v>14421.9</v>
      </c>
      <c r="D1271">
        <v>14421.5</v>
      </c>
      <c r="E1271">
        <v>14398.4</v>
      </c>
      <c r="F1271">
        <v>1627.23</v>
      </c>
      <c r="G1271">
        <v>0</v>
      </c>
      <c r="H1271">
        <v>487.76</v>
      </c>
      <c r="I1271">
        <v>0.28308</v>
      </c>
      <c r="J1271">
        <v>0.72653100000000004</v>
      </c>
      <c r="K1271">
        <v>0</v>
      </c>
      <c r="L1271" t="s">
        <v>43</v>
      </c>
    </row>
    <row r="1272" spans="1:12" x14ac:dyDescent="0.25">
      <c r="A1272" t="s">
        <v>78</v>
      </c>
      <c r="B1272">
        <v>14492.8</v>
      </c>
      <c r="C1272">
        <v>14417.2</v>
      </c>
      <c r="D1272">
        <v>14416.7</v>
      </c>
      <c r="E1272">
        <v>14393.9</v>
      </c>
      <c r="F1272">
        <v>1625.09</v>
      </c>
      <c r="G1272">
        <v>0</v>
      </c>
      <c r="H1272">
        <v>487.88600000000002</v>
      </c>
      <c r="I1272">
        <v>0.28308</v>
      </c>
      <c r="J1272">
        <v>0.72653100000000004</v>
      </c>
      <c r="K1272">
        <v>0</v>
      </c>
      <c r="L1272" t="s">
        <v>43</v>
      </c>
    </row>
    <row r="1273" spans="1:12" x14ac:dyDescent="0.25">
      <c r="A1273" t="s">
        <v>78</v>
      </c>
      <c r="B1273">
        <v>14519.8</v>
      </c>
      <c r="C1273">
        <v>14446.6</v>
      </c>
      <c r="D1273">
        <v>14446.2</v>
      </c>
      <c r="E1273">
        <v>14423.3</v>
      </c>
      <c r="F1273">
        <v>1631.83</v>
      </c>
      <c r="G1273">
        <v>0</v>
      </c>
      <c r="H1273">
        <v>488.09100000000001</v>
      </c>
      <c r="I1273">
        <v>0.28308</v>
      </c>
      <c r="J1273">
        <v>0.72653100000000004</v>
      </c>
      <c r="K1273">
        <v>0</v>
      </c>
      <c r="L1273" t="s">
        <v>43</v>
      </c>
    </row>
    <row r="1274" spans="1:12" x14ac:dyDescent="0.25">
      <c r="A1274" t="s">
        <v>78</v>
      </c>
      <c r="B1274">
        <v>14483.2</v>
      </c>
      <c r="C1274">
        <v>14410.1</v>
      </c>
      <c r="D1274">
        <v>14409.8</v>
      </c>
      <c r="E1274">
        <v>14386.9</v>
      </c>
      <c r="F1274">
        <v>1623.2</v>
      </c>
      <c r="G1274">
        <v>0</v>
      </c>
      <c r="H1274">
        <v>486.47500000000002</v>
      </c>
      <c r="I1274">
        <v>0.28308</v>
      </c>
      <c r="J1274">
        <v>0.72653100000000004</v>
      </c>
      <c r="K1274">
        <v>0</v>
      </c>
      <c r="L1274" t="s">
        <v>43</v>
      </c>
    </row>
    <row r="1275" spans="1:12" x14ac:dyDescent="0.25">
      <c r="A1275" t="s">
        <v>78</v>
      </c>
      <c r="B1275">
        <v>14530.7</v>
      </c>
      <c r="C1275">
        <v>14456.4</v>
      </c>
      <c r="D1275">
        <v>14456</v>
      </c>
      <c r="E1275">
        <v>14432.9</v>
      </c>
      <c r="F1275">
        <v>1627.12</v>
      </c>
      <c r="G1275">
        <v>0</v>
      </c>
      <c r="H1275">
        <v>487.50299999999999</v>
      </c>
      <c r="I1275">
        <v>0.28308</v>
      </c>
      <c r="J1275">
        <v>0.72653100000000004</v>
      </c>
      <c r="K1275">
        <v>0</v>
      </c>
      <c r="L1275" t="s">
        <v>43</v>
      </c>
    </row>
    <row r="1276" spans="1:12" x14ac:dyDescent="0.25">
      <c r="A1276" t="s">
        <v>78</v>
      </c>
      <c r="B1276">
        <v>14505.5</v>
      </c>
      <c r="C1276">
        <v>14433.2</v>
      </c>
      <c r="D1276">
        <v>14432.8</v>
      </c>
      <c r="E1276">
        <v>14409.9</v>
      </c>
      <c r="F1276">
        <v>1627.5</v>
      </c>
      <c r="G1276">
        <v>0</v>
      </c>
      <c r="H1276">
        <v>486.745</v>
      </c>
      <c r="I1276">
        <v>0.28308</v>
      </c>
      <c r="J1276">
        <v>0.72653100000000004</v>
      </c>
      <c r="K1276">
        <v>0</v>
      </c>
      <c r="L1276" t="s">
        <v>43</v>
      </c>
    </row>
    <row r="1277" spans="1:12" x14ac:dyDescent="0.25">
      <c r="A1277" t="s">
        <v>78</v>
      </c>
      <c r="B1277">
        <v>14451</v>
      </c>
      <c r="C1277">
        <v>14378.3</v>
      </c>
      <c r="D1277">
        <v>14377.9</v>
      </c>
      <c r="E1277">
        <v>14354.7</v>
      </c>
      <c r="F1277">
        <v>1621.36</v>
      </c>
      <c r="G1277">
        <v>0</v>
      </c>
      <c r="H1277">
        <v>486.77800000000002</v>
      </c>
      <c r="I1277">
        <v>0.28308</v>
      </c>
      <c r="J1277">
        <v>0.72653100000000004</v>
      </c>
      <c r="K1277">
        <v>0</v>
      </c>
      <c r="L1277" t="s">
        <v>43</v>
      </c>
    </row>
    <row r="1278" spans="1:12" x14ac:dyDescent="0.25">
      <c r="A1278" t="s">
        <v>78</v>
      </c>
      <c r="B1278">
        <v>14389.1</v>
      </c>
      <c r="C1278">
        <v>14317.1</v>
      </c>
      <c r="D1278">
        <v>14316.7</v>
      </c>
      <c r="E1278">
        <v>14294.1</v>
      </c>
      <c r="F1278">
        <v>1608.21</v>
      </c>
      <c r="G1278">
        <v>0</v>
      </c>
      <c r="H1278">
        <v>482.404</v>
      </c>
      <c r="I1278">
        <v>0.28308</v>
      </c>
      <c r="J1278">
        <v>0.72653100000000004</v>
      </c>
      <c r="K1278">
        <v>0</v>
      </c>
      <c r="L1278" t="s">
        <v>43</v>
      </c>
    </row>
    <row r="1279" spans="1:12" x14ac:dyDescent="0.25">
      <c r="A1279" t="s">
        <v>78</v>
      </c>
      <c r="B1279">
        <v>14428.8</v>
      </c>
      <c r="C1279">
        <v>14353</v>
      </c>
      <c r="D1279">
        <v>14352.7</v>
      </c>
      <c r="E1279">
        <v>14329.7</v>
      </c>
      <c r="F1279">
        <v>1618.54</v>
      </c>
      <c r="G1279">
        <v>0</v>
      </c>
      <c r="H1279">
        <v>484.00599999999997</v>
      </c>
      <c r="I1279">
        <v>0.28308</v>
      </c>
      <c r="J1279">
        <v>0.72653100000000004</v>
      </c>
      <c r="K1279">
        <v>0</v>
      </c>
      <c r="L1279" t="s">
        <v>43</v>
      </c>
    </row>
    <row r="1280" spans="1:12" x14ac:dyDescent="0.25">
      <c r="A1280" t="s">
        <v>78</v>
      </c>
      <c r="B1280">
        <v>14385.6</v>
      </c>
      <c r="C1280">
        <v>14311.4</v>
      </c>
      <c r="D1280">
        <v>14311.1</v>
      </c>
      <c r="E1280">
        <v>14288.3</v>
      </c>
      <c r="F1280">
        <v>1605.08</v>
      </c>
      <c r="G1280">
        <v>0</v>
      </c>
      <c r="H1280">
        <v>483.38299999999998</v>
      </c>
      <c r="I1280">
        <v>0.28308</v>
      </c>
      <c r="J1280">
        <v>0.72653100000000004</v>
      </c>
      <c r="K1280">
        <v>0</v>
      </c>
      <c r="L1280" t="s">
        <v>43</v>
      </c>
    </row>
    <row r="1281" spans="1:25" x14ac:dyDescent="0.25">
      <c r="A1281" t="s">
        <v>78</v>
      </c>
      <c r="B1281">
        <v>14399.6</v>
      </c>
      <c r="C1281">
        <v>14322.7</v>
      </c>
      <c r="D1281">
        <v>14322.4</v>
      </c>
      <c r="E1281">
        <v>14299.6</v>
      </c>
      <c r="F1281">
        <v>1609.88</v>
      </c>
      <c r="G1281">
        <v>0</v>
      </c>
      <c r="H1281">
        <v>482.93599999999998</v>
      </c>
      <c r="I1281">
        <v>0.28308</v>
      </c>
      <c r="J1281">
        <v>0.72653100000000004</v>
      </c>
      <c r="K1281">
        <v>0</v>
      </c>
      <c r="L1281" t="s">
        <v>43</v>
      </c>
    </row>
    <row r="1282" spans="1:25" x14ac:dyDescent="0.25">
      <c r="A1282" t="s">
        <v>78</v>
      </c>
      <c r="B1282">
        <v>14396.2</v>
      </c>
      <c r="C1282">
        <v>14323.2</v>
      </c>
      <c r="D1282">
        <v>14322.9</v>
      </c>
      <c r="E1282">
        <v>14299.8</v>
      </c>
      <c r="F1282">
        <v>1606.28</v>
      </c>
      <c r="G1282">
        <v>0</v>
      </c>
      <c r="H1282">
        <v>482.18900000000002</v>
      </c>
      <c r="I1282">
        <v>0.28308</v>
      </c>
      <c r="J1282">
        <v>0.72653100000000004</v>
      </c>
      <c r="K1282">
        <v>0</v>
      </c>
      <c r="L1282" t="s">
        <v>43</v>
      </c>
    </row>
    <row r="1283" spans="1:25" x14ac:dyDescent="0.25">
      <c r="A1283" t="s">
        <v>78</v>
      </c>
      <c r="B1283">
        <v>14431.9</v>
      </c>
      <c r="C1283">
        <v>14359.3</v>
      </c>
      <c r="D1283">
        <v>14358.9</v>
      </c>
      <c r="E1283">
        <v>14336.1</v>
      </c>
      <c r="F1283">
        <v>1612.41</v>
      </c>
      <c r="G1283">
        <v>0</v>
      </c>
      <c r="H1283">
        <v>482.95800000000003</v>
      </c>
      <c r="I1283">
        <v>0.28308</v>
      </c>
      <c r="J1283">
        <v>0.72653100000000004</v>
      </c>
      <c r="K1283">
        <v>0</v>
      </c>
      <c r="L1283" t="s">
        <v>43</v>
      </c>
    </row>
    <row r="1284" spans="1:25" x14ac:dyDescent="0.25">
      <c r="A1284" t="s">
        <v>78</v>
      </c>
      <c r="B1284">
        <v>14395.4</v>
      </c>
      <c r="C1284">
        <v>14322.9</v>
      </c>
      <c r="D1284">
        <v>14322.5</v>
      </c>
      <c r="E1284">
        <v>14299.7</v>
      </c>
      <c r="F1284">
        <v>1608.91</v>
      </c>
      <c r="G1284">
        <v>0</v>
      </c>
      <c r="H1284">
        <v>483.02</v>
      </c>
      <c r="I1284">
        <v>0.28308</v>
      </c>
      <c r="J1284">
        <v>0.72653100000000004</v>
      </c>
      <c r="K1284">
        <v>0</v>
      </c>
      <c r="L1284" t="s">
        <v>43</v>
      </c>
    </row>
    <row r="1285" spans="1:25" x14ac:dyDescent="0.25">
      <c r="A1285" t="s">
        <v>78</v>
      </c>
      <c r="B1285">
        <v>14435</v>
      </c>
      <c r="C1285">
        <v>14363.1</v>
      </c>
      <c r="D1285">
        <v>14362.7</v>
      </c>
      <c r="E1285">
        <v>14339.8</v>
      </c>
      <c r="F1285">
        <v>1616.66</v>
      </c>
      <c r="G1285">
        <v>0</v>
      </c>
      <c r="H1285">
        <v>484.096</v>
      </c>
      <c r="I1285">
        <v>0.28308</v>
      </c>
      <c r="J1285">
        <v>0.72653100000000004</v>
      </c>
      <c r="K1285">
        <v>0</v>
      </c>
      <c r="L1285" t="s">
        <v>43</v>
      </c>
    </row>
    <row r="1286" spans="1:25" x14ac:dyDescent="0.25">
      <c r="A1286" t="s">
        <v>78</v>
      </c>
      <c r="B1286">
        <v>14477.7</v>
      </c>
      <c r="C1286">
        <v>14401.2</v>
      </c>
      <c r="D1286">
        <v>14400.8</v>
      </c>
      <c r="E1286">
        <v>14378</v>
      </c>
      <c r="F1286">
        <v>1623.84</v>
      </c>
      <c r="G1286">
        <v>0</v>
      </c>
      <c r="H1286">
        <v>486.59199999999998</v>
      </c>
      <c r="I1286">
        <v>0.28308</v>
      </c>
      <c r="J1286">
        <v>0.72653100000000004</v>
      </c>
      <c r="K1286">
        <v>0</v>
      </c>
      <c r="L1286" t="s">
        <v>43</v>
      </c>
    </row>
    <row r="1287" spans="1:25" x14ac:dyDescent="0.25">
      <c r="A1287" t="s">
        <v>78</v>
      </c>
      <c r="B1287">
        <v>14508.1</v>
      </c>
      <c r="C1287">
        <v>14434.8</v>
      </c>
      <c r="D1287">
        <v>14434.4</v>
      </c>
      <c r="E1287">
        <v>14411.5</v>
      </c>
      <c r="F1287">
        <v>1632.69</v>
      </c>
      <c r="G1287">
        <v>0</v>
      </c>
      <c r="H1287">
        <v>486.95400000000001</v>
      </c>
      <c r="I1287">
        <v>0.28308</v>
      </c>
      <c r="J1287">
        <v>0.72653100000000004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14492.5</v>
      </c>
      <c r="C1288">
        <v>14420</v>
      </c>
      <c r="D1288">
        <v>14419.6</v>
      </c>
      <c r="E1288">
        <v>14396.5</v>
      </c>
      <c r="F1288">
        <v>1632.62</v>
      </c>
      <c r="G1288">
        <v>0</v>
      </c>
      <c r="H1288">
        <v>488.95800000000003</v>
      </c>
      <c r="I1288">
        <v>0.28308</v>
      </c>
      <c r="J1288">
        <v>0.72653100000000004</v>
      </c>
      <c r="K1288">
        <v>0</v>
      </c>
      <c r="L1288" t="s">
        <v>43</v>
      </c>
      <c r="R1288">
        <f>AVERAGE(B1239:B1288)</f>
        <v>14458.929999999998</v>
      </c>
      <c r="S1288">
        <f>AVERAGE(C1239:C1288)</f>
        <v>14384.719999999998</v>
      </c>
      <c r="U1288">
        <f>_xlfn.VAR.P(B1239:B1288)</f>
        <v>2347.5697000000091</v>
      </c>
      <c r="V1288">
        <f>_xlfn.VAR.P(C1239:C1288)</f>
        <v>2328.7747999999988</v>
      </c>
      <c r="X1288">
        <f>1.96*SQRT(U1288)/50</f>
        <v>1.8993076380112868</v>
      </c>
      <c r="Y1288">
        <f>1.96*SQRT(V1288)/50</f>
        <v>1.8916893266791981</v>
      </c>
    </row>
    <row r="1289" spans="1:25" x14ac:dyDescent="0.25">
      <c r="A1289" t="s">
        <v>78</v>
      </c>
      <c r="B1289">
        <v>723064.83330000006</v>
      </c>
      <c r="C1289" t="s">
        <v>37</v>
      </c>
    </row>
    <row r="1343" spans="18:25" x14ac:dyDescent="0.25">
      <c r="R1343" t="s">
        <v>70</v>
      </c>
      <c r="U1343" t="s">
        <v>69</v>
      </c>
      <c r="X1343" t="s">
        <v>67</v>
      </c>
    </row>
    <row r="1344" spans="18:25" x14ac:dyDescent="0.25">
      <c r="R1344" t="e">
        <f>AVERAGE(B1295:B1344)</f>
        <v>#DIV/0!</v>
      </c>
      <c r="S1344" t="e">
        <f>AVERAGE(C1295:C1344)</f>
        <v>#DIV/0!</v>
      </c>
      <c r="U1344" t="e">
        <f>_xlfn.VAR.P(B1295:B1344)</f>
        <v>#DIV/0!</v>
      </c>
      <c r="V1344" t="e">
        <f>_xlfn.VAR.P(C1295:C1344)</f>
        <v>#DIV/0!</v>
      </c>
      <c r="X1344" t="e">
        <f>1.96*SQRT(U1344)/50</f>
        <v>#DIV/0!</v>
      </c>
      <c r="Y1344" t="e">
        <f>1.96*SQRT(V1344)/50</f>
        <v>#DIV/0!</v>
      </c>
    </row>
    <row r="1399" spans="18:25" x14ac:dyDescent="0.25">
      <c r="R1399" t="s">
        <v>70</v>
      </c>
      <c r="U1399" t="s">
        <v>69</v>
      </c>
      <c r="X1399" t="s">
        <v>67</v>
      </c>
    </row>
    <row r="1400" spans="18:25" x14ac:dyDescent="0.25">
      <c r="R1400" t="e">
        <f>AVERAGE(B1351:B1400)</f>
        <v>#DIV/0!</v>
      </c>
      <c r="S1400" t="e">
        <f>AVERAGE(C1351:C1400)</f>
        <v>#DIV/0!</v>
      </c>
      <c r="U1400" t="e">
        <f>_xlfn.VAR.P(B1351:B1400)</f>
        <v>#DIV/0!</v>
      </c>
      <c r="V1400" t="e">
        <f>_xlfn.VAR.P(C1351:C1400)</f>
        <v>#DIV/0!</v>
      </c>
      <c r="X1400" t="e">
        <f>1.96*SQRT(U1400)/50</f>
        <v>#DIV/0!</v>
      </c>
      <c r="Y1400" t="e">
        <f>1.96*SQRT(V1400)/50</f>
        <v>#DIV/0!</v>
      </c>
    </row>
    <row r="1455" spans="18:25" x14ac:dyDescent="0.25">
      <c r="R1455" t="s">
        <v>70</v>
      </c>
      <c r="U1455" t="s">
        <v>69</v>
      </c>
      <c r="X1455" t="s">
        <v>67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70</v>
      </c>
      <c r="U1511" t="s">
        <v>69</v>
      </c>
      <c r="X1511" t="s">
        <v>67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70</v>
      </c>
      <c r="U1567" t="s">
        <v>69</v>
      </c>
      <c r="X1567" t="s">
        <v>67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70</v>
      </c>
      <c r="U1623" t="s">
        <v>69</v>
      </c>
      <c r="X1623" t="s">
        <v>67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70</v>
      </c>
      <c r="U1679" t="s">
        <v>69</v>
      </c>
      <c r="X1679" t="s">
        <v>67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70</v>
      </c>
      <c r="U1735" t="s">
        <v>69</v>
      </c>
      <c r="X1735" t="s">
        <v>67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70</v>
      </c>
      <c r="U1791" t="s">
        <v>69</v>
      </c>
      <c r="X1791" t="s">
        <v>67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50" zoomScale="70" zoomScaleNormal="70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26.282016000000013</v>
      </c>
      <c r="E3">
        <f ca="1">OFFSET('1344p trace'!$S$56,(A3-1)*56,0)-OFFSET('1344p stat'!$H$1,A3*20,0)</f>
        <v>20.716759999999987</v>
      </c>
      <c r="F3">
        <f ca="1">OFFSET('1344p stat'!$H$1,A3*20,0)-OFFSET('1344p stat'!$K$1,A3*20,0)</f>
        <v>5.9090159999999994</v>
      </c>
      <c r="G3">
        <f ca="1">OFFSET('1344p stat'!$K$1,A3*20,0)-OFFSET('1344p stat'!$N$1,A3*20,0)</f>
        <v>1.8544350000000005</v>
      </c>
      <c r="H3">
        <f ca="1">OFFSET('1344p stat'!$N$1,A3*20,0)</f>
        <v>2.9143509999999999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11.913094423715995</v>
      </c>
      <c r="E4" s="5">
        <f ca="1">OFFSET('1344p trace'!$V$56,(A4-1)*56,0)</f>
        <v>7.7129466039560031</v>
      </c>
      <c r="F4" s="5">
        <f ca="1">OFFSET('1344p stat'!$H$1,A4*20,1)</f>
        <v>0.49780200000000002</v>
      </c>
      <c r="G4" s="5">
        <f ca="1">OFFSET('1344p stat'!$K$1,A4*20,1)</f>
        <v>0.29205799999999998</v>
      </c>
      <c r="H4" s="5">
        <f ca="1">OFFSET('1344p stat'!$N$1,A4*20,1)</f>
        <v>0.156032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50.444366000000002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20.874585589443992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18.286000000000058</v>
      </c>
      <c r="E7">
        <f ca="1">OFFSET('1344p trace'!$S$56,(A7-1)*56,0)-OFFSET('1344p stat'!$H$1,A7*20,0)</f>
        <v>269.070165000001</v>
      </c>
      <c r="F7">
        <f ca="1">OFFSET('1344p stat'!$H$1,A7*20,0)-OFFSET('1344p stat'!$K$1,A7*20,0)</f>
        <v>1.73433599999953</v>
      </c>
      <c r="G7">
        <f ca="1">OFFSET('1344p stat'!$K$1,A7*20,0)-OFFSET('1344p stat'!$N$1,A7*20,0)</f>
        <v>8658.3277829999988</v>
      </c>
      <c r="H7">
        <f ca="1">OFFSET('1344p stat'!$N$1,A7*20,0)</f>
        <v>2.0189159999999999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784.52204016000189</v>
      </c>
      <c r="E8" s="5">
        <f ca="1">OFFSET('1344p trace'!$V$56,(A8-1)*56,0)</f>
        <v>781.3335905599962</v>
      </c>
      <c r="F8" s="5">
        <f ca="1">OFFSET('1344p stat'!$H$1,A8*20,1)</f>
        <v>764.22229100000004</v>
      </c>
      <c r="G8" s="5">
        <f ca="1">OFFSET('1344p stat'!$K$1,A8*20,1)</f>
        <v>763.99570000000006</v>
      </c>
      <c r="H8" s="5">
        <f ca="1">OFFSET('1344p stat'!$N$1,A8*20,1)</f>
        <v>1.5799999999999999E-4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22.639999999998508</v>
      </c>
      <c r="E9">
        <f ca="1">OFFSET('1344p trace'!$S$56,(A9-1)*56,0)-OFFSET('1344p stat'!$H$1,A9*20,0)</f>
        <v>86.039913999999044</v>
      </c>
      <c r="F9">
        <f ca="1">OFFSET('1344p stat'!$H$1,A9*20,0)-OFFSET('1344p stat'!$K$1,A9*20,0)</f>
        <v>69.21621099999993</v>
      </c>
      <c r="G9">
        <f ca="1">OFFSET('1344p stat'!$K$1,A9*20,0)-OFFSET('1344p stat'!$N$1,A9*20,0)</f>
        <v>6434.129285</v>
      </c>
      <c r="H9">
        <f ca="1">OFFSET('1344p stat'!$N$1,A9*20,0)</f>
        <v>1450.53719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323.30429523999811</v>
      </c>
      <c r="E10" s="5">
        <f ca="1">OFFSET('1344p trace'!$V$56,(A10-1)*56,0)</f>
        <v>322.35324723999969</v>
      </c>
      <c r="F10" s="5">
        <f ca="1">OFFSET('1344p stat'!$H$1,A10*20,1)</f>
        <v>277.53643599999998</v>
      </c>
      <c r="G10" s="5">
        <f ca="1">OFFSET('1344p stat'!$K$1,A10*20,1)</f>
        <v>269.11974700000002</v>
      </c>
      <c r="H10" s="5">
        <f ca="1">OFFSET('1344p stat'!$N$1,A10*20,1)</f>
        <v>9.1273739999999997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22.373599999997168</v>
      </c>
      <c r="E11">
        <f ca="1">OFFSET('1344p trace'!$S$56,(A11-1)*56,0)-OFFSET('1344p stat'!$H$1,A11*20,0)</f>
        <v>77.174087000003055</v>
      </c>
      <c r="F11">
        <f ca="1">OFFSET('1344p stat'!$H$1,A11*20,0)-OFFSET('1344p stat'!$K$1,A11*20,0)</f>
        <v>47.374120999999832</v>
      </c>
      <c r="G11">
        <f ca="1">OFFSET('1344p stat'!$K$1,A11*20,0)-OFFSET('1344p stat'!$N$1,A11*20,0)</f>
        <v>6437.4393739999996</v>
      </c>
      <c r="H11">
        <f ca="1">OFFSET('1344p stat'!$N$1,A11*20,0)</f>
        <v>629.54261799999995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21.92177155999951</v>
      </c>
      <c r="E12" s="5">
        <f ca="1">OFFSET('1344p trace'!$V$56,(A12-1)*56,0)</f>
        <v>18.722077960000135</v>
      </c>
      <c r="F12" s="5">
        <f ca="1">OFFSET('1344p stat'!$H$1,A12*20,1)</f>
        <v>2.470799</v>
      </c>
      <c r="G12" s="5">
        <f ca="1">OFFSET('1344p stat'!$K$1,A12*20,1)</f>
        <v>0.59256200000000003</v>
      </c>
      <c r="H12" s="5">
        <f ca="1">OFFSET('1344p stat'!$N$1,A12*20,1)</f>
        <v>7.6889999999999997E-3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22.184799999999996</v>
      </c>
      <c r="E13">
        <f ca="1">OFFSET('1344p trace'!$S$56,(A13-1)*56,0)-OFFSET('1344p stat'!$H$1,A13*20,0)</f>
        <v>77.723164000000907</v>
      </c>
      <c r="F13">
        <f ca="1">OFFSET('1344p stat'!$H$1,A13*20,0)-OFFSET('1344p stat'!$K$1,A13*20,0)</f>
        <v>69.307675000000017</v>
      </c>
      <c r="G13">
        <f ca="1">OFFSET('1344p stat'!$K$1,A13*20,0)-OFFSET('1344p stat'!$N$1,A13*20,0)</f>
        <v>4983.5624370000005</v>
      </c>
      <c r="H13">
        <f ca="1">OFFSET('1344p stat'!$N$1,A13*20,0)</f>
        <v>1454.6721239999999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10.907105960000449</v>
      </c>
      <c r="E14" s="5">
        <f ca="1">OFFSET('1344p trace'!$V$56,(A14-1)*56,0)</f>
        <v>9.3878768400000041</v>
      </c>
      <c r="F14" s="5">
        <f ca="1">OFFSET('1344p stat'!$H$1,A14*20,1)</f>
        <v>2.7431779999999999</v>
      </c>
      <c r="G14" s="5">
        <f ca="1">OFFSET('1344p stat'!$K$1,A14*20,1)</f>
        <v>0.24885499999999999</v>
      </c>
      <c r="H14" s="5">
        <f ca="1">OFFSET('1344p stat'!$N$1,A14*20,1)</f>
        <v>7.2065000000000004E-2</v>
      </c>
    </row>
    <row r="15" spans="1:8" x14ac:dyDescent="0.25">
      <c r="A15">
        <v>7</v>
      </c>
      <c r="C15" t="str">
        <f ca="1">OFFSET('1344p stat'!$A$1,A15*20,0)</f>
        <v>CUDA ant add CPU Time</v>
      </c>
      <c r="D15">
        <f ca="1">OFFSET('1344p trace'!$R$56,(A15-1)*56,0)-OFFSET('1344p trace'!$S$56,(A15-1)*56,0)</f>
        <v>22.305200000002515</v>
      </c>
      <c r="E15">
        <f ca="1">OFFSET('1344p trace'!$S$56,(A15-1)*56,0)-OFFSET('1344p stat'!$H$1,A15*20,0)</f>
        <v>44.939559000000372</v>
      </c>
      <c r="F15">
        <f ca="1">OFFSET('1344p stat'!$H$1,A15*20,0)-OFFSET('1344p stat'!$K$1,A15*20,0)</f>
        <v>14.183868000000075</v>
      </c>
      <c r="G15">
        <f ca="1">OFFSET('1344p stat'!$K$1,A15*20,0)-OFFSET('1344p stat'!$N$1,A15*20,0)</f>
        <v>6858.8120259999996</v>
      </c>
      <c r="H15">
        <f ca="1">OFFSET('1344p stat'!$N$1,A15*20,0)</f>
        <v>1618.975747</v>
      </c>
    </row>
    <row r="16" spans="1:8" x14ac:dyDescent="0.25">
      <c r="A16">
        <v>7</v>
      </c>
      <c r="C16" t="str">
        <f ca="1">OFFSET('1344p stat'!$A$1,A16*20,0)</f>
        <v>CUDA ant add CPU Time</v>
      </c>
      <c r="D16" s="5">
        <f ca="1">OFFSET('1344p trace'!$U$56,(A16-1)*56,0)</f>
        <v>466.29661503999699</v>
      </c>
      <c r="E16" s="5">
        <f ca="1">OFFSET('1344p trace'!$V$56,(A16-1)*56,0)</f>
        <v>465.00227456000221</v>
      </c>
      <c r="F16" s="5">
        <f ca="1">OFFSET('1344p stat'!$H$1,A16*20,1)</f>
        <v>329.67466000000002</v>
      </c>
      <c r="G16" s="5">
        <f ca="1">OFFSET('1344p stat'!$K$1,A16*20,1)</f>
        <v>298.219922</v>
      </c>
      <c r="H16" s="5">
        <f ca="1">OFFSET('1344p stat'!$N$1,A16*20,1)</f>
        <v>137.96742499999999</v>
      </c>
    </row>
    <row r="17" spans="1:12" x14ac:dyDescent="0.25">
      <c r="A17">
        <v>8</v>
      </c>
      <c r="C17" t="str">
        <f ca="1">OFFSET('1344p stat'!$A$1,A17*20,0)</f>
        <v>CUDA ant add CPU</v>
      </c>
      <c r="D17">
        <f ca="1">OFFSET('1344p trace'!$R$56,(A17-1)*56,0)-OFFSET('1344p trace'!$S$56,(A17-1)*56,0)</f>
        <v>8536.6304000000018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ant add CPU</v>
      </c>
      <c r="D18" s="5">
        <f ca="1">OFFSET('1344p trace'!$U$56,(A18-1)*56,0)</f>
        <v>113.37529184000152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 t="str">
        <f ca="1">OFFSET('1344p stat'!$A$1,A19*20,0)</f>
        <v>CUDA ant add CPU non hash</v>
      </c>
      <c r="D19">
        <f ca="1">OFFSET('1344p trace'!$R$56,(A19-1)*56,0)-OFFSET('1344p trace'!$S$56,(A19-1)*56,0)</f>
        <v>22.118599999997969</v>
      </c>
      <c r="E19">
        <f ca="1">OFFSET('1344p trace'!$S$56,(A19-1)*56,0)-OFFSET('1344p stat'!$H$1,A19*20,0)</f>
        <v>47.689803000003849</v>
      </c>
      <c r="F19">
        <f ca="1">OFFSET('1344p stat'!$H$1,A19*20,0)-OFFSET('1344p stat'!$K$1,A19*20,0)</f>
        <v>13.715839999999844</v>
      </c>
      <c r="G19">
        <f ca="1">OFFSET('1344p stat'!$K$1,A19*20,0)-OFFSET('1344p stat'!$N$1,A19*20,0)</f>
        <v>5380.0094069999996</v>
      </c>
      <c r="H19">
        <f ca="1">OFFSET('1344p stat'!$N$1,A19*20,0)</f>
        <v>1642.1415500000001</v>
      </c>
    </row>
    <row r="20" spans="1:12" x14ac:dyDescent="0.25">
      <c r="A20">
        <v>9</v>
      </c>
      <c r="C20" t="str">
        <f ca="1">OFFSET('1344p stat'!$A$1,A20*20,0)</f>
        <v>CUDA ant add CPU non hash</v>
      </c>
      <c r="D20" s="5">
        <f ca="1">OFFSET('1344p trace'!$U$56,(A20-1)*56,0)</f>
        <v>180.42622096000119</v>
      </c>
      <c r="E20" s="5">
        <f ca="1">OFFSET('1344p trace'!$V$56,(A20-1)*56,0)</f>
        <v>182.71180643999926</v>
      </c>
      <c r="F20" s="5">
        <f ca="1">OFFSET('1344p stat'!$H$1,A20*20,1)</f>
        <v>113.689323</v>
      </c>
      <c r="G20" s="5">
        <f ca="1">OFFSET('1344p stat'!$K$1,A20*20,1)</f>
        <v>95.600114000000005</v>
      </c>
      <c r="H20" s="5">
        <f ca="1">OFFSET('1344p stat'!$N$1,A20*20,1)</f>
        <v>70.029000999999994</v>
      </c>
    </row>
    <row r="21" spans="1:12" x14ac:dyDescent="0.25">
      <c r="A21">
        <v>10</v>
      </c>
      <c r="C21" t="str">
        <f ca="1">OFFSET('1344p stat'!$A$1,A21*20,0)</f>
        <v>CUDA ant add CPU12</v>
      </c>
      <c r="D21">
        <f ca="1">OFFSET('1344p trace'!$R$56,(A21-1)*56,0)-OFFSET('1344p trace'!$S$56,(A21-1)*56,0)</f>
        <v>62.600000000002183</v>
      </c>
      <c r="E21">
        <f ca="1">OFFSET('1344p trace'!$S$56,(A21-1)*56,0)-OFFSET('1344p stat'!$H$1,A21*20,0)</f>
        <v>25.926429999999527</v>
      </c>
      <c r="F21">
        <f ca="1">OFFSET('1344p stat'!$H$1,A21*20,0)-OFFSET('1344p stat'!$K$1,A21*20,0)</f>
        <v>364.76773400000093</v>
      </c>
      <c r="G21">
        <f ca="1">OFFSET('1344p stat'!$K$1,A21*20,0)-OFFSET('1344p stat'!$N$1,A21*20,0)</f>
        <v>15587.381991999999</v>
      </c>
      <c r="H21">
        <f ca="1">OFFSET('1344p stat'!$N$1,A21*20,0)</f>
        <v>5908.419844</v>
      </c>
    </row>
    <row r="22" spans="1:12" x14ac:dyDescent="0.25">
      <c r="A22">
        <v>10</v>
      </c>
      <c r="C22" t="str">
        <f ca="1">OFFSET('1344p stat'!$A$1,A22*20,0)</f>
        <v>CUDA ant add CPU12</v>
      </c>
      <c r="D22" s="5">
        <f ca="1">OFFSET('1344p trace'!$U$56,(A22-1)*56,0)</f>
        <v>13981.843183999963</v>
      </c>
      <c r="E22" s="5">
        <f ca="1">OFFSET('1344p trace'!$V$56,(A22-1)*56,0)</f>
        <v>13806.993984000006</v>
      </c>
      <c r="F22" s="5">
        <f ca="1">OFFSET('1344p stat'!$H$1,A22*20,1)</f>
        <v>13289.855364999999</v>
      </c>
      <c r="G22" s="5">
        <f ca="1">OFFSET('1344p stat'!$K$1,A22*20,1)</f>
        <v>13077.274493000001</v>
      </c>
      <c r="H22" s="5">
        <f ca="1">OFFSET('1344p stat'!$N$1,A22*20,1)</f>
        <v>9.8962999999999995E-2</v>
      </c>
    </row>
    <row r="23" spans="1:12" x14ac:dyDescent="0.25">
      <c r="A23">
        <v>11</v>
      </c>
      <c r="C23" t="str">
        <f ca="1">OFFSET('1344p stat'!$A$1,A23*20,0)</f>
        <v>CUDA opt</v>
      </c>
      <c r="D23">
        <f ca="1">OFFSET('1344p trace'!$R$56,(A23-1)*56,0)-OFFSET('1344p trace'!$S$56,(A23-1)*56,0)</f>
        <v>72.401122000000001</v>
      </c>
      <c r="E23">
        <f ca="1">OFFSET('1344p trace'!$S$56,(A23-1)*56,0)-OFFSET('1344p stat'!$H$1,A23*20,0)</f>
        <v>0</v>
      </c>
      <c r="F23">
        <f ca="1">OFFSET('1344p stat'!$H$1,A23*20,0)-OFFSET('1344p stat'!$K$1,A23*20,0)</f>
        <v>0</v>
      </c>
      <c r="G23">
        <f ca="1">OFFSET('1344p stat'!$K$1,A23*20,0)-OFFSET('1344p stat'!$N$1,A23*20,0)</f>
        <v>0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</v>
      </c>
      <c r="D24" s="5">
        <f ca="1">OFFSET('1344p trace'!$U$56,(A24-1)*56,0)</f>
        <v>33.554613142915997</v>
      </c>
      <c r="E24" s="5">
        <f ca="1">OFFSET('1344p trace'!$V$56,(A24-1)*56,0)</f>
        <v>0</v>
      </c>
      <c r="F24" s="5">
        <f ca="1">OFFSET('1344p stat'!$H$1,A24*20,1)</f>
        <v>0</v>
      </c>
      <c r="G24" s="5">
        <f ca="1">OFFSET('1344p stat'!$K$1,A24*20,1)</f>
        <v>0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Time</v>
      </c>
      <c r="D25">
        <f ca="1">OFFSET('1344p trace'!$R$56,(A25-1)*56,0)-OFFSET('1344p trace'!$S$56,(A25-1)*56,0)</f>
        <v>35.706582000000012</v>
      </c>
      <c r="E25">
        <f ca="1">OFFSET('1344p trace'!$S$56,(A25-1)*56,0)-OFFSET('1344p stat'!$H$1,A25*20,0)</f>
        <v>26.238561000000001</v>
      </c>
      <c r="F25">
        <f ca="1">OFFSET('1344p stat'!$H$1,A25*20,0)-OFFSET('1344p stat'!$K$1,A25*20,0)</f>
        <v>1.8714049999999998</v>
      </c>
      <c r="G25">
        <f ca="1">OFFSET('1344p stat'!$K$1,A25*20,0)-OFFSET('1344p stat'!$N$1,A25*20,0)</f>
        <v>2.1757599999999999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Time</v>
      </c>
      <c r="D26" s="5">
        <f ca="1">OFFSET('1344p trace'!$U$56,(A26-1)*56,0)</f>
        <v>15.833928811935998</v>
      </c>
      <c r="E26" s="5">
        <f ca="1">OFFSET('1344p trace'!$V$56,(A26-1)*56,0)</f>
        <v>10.230200113923848</v>
      </c>
      <c r="F26" s="5">
        <f ca="1">OFFSET('1344p stat'!$H$1,A26*20,1)</f>
        <v>0.90984900000000002</v>
      </c>
      <c r="G26" s="5">
        <f ca="1">OFFSET('1344p stat'!$K$1,A26*20,1)</f>
        <v>0.625884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non hash</v>
      </c>
      <c r="D27">
        <f ca="1">OFFSET('1344p trace'!$R$56,(A27-1)*56,0)-OFFSET('1344p trace'!$S$56,(A27-1)*56,0)</f>
        <v>19.811406000000019</v>
      </c>
      <c r="E27">
        <f ca="1">OFFSET('1344p trace'!$S$56,(A27-1)*56,0)-OFFSET('1344p stat'!$H$1,A27*20,0)</f>
        <v>27.599695999999991</v>
      </c>
      <c r="F27">
        <f ca="1">OFFSET('1344p stat'!$H$1,A27*20,0)-OFFSET('1344p stat'!$K$1,A27*20,0)</f>
        <v>1.983771</v>
      </c>
      <c r="G27">
        <f ca="1">OFFSET('1344p stat'!$K$1,A27*20,0)-OFFSET('1344p stat'!$N$1,A27*20,0)</f>
        <v>2.4484089999999998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non hash</v>
      </c>
      <c r="D28" s="5">
        <f ca="1">OFFSET('1344p trace'!$U$56,(A28-1)*56,0)</f>
        <v>35.13556643067561</v>
      </c>
      <c r="E28" s="5">
        <f ca="1">OFFSET('1344p trace'!$V$56,(A28-1)*56,0)</f>
        <v>33.652514220624603</v>
      </c>
      <c r="F28" s="5">
        <f ca="1">OFFSET('1344p stat'!$H$1,A28*20,1)</f>
        <v>2.3125840000000002</v>
      </c>
      <c r="G28" s="5">
        <f ca="1">OFFSET('1344p stat'!$K$1,A28*20,1)</f>
        <v>1.433154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26.282016000000013</v>
      </c>
      <c r="E31" s="5">
        <f ca="1">OFFSET('1344p trace'!$S$56,(A31-1)*56,0)-OFFSET('1344p stat'!$H$1,A31*20,0)</f>
        <v>20.716759999999987</v>
      </c>
      <c r="F31" s="5">
        <f ca="1">OFFSET('1344p stat'!$H$1,A31*20,0)-OFFSET('1344p stat'!$K$1,A31*20,0)</f>
        <v>5.9090159999999994</v>
      </c>
      <c r="G31" s="5">
        <f ca="1">OFFSET('1344p stat'!$K$1,A31*20,0)-OFFSET('1344p stat'!$N$1,A31*20,0)</f>
        <v>1.8544350000000005</v>
      </c>
      <c r="H31" s="5">
        <f ca="1">OFFSET('1344p stat'!$N$1,A31*20,0)</f>
        <v>2.9143509999999999</v>
      </c>
      <c r="I31" s="5"/>
      <c r="J31" s="5">
        <f ca="1">SUM(D31:H31)</f>
        <v>57.676578000000006</v>
      </c>
      <c r="K31" s="10">
        <f ca="1">G31/J31</f>
        <v>3.2152306261997728E-2</v>
      </c>
      <c r="L31">
        <f t="shared" ref="L31:L59" ca="1" si="0">$K$29*POWER(K31,2)*SQRT(G139/(POWER(G31,2)*$L$29)+J139/(POWER(J31,2)*$L$29))</f>
        <v>8.6493008763604751E-5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50.444366000000002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59" ca="1" si="1">SUM(D32:H32)</f>
        <v>50.444366000000002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18.286000000000058</v>
      </c>
      <c r="E33" s="5">
        <f ca="1">OFFSET('1344p trace'!$S$56,(A33-1)*56,0)-OFFSET('1344p stat'!$H$1,A33*20,0)</f>
        <v>269.070165000001</v>
      </c>
      <c r="F33" s="5">
        <f ca="1">OFFSET('1344p stat'!$H$1,A33*20,0)-OFFSET('1344p stat'!$K$1,A33*20,0)</f>
        <v>1.73433599999953</v>
      </c>
      <c r="G33" s="5">
        <f ca="1">OFFSET('1344p stat'!$K$1,A33*20,0)-OFFSET('1344p stat'!$N$1,A33*20,0)</f>
        <v>8658.3277829999988</v>
      </c>
      <c r="H33" s="5">
        <f ca="1">OFFSET('1344p stat'!$N$1,A33*20,0)</f>
        <v>2.0189159999999999</v>
      </c>
      <c r="I33" s="5"/>
      <c r="J33" s="5">
        <f t="shared" ca="1" si="1"/>
        <v>8949.4372000000003</v>
      </c>
      <c r="K33" s="10">
        <f t="shared" ca="1" si="2"/>
        <v>0.96747176269363599</v>
      </c>
      <c r="L33">
        <f t="shared" ca="1" si="0"/>
        <v>1.8128312284928921E-3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22.639999999998508</v>
      </c>
      <c r="E34" s="5">
        <f ca="1">OFFSET('1344p trace'!$S$56,(A34-1)*56,0)-OFFSET('1344p stat'!$H$1,A34*20,0)</f>
        <v>86.039913999999044</v>
      </c>
      <c r="F34" s="5">
        <f ca="1">OFFSET('1344p stat'!$H$1,A34*20,0)-OFFSET('1344p stat'!$K$1,A34*20,0)</f>
        <v>69.21621099999993</v>
      </c>
      <c r="G34" s="5">
        <f ca="1">OFFSET('1344p stat'!$K$1,A34*20,0)-OFFSET('1344p stat'!$N$1,A34*20,0)</f>
        <v>6434.129285</v>
      </c>
      <c r="H34" s="5">
        <f ca="1">OFFSET('1344p stat'!$N$1,A34*20,0)</f>
        <v>1450.53719</v>
      </c>
      <c r="I34" s="5"/>
      <c r="J34" s="5">
        <f t="shared" ca="1" si="1"/>
        <v>8062.5625999999975</v>
      </c>
      <c r="K34" s="10">
        <f t="shared" ca="1" si="2"/>
        <v>0.79802534308384809</v>
      </c>
      <c r="L34">
        <f t="shared" ca="1" si="0"/>
        <v>8.8232298803664778E-4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22.373599999997168</v>
      </c>
      <c r="E35" s="5">
        <f ca="1">OFFSET('1344p trace'!$S$56,(A35-1)*56,0)-OFFSET('1344p stat'!$H$1,A35*20,0)</f>
        <v>77.174087000003055</v>
      </c>
      <c r="F35" s="5">
        <f ca="1">OFFSET('1344p stat'!$H$1,A35*20,0)-OFFSET('1344p stat'!$K$1,A35*20,0)</f>
        <v>47.374120999999832</v>
      </c>
      <c r="G35" s="5">
        <f ca="1">OFFSET('1344p stat'!$K$1,A35*20,0)-OFFSET('1344p stat'!$N$1,A35*20,0)</f>
        <v>6437.4393739999996</v>
      </c>
      <c r="H35" s="5">
        <f ca="1">OFFSET('1344p stat'!$N$1,A35*20,0)</f>
        <v>629.54261799999995</v>
      </c>
      <c r="I35" s="5"/>
      <c r="J35" s="5">
        <f t="shared" ca="1" si="1"/>
        <v>7213.9038</v>
      </c>
      <c r="K35" s="10">
        <f t="shared" ca="1" si="2"/>
        <v>0.89236556966562264</v>
      </c>
      <c r="L35">
        <f t="shared" ca="1" si="0"/>
        <v>2.0401698139061383E-4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22.184799999999996</v>
      </c>
      <c r="E36" s="5">
        <f ca="1">OFFSET('1344p trace'!$S$56,(A36-1)*56,0)-OFFSET('1344p stat'!$H$1,A36*20,0)</f>
        <v>77.723164000000907</v>
      </c>
      <c r="F36" s="5">
        <f ca="1">OFFSET('1344p stat'!$H$1,A36*20,0)-OFFSET('1344p stat'!$K$1,A36*20,0)</f>
        <v>69.307675000000017</v>
      </c>
      <c r="G36" s="5">
        <f ca="1">OFFSET('1344p stat'!$K$1,A36*20,0)-OFFSET('1344p stat'!$N$1,A36*20,0)</f>
        <v>4983.5624370000005</v>
      </c>
      <c r="H36" s="5">
        <f ca="1">OFFSET('1344p stat'!$N$1,A36*20,0)</f>
        <v>1454.6721239999999</v>
      </c>
      <c r="I36" s="5"/>
      <c r="J36" s="5">
        <f t="shared" ca="1" si="1"/>
        <v>6607.4502000000011</v>
      </c>
      <c r="K36" s="10">
        <f t="shared" ca="1" si="2"/>
        <v>0.75423382487241442</v>
      </c>
      <c r="L36">
        <f t="shared" ca="1" si="0"/>
        <v>1.164142271665967E-4</v>
      </c>
    </row>
    <row r="37" spans="1:12" x14ac:dyDescent="0.25">
      <c r="A37">
        <v>7</v>
      </c>
      <c r="C37" t="str">
        <f ca="1">OFFSET('1344p stat'!$A$1,A37*20,0)</f>
        <v>CUDA ant add CPU Time</v>
      </c>
      <c r="D37" s="5">
        <f ca="1">OFFSET('1344p trace'!$R$56,(A37-1)*56,0)-OFFSET('1344p trace'!$S$56,(A37-1)*56,0)</f>
        <v>22.305200000002515</v>
      </c>
      <c r="E37" s="5">
        <f ca="1">OFFSET('1344p trace'!$S$56,(A37-1)*56,0)-OFFSET('1344p stat'!$H$1,A37*20,0)</f>
        <v>44.939559000000372</v>
      </c>
      <c r="F37" s="5">
        <f ca="1">OFFSET('1344p stat'!$H$1,A37*20,0)-OFFSET('1344p stat'!$K$1,A37*20,0)</f>
        <v>14.183868000000075</v>
      </c>
      <c r="G37" s="5">
        <f ca="1">OFFSET('1344p stat'!$K$1,A37*20,0)-OFFSET('1344p stat'!$N$1,A37*20,0)</f>
        <v>6858.8120259999996</v>
      </c>
      <c r="H37" s="5">
        <f ca="1">OFFSET('1344p stat'!$N$1,A37*20,0)</f>
        <v>1618.975747</v>
      </c>
      <c r="I37" s="5"/>
      <c r="J37" s="5">
        <f t="shared" ca="1" si="1"/>
        <v>8559.216400000003</v>
      </c>
      <c r="K37" s="10">
        <f t="shared" ca="1" si="2"/>
        <v>0.80133644313514463</v>
      </c>
      <c r="L37">
        <f t="shared" ca="1" si="0"/>
        <v>9.6683455148557668E-4</v>
      </c>
    </row>
    <row r="38" spans="1:12" x14ac:dyDescent="0.25">
      <c r="A38">
        <v>8</v>
      </c>
      <c r="C38" t="str">
        <f ca="1">OFFSET('1344p stat'!$A$1,A38*20,0)</f>
        <v>CUDA ant add CPU</v>
      </c>
      <c r="D38" s="5">
        <f ca="1">OFFSET('1344p trace'!$R$56,(A38-1)*56,0)-OFFSET('1344p trace'!$S$56,(A38-1)*56,0)</f>
        <v>8536.6304000000018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t="shared" ca="1" si="1"/>
        <v>8536.6304000000018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ant add CPU non hash</v>
      </c>
      <c r="D39" s="5">
        <f ca="1">OFFSET('1344p trace'!$R$56,(A39-1)*56,0)-OFFSET('1344p trace'!$S$56,(A39-1)*56,0)</f>
        <v>22.118599999997969</v>
      </c>
      <c r="E39" s="5">
        <f ca="1">OFFSET('1344p trace'!$S$56,(A39-1)*56,0)-OFFSET('1344p stat'!$H$1,A39*20,0)</f>
        <v>47.689803000003849</v>
      </c>
      <c r="F39" s="5">
        <f ca="1">OFFSET('1344p stat'!$H$1,A39*20,0)-OFFSET('1344p stat'!$K$1,A39*20,0)</f>
        <v>13.715839999999844</v>
      </c>
      <c r="G39" s="5">
        <f ca="1">OFFSET('1344p stat'!$K$1,A39*20,0)-OFFSET('1344p stat'!$N$1,A39*20,0)</f>
        <v>5380.0094069999996</v>
      </c>
      <c r="H39" s="5">
        <f ca="1">OFFSET('1344p stat'!$N$1,A39*20,0)</f>
        <v>1642.1415500000001</v>
      </c>
      <c r="I39" s="5"/>
      <c r="J39" s="5">
        <f t="shared" ca="1" si="1"/>
        <v>7105.6752000000015</v>
      </c>
      <c r="K39" s="10">
        <f t="shared" ca="1" si="2"/>
        <v>0.75714260159259716</v>
      </c>
      <c r="L39">
        <f t="shared" ca="1" si="0"/>
        <v>6.3614275927810471E-4</v>
      </c>
    </row>
    <row r="40" spans="1:12" x14ac:dyDescent="0.25">
      <c r="A40">
        <v>10</v>
      </c>
      <c r="C40" t="str">
        <f ca="1">OFFSET('1344p stat'!$A$1,A40*20,0)</f>
        <v>CUDA ant add CPU12</v>
      </c>
      <c r="D40" s="5">
        <f ca="1">OFFSET('1344p trace'!$R$56,(A40-1)*56,0)-OFFSET('1344p trace'!$S$56,(A40-1)*56,0)</f>
        <v>62.600000000002183</v>
      </c>
      <c r="E40" s="5">
        <f ca="1">OFFSET('1344p trace'!$S$56,(A40-1)*56,0)-OFFSET('1344p stat'!$H$1,A40*20,0)</f>
        <v>25.926429999999527</v>
      </c>
      <c r="F40" s="5">
        <f ca="1">OFFSET('1344p stat'!$H$1,A40*20,0)-OFFSET('1344p stat'!$K$1,A40*20,0)</f>
        <v>364.76773400000093</v>
      </c>
      <c r="G40" s="5">
        <f ca="1">OFFSET('1344p stat'!$K$1,A40*20,0)-OFFSET('1344p stat'!$N$1,A40*20,0)</f>
        <v>15587.381991999999</v>
      </c>
      <c r="H40" s="5">
        <f ca="1">OFFSET('1344p stat'!$N$1,A40*20,0)</f>
        <v>5908.419844</v>
      </c>
      <c r="I40" s="5"/>
      <c r="J40" s="5">
        <f t="shared" ca="1" si="1"/>
        <v>21949.096000000001</v>
      </c>
      <c r="K40" s="10">
        <f t="shared" ca="1" si="2"/>
        <v>0.71016054565527431</v>
      </c>
      <c r="L40">
        <f t="shared" ca="1" si="0"/>
        <v>1.8023795800354244E-3</v>
      </c>
    </row>
    <row r="41" spans="1:12" x14ac:dyDescent="0.25">
      <c r="A41">
        <v>11</v>
      </c>
      <c r="C41" t="str">
        <f ca="1">OFFSET('1344p stat'!$A$1,A41*20,0)</f>
        <v>CUDA opt</v>
      </c>
      <c r="D41" s="5">
        <f ca="1">OFFSET('1344p trace'!$R$56,(A41-1)*56,0)-OFFSET('1344p trace'!$S$56,(A41-1)*56,0)</f>
        <v>72.401122000000001</v>
      </c>
      <c r="E41" s="5">
        <f ca="1">OFFSET('1344p trace'!$S$56,(A41-1)*56,0)-OFFSET('1344p stat'!$H$1,A41*20,0)</f>
        <v>0</v>
      </c>
      <c r="F41" s="5">
        <f ca="1">OFFSET('1344p stat'!$H$1,A41*20,0)-OFFSET('1344p stat'!$K$1,A41*20,0)</f>
        <v>0</v>
      </c>
      <c r="G41" s="5">
        <f ca="1">OFFSET('1344p stat'!$K$1,A41*20,0)-OFFSET('1344p stat'!$N$1,A41*20,0)</f>
        <v>0</v>
      </c>
      <c r="H41" s="5">
        <f ca="1">OFFSET('1344p stat'!$N$1,A41*20,0)</f>
        <v>0</v>
      </c>
      <c r="I41" s="5"/>
      <c r="J41" s="5">
        <f t="shared" ca="1" si="1"/>
        <v>72.401122000000001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OFFSET('1344p stat'!$A$1,A42*20,0)</f>
        <v>CUDA opt Time</v>
      </c>
      <c r="D42" s="5">
        <f ca="1">OFFSET('1344p trace'!$R$56,(A42-1)*56,0)-OFFSET('1344p trace'!$S$56,(A42-1)*56,0)</f>
        <v>35.706582000000012</v>
      </c>
      <c r="E42" s="5">
        <f ca="1">OFFSET('1344p trace'!$S$56,(A42-1)*56,0)-OFFSET('1344p stat'!$H$1,A42*20,0)</f>
        <v>26.238561000000001</v>
      </c>
      <c r="F42" s="5">
        <f ca="1">OFFSET('1344p stat'!$H$1,A42*20,0)-OFFSET('1344p stat'!$K$1,A42*20,0)</f>
        <v>1.8714049999999998</v>
      </c>
      <c r="G42" s="5">
        <f ca="1">OFFSET('1344p stat'!$K$1,A42*20,0)-OFFSET('1344p stat'!$N$1,A42*20,0)</f>
        <v>2.1757599999999999</v>
      </c>
      <c r="H42" s="5">
        <f ca="1">OFFSET('1344p stat'!$N$1,A42*20,0)</f>
        <v>0</v>
      </c>
      <c r="I42" s="5"/>
      <c r="J42" s="5">
        <f t="shared" ca="1" si="1"/>
        <v>65.992308000000023</v>
      </c>
      <c r="K42" s="10">
        <f t="shared" ca="1" si="2"/>
        <v>3.2969903098403516E-2</v>
      </c>
      <c r="L42">
        <f t="shared" ca="1" si="0"/>
        <v>1.1215261929021475E-4</v>
      </c>
    </row>
    <row r="43" spans="1:12" x14ac:dyDescent="0.25">
      <c r="A43">
        <v>13</v>
      </c>
      <c r="C43" t="str">
        <f ca="1">OFFSET('1344p stat'!$A$1,A43*20,0)</f>
        <v>CUDA opt non hash</v>
      </c>
      <c r="D43" s="5">
        <f ca="1">OFFSET('1344p trace'!$R$56,(A43-1)*56,0)-OFFSET('1344p trace'!$S$56,(A43-1)*56,0)</f>
        <v>19.811406000000019</v>
      </c>
      <c r="E43" s="5">
        <f ca="1">OFFSET('1344p trace'!$S$56,(A43-1)*56,0)-OFFSET('1344p stat'!$H$1,A43*20,0)</f>
        <v>27.599695999999991</v>
      </c>
      <c r="F43" s="5">
        <f ca="1">OFFSET('1344p stat'!$H$1,A43*20,0)-OFFSET('1344p stat'!$K$1,A43*20,0)</f>
        <v>1.983771</v>
      </c>
      <c r="G43" s="5">
        <f ca="1">OFFSET('1344p stat'!$K$1,A43*20,0)-OFFSET('1344p stat'!$N$1,A43*20,0)</f>
        <v>2.4484089999999998</v>
      </c>
      <c r="H43" s="5">
        <f ca="1">OFFSET('1344p stat'!$N$1,A43*20,0)</f>
        <v>0</v>
      </c>
      <c r="I43" s="5"/>
      <c r="J43" s="5">
        <f t="shared" ca="1" si="1"/>
        <v>51.843282000000009</v>
      </c>
      <c r="K43" s="10">
        <f t="shared" ca="1" si="2"/>
        <v>4.722712192488121E-2</v>
      </c>
      <c r="L43">
        <f t="shared" ca="1" si="0"/>
        <v>3.1889033196650084E-4</v>
      </c>
    </row>
    <row r="44" spans="1:12" x14ac:dyDescent="0.25">
      <c r="A44">
        <v>14</v>
      </c>
      <c r="C44" t="str">
        <f ca="1">OFFSET('1344p stat'!$A$1,A44*20,0)</f>
        <v>CUDA opt ant</v>
      </c>
      <c r="D44" s="5">
        <f ca="1">OFFSET('1344p trace'!$R$56,(A44-1)*56,0)-OFFSET('1344p trace'!$S$56,(A44-1)*56,0)</f>
        <v>23.311399999997775</v>
      </c>
      <c r="E44" s="5">
        <f ca="1">OFFSET('1344p trace'!$S$56,(A44-1)*56,0)-OFFSET('1344p stat'!$H$1,A44*20,0)</f>
        <v>86.835911000001033</v>
      </c>
      <c r="F44" s="5">
        <f ca="1">OFFSET('1344p stat'!$H$1,A44*20,0)-OFFSET('1344p stat'!$K$1,A44*20,0)</f>
        <v>1510.5008889999999</v>
      </c>
      <c r="G44" s="5">
        <f ca="1">OFFSET('1344p stat'!$K$1,A44*20,0)-OFFSET('1344p stat'!$N$1,A44*20,0)</f>
        <v>6444.8249999999998</v>
      </c>
      <c r="H44" s="5">
        <f ca="1">OFFSET('1344p stat'!$N$1,A44*20,0)</f>
        <v>0</v>
      </c>
      <c r="I44" s="5"/>
      <c r="J44" s="5">
        <f t="shared" ca="1" si="1"/>
        <v>8065.4731999999985</v>
      </c>
      <c r="K44" s="10">
        <f t="shared" ca="1" si="2"/>
        <v>0.79906346970441866</v>
      </c>
      <c r="L44">
        <f t="shared" ca="1" si="0"/>
        <v>6.709999861590853E-4</v>
      </c>
    </row>
    <row r="45" spans="1:12" x14ac:dyDescent="0.25">
      <c r="A45">
        <v>15</v>
      </c>
      <c r="C45" t="str">
        <f ca="1">OFFSET('1344p stat'!$A$1,A45*20,0)</f>
        <v>CUDA opt ant non hash</v>
      </c>
      <c r="D45" s="5">
        <f ca="1">OFFSET('1344p trace'!$R$56,(A45-1)*56,0)-OFFSET('1344p trace'!$S$56,(A45-1)*56,0)</f>
        <v>22.912000000000262</v>
      </c>
      <c r="E45" s="5">
        <f ca="1">OFFSET('1344p trace'!$S$56,(A45-1)*56,0)-OFFSET('1344p stat'!$H$1,A45*20,0)</f>
        <v>80.800621000000319</v>
      </c>
      <c r="F45" s="5">
        <f ca="1">OFFSET('1344p stat'!$H$1,A45*20,0)-OFFSET('1344p stat'!$K$1,A45*20,0)</f>
        <v>1513.432237</v>
      </c>
      <c r="G45" s="5">
        <f ca="1">OFFSET('1344p stat'!$K$1,A45*20,0)-OFFSET('1344p stat'!$N$1,A45*20,0)</f>
        <v>4987.4257420000004</v>
      </c>
      <c r="H45" s="5">
        <f ca="1">OFFSET('1344p stat'!$N$1,A45*20,0)</f>
        <v>0</v>
      </c>
      <c r="I45" s="5"/>
      <c r="J45" s="5">
        <f t="shared" ca="1" si="1"/>
        <v>6604.5706000000009</v>
      </c>
      <c r="K45" s="10">
        <f t="shared" ca="1" si="2"/>
        <v>0.75514761580412204</v>
      </c>
      <c r="L45">
        <f t="shared" ca="1" si="0"/>
        <v>1.3922343596091036E-4</v>
      </c>
    </row>
    <row r="46" spans="1:12" x14ac:dyDescent="0.25">
      <c r="A46">
        <v>16</v>
      </c>
      <c r="C46" t="str">
        <f ca="1">OFFSET('1344p stat'!$A$1,A46*20,0)</f>
        <v>CUDA opt ant par</v>
      </c>
      <c r="D46" s="5">
        <f ca="1">OFFSET('1344p trace'!$R$56,(A46-1)*56,0)-OFFSET('1344p trace'!$S$56,(A46-1)*56,0)</f>
        <v>23.062799999999697</v>
      </c>
      <c r="E46" s="5">
        <f ca="1">OFFSET('1344p trace'!$S$56,(A46-1)*56,0)-OFFSET('1344p stat'!$H$1,A46*20,0)</f>
        <v>84.216311999999562</v>
      </c>
      <c r="F46" s="5">
        <f ca="1">OFFSET('1344p stat'!$H$1,A46*20,0)-OFFSET('1344p stat'!$K$1,A46*20,0)</f>
        <v>670.73496100000011</v>
      </c>
      <c r="G46" s="5">
        <f ca="1">OFFSET('1344p stat'!$K$1,A46*20,0)-OFFSET('1344p stat'!$N$1,A46*20,0)</f>
        <v>6433.4101270000001</v>
      </c>
      <c r="H46" s="5">
        <f ca="1">OFFSET('1344p stat'!$N$1,A46*20,0)</f>
        <v>0</v>
      </c>
      <c r="I46" s="5"/>
      <c r="J46" s="5">
        <f t="shared" ca="1" si="1"/>
        <v>7211.4241999999995</v>
      </c>
      <c r="K46" s="10">
        <f t="shared" ca="1" si="2"/>
        <v>0.89211367249759077</v>
      </c>
      <c r="L46">
        <f t="shared" ca="1" si="0"/>
        <v>3.1049512010883351E-4</v>
      </c>
    </row>
    <row r="47" spans="1:12" x14ac:dyDescent="0.25">
      <c r="A47">
        <v>17</v>
      </c>
      <c r="C47" t="str">
        <f ca="1">OFFSET('1344p stat'!$A$1,A47*20,0)</f>
        <v>non CUDA Time</v>
      </c>
      <c r="D47" s="5">
        <f ca="1">OFFSET('1344p trace'!$R$56,(A47-1)*56,0)-OFFSET('1344p trace'!$S$56,(A47-1)*56,0)</f>
        <v>66.670000000000073</v>
      </c>
      <c r="E47" s="5">
        <f ca="1">OFFSET('1344p trace'!$S$56,(A47-1)*56,0)-OFFSET('1344p stat'!$H$1,A47*20,0)</f>
        <v>0.33828499999799533</v>
      </c>
      <c r="F47" s="5">
        <f ca="1">OFFSET('1344p stat'!$H$1,A47*20,0)-OFFSET('1344p stat'!$K$1,A47*20,0)</f>
        <v>23.030039000001125</v>
      </c>
      <c r="G47" s="5">
        <f ca="1">OFFSET('1344p stat'!$K$1,A47*20,0)-OFFSET('1344p stat'!$N$1,A47*20,0)</f>
        <v>13508.621529</v>
      </c>
      <c r="H47" s="5">
        <f ca="1">OFFSET('1344p stat'!$N$1,A47*20,0)</f>
        <v>1489.7161470000001</v>
      </c>
      <c r="I47" s="5"/>
      <c r="J47" s="5">
        <f t="shared" ca="1" si="1"/>
        <v>15088.376</v>
      </c>
      <c r="K47" s="10">
        <f t="shared" ca="1" si="2"/>
        <v>0.89529990033387286</v>
      </c>
      <c r="L47">
        <f t="shared" ca="1" si="0"/>
        <v>2.3136461413220178E-3</v>
      </c>
    </row>
    <row r="48" spans="1:12" x14ac:dyDescent="0.25">
      <c r="A48">
        <v>18</v>
      </c>
      <c r="C48" t="str">
        <f ca="1">OFFSET('1344p stat'!$A$1,A48*20,0)</f>
        <v>non CUDA</v>
      </c>
      <c r="D48" s="5">
        <f ca="1">OFFSET('1344p trace'!$R$56,(A48-1)*56,0)-OFFSET('1344p trace'!$S$56,(A48-1)*56,0)</f>
        <v>15028.557999999997</v>
      </c>
      <c r="E48" s="5">
        <f ca="1">OFFSET('1344p trace'!$S$56,(A48-1)*56,0)-OFFSET('1344p stat'!$H$1,A48*20,0)</f>
        <v>0</v>
      </c>
      <c r="F48" s="5">
        <f ca="1">OFFSET('1344p stat'!$H$1,A48*20,0)-OFFSET('1344p stat'!$K$1,A48*20,0)</f>
        <v>0</v>
      </c>
      <c r="G48" s="5">
        <f ca="1">OFFSET('1344p stat'!$K$1,A48*20,0)-OFFSET('1344p stat'!$N$1,A48*20,0)</f>
        <v>0</v>
      </c>
      <c r="H48" s="5">
        <f ca="1">OFFSET('1344p stat'!$N$1,A48*20,0)</f>
        <v>0</v>
      </c>
      <c r="I48" s="5"/>
      <c r="J48" s="5">
        <f t="shared" ca="1" si="1"/>
        <v>15028.557999999997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OFFSET('1344p stat'!$A$1,A49*20,0)</f>
        <v>non CUDA non hash</v>
      </c>
      <c r="D49" s="5">
        <f ca="1">OFFSET('1344p trace'!$R$56,(A49-1)*56,0)-OFFSET('1344p trace'!$S$56,(A49-1)*56,0)</f>
        <v>12.435999999992418</v>
      </c>
      <c r="E49" s="5">
        <f ca="1">OFFSET('1344p trace'!$S$56,(A49-1)*56,0)-OFFSET('1344p stat'!$H$1,A49*20,0)</f>
        <v>0.33661700000629935</v>
      </c>
      <c r="F49" s="5">
        <f ca="1">OFFSET('1344p stat'!$H$1,A49*20,0)-OFFSET('1344p stat'!$K$1,A49*20,0)</f>
        <v>23.028417999999874</v>
      </c>
      <c r="G49" s="5">
        <f ca="1">OFFSET('1344p stat'!$K$1,A49*20,0)-OFFSET('1344p stat'!$N$1,A49*20,0)</f>
        <v>12786.10648</v>
      </c>
      <c r="H49" s="5">
        <f ca="1">OFFSET('1344p stat'!$N$1,A49*20,0)</f>
        <v>1531.5624849999999</v>
      </c>
      <c r="I49" s="5"/>
      <c r="J49" s="5">
        <f t="shared" ca="1" si="1"/>
        <v>14353.47</v>
      </c>
      <c r="K49" s="10">
        <f t="shared" ca="1" si="2"/>
        <v>0.89080246658125184</v>
      </c>
      <c r="L49">
        <f t="shared" ca="1" si="0"/>
        <v>1.4018063218911717E-3</v>
      </c>
    </row>
    <row r="50" spans="1:12" x14ac:dyDescent="0.25">
      <c r="A50">
        <v>20</v>
      </c>
      <c r="C50" t="str">
        <f ca="1">OFFSET('1344p stat'!$A$1,A50*20,0)</f>
        <v>Classic ACO</v>
      </c>
      <c r="D50" s="5">
        <f ca="1">OFFSET('1344p trace'!$R$56,(A50-1)*56,0)-OFFSET('1344p trace'!$S$56,(A50-1)*56,0)</f>
        <v>5494.460000000021</v>
      </c>
      <c r="E50" s="5">
        <f ca="1">OFFSET('1344p trace'!$S$56,(A50-1)*56,0)-OFFSET('1344p stat'!$H$1,A50*20,0)</f>
        <v>153.57749999998487</v>
      </c>
      <c r="F50" s="5">
        <f ca="1">OFFSET('1344p stat'!$H$1,A50*20,0)-OFFSET('1344p stat'!$K$1,A50*20,0)</f>
        <v>56.443438000016613</v>
      </c>
      <c r="G50" s="5">
        <f ca="1">OFFSET('1344p stat'!$K$1,A50*20,0)-OFFSET('1344p stat'!$N$1,A50*20,0)</f>
        <v>180851.23494599998</v>
      </c>
      <c r="H50" s="5">
        <f ca="1">OFFSET('1344p stat'!$N$1,A50*20,0)</f>
        <v>3346.8241159999998</v>
      </c>
      <c r="I50" s="5"/>
      <c r="J50" s="5">
        <f t="shared" ca="1" si="1"/>
        <v>189902.54</v>
      </c>
      <c r="K50" s="10">
        <f t="shared" ca="1" si="2"/>
        <v>0.9523371037901861</v>
      </c>
      <c r="L50">
        <f t="shared" ca="1" si="0"/>
        <v>4.8333083540945E-3</v>
      </c>
    </row>
    <row r="51" spans="1:12" x14ac:dyDescent="0.25">
      <c r="A51">
        <v>21</v>
      </c>
      <c r="C51" t="str">
        <f ca="1">OFFSET('1344p stat'!$A$1,A51*20,0)</f>
        <v>Classic ACO non hash</v>
      </c>
      <c r="D51" s="5">
        <f ca="1">OFFSET('1344p trace'!$R$56,(A51-1)*56,0)-OFFSET('1344p trace'!$S$56,(A51-1)*56,0)</f>
        <v>18</v>
      </c>
      <c r="E51" s="5">
        <f ca="1">OFFSET('1344p trace'!$S$56,(A51-1)*56,0)-OFFSET('1344p stat'!$H$1,A51*20,0)</f>
        <v>156.25687499999185</v>
      </c>
      <c r="F51" s="5">
        <f ca="1">OFFSET('1344p stat'!$H$1,A51*20,0)-OFFSET('1344p stat'!$K$1,A51*20,0)</f>
        <v>57.480936999985715</v>
      </c>
      <c r="G51" s="5">
        <f ca="1">OFFSET('1344p stat'!$K$1,A51*20,0)-OFFSET('1344p stat'!$N$1,A51*20,0)</f>
        <v>180221.430674</v>
      </c>
      <c r="H51" s="5">
        <f ca="1">OFFSET('1344p stat'!$N$1,A51*20,0)</f>
        <v>3406.9115139999999</v>
      </c>
      <c r="I51" s="5"/>
      <c r="J51" s="5">
        <f t="shared" ca="1" si="1"/>
        <v>183860.08</v>
      </c>
      <c r="K51" s="10">
        <f t="shared" ca="1" si="2"/>
        <v>0.98020968267826281</v>
      </c>
      <c r="L51">
        <f t="shared" ca="1" si="0"/>
        <v>3.8707292149943814E-4</v>
      </c>
    </row>
    <row r="52" spans="1:12" x14ac:dyDescent="0.25">
      <c r="A52">
        <v>22</v>
      </c>
      <c r="C52" t="str">
        <f ca="1">OFFSET('1344p stat'!$A$1,A52*20,0)</f>
        <v>omp</v>
      </c>
      <c r="D52" s="5">
        <f ca="1">OFFSET('1344p trace'!$R$56,(A52-1)*56,0)-OFFSET('1344p trace'!$S$56,(A52-1)*56,0)</f>
        <v>74.568000000002939</v>
      </c>
      <c r="E52" s="5">
        <f ca="1">OFFSET('1344p trace'!$S$56,(A52-1)*56,0)-OFFSET('1344p stat'!$H$1,A52*20,0)</f>
        <v>0.36952000000019325</v>
      </c>
      <c r="F52" s="5">
        <f ca="1">OFFSET('1344p stat'!$H$1,A52*20,0)-OFFSET('1344p stat'!$K$1,A52*20,0)</f>
        <v>22.974764999999024</v>
      </c>
      <c r="G52" s="5">
        <f ca="1">OFFSET('1344p stat'!$K$1,A52*20,0)-OFFSET('1344p stat'!$N$1,A52*20,0)</f>
        <v>13501.278631000001</v>
      </c>
      <c r="H52" s="5">
        <f ca="1">OFFSET('1344p stat'!$N$1,A52*20,0)</f>
        <v>1630.249084</v>
      </c>
      <c r="I52" s="5"/>
      <c r="J52" s="5">
        <f t="shared" ca="1" si="1"/>
        <v>15229.440000000002</v>
      </c>
      <c r="K52" s="10">
        <f t="shared" ca="1" si="2"/>
        <v>0.88652495633457296</v>
      </c>
      <c r="L52">
        <f t="shared" ca="1" si="0"/>
        <v>1.6970593149762286E-3</v>
      </c>
    </row>
    <row r="53" spans="1:12" x14ac:dyDescent="0.25">
      <c r="A53">
        <v>23</v>
      </c>
      <c r="C53" t="str">
        <f ca="1">OFFSET('1344p stat'!$A$1,A53*20,0)</f>
        <v>omp non hash</v>
      </c>
      <c r="D53" s="5">
        <f ca="1">OFFSET('1344p trace'!$R$56,(A53-1)*56,0)-OFFSET('1344p trace'!$S$56,(A53-1)*56,0)</f>
        <v>74.210000000000946</v>
      </c>
      <c r="E53" s="5">
        <f ca="1">OFFSET('1344p trace'!$S$56,(A53-1)*56,0)-OFFSET('1344p stat'!$H$1,A53*20,0)</f>
        <v>0.36496099999749276</v>
      </c>
      <c r="F53" s="5">
        <f ca="1">OFFSET('1344p stat'!$H$1,A53*20,0)-OFFSET('1344p stat'!$K$1,A53*20,0)</f>
        <v>22.939120999999432</v>
      </c>
      <c r="G53" s="5">
        <f ca="1">OFFSET('1344p stat'!$K$1,A53*20,0)-OFFSET('1344p stat'!$N$1,A53*20,0)</f>
        <v>12741.553538</v>
      </c>
      <c r="H53" s="5">
        <f ca="1">OFFSET('1344p stat'!$N$1,A53*20,0)</f>
        <v>1619.86238</v>
      </c>
      <c r="I53" s="5"/>
      <c r="J53" s="5">
        <f t="shared" ca="1" si="1"/>
        <v>14458.929999999998</v>
      </c>
      <c r="K53" s="10">
        <f t="shared" ca="1" si="2"/>
        <v>0.88122382071149119</v>
      </c>
      <c r="L53">
        <f t="shared" ca="1" si="0"/>
        <v>1.657265162234637E-3</v>
      </c>
    </row>
    <row r="54" spans="1:12" x14ac:dyDescent="0.25">
      <c r="A54">
        <v>24</v>
      </c>
      <c r="C54">
        <f ca="1">OFFSET('1344p stat'!$A$1,A54*20,0)</f>
        <v>0</v>
      </c>
      <c r="D54" s="5" t="e">
        <f ca="1">OFFSET('1344p trace'!$R$56,(A54-1)*56,0)-OFFSET('1344p trace'!$S$56,(A54-1)*56,0)</f>
        <v>#DIV/0!</v>
      </c>
      <c r="E54" s="5" t="e">
        <f ca="1">OFFSET('1344p trace'!$S$56,(A54-1)*56,0)-OFFSET('1344p stat'!$H$1,A54*20,0)</f>
        <v>#DIV/0!</v>
      </c>
      <c r="F54" s="5">
        <f ca="1">OFFSET('1344p stat'!$H$1,A54*20,0)-OFFSET('1344p stat'!$K$1,A54*20,0)</f>
        <v>0</v>
      </c>
      <c r="G54" s="5">
        <f ca="1">OFFSET('1344p stat'!$K$1,A54*20,0)-OFFSET('1344p stat'!$N$1,A54*20,0)</f>
        <v>0</v>
      </c>
      <c r="H54" s="5">
        <f ca="1">OFFSET('1344p stat'!$N$1,A54*20,0)</f>
        <v>0</v>
      </c>
      <c r="I54" s="5"/>
      <c r="J54" s="5" t="e">
        <f t="shared" ca="1" si="1"/>
        <v>#DIV/0!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>
        <f ca="1">OFFSET('1344p stat'!$A$1,A55*20,0)</f>
        <v>0</v>
      </c>
      <c r="D55" s="5" t="e">
        <f ca="1">OFFSET('1344p trace'!$R$56,(A55-1)*56,0)-OFFSET('1344p trace'!$S$56,(A55-1)*56,0)</f>
        <v>#DIV/0!</v>
      </c>
      <c r="E55" s="5" t="e">
        <f ca="1">OFFSET('1344p trace'!$S$56,(A55-1)*56,0)-OFFSET('1344p stat'!$H$1,A55*20,0)</f>
        <v>#DIV/0!</v>
      </c>
      <c r="F55" s="5">
        <f ca="1">OFFSET('1344p stat'!$H$1,A55*20,0)-OFFSET('1344p stat'!$K$1,A55*20,0)</f>
        <v>0</v>
      </c>
      <c r="G55" s="5">
        <f ca="1">OFFSET('1344p stat'!$K$1,A55*20,0)-OFFSET('1344p stat'!$N$1,A55*20,0)</f>
        <v>0</v>
      </c>
      <c r="H55" s="5">
        <f ca="1">OFFSET('1344p stat'!$N$1,A55*20,0)</f>
        <v>0</v>
      </c>
      <c r="I55" s="5"/>
      <c r="J55" s="5" t="e">
        <f t="shared" ca="1" si="1"/>
        <v>#DIV/0!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>
        <f ca="1">OFFSET('1344p stat'!$A$1,A56*20,0)</f>
        <v>0</v>
      </c>
      <c r="D56" s="5" t="e">
        <f ca="1">OFFSET('1344p trace'!$R$56,(A56-1)*56,0)-OFFSET('1344p trace'!$S$56,(A56-1)*56,0)</f>
        <v>#DIV/0!</v>
      </c>
      <c r="E56" s="5" t="e">
        <f ca="1">OFFSET('1344p trace'!$S$56,(A56-1)*56,0)-OFFSET('1344p stat'!$H$1,A56*20,0)</f>
        <v>#DIV/0!</v>
      </c>
      <c r="F56" s="5">
        <f ca="1">OFFSET('1344p stat'!$H$1,A56*20,0)-OFFSET('1344p stat'!$K$1,A56*20,0)</f>
        <v>0</v>
      </c>
      <c r="G56" s="5">
        <f ca="1">OFFSET('1344p stat'!$K$1,A56*20,0)-OFFSET('1344p stat'!$N$1,A56*20,0)</f>
        <v>0</v>
      </c>
      <c r="H56" s="5">
        <f ca="1">OFFSET('1344p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OFFSET('1344p stat'!$A$1,A57*20,0)</f>
        <v>0</v>
      </c>
      <c r="D57" s="5" t="e">
        <f ca="1">OFFSET('1344p trace'!$R$56,(A57-1)*56,0)-OFFSET('1344p trace'!$S$56,(A57-1)*56,0)</f>
        <v>#DIV/0!</v>
      </c>
      <c r="E57" s="5" t="e">
        <f ca="1">OFFSET('1344p trace'!$S$56,(A57-1)*56,0)-OFFSET('1344p stat'!$H$1,A57*20,0)</f>
        <v>#DIV/0!</v>
      </c>
      <c r="F57" s="5">
        <f ca="1">OFFSET('1344p stat'!$H$1,A57*20,0)-OFFSET('1344p stat'!$K$1,A57*20,0)</f>
        <v>0</v>
      </c>
      <c r="G57" s="5">
        <f ca="1">OFFSET('1344p stat'!$K$1,A57*20,0)-OFFSET('1344p stat'!$N$1,A57*20,0)</f>
        <v>0</v>
      </c>
      <c r="H57" s="5">
        <f ca="1">OFFSET('1344p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OFFSET('1344p stat'!$A$1,A58*20,0)</f>
        <v>0</v>
      </c>
      <c r="D58" s="5" t="e">
        <f ca="1">OFFSET('1344p trace'!$R$56,(A58-1)*56,0)-OFFSET('1344p trace'!$S$56,(A58-1)*56,0)</f>
        <v>#DIV/0!</v>
      </c>
      <c r="E58" s="5" t="e">
        <f ca="1">OFFSET('1344p trace'!$S$56,(A58-1)*56,0)-OFFSET('1344p stat'!$H$1,A58*20,0)</f>
        <v>#DIV/0!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OFFSET('1344p stat'!$A$1,A59*20,0)</f>
        <v>0</v>
      </c>
      <c r="D59" s="5" t="e">
        <f ca="1">OFFSET('1344p trace'!$R$56,(A59-1)*56,0)-OFFSET('1344p trace'!$S$56,(A59-1)*56,0)</f>
        <v>#DIV/0!</v>
      </c>
      <c r="E59" s="5" t="e">
        <f ca="1">OFFSET('1344p trace'!$S$56,(A59-1)*56,0)-OFFSET('1344p stat'!$H$1,A59*20,0)</f>
        <v>#DIV/0!</v>
      </c>
      <c r="F59" s="5">
        <f ca="1">OFFSET('1344p stat'!$H$1,A59*20,0)-OFFSET('1344p stat'!$K$1,A59*20,0)</f>
        <v>0</v>
      </c>
      <c r="G59" s="5">
        <f ca="1">OFFSET('1344p stat'!$K$1,A59*20,0)-OFFSET('1344p stat'!$N$1,A59*20,0)</f>
        <v>0</v>
      </c>
      <c r="H59" s="5">
        <f ca="1">OFFSET('1344p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OFFSET('1344p stat'!$A$1,A60*20,0)</f>
        <v>0</v>
      </c>
      <c r="D60" s="5" t="e">
        <f ca="1">OFFSET('1344p trace'!$R$56,(A60-1)*56,0)-OFFSET('1344p trace'!$S$56,(A60-1)*56,0)</f>
        <v>#DIV/0!</v>
      </c>
      <c r="E60" s="5" t="e">
        <f ca="1">OFFSET('1344p trace'!$S$56,(A60-1)*56,0)-OFFSET('1344p stat'!$H$1,A60*20,0)</f>
        <v>#DIV/0!</v>
      </c>
      <c r="F60" s="5">
        <f ca="1">OFFSET('1344p stat'!$H$1,A60*20,0)-OFFSET('1344p stat'!$K$1,A60*20,0)</f>
        <v>0</v>
      </c>
      <c r="G60" s="5">
        <f ca="1">OFFSET('1344p stat'!$K$1,A60*20,0)-OFFSET('1344p stat'!$N$1,A60*20,0)</f>
        <v>0</v>
      </c>
      <c r="H60" s="5">
        <f ca="1">OFFSET('1344p stat'!$N$1,A60*20,0)</f>
        <v>0</v>
      </c>
      <c r="I60" s="5"/>
      <c r="J60" s="5" t="e">
        <f t="shared" ref="J60:J80" ca="1" si="3">SUM(D60:H60)</f>
        <v>#DIV/0!</v>
      </c>
      <c r="K60" s="10" t="e">
        <f t="shared" ref="K60:K80" ca="1" si="4">G60/J60</f>
        <v>#DIV/0!</v>
      </c>
      <c r="L60" t="e">
        <f t="shared" ref="L60:L80" ca="1" si="5">$K$29*POWER(K60,2)*SQRT(G168/(POWER(G60,2)*$L$29)+J168/(POWER(J60,2)*$L$29))</f>
        <v>#DIV/0!</v>
      </c>
    </row>
    <row r="61" spans="1:12" x14ac:dyDescent="0.25">
      <c r="A61">
        <v>31</v>
      </c>
      <c r="C61">
        <f ca="1">OFFSET('1344p stat'!$A$1,A61*20,0)</f>
        <v>0</v>
      </c>
      <c r="D61" s="5" t="e">
        <f ca="1">OFFSET('1344p trace'!$R$56,(A61-1)*56,0)-OFFSET('1344p trace'!$S$56,(A61-1)*56,0)</f>
        <v>#DIV/0!</v>
      </c>
      <c r="E61" s="5" t="e">
        <f ca="1">OFFSET('1344p trace'!$S$56,(A61-1)*56,0)-OFFSET('1344p stat'!$H$1,A61*20,0)</f>
        <v>#DIV/0!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 t="e">
        <f t="shared" ca="1" si="3"/>
        <v>#DIV/0!</v>
      </c>
      <c r="K61" s="10" t="e">
        <f t="shared" ca="1" si="4"/>
        <v>#DIV/0!</v>
      </c>
      <c r="L61" t="e">
        <f t="shared" ca="1" si="5"/>
        <v>#DIV/0!</v>
      </c>
    </row>
    <row r="62" spans="1:12" x14ac:dyDescent="0.25">
      <c r="A62">
        <v>32</v>
      </c>
      <c r="C62">
        <f ca="1">OFFSET('1344p stat'!$A$1,A62*20,0)</f>
        <v>0</v>
      </c>
      <c r="D62" s="5" t="e">
        <f ca="1">OFFSET('1344p trace'!$R$56,(A62-1)*56,0)-OFFSET('1344p trace'!$S$56,(A62-1)*56,0)</f>
        <v>#DIV/0!</v>
      </c>
      <c r="E62" s="5" t="e">
        <f ca="1">OFFSET('1344p trace'!$S$56,(A62-1)*56,0)-OFFSET('1344p stat'!$H$1,A62*20,0)</f>
        <v>#DIV/0!</v>
      </c>
      <c r="F62" s="5">
        <f ca="1">OFFSET('1344p stat'!$H$1,A62*20,0)-OFFSET('1344p stat'!$K$1,A62*20,0)</f>
        <v>0</v>
      </c>
      <c r="G62" s="5">
        <f ca="1">OFFSET('1344p stat'!$K$1,A62*20,0)-OFFSET('1344p stat'!$N$1,A62*20,0)</f>
        <v>0</v>
      </c>
      <c r="H62" s="5">
        <f ca="1">OFFSET('1344p stat'!$N$1,A62*20,0)</f>
        <v>0</v>
      </c>
      <c r="I62" s="5"/>
      <c r="J62" s="5" t="e">
        <f t="shared" ca="1" si="3"/>
        <v>#DIV/0!</v>
      </c>
      <c r="K62" s="10" t="e">
        <f t="shared" ca="1" si="4"/>
        <v>#DIV/0!</v>
      </c>
      <c r="L62" t="e">
        <f t="shared" ca="1" si="5"/>
        <v>#DIV/0!</v>
      </c>
    </row>
    <row r="63" spans="1:12" x14ac:dyDescent="0.25">
      <c r="A63">
        <v>33</v>
      </c>
      <c r="C63">
        <f ca="1">OFFSET('1344p stat'!$A$1,A63*20,0)</f>
        <v>0</v>
      </c>
      <c r="D63" s="5" t="e">
        <f ca="1">OFFSET('1344p trace'!$R$56,(A63-1)*56,0)-OFFSET('1344p trace'!$S$56,(A63-1)*56,0)</f>
        <v>#DIV/0!</v>
      </c>
      <c r="E63" s="5" t="e">
        <f ca="1">OFFSET('1344p trace'!$S$56,(A63-1)*56,0)-OFFSET('1344p stat'!$H$1,A63*20,0)</f>
        <v>#DIV/0!</v>
      </c>
      <c r="F63" s="5">
        <f ca="1">OFFSET('1344p stat'!$H$1,A63*20,0)-OFFSET('1344p stat'!$K$1,A63*20,0)</f>
        <v>0</v>
      </c>
      <c r="G63" s="5">
        <f ca="1">OFFSET('1344p stat'!$K$1,A63*20,0)-OFFSET('1344p stat'!$N$1,A63*20,0)</f>
        <v>0</v>
      </c>
      <c r="H63" s="5">
        <f ca="1">OFFSET('1344p stat'!$N$1,A63*20,0)</f>
        <v>0</v>
      </c>
      <c r="I63" s="5"/>
      <c r="J63" s="5" t="e">
        <f t="shared" ca="1" si="3"/>
        <v>#DIV/0!</v>
      </c>
      <c r="K63" s="10" t="e">
        <f t="shared" ca="1" si="4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OFFSET('1344p stat'!$A$1,A64*20,0)</f>
        <v>0</v>
      </c>
      <c r="D64" s="5" t="e">
        <f ca="1">OFFSET('1344p trace'!$R$56,(A64-1)*56,0)-OFFSET('1344p trace'!$S$56,(A64-1)*56,0)</f>
        <v>#DIV/0!</v>
      </c>
      <c r="E64" s="5" t="e">
        <f ca="1">OFFSET('1344p trace'!$S$56,(A64-1)*56,0)-OFFSET('1344p stat'!$H$1,A64*20,0)</f>
        <v>#DIV/0!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 t="e">
        <f t="shared" ca="1" si="3"/>
        <v>#DIV/0!</v>
      </c>
      <c r="K64" s="10" t="e">
        <f t="shared" ca="1" si="4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OFFSET('1344p stat'!$A$1,A65*20,0)</f>
        <v>0</v>
      </c>
      <c r="D65" s="5" t="e">
        <f ca="1">OFFSET('1344p trace'!$R$56,(A65-1)*56,0)-OFFSET('1344p trace'!$S$56,(A65-1)*56,0)</f>
        <v>#DIV/0!</v>
      </c>
      <c r="E65" s="5" t="e">
        <f ca="1">OFFSET('1344p trace'!$S$56,(A65-1)*56,0)-OFFSET('1344p stat'!$H$1,A65*20,0)</f>
        <v>#DIV/0!</v>
      </c>
      <c r="F65" s="5">
        <f ca="1">OFFSET('1344p stat'!$H$1,A65*20,0)-OFFSET('1344p stat'!$K$1,A65*20,0)</f>
        <v>0</v>
      </c>
      <c r="G65" s="5">
        <f ca="1">OFFSET('1344p stat'!$K$1,A65*20,0)-OFFSET('1344p stat'!$N$1,A65*20,0)</f>
        <v>0</v>
      </c>
      <c r="H65" s="5">
        <f ca="1">OFFSET('1344p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OFFSET('1344p stat'!$A$1,A66*20,0)</f>
        <v>0</v>
      </c>
      <c r="D66" s="5" t="e">
        <f ca="1">OFFSET('1344p trace'!$R$56,(A66-1)*56,0)-OFFSET('1344p trace'!$S$56,(A66-1)*56,0)</f>
        <v>#DIV/0!</v>
      </c>
      <c r="E66" s="5" t="e">
        <f ca="1">OFFSET('1344p trace'!$S$56,(A66-1)*56,0)-OFFSET('1344p stat'!$H$1,A66*20,0)</f>
        <v>#DIV/0!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OFFSET('1344p stat'!$A$1,A67*20,0)</f>
        <v>0</v>
      </c>
      <c r="D67" s="5" t="e">
        <f ca="1">OFFSET('1344p trace'!$R$56,(A67-1)*56,0)-OFFSET('1344p trace'!$S$56,(A67-1)*56,0)</f>
        <v>#DIV/0!</v>
      </c>
      <c r="E67" s="5" t="e">
        <f ca="1">OFFSET('1344p trace'!$S$56,(A67-1)*56,0)-OFFSET('1344p stat'!$H$1,A67*20,0)</f>
        <v>#DIV/0!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OFFSET('1344p stat'!$A$1,A68*20,0)</f>
        <v>0</v>
      </c>
      <c r="D68" s="5" t="e">
        <f ca="1">OFFSET('1344p trace'!$R$56,(A68-1)*56,0)-OFFSET('1344p trace'!$S$56,(A68-1)*56,0)</f>
        <v>#DIV/0!</v>
      </c>
      <c r="E68" s="5" t="e">
        <f ca="1">OFFSET('1344p trace'!$S$56,(A68-1)*56,0)-OFFSET('1344p stat'!$H$1,A68*20,0)</f>
        <v>#DIV/0!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OFFSET('1344p stat'!$A$1,A69*20,0)</f>
        <v>0</v>
      </c>
      <c r="D69" s="5" t="e">
        <f ca="1">OFFSET('1344p trace'!$R$56,(A69-1)*56,0)-OFFSET('1344p trace'!$S$56,(A69-1)*56,0)</f>
        <v>#DIV/0!</v>
      </c>
      <c r="E69" s="5" t="e">
        <f ca="1">OFFSET('1344p trace'!$S$56,(A69-1)*56,0)-OFFSET('1344p stat'!$H$1,A69*20,0)</f>
        <v>#DIV/0!</v>
      </c>
      <c r="F69" s="5">
        <f ca="1">OFFSET('1344p stat'!$H$1,A69*20,0)-OFFSET('1344p stat'!$K$1,A69*20,0)</f>
        <v>0</v>
      </c>
      <c r="G69" s="5">
        <f ca="1">OFFSET('1344p stat'!$K$1,A69*20,0)-OFFSET('1344p stat'!$N$1,A69*20,0)</f>
        <v>0</v>
      </c>
      <c r="H69" s="5">
        <f ca="1">OFFSET('1344p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OFFSET('1344p stat'!$A$1,A70*20,0)</f>
        <v>0</v>
      </c>
      <c r="D70" s="5" t="e">
        <f ca="1">OFFSET('1344p trace'!$R$56,(A70-1)*56,0)-OFFSET('1344p trace'!$S$56,(A70-1)*56,0)</f>
        <v>#DIV/0!</v>
      </c>
      <c r="E70" s="5" t="e">
        <f ca="1">OFFSET('1344p trace'!$S$56,(A70-1)*56,0)-OFFSET('1344p stat'!$H$1,A70*20,0)</f>
        <v>#DIV/0!</v>
      </c>
      <c r="F70" s="5">
        <f ca="1">OFFSET('1344p stat'!$H$1,A70*20,0)-OFFSET('1344p stat'!$K$1,A70*20,0)</f>
        <v>0</v>
      </c>
      <c r="G70" s="5">
        <f ca="1">OFFSET('1344p stat'!$K$1,A70*20,0)-OFFSET('1344p stat'!$N$1,A70*20,0)</f>
        <v>0</v>
      </c>
      <c r="H70" s="5">
        <f ca="1">OFFSET('1344p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OFFSET('1344p stat'!$A$1,A71*20,0)</f>
        <v>0</v>
      </c>
      <c r="D71" s="5" t="e">
        <f ca="1">OFFSET('1344p trace'!$R$56,(A71-1)*56,0)-OFFSET('1344p trace'!$S$56,(A71-1)*56,0)</f>
        <v>#DIV/0!</v>
      </c>
      <c r="E71" s="5" t="e">
        <f ca="1">OFFSET('1344p trace'!$S$56,(A71-1)*56,0)-OFFSET('1344p stat'!$H$1,A71*20,0)</f>
        <v>#DIV/0!</v>
      </c>
      <c r="F71" s="5">
        <f ca="1">OFFSET('1344p stat'!$H$1,A71*20,0)-OFFSET('1344p stat'!$K$1,A71*20,0)</f>
        <v>0</v>
      </c>
      <c r="G71" s="5">
        <f ca="1">OFFSET('1344p stat'!$K$1,A71*20,0)-OFFSET('1344p stat'!$N$1,A71*20,0)</f>
        <v>0</v>
      </c>
      <c r="H71" s="5">
        <f ca="1">OFFSET('1344p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OFFSET('1344p stat'!$A$1,A72*20,0)</f>
        <v>0</v>
      </c>
      <c r="D72" s="5" t="e">
        <f ca="1">OFFSET('1344p trace'!$R$56,(A72-1)*56,0)-OFFSET('1344p trace'!$S$56,(A72-1)*56,0)</f>
        <v>#DIV/0!</v>
      </c>
      <c r="E72" s="5" t="e">
        <f ca="1">OFFSET('1344p trace'!$S$56,(A72-1)*56,0)-OFFSET('1344p stat'!$H$1,A72*20,0)</f>
        <v>#DIV/0!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OFFSET('1344p stat'!$A$1,A73*20,0)</f>
        <v>0</v>
      </c>
      <c r="D73" s="5" t="e">
        <f ca="1">OFFSET('1344p trace'!$R$56,(A73-1)*56,0)-OFFSET('1344p trace'!$S$56,(A73-1)*56,0)</f>
        <v>#DIV/0!</v>
      </c>
      <c r="E73" s="5" t="e">
        <f ca="1">OFFSET('1344p trace'!$S$56,(A73-1)*56,0)-OFFSET('1344p stat'!$H$1,A73*20,0)</f>
        <v>#DIV/0!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OFFSET('1344p stat'!$A$1,A74*20,0)</f>
        <v>0</v>
      </c>
      <c r="D74" s="5" t="e">
        <f ca="1">OFFSET('1344p trace'!$R$56,(A74-1)*56,0)-OFFSET('1344p trace'!$S$56,(A74-1)*56,0)</f>
        <v>#DIV/0!</v>
      </c>
      <c r="E74" s="5" t="e">
        <f ca="1">OFFSET('1344p trace'!$S$56,(A74-1)*56,0)-OFFSET('1344p stat'!$H$1,A74*20,0)</f>
        <v>#DIV/0!</v>
      </c>
      <c r="F74" s="5">
        <f ca="1">OFFSET('1344p stat'!$H$1,A74*20,0)-OFFSET('1344p stat'!$K$1,A74*20,0)</f>
        <v>0</v>
      </c>
      <c r="G74" s="5">
        <f ca="1">OFFSET('1344p stat'!$K$1,A74*20,0)-OFFSET('1344p stat'!$N$1,A74*20,0)</f>
        <v>0</v>
      </c>
      <c r="H74" s="5">
        <f ca="1">OFFSET('1344p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OFFSET('1344p stat'!$A$1,A75*20,0)</f>
        <v>0</v>
      </c>
      <c r="D75" s="5" t="e">
        <f ca="1">OFFSET('1344p trace'!$R$56,(A75-1)*56,0)-OFFSET('1344p trace'!$S$56,(A75-1)*56,0)</f>
        <v>#DIV/0!</v>
      </c>
      <c r="E75" s="5" t="e">
        <f ca="1">OFFSET('1344p trace'!$S$56,(A75-1)*56,0)-OFFSET('1344p stat'!$H$1,A75*20,0)</f>
        <v>#DIV/0!</v>
      </c>
      <c r="F75" s="5">
        <f ca="1">OFFSET('1344p stat'!$H$1,A75*20,0)-OFFSET('1344p stat'!$K$1,A75*20,0)</f>
        <v>0</v>
      </c>
      <c r="G75" s="5">
        <f ca="1">OFFSET('1344p stat'!$K$1,A75*20,0)-OFFSET('1344p stat'!$N$1,A75*20,0)</f>
        <v>0</v>
      </c>
      <c r="H75" s="5">
        <f ca="1">OFFSET('1344p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OFFSET('1344p stat'!$A$1,A76*20,0)</f>
        <v>0</v>
      </c>
      <c r="D76" s="5" t="e">
        <f ca="1">OFFSET('1344p trace'!$R$56,(A76-1)*56,0)-OFFSET('1344p trace'!$S$56,(A76-1)*56,0)</f>
        <v>#DIV/0!</v>
      </c>
      <c r="E76" s="5" t="e">
        <f ca="1">OFFSET('1344p trace'!$S$56,(A76-1)*56,0)-OFFSET('1344p stat'!$H$1,A76*20,0)</f>
        <v>#DIV/0!</v>
      </c>
      <c r="F76" s="5">
        <f ca="1">OFFSET('1344p stat'!$H$1,A76*20,0)-OFFSET('1344p stat'!$K$1,A76*20,0)</f>
        <v>0</v>
      </c>
      <c r="G76" s="5">
        <f ca="1">OFFSET('1344p stat'!$K$1,A76*20,0)-OFFSET('1344p stat'!$N$1,A76*20,0)</f>
        <v>0</v>
      </c>
      <c r="H76" s="5">
        <f ca="1">OFFSET('1344p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OFFSET('1344p stat'!$A$1,A77*20,0)</f>
        <v>0</v>
      </c>
      <c r="D77" s="5">
        <f ca="1">OFFSET('1344p trace'!$R$56,(A77-1)*56,0)-OFFSET('1344p trace'!$S$56,(A77-1)*56,0)</f>
        <v>0</v>
      </c>
      <c r="E77" s="5">
        <f ca="1">OFFSET('1344p trace'!$S$56,(A77-1)*56,0)-OFFSET('1344p stat'!$H$1,A77*20,0)</f>
        <v>0</v>
      </c>
      <c r="F77" s="5">
        <f ca="1">OFFSET('1344p stat'!$H$1,A77*20,0)-OFFSET('1344p stat'!$K$1,A77*20,0)</f>
        <v>0</v>
      </c>
      <c r="G77" s="5">
        <f ca="1">OFFSET('1344p stat'!$K$1,A77*20,0)-OFFSET('1344p stat'!$N$1,A77*20,0)</f>
        <v>0</v>
      </c>
      <c r="H77" s="5">
        <f ca="1">OFFSET('1344p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OFFSET('1344p stat'!$A$1,A78*20,0)</f>
        <v>0</v>
      </c>
      <c r="D78" s="5">
        <f ca="1">OFFSET('1344p trace'!$R$56,(A78-1)*56,0)-OFFSET('1344p trace'!$S$56,(A78-1)*56,0)</f>
        <v>0</v>
      </c>
      <c r="E78" s="5">
        <f ca="1">OFFSET('1344p trace'!$S$56,(A78-1)*56,0)-OFFSET('1344p stat'!$H$1,A78*20,0)</f>
        <v>0</v>
      </c>
      <c r="F78" s="5">
        <f ca="1">OFFSET('1344p stat'!$H$1,A78*20,0)-OFFSET('1344p stat'!$K$1,A78*20,0)</f>
        <v>0</v>
      </c>
      <c r="G78" s="5">
        <f ca="1">OFFSET('1344p stat'!$K$1,A78*20,0)-OFFSET('1344p stat'!$N$1,A78*20,0)</f>
        <v>0</v>
      </c>
      <c r="H78" s="5">
        <f ca="1">OFFSET('1344p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OFFSET('1344p stat'!$A$1,A79*20,0)</f>
        <v>0</v>
      </c>
      <c r="D79" s="5">
        <f ca="1">OFFSET('1344p trace'!$R$56,(A79-1)*56,0)-OFFSET('1344p trace'!$S$56,(A79-1)*56,0)</f>
        <v>0</v>
      </c>
      <c r="E79" s="5">
        <f ca="1">OFFSET('1344p trace'!$S$56,(A79-1)*56,0)-OFFSET('1344p stat'!$H$1,A79*20,0)</f>
        <v>0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OFFSET('1344p stat'!$A$1,A80*20,0)</f>
        <v>0</v>
      </c>
      <c r="D80" s="5">
        <f ca="1">OFFSET('1344p trace'!$R$56,(A80-1)*56,0)-OFFSET('1344p trace'!$S$56,(A80-1)*56,0)</f>
        <v>0</v>
      </c>
      <c r="E80" s="5">
        <f ca="1">OFFSET('1344p trace'!$S$56,(A80-1)*56,0)-OFFSET('1344p stat'!$H$1,A80*20,0)</f>
        <v>0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57.676577999999999</v>
      </c>
      <c r="E85" s="5">
        <f ca="1">OFFSET('1344p trace'!$S$56,(A85-1)*56,0)</f>
        <v>31.394561999999986</v>
      </c>
      <c r="F85" s="5">
        <f ca="1">OFFSET('1344p stat'!$H$1,A85*20,0)</f>
        <v>10.677802</v>
      </c>
      <c r="G85" s="5">
        <f ca="1">OFFSET('1344p stat'!$K$1,A85*20,0)</f>
        <v>4.7687860000000004</v>
      </c>
      <c r="H85" s="5">
        <f ca="1">OFFSET('1344p stat'!$N$1,A85*20,0)</f>
        <v>2.9143509999999999</v>
      </c>
    </row>
    <row r="86" spans="1:8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50.444366000000002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8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8949.4372000000003</v>
      </c>
      <c r="E87" s="5">
        <f ca="1">OFFSET('1344p trace'!$S$56,(A87-1)*56,0)</f>
        <v>8931.1512000000002</v>
      </c>
      <c r="F87" s="5">
        <f ca="1">OFFSET('1344p stat'!$H$1,A87*20,0)</f>
        <v>8662.0810349999992</v>
      </c>
      <c r="G87" s="5">
        <f ca="1">OFFSET('1344p stat'!$K$1,A87*20,0)</f>
        <v>8660.3466989999997</v>
      </c>
      <c r="H87" s="5">
        <f ca="1">OFFSET('1344p stat'!$N$1,A87*20,0)</f>
        <v>2.0189159999999999</v>
      </c>
    </row>
    <row r="88" spans="1:8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8062.5625999999975</v>
      </c>
      <c r="E88" s="5">
        <f ca="1">OFFSET('1344p trace'!$S$56,(A88-1)*56,0)</f>
        <v>8039.922599999999</v>
      </c>
      <c r="F88" s="5">
        <f ca="1">OFFSET('1344p stat'!$H$1,A88*20,0)</f>
        <v>7953.8826859999999</v>
      </c>
      <c r="G88" s="5">
        <f ca="1">OFFSET('1344p stat'!$K$1,A88*20,0)</f>
        <v>7884.666475</v>
      </c>
      <c r="H88" s="5">
        <f ca="1">OFFSET('1344p stat'!$N$1,A88*20,0)</f>
        <v>1450.53719</v>
      </c>
    </row>
    <row r="89" spans="1:8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7213.9038</v>
      </c>
      <c r="E89" s="5">
        <f ca="1">OFFSET('1344p trace'!$S$56,(A89-1)*56,0)</f>
        <v>7191.5302000000029</v>
      </c>
      <c r="F89" s="5">
        <f ca="1">OFFSET('1344p stat'!$H$1,A89*20,0)</f>
        <v>7114.3561129999998</v>
      </c>
      <c r="G89" s="5">
        <f ca="1">OFFSET('1344p stat'!$K$1,A89*20,0)</f>
        <v>7066.981992</v>
      </c>
      <c r="H89" s="5">
        <f ca="1">OFFSET('1344p stat'!$N$1,A89*20,0)</f>
        <v>629.54261799999995</v>
      </c>
    </row>
    <row r="90" spans="1:8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6607.4502000000011</v>
      </c>
      <c r="E90" s="5">
        <f ca="1">OFFSET('1344p trace'!$S$56,(A90-1)*56,0)</f>
        <v>6585.2654000000011</v>
      </c>
      <c r="F90" s="5">
        <f ca="1">OFFSET('1344p stat'!$H$1,A90*20,0)</f>
        <v>6507.5422360000002</v>
      </c>
      <c r="G90" s="5">
        <f ca="1">OFFSET('1344p stat'!$K$1,A90*20,0)</f>
        <v>6438.2345610000002</v>
      </c>
      <c r="H90" s="5">
        <f ca="1">OFFSET('1344p stat'!$N$1,A90*20,0)</f>
        <v>1454.6721239999999</v>
      </c>
    </row>
    <row r="91" spans="1:8" x14ac:dyDescent="0.25">
      <c r="A91">
        <v>7</v>
      </c>
      <c r="C91" t="str">
        <f ca="1">OFFSET('1344p stat'!$A$1,A91*20,0)</f>
        <v>CUDA ant add CPU Time</v>
      </c>
      <c r="D91" s="5">
        <f ca="1">OFFSET('1344p trace'!$R$56,(A91-1)*56,0)</f>
        <v>8559.216400000003</v>
      </c>
      <c r="E91" s="5">
        <f ca="1">OFFSET('1344p trace'!$S$56,(A91-1)*56,0)</f>
        <v>8536.9112000000005</v>
      </c>
      <c r="F91" s="5">
        <f ca="1">OFFSET('1344p stat'!$H$1,A91*20,0)</f>
        <v>8491.9716410000001</v>
      </c>
      <c r="G91" s="5">
        <f ca="1">OFFSET('1344p stat'!$K$1,A91*20,0)</f>
        <v>8477.787773</v>
      </c>
      <c r="H91" s="5">
        <f ca="1">OFFSET('1344p stat'!$N$1,A91*20,0)</f>
        <v>1618.975747</v>
      </c>
    </row>
    <row r="92" spans="1:8" x14ac:dyDescent="0.25">
      <c r="A92">
        <v>8</v>
      </c>
      <c r="C92" t="str">
        <f ca="1">OFFSET('1344p stat'!$A$1,A92*20,0)</f>
        <v>CUDA ant add CPU</v>
      </c>
      <c r="D92" s="5">
        <f ca="1">OFFSET('1344p trace'!$R$56,(A92-1)*56,0)</f>
        <v>8536.6304000000018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8" x14ac:dyDescent="0.25">
      <c r="A93">
        <v>9</v>
      </c>
      <c r="C93" t="str">
        <f ca="1">OFFSET('1344p stat'!$A$1,A93*20,0)</f>
        <v>CUDA ant add CPU non hash</v>
      </c>
      <c r="D93" s="5">
        <f ca="1">OFFSET('1344p trace'!$R$56,(A93-1)*56,0)</f>
        <v>7105.6752000000015</v>
      </c>
      <c r="E93" s="5">
        <f ca="1">OFFSET('1344p trace'!$S$56,(A93-1)*56,0)</f>
        <v>7083.5566000000035</v>
      </c>
      <c r="F93" s="5">
        <f ca="1">OFFSET('1344p stat'!$H$1,A93*20,0)</f>
        <v>7035.8667969999997</v>
      </c>
      <c r="G93" s="5">
        <f ca="1">OFFSET('1344p stat'!$K$1,A93*20,0)</f>
        <v>7022.1509569999998</v>
      </c>
      <c r="H93" s="5">
        <f ca="1">OFFSET('1344p stat'!$N$1,A93*20,0)</f>
        <v>1642.1415500000001</v>
      </c>
    </row>
    <row r="94" spans="1:8" x14ac:dyDescent="0.25">
      <c r="A94">
        <v>10</v>
      </c>
      <c r="C94" t="str">
        <f ca="1">OFFSET('1344p stat'!$A$1,A94*20,0)</f>
        <v>CUDA ant add CPU12</v>
      </c>
      <c r="D94" s="5">
        <f ca="1">OFFSET('1344p trace'!$R$56,(A94-1)*56,0)</f>
        <v>21949.096000000001</v>
      </c>
      <c r="E94" s="5">
        <f ca="1">OFFSET('1344p trace'!$S$56,(A94-1)*56,0)</f>
        <v>21886.495999999999</v>
      </c>
      <c r="F94" s="5">
        <f ca="1">OFFSET('1344p stat'!$H$1,A94*20,0)</f>
        <v>21860.56957</v>
      </c>
      <c r="G94" s="5">
        <f ca="1">OFFSET('1344p stat'!$K$1,A94*20,0)</f>
        <v>21495.801835999999</v>
      </c>
      <c r="H94" s="5">
        <f ca="1">OFFSET('1344p stat'!$N$1,A94*20,0)</f>
        <v>5908.419844</v>
      </c>
    </row>
    <row r="95" spans="1:8" x14ac:dyDescent="0.25">
      <c r="A95">
        <v>11</v>
      </c>
      <c r="C95" t="str">
        <f ca="1">OFFSET('1344p stat'!$A$1,A95*20,0)</f>
        <v>CUDA opt</v>
      </c>
      <c r="D95" s="5">
        <f ca="1">OFFSET('1344p trace'!$R$56,(A95-1)*56,0)</f>
        <v>72.401122000000001</v>
      </c>
      <c r="E95" s="5">
        <f ca="1">OFFSET('1344p trace'!$S$56,(A95-1)*56,0)</f>
        <v>0</v>
      </c>
      <c r="F95" s="5">
        <f ca="1">OFFSET('1344p stat'!$H$1,A95*20,0)</f>
        <v>0</v>
      </c>
      <c r="G95" s="5">
        <f ca="1">OFFSET('1344p stat'!$K$1,A95*20,0)</f>
        <v>0</v>
      </c>
      <c r="H95" s="5">
        <f ca="1">OFFSET('1344p stat'!$N$1,A95*20,0)</f>
        <v>0</v>
      </c>
    </row>
    <row r="96" spans="1:8" x14ac:dyDescent="0.25">
      <c r="A96">
        <v>12</v>
      </c>
      <c r="C96" t="str">
        <f ca="1">OFFSET('1344p stat'!$A$1,A96*20,0)</f>
        <v>CUDA opt Time</v>
      </c>
      <c r="D96" s="5">
        <f ca="1">OFFSET('1344p trace'!$R$56,(A96-1)*56,0)</f>
        <v>65.992308000000008</v>
      </c>
      <c r="E96" s="5">
        <f ca="1">OFFSET('1344p trace'!$S$56,(A96-1)*56,0)</f>
        <v>30.285726</v>
      </c>
      <c r="F96" s="5">
        <f ca="1">OFFSET('1344p stat'!$H$1,A96*20,0)</f>
        <v>4.0471649999999997</v>
      </c>
      <c r="G96" s="5">
        <f ca="1">OFFSET('1344p stat'!$K$1,A96*20,0)</f>
        <v>2.1757599999999999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non hash</v>
      </c>
      <c r="D97" s="5">
        <f ca="1">OFFSET('1344p trace'!$R$56,(A97-1)*56,0)</f>
        <v>51.843282000000009</v>
      </c>
      <c r="E97" s="5">
        <f ca="1">OFFSET('1344p trace'!$S$56,(A97-1)*56,0)</f>
        <v>32.03187599999999</v>
      </c>
      <c r="F97" s="5">
        <f ca="1">OFFSET('1344p stat'!$H$1,A97*20,0)</f>
        <v>4.4321799999999998</v>
      </c>
      <c r="G97" s="5">
        <f ca="1">OFFSET('1344p stat'!$K$1,A97*20,0)</f>
        <v>2.4484089999999998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CUDA opt ant</v>
      </c>
      <c r="D98" s="5">
        <f ca="1">OFFSET('1344p trace'!$R$56,(A98-1)*56,0)</f>
        <v>8065.4731999999985</v>
      </c>
      <c r="E98" s="5">
        <f ca="1">OFFSET('1344p trace'!$S$56,(A98-1)*56,0)</f>
        <v>8042.1618000000008</v>
      </c>
      <c r="F98" s="5">
        <f ca="1">OFFSET('1344p stat'!$H$1,A98*20,0)</f>
        <v>7955.3258889999997</v>
      </c>
      <c r="G98" s="5">
        <f ca="1">OFFSET('1344p stat'!$K$1,A98*20,0)</f>
        <v>6444.8249999999998</v>
      </c>
      <c r="H98" s="5">
        <f ca="1">OFFSET('1344p stat'!$N$1,A98*20,0)</f>
        <v>0</v>
      </c>
    </row>
    <row r="99" spans="1:8" x14ac:dyDescent="0.25">
      <c r="A99">
        <v>15</v>
      </c>
      <c r="C99" t="str">
        <f ca="1">OFFSET('1344p stat'!$A$1,A99*20,0)</f>
        <v>CUDA opt ant non hash</v>
      </c>
      <c r="D99" s="5">
        <f ca="1">OFFSET('1344p trace'!$R$56,(A99-1)*56,0)</f>
        <v>6604.5706000000009</v>
      </c>
      <c r="E99" s="5">
        <f ca="1">OFFSET('1344p trace'!$S$56,(A99-1)*56,0)</f>
        <v>6581.6586000000007</v>
      </c>
      <c r="F99" s="5">
        <f ca="1">OFFSET('1344p stat'!$H$1,A99*20,0)</f>
        <v>6500.8579790000003</v>
      </c>
      <c r="G99" s="5">
        <f ca="1">OFFSET('1344p stat'!$K$1,A99*20,0)</f>
        <v>4987.4257420000004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CUDA opt ant par</v>
      </c>
      <c r="D100" s="5">
        <f ca="1">OFFSET('1344p trace'!$R$56,(A100-1)*56,0)</f>
        <v>7211.4241999999995</v>
      </c>
      <c r="E100" s="5">
        <f ca="1">OFFSET('1344p trace'!$S$56,(A100-1)*56,0)</f>
        <v>7188.3613999999998</v>
      </c>
      <c r="F100" s="5">
        <f ca="1">OFFSET('1344p stat'!$H$1,A100*20,0)</f>
        <v>7104.1450880000002</v>
      </c>
      <c r="G100" s="5">
        <f ca="1">OFFSET('1344p stat'!$K$1,A100*20,0)</f>
        <v>6433.4101270000001</v>
      </c>
      <c r="H100" s="5">
        <f ca="1">OFFSET('1344p stat'!$N$1,A100*20,0)</f>
        <v>0</v>
      </c>
    </row>
    <row r="101" spans="1:8" x14ac:dyDescent="0.25">
      <c r="A101">
        <v>17</v>
      </c>
      <c r="C101" t="str">
        <f ca="1">OFFSET('1344p stat'!$A$1,A101*20,0)</f>
        <v>non CUDA Time</v>
      </c>
      <c r="D101" s="5">
        <f ca="1">OFFSET('1344p trace'!$R$56,(A101-1)*56,0)</f>
        <v>15088.375999999998</v>
      </c>
      <c r="E101" s="5">
        <f ca="1">OFFSET('1344p trace'!$S$56,(A101-1)*56,0)</f>
        <v>15021.705999999998</v>
      </c>
      <c r="F101" s="5">
        <f ca="1">OFFSET('1344p stat'!$H$1,A101*20,0)</f>
        <v>15021.367715</v>
      </c>
      <c r="G101" s="5">
        <f ca="1">OFFSET('1344p stat'!$K$1,A101*20,0)</f>
        <v>14998.337675999999</v>
      </c>
      <c r="H101" s="5">
        <f ca="1">OFFSET('1344p stat'!$N$1,A101*20,0)</f>
        <v>1489.7161470000001</v>
      </c>
    </row>
    <row r="102" spans="1:8" x14ac:dyDescent="0.25">
      <c r="A102">
        <v>18</v>
      </c>
      <c r="C102" t="str">
        <f ca="1">OFFSET('1344p stat'!$A$1,A102*20,0)</f>
        <v>non CUDA</v>
      </c>
      <c r="D102" s="5">
        <f ca="1">OFFSET('1344p trace'!$R$56,(A102-1)*56,0)</f>
        <v>15028.557999999997</v>
      </c>
      <c r="E102" s="5">
        <f ca="1">OFFSET('1344p trace'!$S$56,(A102-1)*56,0)</f>
        <v>0</v>
      </c>
      <c r="F102" s="5">
        <f ca="1">OFFSET('1344p stat'!$H$1,A102*20,0)</f>
        <v>0</v>
      </c>
      <c r="G102" s="5">
        <f ca="1">OFFSET('1344p stat'!$K$1,A102*20,0)</f>
        <v>0</v>
      </c>
      <c r="H102" s="5">
        <f ca="1">OFFSET('1344p stat'!$N$1,A102*20,0)</f>
        <v>0</v>
      </c>
    </row>
    <row r="103" spans="1:8" x14ac:dyDescent="0.25">
      <c r="A103">
        <v>19</v>
      </c>
      <c r="C103" t="str">
        <f ca="1">OFFSET('1344p stat'!$A$1,A103*20,0)</f>
        <v>non CUDA non hash</v>
      </c>
      <c r="D103" s="5">
        <f ca="1">OFFSET('1344p trace'!$R$56,(A103-1)*56,0)</f>
        <v>14353.47</v>
      </c>
      <c r="E103" s="5">
        <f ca="1">OFFSET('1344p trace'!$S$56,(A103-1)*56,0)</f>
        <v>14341.034000000007</v>
      </c>
      <c r="F103" s="5">
        <f ca="1">OFFSET('1344p stat'!$H$1,A103*20,0)</f>
        <v>14340.697383000001</v>
      </c>
      <c r="G103" s="5">
        <f ca="1">OFFSET('1344p stat'!$K$1,A103*20,0)</f>
        <v>14317.668965000001</v>
      </c>
      <c r="H103" s="5">
        <f ca="1">OFFSET('1344p stat'!$N$1,A103*20,0)</f>
        <v>1531.5624849999999</v>
      </c>
    </row>
    <row r="104" spans="1:8" x14ac:dyDescent="0.25">
      <c r="A104">
        <v>20</v>
      </c>
      <c r="C104" t="str">
        <f ca="1">OFFSET('1344p stat'!$A$1,A104*20,0)</f>
        <v>Classic ACO</v>
      </c>
      <c r="D104" s="5">
        <f ca="1">OFFSET('1344p trace'!$R$56,(A104-1)*56,0)</f>
        <v>189902.54</v>
      </c>
      <c r="E104" s="5">
        <f ca="1">OFFSET('1344p trace'!$S$56,(A104-1)*56,0)</f>
        <v>184408.08</v>
      </c>
      <c r="F104" s="5">
        <f ca="1">OFFSET('1344p stat'!$H$1,A104*20,0)</f>
        <v>184254.5025</v>
      </c>
      <c r="G104" s="5">
        <f ca="1">OFFSET('1344p stat'!$K$1,A104*20,0)</f>
        <v>184198.05906199999</v>
      </c>
      <c r="H104" s="5">
        <f ca="1">OFFSET('1344p stat'!$N$1,A104*20,0)</f>
        <v>3346.8241159999998</v>
      </c>
    </row>
    <row r="105" spans="1:8" x14ac:dyDescent="0.25">
      <c r="A105">
        <v>21</v>
      </c>
      <c r="C105" t="str">
        <f ca="1">OFFSET('1344p stat'!$A$1,A105*20,0)</f>
        <v>Classic ACO non hash</v>
      </c>
      <c r="D105" s="5">
        <f ca="1">OFFSET('1344p trace'!$R$56,(A105-1)*56,0)</f>
        <v>183860.08</v>
      </c>
      <c r="E105" s="5">
        <f ca="1">OFFSET('1344p trace'!$S$56,(A105-1)*56,0)</f>
        <v>183842.08</v>
      </c>
      <c r="F105" s="5">
        <f ca="1">OFFSET('1344p stat'!$H$1,A105*20,0)</f>
        <v>183685.823125</v>
      </c>
      <c r="G105" s="5">
        <f ca="1">OFFSET('1344p stat'!$K$1,A105*20,0)</f>
        <v>183628.34218800001</v>
      </c>
      <c r="H105" s="5">
        <f ca="1">OFFSET('1344p stat'!$N$1,A105*20,0)</f>
        <v>3406.9115139999999</v>
      </c>
    </row>
    <row r="106" spans="1:8" x14ac:dyDescent="0.25">
      <c r="A106">
        <v>22</v>
      </c>
      <c r="C106" t="str">
        <f ca="1">OFFSET('1344p stat'!$A$1,A106*20,0)</f>
        <v>omp</v>
      </c>
      <c r="D106" s="5">
        <f ca="1">OFFSET('1344p trace'!$R$56,(A106-1)*56,0)</f>
        <v>15229.440000000002</v>
      </c>
      <c r="E106" s="5">
        <f ca="1">OFFSET('1344p trace'!$S$56,(A106-1)*56,0)</f>
        <v>15154.871999999999</v>
      </c>
      <c r="F106" s="5">
        <f ca="1">OFFSET('1344p stat'!$H$1,A106*20,0)</f>
        <v>15154.502479999999</v>
      </c>
      <c r="G106" s="5">
        <f ca="1">OFFSET('1344p stat'!$K$1,A106*20,0)</f>
        <v>15131.527715</v>
      </c>
      <c r="H106" s="5">
        <f ca="1">OFFSET('1344p stat'!$N$1,A106*20,0)</f>
        <v>1630.249084</v>
      </c>
    </row>
    <row r="107" spans="1:8" x14ac:dyDescent="0.25">
      <c r="A107">
        <v>23</v>
      </c>
      <c r="C107" t="str">
        <f ca="1">OFFSET('1344p stat'!$A$1,A107*20,0)</f>
        <v>omp non hash</v>
      </c>
      <c r="D107" s="5">
        <f ca="1">OFFSET('1344p trace'!$R$56,(A107-1)*56,0)</f>
        <v>14458.929999999998</v>
      </c>
      <c r="E107" s="5">
        <f ca="1">OFFSET('1344p trace'!$S$56,(A107-1)*56,0)</f>
        <v>14384.719999999998</v>
      </c>
      <c r="F107" s="5">
        <f ca="1">OFFSET('1344p stat'!$H$1,A107*20,0)</f>
        <v>14384.355039</v>
      </c>
      <c r="G107" s="5">
        <f ca="1">OFFSET('1344p stat'!$K$1,A107*20,0)</f>
        <v>14361.415918000001</v>
      </c>
      <c r="H107" s="5">
        <f ca="1">OFFSET('1344p stat'!$N$1,A107*20,0)</f>
        <v>1619.86238</v>
      </c>
    </row>
    <row r="108" spans="1:8" x14ac:dyDescent="0.25">
      <c r="A108">
        <v>24</v>
      </c>
      <c r="C108">
        <f ca="1">OFFSET('1344p stat'!$A$1,A108*20,0)</f>
        <v>0</v>
      </c>
      <c r="D108" s="5" t="e">
        <f ca="1">OFFSET('1344p trace'!$R$56,(A108-1)*56,0)</f>
        <v>#DIV/0!</v>
      </c>
      <c r="E108" s="5" t="e">
        <f ca="1">OFFSET('1344p trace'!$S$56,(A108-1)*56,0)</f>
        <v>#DIV/0!</v>
      </c>
      <c r="F108" s="5">
        <f ca="1">OFFSET('1344p stat'!$H$1,A108*20,0)</f>
        <v>0</v>
      </c>
      <c r="G108" s="5">
        <f ca="1">OFFSET('1344p stat'!$K$1,A108*20,0)</f>
        <v>0</v>
      </c>
      <c r="H108" s="5">
        <f ca="1">OFFSET('1344p stat'!$N$1,A108*20,0)</f>
        <v>0</v>
      </c>
    </row>
    <row r="109" spans="1:8" x14ac:dyDescent="0.25">
      <c r="A109">
        <v>25</v>
      </c>
      <c r="C109">
        <f ca="1">OFFSET('1344p stat'!$A$1,A109*20,0)</f>
        <v>0</v>
      </c>
      <c r="D109" s="5" t="e">
        <f ca="1">OFFSET('1344p trace'!$R$56,(A109-1)*56,0)</f>
        <v>#DIV/0!</v>
      </c>
      <c r="E109" s="5" t="e">
        <f ca="1">OFFSET('1344p trace'!$S$56,(A109-1)*56,0)</f>
        <v>#DIV/0!</v>
      </c>
      <c r="F109" s="5">
        <f ca="1">OFFSET('1344p stat'!$H$1,A109*20,0)</f>
        <v>0</v>
      </c>
      <c r="G109" s="5">
        <f ca="1">OFFSET('1344p stat'!$K$1,A109*20,0)</f>
        <v>0</v>
      </c>
      <c r="H109" s="5">
        <f ca="1">OFFSET('1344p stat'!$N$1,A109*20,0)</f>
        <v>0</v>
      </c>
    </row>
    <row r="110" spans="1:8" x14ac:dyDescent="0.25">
      <c r="A110">
        <v>26</v>
      </c>
      <c r="C110">
        <f ca="1">OFFSET('1344p stat'!$A$1,A110*20,0)</f>
        <v>0</v>
      </c>
      <c r="D110" s="5" t="e">
        <f ca="1">OFFSET('1344p trace'!$R$56,(A110-1)*56,0)</f>
        <v>#DIV/0!</v>
      </c>
      <c r="E110" s="5" t="e">
        <f ca="1">OFFSET('1344p trace'!$S$56,(A110-1)*56,0)</f>
        <v>#DIV/0!</v>
      </c>
      <c r="F110" s="5">
        <f ca="1">OFFSET('1344p stat'!$H$1,A110*20,0)</f>
        <v>0</v>
      </c>
      <c r="G110" s="5">
        <f ca="1">OFFSET('1344p stat'!$K$1,A110*20,0)</f>
        <v>0</v>
      </c>
      <c r="H110" s="5">
        <f ca="1">OFFSET('1344p stat'!$N$1,A110*20,0)</f>
        <v>0</v>
      </c>
    </row>
    <row r="111" spans="1:8" x14ac:dyDescent="0.25">
      <c r="A111">
        <v>27</v>
      </c>
      <c r="C111">
        <f ca="1">OFFSET('1344p stat'!$A$1,A111*20,0)</f>
        <v>0</v>
      </c>
      <c r="D111" s="5" t="e">
        <f ca="1">OFFSET('1344p trace'!$R$56,(A111-1)*56,0)</f>
        <v>#DIV/0!</v>
      </c>
      <c r="E111" s="5" t="e">
        <f ca="1">OFFSET('1344p trace'!$S$56,(A111-1)*56,0)</f>
        <v>#DIV/0!</v>
      </c>
      <c r="F111" s="5">
        <f ca="1">OFFSET('1344p stat'!$H$1,A111*20,0)</f>
        <v>0</v>
      </c>
      <c r="G111" s="5">
        <f ca="1">OFFSET('1344p stat'!$K$1,A111*20,0)</f>
        <v>0</v>
      </c>
      <c r="H111" s="5">
        <f ca="1">OFFSET('1344p stat'!$N$1,A111*20,0)</f>
        <v>0</v>
      </c>
    </row>
    <row r="112" spans="1:8" x14ac:dyDescent="0.25">
      <c r="A112">
        <v>28</v>
      </c>
      <c r="C112">
        <f ca="1">OFFSET('1344p stat'!$A$1,A112*20,0)</f>
        <v>0</v>
      </c>
      <c r="D112" s="5" t="e">
        <f ca="1">OFFSET('1344p trace'!$R$56,(A112-1)*56,0)</f>
        <v>#DIV/0!</v>
      </c>
      <c r="E112" s="5" t="e">
        <f ca="1">OFFSET('1344p trace'!$S$56,(A112-1)*56,0)</f>
        <v>#DIV/0!</v>
      </c>
      <c r="F112" s="5">
        <f ca="1">OFFSET('1344p stat'!$H$1,A112*20,0)</f>
        <v>0</v>
      </c>
      <c r="G112" s="5">
        <f ca="1">OFFSET('1344p stat'!$K$1,A112*20,0)</f>
        <v>0</v>
      </c>
      <c r="H112" s="5">
        <f ca="1">OFFSET('1344p stat'!$N$1,A112*20,0)</f>
        <v>0</v>
      </c>
    </row>
    <row r="113" spans="1:8" x14ac:dyDescent="0.25">
      <c r="A113">
        <v>29</v>
      </c>
      <c r="C113">
        <f ca="1">OFFSET('1344p stat'!$A$1,A113*20,0)</f>
        <v>0</v>
      </c>
      <c r="D113" s="5" t="e">
        <f ca="1">OFFSET('1344p trace'!$R$56,(A113-1)*56,0)</f>
        <v>#DIV/0!</v>
      </c>
      <c r="E113" s="5" t="e">
        <f ca="1">OFFSET('1344p trace'!$S$56,(A113-1)*56,0)</f>
        <v>#DIV/0!</v>
      </c>
      <c r="F113" s="5">
        <f ca="1">OFFSET('1344p stat'!$H$1,A113*20,0)</f>
        <v>0</v>
      </c>
      <c r="G113" s="5">
        <f ca="1">OFFSET('1344p stat'!$K$1,A113*20,0)</f>
        <v>0</v>
      </c>
      <c r="H113" s="5">
        <f ca="1">OFFSET('1344p stat'!$N$1,A113*20,0)</f>
        <v>0</v>
      </c>
    </row>
    <row r="114" spans="1:8" x14ac:dyDescent="0.25">
      <c r="A114">
        <v>30</v>
      </c>
      <c r="C114">
        <f ca="1">OFFSET('1344p stat'!$A$1,A114*20,0)</f>
        <v>0</v>
      </c>
      <c r="D114" s="5" t="e">
        <f ca="1">OFFSET('1344p trace'!$R$56,(A114-1)*56,0)</f>
        <v>#DIV/0!</v>
      </c>
      <c r="E114" s="5" t="e">
        <f ca="1">OFFSET('1344p trace'!$S$56,(A114-1)*56,0)</f>
        <v>#DIV/0!</v>
      </c>
      <c r="F114" s="5">
        <f ca="1">OFFSET('1344p stat'!$H$1,A114*20,0)</f>
        <v>0</v>
      </c>
      <c r="G114" s="5">
        <f ca="1">OFFSET('1344p stat'!$K$1,A114*20,0)</f>
        <v>0</v>
      </c>
      <c r="H114" s="5">
        <f ca="1">OFFSET('1344p stat'!$N$1,A114*20,0)</f>
        <v>0</v>
      </c>
    </row>
    <row r="115" spans="1:8" x14ac:dyDescent="0.25">
      <c r="A115">
        <v>31</v>
      </c>
      <c r="C115">
        <f ca="1">OFFSET('1344p stat'!$A$1,A115*20,0)</f>
        <v>0</v>
      </c>
      <c r="D115" s="5" t="e">
        <f ca="1">OFFSET('1344p trace'!$R$56,(A115-1)*56,0)</f>
        <v>#DIV/0!</v>
      </c>
      <c r="E115" s="5" t="e">
        <f ca="1">OFFSET('1344p trace'!$S$56,(A115-1)*56,0)</f>
        <v>#DIV/0!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>
        <f ca="1">OFFSET('1344p stat'!$A$1,A116*20,0)</f>
        <v>0</v>
      </c>
      <c r="D116" s="5" t="e">
        <f ca="1">OFFSET('1344p trace'!$R$56,(A116-1)*56,0)</f>
        <v>#DIV/0!</v>
      </c>
      <c r="E116" s="5" t="e">
        <f ca="1">OFFSET('1344p trace'!$S$56,(A116-1)*56,0)</f>
        <v>#DIV/0!</v>
      </c>
      <c r="F116" s="5">
        <f ca="1">OFFSET('1344p stat'!$H$1,A116*20,0)</f>
        <v>0</v>
      </c>
      <c r="G116" s="5">
        <f ca="1">OFFSET('1344p stat'!$K$1,A116*20,0)</f>
        <v>0</v>
      </c>
      <c r="H116" s="5">
        <f ca="1">OFFSET('1344p stat'!$N$1,A116*20,0)</f>
        <v>0</v>
      </c>
    </row>
    <row r="117" spans="1:8" x14ac:dyDescent="0.25">
      <c r="A117">
        <v>33</v>
      </c>
      <c r="C117">
        <f ca="1">OFFSET('1344p stat'!$A$1,A117*20,0)</f>
        <v>0</v>
      </c>
      <c r="D117" s="5" t="e">
        <f ca="1">OFFSET('1344p trace'!$R$56,(A117-1)*56,0)</f>
        <v>#DIV/0!</v>
      </c>
      <c r="E117" s="5" t="e">
        <f ca="1">OFFSET('1344p trace'!$S$56,(A117-1)*56,0)</f>
        <v>#DIV/0!</v>
      </c>
      <c r="F117" s="5">
        <f ca="1">OFFSET('1344p stat'!$H$1,A117*20,0)</f>
        <v>0</v>
      </c>
      <c r="G117" s="5">
        <f ca="1">OFFSET('1344p stat'!$K$1,A117*20,0)</f>
        <v>0</v>
      </c>
      <c r="H117" s="5">
        <f ca="1">OFFSET('1344p stat'!$N$1,A117*20,0)</f>
        <v>0</v>
      </c>
    </row>
    <row r="118" spans="1:8" x14ac:dyDescent="0.25">
      <c r="A118">
        <v>34</v>
      </c>
      <c r="C118">
        <f ca="1">OFFSET('1344p stat'!$A$1,A118*20,0)</f>
        <v>0</v>
      </c>
      <c r="D118" s="5" t="e">
        <f ca="1">OFFSET('1344p trace'!$R$56,(A118-1)*56,0)</f>
        <v>#DIV/0!</v>
      </c>
      <c r="E118" s="5" t="e">
        <f ca="1">OFFSET('1344p trace'!$S$56,(A118-1)*56,0)</f>
        <v>#DIV/0!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>
        <f ca="1">OFFSET('1344p stat'!$A$1,A119*20,0)</f>
        <v>0</v>
      </c>
      <c r="D119" s="5" t="e">
        <f ca="1">OFFSET('1344p trace'!$R$56,(A119-1)*56,0)</f>
        <v>#DIV/0!</v>
      </c>
      <c r="E119" s="5" t="e">
        <f ca="1">OFFSET('1344p trace'!$S$56,(A119-1)*56,0)</f>
        <v>#DIV/0!</v>
      </c>
      <c r="F119" s="5">
        <f ca="1">OFFSET('1344p stat'!$H$1,A119*20,0)</f>
        <v>0</v>
      </c>
      <c r="G119" s="5">
        <f ca="1">OFFSET('1344p stat'!$K$1,A119*20,0)</f>
        <v>0</v>
      </c>
      <c r="H119" s="5">
        <f ca="1">OFFSET('1344p stat'!$N$1,A119*20,0)</f>
        <v>0</v>
      </c>
    </row>
    <row r="120" spans="1:8" x14ac:dyDescent="0.25">
      <c r="A120">
        <v>36</v>
      </c>
      <c r="C120">
        <f ca="1">OFFSET('1344p stat'!$A$1,A120*20,0)</f>
        <v>0</v>
      </c>
      <c r="D120" s="5" t="e">
        <f ca="1">OFFSET('1344p trace'!$R$56,(A120-1)*56,0)</f>
        <v>#DIV/0!</v>
      </c>
      <c r="E120" s="5" t="e">
        <f ca="1">OFFSET('1344p trace'!$S$56,(A120-1)*56,0)</f>
        <v>#DIV/0!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>
        <f ca="1">OFFSET('1344p stat'!$A$1,A121*20,0)</f>
        <v>0</v>
      </c>
      <c r="D121" s="5" t="e">
        <f ca="1">OFFSET('1344p trace'!$R$56,(A121-1)*56,0)</f>
        <v>#DIV/0!</v>
      </c>
      <c r="E121" s="5" t="e">
        <f ca="1">OFFSET('1344p trace'!$S$56,(A121-1)*56,0)</f>
        <v>#DIV/0!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>
        <f ca="1">OFFSET('1344p stat'!$A$1,A122*20,0)</f>
        <v>0</v>
      </c>
      <c r="D122" s="5" t="e">
        <f ca="1">OFFSET('1344p trace'!$R$56,(A122-1)*56,0)</f>
        <v>#DIV/0!</v>
      </c>
      <c r="E122" s="5" t="e">
        <f ca="1">OFFSET('1344p trace'!$S$56,(A122-1)*56,0)</f>
        <v>#DIV/0!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>
        <f ca="1">OFFSET('1344p stat'!$A$1,A123*20,0)</f>
        <v>0</v>
      </c>
      <c r="D123" s="5" t="e">
        <f ca="1">OFFSET('1344p trace'!$R$56,(A123-1)*56,0)</f>
        <v>#DIV/0!</v>
      </c>
      <c r="E123" s="5" t="e">
        <f ca="1">OFFSET('1344p trace'!$S$56,(A123-1)*56,0)</f>
        <v>#DIV/0!</v>
      </c>
      <c r="F123" s="5">
        <f ca="1">OFFSET('1344p stat'!$H$1,A123*20,0)</f>
        <v>0</v>
      </c>
      <c r="G123" s="5">
        <f ca="1">OFFSET('1344p stat'!$K$1,A123*20,0)</f>
        <v>0</v>
      </c>
      <c r="H123" s="5">
        <f ca="1">OFFSET('1344p stat'!$N$1,A123*20,0)</f>
        <v>0</v>
      </c>
    </row>
    <row r="124" spans="1:8" x14ac:dyDescent="0.25">
      <c r="A124">
        <v>40</v>
      </c>
      <c r="C124">
        <f ca="1">OFFSET('1344p stat'!$A$1,A124*20,0)</f>
        <v>0</v>
      </c>
      <c r="D124" s="5" t="e">
        <f ca="1">OFFSET('1344p trace'!$R$56,(A124-1)*56,0)</f>
        <v>#DIV/0!</v>
      </c>
      <c r="E124" s="5" t="e">
        <f ca="1">OFFSET('1344p trace'!$S$56,(A124-1)*56,0)</f>
        <v>#DIV/0!</v>
      </c>
      <c r="F124" s="5">
        <f ca="1">OFFSET('1344p stat'!$H$1,A124*20,0)</f>
        <v>0</v>
      </c>
      <c r="G124" s="5">
        <f ca="1">OFFSET('1344p stat'!$K$1,A124*20,0)</f>
        <v>0</v>
      </c>
      <c r="H124" s="5">
        <f ca="1">OFFSET('1344p stat'!$N$1,A124*20,0)</f>
        <v>0</v>
      </c>
    </row>
    <row r="125" spans="1:8" x14ac:dyDescent="0.25">
      <c r="A125">
        <v>41</v>
      </c>
      <c r="C125">
        <f ca="1">OFFSET('1344p stat'!$A$1,A125*20,0)</f>
        <v>0</v>
      </c>
      <c r="D125" s="5" t="e">
        <f ca="1">OFFSET('1344p trace'!$R$56,(A125-1)*56,0)</f>
        <v>#DIV/0!</v>
      </c>
      <c r="E125" s="5" t="e">
        <f ca="1">OFFSET('1344p trace'!$S$56,(A125-1)*56,0)</f>
        <v>#DIV/0!</v>
      </c>
      <c r="F125" s="5">
        <f ca="1">OFFSET('1344p stat'!$H$1,A125*20,0)</f>
        <v>0</v>
      </c>
      <c r="G125" s="5">
        <f ca="1">OFFSET('1344p stat'!$K$1,A125*20,0)</f>
        <v>0</v>
      </c>
      <c r="H125" s="5">
        <f ca="1">OFFSET('1344p stat'!$N$1,A125*20,0)</f>
        <v>0</v>
      </c>
    </row>
    <row r="126" spans="1:8" x14ac:dyDescent="0.25">
      <c r="A126">
        <v>42</v>
      </c>
      <c r="C126">
        <f ca="1">OFFSET('1344p stat'!$A$1,A126*20,0)</f>
        <v>0</v>
      </c>
      <c r="D126" s="5" t="e">
        <f ca="1">OFFSET('1344p trace'!$R$56,(A126-1)*56,0)</f>
        <v>#DIV/0!</v>
      </c>
      <c r="E126" s="5" t="e">
        <f ca="1">OFFSET('1344p trace'!$S$56,(A126-1)*56,0)</f>
        <v>#DIV/0!</v>
      </c>
      <c r="F126" s="5">
        <f ca="1">OFFSET('1344p stat'!$H$1,A126*20,0)</f>
        <v>0</v>
      </c>
      <c r="G126" s="5">
        <f ca="1">OFFSET('1344p stat'!$K$1,A126*20,0)</f>
        <v>0</v>
      </c>
      <c r="H126" s="5">
        <f ca="1">OFFSET('1344p stat'!$N$1,A126*20,0)</f>
        <v>0</v>
      </c>
    </row>
    <row r="127" spans="1:8" x14ac:dyDescent="0.25">
      <c r="A127">
        <v>43</v>
      </c>
      <c r="C127">
        <f ca="1">OFFSET('1344p stat'!$A$1,A127*20,0)</f>
        <v>0</v>
      </c>
      <c r="D127" s="5" t="e">
        <f ca="1">OFFSET('1344p trace'!$R$56,(A127-1)*56,0)</f>
        <v>#DIV/0!</v>
      </c>
      <c r="E127" s="5" t="e">
        <f ca="1">OFFSET('1344p trace'!$S$56,(A127-1)*56,0)</f>
        <v>#DIV/0!</v>
      </c>
      <c r="F127" s="5">
        <f ca="1">OFFSET('1344p stat'!$H$1,A127*20,0)</f>
        <v>0</v>
      </c>
      <c r="G127" s="5">
        <f ca="1">OFFSET('1344p stat'!$K$1,A127*20,0)</f>
        <v>0</v>
      </c>
      <c r="H127" s="5">
        <f ca="1">OFFSET('1344p stat'!$N$1,A127*20,0)</f>
        <v>0</v>
      </c>
    </row>
    <row r="128" spans="1:8" x14ac:dyDescent="0.25">
      <c r="A128">
        <v>44</v>
      </c>
      <c r="C128">
        <f ca="1">OFFSET('1344p stat'!$A$1,A128*20,0)</f>
        <v>0</v>
      </c>
      <c r="D128" s="5" t="e">
        <f ca="1">OFFSET('1344p trace'!$R$56,(A128-1)*56,0)</f>
        <v>#DIV/0!</v>
      </c>
      <c r="E128" s="5" t="e">
        <f ca="1">OFFSET('1344p trace'!$S$56,(A128-1)*56,0)</f>
        <v>#DIV/0!</v>
      </c>
      <c r="F128" s="5">
        <f ca="1">OFFSET('1344p stat'!$H$1,A128*20,0)</f>
        <v>0</v>
      </c>
      <c r="G128" s="5">
        <f ca="1">OFFSET('1344p stat'!$K$1,A128*20,0)</f>
        <v>0</v>
      </c>
      <c r="H128" s="5">
        <f ca="1">OFFSET('1344p stat'!$N$1,A128*20,0)</f>
        <v>0</v>
      </c>
    </row>
    <row r="129" spans="1:10" x14ac:dyDescent="0.25">
      <c r="A129">
        <v>45</v>
      </c>
      <c r="C129">
        <f ca="1">OFFSET('1344p stat'!$A$1,A129*20,0)</f>
        <v>0</v>
      </c>
      <c r="D129" s="5" t="e">
        <f ca="1">OFFSET('1344p trace'!$R$56,(A129-1)*56,0)</f>
        <v>#DIV/0!</v>
      </c>
      <c r="E129" s="5" t="e">
        <f ca="1">OFFSET('1344p trace'!$S$56,(A129-1)*56,0)</f>
        <v>#DIV/0!</v>
      </c>
      <c r="F129" s="5">
        <f ca="1">OFFSET('1344p stat'!$H$1,A129*20,0)</f>
        <v>0</v>
      </c>
      <c r="G129" s="5">
        <f ca="1">OFFSET('1344p stat'!$K$1,A129*20,0)</f>
        <v>0</v>
      </c>
      <c r="H129" s="5">
        <f ca="1">OFFSET('1344p stat'!$N$1,A129*20,0)</f>
        <v>0</v>
      </c>
    </row>
    <row r="130" spans="1:10" x14ac:dyDescent="0.25">
      <c r="A130">
        <v>46</v>
      </c>
      <c r="C130">
        <f ca="1">OFFSET('1344p stat'!$A$1,A130*20,0)</f>
        <v>0</v>
      </c>
      <c r="D130" s="5" t="e">
        <f ca="1">OFFSET('1344p trace'!$R$56,(A130-1)*56,0)</f>
        <v>#DIV/0!</v>
      </c>
      <c r="E130" s="5" t="e">
        <f ca="1">OFFSET('1344p trace'!$S$56,(A130-1)*56,0)</f>
        <v>#DIV/0!</v>
      </c>
      <c r="F130" s="5">
        <f ca="1">OFFSET('1344p stat'!$H$1,A130*20,0)</f>
        <v>0</v>
      </c>
      <c r="G130" s="5">
        <f ca="1">OFFSET('1344p stat'!$K$1,A130*20,0)</f>
        <v>0</v>
      </c>
      <c r="H130" s="5">
        <f ca="1">OFFSET('1344p stat'!$N$1,A130*20,0)</f>
        <v>0</v>
      </c>
    </row>
    <row r="131" spans="1:10" x14ac:dyDescent="0.25">
      <c r="A131">
        <v>47</v>
      </c>
      <c r="C131">
        <f ca="1">OFFSET('1344p stat'!$A$1,A131*20,0)</f>
        <v>0</v>
      </c>
      <c r="D131" s="5">
        <f ca="1">OFFSET('1344p trace'!$R$56,(A131-1)*56,0)</f>
        <v>0</v>
      </c>
      <c r="E131" s="5">
        <f ca="1">OFFSET('1344p trace'!$S$56,(A131-1)*56,0)</f>
        <v>0</v>
      </c>
      <c r="F131" s="5">
        <f ca="1">OFFSET('1344p stat'!$H$1,A131*20,0)</f>
        <v>0</v>
      </c>
      <c r="G131" s="5">
        <f ca="1">OFFSET('1344p stat'!$K$1,A131*20,0)</f>
        <v>0</v>
      </c>
      <c r="H131" s="5">
        <f ca="1">OFFSET('1344p stat'!$N$1,A131*20,0)</f>
        <v>0</v>
      </c>
    </row>
    <row r="132" spans="1:10" x14ac:dyDescent="0.25">
      <c r="A132">
        <v>48</v>
      </c>
      <c r="C132">
        <f ca="1">OFFSET('1344p stat'!$A$1,A132*20,0)</f>
        <v>0</v>
      </c>
      <c r="D132" s="5">
        <f ca="1">OFFSET('1344p trace'!$R$56,(A132-1)*56,0)</f>
        <v>0</v>
      </c>
      <c r="E132" s="5">
        <f ca="1">OFFSET('1344p trace'!$S$56,(A132-1)*56,0)</f>
        <v>0</v>
      </c>
      <c r="F132" s="5">
        <f ca="1">OFFSET('1344p stat'!$H$1,A132*20,0)</f>
        <v>0</v>
      </c>
      <c r="G132" s="5">
        <f ca="1">OFFSET('1344p stat'!$K$1,A132*20,0)</f>
        <v>0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>
        <f ca="1">OFFSET('1344p trace'!$R$56,(A133-1)*56,0)</f>
        <v>0</v>
      </c>
      <c r="E133" s="5">
        <f ca="1">OFFSET('1344p trace'!$S$56,(A133-1)*56,0)</f>
        <v>0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>
        <f ca="1">OFFSET('1344p trace'!$R$56,(A134-1)*56,0)</f>
        <v>0</v>
      </c>
      <c r="E134" s="5">
        <f ca="1">OFFSET('1344p trace'!$S$56,(A134-1)*56,0)</f>
        <v>0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11.913094423715995</v>
      </c>
      <c r="E139" s="5">
        <f ca="1">OFFSET('1344p trace'!$V$56,(A31-1)*56,0)</f>
        <v>7.7129466039560031</v>
      </c>
      <c r="F139" s="5">
        <f ca="1">OFFSET('1344p stat'!$H$1,A139*20,1)</f>
        <v>0.49780200000000002</v>
      </c>
      <c r="G139" s="5">
        <f ca="1">OFFSET('1344p stat'!$K$1,A139*20,1)</f>
        <v>0.29205799999999998</v>
      </c>
      <c r="H139" s="5">
        <f ca="1">OFFSET('1344p stat'!$N$1,A139*20,1)</f>
        <v>0.156032</v>
      </c>
      <c r="J139" s="5">
        <f ca="1">SUM(D139:H139)</f>
        <v>20.571933027671999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20.874585589443992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ref="J140:J167" ca="1" si="6">SUM(D140:H140)</f>
        <v>20.874585589443992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784.52204016000189</v>
      </c>
      <c r="E141" s="5">
        <f ca="1">OFFSET('1344p trace'!$V$56,(A33-1)*56,0)</f>
        <v>781.3335905599962</v>
      </c>
      <c r="F141" s="5">
        <f ca="1">OFFSET('1344p stat'!$H$1,A141*20,1)</f>
        <v>764.22229100000004</v>
      </c>
      <c r="G141" s="5">
        <f ca="1">OFFSET('1344p stat'!$K$1,A141*20,1)</f>
        <v>763.99570000000006</v>
      </c>
      <c r="H141" s="5">
        <f ca="1">OFFSET('1344p stat'!$N$1,A141*20,1)</f>
        <v>1.5799999999999999E-4</v>
      </c>
      <c r="J141" s="5">
        <f t="shared" ca="1" si="6"/>
        <v>3094.0737797199977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323.30429523999811</v>
      </c>
      <c r="E142" s="5">
        <f ca="1">OFFSET('1344p trace'!$V$56,(A34-1)*56,0)</f>
        <v>322.35324723999969</v>
      </c>
      <c r="F142" s="5">
        <f ca="1">OFFSET('1344p stat'!$H$1,A142*20,1)</f>
        <v>277.53643599999998</v>
      </c>
      <c r="G142" s="5">
        <f ca="1">OFFSET('1344p stat'!$K$1,A142*20,1)</f>
        <v>269.11974700000002</v>
      </c>
      <c r="H142" s="5">
        <f ca="1">OFFSET('1344p stat'!$N$1,A142*20,1)</f>
        <v>9.1273739999999997</v>
      </c>
      <c r="J142" s="5">
        <f t="shared" ca="1" si="6"/>
        <v>1201.4410994799978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21.92177155999951</v>
      </c>
      <c r="E143" s="5">
        <f ca="1">OFFSET('1344p trace'!$V$56,(A35-1)*56,0)</f>
        <v>18.722077960000135</v>
      </c>
      <c r="F143" s="5">
        <f ca="1">OFFSET('1344p stat'!$H$1,A143*20,1)</f>
        <v>2.470799</v>
      </c>
      <c r="G143" s="5">
        <f ca="1">OFFSET('1344p stat'!$K$1,A143*20,1)</f>
        <v>0.59256200000000003</v>
      </c>
      <c r="H143" s="5">
        <f ca="1">OFFSET('1344p stat'!$N$1,A143*20,1)</f>
        <v>7.6889999999999997E-3</v>
      </c>
      <c r="J143" s="5">
        <f t="shared" ca="1" si="6"/>
        <v>43.714899519999648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10.907105960000449</v>
      </c>
      <c r="E144" s="5">
        <f ca="1">OFFSET('1344p trace'!$V$56,(A36-1)*56,0)</f>
        <v>9.3878768400000041</v>
      </c>
      <c r="F144" s="5">
        <f ca="1">OFFSET('1344p stat'!$H$1,A144*20,1)</f>
        <v>2.7431779999999999</v>
      </c>
      <c r="G144" s="5">
        <f ca="1">OFFSET('1344p stat'!$K$1,A144*20,1)</f>
        <v>0.24885499999999999</v>
      </c>
      <c r="H144" s="5">
        <f ca="1">OFFSET('1344p stat'!$N$1,A144*20,1)</f>
        <v>7.2065000000000004E-2</v>
      </c>
      <c r="J144" s="5">
        <f t="shared" ca="1" si="6"/>
        <v>23.359080800000452</v>
      </c>
    </row>
    <row r="145" spans="1:10" x14ac:dyDescent="0.25">
      <c r="A145">
        <v>7</v>
      </c>
      <c r="C145" t="str">
        <f ca="1">OFFSET('1344p stat'!$A$1,A145*20,0)</f>
        <v>CUDA ant add CPU Time</v>
      </c>
      <c r="D145" s="5">
        <f ca="1">OFFSET('1344p trace'!$U$56,(A37-1)*56,0)</f>
        <v>466.29661503999699</v>
      </c>
      <c r="E145" s="5">
        <f ca="1">OFFSET('1344p trace'!$V$56,(A37-1)*56,0)</f>
        <v>465.00227456000221</v>
      </c>
      <c r="F145" s="5">
        <f ca="1">OFFSET('1344p stat'!$H$1,A145*20,1)</f>
        <v>329.67466000000002</v>
      </c>
      <c r="G145" s="5">
        <f ca="1">OFFSET('1344p stat'!$K$1,A145*20,1)</f>
        <v>298.219922</v>
      </c>
      <c r="H145" s="5">
        <f ca="1">OFFSET('1344p stat'!$N$1,A145*20,1)</f>
        <v>137.96742499999999</v>
      </c>
      <c r="J145" s="5">
        <f t="shared" ca="1" si="6"/>
        <v>1697.1608965999994</v>
      </c>
    </row>
    <row r="146" spans="1:10" x14ac:dyDescent="0.25">
      <c r="A146">
        <v>8</v>
      </c>
      <c r="C146" t="str">
        <f ca="1">OFFSET('1344p stat'!$A$1,A146*20,0)</f>
        <v>CUDA ant add CPU</v>
      </c>
      <c r="D146" s="5">
        <f ca="1">OFFSET('1344p trace'!$U$56,(A38-1)*56,0)</f>
        <v>113.37529184000152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6"/>
        <v>113.37529184000152</v>
      </c>
    </row>
    <row r="147" spans="1:10" x14ac:dyDescent="0.25">
      <c r="A147">
        <v>9</v>
      </c>
      <c r="C147" t="str">
        <f ca="1">OFFSET('1344p stat'!$A$1,A147*20,0)</f>
        <v>CUDA ant add CPU non hash</v>
      </c>
      <c r="D147" s="5">
        <f ca="1">OFFSET('1344p trace'!$U$56,(A39-1)*56,0)</f>
        <v>180.42622096000119</v>
      </c>
      <c r="E147" s="5">
        <f ca="1">OFFSET('1344p trace'!$V$56,(A39-1)*56,0)</f>
        <v>182.71180643999926</v>
      </c>
      <c r="F147" s="5">
        <f ca="1">OFFSET('1344p stat'!$H$1,A147*20,1)</f>
        <v>113.689323</v>
      </c>
      <c r="G147" s="5">
        <f ca="1">OFFSET('1344p stat'!$K$1,A147*20,1)</f>
        <v>95.600114000000005</v>
      </c>
      <c r="H147" s="5">
        <f ca="1">OFFSET('1344p stat'!$N$1,A147*20,1)</f>
        <v>70.029000999999994</v>
      </c>
      <c r="J147" s="5">
        <f t="shared" ca="1" si="6"/>
        <v>642.45646540000041</v>
      </c>
    </row>
    <row r="148" spans="1:10" x14ac:dyDescent="0.25">
      <c r="A148">
        <v>10</v>
      </c>
      <c r="C148" t="str">
        <f ca="1">OFFSET('1344p stat'!$A$1,A148*20,0)</f>
        <v>CUDA ant add CPU12</v>
      </c>
      <c r="D148" s="5">
        <f ca="1">OFFSET('1344p trace'!$U$56,(A40-1)*56,0)</f>
        <v>13981.843183999963</v>
      </c>
      <c r="E148" s="5">
        <f ca="1">OFFSET('1344p trace'!$V$56,(A40-1)*56,0)</f>
        <v>13806.993984000006</v>
      </c>
      <c r="F148" s="5">
        <f ca="1">OFFSET('1344p stat'!$H$1,A148*20,1)</f>
        <v>13289.855364999999</v>
      </c>
      <c r="G148" s="5">
        <f ca="1">OFFSET('1344p stat'!$K$1,A148*20,1)</f>
        <v>13077.274493000001</v>
      </c>
      <c r="H148" s="5">
        <f ca="1">OFFSET('1344p stat'!$N$1,A148*20,1)</f>
        <v>9.8962999999999995E-2</v>
      </c>
      <c r="J148" s="5">
        <f t="shared" ca="1" si="6"/>
        <v>54156.065988999966</v>
      </c>
    </row>
    <row r="149" spans="1:10" x14ac:dyDescent="0.25">
      <c r="A149">
        <v>11</v>
      </c>
      <c r="C149" t="str">
        <f ca="1">OFFSET('1344p stat'!$A$1,A149*20,0)</f>
        <v>CUDA opt</v>
      </c>
      <c r="D149" s="5">
        <f ca="1">OFFSET('1344p trace'!$U$56,(A41-1)*56,0)</f>
        <v>33.554613142915997</v>
      </c>
      <c r="E149" s="5">
        <f ca="1">OFFSET('1344p trace'!$V$56,(A41-1)*56,0)</f>
        <v>0</v>
      </c>
      <c r="F149" s="5">
        <f ca="1">OFFSET('1344p stat'!$H$1,A149*20,1)</f>
        <v>0</v>
      </c>
      <c r="G149" s="5">
        <f ca="1">OFFSET('1344p stat'!$K$1,A149*20,1)</f>
        <v>0</v>
      </c>
      <c r="H149" s="5">
        <f ca="1">OFFSET('1344p stat'!$N$1,A149*20,1)</f>
        <v>0</v>
      </c>
      <c r="J149" s="5">
        <f t="shared" ca="1" si="6"/>
        <v>33.554613142915997</v>
      </c>
    </row>
    <row r="150" spans="1:10" x14ac:dyDescent="0.25">
      <c r="A150">
        <v>12</v>
      </c>
      <c r="C150" t="str">
        <f ca="1">OFFSET('1344p stat'!$A$1,A150*20,0)</f>
        <v>CUDA opt Time</v>
      </c>
      <c r="D150" s="5">
        <f ca="1">OFFSET('1344p trace'!$U$56,(A42-1)*56,0)</f>
        <v>15.833928811935998</v>
      </c>
      <c r="E150" s="5">
        <f ca="1">OFFSET('1344p trace'!$V$56,(A42-1)*56,0)</f>
        <v>10.230200113923848</v>
      </c>
      <c r="F150" s="5">
        <f ca="1">OFFSET('1344p stat'!$H$1,A150*20,1)</f>
        <v>0.90984900000000002</v>
      </c>
      <c r="G150" s="5">
        <f ca="1">OFFSET('1344p stat'!$K$1,A150*20,1)</f>
        <v>0.625884</v>
      </c>
      <c r="H150" s="5">
        <f ca="1">OFFSET('1344p stat'!$N$1,A150*20,1)</f>
        <v>0</v>
      </c>
      <c r="J150" s="5">
        <f t="shared" ca="1" si="6"/>
        <v>27.599861925859848</v>
      </c>
    </row>
    <row r="151" spans="1:10" x14ac:dyDescent="0.25">
      <c r="A151">
        <v>13</v>
      </c>
      <c r="C151" t="str">
        <f ca="1">OFFSET('1344p stat'!$A$1,A151*20,0)</f>
        <v>CUDA opt non hash</v>
      </c>
      <c r="D151" s="5">
        <f ca="1">OFFSET('1344p trace'!$U$56,(A43-1)*56,0)</f>
        <v>35.13556643067561</v>
      </c>
      <c r="E151" s="5">
        <f ca="1">OFFSET('1344p trace'!$V$56,(A43-1)*56,0)</f>
        <v>33.652514220624603</v>
      </c>
      <c r="F151" s="5">
        <f ca="1">OFFSET('1344p stat'!$H$1,A151*20,1)</f>
        <v>2.3125840000000002</v>
      </c>
      <c r="G151" s="5">
        <f ca="1">OFFSET('1344p stat'!$K$1,A151*20,1)</f>
        <v>1.433154</v>
      </c>
      <c r="H151" s="5">
        <f ca="1">OFFSET('1344p stat'!$N$1,A151*20,1)</f>
        <v>0</v>
      </c>
      <c r="J151" s="5">
        <f t="shared" ca="1" si="6"/>
        <v>72.533818651300223</v>
      </c>
    </row>
    <row r="152" spans="1:10" x14ac:dyDescent="0.25">
      <c r="A152">
        <v>14</v>
      </c>
      <c r="C152" t="str">
        <f ca="1">OFFSET('1344p stat'!$A$1,A152*20,0)</f>
        <v>CUDA opt ant</v>
      </c>
      <c r="D152" s="5">
        <f ca="1">OFFSET('1344p trace'!$U$56,(A44-1)*56,0)</f>
        <v>210.7327257599986</v>
      </c>
      <c r="E152" s="5">
        <f ca="1">OFFSET('1344p trace'!$V$56,(A44-1)*56,0)</f>
        <v>200.45043475999978</v>
      </c>
      <c r="F152" s="5">
        <f ca="1">OFFSET('1344p stat'!$H$1,A152*20,1)</f>
        <v>199.53945400000001</v>
      </c>
      <c r="G152" s="5">
        <f ca="1">OFFSET('1344p stat'!$K$1,A152*20,1)</f>
        <v>126.388255</v>
      </c>
      <c r="H152" s="5">
        <f ca="1">OFFSET('1344p stat'!$N$1,A152*20,1)</f>
        <v>0</v>
      </c>
      <c r="J152" s="5">
        <f t="shared" ca="1" si="6"/>
        <v>737.11086951999835</v>
      </c>
    </row>
    <row r="153" spans="1:10" x14ac:dyDescent="0.25">
      <c r="A153">
        <v>15</v>
      </c>
      <c r="C153" t="str">
        <f ca="1">OFFSET('1344p stat'!$A$1,A153*20,0)</f>
        <v>CUDA opt ant non hash</v>
      </c>
      <c r="D153" s="5">
        <f ca="1">OFFSET('1344p trace'!$U$56,(A45-1)*56,0)</f>
        <v>16.010149640000357</v>
      </c>
      <c r="E153" s="5">
        <f ca="1">OFFSET('1344p trace'!$V$56,(A45-1)*56,0)</f>
        <v>14.277884039999693</v>
      </c>
      <c r="F153" s="5">
        <f ca="1">OFFSET('1344p stat'!$H$1,A153*20,1)</f>
        <v>3.2324079999999999</v>
      </c>
      <c r="G153" s="5">
        <f ca="1">OFFSET('1344p stat'!$K$1,A153*20,1)</f>
        <v>0.11644500000000001</v>
      </c>
      <c r="H153" s="5">
        <f ca="1">OFFSET('1344p stat'!$N$1,A153*20,1)</f>
        <v>0</v>
      </c>
      <c r="J153" s="5">
        <f t="shared" ca="1" si="6"/>
        <v>33.636886680000046</v>
      </c>
    </row>
    <row r="154" spans="1:10" x14ac:dyDescent="0.25">
      <c r="A154">
        <v>16</v>
      </c>
      <c r="C154" t="str">
        <f ca="1">OFFSET('1344p stat'!$A$1,A154*20,0)</f>
        <v>CUDA opt ant par</v>
      </c>
      <c r="D154" s="5">
        <f ca="1">OFFSET('1344p trace'!$U$56,(A46-1)*56,0)</f>
        <v>49.784824360000627</v>
      </c>
      <c r="E154" s="5">
        <f ca="1">OFFSET('1344p trace'!$V$56,(A46-1)*56,0)</f>
        <v>48.868168040000363</v>
      </c>
      <c r="F154" s="5">
        <f ca="1">OFFSET('1344p stat'!$H$1,A154*20,1)</f>
        <v>3.591771</v>
      </c>
      <c r="G154" s="5">
        <f ca="1">OFFSET('1344p stat'!$K$1,A154*20,1)</f>
        <v>0.34431299999999998</v>
      </c>
      <c r="H154" s="5">
        <f ca="1">OFFSET('1344p stat'!$N$1,A154*20,1)</f>
        <v>0</v>
      </c>
      <c r="J154" s="5">
        <f t="shared" ca="1" si="6"/>
        <v>102.58907640000098</v>
      </c>
    </row>
    <row r="155" spans="1:10" x14ac:dyDescent="0.25">
      <c r="A155">
        <v>17</v>
      </c>
      <c r="C155" t="str">
        <f ca="1">OFFSET('1344p stat'!$A$1,A155*20,0)</f>
        <v>non CUDA Time</v>
      </c>
      <c r="D155" s="5">
        <f ca="1">OFFSET('1344p trace'!$U$56,(A47-1)*56,0)</f>
        <v>5548.7494240000005</v>
      </c>
      <c r="E155" s="5">
        <f ca="1">OFFSET('1344p trace'!$V$56,(A47-1)*56,0)</f>
        <v>4429.4209639999908</v>
      </c>
      <c r="F155" s="5">
        <f ca="1">OFFSET('1344p stat'!$H$1,A155*20,1)</f>
        <v>4428.4455610000005</v>
      </c>
      <c r="G155" s="5">
        <f ca="1">OFFSET('1344p stat'!$K$1,A155*20,1)</f>
        <v>4425.4170080000004</v>
      </c>
      <c r="H155" s="5">
        <f ca="1">OFFSET('1344p stat'!$N$1,A155*20,1)</f>
        <v>333.64919200000003</v>
      </c>
      <c r="J155" s="5">
        <f t="shared" ca="1" si="6"/>
        <v>19165.682148999993</v>
      </c>
    </row>
    <row r="156" spans="1:10" x14ac:dyDescent="0.25">
      <c r="A156">
        <v>18</v>
      </c>
      <c r="C156" t="str">
        <f ca="1">OFFSET('1344p stat'!$A$1,A156*20,0)</f>
        <v>non CUDA</v>
      </c>
      <c r="D156" s="5">
        <f ca="1">OFFSET('1344p trace'!$U$56,(A48-1)*56,0)</f>
        <v>2725.1664359999977</v>
      </c>
      <c r="E156" s="5">
        <f ca="1">OFFSET('1344p trace'!$V$56,(A48-1)*56,0)</f>
        <v>0</v>
      </c>
      <c r="F156" s="5">
        <f ca="1">OFFSET('1344p stat'!$H$1,A156*20,1)</f>
        <v>0</v>
      </c>
      <c r="G156" s="5">
        <f ca="1">OFFSET('1344p stat'!$K$1,A156*20,1)</f>
        <v>0</v>
      </c>
      <c r="H156" s="5">
        <f ca="1">OFFSET('1344p stat'!$N$1,A156*20,1)</f>
        <v>0</v>
      </c>
      <c r="J156" s="5">
        <f t="shared" ca="1" si="6"/>
        <v>2725.1664359999977</v>
      </c>
    </row>
    <row r="157" spans="1:10" x14ac:dyDescent="0.25">
      <c r="A157">
        <v>19</v>
      </c>
      <c r="C157" t="str">
        <f ca="1">OFFSET('1344p stat'!$A$1,A157*20,0)</f>
        <v>non CUDA non hash</v>
      </c>
      <c r="D157" s="5">
        <f ca="1">OFFSET('1344p trace'!$U$56,(A49-1)*56,0)</f>
        <v>1548.0357000000042</v>
      </c>
      <c r="E157" s="5">
        <f ca="1">OFFSET('1344p trace'!$V$56,(A49-1)*56,0)</f>
        <v>1548.9382439999954</v>
      </c>
      <c r="F157" s="5">
        <f ca="1">OFFSET('1344p stat'!$H$1,A157*20,1)</f>
        <v>1547.98199</v>
      </c>
      <c r="G157" s="5">
        <f ca="1">OFFSET('1344p stat'!$K$1,A157*20,1)</f>
        <v>1537.9386569999999</v>
      </c>
      <c r="H157" s="5">
        <f ca="1">OFFSET('1344p stat'!$N$1,A157*20,1)</f>
        <v>247.01281800000001</v>
      </c>
      <c r="J157" s="5">
        <f t="shared" ca="1" si="6"/>
        <v>6429.9074089999995</v>
      </c>
    </row>
    <row r="158" spans="1:10" x14ac:dyDescent="0.25">
      <c r="A158">
        <v>20</v>
      </c>
      <c r="C158" t="str">
        <f ca="1">OFFSET('1344p stat'!$A$1,A158*20,0)</f>
        <v>Classic ACO</v>
      </c>
      <c r="D158" s="5">
        <f ca="1">OFFSET('1344p trace'!$U$56,(A50-1)*56,0)</f>
        <v>2643523.4084000001</v>
      </c>
      <c r="E158" s="5">
        <f ca="1">OFFSET('1344p trace'!$V$56,(A50-1)*56,0)</f>
        <v>2613266.1535999994</v>
      </c>
      <c r="F158" s="5">
        <f ca="1">OFFSET('1344p stat'!$H$1,A158*20,1)</f>
        <v>2601609.0234300001</v>
      </c>
      <c r="G158" s="5">
        <f ca="1">OFFSET('1344p stat'!$K$1,A158*20,1)</f>
        <v>2601410.8077619998</v>
      </c>
      <c r="H158" s="5">
        <f ca="1">OFFSET('1344p stat'!$N$1,A158*20,1)</f>
        <v>2345.1454269999999</v>
      </c>
      <c r="J158" s="5">
        <f t="shared" ca="1" si="6"/>
        <v>10462154.538618999</v>
      </c>
    </row>
    <row r="159" spans="1:10" x14ac:dyDescent="0.25">
      <c r="A159">
        <v>21</v>
      </c>
      <c r="C159" t="str">
        <f ca="1">OFFSET('1344p stat'!$A$1,A159*20,0)</f>
        <v>Classic ACO non hash</v>
      </c>
      <c r="D159" s="5">
        <f ca="1">OFFSET('1344p trace'!$U$56,(A51-1)*56,0)</f>
        <v>14166.633600000006</v>
      </c>
      <c r="E159" s="5">
        <f ca="1">OFFSET('1344p trace'!$V$56,(A51-1)*56,0)</f>
        <v>14175.953600000003</v>
      </c>
      <c r="F159" s="5">
        <f ca="1">OFFSET('1344p stat'!$H$1,A159*20,1)</f>
        <v>14108.652163999999</v>
      </c>
      <c r="G159" s="5">
        <f ca="1">OFFSET('1344p stat'!$K$1,A159*20,1)</f>
        <v>14104.237041</v>
      </c>
      <c r="H159" s="5">
        <f ca="1">OFFSET('1344p stat'!$N$1,A159*20,1)</f>
        <v>172.27313699999999</v>
      </c>
      <c r="J159" s="5">
        <f t="shared" ca="1" si="6"/>
        <v>56727.749542000005</v>
      </c>
    </row>
    <row r="160" spans="1:10" x14ac:dyDescent="0.25">
      <c r="A160">
        <v>22</v>
      </c>
      <c r="C160" t="str">
        <f ca="1">OFFSET('1344p stat'!$A$1,A160*20,0)</f>
        <v>omp</v>
      </c>
      <c r="D160" s="5">
        <f ca="1">OFFSET('1344p trace'!$U$56,(A52-1)*56,0)</f>
        <v>2703.6775999999909</v>
      </c>
      <c r="E160" s="5">
        <f ca="1">OFFSET('1344p trace'!$V$56,(A52-1)*56,0)</f>
        <v>2650.2032160000035</v>
      </c>
      <c r="F160" s="5">
        <f ca="1">OFFSET('1344p stat'!$H$1,A160*20,1)</f>
        <v>2647.6636309999999</v>
      </c>
      <c r="G160" s="5">
        <f ca="1">OFFSET('1344p stat'!$K$1,A160*20,1)</f>
        <v>2634.3001490000001</v>
      </c>
      <c r="H160" s="5">
        <f ca="1">OFFSET('1344p stat'!$N$1,A160*20,1)</f>
        <v>87.558351000000002</v>
      </c>
      <c r="J160" s="5">
        <f t="shared" ca="1" si="6"/>
        <v>10723.402946999995</v>
      </c>
    </row>
    <row r="161" spans="1:10" x14ac:dyDescent="0.25">
      <c r="A161">
        <v>23</v>
      </c>
      <c r="C161" t="str">
        <f ca="1">OFFSET('1344p stat'!$A$1,A161*20,0)</f>
        <v>omp non hash</v>
      </c>
      <c r="D161" s="5">
        <f ca="1">OFFSET('1344p trace'!$U$56,(A53-1)*56,0)</f>
        <v>2347.5697000000091</v>
      </c>
      <c r="E161" s="5">
        <f ca="1">OFFSET('1344p trace'!$V$56,(A53-1)*56,0)</f>
        <v>2328.7747999999988</v>
      </c>
      <c r="F161" s="5">
        <f ca="1">OFFSET('1344p stat'!$H$1,A161*20,1)</f>
        <v>2326.1526170000002</v>
      </c>
      <c r="G161" s="5">
        <f ca="1">OFFSET('1344p stat'!$K$1,A161*20,1)</f>
        <v>2319.418823</v>
      </c>
      <c r="H161" s="5">
        <f ca="1">OFFSET('1344p stat'!$N$1,A161*20,1)</f>
        <v>84.074954000000005</v>
      </c>
      <c r="J161" s="5">
        <f t="shared" ca="1" si="6"/>
        <v>9405.9908940000078</v>
      </c>
    </row>
    <row r="162" spans="1:10" x14ac:dyDescent="0.25">
      <c r="A162">
        <v>24</v>
      </c>
      <c r="C162">
        <f ca="1">OFFSET('1344p stat'!$A$1,A162*20,0)</f>
        <v>0</v>
      </c>
      <c r="D162" s="5" t="e">
        <f ca="1">OFFSET('1344p trace'!$U$56,(A54-1)*56,0)</f>
        <v>#DIV/0!</v>
      </c>
      <c r="E162" s="5" t="e">
        <f ca="1">OFFSET('1344p trace'!$V$56,(A54-1)*56,0)</f>
        <v>#DIV/0!</v>
      </c>
      <c r="F162" s="5">
        <f ca="1">OFFSET('1344p stat'!$H$1,A162*20,1)</f>
        <v>0</v>
      </c>
      <c r="G162" s="5">
        <f ca="1">OFFSET('1344p stat'!$K$1,A162*20,1)</f>
        <v>0</v>
      </c>
      <c r="H162" s="5">
        <f ca="1">OFFSET('1344p stat'!$N$1,A162*20,1)</f>
        <v>0</v>
      </c>
      <c r="J162" s="5" t="e">
        <f t="shared" ca="1" si="6"/>
        <v>#DIV/0!</v>
      </c>
    </row>
    <row r="163" spans="1:10" x14ac:dyDescent="0.25">
      <c r="A163">
        <v>25</v>
      </c>
      <c r="C163">
        <f ca="1">OFFSET('1344p stat'!$A$1,A163*20,0)</f>
        <v>0</v>
      </c>
      <c r="D163" s="5" t="e">
        <f ca="1">OFFSET('1344p trace'!$U$56,(A55-1)*56,0)</f>
        <v>#DIV/0!</v>
      </c>
      <c r="E163" s="5" t="e">
        <f ca="1">OFFSET('1344p trace'!$V$56,(A55-1)*56,0)</f>
        <v>#DIV/0!</v>
      </c>
      <c r="F163" s="5">
        <f ca="1">OFFSET('1344p stat'!$H$1,A163*20,1)</f>
        <v>0</v>
      </c>
      <c r="G163" s="5">
        <f ca="1">OFFSET('1344p stat'!$K$1,A163*20,1)</f>
        <v>0</v>
      </c>
      <c r="H163" s="5">
        <f ca="1">OFFSET('1344p stat'!$N$1,A163*20,1)</f>
        <v>0</v>
      </c>
      <c r="J163" s="5" t="e">
        <f t="shared" ca="1" si="6"/>
        <v>#DIV/0!</v>
      </c>
    </row>
    <row r="164" spans="1:10" x14ac:dyDescent="0.25">
      <c r="A164">
        <v>26</v>
      </c>
      <c r="C164">
        <f ca="1">OFFSET('1344p stat'!$A$1,A164*20,0)</f>
        <v>0</v>
      </c>
      <c r="D164" s="5" t="e">
        <f ca="1">OFFSET('1344p trace'!$U$56,(A56-1)*56,0)</f>
        <v>#DIV/0!</v>
      </c>
      <c r="E164" s="5" t="e">
        <f ca="1">OFFSET('1344p trace'!$V$56,(A56-1)*56,0)</f>
        <v>#DIV/0!</v>
      </c>
      <c r="F164" s="5">
        <f ca="1">OFFSET('1344p stat'!$H$1,A164*20,1)</f>
        <v>0</v>
      </c>
      <c r="G164" s="5">
        <f ca="1">OFFSET('1344p stat'!$K$1,A164*20,1)</f>
        <v>0</v>
      </c>
      <c r="H164" s="5">
        <f ca="1">OFFSET('1344p stat'!$N$1,A164*20,1)</f>
        <v>0</v>
      </c>
      <c r="J164" s="5" t="e">
        <f t="shared" ca="1" si="6"/>
        <v>#DIV/0!</v>
      </c>
    </row>
    <row r="165" spans="1:10" x14ac:dyDescent="0.25">
      <c r="A165">
        <v>27</v>
      </c>
      <c r="C165">
        <f ca="1">OFFSET('1344p stat'!$A$1,A165*20,0)</f>
        <v>0</v>
      </c>
      <c r="D165" s="5" t="e">
        <f ca="1">OFFSET('1344p trace'!$U$56,(A57-1)*56,0)</f>
        <v>#DIV/0!</v>
      </c>
      <c r="E165" s="5" t="e">
        <f ca="1">OFFSET('1344p trace'!$V$56,(A57-1)*56,0)</f>
        <v>#DIV/0!</v>
      </c>
      <c r="F165" s="5">
        <f ca="1">OFFSET('1344p stat'!$H$1,A165*20,1)</f>
        <v>0</v>
      </c>
      <c r="G165" s="5">
        <f ca="1">OFFSET('1344p stat'!$K$1,A165*20,1)</f>
        <v>0</v>
      </c>
      <c r="H165" s="5">
        <f ca="1">OFFSET('1344p stat'!$N$1,A165*20,1)</f>
        <v>0</v>
      </c>
      <c r="J165" s="5" t="e">
        <f t="shared" ca="1" si="6"/>
        <v>#DIV/0!</v>
      </c>
    </row>
    <row r="166" spans="1:10" x14ac:dyDescent="0.25">
      <c r="A166">
        <v>28</v>
      </c>
      <c r="C166">
        <f ca="1">OFFSET('1344p stat'!$A$1,A166*20,0)</f>
        <v>0</v>
      </c>
      <c r="D166" s="5" t="e">
        <f ca="1">OFFSET('1344p trace'!$U$56,(A58-1)*56,0)</f>
        <v>#DIV/0!</v>
      </c>
      <c r="E166" s="5" t="e">
        <f ca="1">OFFSET('1344p trace'!$V$56,(A58-1)*56,0)</f>
        <v>#DIV/0!</v>
      </c>
      <c r="F166" s="5">
        <f ca="1">OFFSET('1344p stat'!$H$1,A166*20,1)</f>
        <v>0</v>
      </c>
      <c r="G166" s="5">
        <f ca="1">OFFSET('1344p stat'!$K$1,A166*20,1)</f>
        <v>0</v>
      </c>
      <c r="H166" s="5">
        <f ca="1">OFFSET('1344p stat'!$N$1,A166*20,1)</f>
        <v>0</v>
      </c>
      <c r="J166" s="5" t="e">
        <f t="shared" ca="1" si="6"/>
        <v>#DIV/0!</v>
      </c>
    </row>
    <row r="167" spans="1:10" x14ac:dyDescent="0.25">
      <c r="A167">
        <v>29</v>
      </c>
      <c r="C167">
        <f ca="1">OFFSET('1344p stat'!$A$1,A167*20,0)</f>
        <v>0</v>
      </c>
      <c r="D167" s="5" t="e">
        <f ca="1">OFFSET('1344p trace'!$U$56,(A59-1)*56,0)</f>
        <v>#DIV/0!</v>
      </c>
      <c r="E167" s="5" t="e">
        <f ca="1">OFFSET('1344p trace'!$V$56,(A59-1)*56,0)</f>
        <v>#DIV/0!</v>
      </c>
      <c r="F167" s="5">
        <f ca="1">OFFSET('1344p stat'!$H$1,A167*20,1)</f>
        <v>0</v>
      </c>
      <c r="G167" s="5">
        <f ca="1">OFFSET('1344p stat'!$K$1,A167*20,1)</f>
        <v>0</v>
      </c>
      <c r="H167" s="5">
        <f ca="1">OFFSET('1344p stat'!$N$1,A167*20,1)</f>
        <v>0</v>
      </c>
      <c r="J167" s="5" t="e">
        <f t="shared" ca="1" si="6"/>
        <v>#DIV/0!</v>
      </c>
    </row>
    <row r="168" spans="1:10" x14ac:dyDescent="0.25">
      <c r="A168">
        <v>30</v>
      </c>
      <c r="C168">
        <f ca="1">OFFSET('1344p stat'!$A$1,A168*20,0)</f>
        <v>0</v>
      </c>
      <c r="D168" s="5" t="e">
        <f ca="1">OFFSET('1344p trace'!$U$56,(A60-1)*56,0)</f>
        <v>#DIV/0!</v>
      </c>
      <c r="E168" s="5" t="e">
        <f ca="1">OFFSET('1344p trace'!$V$56,(A60-1)*56,0)</f>
        <v>#DIV/0!</v>
      </c>
      <c r="F168" s="5">
        <f ca="1">OFFSET('1344p stat'!$H$1,A168*20,1)</f>
        <v>0</v>
      </c>
      <c r="G168" s="5">
        <f ca="1">OFFSET('1344p stat'!$K$1,A168*20,1)</f>
        <v>0</v>
      </c>
      <c r="H168" s="5">
        <f ca="1">OFFSET('1344p stat'!$N$1,A168*20,1)</f>
        <v>0</v>
      </c>
      <c r="J168" s="5" t="e">
        <f t="shared" ref="J168:J188" ca="1" si="7">SUM(D168:H168)</f>
        <v>#DIV/0!</v>
      </c>
    </row>
    <row r="169" spans="1:10" x14ac:dyDescent="0.25">
      <c r="A169">
        <v>31</v>
      </c>
      <c r="C169">
        <f ca="1">OFFSET('1344p stat'!$A$1,A169*20,0)</f>
        <v>0</v>
      </c>
      <c r="D169" s="5" t="e">
        <f ca="1">OFFSET('1344p trace'!$U$56,(A61-1)*56,0)</f>
        <v>#DIV/0!</v>
      </c>
      <c r="E169" s="5" t="e">
        <f ca="1">OFFSET('1344p trace'!$V$56,(A61-1)*56,0)</f>
        <v>#DIV/0!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 t="e">
        <f t="shared" ca="1" si="7"/>
        <v>#DIV/0!</v>
      </c>
    </row>
    <row r="170" spans="1:10" x14ac:dyDescent="0.25">
      <c r="A170">
        <v>32</v>
      </c>
      <c r="C170">
        <f ca="1">OFFSET('1344p stat'!$A$1,A170*20,0)</f>
        <v>0</v>
      </c>
      <c r="D170" s="5" t="e">
        <f ca="1">OFFSET('1344p trace'!$U$56,(A62-1)*56,0)</f>
        <v>#DIV/0!</v>
      </c>
      <c r="E170" s="5" t="e">
        <f ca="1">OFFSET('1344p trace'!$V$56,(A62-1)*56,0)</f>
        <v>#DIV/0!</v>
      </c>
      <c r="F170" s="5">
        <f ca="1">OFFSET('1344p stat'!$H$1,A170*20,1)</f>
        <v>0</v>
      </c>
      <c r="G170" s="5">
        <f ca="1">OFFSET('1344p stat'!$K$1,A170*20,1)</f>
        <v>0</v>
      </c>
      <c r="H170" s="5">
        <f ca="1">OFFSET('1344p stat'!$N$1,A170*20,1)</f>
        <v>0</v>
      </c>
      <c r="J170" s="5" t="e">
        <f t="shared" ca="1" si="7"/>
        <v>#DIV/0!</v>
      </c>
    </row>
    <row r="171" spans="1:10" x14ac:dyDescent="0.25">
      <c r="A171">
        <v>33</v>
      </c>
      <c r="C171">
        <f ca="1">OFFSET('1344p stat'!$A$1,A171*20,0)</f>
        <v>0</v>
      </c>
      <c r="D171" s="5" t="e">
        <f ca="1">OFFSET('1344p trace'!$U$56,(A63-1)*56,0)</f>
        <v>#DIV/0!</v>
      </c>
      <c r="E171" s="5" t="e">
        <f ca="1">OFFSET('1344p trace'!$V$56,(A63-1)*56,0)</f>
        <v>#DIV/0!</v>
      </c>
      <c r="F171" s="5">
        <f ca="1">OFFSET('1344p stat'!$H$1,A171*20,1)</f>
        <v>0</v>
      </c>
      <c r="G171" s="5">
        <f ca="1">OFFSET('1344p stat'!$K$1,A171*20,1)</f>
        <v>0</v>
      </c>
      <c r="H171" s="5">
        <f ca="1">OFFSET('1344p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OFFSET('1344p stat'!$A$1,A172*20,0)</f>
        <v>0</v>
      </c>
      <c r="D172" s="5" t="e">
        <f ca="1">OFFSET('1344p trace'!$U$56,(A64-1)*56,0)</f>
        <v>#DIV/0!</v>
      </c>
      <c r="E172" s="5" t="e">
        <f ca="1">OFFSET('1344p trace'!$V$56,(A64-1)*56,0)</f>
        <v>#DIV/0!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OFFSET('1344p stat'!$A$1,A173*20,0)</f>
        <v>0</v>
      </c>
      <c r="D173" s="5" t="e">
        <f ca="1">OFFSET('1344p trace'!$U$56,(A65-1)*56,0)</f>
        <v>#DIV/0!</v>
      </c>
      <c r="E173" s="5" t="e">
        <f ca="1">OFFSET('1344p trace'!$V$56,(A65-1)*56,0)</f>
        <v>#DIV/0!</v>
      </c>
      <c r="F173" s="5">
        <f ca="1">OFFSET('1344p stat'!$H$1,A173*20,1)</f>
        <v>0</v>
      </c>
      <c r="G173" s="5">
        <f ca="1">OFFSET('1344p stat'!$K$1,A173*20,1)</f>
        <v>0</v>
      </c>
      <c r="H173" s="5">
        <f ca="1">OFFSET('1344p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OFFSET('1344p stat'!$A$1,A174*20,0)</f>
        <v>0</v>
      </c>
      <c r="D174" s="5" t="e">
        <f ca="1">OFFSET('1344p trace'!$U$56,(A66-1)*56,0)</f>
        <v>#DIV/0!</v>
      </c>
      <c r="E174" s="5" t="e">
        <f ca="1">OFFSET('1344p trace'!$V$56,(A66-1)*56,0)</f>
        <v>#DIV/0!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OFFSET('1344p stat'!$A$1,A175*20,0)</f>
        <v>0</v>
      </c>
      <c r="D175" s="5" t="e">
        <f ca="1">OFFSET('1344p trace'!$U$56,(A67-1)*56,0)</f>
        <v>#DIV/0!</v>
      </c>
      <c r="E175" s="5" t="e">
        <f ca="1">OFFSET('1344p trace'!$V$56,(A67-1)*56,0)</f>
        <v>#DIV/0!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OFFSET('1344p stat'!$A$1,A176*20,0)</f>
        <v>0</v>
      </c>
      <c r="D176" s="5" t="e">
        <f ca="1">OFFSET('1344p trace'!$U$56,(A68-1)*56,0)</f>
        <v>#DIV/0!</v>
      </c>
      <c r="E176" s="5" t="e">
        <f ca="1">OFFSET('1344p trace'!$V$56,(A68-1)*56,0)</f>
        <v>#DIV/0!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OFFSET('1344p stat'!$A$1,A177*20,0)</f>
        <v>0</v>
      </c>
      <c r="D177" s="5" t="e">
        <f ca="1">OFFSET('1344p trace'!$U$56,(A69-1)*56,0)</f>
        <v>#DIV/0!</v>
      </c>
      <c r="E177" s="5" t="e">
        <f ca="1">OFFSET('1344p trace'!$V$56,(A69-1)*56,0)</f>
        <v>#DIV/0!</v>
      </c>
      <c r="F177" s="5">
        <f ca="1">OFFSET('1344p stat'!$H$1,A177*20,1)</f>
        <v>0</v>
      </c>
      <c r="G177" s="5">
        <f ca="1">OFFSET('1344p stat'!$K$1,A177*20,1)</f>
        <v>0</v>
      </c>
      <c r="H177" s="5">
        <f ca="1">OFFSET('1344p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OFFSET('1344p stat'!$A$1,A178*20,0)</f>
        <v>0</v>
      </c>
      <c r="D178" s="5" t="e">
        <f ca="1">OFFSET('1344p trace'!$U$56,(A70-1)*56,0)</f>
        <v>#DIV/0!</v>
      </c>
      <c r="E178" s="5" t="e">
        <f ca="1">OFFSET('1344p trace'!$V$56,(A70-1)*56,0)</f>
        <v>#DIV/0!</v>
      </c>
      <c r="F178" s="5">
        <f ca="1">OFFSET('1344p stat'!$H$1,A178*20,1)</f>
        <v>0</v>
      </c>
      <c r="G178" s="5">
        <f ca="1">OFFSET('1344p stat'!$K$1,A178*20,1)</f>
        <v>0</v>
      </c>
      <c r="H178" s="5">
        <f ca="1">OFFSET('1344p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OFFSET('1344p stat'!$A$1,A179*20,0)</f>
        <v>0</v>
      </c>
      <c r="D179" s="5" t="e">
        <f ca="1">OFFSET('1344p trace'!$U$56,(A71-1)*56,0)</f>
        <v>#DIV/0!</v>
      </c>
      <c r="E179" s="5" t="e">
        <f ca="1">OFFSET('1344p trace'!$V$56,(A71-1)*56,0)</f>
        <v>#DIV/0!</v>
      </c>
      <c r="F179" s="5">
        <f ca="1">OFFSET('1344p stat'!$H$1,A179*20,1)</f>
        <v>0</v>
      </c>
      <c r="G179" s="5">
        <f ca="1">OFFSET('1344p stat'!$K$1,A179*20,1)</f>
        <v>0</v>
      </c>
      <c r="H179" s="5">
        <f ca="1">OFFSET('1344p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OFFSET('1344p stat'!$A$1,A180*20,0)</f>
        <v>0</v>
      </c>
      <c r="D180" s="5" t="e">
        <f ca="1">OFFSET('1344p trace'!$U$56,(A72-1)*56,0)</f>
        <v>#DIV/0!</v>
      </c>
      <c r="E180" s="5" t="e">
        <f ca="1">OFFSET('1344p trace'!$V$56,(A72-1)*56,0)</f>
        <v>#DIV/0!</v>
      </c>
      <c r="F180" s="5">
        <f ca="1">OFFSET('1344p stat'!$H$1,A180*20,1)</f>
        <v>0</v>
      </c>
      <c r="G180" s="5">
        <f ca="1">OFFSET('1344p stat'!$K$1,A180*20,1)</f>
        <v>0</v>
      </c>
      <c r="H180" s="5">
        <f ca="1">OFFSET('1344p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OFFSET('1344p stat'!$A$1,A181*20,0)</f>
        <v>0</v>
      </c>
      <c r="D181" s="5" t="e">
        <f ca="1">OFFSET('1344p trace'!$U$56,(A73-1)*56,0)</f>
        <v>#DIV/0!</v>
      </c>
      <c r="E181" s="5" t="e">
        <f ca="1">OFFSET('1344p trace'!$V$56,(A73-1)*56,0)</f>
        <v>#DIV/0!</v>
      </c>
      <c r="F181" s="5">
        <f ca="1">OFFSET('1344p stat'!$H$1,A181*20,1)</f>
        <v>0</v>
      </c>
      <c r="G181" s="5">
        <f ca="1">OFFSET('1344p stat'!$K$1,A181*20,1)</f>
        <v>0</v>
      </c>
      <c r="H181" s="5">
        <f ca="1">OFFSET('1344p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OFFSET('1344p stat'!$A$1,A182*20,0)</f>
        <v>0</v>
      </c>
      <c r="D182" s="5" t="e">
        <f ca="1">OFFSET('1344p trace'!$U$56,(A74-1)*56,0)</f>
        <v>#DIV/0!</v>
      </c>
      <c r="E182" s="5" t="e">
        <f ca="1">OFFSET('1344p trace'!$V$56,(A74-1)*56,0)</f>
        <v>#DIV/0!</v>
      </c>
      <c r="F182" s="5">
        <f ca="1">OFFSET('1344p stat'!$H$1,A182*20,1)</f>
        <v>0</v>
      </c>
      <c r="G182" s="5">
        <f ca="1">OFFSET('1344p stat'!$K$1,A182*20,1)</f>
        <v>0</v>
      </c>
      <c r="H182" s="5">
        <f ca="1">OFFSET('1344p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OFFSET('1344p stat'!$A$1,A183*20,0)</f>
        <v>0</v>
      </c>
      <c r="D183" s="5" t="e">
        <f ca="1">OFFSET('1344p trace'!$U$56,(A75-1)*56,0)</f>
        <v>#DIV/0!</v>
      </c>
      <c r="E183" s="5" t="e">
        <f ca="1">OFFSET('1344p trace'!$V$56,(A75-1)*56,0)</f>
        <v>#DIV/0!</v>
      </c>
      <c r="F183" s="5">
        <f ca="1">OFFSET('1344p stat'!$H$1,A183*20,1)</f>
        <v>0</v>
      </c>
      <c r="G183" s="5">
        <f ca="1">OFFSET('1344p stat'!$K$1,A183*20,1)</f>
        <v>0</v>
      </c>
      <c r="H183" s="5">
        <f ca="1">OFFSET('1344p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OFFSET('1344p stat'!$A$1,A184*20,0)</f>
        <v>0</v>
      </c>
      <c r="D184" s="5" t="e">
        <f ca="1">OFFSET('1344p trace'!$U$56,(A76-1)*56,0)</f>
        <v>#DIV/0!</v>
      </c>
      <c r="E184" s="5" t="e">
        <f ca="1">OFFSET('1344p trace'!$V$56,(A76-1)*56,0)</f>
        <v>#DIV/0!</v>
      </c>
      <c r="F184" s="5">
        <f ca="1">OFFSET('1344p stat'!$H$1,A184*20,1)</f>
        <v>0</v>
      </c>
      <c r="G184" s="5">
        <f ca="1">OFFSET('1344p stat'!$K$1,A184*20,1)</f>
        <v>0</v>
      </c>
      <c r="H184" s="5">
        <f ca="1">OFFSET('1344p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OFFSET('1344p stat'!$A$1,A185*20,0)</f>
        <v>0</v>
      </c>
      <c r="D185" s="5">
        <f ca="1">OFFSET('1344p trace'!$U$56,(A77-1)*56,0)</f>
        <v>0</v>
      </c>
      <c r="E185" s="5">
        <f ca="1">OFFSET('1344p trace'!$V$56,(A77-1)*56,0)</f>
        <v>0</v>
      </c>
      <c r="F185" s="5">
        <f ca="1">OFFSET('1344p stat'!$H$1,A185*20,1)</f>
        <v>0</v>
      </c>
      <c r="G185" s="5">
        <f ca="1">OFFSET('1344p stat'!$K$1,A185*20,1)</f>
        <v>0</v>
      </c>
      <c r="H185" s="5">
        <f ca="1">OFFSET('1344p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OFFSET('1344p stat'!$A$1,A186*20,0)</f>
        <v>0</v>
      </c>
      <c r="D186" s="5">
        <f ca="1">OFFSET('1344p trace'!$U$56,(A78-1)*56,0)</f>
        <v>0</v>
      </c>
      <c r="E186" s="5">
        <f ca="1">OFFSET('1344p trace'!$V$56,(A78-1)*56,0)</f>
        <v>0</v>
      </c>
      <c r="F186" s="5">
        <f ca="1">OFFSET('1344p stat'!$H$1,A186*20,1)</f>
        <v>0</v>
      </c>
      <c r="G186" s="5">
        <f ca="1">OFFSET('1344p stat'!$K$1,A186*20,1)</f>
        <v>0</v>
      </c>
      <c r="H186" s="5">
        <f ca="1">OFFSET('1344p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OFFSET('1344p stat'!$A$1,A187*20,0)</f>
        <v>0</v>
      </c>
      <c r="D187" s="5">
        <f ca="1">OFFSET('1344p trace'!$U$56,(A79-1)*56,0)</f>
        <v>0</v>
      </c>
      <c r="E187" s="5">
        <f ca="1">OFFSET('1344p trace'!$V$56,(A79-1)*56,0)</f>
        <v>0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OFFSET('1344p stat'!$A$1,A188*20,0)</f>
        <v>0</v>
      </c>
      <c r="D188" s="5">
        <f ca="1">OFFSET('1344p trace'!$U$56,(A80-1)*56,0)</f>
        <v>0</v>
      </c>
      <c r="E188" s="5">
        <f ca="1">OFFSET('1344p trace'!$V$56,(A80-1)*56,0)</f>
        <v>0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8">$D$192*SQRT(D139)/$E$192</f>
        <v>0.95671671395609437</v>
      </c>
      <c r="E194" s="8">
        <f t="shared" ca="1" si="8"/>
        <v>0.76980589337517247</v>
      </c>
      <c r="F194" s="8">
        <f t="shared" ca="1" si="8"/>
        <v>0.19556871749847932</v>
      </c>
      <c r="G194" s="8">
        <f t="shared" ca="1" si="8"/>
        <v>0.14979786465767794</v>
      </c>
      <c r="H194" s="8">
        <f t="shared" ca="1" si="8"/>
        <v>0.10949087004860267</v>
      </c>
      <c r="J194" s="8">
        <f ca="1">$D$192*SQRT(J139)/$E$192</f>
        <v>1.2572122964647201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8"/>
        <v>1.2664265316267505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1.2664265316267505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8"/>
        <v>7.7637875672620806</v>
      </c>
      <c r="E196" s="8">
        <f t="shared" ca="1" si="8"/>
        <v>7.7479947360530401</v>
      </c>
      <c r="F196" s="8">
        <f t="shared" ca="1" si="8"/>
        <v>7.6626840638324634</v>
      </c>
      <c r="G196" s="8">
        <f t="shared" ca="1" si="8"/>
        <v>7.6615479912612958</v>
      </c>
      <c r="H196" s="8">
        <f t="shared" ca="1" si="8"/>
        <v>3.4841722115877107E-3</v>
      </c>
      <c r="J196" s="8">
        <f t="shared" ca="1" si="9"/>
        <v>15.418296813962522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8"/>
        <v>4.9839859160996367</v>
      </c>
      <c r="E197" s="8">
        <f t="shared" ca="1" si="8"/>
        <v>4.9766499466954333</v>
      </c>
      <c r="F197" s="8">
        <f t="shared" ca="1" si="8"/>
        <v>4.6177569718156448</v>
      </c>
      <c r="G197" s="8">
        <f t="shared" ca="1" si="8"/>
        <v>4.5471978625857048</v>
      </c>
      <c r="H197" s="8">
        <f t="shared" ca="1" si="8"/>
        <v>0.83742127938571032</v>
      </c>
      <c r="J197" s="8">
        <f t="shared" ca="1" si="9"/>
        <v>9.607763660459554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8"/>
        <v>1.2978033566368528</v>
      </c>
      <c r="E198" s="8">
        <f t="shared" ca="1" si="8"/>
        <v>1.1993559495924178</v>
      </c>
      <c r="F198" s="8">
        <f t="shared" ca="1" si="8"/>
        <v>0.4357022248830042</v>
      </c>
      <c r="G198" s="8">
        <f t="shared" ca="1" si="8"/>
        <v>0.21337226526425593</v>
      </c>
      <c r="H198" s="8">
        <f t="shared" ca="1" si="8"/>
        <v>2.4305580593764881E-2</v>
      </c>
      <c r="J198" s="8">
        <f t="shared" ca="1" si="9"/>
        <v>1.8326765017101661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8"/>
        <v>0.91543146391128283</v>
      </c>
      <c r="E199" s="8">
        <f t="shared" ca="1" si="8"/>
        <v>0.84928755634995634</v>
      </c>
      <c r="F199" s="8">
        <f t="shared" ca="1" si="8"/>
        <v>0.45909024395645781</v>
      </c>
      <c r="G199" s="8">
        <f t="shared" ca="1" si="8"/>
        <v>0.13827518707273548</v>
      </c>
      <c r="H199" s="8">
        <f t="shared" ca="1" si="8"/>
        <v>7.4410335841198841E-2</v>
      </c>
      <c r="J199" s="8">
        <f t="shared" ca="1" si="9"/>
        <v>1.3396734288719898</v>
      </c>
    </row>
    <row r="200" spans="1:10" x14ac:dyDescent="0.25">
      <c r="A200">
        <v>7</v>
      </c>
      <c r="C200" t="str">
        <f ca="1">OFFSET('1344p stat'!$A$1,A200*20,0)</f>
        <v>CUDA ant add CPU Time</v>
      </c>
      <c r="D200" s="8">
        <f t="shared" ca="1" si="8"/>
        <v>5.9855243318153049</v>
      </c>
      <c r="E200" s="8">
        <f t="shared" ca="1" si="8"/>
        <v>5.9772112861261713</v>
      </c>
      <c r="F200" s="8">
        <f t="shared" ca="1" si="8"/>
        <v>5.0328484456736824</v>
      </c>
      <c r="G200" s="8">
        <f t="shared" ca="1" si="8"/>
        <v>4.7867351135303071</v>
      </c>
      <c r="H200" s="8">
        <f t="shared" ca="1" si="8"/>
        <v>3.2558122178037228</v>
      </c>
      <c r="J200" s="8">
        <f t="shared" ca="1" si="9"/>
        <v>11.419118442663214</v>
      </c>
    </row>
    <row r="201" spans="1:10" x14ac:dyDescent="0.25">
      <c r="A201">
        <v>8</v>
      </c>
      <c r="C201" t="str">
        <f ca="1">OFFSET('1344p stat'!$A$1,A201*20,0)</f>
        <v>CUDA ant add CPU</v>
      </c>
      <c r="D201" s="8">
        <f t="shared" ca="1" si="8"/>
        <v>2.9514149865193469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2.9514149865193469</v>
      </c>
    </row>
    <row r="202" spans="1:10" x14ac:dyDescent="0.25">
      <c r="A202">
        <v>9</v>
      </c>
      <c r="C202" t="str">
        <f ca="1">OFFSET('1344p stat'!$A$1,A202*20,0)</f>
        <v>CUDA ant add CPU non hash</v>
      </c>
      <c r="D202" s="8">
        <f t="shared" ca="1" si="8"/>
        <v>3.7232388331664694</v>
      </c>
      <c r="E202" s="8">
        <f t="shared" ca="1" si="8"/>
        <v>3.7467470574350257</v>
      </c>
      <c r="F202" s="8">
        <f t="shared" ca="1" si="8"/>
        <v>2.9554996303055088</v>
      </c>
      <c r="G202" s="8">
        <f t="shared" ca="1" si="8"/>
        <v>2.7101933434439687</v>
      </c>
      <c r="H202" s="8">
        <f t="shared" ca="1" si="8"/>
        <v>2.3195836274711028</v>
      </c>
      <c r="J202" s="8">
        <f t="shared" ca="1" si="9"/>
        <v>7.0257537068710869</v>
      </c>
    </row>
    <row r="203" spans="1:10" x14ac:dyDescent="0.25">
      <c r="A203">
        <v>10</v>
      </c>
      <c r="C203" t="str">
        <f ca="1">OFFSET('1344p stat'!$A$1,A203*20,0)</f>
        <v>CUDA ant add CPU12</v>
      </c>
      <c r="D203" s="8">
        <f t="shared" ca="1" si="8"/>
        <v>32.775798625099661</v>
      </c>
      <c r="E203" s="8">
        <f t="shared" ca="1" si="8"/>
        <v>32.570215869390374</v>
      </c>
      <c r="F203" s="8">
        <f t="shared" ca="1" si="8"/>
        <v>31.954438931135684</v>
      </c>
      <c r="G203" s="8">
        <f t="shared" ca="1" si="8"/>
        <v>31.697841469825292</v>
      </c>
      <c r="H203" s="8">
        <f t="shared" ca="1" si="8"/>
        <v>8.719819502719077E-2</v>
      </c>
      <c r="J203" s="8">
        <f t="shared" ca="1" si="9"/>
        <v>64.505184768876092</v>
      </c>
    </row>
    <row r="204" spans="1:10" x14ac:dyDescent="0.25">
      <c r="A204">
        <v>11</v>
      </c>
      <c r="C204" t="str">
        <f ca="1">OFFSET('1344p stat'!$A$1,A204*20,0)</f>
        <v>CUDA opt</v>
      </c>
      <c r="D204" s="8">
        <f t="shared" ref="D204:H213" ca="1" si="10">$D$192*SQRT(D149)/$E$192</f>
        <v>1.6056363339799338</v>
      </c>
      <c r="E204" s="8">
        <f t="shared" ca="1" si="10"/>
        <v>0</v>
      </c>
      <c r="F204" s="8">
        <f t="shared" ca="1" si="10"/>
        <v>0</v>
      </c>
      <c r="G204" s="8">
        <f t="shared" ca="1" si="10"/>
        <v>0</v>
      </c>
      <c r="H204" s="8">
        <f t="shared" ca="1" si="10"/>
        <v>0</v>
      </c>
      <c r="J204" s="8">
        <f t="shared" ca="1" si="9"/>
        <v>1.6056363339799338</v>
      </c>
    </row>
    <row r="205" spans="1:10" x14ac:dyDescent="0.25">
      <c r="A205">
        <v>12</v>
      </c>
      <c r="C205" t="str">
        <f ca="1">OFFSET('1344p stat'!$A$1,A205*20,0)</f>
        <v>CUDA opt Time</v>
      </c>
      <c r="D205" s="8">
        <f t="shared" ca="1" si="10"/>
        <v>1.1029743507800471</v>
      </c>
      <c r="E205" s="8">
        <f t="shared" ca="1" si="10"/>
        <v>0.88657020881202475</v>
      </c>
      <c r="F205" s="8">
        <f t="shared" ca="1" si="10"/>
        <v>0.26439651731443059</v>
      </c>
      <c r="G205" s="8">
        <f t="shared" ca="1" si="10"/>
        <v>0.21928957906840899</v>
      </c>
      <c r="H205" s="8">
        <f t="shared" ca="1" si="10"/>
        <v>0</v>
      </c>
      <c r="J205" s="8">
        <f t="shared" ca="1" si="9"/>
        <v>1.4562117261880785</v>
      </c>
    </row>
    <row r="206" spans="1:10" x14ac:dyDescent="0.25">
      <c r="A206">
        <v>13</v>
      </c>
      <c r="C206" t="str">
        <f ca="1">OFFSET('1344p stat'!$A$1,A206*20,0)</f>
        <v>CUDA opt non hash</v>
      </c>
      <c r="D206" s="8">
        <f t="shared" ca="1" si="10"/>
        <v>1.6430264270551671</v>
      </c>
      <c r="E206" s="8">
        <f t="shared" ca="1" si="10"/>
        <v>1.6079769813647922</v>
      </c>
      <c r="F206" s="8">
        <f t="shared" ca="1" si="10"/>
        <v>0.42152159362006592</v>
      </c>
      <c r="G206" s="8">
        <f t="shared" ca="1" si="10"/>
        <v>0.33183141522164533</v>
      </c>
      <c r="H206" s="8">
        <f t="shared" ca="1" si="10"/>
        <v>0</v>
      </c>
      <c r="J206" s="8">
        <f t="shared" ca="1" si="9"/>
        <v>2.3607029365459558</v>
      </c>
    </row>
    <row r="207" spans="1:10" x14ac:dyDescent="0.25">
      <c r="A207">
        <v>14</v>
      </c>
      <c r="C207" t="str">
        <f ca="1">OFFSET('1344p stat'!$A$1,A207*20,0)</f>
        <v>CUDA opt ant</v>
      </c>
      <c r="D207" s="8">
        <f t="shared" ca="1" si="10"/>
        <v>4.0238062559711061</v>
      </c>
      <c r="E207" s="8">
        <f t="shared" ca="1" si="10"/>
        <v>3.9244117780223196</v>
      </c>
      <c r="F207" s="8">
        <f t="shared" ca="1" si="10"/>
        <v>3.9154840479470732</v>
      </c>
      <c r="G207" s="8">
        <f t="shared" ca="1" si="10"/>
        <v>3.1161935768112987</v>
      </c>
      <c r="H207" s="8">
        <f t="shared" ca="1" si="10"/>
        <v>0</v>
      </c>
      <c r="J207" s="8">
        <f t="shared" ca="1" si="9"/>
        <v>7.5255366803278889</v>
      </c>
    </row>
    <row r="208" spans="1:10" x14ac:dyDescent="0.25">
      <c r="A208">
        <v>15</v>
      </c>
      <c r="C208" t="str">
        <f ca="1">OFFSET('1344p stat'!$A$1,A208*20,0)</f>
        <v>CUDA opt ant non hash</v>
      </c>
      <c r="D208" s="8">
        <f t="shared" ca="1" si="10"/>
        <v>1.1090950442322367</v>
      </c>
      <c r="E208" s="8">
        <f t="shared" ca="1" si="10"/>
        <v>1.0473769075940409</v>
      </c>
      <c r="F208" s="8">
        <f t="shared" ca="1" si="10"/>
        <v>0.49834964779359481</v>
      </c>
      <c r="G208" s="8">
        <f t="shared" ca="1" si="10"/>
        <v>9.4587008833137323E-2</v>
      </c>
      <c r="H208" s="8">
        <f t="shared" ca="1" si="10"/>
        <v>0</v>
      </c>
      <c r="J208" s="8">
        <f t="shared" ca="1" si="9"/>
        <v>1.6076035821674954</v>
      </c>
    </row>
    <row r="209" spans="1:10" x14ac:dyDescent="0.25">
      <c r="A209">
        <v>16</v>
      </c>
      <c r="C209" t="str">
        <f ca="1">OFFSET('1344p stat'!$A$1,A209*20,0)</f>
        <v>CUDA opt ant par</v>
      </c>
      <c r="D209" s="8">
        <f t="shared" ca="1" si="10"/>
        <v>1.9557780102116824</v>
      </c>
      <c r="E209" s="8">
        <f t="shared" ca="1" si="10"/>
        <v>1.9376891099578661</v>
      </c>
      <c r="F209" s="8">
        <f t="shared" ca="1" si="10"/>
        <v>0.52532175804167869</v>
      </c>
      <c r="G209" s="8">
        <f t="shared" ca="1" si="10"/>
        <v>0.16264764497526546</v>
      </c>
      <c r="H209" s="8">
        <f t="shared" ca="1" si="10"/>
        <v>0</v>
      </c>
      <c r="J209" s="8">
        <f t="shared" ca="1" si="9"/>
        <v>2.8075120512590637</v>
      </c>
    </row>
    <row r="210" spans="1:10" x14ac:dyDescent="0.25">
      <c r="A210">
        <v>17</v>
      </c>
      <c r="C210" t="str">
        <f ca="1">OFFSET('1344p stat'!$A$1,A210*20,0)</f>
        <v>non CUDA Time</v>
      </c>
      <c r="D210" s="8">
        <f t="shared" ca="1" si="10"/>
        <v>20.647554715868122</v>
      </c>
      <c r="E210" s="8">
        <f t="shared" ca="1" si="10"/>
        <v>18.447798554463006</v>
      </c>
      <c r="F210" s="8">
        <f t="shared" ca="1" si="10"/>
        <v>18.445767247332167</v>
      </c>
      <c r="G210" s="8">
        <f t="shared" ca="1" si="10"/>
        <v>18.439458765339509</v>
      </c>
      <c r="H210" s="8">
        <f t="shared" ca="1" si="10"/>
        <v>5.0630953694102976</v>
      </c>
      <c r="J210" s="8">
        <f t="shared" ca="1" si="9"/>
        <v>38.373658815285872</v>
      </c>
    </row>
    <row r="211" spans="1:10" x14ac:dyDescent="0.25">
      <c r="A211">
        <v>18</v>
      </c>
      <c r="C211" t="str">
        <f ca="1">OFFSET('1344p stat'!$A$1,A211*20,0)</f>
        <v>non CUDA</v>
      </c>
      <c r="D211" s="8">
        <f t="shared" ca="1" si="10"/>
        <v>14.469968473039318</v>
      </c>
      <c r="E211" s="8">
        <f t="shared" ca="1" si="10"/>
        <v>0</v>
      </c>
      <c r="F211" s="8">
        <f t="shared" ca="1" si="10"/>
        <v>0</v>
      </c>
      <c r="G211" s="8">
        <f t="shared" ca="1" si="10"/>
        <v>0</v>
      </c>
      <c r="H211" s="8">
        <f t="shared" ca="1" si="10"/>
        <v>0</v>
      </c>
      <c r="J211" s="8">
        <f t="shared" ca="1" si="9"/>
        <v>14.469968473039318</v>
      </c>
    </row>
    <row r="212" spans="1:10" x14ac:dyDescent="0.25">
      <c r="A212">
        <v>19</v>
      </c>
      <c r="C212" t="str">
        <f ca="1">OFFSET('1344p stat'!$A$1,A212*20,0)</f>
        <v>non CUDA non hash</v>
      </c>
      <c r="D212" s="8">
        <f t="shared" ca="1" si="10"/>
        <v>10.905901104558041</v>
      </c>
      <c r="E212" s="8">
        <f t="shared" ca="1" si="10"/>
        <v>10.909079849511031</v>
      </c>
      <c r="F212" s="8">
        <f t="shared" ca="1" si="10"/>
        <v>10.905711909622406</v>
      </c>
      <c r="G212" s="8">
        <f t="shared" ca="1" si="10"/>
        <v>10.870276118600851</v>
      </c>
      <c r="H212" s="8">
        <f t="shared" ca="1" si="10"/>
        <v>4.3564307446091686</v>
      </c>
      <c r="J212" s="8">
        <f t="shared" ca="1" si="9"/>
        <v>22.226620211995524</v>
      </c>
    </row>
    <row r="213" spans="1:10" x14ac:dyDescent="0.25">
      <c r="A213">
        <v>20</v>
      </c>
      <c r="C213" t="str">
        <f ca="1">OFFSET('1344p stat'!$A$1,A213*20,0)</f>
        <v>Classic ACO</v>
      </c>
      <c r="D213" s="8">
        <f t="shared" ca="1" si="10"/>
        <v>450.67415114935181</v>
      </c>
      <c r="E213" s="8">
        <f t="shared" ca="1" si="10"/>
        <v>448.08756411375128</v>
      </c>
      <c r="F213" s="8">
        <f t="shared" ca="1" si="10"/>
        <v>447.08704352527786</v>
      </c>
      <c r="G213" s="8">
        <f t="shared" ca="1" si="10"/>
        <v>447.07001149928408</v>
      </c>
      <c r="H213" s="8">
        <f t="shared" ca="1" si="10"/>
        <v>13.423196841559912</v>
      </c>
      <c r="J213" s="8">
        <f t="shared" ca="1" si="9"/>
        <v>896.56469789478933</v>
      </c>
    </row>
    <row r="214" spans="1:10" x14ac:dyDescent="0.25">
      <c r="A214">
        <v>21</v>
      </c>
      <c r="C214" t="str">
        <f ca="1">OFFSET('1344p stat'!$A$1,A214*20,0)</f>
        <v>Classic ACO non hash</v>
      </c>
      <c r="D214" s="8">
        <f t="shared" ref="D214:H222" ca="1" si="11">$D$192*SQRT(D159)/$E$192</f>
        <v>32.991677628686908</v>
      </c>
      <c r="E214" s="8">
        <f t="shared" ca="1" si="11"/>
        <v>33.002528190961371</v>
      </c>
      <c r="F214" s="8">
        <f t="shared" ca="1" si="11"/>
        <v>32.924093959658904</v>
      </c>
      <c r="G214" s="8">
        <f t="shared" ca="1" si="11"/>
        <v>32.918941968631252</v>
      </c>
      <c r="H214" s="8">
        <f t="shared" ca="1" si="11"/>
        <v>3.6381437110130763</v>
      </c>
      <c r="J214" s="8">
        <f t="shared" ca="1" si="9"/>
        <v>66.018985548181092</v>
      </c>
    </row>
    <row r="215" spans="1:10" x14ac:dyDescent="0.25">
      <c r="A215">
        <v>22</v>
      </c>
      <c r="C215" t="str">
        <f ca="1">OFFSET('1344p stat'!$A$1,A215*20,0)</f>
        <v>omp</v>
      </c>
      <c r="D215" s="8">
        <f t="shared" ca="1" si="11"/>
        <v>14.412805325931496</v>
      </c>
      <c r="E215" s="8">
        <f t="shared" ca="1" si="11"/>
        <v>14.269562484242895</v>
      </c>
      <c r="F215" s="8">
        <f t="shared" ca="1" si="11"/>
        <v>14.262723866673994</v>
      </c>
      <c r="G215" s="8">
        <f t="shared" ca="1" si="11"/>
        <v>14.226684401081231</v>
      </c>
      <c r="H215" s="8">
        <f t="shared" ca="1" si="11"/>
        <v>2.5937006812722236</v>
      </c>
      <c r="J215" s="8">
        <f t="shared" ca="1" si="9"/>
        <v>28.7036669299221</v>
      </c>
    </row>
    <row r="216" spans="1:10" x14ac:dyDescent="0.25">
      <c r="A216">
        <v>23</v>
      </c>
      <c r="C216" t="str">
        <f ca="1">OFFSET('1344p stat'!$A$1,A216*20,0)</f>
        <v>omp non hash</v>
      </c>
      <c r="D216" s="8">
        <f t="shared" ca="1" si="11"/>
        <v>13.430133103971853</v>
      </c>
      <c r="E216" s="8">
        <f t="shared" ca="1" si="11"/>
        <v>13.376263507930751</v>
      </c>
      <c r="F216" s="8">
        <f t="shared" ca="1" si="11"/>
        <v>13.368730600522399</v>
      </c>
      <c r="G216" s="8">
        <f t="shared" ca="1" si="11"/>
        <v>13.34936653960539</v>
      </c>
      <c r="H216" s="8">
        <f t="shared" ca="1" si="11"/>
        <v>2.541583535067852</v>
      </c>
      <c r="J216" s="8">
        <f t="shared" ca="1" si="9"/>
        <v>26.882728514193055</v>
      </c>
    </row>
    <row r="217" spans="1:10" x14ac:dyDescent="0.25">
      <c r="A217">
        <v>24</v>
      </c>
      <c r="C217">
        <f ca="1">OFFSET('1344p stat'!$A$1,A217*20,0)</f>
        <v>0</v>
      </c>
      <c r="D217" s="8" t="e">
        <f t="shared" ca="1" si="11"/>
        <v>#DIV/0!</v>
      </c>
      <c r="E217" s="8" t="e">
        <f t="shared" ca="1" si="11"/>
        <v>#DIV/0!</v>
      </c>
      <c r="F217" s="8">
        <f t="shared" ca="1" si="11"/>
        <v>0</v>
      </c>
      <c r="G217" s="8">
        <f t="shared" ca="1" si="11"/>
        <v>0</v>
      </c>
      <c r="H217" s="8">
        <f t="shared" ca="1" si="11"/>
        <v>0</v>
      </c>
      <c r="J217" s="8" t="e">
        <f t="shared" ca="1" si="9"/>
        <v>#DIV/0!</v>
      </c>
    </row>
    <row r="218" spans="1:10" x14ac:dyDescent="0.25">
      <c r="A218">
        <v>25</v>
      </c>
      <c r="C218">
        <f ca="1">OFFSET('1344p stat'!$A$1,A218*20,0)</f>
        <v>0</v>
      </c>
      <c r="D218" s="8" t="e">
        <f t="shared" ca="1" si="11"/>
        <v>#DIV/0!</v>
      </c>
      <c r="E218" s="8" t="e">
        <f t="shared" ca="1" si="11"/>
        <v>#DIV/0!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 t="e">
        <f t="shared" ca="1" si="9"/>
        <v>#DIV/0!</v>
      </c>
    </row>
    <row r="219" spans="1:10" x14ac:dyDescent="0.25">
      <c r="A219">
        <v>26</v>
      </c>
      <c r="C219">
        <f ca="1">OFFSET('1344p stat'!$A$1,A219*20,0)</f>
        <v>0</v>
      </c>
      <c r="D219" s="8" t="e">
        <f t="shared" ca="1" si="11"/>
        <v>#DIV/0!</v>
      </c>
      <c r="E219" s="8" t="e">
        <f t="shared" ca="1" si="11"/>
        <v>#DIV/0!</v>
      </c>
      <c r="F219" s="8">
        <f t="shared" ca="1" si="11"/>
        <v>0</v>
      </c>
      <c r="G219" s="8">
        <f t="shared" ca="1" si="11"/>
        <v>0</v>
      </c>
      <c r="H219" s="8">
        <f t="shared" ca="1" si="11"/>
        <v>0</v>
      </c>
      <c r="J219" s="8" t="e">
        <f t="shared" ca="1" si="9"/>
        <v>#DIV/0!</v>
      </c>
    </row>
    <row r="220" spans="1:10" x14ac:dyDescent="0.25">
      <c r="A220">
        <v>27</v>
      </c>
      <c r="C220">
        <f ca="1">OFFSET('1344p stat'!$A$1,A220*20,0)</f>
        <v>0</v>
      </c>
      <c r="D220" s="8" t="e">
        <f t="shared" ca="1" si="11"/>
        <v>#DIV/0!</v>
      </c>
      <c r="E220" s="8" t="e">
        <f t="shared" ca="1" si="11"/>
        <v>#DIV/0!</v>
      </c>
      <c r="F220" s="8">
        <f t="shared" ca="1" si="11"/>
        <v>0</v>
      </c>
      <c r="G220" s="8">
        <f t="shared" ca="1" si="11"/>
        <v>0</v>
      </c>
      <c r="H220" s="8">
        <f t="shared" ca="1" si="11"/>
        <v>0</v>
      </c>
      <c r="J220" s="8" t="e">
        <f t="shared" ca="1" si="9"/>
        <v>#DIV/0!</v>
      </c>
    </row>
    <row r="221" spans="1:10" x14ac:dyDescent="0.25">
      <c r="A221">
        <v>28</v>
      </c>
      <c r="C221">
        <f ca="1">OFFSET('1344p stat'!$A$1,A221*20,0)</f>
        <v>0</v>
      </c>
      <c r="D221" s="8" t="e">
        <f t="shared" ca="1" si="11"/>
        <v>#DIV/0!</v>
      </c>
      <c r="E221" s="8" t="e">
        <f t="shared" ca="1" si="11"/>
        <v>#DIV/0!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 t="e">
        <f t="shared" ca="1" si="9"/>
        <v>#DIV/0!</v>
      </c>
    </row>
    <row r="222" spans="1:10" x14ac:dyDescent="0.25">
      <c r="A222">
        <v>29</v>
      </c>
      <c r="C222">
        <f ca="1">OFFSET('1344p stat'!$A$1,A222*20,0)</f>
        <v>0</v>
      </c>
      <c r="D222" s="8" t="e">
        <f t="shared" ca="1" si="11"/>
        <v>#DIV/0!</v>
      </c>
      <c r="E222" s="8" t="e">
        <f t="shared" ca="1" si="11"/>
        <v>#DIV/0!</v>
      </c>
      <c r="F222" s="8">
        <f t="shared" ca="1" si="11"/>
        <v>0</v>
      </c>
      <c r="G222" s="8">
        <f t="shared" ca="1" si="11"/>
        <v>0</v>
      </c>
      <c r="H222" s="8">
        <f t="shared" ca="1" si="11"/>
        <v>0</v>
      </c>
      <c r="J222" s="8" t="e">
        <f t="shared" ca="1" si="9"/>
        <v>#DIV/0!</v>
      </c>
    </row>
    <row r="223" spans="1:10" x14ac:dyDescent="0.25">
      <c r="A223">
        <v>30</v>
      </c>
      <c r="C223">
        <f ca="1">OFFSET('1344p stat'!$A$1,A223*20,0)</f>
        <v>0</v>
      </c>
      <c r="D223" s="8" t="e">
        <f t="shared" ref="D223:H223" ca="1" si="12">$D$192*SQRT(D168)/$E$192</f>
        <v>#DIV/0!</v>
      </c>
      <c r="E223" s="8" t="e">
        <f t="shared" ca="1" si="12"/>
        <v>#DIV/0!</v>
      </c>
      <c r="F223" s="8">
        <f t="shared" ca="1" si="12"/>
        <v>0</v>
      </c>
      <c r="G223" s="8">
        <f t="shared" ca="1" si="12"/>
        <v>0</v>
      </c>
      <c r="H223" s="8">
        <f t="shared" ca="1" si="12"/>
        <v>0</v>
      </c>
      <c r="J223" s="8" t="e">
        <f t="shared" ca="1" si="9"/>
        <v>#DIV/0!</v>
      </c>
    </row>
    <row r="224" spans="1:10" x14ac:dyDescent="0.25">
      <c r="A224">
        <v>31</v>
      </c>
      <c r="C224">
        <f ca="1">OFFSET('1344p stat'!$A$1,A224*20,0)</f>
        <v>0</v>
      </c>
      <c r="D224" s="8" t="e">
        <f t="shared" ref="D224:H224" ca="1" si="13">$D$192*SQRT(D169)/$E$192</f>
        <v>#DIV/0!</v>
      </c>
      <c r="E224" s="8" t="e">
        <f t="shared" ca="1" si="13"/>
        <v>#DIV/0!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 t="e">
        <f t="shared" ca="1" si="9"/>
        <v>#DIV/0!</v>
      </c>
    </row>
    <row r="225" spans="1:10" x14ac:dyDescent="0.25">
      <c r="A225">
        <v>32</v>
      </c>
      <c r="C225">
        <f ca="1">OFFSET('1344p stat'!$A$1,A225*20,0)</f>
        <v>0</v>
      </c>
      <c r="D225" s="8" t="e">
        <f t="shared" ref="D225:H225" ca="1" si="14">$D$192*SQRT(D170)/$E$192</f>
        <v>#DIV/0!</v>
      </c>
      <c r="E225" s="8" t="e">
        <f t="shared" ca="1" si="14"/>
        <v>#DIV/0!</v>
      </c>
      <c r="F225" s="8">
        <f t="shared" ca="1" si="14"/>
        <v>0</v>
      </c>
      <c r="G225" s="8">
        <f t="shared" ca="1" si="14"/>
        <v>0</v>
      </c>
      <c r="H225" s="8">
        <f t="shared" ca="1" si="14"/>
        <v>0</v>
      </c>
      <c r="J225" s="8" t="e">
        <f t="shared" ca="1" si="9"/>
        <v>#DIV/0!</v>
      </c>
    </row>
    <row r="226" spans="1:10" x14ac:dyDescent="0.25">
      <c r="A226">
        <v>33</v>
      </c>
      <c r="C226">
        <f ca="1">OFFSET('1344p stat'!$A$1,A226*20,0)</f>
        <v>0</v>
      </c>
      <c r="D226" s="8" t="e">
        <f t="shared" ref="D226:H226" ca="1" si="15">$D$192*SQRT(D171)/$E$192</f>
        <v>#DIV/0!</v>
      </c>
      <c r="E226" s="8" t="e">
        <f t="shared" ca="1" si="15"/>
        <v>#DIV/0!</v>
      </c>
      <c r="F226" s="8">
        <f t="shared" ca="1" si="15"/>
        <v>0</v>
      </c>
      <c r="G226" s="8">
        <f t="shared" ca="1" si="15"/>
        <v>0</v>
      </c>
      <c r="H226" s="8">
        <f t="shared" ca="1" si="15"/>
        <v>0</v>
      </c>
      <c r="J226" s="8" t="e">
        <f t="shared" ca="1" si="9"/>
        <v>#DIV/0!</v>
      </c>
    </row>
    <row r="227" spans="1:10" x14ac:dyDescent="0.25">
      <c r="A227">
        <v>34</v>
      </c>
      <c r="C227">
        <f ca="1">OFFSET('1344p stat'!$A$1,A227*20,0)</f>
        <v>0</v>
      </c>
      <c r="D227" s="8" t="e">
        <f t="shared" ref="D227:H227" ca="1" si="16">$D$192*SQRT(D172)/$E$192</f>
        <v>#DIV/0!</v>
      </c>
      <c r="E227" s="8" t="e">
        <f t="shared" ca="1" si="16"/>
        <v>#DIV/0!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 t="e">
        <f t="shared" ca="1" si="9"/>
        <v>#DIV/0!</v>
      </c>
    </row>
    <row r="228" spans="1:10" x14ac:dyDescent="0.25">
      <c r="A228">
        <v>35</v>
      </c>
      <c r="C228">
        <f ca="1">OFFSET('1344p stat'!$A$1,A228*20,0)</f>
        <v>0</v>
      </c>
      <c r="D228" s="8" t="e">
        <f t="shared" ref="D228:H228" ca="1" si="17">$D$192*SQRT(D173)/$E$192</f>
        <v>#DIV/0!</v>
      </c>
      <c r="E228" s="8" t="e">
        <f t="shared" ca="1" si="17"/>
        <v>#DIV/0!</v>
      </c>
      <c r="F228" s="8">
        <f t="shared" ca="1" si="17"/>
        <v>0</v>
      </c>
      <c r="G228" s="8">
        <f t="shared" ca="1" si="17"/>
        <v>0</v>
      </c>
      <c r="H228" s="8">
        <f t="shared" ca="1" si="17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OFFSET('1344p stat'!$A$1,A229*20,0)</f>
        <v>0</v>
      </c>
      <c r="D229" s="8" t="e">
        <f t="shared" ref="D229:H229" ca="1" si="18">$D$192*SQRT(D174)/$E$192</f>
        <v>#DIV/0!</v>
      </c>
      <c r="E229" s="8" t="e">
        <f t="shared" ca="1" si="18"/>
        <v>#DIV/0!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OFFSET('1344p stat'!$A$1,A230*20,0)</f>
        <v>0</v>
      </c>
      <c r="D230" s="8" t="e">
        <f t="shared" ref="D230:H230" ca="1" si="19">$D$192*SQRT(D175)/$E$192</f>
        <v>#DIV/0!</v>
      </c>
      <c r="E230" s="8" t="e">
        <f t="shared" ca="1" si="19"/>
        <v>#DIV/0!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OFFSET('1344p stat'!$A$1,A231*20,0)</f>
        <v>0</v>
      </c>
      <c r="D231" s="8" t="e">
        <f t="shared" ref="D231:H231" ca="1" si="20">$D$192*SQRT(D176)/$E$192</f>
        <v>#DIV/0!</v>
      </c>
      <c r="E231" s="8" t="e">
        <f t="shared" ca="1" si="20"/>
        <v>#DIV/0!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OFFSET('1344p stat'!$A$1,A232*20,0)</f>
        <v>0</v>
      </c>
      <c r="D232" s="8" t="e">
        <f t="shared" ref="D232:H232" ca="1" si="21">$D$192*SQRT(D177)/$E$192</f>
        <v>#DIV/0!</v>
      </c>
      <c r="E232" s="8" t="e">
        <f t="shared" ca="1" si="21"/>
        <v>#DIV/0!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OFFSET('1344p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OFFSET('1344p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OFFSET('1344p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OFFSET('1344p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OFFSET('1344p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OFFSET('1344p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OFFSET('1344p stat'!$A$1,A239*20,0)</f>
        <v>0</v>
      </c>
      <c r="D239" s="8" t="e">
        <f t="shared" ref="D239:H239" ca="1" si="28">$D$192*SQRT(D184)/$E$192</f>
        <v>#DIV/0!</v>
      </c>
      <c r="E239" s="8" t="e">
        <f t="shared" ca="1" si="28"/>
        <v>#DIV/0!</v>
      </c>
      <c r="F239" s="8">
        <f t="shared" ca="1" si="28"/>
        <v>0</v>
      </c>
      <c r="G239" s="8">
        <f t="shared" ca="1" si="28"/>
        <v>0</v>
      </c>
      <c r="H239" s="8">
        <f t="shared" ca="1" si="28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OFFSET('1344p stat'!$A$1,A240*20,0)</f>
        <v>0</v>
      </c>
      <c r="D240" s="8">
        <f t="shared" ref="D240:H240" ca="1" si="29">$D$192*SQRT(D185)/$E$192</f>
        <v>0</v>
      </c>
      <c r="E240" s="8">
        <f t="shared" ca="1" si="29"/>
        <v>0</v>
      </c>
      <c r="F240" s="8">
        <f t="shared" ca="1" si="29"/>
        <v>0</v>
      </c>
      <c r="G240" s="8">
        <f t="shared" ca="1" si="29"/>
        <v>0</v>
      </c>
      <c r="H240" s="8">
        <f t="shared" ca="1" si="29"/>
        <v>0</v>
      </c>
      <c r="J240" s="8">
        <f t="shared" ca="1" si="9"/>
        <v>0</v>
      </c>
    </row>
    <row r="241" spans="1:10" x14ac:dyDescent="0.25">
      <c r="A241">
        <v>48</v>
      </c>
      <c r="C241">
        <f ca="1">OFFSET('1344p stat'!$A$1,A241*20,0)</f>
        <v>0</v>
      </c>
      <c r="D241" s="8">
        <f t="shared" ref="D241:H241" ca="1" si="30">$D$192*SQRT(D186)/$E$192</f>
        <v>0</v>
      </c>
      <c r="E241" s="8">
        <f t="shared" ca="1" si="30"/>
        <v>0</v>
      </c>
      <c r="F241" s="8">
        <f t="shared" ca="1" si="30"/>
        <v>0</v>
      </c>
      <c r="G241" s="8">
        <f t="shared" ca="1" si="30"/>
        <v>0</v>
      </c>
      <c r="H241" s="8">
        <f t="shared" ca="1" si="30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OFFSET('1344p stat'!$A$1,A242*20,0)</f>
        <v>0</v>
      </c>
      <c r="D242" s="8">
        <f t="shared" ref="D242:H242" ca="1" si="31">$D$192*SQRT(D187)/$E$192</f>
        <v>0</v>
      </c>
      <c r="E242" s="8">
        <f t="shared" ca="1" si="31"/>
        <v>0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OFFSET('1344p stat'!$A$1,A243*20,0)</f>
        <v>0</v>
      </c>
      <c r="D243" s="8">
        <f t="shared" ref="D243:H243" ca="1" si="32">$D$192*SQRT(D188)/$E$192</f>
        <v>0</v>
      </c>
      <c r="E243" s="8">
        <f t="shared" ca="1" si="32"/>
        <v>0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>
        <f t="shared" ca="1" si="9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3">POWER(SQRT(D139)/D85,2)</f>
        <v>3.5811755702477104E-3</v>
      </c>
      <c r="E248" s="9">
        <f t="shared" ca="1" si="33"/>
        <v>7.8254886881942726E-3</v>
      </c>
      <c r="F248" s="9">
        <f t="shared" ca="1" si="33"/>
        <v>4.3660922775196802E-3</v>
      </c>
      <c r="G248" s="9">
        <f t="shared" ca="1" si="33"/>
        <v>1.2842614285674034E-2</v>
      </c>
      <c r="H248" s="9">
        <f t="shared" ca="1" si="33"/>
        <v>1.8370880094390068E-2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3"/>
        <v>8.2033742722425491E-3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3"/>
        <v>9.7952088282711633E-6</v>
      </c>
      <c r="E250" s="9">
        <f t="shared" ca="1" si="33"/>
        <v>9.7953872935345674E-6</v>
      </c>
      <c r="F250" s="9">
        <f t="shared" ca="1" si="33"/>
        <v>1.0185332627339511E-5</v>
      </c>
      <c r="G250" s="9">
        <f t="shared" ca="1" si="33"/>
        <v>1.0186391351773062E-5</v>
      </c>
      <c r="H250" s="9">
        <f t="shared" ca="1" si="33"/>
        <v>3.876328615719866E-5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3"/>
        <v>4.9735361066678027E-6</v>
      </c>
      <c r="E251" s="9">
        <f t="shared" ca="1" si="33"/>
        <v>4.9868730636686705E-6</v>
      </c>
      <c r="F251" s="9">
        <f t="shared" ca="1" si="33"/>
        <v>4.3869394951097781E-6</v>
      </c>
      <c r="G251" s="9">
        <f t="shared" ca="1" si="33"/>
        <v>4.3289135356649749E-6</v>
      </c>
      <c r="H251" s="9">
        <f t="shared" ca="1" si="33"/>
        <v>4.3379856422845336E-6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3"/>
        <v>4.2124518979521153E-7</v>
      </c>
      <c r="E252" s="9">
        <f t="shared" ca="1" si="33"/>
        <v>3.6200238532438297E-7</v>
      </c>
      <c r="F252" s="9">
        <f t="shared" ca="1" si="33"/>
        <v>4.8816452549080602E-8</v>
      </c>
      <c r="G252" s="9">
        <f t="shared" ca="1" si="33"/>
        <v>1.1864947698598274E-8</v>
      </c>
      <c r="H252" s="9">
        <f t="shared" ca="1" si="33"/>
        <v>1.9400797799867265E-8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33"/>
        <v>2.4982835887966858E-7</v>
      </c>
      <c r="E253" s="9">
        <f t="shared" ca="1" si="33"/>
        <v>2.1648151479810637E-7</v>
      </c>
      <c r="F253" s="9">
        <f t="shared" ca="1" si="33"/>
        <v>6.4776875806996725E-8</v>
      </c>
      <c r="G253" s="9">
        <f t="shared" ca="1" si="33"/>
        <v>6.0036142654185009E-9</v>
      </c>
      <c r="H253" s="9">
        <f t="shared" ca="1" si="33"/>
        <v>3.4056040840313233E-8</v>
      </c>
    </row>
    <row r="254" spans="1:10" x14ac:dyDescent="0.25">
      <c r="A254">
        <v>7</v>
      </c>
      <c r="C254" t="str">
        <f ca="1">OFFSET('1344p stat'!$A$1,A254*20,0)</f>
        <v>CUDA ant add CPU Time</v>
      </c>
      <c r="D254" s="9">
        <f t="shared" ca="1" si="33"/>
        <v>6.364939053981446E-6</v>
      </c>
      <c r="E254" s="9">
        <f t="shared" ca="1" si="33"/>
        <v>6.3804829036212721E-6</v>
      </c>
      <c r="F254" s="9">
        <f t="shared" ca="1" si="33"/>
        <v>4.5716028693854243E-6</v>
      </c>
      <c r="G254" s="9">
        <f t="shared" ca="1" si="33"/>
        <v>4.1492688073626896E-6</v>
      </c>
      <c r="H254" s="9">
        <f t="shared" ca="1" si="33"/>
        <v>5.2637574976013691E-5</v>
      </c>
    </row>
    <row r="255" spans="1:10" x14ac:dyDescent="0.25">
      <c r="A255">
        <v>8</v>
      </c>
      <c r="C255" t="str">
        <f ca="1">OFFSET('1344p stat'!$A$1,A255*20,0)</f>
        <v>CUDA ant add CPU</v>
      </c>
      <c r="D255" s="9">
        <f t="shared" ca="1" si="33"/>
        <v>1.5557702430678761E-6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OFFSET('1344p stat'!$A$1,A256*20,0)</f>
        <v>CUDA ant add CPU non hash</v>
      </c>
      <c r="D256" s="9">
        <f t="shared" ca="1" si="33"/>
        <v>3.5734601949599767E-6</v>
      </c>
      <c r="E256" s="9">
        <f t="shared" ca="1" si="33"/>
        <v>3.6413621580412202E-6</v>
      </c>
      <c r="F256" s="9">
        <f t="shared" ca="1" si="33"/>
        <v>2.2965952526028459E-6</v>
      </c>
      <c r="G256" s="9">
        <f t="shared" ca="1" si="33"/>
        <v>1.9387333782823143E-6</v>
      </c>
      <c r="H256" s="9">
        <f t="shared" ca="1" si="33"/>
        <v>2.5969091176369719E-5</v>
      </c>
    </row>
    <row r="257" spans="1:8" x14ac:dyDescent="0.25">
      <c r="A257">
        <v>10</v>
      </c>
      <c r="C257" t="str">
        <f ca="1">OFFSET('1344p stat'!$A$1,A257*20,0)</f>
        <v>CUDA ant add CPU12</v>
      </c>
      <c r="D257" s="9">
        <f t="shared" ca="1" si="33"/>
        <v>2.9022254815776648E-5</v>
      </c>
      <c r="E257" s="9">
        <f t="shared" ca="1" si="33"/>
        <v>2.882349640563293E-5</v>
      </c>
      <c r="F257" s="9">
        <f t="shared" ca="1" si="33"/>
        <v>2.7809764308052446E-5</v>
      </c>
      <c r="G257" s="9">
        <f t="shared" ca="1" si="33"/>
        <v>2.830153167435031E-5</v>
      </c>
      <c r="H257" s="9">
        <f t="shared" ca="1" si="33"/>
        <v>2.8348504694600237E-9</v>
      </c>
    </row>
    <row r="258" spans="1:8" x14ac:dyDescent="0.25">
      <c r="A258">
        <v>11</v>
      </c>
      <c r="C258" t="str">
        <f ca="1">OFFSET('1344p stat'!$A$1,A258*20,0)</f>
        <v>CUDA opt</v>
      </c>
      <c r="D258" s="9">
        <f t="shared" ref="D258:H267" ca="1" si="34">POWER(SQRT(D149)/D95,2)</f>
        <v>6.4012036337925708E-3</v>
      </c>
      <c r="E258" s="9" t="e">
        <f t="shared" ca="1" si="34"/>
        <v>#DIV/0!</v>
      </c>
      <c r="F258" s="9" t="e">
        <f t="shared" ca="1" si="34"/>
        <v>#DIV/0!</v>
      </c>
      <c r="G258" s="9" t="e">
        <f t="shared" ca="1" si="34"/>
        <v>#DIV/0!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OFFSET('1344p stat'!$A$1,A259*20,0)</f>
        <v>CUDA opt Time</v>
      </c>
      <c r="D259" s="9">
        <f t="shared" ca="1" si="34"/>
        <v>3.6358173099418803E-3</v>
      </c>
      <c r="E259" s="9">
        <f t="shared" ca="1" si="34"/>
        <v>1.1153422432360326E-2</v>
      </c>
      <c r="F259" s="9">
        <f t="shared" ca="1" si="34"/>
        <v>5.5547881562410376E-2</v>
      </c>
      <c r="G259" s="9">
        <f t="shared" ca="1" si="34"/>
        <v>0.13221230381984303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OFFSET('1344p stat'!$A$1,A260*20,0)</f>
        <v>CUDA opt non hash</v>
      </c>
      <c r="D260" s="9">
        <f t="shared" ca="1" si="34"/>
        <v>1.3072600364716655E-2</v>
      </c>
      <c r="E260" s="9">
        <f t="shared" ca="1" si="34"/>
        <v>3.279840824503949E-2</v>
      </c>
      <c r="F260" s="9">
        <f t="shared" ca="1" si="34"/>
        <v>0.11772338391104288</v>
      </c>
      <c r="G260" s="9">
        <f t="shared" ca="1" si="34"/>
        <v>0.23906991420091422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OFFSET('1344p stat'!$A$1,A261*20,0)</f>
        <v>CUDA opt ant</v>
      </c>
      <c r="D261" s="9">
        <f t="shared" ca="1" si="34"/>
        <v>3.2394574487731152E-6</v>
      </c>
      <c r="E261" s="9">
        <f t="shared" ca="1" si="34"/>
        <v>3.0992841104650642E-6</v>
      </c>
      <c r="F261" s="9">
        <f t="shared" ca="1" si="34"/>
        <v>3.1529191127147092E-6</v>
      </c>
      <c r="G261" s="9">
        <f t="shared" ca="1" si="34"/>
        <v>3.0428774328481193E-6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OFFSET('1344p stat'!$A$1,A262*20,0)</f>
        <v>CUDA opt ant non hash</v>
      </c>
      <c r="D262" s="9">
        <f t="shared" ca="1" si="34"/>
        <v>3.6703393275143204E-7</v>
      </c>
      <c r="E262" s="9">
        <f t="shared" ca="1" si="34"/>
        <v>3.2960451209747009E-7</v>
      </c>
      <c r="F262" s="9">
        <f t="shared" ca="1" si="34"/>
        <v>7.6486504949130357E-8</v>
      </c>
      <c r="G262" s="9">
        <f t="shared" ca="1" si="34"/>
        <v>4.6813160232997328E-9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OFFSET('1344p stat'!$A$1,A263*20,0)</f>
        <v>CUDA opt ant par</v>
      </c>
      <c r="D263" s="9">
        <f t="shared" ca="1" si="34"/>
        <v>9.5731506505272064E-7</v>
      </c>
      <c r="E263" s="9">
        <f t="shared" ca="1" si="34"/>
        <v>9.4572800954249164E-7</v>
      </c>
      <c r="F263" s="9">
        <f t="shared" ca="1" si="34"/>
        <v>7.1168038260517356E-8</v>
      </c>
      <c r="G263" s="9">
        <f t="shared" ca="1" si="34"/>
        <v>8.3189965399420905E-9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OFFSET('1344p stat'!$A$1,A264*20,0)</f>
        <v>non CUDA Time</v>
      </c>
      <c r="D264" s="9">
        <f t="shared" ca="1" si="34"/>
        <v>2.4373063321409993E-5</v>
      </c>
      <c r="E264" s="9">
        <f t="shared" ca="1" si="34"/>
        <v>1.9629464005326577E-5</v>
      </c>
      <c r="F264" s="9">
        <f t="shared" ca="1" si="34"/>
        <v>1.9626025336378088E-5</v>
      </c>
      <c r="G264" s="9">
        <f t="shared" ca="1" si="34"/>
        <v>1.9672880154055081E-5</v>
      </c>
      <c r="H264" s="9">
        <f t="shared" ca="1" si="34"/>
        <v>1.5034293602129493E-4</v>
      </c>
    </row>
    <row r="265" spans="1:8" x14ac:dyDescent="0.25">
      <c r="A265">
        <v>18</v>
      </c>
      <c r="C265" t="str">
        <f ca="1">OFFSET('1344p stat'!$A$1,A265*20,0)</f>
        <v>non CUDA</v>
      </c>
      <c r="D265" s="9">
        <f t="shared" ca="1" si="34"/>
        <v>1.2065863500783886E-5</v>
      </c>
      <c r="E265" s="9" t="e">
        <f t="shared" ca="1" si="34"/>
        <v>#DIV/0!</v>
      </c>
      <c r="F265" s="9" t="e">
        <f t="shared" ca="1" si="34"/>
        <v>#DIV/0!</v>
      </c>
      <c r="G265" s="9" t="e">
        <f t="shared" ca="1" si="34"/>
        <v>#DIV/0!</v>
      </c>
      <c r="H265" s="9" t="e">
        <f t="shared" ca="1" si="34"/>
        <v>#DIV/0!</v>
      </c>
    </row>
    <row r="266" spans="1:8" x14ac:dyDescent="0.25">
      <c r="A266">
        <v>19</v>
      </c>
      <c r="C266" t="str">
        <f ca="1">OFFSET('1344p stat'!$A$1,A266*20,0)</f>
        <v>non CUDA non hash</v>
      </c>
      <c r="D266" s="9">
        <f t="shared" ca="1" si="34"/>
        <v>7.5139302636889651E-6</v>
      </c>
      <c r="E266" s="9">
        <f t="shared" ca="1" si="34"/>
        <v>7.5313559164091027E-6</v>
      </c>
      <c r="F266" s="9">
        <f t="shared" ca="1" si="34"/>
        <v>7.5270597019016756E-6</v>
      </c>
      <c r="G266" s="9">
        <f t="shared" ca="1" si="34"/>
        <v>7.5022991833119591E-6</v>
      </c>
      <c r="H266" s="9">
        <f t="shared" ca="1" si="34"/>
        <v>1.053052565200562E-4</v>
      </c>
    </row>
    <row r="267" spans="1:8" x14ac:dyDescent="0.25">
      <c r="A267">
        <v>20</v>
      </c>
      <c r="C267" t="str">
        <f ca="1">OFFSET('1344p stat'!$A$1,A267*20,0)</f>
        <v>Classic ACO</v>
      </c>
      <c r="D267" s="9">
        <f t="shared" ca="1" si="34"/>
        <v>7.3302977097823886E-5</v>
      </c>
      <c r="E267" s="9">
        <f t="shared" ca="1" si="34"/>
        <v>7.6846439692134796E-5</v>
      </c>
      <c r="F267" s="9">
        <f t="shared" ca="1" si="34"/>
        <v>7.6631232711390392E-5</v>
      </c>
      <c r="G267" s="9">
        <f t="shared" ca="1" si="34"/>
        <v>7.6672361728513327E-5</v>
      </c>
      <c r="H267" s="9">
        <f t="shared" ca="1" si="34"/>
        <v>2.0936496069932692E-4</v>
      </c>
    </row>
    <row r="268" spans="1:8" x14ac:dyDescent="0.25">
      <c r="A268">
        <v>21</v>
      </c>
      <c r="C268" t="str">
        <f ca="1">OFFSET('1344p stat'!$A$1,A268*20,0)</f>
        <v>Classic ACO non hash</v>
      </c>
      <c r="D268" s="9">
        <f t="shared" ref="D268:H276" ca="1" si="35">POWER(SQRT(D159)/D105,2)</f>
        <v>4.1907501780668516E-7</v>
      </c>
      <c r="E268" s="9">
        <f t="shared" ca="1" si="35"/>
        <v>4.1943284188725619E-7</v>
      </c>
      <c r="F268" s="9">
        <f t="shared" ca="1" si="35"/>
        <v>4.1815206801452186E-7</v>
      </c>
      <c r="G268" s="9">
        <f t="shared" ca="1" si="35"/>
        <v>4.1828295886549212E-7</v>
      </c>
      <c r="H268" s="9">
        <f t="shared" ca="1" si="35"/>
        <v>1.4842117111171404E-5</v>
      </c>
    </row>
    <row r="269" spans="1:8" x14ac:dyDescent="0.25">
      <c r="A269">
        <v>22</v>
      </c>
      <c r="C269" t="str">
        <f ca="1">OFFSET('1344p stat'!$A$1,A269*20,0)</f>
        <v>omp</v>
      </c>
      <c r="D269" s="9">
        <f t="shared" ca="1" si="35"/>
        <v>1.1657006387488619E-5</v>
      </c>
      <c r="E269" s="9">
        <f t="shared" ca="1" si="35"/>
        <v>1.1539171589404497E-5</v>
      </c>
      <c r="F269" s="9">
        <f t="shared" ca="1" si="35"/>
        <v>1.1528676256003485E-5</v>
      </c>
      <c r="G269" s="9">
        <f t="shared" ca="1" si="35"/>
        <v>1.1505346461728827E-5</v>
      </c>
      <c r="H269" s="9">
        <f t="shared" ca="1" si="35"/>
        <v>3.2945010031199426E-5</v>
      </c>
    </row>
    <row r="270" spans="1:8" x14ac:dyDescent="0.25">
      <c r="A270">
        <v>23</v>
      </c>
      <c r="C270" t="str">
        <f ca="1">OFFSET('1344p stat'!$A$1,A270*20,0)</f>
        <v>omp non hash</v>
      </c>
      <c r="D270" s="9">
        <f t="shared" ca="1" si="35"/>
        <v>1.1229131949320148E-5</v>
      </c>
      <c r="E270" s="9">
        <f t="shared" ca="1" si="35"/>
        <v>1.1254460142142384E-5</v>
      </c>
      <c r="F270" s="9">
        <f t="shared" ca="1" si="35"/>
        <v>1.1242358166532726E-5</v>
      </c>
      <c r="G270" s="9">
        <f t="shared" ca="1" si="35"/>
        <v>1.1245652453340438E-5</v>
      </c>
      <c r="H270" s="9">
        <f t="shared" ca="1" si="35"/>
        <v>3.2041320019392937E-5</v>
      </c>
    </row>
    <row r="271" spans="1:8" x14ac:dyDescent="0.25">
      <c r="A271">
        <v>24</v>
      </c>
      <c r="C271">
        <f ca="1">OFFSET('1344p stat'!$A$1,A271*20,0)</f>
        <v>0</v>
      </c>
      <c r="D271" s="9" t="e">
        <f t="shared" ca="1" si="35"/>
        <v>#DIV/0!</v>
      </c>
      <c r="E271" s="9" t="e">
        <f t="shared" ca="1" si="35"/>
        <v>#DIV/0!</v>
      </c>
      <c r="F271" s="9" t="e">
        <f t="shared" ca="1" si="35"/>
        <v>#DIV/0!</v>
      </c>
      <c r="G271" s="9" t="e">
        <f t="shared" ca="1" si="35"/>
        <v>#DIV/0!</v>
      </c>
      <c r="H271" s="9" t="e">
        <f t="shared" ca="1" si="35"/>
        <v>#DIV/0!</v>
      </c>
    </row>
    <row r="272" spans="1:8" x14ac:dyDescent="0.25">
      <c r="A272">
        <v>25</v>
      </c>
      <c r="C272">
        <f ca="1">OFFSET('1344p stat'!$A$1,A272*20,0)</f>
        <v>0</v>
      </c>
      <c r="D272" s="9" t="e">
        <f t="shared" ca="1" si="35"/>
        <v>#DIV/0!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>
        <f ca="1">OFFSET('1344p stat'!$A$1,A273*20,0)</f>
        <v>0</v>
      </c>
      <c r="D273" s="9" t="e">
        <f t="shared" ca="1" si="35"/>
        <v>#DIV/0!</v>
      </c>
      <c r="E273" s="9" t="e">
        <f t="shared" ca="1" si="35"/>
        <v>#DIV/0!</v>
      </c>
      <c r="F273" s="9" t="e">
        <f t="shared" ca="1" si="35"/>
        <v>#DIV/0!</v>
      </c>
      <c r="G273" s="9" t="e">
        <f t="shared" ca="1" si="35"/>
        <v>#DIV/0!</v>
      </c>
      <c r="H273" s="9" t="e">
        <f t="shared" ca="1" si="35"/>
        <v>#DIV/0!</v>
      </c>
    </row>
    <row r="274" spans="1:8" x14ac:dyDescent="0.25">
      <c r="A274">
        <v>27</v>
      </c>
      <c r="C274">
        <f ca="1">OFFSET('1344p stat'!$A$1,A274*20,0)</f>
        <v>0</v>
      </c>
      <c r="D274" s="9" t="e">
        <f t="shared" ca="1" si="35"/>
        <v>#DIV/0!</v>
      </c>
      <c r="E274" s="9" t="e">
        <f t="shared" ca="1" si="35"/>
        <v>#DIV/0!</v>
      </c>
      <c r="F274" s="9" t="e">
        <f t="shared" ca="1" si="35"/>
        <v>#DIV/0!</v>
      </c>
      <c r="G274" s="9" t="e">
        <f t="shared" ca="1" si="35"/>
        <v>#DIV/0!</v>
      </c>
      <c r="H274" s="9" t="e">
        <f t="shared" ca="1" si="35"/>
        <v>#DIV/0!</v>
      </c>
    </row>
    <row r="275" spans="1:8" x14ac:dyDescent="0.25">
      <c r="A275">
        <v>28</v>
      </c>
      <c r="C275">
        <f ca="1">OFFSET('1344p stat'!$A$1,A275*20,0)</f>
        <v>0</v>
      </c>
      <c r="D275" s="9" t="e">
        <f t="shared" ca="1" si="35"/>
        <v>#DIV/0!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>
        <f ca="1">OFFSET('1344p stat'!$A$1,A276*20,0)</f>
        <v>0</v>
      </c>
      <c r="D276" s="9" t="e">
        <f t="shared" ca="1" si="35"/>
        <v>#DIV/0!</v>
      </c>
      <c r="E276" s="9" t="e">
        <f t="shared" ca="1" si="35"/>
        <v>#DIV/0!</v>
      </c>
      <c r="F276" s="9" t="e">
        <f t="shared" ca="1" si="35"/>
        <v>#DIV/0!</v>
      </c>
      <c r="G276" s="9" t="e">
        <f t="shared" ca="1" si="35"/>
        <v>#DIV/0!</v>
      </c>
      <c r="H276" s="9" t="e">
        <f t="shared" ca="1" si="35"/>
        <v>#DIV/0!</v>
      </c>
    </row>
    <row r="277" spans="1:8" x14ac:dyDescent="0.25">
      <c r="A277">
        <v>30</v>
      </c>
      <c r="C277">
        <f ca="1">OFFSET('1344p stat'!$A$1,A277*20,0)</f>
        <v>0</v>
      </c>
      <c r="D277" s="9" t="e">
        <f t="shared" ref="D277:H277" ca="1" si="36">POWER(SQRT(D168)/D114,2)</f>
        <v>#DIV/0!</v>
      </c>
      <c r="E277" s="9" t="e">
        <f t="shared" ca="1" si="36"/>
        <v>#DIV/0!</v>
      </c>
      <c r="F277" s="9" t="e">
        <f t="shared" ca="1" si="36"/>
        <v>#DIV/0!</v>
      </c>
      <c r="G277" s="9" t="e">
        <f t="shared" ca="1" si="36"/>
        <v>#DIV/0!</v>
      </c>
      <c r="H277" s="9" t="e">
        <f t="shared" ca="1" si="36"/>
        <v>#DIV/0!</v>
      </c>
    </row>
    <row r="278" spans="1:8" x14ac:dyDescent="0.25">
      <c r="A278">
        <v>31</v>
      </c>
      <c r="C278">
        <f ca="1">OFFSET('1344p stat'!$A$1,A278*20,0)</f>
        <v>0</v>
      </c>
      <c r="D278" s="9" t="e">
        <f t="shared" ref="D278:H278" ca="1" si="37">POWER(SQRT(D169)/D115,2)</f>
        <v>#DIV/0!</v>
      </c>
      <c r="E278" s="9" t="e">
        <f t="shared" ca="1" si="37"/>
        <v>#DIV/0!</v>
      </c>
      <c r="F278" s="9" t="e">
        <f t="shared" ca="1" si="37"/>
        <v>#DIV/0!</v>
      </c>
      <c r="G278" s="9" t="e">
        <f t="shared" ca="1" si="37"/>
        <v>#DIV/0!</v>
      </c>
      <c r="H278" s="9" t="e">
        <f t="shared" ca="1" si="37"/>
        <v>#DIV/0!</v>
      </c>
    </row>
    <row r="279" spans="1:8" x14ac:dyDescent="0.25">
      <c r="A279">
        <v>32</v>
      </c>
      <c r="C279">
        <f ca="1">OFFSET('1344p stat'!$A$1,A279*20,0)</f>
        <v>0</v>
      </c>
      <c r="D279" s="9" t="e">
        <f t="shared" ref="D279:H279" ca="1" si="38">POWER(SQRT(D170)/D116,2)</f>
        <v>#DIV/0!</v>
      </c>
      <c r="E279" s="9" t="e">
        <f t="shared" ca="1" si="38"/>
        <v>#DIV/0!</v>
      </c>
      <c r="F279" s="9" t="e">
        <f t="shared" ca="1" si="38"/>
        <v>#DIV/0!</v>
      </c>
      <c r="G279" s="9" t="e">
        <f t="shared" ca="1" si="38"/>
        <v>#DIV/0!</v>
      </c>
      <c r="H279" s="9" t="e">
        <f t="shared" ca="1" si="38"/>
        <v>#DIV/0!</v>
      </c>
    </row>
    <row r="280" spans="1:8" x14ac:dyDescent="0.25">
      <c r="A280">
        <v>33</v>
      </c>
      <c r="C280">
        <f ca="1">OFFSET('1344p stat'!$A$1,A280*20,0)</f>
        <v>0</v>
      </c>
      <c r="D280" s="9" t="e">
        <f t="shared" ref="D280:H280" ca="1" si="39">POWER(SQRT(D171)/D117,2)</f>
        <v>#DIV/0!</v>
      </c>
      <c r="E280" s="9" t="e">
        <f t="shared" ca="1" si="39"/>
        <v>#DIV/0!</v>
      </c>
      <c r="F280" s="9" t="e">
        <f t="shared" ca="1" si="39"/>
        <v>#DIV/0!</v>
      </c>
      <c r="G280" s="9" t="e">
        <f t="shared" ca="1" si="39"/>
        <v>#DIV/0!</v>
      </c>
      <c r="H280" s="9" t="e">
        <f t="shared" ca="1" si="39"/>
        <v>#DIV/0!</v>
      </c>
    </row>
    <row r="281" spans="1:8" x14ac:dyDescent="0.25">
      <c r="A281">
        <v>34</v>
      </c>
      <c r="C281">
        <f ca="1">OFFSET('1344p stat'!$A$1,A281*20,0)</f>
        <v>0</v>
      </c>
      <c r="D281" s="9" t="e">
        <f t="shared" ref="D281:H281" ca="1" si="40">POWER(SQRT(D172)/D118,2)</f>
        <v>#DIV/0!</v>
      </c>
      <c r="E281" s="9" t="e">
        <f t="shared" ca="1" si="40"/>
        <v>#DIV/0!</v>
      </c>
      <c r="F281" s="9" t="e">
        <f t="shared" ca="1" si="40"/>
        <v>#DIV/0!</v>
      </c>
      <c r="G281" s="9" t="e">
        <f t="shared" ca="1" si="40"/>
        <v>#DIV/0!</v>
      </c>
      <c r="H281" s="9" t="e">
        <f t="shared" ca="1" si="40"/>
        <v>#DIV/0!</v>
      </c>
    </row>
    <row r="282" spans="1:8" x14ac:dyDescent="0.25">
      <c r="A282">
        <v>35</v>
      </c>
      <c r="C282">
        <f ca="1">OFFSET('1344p stat'!$A$1,A282*20,0)</f>
        <v>0</v>
      </c>
      <c r="D282" s="9" t="e">
        <f t="shared" ref="D282:H282" ca="1" si="41">POWER(SQRT(D173)/D119,2)</f>
        <v>#DIV/0!</v>
      </c>
      <c r="E282" s="9" t="e">
        <f t="shared" ca="1" si="41"/>
        <v>#DIV/0!</v>
      </c>
      <c r="F282" s="9" t="e">
        <f t="shared" ca="1" si="41"/>
        <v>#DIV/0!</v>
      </c>
      <c r="G282" s="9" t="e">
        <f t="shared" ca="1" si="41"/>
        <v>#DIV/0!</v>
      </c>
      <c r="H282" s="9" t="e">
        <f t="shared" ca="1" si="41"/>
        <v>#DIV/0!</v>
      </c>
    </row>
    <row r="283" spans="1:8" x14ac:dyDescent="0.25">
      <c r="A283">
        <v>36</v>
      </c>
      <c r="C283">
        <f ca="1">OFFSET('1344p stat'!$A$1,A283*20,0)</f>
        <v>0</v>
      </c>
      <c r="D283" s="9" t="e">
        <f t="shared" ref="D283:H283" ca="1" si="42">POWER(SQRT(D174)/D120,2)</f>
        <v>#DIV/0!</v>
      </c>
      <c r="E283" s="9" t="e">
        <f t="shared" ca="1" si="42"/>
        <v>#DIV/0!</v>
      </c>
      <c r="F283" s="9" t="e">
        <f t="shared" ca="1" si="42"/>
        <v>#DIV/0!</v>
      </c>
      <c r="G283" s="9" t="e">
        <f t="shared" ca="1" si="42"/>
        <v>#DIV/0!</v>
      </c>
      <c r="H283" s="9" t="e">
        <f t="shared" ca="1" si="42"/>
        <v>#DIV/0!</v>
      </c>
    </row>
    <row r="284" spans="1:8" x14ac:dyDescent="0.25">
      <c r="A284">
        <v>37</v>
      </c>
      <c r="C284">
        <f ca="1">OFFSET('1344p stat'!$A$1,A284*20,0)</f>
        <v>0</v>
      </c>
      <c r="D284" s="9" t="e">
        <f t="shared" ref="D284:H284" ca="1" si="43">POWER(SQRT(D175)/D121,2)</f>
        <v>#DIV/0!</v>
      </c>
      <c r="E284" s="9" t="e">
        <f t="shared" ca="1" si="43"/>
        <v>#DIV/0!</v>
      </c>
      <c r="F284" s="9" t="e">
        <f t="shared" ca="1" si="43"/>
        <v>#DIV/0!</v>
      </c>
      <c r="G284" s="9" t="e">
        <f t="shared" ca="1" si="43"/>
        <v>#DIV/0!</v>
      </c>
      <c r="H284" s="9" t="e">
        <f t="shared" ca="1" si="43"/>
        <v>#DIV/0!</v>
      </c>
    </row>
    <row r="285" spans="1:8" x14ac:dyDescent="0.25">
      <c r="A285">
        <v>38</v>
      </c>
      <c r="C285">
        <f ca="1">OFFSET('1344p stat'!$A$1,A285*20,0)</f>
        <v>0</v>
      </c>
      <c r="D285" s="9" t="e">
        <f t="shared" ref="D285:H285" ca="1" si="44">POWER(SQRT(D176)/D122,2)</f>
        <v>#DIV/0!</v>
      </c>
      <c r="E285" s="9" t="e">
        <f t="shared" ca="1" si="44"/>
        <v>#DIV/0!</v>
      </c>
      <c r="F285" s="9" t="e">
        <f t="shared" ca="1" si="44"/>
        <v>#DIV/0!</v>
      </c>
      <c r="G285" s="9" t="e">
        <f t="shared" ca="1" si="44"/>
        <v>#DIV/0!</v>
      </c>
      <c r="H285" s="9" t="e">
        <f t="shared" ca="1" si="44"/>
        <v>#DIV/0!</v>
      </c>
    </row>
    <row r="286" spans="1:8" x14ac:dyDescent="0.25">
      <c r="A286">
        <v>39</v>
      </c>
      <c r="C286">
        <f ca="1">OFFSET('1344p stat'!$A$1,A286*20,0)</f>
        <v>0</v>
      </c>
      <c r="D286" s="9" t="e">
        <f t="shared" ref="D286:H286" ca="1" si="45">POWER(SQRT(D177)/D123,2)</f>
        <v>#DIV/0!</v>
      </c>
      <c r="E286" s="9" t="e">
        <f t="shared" ca="1" si="45"/>
        <v>#DIV/0!</v>
      </c>
      <c r="F286" s="9" t="e">
        <f t="shared" ca="1" si="45"/>
        <v>#DIV/0!</v>
      </c>
      <c r="G286" s="9" t="e">
        <f t="shared" ca="1" si="45"/>
        <v>#DIV/0!</v>
      </c>
      <c r="H286" s="9" t="e">
        <f t="shared" ca="1" si="45"/>
        <v>#DIV/0!</v>
      </c>
    </row>
    <row r="287" spans="1:8" x14ac:dyDescent="0.25">
      <c r="A287">
        <v>40</v>
      </c>
      <c r="C287">
        <f ca="1">OFFSET('1344p stat'!$A$1,A287*20,0)</f>
        <v>0</v>
      </c>
      <c r="D287" s="9" t="e">
        <f t="shared" ref="D287:H287" ca="1" si="46">POWER(SQRT(D178)/D124,2)</f>
        <v>#DIV/0!</v>
      </c>
      <c r="E287" s="9" t="e">
        <f t="shared" ca="1" si="46"/>
        <v>#DIV/0!</v>
      </c>
      <c r="F287" s="9" t="e">
        <f t="shared" ca="1" si="46"/>
        <v>#DIV/0!</v>
      </c>
      <c r="G287" s="9" t="e">
        <f t="shared" ca="1" si="46"/>
        <v>#DIV/0!</v>
      </c>
      <c r="H287" s="9" t="e">
        <f t="shared" ca="1" si="46"/>
        <v>#DIV/0!</v>
      </c>
    </row>
    <row r="288" spans="1:8" x14ac:dyDescent="0.25">
      <c r="A288">
        <v>41</v>
      </c>
      <c r="C288">
        <f ca="1">OFFSET('1344p stat'!$A$1,A288*20,0)</f>
        <v>0</v>
      </c>
      <c r="D288" s="9" t="e">
        <f t="shared" ref="D288:H288" ca="1" si="47">POWER(SQRT(D179)/D125,2)</f>
        <v>#DIV/0!</v>
      </c>
      <c r="E288" s="9" t="e">
        <f t="shared" ca="1" si="47"/>
        <v>#DIV/0!</v>
      </c>
      <c r="F288" s="9" t="e">
        <f t="shared" ca="1" si="47"/>
        <v>#DIV/0!</v>
      </c>
      <c r="G288" s="9" t="e">
        <f t="shared" ca="1" si="47"/>
        <v>#DIV/0!</v>
      </c>
      <c r="H288" s="9" t="e">
        <f t="shared" ca="1" si="47"/>
        <v>#DIV/0!</v>
      </c>
    </row>
    <row r="289" spans="1:8" x14ac:dyDescent="0.25">
      <c r="A289">
        <v>42</v>
      </c>
      <c r="C289">
        <f ca="1">OFFSET('1344p stat'!$A$1,A289*20,0)</f>
        <v>0</v>
      </c>
      <c r="D289" s="9" t="e">
        <f t="shared" ref="D289:H289" ca="1" si="48">POWER(SQRT(D180)/D126,2)</f>
        <v>#DIV/0!</v>
      </c>
      <c r="E289" s="9" t="e">
        <f t="shared" ca="1" si="48"/>
        <v>#DIV/0!</v>
      </c>
      <c r="F289" s="9" t="e">
        <f t="shared" ca="1" si="48"/>
        <v>#DIV/0!</v>
      </c>
      <c r="G289" s="9" t="e">
        <f t="shared" ca="1" si="48"/>
        <v>#DIV/0!</v>
      </c>
      <c r="H289" s="9" t="e">
        <f t="shared" ca="1" si="48"/>
        <v>#DIV/0!</v>
      </c>
    </row>
    <row r="290" spans="1:8" x14ac:dyDescent="0.25">
      <c r="A290">
        <v>43</v>
      </c>
      <c r="C290">
        <f ca="1">OFFSET('1344p stat'!$A$1,A290*20,0)</f>
        <v>0</v>
      </c>
      <c r="D290" s="9" t="e">
        <f t="shared" ref="D290:H290" ca="1" si="49">POWER(SQRT(D181)/D127,2)</f>
        <v>#DIV/0!</v>
      </c>
      <c r="E290" s="9" t="e">
        <f t="shared" ca="1" si="49"/>
        <v>#DIV/0!</v>
      </c>
      <c r="F290" s="9" t="e">
        <f t="shared" ca="1" si="49"/>
        <v>#DIV/0!</v>
      </c>
      <c r="G290" s="9" t="e">
        <f t="shared" ca="1" si="49"/>
        <v>#DIV/0!</v>
      </c>
      <c r="H290" s="9" t="e">
        <f t="shared" ca="1" si="49"/>
        <v>#DIV/0!</v>
      </c>
    </row>
    <row r="291" spans="1:8" x14ac:dyDescent="0.25">
      <c r="A291">
        <v>44</v>
      </c>
      <c r="C291">
        <f ca="1">OFFSET('1344p stat'!$A$1,A291*20,0)</f>
        <v>0</v>
      </c>
      <c r="D291" s="9" t="e">
        <f t="shared" ref="D291:H291" ca="1" si="50">POWER(SQRT(D182)/D128,2)</f>
        <v>#DIV/0!</v>
      </c>
      <c r="E291" s="9" t="e">
        <f t="shared" ca="1" si="50"/>
        <v>#DIV/0!</v>
      </c>
      <c r="F291" s="9" t="e">
        <f t="shared" ca="1" si="50"/>
        <v>#DIV/0!</v>
      </c>
      <c r="G291" s="9" t="e">
        <f t="shared" ca="1" si="50"/>
        <v>#DIV/0!</v>
      </c>
      <c r="H291" s="9" t="e">
        <f t="shared" ca="1" si="50"/>
        <v>#DIV/0!</v>
      </c>
    </row>
    <row r="292" spans="1:8" x14ac:dyDescent="0.25">
      <c r="A292">
        <v>45</v>
      </c>
      <c r="C292">
        <f ca="1">OFFSET('1344p stat'!$A$1,A292*20,0)</f>
        <v>0</v>
      </c>
      <c r="D292" s="9" t="e">
        <f t="shared" ref="D292:H292" ca="1" si="51">POWER(SQRT(D183)/D129,2)</f>
        <v>#DIV/0!</v>
      </c>
      <c r="E292" s="9" t="e">
        <f t="shared" ca="1" si="51"/>
        <v>#DIV/0!</v>
      </c>
      <c r="F292" s="9" t="e">
        <f t="shared" ca="1" si="51"/>
        <v>#DIV/0!</v>
      </c>
      <c r="G292" s="9" t="e">
        <f t="shared" ca="1" si="51"/>
        <v>#DIV/0!</v>
      </c>
      <c r="H292" s="9" t="e">
        <f t="shared" ca="1" si="51"/>
        <v>#DIV/0!</v>
      </c>
    </row>
    <row r="293" spans="1:8" x14ac:dyDescent="0.25">
      <c r="A293">
        <v>46</v>
      </c>
      <c r="C293">
        <f ca="1">OFFSET('1344p stat'!$A$1,A293*20,0)</f>
        <v>0</v>
      </c>
      <c r="D293" s="9" t="e">
        <f t="shared" ref="D293:H293" ca="1" si="52">POWER(SQRT(D184)/D130,2)</f>
        <v>#DIV/0!</v>
      </c>
      <c r="E293" s="9" t="e">
        <f t="shared" ca="1" si="52"/>
        <v>#DIV/0!</v>
      </c>
      <c r="F293" s="9" t="e">
        <f t="shared" ca="1" si="52"/>
        <v>#DIV/0!</v>
      </c>
      <c r="G293" s="9" t="e">
        <f t="shared" ca="1" si="52"/>
        <v>#DIV/0!</v>
      </c>
      <c r="H293" s="9" t="e">
        <f t="shared" ca="1" si="52"/>
        <v>#DIV/0!</v>
      </c>
    </row>
    <row r="294" spans="1:8" x14ac:dyDescent="0.25">
      <c r="A294">
        <v>47</v>
      </c>
      <c r="C294">
        <f ca="1">OFFSET('1344p stat'!$A$1,A294*20,0)</f>
        <v>0</v>
      </c>
      <c r="D294" s="9" t="e">
        <f t="shared" ref="D294:H294" ca="1" si="53">POWER(SQRT(D185)/D131,2)</f>
        <v>#DIV/0!</v>
      </c>
      <c r="E294" s="9" t="e">
        <f t="shared" ca="1" si="53"/>
        <v>#DIV/0!</v>
      </c>
      <c r="F294" s="9" t="e">
        <f t="shared" ca="1" si="53"/>
        <v>#DIV/0!</v>
      </c>
      <c r="G294" s="9" t="e">
        <f t="shared" ca="1" si="53"/>
        <v>#DIV/0!</v>
      </c>
      <c r="H294" s="9" t="e">
        <f t="shared" ca="1" si="53"/>
        <v>#DIV/0!</v>
      </c>
    </row>
    <row r="295" spans="1:8" x14ac:dyDescent="0.25">
      <c r="A295">
        <v>48</v>
      </c>
      <c r="C295">
        <f ca="1">OFFSET('1344p stat'!$A$1,A295*20,0)</f>
        <v>0</v>
      </c>
      <c r="D295" s="9" t="e">
        <f t="shared" ref="D295:H295" ca="1" si="54">POWER(SQRT(D186)/D132,2)</f>
        <v>#DIV/0!</v>
      </c>
      <c r="E295" s="9" t="e">
        <f t="shared" ca="1" si="54"/>
        <v>#DIV/0!</v>
      </c>
      <c r="F295" s="9" t="e">
        <f t="shared" ca="1" si="54"/>
        <v>#DIV/0!</v>
      </c>
      <c r="G295" s="9" t="e">
        <f t="shared" ca="1" si="54"/>
        <v>#DIV/0!</v>
      </c>
      <c r="H295" s="9" t="e">
        <f t="shared" ca="1" si="54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5">POWER(SQRT(D187)/D133,2)</f>
        <v>#DIV/0!</v>
      </c>
      <c r="E296" s="9" t="e">
        <f t="shared" ca="1" si="55"/>
        <v>#DIV/0!</v>
      </c>
      <c r="F296" s="9" t="e">
        <f t="shared" ca="1" si="55"/>
        <v>#DIV/0!</v>
      </c>
      <c r="G296" s="9" t="e">
        <f t="shared" ca="1" si="55"/>
        <v>#DIV/0!</v>
      </c>
      <c r="H296" s="9" t="e">
        <f t="shared" ca="1" si="55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6">POWER(SQRT(D188)/D134,2)</f>
        <v>#DIV/0!</v>
      </c>
      <c r="E297" s="9" t="e">
        <f t="shared" ca="1" si="56"/>
        <v>#DIV/0!</v>
      </c>
      <c r="F297" s="9" t="e">
        <f t="shared" ca="1" si="56"/>
        <v>#DIV/0!</v>
      </c>
      <c r="G297" s="9" t="e">
        <f t="shared" ca="1" si="56"/>
        <v>#DIV/0!</v>
      </c>
      <c r="H297" s="9" t="e">
        <f t="shared" ca="1" si="56"/>
        <v>#DIV/0!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461"/>
  <sheetViews>
    <sheetView workbookViewId="0">
      <selection activeCell="A2" sqref="A2:AM461"/>
    </sheetView>
  </sheetViews>
  <sheetFormatPr defaultRowHeight="15" x14ac:dyDescent="0.25"/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0.636791</v>
      </c>
      <c r="I2">
        <v>7.3750999999999997E-2</v>
      </c>
      <c r="J2" t="s">
        <v>3</v>
      </c>
      <c r="K2">
        <v>0.29841899999999999</v>
      </c>
      <c r="L2">
        <v>2.7265999999999999E-2</v>
      </c>
      <c r="M2" t="s">
        <v>4</v>
      </c>
      <c r="N2">
        <v>0.198326</v>
      </c>
      <c r="O2">
        <v>2.4316999999999998E-2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1.2486649999999999</v>
      </c>
      <c r="I3">
        <v>0.26809300000000003</v>
      </c>
      <c r="J3" t="s">
        <v>3</v>
      </c>
      <c r="K3">
        <v>0.57443299999999997</v>
      </c>
      <c r="L3">
        <v>9.7304000000000002E-2</v>
      </c>
      <c r="M3" t="s">
        <v>4</v>
      </c>
      <c r="N3">
        <v>0.391934</v>
      </c>
      <c r="O3">
        <v>8.9221999999999996E-2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1.817709</v>
      </c>
      <c r="I4">
        <v>0.486817</v>
      </c>
      <c r="J4" t="s">
        <v>3</v>
      </c>
      <c r="K4">
        <v>0.83042099999999996</v>
      </c>
      <c r="L4">
        <v>0.17924300000000001</v>
      </c>
      <c r="M4" t="s">
        <v>4</v>
      </c>
      <c r="N4">
        <v>0.56451200000000001</v>
      </c>
      <c r="O4">
        <v>0.165882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2.35101</v>
      </c>
      <c r="I5">
        <v>0.64952299999999996</v>
      </c>
      <c r="J5" t="s">
        <v>3</v>
      </c>
      <c r="K5">
        <v>1.0601940000000001</v>
      </c>
      <c r="L5">
        <v>0.24074999999999999</v>
      </c>
      <c r="M5" t="s">
        <v>4</v>
      </c>
      <c r="N5">
        <v>0.71618199999999999</v>
      </c>
      <c r="O5">
        <v>0.22009100000000001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2.9001290000000002</v>
      </c>
      <c r="I6">
        <v>0.86207999999999996</v>
      </c>
      <c r="J6" t="s">
        <v>3</v>
      </c>
      <c r="K6">
        <v>1.299051</v>
      </c>
      <c r="L6">
        <v>0.31597700000000001</v>
      </c>
      <c r="M6" t="s">
        <v>4</v>
      </c>
      <c r="N6">
        <v>0.86988699999999997</v>
      </c>
      <c r="O6">
        <v>0.28605599999999998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3.4292069999999999</v>
      </c>
      <c r="I7">
        <v>1.133521</v>
      </c>
      <c r="J7" t="s">
        <v>3</v>
      </c>
      <c r="K7">
        <v>1.529731</v>
      </c>
      <c r="L7">
        <v>0.41645900000000002</v>
      </c>
      <c r="M7" t="s">
        <v>4</v>
      </c>
      <c r="N7">
        <v>1.0219849999999999</v>
      </c>
      <c r="O7">
        <v>0.37511100000000003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3.9641090000000001</v>
      </c>
      <c r="I8">
        <v>1.443827</v>
      </c>
      <c r="J8" t="s">
        <v>3</v>
      </c>
      <c r="K8">
        <v>1.762913</v>
      </c>
      <c r="L8">
        <v>0.52580800000000005</v>
      </c>
      <c r="M8" t="s">
        <v>4</v>
      </c>
      <c r="N8">
        <v>1.173597</v>
      </c>
      <c r="O8">
        <v>0.47523799999999999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4.4968029999999999</v>
      </c>
      <c r="I9">
        <v>1.847121</v>
      </c>
      <c r="J9" t="s">
        <v>3</v>
      </c>
      <c r="K9">
        <v>1.993817</v>
      </c>
      <c r="L9">
        <v>0.67283800000000005</v>
      </c>
      <c r="M9" t="s">
        <v>4</v>
      </c>
      <c r="N9">
        <v>1.3259700000000001</v>
      </c>
      <c r="O9">
        <v>0.60597000000000001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5.022329</v>
      </c>
      <c r="I10">
        <v>2.0646</v>
      </c>
      <c r="J10" t="s">
        <v>3</v>
      </c>
      <c r="K10">
        <v>2.2167219999999999</v>
      </c>
      <c r="L10">
        <v>0.74833000000000005</v>
      </c>
      <c r="M10" t="s">
        <v>4</v>
      </c>
      <c r="N10">
        <v>1.464507</v>
      </c>
      <c r="O10">
        <v>0.67014099999999999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5.5154050000000003</v>
      </c>
      <c r="I11">
        <v>2.0972949999999999</v>
      </c>
      <c r="J11" t="s">
        <v>3</v>
      </c>
      <c r="K11">
        <v>2.4245429999999999</v>
      </c>
      <c r="L11">
        <v>0.76708200000000004</v>
      </c>
      <c r="M11" t="s">
        <v>4</v>
      </c>
      <c r="N11">
        <v>1.5922609999999999</v>
      </c>
      <c r="O11">
        <v>0.68521100000000001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6.0348470000000001</v>
      </c>
      <c r="I12">
        <v>2.103774</v>
      </c>
      <c r="J12" t="s">
        <v>3</v>
      </c>
      <c r="K12">
        <v>2.653867</v>
      </c>
      <c r="L12">
        <v>0.78069500000000003</v>
      </c>
      <c r="M12" t="s">
        <v>4</v>
      </c>
      <c r="N12">
        <v>1.736491</v>
      </c>
      <c r="O12">
        <v>0.69819799999999999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6.5828689999999996</v>
      </c>
      <c r="I13">
        <v>2.1583380000000001</v>
      </c>
      <c r="J13" t="s">
        <v>3</v>
      </c>
      <c r="K13">
        <v>2.900827</v>
      </c>
      <c r="L13">
        <v>0.78611699999999995</v>
      </c>
      <c r="M13" t="s">
        <v>4</v>
      </c>
      <c r="N13">
        <v>1.8960269999999999</v>
      </c>
      <c r="O13">
        <v>0.70183099999999998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7.1358790000000001</v>
      </c>
      <c r="I14">
        <v>2.1839559999999998</v>
      </c>
      <c r="J14" t="s">
        <v>3</v>
      </c>
      <c r="K14">
        <v>3.1401500000000002</v>
      </c>
      <c r="L14">
        <v>0.80166800000000005</v>
      </c>
      <c r="M14" t="s">
        <v>4</v>
      </c>
      <c r="N14">
        <v>2.0541040000000002</v>
      </c>
      <c r="O14">
        <v>0.71890500000000002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7.6873100000000001</v>
      </c>
      <c r="I15">
        <v>2.298667</v>
      </c>
      <c r="J15" t="s">
        <v>3</v>
      </c>
      <c r="K15">
        <v>3.3871829999999998</v>
      </c>
      <c r="L15">
        <v>0.84191700000000003</v>
      </c>
      <c r="M15" t="s">
        <v>4</v>
      </c>
      <c r="N15">
        <v>2.2139549999999999</v>
      </c>
      <c r="O15">
        <v>0.75746100000000005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8.2354959999999995</v>
      </c>
      <c r="I16">
        <v>2.4548420000000002</v>
      </c>
      <c r="J16" t="s">
        <v>3</v>
      </c>
      <c r="K16">
        <v>3.6307589999999998</v>
      </c>
      <c r="L16">
        <v>0.90819099999999997</v>
      </c>
      <c r="M16" t="s">
        <v>4</v>
      </c>
      <c r="N16">
        <v>2.3697560000000002</v>
      </c>
      <c r="O16">
        <v>0.81625800000000004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8.7421469999999992</v>
      </c>
      <c r="I17">
        <v>2.4519389999999999</v>
      </c>
      <c r="J17" t="s">
        <v>3</v>
      </c>
      <c r="K17">
        <v>3.8457150000000002</v>
      </c>
      <c r="L17">
        <v>0.90442</v>
      </c>
      <c r="M17" t="s">
        <v>4</v>
      </c>
      <c r="N17">
        <v>2.5000209999999998</v>
      </c>
      <c r="O17">
        <v>0.80750200000000005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9.2404299999999999</v>
      </c>
      <c r="I18">
        <v>2.4848889999999999</v>
      </c>
      <c r="J18" t="s">
        <v>3</v>
      </c>
      <c r="K18">
        <v>4.0613830000000002</v>
      </c>
      <c r="L18">
        <v>0.92080300000000004</v>
      </c>
      <c r="M18" t="s">
        <v>4</v>
      </c>
      <c r="N18">
        <v>2.6304419999999999</v>
      </c>
      <c r="O18">
        <v>0.81735400000000002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9.7346970000000006</v>
      </c>
      <c r="I19">
        <v>2.4983970000000002</v>
      </c>
      <c r="J19" t="s">
        <v>3</v>
      </c>
      <c r="K19">
        <v>4.2735810000000001</v>
      </c>
      <c r="L19">
        <v>0.92166099999999995</v>
      </c>
      <c r="M19" t="s">
        <v>4</v>
      </c>
      <c r="N19">
        <v>2.7631019999999999</v>
      </c>
      <c r="O19">
        <v>0.80979199999999996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10.233128000000001</v>
      </c>
      <c r="I20">
        <v>2.5043099999999998</v>
      </c>
      <c r="J20" t="s">
        <v>3</v>
      </c>
      <c r="K20">
        <v>4.4910189999999997</v>
      </c>
      <c r="L20">
        <v>0.92065300000000005</v>
      </c>
      <c r="M20" t="s">
        <v>4</v>
      </c>
      <c r="N20">
        <v>2.9006460000000001</v>
      </c>
      <c r="O20">
        <v>0.80809900000000001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10.72841</v>
      </c>
      <c r="I21">
        <v>2.521331</v>
      </c>
      <c r="J21" t="s">
        <v>3</v>
      </c>
      <c r="K21">
        <v>4.6997450000000001</v>
      </c>
      <c r="L21">
        <v>0.915099</v>
      </c>
      <c r="M21" t="s">
        <v>4</v>
      </c>
      <c r="N21">
        <v>3.0256020000000001</v>
      </c>
      <c r="O21">
        <v>0.79654100000000005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867.52552100000003</v>
      </c>
      <c r="I42">
        <v>42.484718000000001</v>
      </c>
      <c r="J42" t="s">
        <v>3</v>
      </c>
      <c r="K42">
        <v>867.43931499999997</v>
      </c>
      <c r="L42">
        <v>42.482579999999999</v>
      </c>
      <c r="M42" t="s">
        <v>4</v>
      </c>
      <c r="N42">
        <v>0.10138900000000001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1736.6370609999999</v>
      </c>
      <c r="I43">
        <v>149.477892</v>
      </c>
      <c r="J43" t="s">
        <v>3</v>
      </c>
      <c r="K43">
        <v>1736.46498</v>
      </c>
      <c r="L43">
        <v>149.47707399999999</v>
      </c>
      <c r="M43" t="s">
        <v>4</v>
      </c>
      <c r="N43">
        <v>0.20280500000000001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2606.6355910000002</v>
      </c>
      <c r="I44">
        <v>444.332832</v>
      </c>
      <c r="J44" t="s">
        <v>3</v>
      </c>
      <c r="K44">
        <v>2606.3753369999999</v>
      </c>
      <c r="L44">
        <v>444.36758099999997</v>
      </c>
      <c r="M44" t="s">
        <v>4</v>
      </c>
      <c r="N44">
        <v>0.30424800000000002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3475.9760209999999</v>
      </c>
      <c r="I45">
        <v>590.07960700000001</v>
      </c>
      <c r="J45" t="s">
        <v>3</v>
      </c>
      <c r="K45">
        <v>3475.6292819999999</v>
      </c>
      <c r="L45">
        <v>590.00921600000004</v>
      </c>
      <c r="M45" t="s">
        <v>4</v>
      </c>
      <c r="N45">
        <v>0.40564099999999997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4343.6430760000003</v>
      </c>
      <c r="I46">
        <v>759.75072899999998</v>
      </c>
      <c r="J46" t="s">
        <v>3</v>
      </c>
      <c r="K46">
        <v>4343.2098340000002</v>
      </c>
      <c r="L46">
        <v>759.71087299999999</v>
      </c>
      <c r="M46" t="s">
        <v>4</v>
      </c>
      <c r="N46">
        <v>0.50703799999999999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5211.1197560000001</v>
      </c>
      <c r="I47">
        <v>863.76837699999999</v>
      </c>
      <c r="J47" t="s">
        <v>3</v>
      </c>
      <c r="K47">
        <v>5210.6004199999998</v>
      </c>
      <c r="L47">
        <v>863.70358699999997</v>
      </c>
      <c r="M47" t="s">
        <v>4</v>
      </c>
      <c r="N47">
        <v>0.60846100000000003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6080.6772270000001</v>
      </c>
      <c r="I48">
        <v>1095.8434930000001</v>
      </c>
      <c r="J48" t="s">
        <v>3</v>
      </c>
      <c r="K48">
        <v>6080.0712210000002</v>
      </c>
      <c r="L48">
        <v>1095.7301990000001</v>
      </c>
      <c r="M48" t="s">
        <v>4</v>
      </c>
      <c r="N48">
        <v>0.71054499999999998</v>
      </c>
      <c r="O48">
        <v>2.4000000000000001E-5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6949.0121779999999</v>
      </c>
      <c r="I49">
        <v>1483.4807659999999</v>
      </c>
      <c r="J49" t="s">
        <v>3</v>
      </c>
      <c r="K49">
        <v>6948.3198830000001</v>
      </c>
      <c r="L49">
        <v>1483.420196</v>
      </c>
      <c r="M49" t="s">
        <v>4</v>
      </c>
      <c r="N49">
        <v>0.81197600000000003</v>
      </c>
      <c r="O49">
        <v>2.3E-5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7816.5308199999999</v>
      </c>
      <c r="I50">
        <v>1668.0377289999999</v>
      </c>
      <c r="J50" t="s">
        <v>3</v>
      </c>
      <c r="K50">
        <v>7815.7524409999996</v>
      </c>
      <c r="L50">
        <v>1667.917093</v>
      </c>
      <c r="M50" t="s">
        <v>4</v>
      </c>
      <c r="N50">
        <v>0.91332199999999997</v>
      </c>
      <c r="O50">
        <v>2.3E-5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8685.6641020000006</v>
      </c>
      <c r="I51">
        <v>1913.609103</v>
      </c>
      <c r="J51" t="s">
        <v>3</v>
      </c>
      <c r="K51">
        <v>8684.7992579999991</v>
      </c>
      <c r="L51">
        <v>1913.4089530000001</v>
      </c>
      <c r="M51" t="s">
        <v>4</v>
      </c>
      <c r="N51">
        <v>1.0147029999999999</v>
      </c>
      <c r="O51">
        <v>2.3E-5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9555.9768550000008</v>
      </c>
      <c r="I52">
        <v>2549.9777600000002</v>
      </c>
      <c r="J52" t="s">
        <v>3</v>
      </c>
      <c r="K52">
        <v>9555.0255469999993</v>
      </c>
      <c r="L52">
        <v>2549.6647240000002</v>
      </c>
      <c r="M52" t="s">
        <v>4</v>
      </c>
      <c r="N52">
        <v>1.1161369999999999</v>
      </c>
      <c r="O52">
        <v>2.3E-5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10425.479727</v>
      </c>
      <c r="I53">
        <v>3296.745739</v>
      </c>
      <c r="J53" t="s">
        <v>3</v>
      </c>
      <c r="K53">
        <v>10424.441836</v>
      </c>
      <c r="L53">
        <v>3296.2929690000001</v>
      </c>
      <c r="M53" t="s">
        <v>4</v>
      </c>
      <c r="N53">
        <v>1.217516</v>
      </c>
      <c r="O53">
        <v>2.3E-5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11293.41748</v>
      </c>
      <c r="I54">
        <v>3670.3336829999998</v>
      </c>
      <c r="J54" t="s">
        <v>3</v>
      </c>
      <c r="K54">
        <v>11292.293828</v>
      </c>
      <c r="L54">
        <v>3669.7931010000002</v>
      </c>
      <c r="M54" t="s">
        <v>4</v>
      </c>
      <c r="N54">
        <v>1.3188839999999999</v>
      </c>
      <c r="O54">
        <v>2.3E-5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12163.494043000001</v>
      </c>
      <c r="I55">
        <v>4589.4641089999996</v>
      </c>
      <c r="J55" t="s">
        <v>3</v>
      </c>
      <c r="K55">
        <v>12162.284297</v>
      </c>
      <c r="L55">
        <v>4588.7485020000004</v>
      </c>
      <c r="M55" t="s">
        <v>4</v>
      </c>
      <c r="N55">
        <v>1.4203760000000001</v>
      </c>
      <c r="O55">
        <v>2.3E-5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13033.773691</v>
      </c>
      <c r="I56">
        <v>5984.943561</v>
      </c>
      <c r="J56" t="s">
        <v>3</v>
      </c>
      <c r="K56">
        <v>13032.477070000001</v>
      </c>
      <c r="L56">
        <v>5984.0573029999996</v>
      </c>
      <c r="M56" t="s">
        <v>4</v>
      </c>
      <c r="N56">
        <v>1.5218050000000001</v>
      </c>
      <c r="O56">
        <v>2.3E-5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13903.732421999999</v>
      </c>
      <c r="I57">
        <v>8129.5781150000003</v>
      </c>
      <c r="J57" t="s">
        <v>3</v>
      </c>
      <c r="K57">
        <v>13902.338906000001</v>
      </c>
      <c r="L57">
        <v>8129.3981379999996</v>
      </c>
      <c r="M57" t="s">
        <v>4</v>
      </c>
      <c r="N57">
        <v>1.623802</v>
      </c>
      <c r="O57">
        <v>4.0000000000000003E-5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14774.802422000001</v>
      </c>
      <c r="I58">
        <v>11205.228877</v>
      </c>
      <c r="J58" t="s">
        <v>3</v>
      </c>
      <c r="K58">
        <v>14773.322227000001</v>
      </c>
      <c r="L58">
        <v>11204.613357</v>
      </c>
      <c r="M58" t="s">
        <v>4</v>
      </c>
      <c r="N58">
        <v>1.725155</v>
      </c>
      <c r="O58">
        <v>4.1E-5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15642.795233999999</v>
      </c>
      <c r="I59">
        <v>12000.302828</v>
      </c>
      <c r="J59" t="s">
        <v>3</v>
      </c>
      <c r="K59">
        <v>15641.229238</v>
      </c>
      <c r="L59">
        <v>11999.692208</v>
      </c>
      <c r="M59" t="s">
        <v>4</v>
      </c>
      <c r="N59">
        <v>1.827016</v>
      </c>
      <c r="O59">
        <v>4.8999999999999998E-5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16510.846561999999</v>
      </c>
      <c r="I60">
        <v>12681.711961000001</v>
      </c>
      <c r="J60" t="s">
        <v>3</v>
      </c>
      <c r="K60">
        <v>16509.183086000001</v>
      </c>
      <c r="L60">
        <v>12682.291894</v>
      </c>
      <c r="M60" t="s">
        <v>4</v>
      </c>
      <c r="N60">
        <v>1.928504</v>
      </c>
      <c r="O60">
        <v>5.0000000000000002E-5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17378.142811999998</v>
      </c>
      <c r="I61">
        <v>12872.489608</v>
      </c>
      <c r="J61" t="s">
        <v>3</v>
      </c>
      <c r="K61">
        <v>17376.394101999998</v>
      </c>
      <c r="L61">
        <v>12872.900905</v>
      </c>
      <c r="M61" t="s">
        <v>4</v>
      </c>
      <c r="N61">
        <v>2.0298799999999999</v>
      </c>
      <c r="O61">
        <v>4.8999999999999998E-5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793.41727700000001</v>
      </c>
      <c r="I62">
        <v>1.690534</v>
      </c>
      <c r="J62" t="s">
        <v>3</v>
      </c>
      <c r="K62">
        <v>787.32693800000004</v>
      </c>
      <c r="L62">
        <v>1.6554880000000001</v>
      </c>
      <c r="M62" t="s">
        <v>4</v>
      </c>
      <c r="N62">
        <v>143.52669</v>
      </c>
      <c r="O62">
        <v>5.6482999999999998E-2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1586.7871170000001</v>
      </c>
      <c r="I63">
        <v>6.7284540000000002</v>
      </c>
      <c r="J63" t="s">
        <v>3</v>
      </c>
      <c r="K63">
        <v>1574.637354</v>
      </c>
      <c r="L63">
        <v>6.6838639999999998</v>
      </c>
      <c r="M63" t="s">
        <v>4</v>
      </c>
      <c r="N63">
        <v>287.04046299999999</v>
      </c>
      <c r="O63">
        <v>0.22362299999999999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2380.1616800000002</v>
      </c>
      <c r="I64">
        <v>15.063905999999999</v>
      </c>
      <c r="J64" t="s">
        <v>3</v>
      </c>
      <c r="K64">
        <v>2361.9492380000002</v>
      </c>
      <c r="L64">
        <v>14.959403999999999</v>
      </c>
      <c r="M64" t="s">
        <v>4</v>
      </c>
      <c r="N64">
        <v>430.56091400000003</v>
      </c>
      <c r="O64">
        <v>0.48866799999999999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3173.531309</v>
      </c>
      <c r="I65">
        <v>26.682516</v>
      </c>
      <c r="J65" t="s">
        <v>3</v>
      </c>
      <c r="K65">
        <v>3149.2713229999999</v>
      </c>
      <c r="L65">
        <v>26.512430999999999</v>
      </c>
      <c r="M65" t="s">
        <v>4</v>
      </c>
      <c r="N65">
        <v>574.08783200000005</v>
      </c>
      <c r="O65">
        <v>0.86167700000000003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3966.9259809999999</v>
      </c>
      <c r="I66">
        <v>41.506335999999997</v>
      </c>
      <c r="J66" t="s">
        <v>3</v>
      </c>
      <c r="K66">
        <v>3936.6001460000002</v>
      </c>
      <c r="L66">
        <v>41.227299000000002</v>
      </c>
      <c r="M66" t="s">
        <v>4</v>
      </c>
      <c r="N66">
        <v>717.61712799999998</v>
      </c>
      <c r="O66">
        <v>1.320916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4760.3007909999997</v>
      </c>
      <c r="I67">
        <v>59.729455999999999</v>
      </c>
      <c r="J67" t="s">
        <v>3</v>
      </c>
      <c r="K67">
        <v>4723.9191209999999</v>
      </c>
      <c r="L67">
        <v>59.451168000000003</v>
      </c>
      <c r="M67" t="s">
        <v>4</v>
      </c>
      <c r="N67">
        <v>861.13881700000002</v>
      </c>
      <c r="O67">
        <v>1.903651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5553.6664940000001</v>
      </c>
      <c r="I68">
        <v>81.532388999999995</v>
      </c>
      <c r="J68" t="s">
        <v>3</v>
      </c>
      <c r="K68">
        <v>5511.238652</v>
      </c>
      <c r="L68">
        <v>81.165611999999996</v>
      </c>
      <c r="M68" t="s">
        <v>4</v>
      </c>
      <c r="N68">
        <v>1004.6531230000001</v>
      </c>
      <c r="O68">
        <v>2.6211129999999998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6347.0854589999999</v>
      </c>
      <c r="I69">
        <v>106.31639800000001</v>
      </c>
      <c r="J69" t="s">
        <v>3</v>
      </c>
      <c r="K69">
        <v>6298.5835159999997</v>
      </c>
      <c r="L69">
        <v>105.859269</v>
      </c>
      <c r="M69" t="s">
        <v>4</v>
      </c>
      <c r="N69">
        <v>1148.1750709999999</v>
      </c>
      <c r="O69">
        <v>3.3892820000000001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7140.5178610000003</v>
      </c>
      <c r="I70">
        <v>134.41864899999999</v>
      </c>
      <c r="J70" t="s">
        <v>3</v>
      </c>
      <c r="K70">
        <v>7085.9411229999996</v>
      </c>
      <c r="L70">
        <v>133.875957</v>
      </c>
      <c r="M70" t="s">
        <v>4</v>
      </c>
      <c r="N70">
        <v>1291.705156</v>
      </c>
      <c r="O70">
        <v>4.2598700000000003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7933.9425099999999</v>
      </c>
      <c r="I71">
        <v>166.86590699999999</v>
      </c>
      <c r="J71" t="s">
        <v>3</v>
      </c>
      <c r="K71">
        <v>7873.3006640000003</v>
      </c>
      <c r="L71">
        <v>165.60492600000001</v>
      </c>
      <c r="M71" t="s">
        <v>4</v>
      </c>
      <c r="N71">
        <v>1435.234817</v>
      </c>
      <c r="O71">
        <v>5.337199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8727.3861130000005</v>
      </c>
      <c r="I72">
        <v>201.56349599999999</v>
      </c>
      <c r="J72" t="s">
        <v>3</v>
      </c>
      <c r="K72">
        <v>8660.6720120000009</v>
      </c>
      <c r="L72">
        <v>200.26040699999999</v>
      </c>
      <c r="M72" t="s">
        <v>4</v>
      </c>
      <c r="N72">
        <v>1578.7701199999999</v>
      </c>
      <c r="O72">
        <v>6.4276999999999997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9520.8015820000001</v>
      </c>
      <c r="I73">
        <v>240.60681500000001</v>
      </c>
      <c r="J73" t="s">
        <v>3</v>
      </c>
      <c r="K73">
        <v>9448.0381639999996</v>
      </c>
      <c r="L73">
        <v>238.530283</v>
      </c>
      <c r="M73" t="s">
        <v>4</v>
      </c>
      <c r="N73">
        <v>1722.3016259999999</v>
      </c>
      <c r="O73">
        <v>7.6927690000000002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10314.226621</v>
      </c>
      <c r="I74">
        <v>281.89567899999997</v>
      </c>
      <c r="J74" t="s">
        <v>3</v>
      </c>
      <c r="K74">
        <v>10235.406367</v>
      </c>
      <c r="L74">
        <v>279.92655999999999</v>
      </c>
      <c r="M74" t="s">
        <v>4</v>
      </c>
      <c r="N74">
        <v>1865.8338180000001</v>
      </c>
      <c r="O74">
        <v>9.0432699999999997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11107.679120999999</v>
      </c>
      <c r="I75">
        <v>326.40170000000001</v>
      </c>
      <c r="J75" t="s">
        <v>3</v>
      </c>
      <c r="K75">
        <v>11022.780488</v>
      </c>
      <c r="L75">
        <v>324.41635400000001</v>
      </c>
      <c r="M75" t="s">
        <v>4</v>
      </c>
      <c r="N75">
        <v>2009.3582590000001</v>
      </c>
      <c r="O75">
        <v>10.421148000000001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11901.112090000001</v>
      </c>
      <c r="I76">
        <v>374.91663999999997</v>
      </c>
      <c r="J76" t="s">
        <v>3</v>
      </c>
      <c r="K76">
        <v>11810.152559</v>
      </c>
      <c r="L76">
        <v>372.98156699999998</v>
      </c>
      <c r="M76" t="s">
        <v>4</v>
      </c>
      <c r="N76">
        <v>2152.8712500000001</v>
      </c>
      <c r="O76">
        <v>11.998965999999999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12694.571465000001</v>
      </c>
      <c r="I77">
        <v>425.877926</v>
      </c>
      <c r="J77" t="s">
        <v>3</v>
      </c>
      <c r="K77">
        <v>12597.538945</v>
      </c>
      <c r="L77">
        <v>424.21843899999999</v>
      </c>
      <c r="M77" t="s">
        <v>4</v>
      </c>
      <c r="N77">
        <v>2296.4068259999999</v>
      </c>
      <c r="O77">
        <v>13.631783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13488.039102000001</v>
      </c>
      <c r="I78">
        <v>481.03296899999998</v>
      </c>
      <c r="J78" t="s">
        <v>3</v>
      </c>
      <c r="K78">
        <v>13384.925352</v>
      </c>
      <c r="L78">
        <v>479.30373200000002</v>
      </c>
      <c r="M78" t="s">
        <v>4</v>
      </c>
      <c r="N78">
        <v>2439.9281150000002</v>
      </c>
      <c r="O78">
        <v>15.472218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14281.551973</v>
      </c>
      <c r="I79">
        <v>534.30534899999998</v>
      </c>
      <c r="J79" t="s">
        <v>3</v>
      </c>
      <c r="K79">
        <v>14172.359941000001</v>
      </c>
      <c r="L79">
        <v>532.19106799999997</v>
      </c>
      <c r="M79" t="s">
        <v>4</v>
      </c>
      <c r="N79">
        <v>2583.4627390000001</v>
      </c>
      <c r="O79">
        <v>17.193069000000001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15075.110273</v>
      </c>
      <c r="I80">
        <v>588.22305500000004</v>
      </c>
      <c r="J80" t="s">
        <v>3</v>
      </c>
      <c r="K80">
        <v>14959.83373</v>
      </c>
      <c r="L80">
        <v>585.90582199999994</v>
      </c>
      <c r="M80" t="s">
        <v>4</v>
      </c>
      <c r="N80">
        <v>2727.005161</v>
      </c>
      <c r="O80">
        <v>18.867925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15868.646328000001</v>
      </c>
      <c r="I81">
        <v>645.79158900000004</v>
      </c>
      <c r="J81" t="s">
        <v>3</v>
      </c>
      <c r="K81">
        <v>15747.297012000001</v>
      </c>
      <c r="L81">
        <v>643.01566700000001</v>
      </c>
      <c r="M81" t="s">
        <v>4</v>
      </c>
      <c r="N81">
        <v>2870.5365430000002</v>
      </c>
      <c r="O81">
        <v>20.712126000000001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676.97976100000005</v>
      </c>
      <c r="I82">
        <v>1.8258E-2</v>
      </c>
      <c r="J82" t="s">
        <v>3</v>
      </c>
      <c r="K82">
        <v>674.52789900000005</v>
      </c>
      <c r="L82">
        <v>7.0980000000000001E-3</v>
      </c>
      <c r="M82" t="s">
        <v>4</v>
      </c>
      <c r="N82">
        <v>31.825880999999999</v>
      </c>
      <c r="O82">
        <v>1.3300000000000001E-4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1353.9615140000001</v>
      </c>
      <c r="I83">
        <v>5.5007E-2</v>
      </c>
      <c r="J83" t="s">
        <v>3</v>
      </c>
      <c r="K83">
        <v>1349.0701100000001</v>
      </c>
      <c r="L83">
        <v>2.4084999999999999E-2</v>
      </c>
      <c r="M83" t="s">
        <v>4</v>
      </c>
      <c r="N83">
        <v>63.652422999999999</v>
      </c>
      <c r="O83">
        <v>3.8400000000000001E-4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2030.9360449999999</v>
      </c>
      <c r="I84">
        <v>0.131685</v>
      </c>
      <c r="J84" t="s">
        <v>3</v>
      </c>
      <c r="K84">
        <v>2023.6093310000001</v>
      </c>
      <c r="L84">
        <v>5.1915999999999997E-2</v>
      </c>
      <c r="M84" t="s">
        <v>4</v>
      </c>
      <c r="N84">
        <v>95.478493999999998</v>
      </c>
      <c r="O84">
        <v>7.4100000000000001E-4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2707.9064790000002</v>
      </c>
      <c r="I85">
        <v>0.22862399999999999</v>
      </c>
      <c r="J85" t="s">
        <v>3</v>
      </c>
      <c r="K85">
        <v>2698.1585839999998</v>
      </c>
      <c r="L85">
        <v>8.4673999999999999E-2</v>
      </c>
      <c r="M85" t="s">
        <v>4</v>
      </c>
      <c r="N85">
        <v>127.305796</v>
      </c>
      <c r="O85">
        <v>1.029E-3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3384.8879590000001</v>
      </c>
      <c r="I86">
        <v>0.335038</v>
      </c>
      <c r="J86" t="s">
        <v>3</v>
      </c>
      <c r="K86">
        <v>3372.6960549999999</v>
      </c>
      <c r="L86">
        <v>0.12617</v>
      </c>
      <c r="M86" t="s">
        <v>4</v>
      </c>
      <c r="N86">
        <v>159.12885</v>
      </c>
      <c r="O86">
        <v>1.457E-3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4061.8789449999999</v>
      </c>
      <c r="I87">
        <v>0.43485400000000002</v>
      </c>
      <c r="J87" t="s">
        <v>3</v>
      </c>
      <c r="K87">
        <v>4047.2558349999999</v>
      </c>
      <c r="L87">
        <v>0.16597899999999999</v>
      </c>
      <c r="M87" t="s">
        <v>4</v>
      </c>
      <c r="N87">
        <v>190.95647500000001</v>
      </c>
      <c r="O87">
        <v>2E-3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4738.8679490000004</v>
      </c>
      <c r="I88">
        <v>0.53914200000000001</v>
      </c>
      <c r="J88" t="s">
        <v>3</v>
      </c>
      <c r="K88">
        <v>4721.8173829999996</v>
      </c>
      <c r="L88">
        <v>0.216645</v>
      </c>
      <c r="M88" t="s">
        <v>4</v>
      </c>
      <c r="N88">
        <v>222.784516</v>
      </c>
      <c r="O88">
        <v>2.5969999999999999E-3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5415.8619239999998</v>
      </c>
      <c r="I89">
        <v>0.66651700000000003</v>
      </c>
      <c r="J89" t="s">
        <v>3</v>
      </c>
      <c r="K89">
        <v>5396.3861720000004</v>
      </c>
      <c r="L89">
        <v>0.26780999999999999</v>
      </c>
      <c r="M89" t="s">
        <v>4</v>
      </c>
      <c r="N89">
        <v>254.61262199999999</v>
      </c>
      <c r="O89">
        <v>3.2429999999999998E-3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6092.9004199999999</v>
      </c>
      <c r="I90">
        <v>0.78204700000000005</v>
      </c>
      <c r="J90" t="s">
        <v>3</v>
      </c>
      <c r="K90">
        <v>6070.9783299999999</v>
      </c>
      <c r="L90">
        <v>0.33811600000000003</v>
      </c>
      <c r="M90" t="s">
        <v>4</v>
      </c>
      <c r="N90">
        <v>286.44210299999997</v>
      </c>
      <c r="O90">
        <v>3.7599999999999999E-3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6769.8979300000001</v>
      </c>
      <c r="I91">
        <v>0.92186699999999999</v>
      </c>
      <c r="J91" t="s">
        <v>3</v>
      </c>
      <c r="K91">
        <v>6745.5537009999998</v>
      </c>
      <c r="L91">
        <v>0.40357500000000002</v>
      </c>
      <c r="M91" t="s">
        <v>4</v>
      </c>
      <c r="N91">
        <v>318.26912199999998</v>
      </c>
      <c r="O91">
        <v>4.359E-3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7446.9033790000003</v>
      </c>
      <c r="I92">
        <v>1.038735</v>
      </c>
      <c r="J92" t="s">
        <v>3</v>
      </c>
      <c r="K92">
        <v>7420.1391210000002</v>
      </c>
      <c r="L92">
        <v>0.46727299999999999</v>
      </c>
      <c r="M92" t="s">
        <v>4</v>
      </c>
      <c r="N92">
        <v>350.09773899999999</v>
      </c>
      <c r="O92">
        <v>5.0819999999999997E-3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8123.9139750000004</v>
      </c>
      <c r="I93">
        <v>1.2166859999999999</v>
      </c>
      <c r="J93" t="s">
        <v>3</v>
      </c>
      <c r="K93">
        <v>8094.7318359999999</v>
      </c>
      <c r="L93">
        <v>0.52760099999999999</v>
      </c>
      <c r="M93" t="s">
        <v>4</v>
      </c>
      <c r="N93">
        <v>381.926625</v>
      </c>
      <c r="O93">
        <v>5.9300000000000004E-3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8800.9265039999991</v>
      </c>
      <c r="I94">
        <v>1.3931789999999999</v>
      </c>
      <c r="J94" t="s">
        <v>3</v>
      </c>
      <c r="K94">
        <v>8769.3232810000009</v>
      </c>
      <c r="L94">
        <v>0.58805399999999997</v>
      </c>
      <c r="M94" t="s">
        <v>4</v>
      </c>
      <c r="N94">
        <v>413.75543900000002</v>
      </c>
      <c r="O94">
        <v>7.3239999999999998E-3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9477.9539060000006</v>
      </c>
      <c r="I95">
        <v>1.5616589999999999</v>
      </c>
      <c r="J95" t="s">
        <v>3</v>
      </c>
      <c r="K95">
        <v>9443.9170699999995</v>
      </c>
      <c r="L95">
        <v>0.65896399999999999</v>
      </c>
      <c r="M95" t="s">
        <v>4</v>
      </c>
      <c r="N95">
        <v>445.58210800000001</v>
      </c>
      <c r="O95">
        <v>8.3180000000000007E-3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10154.952714999999</v>
      </c>
      <c r="I96">
        <v>1.780824</v>
      </c>
      <c r="J96" t="s">
        <v>3</v>
      </c>
      <c r="K96">
        <v>10118.507304999999</v>
      </c>
      <c r="L96">
        <v>0.75507500000000005</v>
      </c>
      <c r="M96" t="s">
        <v>4</v>
      </c>
      <c r="N96">
        <v>477.408253</v>
      </c>
      <c r="O96">
        <v>9.7450000000000002E-3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10831.968809</v>
      </c>
      <c r="I97">
        <v>2.0031720000000002</v>
      </c>
      <c r="J97" t="s">
        <v>3</v>
      </c>
      <c r="K97">
        <v>10793.097616999999</v>
      </c>
      <c r="L97">
        <v>0.86221300000000001</v>
      </c>
      <c r="M97" t="s">
        <v>4</v>
      </c>
      <c r="N97">
        <v>509.23408000000001</v>
      </c>
      <c r="O97">
        <v>1.1231E-2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11509.003477</v>
      </c>
      <c r="I98">
        <v>2.2586680000000001</v>
      </c>
      <c r="J98" t="s">
        <v>3</v>
      </c>
      <c r="K98">
        <v>11467.708691</v>
      </c>
      <c r="L98">
        <v>0.98257499999999998</v>
      </c>
      <c r="M98" t="s">
        <v>4</v>
      </c>
      <c r="N98">
        <v>541.06332599999996</v>
      </c>
      <c r="O98">
        <v>1.1919000000000001E-2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12186.047108999999</v>
      </c>
      <c r="I99">
        <v>2.5095290000000001</v>
      </c>
      <c r="J99" t="s">
        <v>3</v>
      </c>
      <c r="K99">
        <v>12142.325859</v>
      </c>
      <c r="L99">
        <v>1.1142209999999999</v>
      </c>
      <c r="M99" t="s">
        <v>4</v>
      </c>
      <c r="N99">
        <v>572.89378699999997</v>
      </c>
      <c r="O99">
        <v>1.3342E-2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12863.092422</v>
      </c>
      <c r="I100">
        <v>2.7814640000000002</v>
      </c>
      <c r="J100" t="s">
        <v>3</v>
      </c>
      <c r="K100">
        <v>12816.938808999999</v>
      </c>
      <c r="L100">
        <v>1.2447490000000001</v>
      </c>
      <c r="M100" t="s">
        <v>4</v>
      </c>
      <c r="N100">
        <v>604.72234900000001</v>
      </c>
      <c r="O100">
        <v>1.3962E-2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13540.136875</v>
      </c>
      <c r="I101">
        <v>3.0800429999999999</v>
      </c>
      <c r="J101" t="s">
        <v>3</v>
      </c>
      <c r="K101">
        <v>13491.553926000001</v>
      </c>
      <c r="L101">
        <v>1.361704</v>
      </c>
      <c r="M101" t="s">
        <v>4</v>
      </c>
      <c r="N101">
        <v>636.54917999999998</v>
      </c>
      <c r="O101">
        <v>1.5004999999999999E-2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648.66729499999997</v>
      </c>
      <c r="I102">
        <v>2.0657999999999999E-2</v>
      </c>
      <c r="J102" t="s">
        <v>3</v>
      </c>
      <c r="K102">
        <v>642.60412799999995</v>
      </c>
      <c r="L102">
        <v>7.6480000000000003E-3</v>
      </c>
      <c r="M102" t="s">
        <v>4</v>
      </c>
      <c r="N102">
        <v>143.626767</v>
      </c>
      <c r="O102">
        <v>2.7980000000000001E-3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1297.2975120000001</v>
      </c>
      <c r="I103">
        <v>5.0355999999999998E-2</v>
      </c>
      <c r="J103" t="s">
        <v>3</v>
      </c>
      <c r="K103">
        <v>1285.1817530000001</v>
      </c>
      <c r="L103">
        <v>2.4462999999999999E-2</v>
      </c>
      <c r="M103" t="s">
        <v>4</v>
      </c>
      <c r="N103">
        <v>287.243922</v>
      </c>
      <c r="O103">
        <v>8.8859999999999998E-3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1945.9400900000001</v>
      </c>
      <c r="I104">
        <v>0.10330300000000001</v>
      </c>
      <c r="J104" t="s">
        <v>3</v>
      </c>
      <c r="K104">
        <v>1927.769922</v>
      </c>
      <c r="L104">
        <v>4.1284000000000001E-2</v>
      </c>
      <c r="M104" t="s">
        <v>4</v>
      </c>
      <c r="N104">
        <v>430.86460299999999</v>
      </c>
      <c r="O104">
        <v>1.1844E-2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2594.5832620000001</v>
      </c>
      <c r="I105">
        <v>0.17054800000000001</v>
      </c>
      <c r="J105" t="s">
        <v>3</v>
      </c>
      <c r="K105">
        <v>2570.3407619999998</v>
      </c>
      <c r="L105">
        <v>7.2011000000000006E-2</v>
      </c>
      <c r="M105" t="s">
        <v>4</v>
      </c>
      <c r="N105">
        <v>574.48057400000005</v>
      </c>
      <c r="O105">
        <v>1.4607999999999999E-2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3243.224858</v>
      </c>
      <c r="I106">
        <v>0.260905</v>
      </c>
      <c r="J106" t="s">
        <v>3</v>
      </c>
      <c r="K106">
        <v>3212.9249169999998</v>
      </c>
      <c r="L106">
        <v>0.104874</v>
      </c>
      <c r="M106" t="s">
        <v>4</v>
      </c>
      <c r="N106">
        <v>718.11145799999997</v>
      </c>
      <c r="O106">
        <v>2.1076999999999999E-2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3891.8574170000002</v>
      </c>
      <c r="I107">
        <v>0.32825700000000002</v>
      </c>
      <c r="J107" t="s">
        <v>3</v>
      </c>
      <c r="K107">
        <v>3855.508452</v>
      </c>
      <c r="L107">
        <v>0.145819</v>
      </c>
      <c r="M107" t="s">
        <v>4</v>
      </c>
      <c r="N107">
        <v>861.741266</v>
      </c>
      <c r="O107">
        <v>2.3259999999999999E-2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4540.5134859999998</v>
      </c>
      <c r="I108">
        <v>0.44800499999999999</v>
      </c>
      <c r="J108" t="s">
        <v>3</v>
      </c>
      <c r="K108">
        <v>4498.0998829999999</v>
      </c>
      <c r="L108">
        <v>0.196933</v>
      </c>
      <c r="M108" t="s">
        <v>4</v>
      </c>
      <c r="N108">
        <v>1005.376438</v>
      </c>
      <c r="O108">
        <v>2.6953999999999999E-2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5189.1626459999998</v>
      </c>
      <c r="I109">
        <v>0.58322799999999997</v>
      </c>
      <c r="J109" t="s">
        <v>3</v>
      </c>
      <c r="K109">
        <v>5140.6938769999997</v>
      </c>
      <c r="L109">
        <v>0.256108</v>
      </c>
      <c r="M109" t="s">
        <v>4</v>
      </c>
      <c r="N109">
        <v>1149.0146950000001</v>
      </c>
      <c r="O109">
        <v>3.2605000000000002E-2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5837.8048239999998</v>
      </c>
      <c r="I110">
        <v>0.75631199999999998</v>
      </c>
      <c r="J110" t="s">
        <v>3</v>
      </c>
      <c r="K110">
        <v>5783.2771290000001</v>
      </c>
      <c r="L110">
        <v>0.319019</v>
      </c>
      <c r="M110" t="s">
        <v>4</v>
      </c>
      <c r="N110">
        <v>1292.642202</v>
      </c>
      <c r="O110">
        <v>3.7648000000000001E-2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6486.4696000000004</v>
      </c>
      <c r="I111">
        <v>0.94296999999999997</v>
      </c>
      <c r="J111" t="s">
        <v>3</v>
      </c>
      <c r="K111">
        <v>6425.8769920000004</v>
      </c>
      <c r="L111">
        <v>0.35921999999999998</v>
      </c>
      <c r="M111" t="s">
        <v>4</v>
      </c>
      <c r="N111">
        <v>1436.275308</v>
      </c>
      <c r="O111">
        <v>3.8497999999999998E-2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7135.1038570000001</v>
      </c>
      <c r="I112">
        <v>1.117243</v>
      </c>
      <c r="J112" t="s">
        <v>3</v>
      </c>
      <c r="K112">
        <v>7068.4528710000004</v>
      </c>
      <c r="L112">
        <v>0.41342699999999999</v>
      </c>
      <c r="M112" t="s">
        <v>4</v>
      </c>
      <c r="N112">
        <v>1579.9043160000001</v>
      </c>
      <c r="O112">
        <v>4.1126000000000003E-2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7783.7410840000002</v>
      </c>
      <c r="I113">
        <v>1.320173</v>
      </c>
      <c r="J113" t="s">
        <v>3</v>
      </c>
      <c r="K113">
        <v>7711.0319730000001</v>
      </c>
      <c r="L113">
        <v>0.50138000000000005</v>
      </c>
      <c r="M113" t="s">
        <v>4</v>
      </c>
      <c r="N113">
        <v>1723.528276</v>
      </c>
      <c r="O113">
        <v>5.1089000000000002E-2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8432.3701369999999</v>
      </c>
      <c r="I114">
        <v>1.5226599999999999</v>
      </c>
      <c r="J114" t="s">
        <v>3</v>
      </c>
      <c r="K114">
        <v>8353.5990820000006</v>
      </c>
      <c r="L114">
        <v>0.58886099999999997</v>
      </c>
      <c r="M114" t="s">
        <v>4</v>
      </c>
      <c r="N114">
        <v>1867.1400149999999</v>
      </c>
      <c r="O114">
        <v>5.8146000000000003E-2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9081.0188870000002</v>
      </c>
      <c r="I115">
        <v>1.721848</v>
      </c>
      <c r="J115" t="s">
        <v>3</v>
      </c>
      <c r="K115">
        <v>8996.1796880000002</v>
      </c>
      <c r="L115">
        <v>0.67885200000000001</v>
      </c>
      <c r="M115" t="s">
        <v>4</v>
      </c>
      <c r="N115">
        <v>2010.7683810000001</v>
      </c>
      <c r="O115">
        <v>6.7812999999999998E-2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9729.669414</v>
      </c>
      <c r="I116">
        <v>1.899095</v>
      </c>
      <c r="J116" t="s">
        <v>3</v>
      </c>
      <c r="K116">
        <v>9638.7697270000008</v>
      </c>
      <c r="L116">
        <v>0.75953999999999999</v>
      </c>
      <c r="M116" t="s">
        <v>4</v>
      </c>
      <c r="N116">
        <v>2154.4025879999999</v>
      </c>
      <c r="O116">
        <v>7.1817000000000006E-2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10378.323965</v>
      </c>
      <c r="I117">
        <v>2.1244100000000001</v>
      </c>
      <c r="J117" t="s">
        <v>3</v>
      </c>
      <c r="K117">
        <v>10281.353886999999</v>
      </c>
      <c r="L117">
        <v>0.83616500000000005</v>
      </c>
      <c r="M117" t="s">
        <v>4</v>
      </c>
      <c r="N117">
        <v>2298.0239649999999</v>
      </c>
      <c r="O117">
        <v>8.1775E-2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11026.974219</v>
      </c>
      <c r="I118">
        <v>2.3157269999999999</v>
      </c>
      <c r="J118" t="s">
        <v>3</v>
      </c>
      <c r="K118">
        <v>10923.953555</v>
      </c>
      <c r="L118">
        <v>0.90516300000000005</v>
      </c>
      <c r="M118" t="s">
        <v>4</v>
      </c>
      <c r="N118">
        <v>2441.663896</v>
      </c>
      <c r="O118">
        <v>8.3615999999999996E-2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11675.591973000001</v>
      </c>
      <c r="I119">
        <v>2.5378639999999999</v>
      </c>
      <c r="J119" t="s">
        <v>3</v>
      </c>
      <c r="K119">
        <v>11566.519883000001</v>
      </c>
      <c r="L119">
        <v>1.0383119999999999</v>
      </c>
      <c r="M119" t="s">
        <v>4</v>
      </c>
      <c r="N119">
        <v>2585.2781540000001</v>
      </c>
      <c r="O119">
        <v>9.7352999999999995E-2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12324.244766</v>
      </c>
      <c r="I120">
        <v>2.8428520000000002</v>
      </c>
      <c r="J120" t="s">
        <v>3</v>
      </c>
      <c r="K120">
        <v>12209.108770000001</v>
      </c>
      <c r="L120">
        <v>1.192207</v>
      </c>
      <c r="M120" t="s">
        <v>4</v>
      </c>
      <c r="N120">
        <v>2728.9031930000001</v>
      </c>
      <c r="O120">
        <v>0.121007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12972.883555</v>
      </c>
      <c r="I121">
        <v>3.157273</v>
      </c>
      <c r="J121" t="s">
        <v>3</v>
      </c>
      <c r="K121">
        <v>12851.703086</v>
      </c>
      <c r="L121">
        <v>1.307974</v>
      </c>
      <c r="M121" t="s">
        <v>4</v>
      </c>
      <c r="N121">
        <v>2872.543193</v>
      </c>
      <c r="O121">
        <v>0.123303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103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839.70184600000005</v>
      </c>
      <c r="I122" s="3">
        <v>4.5355650000000001</v>
      </c>
      <c r="J122" s="3" t="s">
        <v>3</v>
      </c>
      <c r="K122" s="3">
        <v>838.19903299999999</v>
      </c>
      <c r="L122" s="3">
        <v>4.7758690000000001</v>
      </c>
      <c r="M122" s="3" t="s">
        <v>4</v>
      </c>
      <c r="N122" s="3">
        <v>157.389467</v>
      </c>
      <c r="O122" s="3">
        <v>2.0866389999999999</v>
      </c>
      <c r="P122" s="3" t="s">
        <v>5</v>
      </c>
      <c r="Q122" s="3">
        <v>2.4867379999999999</v>
      </c>
      <c r="R122" s="3">
        <v>5.3290000000000004E-3</v>
      </c>
      <c r="S122" s="3" t="s">
        <v>6</v>
      </c>
      <c r="T122" s="3">
        <v>644.00482999999997</v>
      </c>
      <c r="U122" s="3">
        <v>1.546E-2</v>
      </c>
      <c r="V122" s="3" t="s">
        <v>7</v>
      </c>
      <c r="W122" s="3">
        <v>0.615282</v>
      </c>
      <c r="X122" s="3">
        <v>1.1003000000000001E-2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0.38370300000000002</v>
      </c>
      <c r="AG122" s="3">
        <v>1.2999999999999999E-5</v>
      </c>
      <c r="AH122" s="3" t="s">
        <v>11</v>
      </c>
      <c r="AI122" s="3">
        <v>0.61748199999999998</v>
      </c>
      <c r="AJ122" s="3">
        <v>1.1E-5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1679.1727370000001</v>
      </c>
      <c r="I123">
        <v>11.557622</v>
      </c>
      <c r="J123" t="s">
        <v>3</v>
      </c>
      <c r="K123">
        <v>1676.2561330000001</v>
      </c>
      <c r="L123">
        <v>11.56978</v>
      </c>
      <c r="M123" t="s">
        <v>4</v>
      </c>
      <c r="N123">
        <v>314.92056300000002</v>
      </c>
      <c r="O123">
        <v>3.922809</v>
      </c>
      <c r="P123" t="s">
        <v>5</v>
      </c>
      <c r="Q123">
        <v>4.9701820000000003</v>
      </c>
      <c r="R123">
        <v>1.5225000000000001E-2</v>
      </c>
      <c r="S123" t="s">
        <v>6</v>
      </c>
      <c r="T123">
        <v>1287.907651</v>
      </c>
      <c r="U123">
        <v>3.4377999999999999E-2</v>
      </c>
      <c r="V123" t="s">
        <v>7</v>
      </c>
      <c r="W123">
        <v>1.231744</v>
      </c>
      <c r="X123">
        <v>3.3512E-2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0.382019</v>
      </c>
      <c r="AG123">
        <v>1.5E-5</v>
      </c>
      <c r="AH123" t="s">
        <v>11</v>
      </c>
      <c r="AI123">
        <v>0.61897500000000005</v>
      </c>
      <c r="AJ123">
        <v>9.0000000000000002E-6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2518.809565</v>
      </c>
      <c r="I124">
        <v>19.146732</v>
      </c>
      <c r="J124" t="s">
        <v>3</v>
      </c>
      <c r="K124">
        <v>2514.4244090000002</v>
      </c>
      <c r="L124">
        <v>18.183157000000001</v>
      </c>
      <c r="M124" t="s">
        <v>4</v>
      </c>
      <c r="N124">
        <v>472.41289599999999</v>
      </c>
      <c r="O124">
        <v>6.8076239999999997</v>
      </c>
      <c r="P124" t="s">
        <v>5</v>
      </c>
      <c r="Q124">
        <v>7.4570999999999996</v>
      </c>
      <c r="R124">
        <v>2.8472999999999998E-2</v>
      </c>
      <c r="S124" t="s">
        <v>6</v>
      </c>
      <c r="T124">
        <v>1931.811279</v>
      </c>
      <c r="U124">
        <v>6.7279000000000005E-2</v>
      </c>
      <c r="V124" t="s">
        <v>7</v>
      </c>
      <c r="W124">
        <v>1.8569420000000001</v>
      </c>
      <c r="X124">
        <v>6.3867999999999994E-2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0.38097999999999999</v>
      </c>
      <c r="AG124">
        <v>1.7E-5</v>
      </c>
      <c r="AH124" t="s">
        <v>11</v>
      </c>
      <c r="AI124">
        <v>0.61995199999999995</v>
      </c>
      <c r="AJ124">
        <v>7.9999999999999996E-6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3358.2540330000002</v>
      </c>
      <c r="I125">
        <v>29.914470999999999</v>
      </c>
      <c r="J125" t="s">
        <v>3</v>
      </c>
      <c r="K125">
        <v>3352.4726660000001</v>
      </c>
      <c r="L125">
        <v>28.264536</v>
      </c>
      <c r="M125" t="s">
        <v>4</v>
      </c>
      <c r="N125">
        <v>629.84366299999999</v>
      </c>
      <c r="O125">
        <v>9.3745340000000006</v>
      </c>
      <c r="P125" t="s">
        <v>5</v>
      </c>
      <c r="Q125">
        <v>9.9182679999999994</v>
      </c>
      <c r="R125">
        <v>4.8138E-2</v>
      </c>
      <c r="S125" t="s">
        <v>6</v>
      </c>
      <c r="T125">
        <v>2575.7399949999999</v>
      </c>
      <c r="U125">
        <v>0.10519100000000001</v>
      </c>
      <c r="V125" t="s">
        <v>7</v>
      </c>
      <c r="W125">
        <v>2.4769079999999999</v>
      </c>
      <c r="X125">
        <v>9.7909999999999997E-2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0.38005</v>
      </c>
      <c r="AG125">
        <v>1.5E-5</v>
      </c>
      <c r="AH125" t="s">
        <v>11</v>
      </c>
      <c r="AI125">
        <v>0.62020900000000001</v>
      </c>
      <c r="AJ125">
        <v>7.9999999999999996E-6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4197.6556739999996</v>
      </c>
      <c r="I126">
        <v>41.419784</v>
      </c>
      <c r="J126" t="s">
        <v>3</v>
      </c>
      <c r="K126">
        <v>4190.4161130000002</v>
      </c>
      <c r="L126">
        <v>38.317574999999998</v>
      </c>
      <c r="M126" t="s">
        <v>4</v>
      </c>
      <c r="N126">
        <v>787.42146200000002</v>
      </c>
      <c r="O126">
        <v>14.290597999999999</v>
      </c>
      <c r="P126" t="s">
        <v>5</v>
      </c>
      <c r="Q126">
        <v>12.385820000000001</v>
      </c>
      <c r="R126">
        <v>6.7931000000000005E-2</v>
      </c>
      <c r="S126" t="s">
        <v>6</v>
      </c>
      <c r="T126">
        <v>3219.6651219999999</v>
      </c>
      <c r="U126">
        <v>0.16512099999999999</v>
      </c>
      <c r="V126" t="s">
        <v>7</v>
      </c>
      <c r="W126">
        <v>3.0999880000000002</v>
      </c>
      <c r="X126">
        <v>0.14557200000000001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0.37892799999999999</v>
      </c>
      <c r="AG126">
        <v>1.2E-5</v>
      </c>
      <c r="AH126" t="s">
        <v>11</v>
      </c>
      <c r="AI126">
        <v>0.62060000000000004</v>
      </c>
      <c r="AJ126">
        <v>1.0000000000000001E-5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5037.1981150000001</v>
      </c>
      <c r="I127">
        <v>60.711449000000002</v>
      </c>
      <c r="J127" t="s">
        <v>3</v>
      </c>
      <c r="K127">
        <v>5028.4914840000001</v>
      </c>
      <c r="L127">
        <v>55.488027000000002</v>
      </c>
      <c r="M127" t="s">
        <v>4</v>
      </c>
      <c r="N127">
        <v>945.11733800000002</v>
      </c>
      <c r="O127">
        <v>21.263608999999999</v>
      </c>
      <c r="P127" t="s">
        <v>5</v>
      </c>
      <c r="Q127">
        <v>14.852767999999999</v>
      </c>
      <c r="R127">
        <v>9.7501000000000004E-2</v>
      </c>
      <c r="S127" t="s">
        <v>6</v>
      </c>
      <c r="T127">
        <v>3863.6164939999999</v>
      </c>
      <c r="U127">
        <v>0.216305</v>
      </c>
      <c r="V127" t="s">
        <v>7</v>
      </c>
      <c r="W127">
        <v>3.7290199999999998</v>
      </c>
      <c r="X127">
        <v>0.20697399999999999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0.37838300000000002</v>
      </c>
      <c r="AG127">
        <v>1.1E-5</v>
      </c>
      <c r="AH127" t="s">
        <v>11</v>
      </c>
      <c r="AI127">
        <v>0.62080900000000006</v>
      </c>
      <c r="AJ127">
        <v>1.1E-5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5876.4205270000002</v>
      </c>
      <c r="I128">
        <v>75.253510000000006</v>
      </c>
      <c r="J128" t="s">
        <v>3</v>
      </c>
      <c r="K128">
        <v>5866.2917379999999</v>
      </c>
      <c r="L128">
        <v>67.896038000000004</v>
      </c>
      <c r="M128" t="s">
        <v>4</v>
      </c>
      <c r="N128">
        <v>1102.610469</v>
      </c>
      <c r="O128">
        <v>27.046059</v>
      </c>
      <c r="P128" t="s">
        <v>5</v>
      </c>
      <c r="Q128">
        <v>17.316137000000001</v>
      </c>
      <c r="R128">
        <v>0.12186900000000001</v>
      </c>
      <c r="S128" t="s">
        <v>6</v>
      </c>
      <c r="T128">
        <v>4507.5449900000003</v>
      </c>
      <c r="U128">
        <v>0.25338500000000003</v>
      </c>
      <c r="V128" t="s">
        <v>7</v>
      </c>
      <c r="W128">
        <v>4.3341760000000003</v>
      </c>
      <c r="X128">
        <v>0.266652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0.37773000000000001</v>
      </c>
      <c r="AG128">
        <v>7.9999999999999996E-6</v>
      </c>
      <c r="AH128" t="s">
        <v>11</v>
      </c>
      <c r="AI128">
        <v>0.621027</v>
      </c>
      <c r="AJ128">
        <v>1.2999999999999999E-5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6716.0608110000003</v>
      </c>
      <c r="I129">
        <v>105.93261800000001</v>
      </c>
      <c r="J129" t="s">
        <v>3</v>
      </c>
      <c r="K129">
        <v>6704.5199409999996</v>
      </c>
      <c r="L129">
        <v>96.556464000000005</v>
      </c>
      <c r="M129" t="s">
        <v>4</v>
      </c>
      <c r="N129">
        <v>1260.396663</v>
      </c>
      <c r="O129">
        <v>43.750261000000002</v>
      </c>
      <c r="P129" t="s">
        <v>5</v>
      </c>
      <c r="Q129">
        <v>19.792912000000001</v>
      </c>
      <c r="R129">
        <v>0.155531</v>
      </c>
      <c r="S129" t="s">
        <v>6</v>
      </c>
      <c r="T129">
        <v>5151.4864749999997</v>
      </c>
      <c r="U129">
        <v>0.29620099999999999</v>
      </c>
      <c r="V129" t="s">
        <v>7</v>
      </c>
      <c r="W129">
        <v>4.9392560000000003</v>
      </c>
      <c r="X129">
        <v>0.34120299999999998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0.37731300000000001</v>
      </c>
      <c r="AG129">
        <v>6.0000000000000002E-6</v>
      </c>
      <c r="AH129" t="s">
        <v>11</v>
      </c>
      <c r="AI129">
        <v>0.62102900000000005</v>
      </c>
      <c r="AJ129">
        <v>1.2999999999999999E-5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7555.4412300000004</v>
      </c>
      <c r="I130">
        <v>131.20630399999999</v>
      </c>
      <c r="J130" t="s">
        <v>3</v>
      </c>
      <c r="K130">
        <v>7542.4477049999996</v>
      </c>
      <c r="L130">
        <v>117.792462</v>
      </c>
      <c r="M130" t="s">
        <v>4</v>
      </c>
      <c r="N130">
        <v>1417.8988549999999</v>
      </c>
      <c r="O130">
        <v>48.341296</v>
      </c>
      <c r="P130" t="s">
        <v>5</v>
      </c>
      <c r="Q130">
        <v>22.260249000000002</v>
      </c>
      <c r="R130">
        <v>0.193192</v>
      </c>
      <c r="S130" t="s">
        <v>6</v>
      </c>
      <c r="T130">
        <v>5795.4062889999996</v>
      </c>
      <c r="U130">
        <v>0.36059099999999999</v>
      </c>
      <c r="V130" t="s">
        <v>7</v>
      </c>
      <c r="W130">
        <v>5.5476359999999998</v>
      </c>
      <c r="X130">
        <v>0.43846800000000002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0.37715700000000002</v>
      </c>
      <c r="AG130">
        <v>6.0000000000000002E-6</v>
      </c>
      <c r="AH130" t="s">
        <v>11</v>
      </c>
      <c r="AI130">
        <v>0.62120299999999995</v>
      </c>
      <c r="AJ130">
        <v>1.2999999999999999E-5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8395.3675980000007</v>
      </c>
      <c r="I131">
        <v>155.520081</v>
      </c>
      <c r="J131" t="s">
        <v>3</v>
      </c>
      <c r="K131">
        <v>8380.9430080000002</v>
      </c>
      <c r="L131">
        <v>139.01554899999999</v>
      </c>
      <c r="M131" t="s">
        <v>4</v>
      </c>
      <c r="N131">
        <v>1575.950779</v>
      </c>
      <c r="O131">
        <v>57.847352000000001</v>
      </c>
      <c r="P131" t="s">
        <v>5</v>
      </c>
      <c r="Q131">
        <v>24.749613</v>
      </c>
      <c r="R131">
        <v>0.238174</v>
      </c>
      <c r="S131" t="s">
        <v>6</v>
      </c>
      <c r="T131">
        <v>6439.3253910000003</v>
      </c>
      <c r="U131">
        <v>0.46712399999999998</v>
      </c>
      <c r="V131" t="s">
        <v>7</v>
      </c>
      <c r="W131">
        <v>6.1625620000000003</v>
      </c>
      <c r="X131">
        <v>0.53218500000000002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0.376747</v>
      </c>
      <c r="AG131">
        <v>3.9999999999999998E-6</v>
      </c>
      <c r="AH131" t="s">
        <v>11</v>
      </c>
      <c r="AI131">
        <v>0.62158100000000005</v>
      </c>
      <c r="AJ131">
        <v>1.5E-5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9235.35959</v>
      </c>
      <c r="I132">
        <v>191.135728</v>
      </c>
      <c r="J132" t="s">
        <v>3</v>
      </c>
      <c r="K132">
        <v>9219.5315229999997</v>
      </c>
      <c r="L132">
        <v>169.55095800000001</v>
      </c>
      <c r="M132" t="s">
        <v>4</v>
      </c>
      <c r="N132">
        <v>1733.9549489999999</v>
      </c>
      <c r="O132">
        <v>71.627919000000006</v>
      </c>
      <c r="P132" t="s">
        <v>5</v>
      </c>
      <c r="Q132">
        <v>27.226092000000001</v>
      </c>
      <c r="R132">
        <v>0.28273599999999999</v>
      </c>
      <c r="S132" t="s">
        <v>6</v>
      </c>
      <c r="T132">
        <v>7083.2749510000003</v>
      </c>
      <c r="U132">
        <v>0.51696600000000004</v>
      </c>
      <c r="V132" t="s">
        <v>7</v>
      </c>
      <c r="W132">
        <v>6.7795120000000004</v>
      </c>
      <c r="X132">
        <v>0.63677399999999995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0.37642799999999998</v>
      </c>
      <c r="AG132">
        <v>6.9999999999999999E-6</v>
      </c>
      <c r="AH132" t="s">
        <v>11</v>
      </c>
      <c r="AI132">
        <v>0.62166399999999999</v>
      </c>
      <c r="AJ132">
        <v>1.5E-5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10074.819922000001</v>
      </c>
      <c r="I133">
        <v>223.152084</v>
      </c>
      <c r="J133" t="s">
        <v>3</v>
      </c>
      <c r="K133">
        <v>10057.558730000001</v>
      </c>
      <c r="L133">
        <v>193.69694200000001</v>
      </c>
      <c r="M133" t="s">
        <v>4</v>
      </c>
      <c r="N133">
        <v>1891.394131</v>
      </c>
      <c r="O133">
        <v>81.152981999999994</v>
      </c>
      <c r="P133" t="s">
        <v>5</v>
      </c>
      <c r="Q133">
        <v>29.726133999999998</v>
      </c>
      <c r="R133">
        <v>0.42061199999999999</v>
      </c>
      <c r="S133" t="s">
        <v>6</v>
      </c>
      <c r="T133">
        <v>7727.2502439999998</v>
      </c>
      <c r="U133">
        <v>0.58794800000000003</v>
      </c>
      <c r="V133" t="s">
        <v>7</v>
      </c>
      <c r="W133">
        <v>7.3951169999999999</v>
      </c>
      <c r="X133">
        <v>0.74986299999999995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0.37635800000000003</v>
      </c>
      <c r="AG133">
        <v>6.9999999999999999E-6</v>
      </c>
      <c r="AH133" t="s">
        <v>11</v>
      </c>
      <c r="AI133">
        <v>0.62216000000000005</v>
      </c>
      <c r="AJ133">
        <v>1.5999999999999999E-5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10914.32123</v>
      </c>
      <c r="I134">
        <v>248.48077000000001</v>
      </c>
      <c r="J134" t="s">
        <v>3</v>
      </c>
      <c r="K134">
        <v>10895.611094</v>
      </c>
      <c r="L134">
        <v>216.157286</v>
      </c>
      <c r="M134" t="s">
        <v>4</v>
      </c>
      <c r="N134">
        <v>2048.8973489999998</v>
      </c>
      <c r="O134">
        <v>90.742932999999994</v>
      </c>
      <c r="P134" t="s">
        <v>5</v>
      </c>
      <c r="Q134">
        <v>32.198476999999997</v>
      </c>
      <c r="R134">
        <v>0.47031899999999999</v>
      </c>
      <c r="S134" t="s">
        <v>6</v>
      </c>
      <c r="T134">
        <v>8371.2054489999991</v>
      </c>
      <c r="U134">
        <v>0.65321799999999997</v>
      </c>
      <c r="V134" t="s">
        <v>7</v>
      </c>
      <c r="W134">
        <v>8.0203430000000004</v>
      </c>
      <c r="X134">
        <v>0.86642600000000003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0.37632599999999999</v>
      </c>
      <c r="AG134">
        <v>6.9999999999999999E-6</v>
      </c>
      <c r="AH134" t="s">
        <v>11</v>
      </c>
      <c r="AI134">
        <v>0.62272700000000003</v>
      </c>
      <c r="AJ134">
        <v>1.8E-5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11753.432617</v>
      </c>
      <c r="I135">
        <v>298.71780999999999</v>
      </c>
      <c r="J135" t="s">
        <v>3</v>
      </c>
      <c r="K135">
        <v>11733.297441000001</v>
      </c>
      <c r="L135">
        <v>259.08238</v>
      </c>
      <c r="M135" t="s">
        <v>4</v>
      </c>
      <c r="N135">
        <v>2206.2533939999998</v>
      </c>
      <c r="O135">
        <v>105.58452</v>
      </c>
      <c r="P135" t="s">
        <v>5</v>
      </c>
      <c r="Q135">
        <v>34.667234000000001</v>
      </c>
      <c r="R135">
        <v>0.53520199999999996</v>
      </c>
      <c r="S135" t="s">
        <v>6</v>
      </c>
      <c r="T135">
        <v>9015.1773830000002</v>
      </c>
      <c r="U135">
        <v>0.73886600000000002</v>
      </c>
      <c r="V135" t="s">
        <v>7</v>
      </c>
      <c r="W135">
        <v>8.6272280000000006</v>
      </c>
      <c r="X135">
        <v>1.013647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0.37617099999999998</v>
      </c>
      <c r="AG135">
        <v>6.0000000000000002E-6</v>
      </c>
      <c r="AH135" t="s">
        <v>11</v>
      </c>
      <c r="AI135">
        <v>0.62278999999999995</v>
      </c>
      <c r="AJ135">
        <v>1.9000000000000001E-5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12592.979141</v>
      </c>
      <c r="I136">
        <v>341.422236</v>
      </c>
      <c r="J136" t="s">
        <v>3</v>
      </c>
      <c r="K136">
        <v>12571.467578</v>
      </c>
      <c r="L136">
        <v>299.82953300000003</v>
      </c>
      <c r="M136" t="s">
        <v>4</v>
      </c>
      <c r="N136">
        <v>2363.85583</v>
      </c>
      <c r="O136">
        <v>124.097234</v>
      </c>
      <c r="P136" t="s">
        <v>5</v>
      </c>
      <c r="Q136">
        <v>37.135489999999997</v>
      </c>
      <c r="R136">
        <v>0.60404199999999997</v>
      </c>
      <c r="S136" t="s">
        <v>6</v>
      </c>
      <c r="T136">
        <v>9659.1742969999996</v>
      </c>
      <c r="U136">
        <v>0.81051600000000001</v>
      </c>
      <c r="V136" t="s">
        <v>7</v>
      </c>
      <c r="W136">
        <v>9.2502569999999995</v>
      </c>
      <c r="X136">
        <v>1.1781999999999999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0.37593399999999999</v>
      </c>
      <c r="AG136">
        <v>3.0000000000000001E-6</v>
      </c>
      <c r="AH136" t="s">
        <v>11</v>
      </c>
      <c r="AI136">
        <v>0.62304700000000002</v>
      </c>
      <c r="AJ136">
        <v>1.9000000000000001E-5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13432.662949</v>
      </c>
      <c r="I137">
        <v>394.62379700000002</v>
      </c>
      <c r="J137" t="s">
        <v>3</v>
      </c>
      <c r="K137">
        <v>13409.646074</v>
      </c>
      <c r="L137">
        <v>348.37098500000002</v>
      </c>
      <c r="M137" t="s">
        <v>4</v>
      </c>
      <c r="N137">
        <v>2521.3131790000002</v>
      </c>
      <c r="O137">
        <v>144.05071599999999</v>
      </c>
      <c r="P137" t="s">
        <v>5</v>
      </c>
      <c r="Q137">
        <v>39.609530999999997</v>
      </c>
      <c r="R137">
        <v>0.663767</v>
      </c>
      <c r="S137" t="s">
        <v>6</v>
      </c>
      <c r="T137">
        <v>10303.167987999999</v>
      </c>
      <c r="U137">
        <v>0.93159000000000003</v>
      </c>
      <c r="V137" t="s">
        <v>7</v>
      </c>
      <c r="W137">
        <v>9.869078</v>
      </c>
      <c r="X137">
        <v>1.304249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0.37586999999999998</v>
      </c>
      <c r="AG137">
        <v>3.0000000000000001E-6</v>
      </c>
      <c r="AH137" t="s">
        <v>11</v>
      </c>
      <c r="AI137">
        <v>0.62313700000000005</v>
      </c>
      <c r="AJ137">
        <v>2.0000000000000002E-5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14272.506094</v>
      </c>
      <c r="I138">
        <v>438.54992299999998</v>
      </c>
      <c r="J138" t="s">
        <v>3</v>
      </c>
      <c r="K138">
        <v>14248.129746000001</v>
      </c>
      <c r="L138">
        <v>387.40080699999999</v>
      </c>
      <c r="M138" t="s">
        <v>4</v>
      </c>
      <c r="N138">
        <v>2678.9902830000001</v>
      </c>
      <c r="O138">
        <v>155.81988899999999</v>
      </c>
      <c r="P138" t="s">
        <v>5</v>
      </c>
      <c r="Q138">
        <v>42.077244</v>
      </c>
      <c r="R138">
        <v>0.72157700000000002</v>
      </c>
      <c r="S138" t="s">
        <v>6</v>
      </c>
      <c r="T138">
        <v>10947.152539000001</v>
      </c>
      <c r="U138">
        <v>1.027914</v>
      </c>
      <c r="V138" t="s">
        <v>7</v>
      </c>
      <c r="W138">
        <v>10.501502</v>
      </c>
      <c r="X138">
        <v>1.4882610000000001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0.37575500000000001</v>
      </c>
      <c r="AG138">
        <v>3.0000000000000001E-6</v>
      </c>
      <c r="AH138" t="s">
        <v>11</v>
      </c>
      <c r="AI138">
        <v>0.62324199999999996</v>
      </c>
      <c r="AJ138">
        <v>2.0000000000000002E-5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15112.029395</v>
      </c>
      <c r="I139">
        <v>497.71202399999999</v>
      </c>
      <c r="J139" t="s">
        <v>3</v>
      </c>
      <c r="K139">
        <v>15086.199434</v>
      </c>
      <c r="L139">
        <v>441.93975399999999</v>
      </c>
      <c r="M139" t="s">
        <v>4</v>
      </c>
      <c r="N139">
        <v>2836.4824610000001</v>
      </c>
      <c r="O139">
        <v>184.67286200000001</v>
      </c>
      <c r="P139" t="s">
        <v>5</v>
      </c>
      <c r="Q139">
        <v>44.543495999999998</v>
      </c>
      <c r="R139">
        <v>0.784937</v>
      </c>
      <c r="S139" t="s">
        <v>6</v>
      </c>
      <c r="T139">
        <v>11591.143555000001</v>
      </c>
      <c r="U139">
        <v>1.143969</v>
      </c>
      <c r="V139" t="s">
        <v>7</v>
      </c>
      <c r="W139">
        <v>11.115786</v>
      </c>
      <c r="X139">
        <v>1.6174500000000001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0.37575500000000001</v>
      </c>
      <c r="AG139">
        <v>3.0000000000000001E-6</v>
      </c>
      <c r="AH139" t="s">
        <v>11</v>
      </c>
      <c r="AI139">
        <v>0.62379399999999996</v>
      </c>
      <c r="AJ139">
        <v>2.5000000000000001E-5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15951.716796999999</v>
      </c>
      <c r="I140">
        <v>524.85306200000002</v>
      </c>
      <c r="J140" t="s">
        <v>3</v>
      </c>
      <c r="K140">
        <v>15924.446602</v>
      </c>
      <c r="L140">
        <v>467.15910300000002</v>
      </c>
      <c r="M140" t="s">
        <v>4</v>
      </c>
      <c r="N140">
        <v>2994.1848340000001</v>
      </c>
      <c r="O140">
        <v>190.44108499999999</v>
      </c>
      <c r="P140" t="s">
        <v>5</v>
      </c>
      <c r="Q140">
        <v>47.021160000000002</v>
      </c>
      <c r="R140">
        <v>0.83649099999999998</v>
      </c>
      <c r="S140" t="s">
        <v>6</v>
      </c>
      <c r="T140">
        <v>12235.120469</v>
      </c>
      <c r="U140">
        <v>1.263933</v>
      </c>
      <c r="V140" t="s">
        <v>7</v>
      </c>
      <c r="W140">
        <v>11.729549</v>
      </c>
      <c r="X140">
        <v>1.7386600000000001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0.37571300000000002</v>
      </c>
      <c r="AG140">
        <v>3.0000000000000001E-6</v>
      </c>
      <c r="AH140" t="s">
        <v>11</v>
      </c>
      <c r="AI140">
        <v>0.62404499999999996</v>
      </c>
      <c r="AJ140">
        <v>2.5000000000000001E-5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16791.359648000001</v>
      </c>
      <c r="I141">
        <v>588.01957400000003</v>
      </c>
      <c r="J141" t="s">
        <v>3</v>
      </c>
      <c r="K141">
        <v>16762.716444999998</v>
      </c>
      <c r="L141">
        <v>522.76127799999995</v>
      </c>
      <c r="M141" t="s">
        <v>4</v>
      </c>
      <c r="N141">
        <v>3151.8624020000002</v>
      </c>
      <c r="O141">
        <v>208.511067</v>
      </c>
      <c r="P141" t="s">
        <v>5</v>
      </c>
      <c r="Q141">
        <v>49.485227999999999</v>
      </c>
      <c r="R141">
        <v>0.89741099999999996</v>
      </c>
      <c r="S141" t="s">
        <v>6</v>
      </c>
      <c r="T141">
        <v>12879.091543</v>
      </c>
      <c r="U141">
        <v>1.402504</v>
      </c>
      <c r="V141" t="s">
        <v>7</v>
      </c>
      <c r="W141">
        <v>12.340483000000001</v>
      </c>
      <c r="X141">
        <v>1.8803669999999999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0.37567899999999999</v>
      </c>
      <c r="AG141">
        <v>3.0000000000000001E-6</v>
      </c>
      <c r="AH141" t="s">
        <v>11</v>
      </c>
      <c r="AI141">
        <v>0.62425699999999995</v>
      </c>
      <c r="AJ141">
        <v>2.5000000000000001E-5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694.69718399999999</v>
      </c>
      <c r="I162">
        <v>3.1976309999999999</v>
      </c>
      <c r="J162" t="s">
        <v>3</v>
      </c>
      <c r="K162">
        <v>693.28984400000002</v>
      </c>
      <c r="L162">
        <v>3.0192679999999998</v>
      </c>
      <c r="M162" t="s">
        <v>4</v>
      </c>
      <c r="N162">
        <v>156.91275999999999</v>
      </c>
      <c r="O162">
        <v>1.96265</v>
      </c>
      <c r="P162" t="s">
        <v>5</v>
      </c>
      <c r="Q162">
        <v>2.4725999999999999</v>
      </c>
      <c r="R162">
        <v>4.8050000000000002E-3</v>
      </c>
      <c r="S162" t="s">
        <v>6</v>
      </c>
      <c r="T162">
        <v>499.79121199999997</v>
      </c>
      <c r="U162">
        <v>7.3790000000000001E-3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0.38348500000000002</v>
      </c>
      <c r="AG162">
        <v>1.4E-5</v>
      </c>
      <c r="AH162" t="s">
        <v>11</v>
      </c>
      <c r="AI162">
        <v>0.61760000000000004</v>
      </c>
      <c r="AJ162">
        <v>6.0000000000000002E-6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1389.743264</v>
      </c>
      <c r="I163">
        <v>9.631437</v>
      </c>
      <c r="J163" t="s">
        <v>3</v>
      </c>
      <c r="K163">
        <v>1386.9659200000001</v>
      </c>
      <c r="L163">
        <v>9.0121939999999991</v>
      </c>
      <c r="M163" t="s">
        <v>4</v>
      </c>
      <c r="N163">
        <v>313.98898800000001</v>
      </c>
      <c r="O163">
        <v>5.817545</v>
      </c>
      <c r="P163" t="s">
        <v>5</v>
      </c>
      <c r="Q163">
        <v>4.9442880000000002</v>
      </c>
      <c r="R163">
        <v>1.2756E-2</v>
      </c>
      <c r="S163" t="s">
        <v>6</v>
      </c>
      <c r="T163">
        <v>999.56174799999997</v>
      </c>
      <c r="U163">
        <v>2.4988E-2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0.38183099999999998</v>
      </c>
      <c r="AG163">
        <v>1.9000000000000001E-5</v>
      </c>
      <c r="AH163" t="s">
        <v>11</v>
      </c>
      <c r="AI163">
        <v>0.61849100000000001</v>
      </c>
      <c r="AJ163">
        <v>6.0000000000000002E-6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2084.3697849999999</v>
      </c>
      <c r="I164">
        <v>19.278047999999998</v>
      </c>
      <c r="J164" t="s">
        <v>3</v>
      </c>
      <c r="K164">
        <v>2080.2140140000001</v>
      </c>
      <c r="L164">
        <v>17.868181</v>
      </c>
      <c r="M164" t="s">
        <v>4</v>
      </c>
      <c r="N164">
        <v>470.65947399999999</v>
      </c>
      <c r="O164">
        <v>10.160069</v>
      </c>
      <c r="P164" t="s">
        <v>5</v>
      </c>
      <c r="Q164">
        <v>7.4041139999999999</v>
      </c>
      <c r="R164">
        <v>2.2438E-2</v>
      </c>
      <c r="S164" t="s">
        <v>6</v>
      </c>
      <c r="T164">
        <v>1499.325488</v>
      </c>
      <c r="U164">
        <v>3.8384000000000001E-2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0.380467</v>
      </c>
      <c r="AG164">
        <v>1.7E-5</v>
      </c>
      <c r="AH164" t="s">
        <v>11</v>
      </c>
      <c r="AI164">
        <v>0.61951800000000001</v>
      </c>
      <c r="AJ164">
        <v>5.0000000000000004E-6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2778.9615429999999</v>
      </c>
      <c r="I165">
        <v>29.514748000000001</v>
      </c>
      <c r="J165" t="s">
        <v>3</v>
      </c>
      <c r="K165">
        <v>2773.4227689999998</v>
      </c>
      <c r="L165">
        <v>26.819604999999999</v>
      </c>
      <c r="M165" t="s">
        <v>4</v>
      </c>
      <c r="N165">
        <v>627.580558</v>
      </c>
      <c r="O165">
        <v>15.025938</v>
      </c>
      <c r="P165" t="s">
        <v>5</v>
      </c>
      <c r="Q165">
        <v>9.8630560000000003</v>
      </c>
      <c r="R165">
        <v>3.7725000000000002E-2</v>
      </c>
      <c r="S165" t="s">
        <v>6</v>
      </c>
      <c r="T165">
        <v>1999.0996970000001</v>
      </c>
      <c r="U165">
        <v>5.1777999999999998E-2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0.37953999999999999</v>
      </c>
      <c r="AG165">
        <v>1.7E-5</v>
      </c>
      <c r="AH165" t="s">
        <v>11</v>
      </c>
      <c r="AI165">
        <v>0.62009599999999998</v>
      </c>
      <c r="AJ165">
        <v>7.9999999999999996E-6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3473.8539599999999</v>
      </c>
      <c r="I166">
        <v>46.307358000000001</v>
      </c>
      <c r="J166" t="s">
        <v>3</v>
      </c>
      <c r="K166">
        <v>3466.9162649999998</v>
      </c>
      <c r="L166">
        <v>42.132153000000002</v>
      </c>
      <c r="M166" t="s">
        <v>4</v>
      </c>
      <c r="N166">
        <v>784.69810099999995</v>
      </c>
      <c r="O166">
        <v>21.928751999999999</v>
      </c>
      <c r="P166" t="s">
        <v>5</v>
      </c>
      <c r="Q166">
        <v>12.327590000000001</v>
      </c>
      <c r="R166">
        <v>5.2151999999999997E-2</v>
      </c>
      <c r="S166" t="s">
        <v>6</v>
      </c>
      <c r="T166">
        <v>2498.8690190000002</v>
      </c>
      <c r="U166">
        <v>6.6610000000000003E-2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0.37842199999999998</v>
      </c>
      <c r="AG166">
        <v>1.2999999999999999E-5</v>
      </c>
      <c r="AH166" t="s">
        <v>11</v>
      </c>
      <c r="AI166">
        <v>0.62049799999999999</v>
      </c>
      <c r="AJ166">
        <v>1.0000000000000001E-5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4168.764795</v>
      </c>
      <c r="I167">
        <v>64.940529999999995</v>
      </c>
      <c r="J167" t="s">
        <v>3</v>
      </c>
      <c r="K167">
        <v>4160.4126859999997</v>
      </c>
      <c r="L167">
        <v>58.388947999999999</v>
      </c>
      <c r="M167" t="s">
        <v>4</v>
      </c>
      <c r="N167">
        <v>941.68859599999996</v>
      </c>
      <c r="O167">
        <v>33.453733</v>
      </c>
      <c r="P167" t="s">
        <v>5</v>
      </c>
      <c r="Q167">
        <v>14.792646</v>
      </c>
      <c r="R167">
        <v>6.9739999999999996E-2</v>
      </c>
      <c r="S167" t="s">
        <v>6</v>
      </c>
      <c r="T167">
        <v>2998.6374409999999</v>
      </c>
      <c r="U167">
        <v>0.10342800000000001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0.377917</v>
      </c>
      <c r="AG167">
        <v>1.1E-5</v>
      </c>
      <c r="AH167" t="s">
        <v>11</v>
      </c>
      <c r="AI167">
        <v>0.62053100000000005</v>
      </c>
      <c r="AJ167">
        <v>1.0000000000000001E-5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4863.6981930000002</v>
      </c>
      <c r="I168">
        <v>84.185438000000005</v>
      </c>
      <c r="J168" t="s">
        <v>3</v>
      </c>
      <c r="K168">
        <v>4853.922861</v>
      </c>
      <c r="L168">
        <v>74.88897</v>
      </c>
      <c r="M168" t="s">
        <v>4</v>
      </c>
      <c r="N168">
        <v>1098.735281</v>
      </c>
      <c r="O168">
        <v>43.349136000000001</v>
      </c>
      <c r="P168" t="s">
        <v>5</v>
      </c>
      <c r="Q168">
        <v>17.262643000000001</v>
      </c>
      <c r="R168">
        <v>9.7189999999999999E-2</v>
      </c>
      <c r="S168" t="s">
        <v>6</v>
      </c>
      <c r="T168">
        <v>3498.4146879999998</v>
      </c>
      <c r="U168">
        <v>0.140267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0.37754300000000002</v>
      </c>
      <c r="AG168">
        <v>9.0000000000000002E-6</v>
      </c>
      <c r="AH168" t="s">
        <v>11</v>
      </c>
      <c r="AI168">
        <v>0.62072499999999997</v>
      </c>
      <c r="AJ168">
        <v>1.1E-5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5558.6031929999999</v>
      </c>
      <c r="I169">
        <v>111.91376099999999</v>
      </c>
      <c r="J169" t="s">
        <v>3</v>
      </c>
      <c r="K169">
        <v>5547.4329690000004</v>
      </c>
      <c r="L169">
        <v>98.868446000000006</v>
      </c>
      <c r="M169" t="s">
        <v>4</v>
      </c>
      <c r="N169">
        <v>1255.8236790000001</v>
      </c>
      <c r="O169">
        <v>53.876652999999997</v>
      </c>
      <c r="P169" t="s">
        <v>5</v>
      </c>
      <c r="Q169">
        <v>19.736457000000001</v>
      </c>
      <c r="R169">
        <v>0.128777</v>
      </c>
      <c r="S169" t="s">
        <v>6</v>
      </c>
      <c r="T169">
        <v>3998.1772609999998</v>
      </c>
      <c r="U169">
        <v>0.19737499999999999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0.37721100000000002</v>
      </c>
      <c r="AG169">
        <v>6.9999999999999999E-6</v>
      </c>
      <c r="AH169" t="s">
        <v>11</v>
      </c>
      <c r="AI169">
        <v>0.62073299999999998</v>
      </c>
      <c r="AJ169">
        <v>1.1E-5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6253.234316</v>
      </c>
      <c r="I170">
        <v>135.668769</v>
      </c>
      <c r="J170" t="s">
        <v>3</v>
      </c>
      <c r="K170">
        <v>6240.6664840000003</v>
      </c>
      <c r="L170">
        <v>119.965957</v>
      </c>
      <c r="M170" t="s">
        <v>4</v>
      </c>
      <c r="N170">
        <v>1412.675088</v>
      </c>
      <c r="O170">
        <v>65.694016000000005</v>
      </c>
      <c r="P170" t="s">
        <v>5</v>
      </c>
      <c r="Q170">
        <v>22.222671999999999</v>
      </c>
      <c r="R170">
        <v>0.14959600000000001</v>
      </c>
      <c r="S170" t="s">
        <v>6</v>
      </c>
      <c r="T170">
        <v>4497.9469040000004</v>
      </c>
      <c r="U170">
        <v>0.24815499999999999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0.37721100000000002</v>
      </c>
      <c r="AG170">
        <v>6.9999999999999999E-6</v>
      </c>
      <c r="AH170" t="s">
        <v>11</v>
      </c>
      <c r="AI170">
        <v>0.62073800000000001</v>
      </c>
      <c r="AJ170">
        <v>1.1E-5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6948.0246580000003</v>
      </c>
      <c r="I171">
        <v>154.89065500000001</v>
      </c>
      <c r="J171" t="s">
        <v>3</v>
      </c>
      <c r="K171">
        <v>6934.0650390000001</v>
      </c>
      <c r="L171">
        <v>136.17091400000001</v>
      </c>
      <c r="M171" t="s">
        <v>4</v>
      </c>
      <c r="N171">
        <v>1569.71469</v>
      </c>
      <c r="O171">
        <v>69.943921000000003</v>
      </c>
      <c r="P171" t="s">
        <v>5</v>
      </c>
      <c r="Q171">
        <v>24.699729999999999</v>
      </c>
      <c r="R171">
        <v>0.184499</v>
      </c>
      <c r="S171" t="s">
        <v>6</v>
      </c>
      <c r="T171">
        <v>4997.7084180000002</v>
      </c>
      <c r="U171">
        <v>0.29364800000000002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0.37712600000000002</v>
      </c>
      <c r="AG171">
        <v>6.9999999999999999E-6</v>
      </c>
      <c r="AH171" t="s">
        <v>11</v>
      </c>
      <c r="AI171">
        <v>0.62129599999999996</v>
      </c>
      <c r="AJ171">
        <v>1.4E-5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7642.7829300000003</v>
      </c>
      <c r="I172">
        <v>190.11904000000001</v>
      </c>
      <c r="J172" t="s">
        <v>3</v>
      </c>
      <c r="K172">
        <v>7627.4183400000002</v>
      </c>
      <c r="L172">
        <v>166.64381599999999</v>
      </c>
      <c r="M172" t="s">
        <v>4</v>
      </c>
      <c r="N172">
        <v>1726.7691749999999</v>
      </c>
      <c r="O172">
        <v>83.234894999999995</v>
      </c>
      <c r="P172" t="s">
        <v>5</v>
      </c>
      <c r="Q172">
        <v>27.191154000000001</v>
      </c>
      <c r="R172">
        <v>0.26352100000000001</v>
      </c>
      <c r="S172" t="s">
        <v>6</v>
      </c>
      <c r="T172">
        <v>5497.4591700000001</v>
      </c>
      <c r="U172">
        <v>0.34147499999999997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0.37689099999999998</v>
      </c>
      <c r="AG172">
        <v>6.0000000000000002E-6</v>
      </c>
      <c r="AH172" t="s">
        <v>11</v>
      </c>
      <c r="AI172">
        <v>0.62147300000000005</v>
      </c>
      <c r="AJ172">
        <v>1.5E-5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8337.2451949999995</v>
      </c>
      <c r="I173">
        <v>220.36747800000001</v>
      </c>
      <c r="J173" t="s">
        <v>3</v>
      </c>
      <c r="K173">
        <v>8320.4802540000001</v>
      </c>
      <c r="L173">
        <v>192.79281800000001</v>
      </c>
      <c r="M173" t="s">
        <v>4</v>
      </c>
      <c r="N173">
        <v>1883.4853780000001</v>
      </c>
      <c r="O173">
        <v>95.540204000000003</v>
      </c>
      <c r="P173" t="s">
        <v>5</v>
      </c>
      <c r="Q173">
        <v>29.644394999999999</v>
      </c>
      <c r="R173">
        <v>0.317166</v>
      </c>
      <c r="S173" t="s">
        <v>6</v>
      </c>
      <c r="T173">
        <v>5997.2322459999996</v>
      </c>
      <c r="U173">
        <v>0.38925900000000002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0.37662699999999999</v>
      </c>
      <c r="AG173">
        <v>7.9999999999999996E-6</v>
      </c>
      <c r="AH173" t="s">
        <v>11</v>
      </c>
      <c r="AI173">
        <v>0.62151699999999999</v>
      </c>
      <c r="AJ173">
        <v>1.5E-5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9032.0780269999996</v>
      </c>
      <c r="I174">
        <v>246.35674900000001</v>
      </c>
      <c r="J174" t="s">
        <v>3</v>
      </c>
      <c r="K174">
        <v>9013.9404880000002</v>
      </c>
      <c r="L174">
        <v>214.34286</v>
      </c>
      <c r="M174" t="s">
        <v>4</v>
      </c>
      <c r="N174">
        <v>2040.550405</v>
      </c>
      <c r="O174">
        <v>111.207373</v>
      </c>
      <c r="P174" t="s">
        <v>5</v>
      </c>
      <c r="Q174">
        <v>32.115059000000002</v>
      </c>
      <c r="R174">
        <v>0.38042399999999998</v>
      </c>
      <c r="S174" t="s">
        <v>6</v>
      </c>
      <c r="T174">
        <v>6496.99791</v>
      </c>
      <c r="U174">
        <v>0.45006600000000002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0.37619599999999997</v>
      </c>
      <c r="AG174">
        <v>7.9999999999999996E-6</v>
      </c>
      <c r="AH174" t="s">
        <v>11</v>
      </c>
      <c r="AI174">
        <v>0.62183100000000002</v>
      </c>
      <c r="AJ174">
        <v>1.7E-5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9726.8294530000003</v>
      </c>
      <c r="I175">
        <v>287.61224700000002</v>
      </c>
      <c r="J175" t="s">
        <v>3</v>
      </c>
      <c r="K175">
        <v>9707.2980659999994</v>
      </c>
      <c r="L175">
        <v>251.066093</v>
      </c>
      <c r="M175" t="s">
        <v>4</v>
      </c>
      <c r="N175">
        <v>2197.4195610000002</v>
      </c>
      <c r="O175">
        <v>128.67979800000001</v>
      </c>
      <c r="P175" t="s">
        <v>5</v>
      </c>
      <c r="Q175">
        <v>34.581971000000003</v>
      </c>
      <c r="R175">
        <v>0.41313299999999997</v>
      </c>
      <c r="S175" t="s">
        <v>6</v>
      </c>
      <c r="T175">
        <v>6996.7531639999997</v>
      </c>
      <c r="U175">
        <v>0.497587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0.376112</v>
      </c>
      <c r="AG175">
        <v>6.9999999999999999E-6</v>
      </c>
      <c r="AH175" t="s">
        <v>11</v>
      </c>
      <c r="AI175">
        <v>0.62200900000000003</v>
      </c>
      <c r="AJ175">
        <v>1.8E-5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10421.212148000001</v>
      </c>
      <c r="I176">
        <v>319.16307899999998</v>
      </c>
      <c r="J176" t="s">
        <v>3</v>
      </c>
      <c r="K176">
        <v>10400.266250000001</v>
      </c>
      <c r="L176">
        <v>278.24175000000002</v>
      </c>
      <c r="M176" t="s">
        <v>4</v>
      </c>
      <c r="N176">
        <v>2354.238848</v>
      </c>
      <c r="O176">
        <v>138.83318700000001</v>
      </c>
      <c r="P176" t="s">
        <v>5</v>
      </c>
      <c r="Q176">
        <v>37.048775999999997</v>
      </c>
      <c r="R176">
        <v>0.44862299999999999</v>
      </c>
      <c r="S176" t="s">
        <v>6</v>
      </c>
      <c r="T176">
        <v>7496.5248339999998</v>
      </c>
      <c r="U176">
        <v>0.54316600000000004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0.37596800000000002</v>
      </c>
      <c r="AG176">
        <v>6.0000000000000002E-6</v>
      </c>
      <c r="AH176" t="s">
        <v>11</v>
      </c>
      <c r="AI176">
        <v>0.62200999999999995</v>
      </c>
      <c r="AJ176">
        <v>1.8E-5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11116.161387</v>
      </c>
      <c r="I177">
        <v>348.178968</v>
      </c>
      <c r="J177" t="s">
        <v>3</v>
      </c>
      <c r="K177">
        <v>11093.849043</v>
      </c>
      <c r="L177">
        <v>302.00657200000001</v>
      </c>
      <c r="M177" t="s">
        <v>4</v>
      </c>
      <c r="N177">
        <v>2511.2305470000001</v>
      </c>
      <c r="O177">
        <v>151.00120000000001</v>
      </c>
      <c r="P177" t="s">
        <v>5</v>
      </c>
      <c r="Q177">
        <v>39.516472999999998</v>
      </c>
      <c r="R177">
        <v>0.51383199999999996</v>
      </c>
      <c r="S177" t="s">
        <v>6</v>
      </c>
      <c r="T177">
        <v>7996.2920119999999</v>
      </c>
      <c r="U177">
        <v>0.61799800000000005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0.37594100000000003</v>
      </c>
      <c r="AG177">
        <v>6.0000000000000002E-6</v>
      </c>
      <c r="AH177" t="s">
        <v>11</v>
      </c>
      <c r="AI177">
        <v>0.62223899999999999</v>
      </c>
      <c r="AJ177">
        <v>1.9000000000000001E-5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11810.630469</v>
      </c>
      <c r="I178">
        <v>372.10609799999997</v>
      </c>
      <c r="J178" t="s">
        <v>3</v>
      </c>
      <c r="K178">
        <v>11786.898535</v>
      </c>
      <c r="L178">
        <v>320.999911</v>
      </c>
      <c r="M178" t="s">
        <v>4</v>
      </c>
      <c r="N178">
        <v>2667.923354</v>
      </c>
      <c r="O178">
        <v>160.865545</v>
      </c>
      <c r="P178" t="s">
        <v>5</v>
      </c>
      <c r="Q178">
        <v>41.976892999999997</v>
      </c>
      <c r="R178">
        <v>0.55992500000000001</v>
      </c>
      <c r="S178" t="s">
        <v>6</v>
      </c>
      <c r="T178">
        <v>8496.0550199999998</v>
      </c>
      <c r="U178">
        <v>0.68085600000000002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0.37574000000000002</v>
      </c>
      <c r="AG178">
        <v>3.9999999999999998E-6</v>
      </c>
      <c r="AH178" t="s">
        <v>11</v>
      </c>
      <c r="AI178">
        <v>0.62265899999999996</v>
      </c>
      <c r="AJ178">
        <v>2.0999999999999999E-5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12505.211621</v>
      </c>
      <c r="I179">
        <v>403.61980599999998</v>
      </c>
      <c r="J179" t="s">
        <v>3</v>
      </c>
      <c r="K179">
        <v>12480.059042999999</v>
      </c>
      <c r="L179">
        <v>349.11616900000001</v>
      </c>
      <c r="M179" t="s">
        <v>4</v>
      </c>
      <c r="N179">
        <v>2824.6091500000002</v>
      </c>
      <c r="O179">
        <v>166.92789999999999</v>
      </c>
      <c r="P179" t="s">
        <v>5</v>
      </c>
      <c r="Q179">
        <v>44.459114</v>
      </c>
      <c r="R179">
        <v>0.59465199999999996</v>
      </c>
      <c r="S179" t="s">
        <v>6</v>
      </c>
      <c r="T179">
        <v>8995.8231049999995</v>
      </c>
      <c r="U179">
        <v>0.74790900000000005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0.37565399999999999</v>
      </c>
      <c r="AG179">
        <v>3.9999999999999998E-6</v>
      </c>
      <c r="AH179" t="s">
        <v>11</v>
      </c>
      <c r="AI179">
        <v>0.62265899999999996</v>
      </c>
      <c r="AJ179">
        <v>2.0999999999999999E-5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13199.457461</v>
      </c>
      <c r="I180">
        <v>438.587041</v>
      </c>
      <c r="J180" t="s">
        <v>3</v>
      </c>
      <c r="K180">
        <v>13172.902285</v>
      </c>
      <c r="L180">
        <v>377.519882</v>
      </c>
      <c r="M180" t="s">
        <v>4</v>
      </c>
      <c r="N180">
        <v>2981.254531</v>
      </c>
      <c r="O180">
        <v>176.45304200000001</v>
      </c>
      <c r="P180" t="s">
        <v>5</v>
      </c>
      <c r="Q180">
        <v>46.925806999999999</v>
      </c>
      <c r="R180">
        <v>0.65351499999999996</v>
      </c>
      <c r="S180" t="s">
        <v>6</v>
      </c>
      <c r="T180">
        <v>9495.5861330000007</v>
      </c>
      <c r="U180">
        <v>0.82519200000000004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0.375641</v>
      </c>
      <c r="AG180">
        <v>3.9999999999999998E-6</v>
      </c>
      <c r="AH180" t="s">
        <v>11</v>
      </c>
      <c r="AI180">
        <v>0.62269600000000003</v>
      </c>
      <c r="AJ180">
        <v>2.0000000000000002E-5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13894.176523</v>
      </c>
      <c r="I181">
        <v>485.84351900000001</v>
      </c>
      <c r="J181" t="s">
        <v>3</v>
      </c>
      <c r="K181">
        <v>13866.258926</v>
      </c>
      <c r="L181">
        <v>416.89620200000002</v>
      </c>
      <c r="M181" t="s">
        <v>4</v>
      </c>
      <c r="N181">
        <v>3137.9708449999998</v>
      </c>
      <c r="O181">
        <v>188.66021000000001</v>
      </c>
      <c r="P181" t="s">
        <v>5</v>
      </c>
      <c r="Q181">
        <v>49.415216000000001</v>
      </c>
      <c r="R181">
        <v>0.754826</v>
      </c>
      <c r="S181" t="s">
        <v>6</v>
      </c>
      <c r="T181">
        <v>9995.3544139999995</v>
      </c>
      <c r="U181">
        <v>0.90379900000000002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0.37540499999999999</v>
      </c>
      <c r="AG181">
        <v>5.0000000000000004E-6</v>
      </c>
      <c r="AH181" t="s">
        <v>11</v>
      </c>
      <c r="AI181">
        <v>0.62271399999999999</v>
      </c>
      <c r="AJ181">
        <v>2.0000000000000002E-5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1831.0024289999999</v>
      </c>
      <c r="I182">
        <v>44.646884999999997</v>
      </c>
      <c r="J182" t="s">
        <v>3</v>
      </c>
      <c r="K182">
        <v>1812.4009860000001</v>
      </c>
      <c r="L182">
        <v>45.287396999999999</v>
      </c>
      <c r="M182" t="s">
        <v>4</v>
      </c>
      <c r="N182">
        <v>295.47992399999998</v>
      </c>
      <c r="O182">
        <v>2.7420000000000001E-3</v>
      </c>
      <c r="P182" t="s">
        <v>5</v>
      </c>
      <c r="Q182">
        <v>1328.020366</v>
      </c>
      <c r="R182">
        <v>43.050826000000001</v>
      </c>
      <c r="S182" t="s">
        <v>6</v>
      </c>
      <c r="T182">
        <v>1808.1492109999999</v>
      </c>
      <c r="U182">
        <v>45.886809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0.38295200000000001</v>
      </c>
      <c r="AG182">
        <v>1.5E-5</v>
      </c>
      <c r="AH182" t="s">
        <v>11</v>
      </c>
      <c r="AI182">
        <v>0.61773699999999998</v>
      </c>
      <c r="AJ182">
        <v>1.1E-5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3661.0902249999999</v>
      </c>
      <c r="I183">
        <v>149.334957</v>
      </c>
      <c r="J183" t="s">
        <v>3</v>
      </c>
      <c r="K183">
        <v>3624.195913</v>
      </c>
      <c r="L183">
        <v>150.480009</v>
      </c>
      <c r="M183" t="s">
        <v>4</v>
      </c>
      <c r="N183">
        <v>590.95558500000004</v>
      </c>
      <c r="O183">
        <v>7.1399999999999996E-3</v>
      </c>
      <c r="P183" t="s">
        <v>5</v>
      </c>
      <c r="Q183">
        <v>2655.6718019999998</v>
      </c>
      <c r="R183">
        <v>145.53943100000001</v>
      </c>
      <c r="S183" t="s">
        <v>6</v>
      </c>
      <c r="T183">
        <v>3615.6289059999999</v>
      </c>
      <c r="U183">
        <v>153.32341500000001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0.38104199999999999</v>
      </c>
      <c r="AG183">
        <v>1.5999999999999999E-5</v>
      </c>
      <c r="AH183" t="s">
        <v>11</v>
      </c>
      <c r="AI183">
        <v>0.61951000000000001</v>
      </c>
      <c r="AJ183">
        <v>1.0000000000000001E-5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5491.645039</v>
      </c>
      <c r="I184">
        <v>223.476482</v>
      </c>
      <c r="J184" t="s">
        <v>3</v>
      </c>
      <c r="K184">
        <v>5436.4476759999998</v>
      </c>
      <c r="L184">
        <v>224.81663900000001</v>
      </c>
      <c r="M184" t="s">
        <v>4</v>
      </c>
      <c r="N184">
        <v>886.42215899999997</v>
      </c>
      <c r="O184">
        <v>8.4709999999999994E-3</v>
      </c>
      <c r="P184" t="s">
        <v>5</v>
      </c>
      <c r="Q184">
        <v>3983.6844040000001</v>
      </c>
      <c r="R184">
        <v>216.780587</v>
      </c>
      <c r="S184" t="s">
        <v>6</v>
      </c>
      <c r="T184">
        <v>5423.5933009999999</v>
      </c>
      <c r="U184">
        <v>228.70305300000001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0.37970900000000002</v>
      </c>
      <c r="AG184">
        <v>1.5E-5</v>
      </c>
      <c r="AH184" t="s">
        <v>11</v>
      </c>
      <c r="AI184">
        <v>0.61991799999999997</v>
      </c>
      <c r="AJ184">
        <v>7.9999999999999996E-6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7322.7859669999998</v>
      </c>
      <c r="I185">
        <v>307.78610500000002</v>
      </c>
      <c r="J185" t="s">
        <v>3</v>
      </c>
      <c r="K185">
        <v>7249.3198830000001</v>
      </c>
      <c r="L185">
        <v>309.17180000000002</v>
      </c>
      <c r="M185" t="s">
        <v>4</v>
      </c>
      <c r="N185">
        <v>1181.8967379999999</v>
      </c>
      <c r="O185">
        <v>1.1181999999999999E-2</v>
      </c>
      <c r="P185" t="s">
        <v>5</v>
      </c>
      <c r="Q185">
        <v>5312.3473139999996</v>
      </c>
      <c r="R185">
        <v>307.89240699999999</v>
      </c>
      <c r="S185" t="s">
        <v>6</v>
      </c>
      <c r="T185">
        <v>7232.1212009999999</v>
      </c>
      <c r="U185">
        <v>314.58276699999999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0.37920799999999999</v>
      </c>
      <c r="AG185">
        <v>1.4E-5</v>
      </c>
      <c r="AH185" t="s">
        <v>11</v>
      </c>
      <c r="AI185">
        <v>0.62031899999999995</v>
      </c>
      <c r="AJ185">
        <v>1.0000000000000001E-5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9153.2229299999999</v>
      </c>
      <c r="I186">
        <v>363.22281800000002</v>
      </c>
      <c r="J186" t="s">
        <v>3</v>
      </c>
      <c r="K186">
        <v>9061.4791800000003</v>
      </c>
      <c r="L186">
        <v>366.15062499999999</v>
      </c>
      <c r="M186" t="s">
        <v>4</v>
      </c>
      <c r="N186">
        <v>1477.381228</v>
      </c>
      <c r="O186">
        <v>1.3501000000000001E-2</v>
      </c>
      <c r="P186" t="s">
        <v>5</v>
      </c>
      <c r="Q186">
        <v>6640.1303610000004</v>
      </c>
      <c r="R186">
        <v>358.18092899999999</v>
      </c>
      <c r="S186" t="s">
        <v>6</v>
      </c>
      <c r="T186">
        <v>9039.9540820000002</v>
      </c>
      <c r="U186">
        <v>368.88871699999999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0.37826500000000002</v>
      </c>
      <c r="AG186">
        <v>1.5999999999999999E-5</v>
      </c>
      <c r="AH186" t="s">
        <v>11</v>
      </c>
      <c r="AI186">
        <v>0.62053899999999995</v>
      </c>
      <c r="AJ186">
        <v>1.1E-5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10983.948770000001</v>
      </c>
      <c r="I187">
        <v>459.34125399999999</v>
      </c>
      <c r="J187" t="s">
        <v>3</v>
      </c>
      <c r="K187">
        <v>10873.941854999999</v>
      </c>
      <c r="L187">
        <v>460.00514399999997</v>
      </c>
      <c r="M187" t="s">
        <v>4</v>
      </c>
      <c r="N187">
        <v>1772.8683639999999</v>
      </c>
      <c r="O187">
        <v>1.5554E-2</v>
      </c>
      <c r="P187" t="s">
        <v>5</v>
      </c>
      <c r="Q187">
        <v>7968.2200199999997</v>
      </c>
      <c r="R187">
        <v>445.36983600000002</v>
      </c>
      <c r="S187" t="s">
        <v>6</v>
      </c>
      <c r="T187">
        <v>10848.131035</v>
      </c>
      <c r="U187">
        <v>466.52318700000001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0.37727100000000002</v>
      </c>
      <c r="AG187">
        <v>1.2E-5</v>
      </c>
      <c r="AH187" t="s">
        <v>11</v>
      </c>
      <c r="AI187">
        <v>0.62054900000000002</v>
      </c>
      <c r="AJ187">
        <v>1.1E-5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12812.860409999999</v>
      </c>
      <c r="I188">
        <v>475.51668999999998</v>
      </c>
      <c r="J188" t="s">
        <v>3</v>
      </c>
      <c r="K188">
        <v>12684.592226999999</v>
      </c>
      <c r="L188">
        <v>476.780213</v>
      </c>
      <c r="M188" t="s">
        <v>4</v>
      </c>
      <c r="N188">
        <v>2068.347788</v>
      </c>
      <c r="O188">
        <v>1.8773999999999999E-2</v>
      </c>
      <c r="P188" t="s">
        <v>5</v>
      </c>
      <c r="Q188">
        <v>9294.6941599999991</v>
      </c>
      <c r="R188">
        <v>455.86175700000001</v>
      </c>
      <c r="S188" t="s">
        <v>6</v>
      </c>
      <c r="T188">
        <v>12654.516543</v>
      </c>
      <c r="U188">
        <v>486.07133199999998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0.37698100000000001</v>
      </c>
      <c r="AG188">
        <v>9.0000000000000002E-6</v>
      </c>
      <c r="AH188" t="s">
        <v>11</v>
      </c>
      <c r="AI188">
        <v>0.62106099999999997</v>
      </c>
      <c r="AJ188">
        <v>1.4E-5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14642.115390999999</v>
      </c>
      <c r="I189">
        <v>513.54736000000003</v>
      </c>
      <c r="J189" t="s">
        <v>3</v>
      </c>
      <c r="K189">
        <v>14495.598223000001</v>
      </c>
      <c r="L189">
        <v>513.58837900000003</v>
      </c>
      <c r="M189" t="s">
        <v>4</v>
      </c>
      <c r="N189">
        <v>2363.8188960000002</v>
      </c>
      <c r="O189">
        <v>2.0105999999999999E-2</v>
      </c>
      <c r="P189" t="s">
        <v>5</v>
      </c>
      <c r="Q189">
        <v>10621.525331999999</v>
      </c>
      <c r="R189">
        <v>496.04676599999999</v>
      </c>
      <c r="S189" t="s">
        <v>6</v>
      </c>
      <c r="T189">
        <v>14461.224061999999</v>
      </c>
      <c r="U189">
        <v>534.08963600000004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0.37663400000000002</v>
      </c>
      <c r="AG189">
        <v>6.9999999999999999E-6</v>
      </c>
      <c r="AH189" t="s">
        <v>11</v>
      </c>
      <c r="AI189">
        <v>0.62163500000000005</v>
      </c>
      <c r="AJ189">
        <v>1.5999999999999999E-5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16471.884180000001</v>
      </c>
      <c r="I190">
        <v>579.23864600000002</v>
      </c>
      <c r="J190" t="s">
        <v>3</v>
      </c>
      <c r="K190">
        <v>16307.120781</v>
      </c>
      <c r="L190">
        <v>578.39752199999998</v>
      </c>
      <c r="M190" t="s">
        <v>4</v>
      </c>
      <c r="N190">
        <v>2659.2933589999998</v>
      </c>
      <c r="O190">
        <v>2.5537000000000001E-2</v>
      </c>
      <c r="P190" t="s">
        <v>5</v>
      </c>
      <c r="Q190">
        <v>11948.807676</v>
      </c>
      <c r="R190">
        <v>561.16777100000002</v>
      </c>
      <c r="S190" t="s">
        <v>6</v>
      </c>
      <c r="T190">
        <v>16268.341113</v>
      </c>
      <c r="U190">
        <v>599.06926899999996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0.37625500000000001</v>
      </c>
      <c r="AG190">
        <v>5.0000000000000004E-6</v>
      </c>
      <c r="AH190" t="s">
        <v>11</v>
      </c>
      <c r="AI190">
        <v>0.62163900000000005</v>
      </c>
      <c r="AJ190">
        <v>1.5999999999999999E-5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18301.952031000001</v>
      </c>
      <c r="I191">
        <v>724.34940300000005</v>
      </c>
      <c r="J191" t="s">
        <v>3</v>
      </c>
      <c r="K191">
        <v>18118.929023000001</v>
      </c>
      <c r="L191">
        <v>721.25051199999996</v>
      </c>
      <c r="M191" t="s">
        <v>4</v>
      </c>
      <c r="N191">
        <v>2954.7845849999999</v>
      </c>
      <c r="O191">
        <v>2.6453999999999998E-2</v>
      </c>
      <c r="P191" t="s">
        <v>5</v>
      </c>
      <c r="Q191">
        <v>13276.393848</v>
      </c>
      <c r="R191">
        <v>692.10260400000004</v>
      </c>
      <c r="S191" t="s">
        <v>6</v>
      </c>
      <c r="T191">
        <v>18075.781875000001</v>
      </c>
      <c r="U191">
        <v>751.71104500000001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0.376191</v>
      </c>
      <c r="AG191">
        <v>5.0000000000000004E-6</v>
      </c>
      <c r="AH191" t="s">
        <v>11</v>
      </c>
      <c r="AI191">
        <v>0.62181900000000001</v>
      </c>
      <c r="AJ191">
        <v>1.7E-5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20132.674141</v>
      </c>
      <c r="I192">
        <v>843.07812899999999</v>
      </c>
      <c r="J192" t="s">
        <v>3</v>
      </c>
      <c r="K192">
        <v>19931.356875000001</v>
      </c>
      <c r="L192">
        <v>843.78702299999998</v>
      </c>
      <c r="M192" t="s">
        <v>4</v>
      </c>
      <c r="N192">
        <v>3250.2618550000002</v>
      </c>
      <c r="O192">
        <v>2.9375999999999999E-2</v>
      </c>
      <c r="P192" t="s">
        <v>5</v>
      </c>
      <c r="Q192">
        <v>14604.493828000001</v>
      </c>
      <c r="R192">
        <v>795.93418099999997</v>
      </c>
      <c r="S192" t="s">
        <v>6</v>
      </c>
      <c r="T192">
        <v>19883.840508000001</v>
      </c>
      <c r="U192">
        <v>884.60690199999999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0.37608900000000001</v>
      </c>
      <c r="AG192">
        <v>3.9999999999999998E-6</v>
      </c>
      <c r="AH192" t="s">
        <v>11</v>
      </c>
      <c r="AI192">
        <v>0.62215500000000001</v>
      </c>
      <c r="AJ192">
        <v>1.8E-5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21964.750742</v>
      </c>
      <c r="I193">
        <v>1015.9230209999999</v>
      </c>
      <c r="J193" t="s">
        <v>3</v>
      </c>
      <c r="K193">
        <v>21745.170547000002</v>
      </c>
      <c r="L193">
        <v>1018.423775</v>
      </c>
      <c r="M193" t="s">
        <v>4</v>
      </c>
      <c r="N193">
        <v>3545.743105</v>
      </c>
      <c r="O193">
        <v>3.3349999999999998E-2</v>
      </c>
      <c r="P193" t="s">
        <v>5</v>
      </c>
      <c r="Q193">
        <v>15934.012559000001</v>
      </c>
      <c r="R193">
        <v>962.98821999999996</v>
      </c>
      <c r="S193" t="s">
        <v>6</v>
      </c>
      <c r="T193">
        <v>21693.283789000001</v>
      </c>
      <c r="U193">
        <v>1076.1650090000001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0.37591400000000003</v>
      </c>
      <c r="AG193">
        <v>3.0000000000000001E-6</v>
      </c>
      <c r="AH193" t="s">
        <v>11</v>
      </c>
      <c r="AI193">
        <v>0.62243099999999996</v>
      </c>
      <c r="AJ193">
        <v>1.9000000000000001E-5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23796.458085999999</v>
      </c>
      <c r="I194">
        <v>1215.969846</v>
      </c>
      <c r="J194" t="s">
        <v>3</v>
      </c>
      <c r="K194">
        <v>23558.649375000001</v>
      </c>
      <c r="L194">
        <v>1215.799295</v>
      </c>
      <c r="M194" t="s">
        <v>4</v>
      </c>
      <c r="N194">
        <v>3841.222988</v>
      </c>
      <c r="O194">
        <v>3.9313000000000001E-2</v>
      </c>
      <c r="P194" t="s">
        <v>5</v>
      </c>
      <c r="Q194">
        <v>17263.151913999998</v>
      </c>
      <c r="R194">
        <v>1153.417083</v>
      </c>
      <c r="S194" t="s">
        <v>6</v>
      </c>
      <c r="T194">
        <v>23502.410116999999</v>
      </c>
      <c r="U194">
        <v>1289.9607699999999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0.37579299999999999</v>
      </c>
      <c r="AG194">
        <v>3.9999999999999998E-6</v>
      </c>
      <c r="AH194" t="s">
        <v>11</v>
      </c>
      <c r="AI194">
        <v>0.62243199999999999</v>
      </c>
      <c r="AJ194">
        <v>1.9000000000000001E-5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25627.367617</v>
      </c>
      <c r="I195">
        <v>1585.2836150000001</v>
      </c>
      <c r="J195" t="s">
        <v>3</v>
      </c>
      <c r="K195">
        <v>25371.324453000001</v>
      </c>
      <c r="L195">
        <v>1582.4835499999999</v>
      </c>
      <c r="M195" t="s">
        <v>4</v>
      </c>
      <c r="N195">
        <v>4136.7053029999997</v>
      </c>
      <c r="O195">
        <v>3.7834E-2</v>
      </c>
      <c r="P195" t="s">
        <v>5</v>
      </c>
      <c r="Q195">
        <v>18591.174531000001</v>
      </c>
      <c r="R195">
        <v>1446.6793170000001</v>
      </c>
      <c r="S195" t="s">
        <v>6</v>
      </c>
      <c r="T195">
        <v>25310.621133000001</v>
      </c>
      <c r="U195">
        <v>1680.3725119999999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0.37548599999999999</v>
      </c>
      <c r="AG195">
        <v>6.0000000000000002E-6</v>
      </c>
      <c r="AH195" t="s">
        <v>11</v>
      </c>
      <c r="AI195">
        <v>0.62257600000000002</v>
      </c>
      <c r="AJ195">
        <v>1.9000000000000001E-5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27457.865507999999</v>
      </c>
      <c r="I196">
        <v>1695.562165</v>
      </c>
      <c r="J196" t="s">
        <v>3</v>
      </c>
      <c r="K196">
        <v>27183.55168</v>
      </c>
      <c r="L196">
        <v>1686.634677</v>
      </c>
      <c r="M196" t="s">
        <v>4</v>
      </c>
      <c r="N196">
        <v>4432.1802729999999</v>
      </c>
      <c r="O196">
        <v>4.0835999999999997E-2</v>
      </c>
      <c r="P196" t="s">
        <v>5</v>
      </c>
      <c r="Q196">
        <v>19918.973593999999</v>
      </c>
      <c r="R196">
        <v>1536.4485979999999</v>
      </c>
      <c r="S196" t="s">
        <v>6</v>
      </c>
      <c r="T196">
        <v>27118.381991999999</v>
      </c>
      <c r="U196">
        <v>1781.2857670000001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0.37546600000000002</v>
      </c>
      <c r="AG196">
        <v>6.0000000000000002E-6</v>
      </c>
      <c r="AH196" t="s">
        <v>11</v>
      </c>
      <c r="AI196">
        <v>0.62258500000000006</v>
      </c>
      <c r="AJ196">
        <v>1.9000000000000001E-5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29287.983906000001</v>
      </c>
      <c r="I197">
        <v>1826.470836</v>
      </c>
      <c r="J197" t="s">
        <v>3</v>
      </c>
      <c r="K197">
        <v>28995.446522999999</v>
      </c>
      <c r="L197">
        <v>1809.408864</v>
      </c>
      <c r="M197" t="s">
        <v>4</v>
      </c>
      <c r="N197">
        <v>4727.6529790000004</v>
      </c>
      <c r="O197">
        <v>4.4500999999999999E-2</v>
      </c>
      <c r="P197" t="s">
        <v>5</v>
      </c>
      <c r="Q197">
        <v>21246.725469000001</v>
      </c>
      <c r="R197">
        <v>1659.1032130000001</v>
      </c>
      <c r="S197" t="s">
        <v>6</v>
      </c>
      <c r="T197">
        <v>28925.958438000001</v>
      </c>
      <c r="U197">
        <v>1923.290021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0.37546600000000002</v>
      </c>
      <c r="AG197">
        <v>6.0000000000000002E-6</v>
      </c>
      <c r="AH197" t="s">
        <v>11</v>
      </c>
      <c r="AI197">
        <v>0.62280599999999997</v>
      </c>
      <c r="AJ197">
        <v>2.0000000000000002E-5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31117.804179999999</v>
      </c>
      <c r="I198">
        <v>1868.262528</v>
      </c>
      <c r="J198" t="s">
        <v>3</v>
      </c>
      <c r="K198">
        <v>30807.038281000001</v>
      </c>
      <c r="L198">
        <v>1847.413474</v>
      </c>
      <c r="M198" t="s">
        <v>4</v>
      </c>
      <c r="N198">
        <v>5023.1265919999996</v>
      </c>
      <c r="O198">
        <v>4.6885999999999997E-2</v>
      </c>
      <c r="P198" t="s">
        <v>5</v>
      </c>
      <c r="Q198">
        <v>22573.847733999999</v>
      </c>
      <c r="R198">
        <v>1676.3147409999999</v>
      </c>
      <c r="S198" t="s">
        <v>6</v>
      </c>
      <c r="T198">
        <v>30733.106835999999</v>
      </c>
      <c r="U198">
        <v>1973.6594720000001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0.37545400000000001</v>
      </c>
      <c r="AG198">
        <v>6.0000000000000002E-6</v>
      </c>
      <c r="AH198" t="s">
        <v>11</v>
      </c>
      <c r="AI198">
        <v>0.62291799999999997</v>
      </c>
      <c r="AJ198">
        <v>2.0000000000000002E-5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32947.409921999999</v>
      </c>
      <c r="I199">
        <v>1948.6457109999999</v>
      </c>
      <c r="J199" t="s">
        <v>3</v>
      </c>
      <c r="K199">
        <v>32618.423125000001</v>
      </c>
      <c r="L199">
        <v>1923.736645</v>
      </c>
      <c r="M199" t="s">
        <v>4</v>
      </c>
      <c r="N199">
        <v>5318.5986819999998</v>
      </c>
      <c r="O199">
        <v>4.9175000000000003E-2</v>
      </c>
      <c r="P199" t="s">
        <v>5</v>
      </c>
      <c r="Q199">
        <v>23900.986094</v>
      </c>
      <c r="R199">
        <v>1768.4954499999999</v>
      </c>
      <c r="S199" t="s">
        <v>6</v>
      </c>
      <c r="T199">
        <v>32540.0625</v>
      </c>
      <c r="U199">
        <v>2067.4640359999999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0.37518600000000002</v>
      </c>
      <c r="AG199">
        <v>7.9999999999999996E-6</v>
      </c>
      <c r="AH199" t="s">
        <v>11</v>
      </c>
      <c r="AI199">
        <v>0.62329800000000002</v>
      </c>
      <c r="AJ199">
        <v>2.0999999999999999E-5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34778.636719000002</v>
      </c>
      <c r="I200">
        <v>2231.7780039999998</v>
      </c>
      <c r="J200" t="s">
        <v>3</v>
      </c>
      <c r="K200">
        <v>34431.425234000002</v>
      </c>
      <c r="L200">
        <v>2203.6793029999999</v>
      </c>
      <c r="M200" t="s">
        <v>4</v>
      </c>
      <c r="N200">
        <v>5614.0888569999997</v>
      </c>
      <c r="O200">
        <v>5.5479000000000001E-2</v>
      </c>
      <c r="P200" t="s">
        <v>5</v>
      </c>
      <c r="Q200">
        <v>25229.615624999999</v>
      </c>
      <c r="R200">
        <v>2039.000761</v>
      </c>
      <c r="S200" t="s">
        <v>6</v>
      </c>
      <c r="T200">
        <v>34348.602031000002</v>
      </c>
      <c r="U200">
        <v>2366.0244280000002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0.37518200000000002</v>
      </c>
      <c r="AG200">
        <v>7.9999999999999996E-6</v>
      </c>
      <c r="AH200" t="s">
        <v>11</v>
      </c>
      <c r="AI200">
        <v>0.62342600000000004</v>
      </c>
      <c r="AJ200">
        <v>2.0000000000000002E-5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36608.740312000002</v>
      </c>
      <c r="I201">
        <v>2339.729531</v>
      </c>
      <c r="J201" t="s">
        <v>3</v>
      </c>
      <c r="K201">
        <v>36243.301405999999</v>
      </c>
      <c r="L201">
        <v>2313.1858229999998</v>
      </c>
      <c r="M201" t="s">
        <v>4</v>
      </c>
      <c r="N201">
        <v>5909.5692680000002</v>
      </c>
      <c r="O201">
        <v>6.0729999999999999E-2</v>
      </c>
      <c r="P201" t="s">
        <v>5</v>
      </c>
      <c r="Q201">
        <v>26557.096836000001</v>
      </c>
      <c r="R201">
        <v>2140.2751720000001</v>
      </c>
      <c r="S201" t="s">
        <v>6</v>
      </c>
      <c r="T201">
        <v>36156.059765999998</v>
      </c>
      <c r="U201">
        <v>2480.4049279999999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0.375137</v>
      </c>
      <c r="AG201">
        <v>7.9999999999999996E-6</v>
      </c>
      <c r="AH201" t="s">
        <v>11</v>
      </c>
      <c r="AI201">
        <v>0.62365899999999996</v>
      </c>
      <c r="AJ201">
        <v>2.0000000000000002E-5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0.48777199999999998</v>
      </c>
      <c r="I222">
        <v>9.6317E-2</v>
      </c>
      <c r="J222" t="s">
        <v>3</v>
      </c>
      <c r="K222">
        <v>0.38064100000000001</v>
      </c>
      <c r="L222">
        <v>9.0676000000000007E-2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0.89718799999999999</v>
      </c>
      <c r="I223">
        <v>0.279644</v>
      </c>
      <c r="J223" t="s">
        <v>3</v>
      </c>
      <c r="K223">
        <v>0.69052400000000003</v>
      </c>
      <c r="L223">
        <v>0.28070400000000001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1.2812699999999999</v>
      </c>
      <c r="I224">
        <v>0.50325699999999995</v>
      </c>
      <c r="J224" t="s">
        <v>3</v>
      </c>
      <c r="K224">
        <v>0.96839699999999995</v>
      </c>
      <c r="L224">
        <v>0.50612500000000005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1.6456090000000001</v>
      </c>
      <c r="I225">
        <v>0.75396799999999997</v>
      </c>
      <c r="J225" t="s">
        <v>3</v>
      </c>
      <c r="K225">
        <v>1.2324660000000001</v>
      </c>
      <c r="L225">
        <v>0.77120500000000003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2.024162</v>
      </c>
      <c r="I226">
        <v>1.0698030000000001</v>
      </c>
      <c r="J226" t="s">
        <v>3</v>
      </c>
      <c r="K226">
        <v>1.513247</v>
      </c>
      <c r="L226">
        <v>1.0979559999999999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2.4006059999999998</v>
      </c>
      <c r="I227">
        <v>1.4374899999999999</v>
      </c>
      <c r="J227" t="s">
        <v>3</v>
      </c>
      <c r="K227">
        <v>1.787822</v>
      </c>
      <c r="L227">
        <v>1.4754130000000001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2.8080560000000001</v>
      </c>
      <c r="I228">
        <v>1.8239829999999999</v>
      </c>
      <c r="J228" t="s">
        <v>3</v>
      </c>
      <c r="K228">
        <v>2.0945100000000001</v>
      </c>
      <c r="L228">
        <v>1.884247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3.1954769999999999</v>
      </c>
      <c r="I229">
        <v>2.3095669999999999</v>
      </c>
      <c r="J229" t="s">
        <v>3</v>
      </c>
      <c r="K229">
        <v>2.3828689999999999</v>
      </c>
      <c r="L229">
        <v>2.396563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3.527704</v>
      </c>
      <c r="I230">
        <v>2.7893910000000002</v>
      </c>
      <c r="J230" t="s">
        <v>3</v>
      </c>
      <c r="K230">
        <v>2.6176729999999999</v>
      </c>
      <c r="L230">
        <v>2.8920509999999999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3.86415</v>
      </c>
      <c r="I231">
        <v>3.1364719999999999</v>
      </c>
      <c r="J231" t="s">
        <v>3</v>
      </c>
      <c r="K231">
        <v>2.8534190000000001</v>
      </c>
      <c r="L231">
        <v>3.2634050000000001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4.2031150000000004</v>
      </c>
      <c r="I232">
        <v>3.575167</v>
      </c>
      <c r="J232" t="s">
        <v>3</v>
      </c>
      <c r="K232">
        <v>3.0923590000000001</v>
      </c>
      <c r="L232">
        <v>3.7189070000000002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4.5570310000000003</v>
      </c>
      <c r="I233">
        <v>4.1055510000000002</v>
      </c>
      <c r="J233" t="s">
        <v>3</v>
      </c>
      <c r="K233">
        <v>3.3459840000000001</v>
      </c>
      <c r="L233">
        <v>4.2647040000000001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4.9173559999999998</v>
      </c>
      <c r="I234">
        <v>4.694007</v>
      </c>
      <c r="J234" t="s">
        <v>3</v>
      </c>
      <c r="K234">
        <v>3.598973</v>
      </c>
      <c r="L234">
        <v>4.8946009999999998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5.2586539999999999</v>
      </c>
      <c r="I235">
        <v>5.2078509999999998</v>
      </c>
      <c r="J235" t="s">
        <v>3</v>
      </c>
      <c r="K235">
        <v>3.8400840000000001</v>
      </c>
      <c r="L235">
        <v>5.4250579999999999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5.5748030000000002</v>
      </c>
      <c r="I236">
        <v>5.6753609999999997</v>
      </c>
      <c r="J236" t="s">
        <v>3</v>
      </c>
      <c r="K236">
        <v>4.0574380000000003</v>
      </c>
      <c r="L236">
        <v>5.915184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5.8600469999999998</v>
      </c>
      <c r="I237">
        <v>6.0019470000000004</v>
      </c>
      <c r="J237" t="s">
        <v>3</v>
      </c>
      <c r="K237">
        <v>4.2419000000000002</v>
      </c>
      <c r="L237">
        <v>6.2691239999999997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6.117356</v>
      </c>
      <c r="I238">
        <v>6.3037609999999997</v>
      </c>
      <c r="J238" t="s">
        <v>3</v>
      </c>
      <c r="K238">
        <v>4.3931849999999999</v>
      </c>
      <c r="L238">
        <v>6.5833180000000002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6.3897589999999997</v>
      </c>
      <c r="I239">
        <v>6.6760460000000004</v>
      </c>
      <c r="J239" t="s">
        <v>3</v>
      </c>
      <c r="K239">
        <v>4.5630449999999998</v>
      </c>
      <c r="L239">
        <v>6.9857060000000004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6.6669330000000002</v>
      </c>
      <c r="I240">
        <v>7.1035000000000004</v>
      </c>
      <c r="J240" t="s">
        <v>3</v>
      </c>
      <c r="K240">
        <v>4.7405030000000004</v>
      </c>
      <c r="L240">
        <v>7.4278120000000003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6.9678639999999996</v>
      </c>
      <c r="I241">
        <v>7.6343750000000004</v>
      </c>
      <c r="J241" t="s">
        <v>3</v>
      </c>
      <c r="K241">
        <v>4.9369459999999998</v>
      </c>
      <c r="L241">
        <v>7.9778339999999996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0.43171799999999999</v>
      </c>
      <c r="I242">
        <v>6.2654000000000001E-2</v>
      </c>
      <c r="J242" t="s">
        <v>3</v>
      </c>
      <c r="K242">
        <v>0.30887900000000001</v>
      </c>
      <c r="L242">
        <v>5.6743000000000002E-2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0.86024199999999995</v>
      </c>
      <c r="I243">
        <v>0.245782</v>
      </c>
      <c r="J243" t="s">
        <v>3</v>
      </c>
      <c r="K243">
        <v>0.63121400000000005</v>
      </c>
      <c r="L243">
        <v>0.23111499999999999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1.2660119999999999</v>
      </c>
      <c r="I244">
        <v>0.52170899999999998</v>
      </c>
      <c r="J244" t="s">
        <v>3</v>
      </c>
      <c r="K244">
        <v>0.93243399999999999</v>
      </c>
      <c r="L244">
        <v>0.51675400000000005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1.6546609999999999</v>
      </c>
      <c r="I245">
        <v>0.84354799999999996</v>
      </c>
      <c r="J245" t="s">
        <v>3</v>
      </c>
      <c r="K245">
        <v>1.2116990000000001</v>
      </c>
      <c r="L245">
        <v>0.82823500000000005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2.0511339999999998</v>
      </c>
      <c r="I246">
        <v>1.1867989999999999</v>
      </c>
      <c r="J246" t="s">
        <v>3</v>
      </c>
      <c r="K246">
        <v>1.4960020000000001</v>
      </c>
      <c r="L246">
        <v>1.1458980000000001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2.4061759999999999</v>
      </c>
      <c r="I247">
        <v>1.4738819999999999</v>
      </c>
      <c r="J247" t="s">
        <v>3</v>
      </c>
      <c r="K247">
        <v>1.7377069999999999</v>
      </c>
      <c r="L247">
        <v>1.394946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2.7685080000000002</v>
      </c>
      <c r="I248">
        <v>1.8759680000000001</v>
      </c>
      <c r="J248" t="s">
        <v>3</v>
      </c>
      <c r="K248">
        <v>1.98996</v>
      </c>
      <c r="L248">
        <v>1.7575510000000001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3.1222799999999999</v>
      </c>
      <c r="I249">
        <v>2.195465</v>
      </c>
      <c r="J249" t="s">
        <v>3</v>
      </c>
      <c r="K249">
        <v>2.2421920000000002</v>
      </c>
      <c r="L249">
        <v>2.102198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3.4615930000000001</v>
      </c>
      <c r="I250">
        <v>2.5748419999999999</v>
      </c>
      <c r="J250" t="s">
        <v>3</v>
      </c>
      <c r="K250">
        <v>2.476607</v>
      </c>
      <c r="L250">
        <v>2.5179119999999999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3.8103069999999999</v>
      </c>
      <c r="I251">
        <v>2.999031</v>
      </c>
      <c r="J251" t="s">
        <v>3</v>
      </c>
      <c r="K251">
        <v>2.7207089999999998</v>
      </c>
      <c r="L251">
        <v>2.978999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4.1750559999999997</v>
      </c>
      <c r="I252">
        <v>3.4633440000000002</v>
      </c>
      <c r="J252" t="s">
        <v>3</v>
      </c>
      <c r="K252">
        <v>2.9829970000000001</v>
      </c>
      <c r="L252">
        <v>3.4858129999999998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4.5257149999999999</v>
      </c>
      <c r="I253">
        <v>3.9554879999999999</v>
      </c>
      <c r="J253" t="s">
        <v>3</v>
      </c>
      <c r="K253">
        <v>3.2288999999999999</v>
      </c>
      <c r="L253">
        <v>4.0206439999999999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4.8606040000000004</v>
      </c>
      <c r="I254">
        <v>4.4711970000000001</v>
      </c>
      <c r="J254" t="s">
        <v>3</v>
      </c>
      <c r="K254">
        <v>3.4619629999999999</v>
      </c>
      <c r="L254">
        <v>4.5690850000000003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5.2081489999999997</v>
      </c>
      <c r="I255">
        <v>4.9698739999999999</v>
      </c>
      <c r="J255" t="s">
        <v>3</v>
      </c>
      <c r="K255">
        <v>3.7037089999999999</v>
      </c>
      <c r="L255">
        <v>5.1133649999999999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5.5485670000000002</v>
      </c>
      <c r="I256">
        <v>5.4119419999999998</v>
      </c>
      <c r="J256" t="s">
        <v>3</v>
      </c>
      <c r="K256">
        <v>3.9350100000000001</v>
      </c>
      <c r="L256">
        <v>5.5646360000000001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5.868074</v>
      </c>
      <c r="I257">
        <v>5.7559560000000003</v>
      </c>
      <c r="J257" t="s">
        <v>3</v>
      </c>
      <c r="K257">
        <v>4.1379869999999999</v>
      </c>
      <c r="L257">
        <v>5.9469859999999999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6.1612850000000003</v>
      </c>
      <c r="I258">
        <v>6.1377670000000002</v>
      </c>
      <c r="J258" t="s">
        <v>3</v>
      </c>
      <c r="K258">
        <v>4.3267499999999997</v>
      </c>
      <c r="L258">
        <v>6.3351300000000004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6.4507060000000003</v>
      </c>
      <c r="I259">
        <v>6.7002889999999997</v>
      </c>
      <c r="J259" t="s">
        <v>3</v>
      </c>
      <c r="K259">
        <v>4.5112129999999997</v>
      </c>
      <c r="L259">
        <v>6.9294659999999997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6.7450219999999996</v>
      </c>
      <c r="I260">
        <v>7.290483</v>
      </c>
      <c r="J260" t="s">
        <v>3</v>
      </c>
      <c r="K260">
        <v>4.6969649999999996</v>
      </c>
      <c r="L260">
        <v>7.5497990000000001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7.0473049999999997</v>
      </c>
      <c r="I261">
        <v>7.8750489999999997</v>
      </c>
      <c r="J261" t="s">
        <v>3</v>
      </c>
      <c r="K261">
        <v>4.8973000000000004</v>
      </c>
      <c r="L261">
        <v>8.1615000000000002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792.81920300000002</v>
      </c>
      <c r="I262">
        <v>2.4590990000000001</v>
      </c>
      <c r="J262" t="s">
        <v>3</v>
      </c>
      <c r="K262">
        <v>643.93287399999997</v>
      </c>
      <c r="L262">
        <v>1.674655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1587.166909</v>
      </c>
      <c r="I263">
        <v>9.9208250000000007</v>
      </c>
      <c r="J263" t="s">
        <v>3</v>
      </c>
      <c r="K263">
        <v>1287.8074389999999</v>
      </c>
      <c r="L263">
        <v>6.6672310000000001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2381.538857</v>
      </c>
      <c r="I264">
        <v>22.41432</v>
      </c>
      <c r="J264" t="s">
        <v>3</v>
      </c>
      <c r="K264">
        <v>1931.6920970000001</v>
      </c>
      <c r="L264">
        <v>15.018461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3175.927271</v>
      </c>
      <c r="I265">
        <v>39.737357000000003</v>
      </c>
      <c r="J265" t="s">
        <v>3</v>
      </c>
      <c r="K265">
        <v>2575.5799510000002</v>
      </c>
      <c r="L265">
        <v>26.703333000000001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3970.3210349999999</v>
      </c>
      <c r="I266">
        <v>61.815497999999998</v>
      </c>
      <c r="J266" t="s">
        <v>3</v>
      </c>
      <c r="K266">
        <v>3219.4686959999999</v>
      </c>
      <c r="L266">
        <v>41.695692000000001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4764.7192869999999</v>
      </c>
      <c r="I267">
        <v>88.768041999999994</v>
      </c>
      <c r="J267" t="s">
        <v>3</v>
      </c>
      <c r="K267">
        <v>3863.359727</v>
      </c>
      <c r="L267">
        <v>60.052627000000001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5559.1017190000002</v>
      </c>
      <c r="I268">
        <v>121.264881</v>
      </c>
      <c r="J268" t="s">
        <v>3</v>
      </c>
      <c r="K268">
        <v>4507.2598539999999</v>
      </c>
      <c r="L268">
        <v>81.766942999999998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6353.5700290000004</v>
      </c>
      <c r="I269">
        <v>156.85728700000001</v>
      </c>
      <c r="J269" t="s">
        <v>3</v>
      </c>
      <c r="K269">
        <v>5151.2245309999998</v>
      </c>
      <c r="L269">
        <v>105.203107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7148.0594339999998</v>
      </c>
      <c r="I270">
        <v>196.77844999999999</v>
      </c>
      <c r="J270" t="s">
        <v>3</v>
      </c>
      <c r="K270">
        <v>5795.1969529999997</v>
      </c>
      <c r="L270">
        <v>131.8537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7942.5451560000001</v>
      </c>
      <c r="I271">
        <v>240.58963800000001</v>
      </c>
      <c r="J271" t="s">
        <v>3</v>
      </c>
      <c r="K271">
        <v>6439.1688869999998</v>
      </c>
      <c r="L271">
        <v>161.57640000000001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8737.0224020000005</v>
      </c>
      <c r="I272">
        <v>289.479153</v>
      </c>
      <c r="J272" t="s">
        <v>3</v>
      </c>
      <c r="K272">
        <v>7083.1497660000005</v>
      </c>
      <c r="L272">
        <v>194.55812399999999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9531.486836</v>
      </c>
      <c r="I273">
        <v>342.69878999999997</v>
      </c>
      <c r="J273" t="s">
        <v>3</v>
      </c>
      <c r="K273">
        <v>7727.1313380000001</v>
      </c>
      <c r="L273">
        <v>230.706908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10325.961563000001</v>
      </c>
      <c r="I274">
        <v>400.737616</v>
      </c>
      <c r="J274" t="s">
        <v>3</v>
      </c>
      <c r="K274">
        <v>8371.1144139999997</v>
      </c>
      <c r="L274">
        <v>270.10329400000001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11120.475918</v>
      </c>
      <c r="I275">
        <v>462.71952099999999</v>
      </c>
      <c r="J275" t="s">
        <v>3</v>
      </c>
      <c r="K275">
        <v>9015.1002150000004</v>
      </c>
      <c r="L275">
        <v>312.769657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11914.974434</v>
      </c>
      <c r="I276">
        <v>530.056557</v>
      </c>
      <c r="J276" t="s">
        <v>3</v>
      </c>
      <c r="K276">
        <v>9659.0903130000006</v>
      </c>
      <c r="L276">
        <v>358.56745799999999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12709.509844</v>
      </c>
      <c r="I277">
        <v>601.934349</v>
      </c>
      <c r="J277" t="s">
        <v>3</v>
      </c>
      <c r="K277">
        <v>10303.087186999999</v>
      </c>
      <c r="L277">
        <v>407.48003499999999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13504.021992</v>
      </c>
      <c r="I278">
        <v>679.83062600000005</v>
      </c>
      <c r="J278" t="s">
        <v>3</v>
      </c>
      <c r="K278">
        <v>10947.083516000001</v>
      </c>
      <c r="L278">
        <v>459.71307300000001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14298.529570000001</v>
      </c>
      <c r="I279">
        <v>761.60269400000004</v>
      </c>
      <c r="J279" t="s">
        <v>3</v>
      </c>
      <c r="K279">
        <v>11591.093867</v>
      </c>
      <c r="L279">
        <v>515.05200200000002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15093.070371</v>
      </c>
      <c r="I280">
        <v>847.76243699999998</v>
      </c>
      <c r="J280" t="s">
        <v>3</v>
      </c>
      <c r="K280">
        <v>12235.098184</v>
      </c>
      <c r="L280">
        <v>573.32889699999998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15887.593612999999</v>
      </c>
      <c r="I281">
        <v>939.33393699999999</v>
      </c>
      <c r="J281" t="s">
        <v>3</v>
      </c>
      <c r="K281">
        <v>12879.108047</v>
      </c>
      <c r="L281">
        <v>635.09768299999996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648.01910599999997</v>
      </c>
      <c r="I282">
        <v>2.1226999999999999E-2</v>
      </c>
      <c r="J282" t="s">
        <v>3</v>
      </c>
      <c r="K282">
        <v>498.96294799999998</v>
      </c>
      <c r="L282">
        <v>4.169E-3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1297.6505569999999</v>
      </c>
      <c r="I283">
        <v>5.9090999999999998E-2</v>
      </c>
      <c r="J283" t="s">
        <v>3</v>
      </c>
      <c r="K283">
        <v>997.91716399999996</v>
      </c>
      <c r="L283">
        <v>1.7736999999999999E-2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1947.2437399999999</v>
      </c>
      <c r="I284">
        <v>0.133408</v>
      </c>
      <c r="J284" t="s">
        <v>3</v>
      </c>
      <c r="K284">
        <v>1496.8672240000001</v>
      </c>
      <c r="L284">
        <v>3.7545000000000002E-2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2596.8783250000001</v>
      </c>
      <c r="I285">
        <v>0.21862899999999999</v>
      </c>
      <c r="J285" t="s">
        <v>3</v>
      </c>
      <c r="K285">
        <v>1995.823989</v>
      </c>
      <c r="L285">
        <v>6.2038999999999997E-2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3246.4967430000002</v>
      </c>
      <c r="I286">
        <v>0.29659400000000002</v>
      </c>
      <c r="J286" t="s">
        <v>3</v>
      </c>
      <c r="K286">
        <v>2494.7806350000001</v>
      </c>
      <c r="L286">
        <v>9.3049999999999994E-2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3896.105352</v>
      </c>
      <c r="I287">
        <v>0.43010799999999999</v>
      </c>
      <c r="J287" t="s">
        <v>3</v>
      </c>
      <c r="K287">
        <v>2993.734614</v>
      </c>
      <c r="L287">
        <v>0.136874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4545.7233109999997</v>
      </c>
      <c r="I288">
        <v>0.56102799999999997</v>
      </c>
      <c r="J288" t="s">
        <v>3</v>
      </c>
      <c r="K288">
        <v>3492.6856640000001</v>
      </c>
      <c r="L288">
        <v>0.18321399999999999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5195.3324119999997</v>
      </c>
      <c r="I289">
        <v>0.731711</v>
      </c>
      <c r="J289" t="s">
        <v>3</v>
      </c>
      <c r="K289">
        <v>3991.6457759999998</v>
      </c>
      <c r="L289">
        <v>0.23499200000000001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5844.952002</v>
      </c>
      <c r="I290">
        <v>0.90384399999999998</v>
      </c>
      <c r="J290" t="s">
        <v>3</v>
      </c>
      <c r="K290">
        <v>4490.6019729999998</v>
      </c>
      <c r="L290">
        <v>0.29971700000000001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6494.5559469999998</v>
      </c>
      <c r="I291">
        <v>1.1467069999999999</v>
      </c>
      <c r="J291" t="s">
        <v>3</v>
      </c>
      <c r="K291">
        <v>4989.5501169999998</v>
      </c>
      <c r="L291">
        <v>0.36176700000000001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7144.1752729999998</v>
      </c>
      <c r="I292">
        <v>1.3685149999999999</v>
      </c>
      <c r="J292" t="s">
        <v>3</v>
      </c>
      <c r="K292">
        <v>5488.5015430000003</v>
      </c>
      <c r="L292">
        <v>0.44004199999999999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7793.7957319999996</v>
      </c>
      <c r="I293">
        <v>1.6128119999999999</v>
      </c>
      <c r="J293" t="s">
        <v>3</v>
      </c>
      <c r="K293">
        <v>5987.4552640000002</v>
      </c>
      <c r="L293">
        <v>0.52330100000000002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8443.4123440000003</v>
      </c>
      <c r="I294">
        <v>1.872525</v>
      </c>
      <c r="J294" t="s">
        <v>3</v>
      </c>
      <c r="K294">
        <v>6486.4125199999999</v>
      </c>
      <c r="L294">
        <v>0.60756100000000002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9093.0217190000003</v>
      </c>
      <c r="I295">
        <v>2.190083</v>
      </c>
      <c r="J295" t="s">
        <v>3</v>
      </c>
      <c r="K295">
        <v>6985.3684080000003</v>
      </c>
      <c r="L295">
        <v>0.70228999999999997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9742.6279689999992</v>
      </c>
      <c r="I296">
        <v>2.5143260000000001</v>
      </c>
      <c r="J296" t="s">
        <v>3</v>
      </c>
      <c r="K296">
        <v>7484.3184570000003</v>
      </c>
      <c r="L296">
        <v>0.80566800000000005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10392.238359000001</v>
      </c>
      <c r="I297">
        <v>2.9392239999999998</v>
      </c>
      <c r="J297" t="s">
        <v>3</v>
      </c>
      <c r="K297">
        <v>7983.2721089999995</v>
      </c>
      <c r="L297">
        <v>0.91924099999999997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11041.846094</v>
      </c>
      <c r="I298">
        <v>3.331134</v>
      </c>
      <c r="J298" t="s">
        <v>3</v>
      </c>
      <c r="K298">
        <v>8482.2350000000006</v>
      </c>
      <c r="L298">
        <v>1.030464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11691.449823999999</v>
      </c>
      <c r="I299">
        <v>3.7502179999999998</v>
      </c>
      <c r="J299" t="s">
        <v>3</v>
      </c>
      <c r="K299">
        <v>8981.1958589999995</v>
      </c>
      <c r="L299">
        <v>1.146563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12341.047988</v>
      </c>
      <c r="I300">
        <v>4.0721999999999996</v>
      </c>
      <c r="J300" t="s">
        <v>3</v>
      </c>
      <c r="K300">
        <v>9480.1563669999996</v>
      </c>
      <c r="L300">
        <v>1.253557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12990.65166</v>
      </c>
      <c r="I301">
        <v>4.4066869999999998</v>
      </c>
      <c r="J301" t="s">
        <v>3</v>
      </c>
      <c r="K301">
        <v>9979.1110160000007</v>
      </c>
      <c r="L301">
        <v>1.3825989999999999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676.70753200000001</v>
      </c>
      <c r="I302">
        <v>4.8585000000000003E-2</v>
      </c>
      <c r="J302" t="s">
        <v>3</v>
      </c>
      <c r="K302">
        <v>643.28284299999996</v>
      </c>
      <c r="L302">
        <v>3.6295000000000001E-2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1353.8628880000001</v>
      </c>
      <c r="I303">
        <v>9.5424999999999996E-2</v>
      </c>
      <c r="J303" t="s">
        <v>3</v>
      </c>
      <c r="K303">
        <v>1286.5351250000001</v>
      </c>
      <c r="L303">
        <v>5.2652999999999998E-2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2031.0021509999999</v>
      </c>
      <c r="I304">
        <v>0.160915</v>
      </c>
      <c r="J304" t="s">
        <v>3</v>
      </c>
      <c r="K304">
        <v>1929.7855589999999</v>
      </c>
      <c r="L304">
        <v>7.1460999999999997E-2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2708.1563719999999</v>
      </c>
      <c r="I305">
        <v>0.25086799999999998</v>
      </c>
      <c r="J305" t="s">
        <v>3</v>
      </c>
      <c r="K305">
        <v>2573.0450049999999</v>
      </c>
      <c r="L305">
        <v>9.8561999999999997E-2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3385.3144040000002</v>
      </c>
      <c r="I306">
        <v>0.34890399999999999</v>
      </c>
      <c r="J306" t="s">
        <v>3</v>
      </c>
      <c r="K306">
        <v>3216.3125879999998</v>
      </c>
      <c r="L306">
        <v>0.12368899999999999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4062.487627</v>
      </c>
      <c r="I307">
        <v>0.46948099999999998</v>
      </c>
      <c r="J307" t="s">
        <v>3</v>
      </c>
      <c r="K307">
        <v>3859.5852930000001</v>
      </c>
      <c r="L307">
        <v>0.159278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4739.6746089999997</v>
      </c>
      <c r="I308">
        <v>0.61230899999999999</v>
      </c>
      <c r="J308" t="s">
        <v>3</v>
      </c>
      <c r="K308">
        <v>4502.856162</v>
      </c>
      <c r="L308">
        <v>0.19991500000000001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5416.863711</v>
      </c>
      <c r="I309">
        <v>0.75583599999999995</v>
      </c>
      <c r="J309" t="s">
        <v>3</v>
      </c>
      <c r="K309">
        <v>5146.1425490000001</v>
      </c>
      <c r="L309">
        <v>0.23316300000000001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6094.0463669999999</v>
      </c>
      <c r="I310">
        <v>0.90903</v>
      </c>
      <c r="J310" t="s">
        <v>3</v>
      </c>
      <c r="K310">
        <v>5789.4363869999997</v>
      </c>
      <c r="L310">
        <v>0.28545999999999999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6771.2600679999996</v>
      </c>
      <c r="I311">
        <v>1.1029450000000001</v>
      </c>
      <c r="J311" t="s">
        <v>3</v>
      </c>
      <c r="K311">
        <v>6432.7306449999996</v>
      </c>
      <c r="L311">
        <v>0.35139300000000001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7448.4752829999998</v>
      </c>
      <c r="I312">
        <v>1.3435079999999999</v>
      </c>
      <c r="J312" t="s">
        <v>3</v>
      </c>
      <c r="K312">
        <v>7076.0342970000002</v>
      </c>
      <c r="L312">
        <v>0.43372500000000003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8125.6684670000004</v>
      </c>
      <c r="I313">
        <v>1.5874919999999999</v>
      </c>
      <c r="J313" t="s">
        <v>3</v>
      </c>
      <c r="K313">
        <v>7719.3382320000001</v>
      </c>
      <c r="L313">
        <v>0.51993199999999995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8802.8779689999992</v>
      </c>
      <c r="I314">
        <v>1.849837</v>
      </c>
      <c r="J314" t="s">
        <v>3</v>
      </c>
      <c r="K314">
        <v>8362.6506640000007</v>
      </c>
      <c r="L314">
        <v>0.596225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9480.0815230000007</v>
      </c>
      <c r="I315">
        <v>2.091488</v>
      </c>
      <c r="J315" t="s">
        <v>3</v>
      </c>
      <c r="K315">
        <v>9005.9585549999993</v>
      </c>
      <c r="L315">
        <v>0.66442900000000005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10157.30373</v>
      </c>
      <c r="I316">
        <v>2.3066810000000002</v>
      </c>
      <c r="J316" t="s">
        <v>3</v>
      </c>
      <c r="K316">
        <v>9649.2804689999994</v>
      </c>
      <c r="L316">
        <v>0.72768699999999997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10834.532363</v>
      </c>
      <c r="I317">
        <v>2.561734</v>
      </c>
      <c r="J317" t="s">
        <v>3</v>
      </c>
      <c r="K317">
        <v>10292.600077999999</v>
      </c>
      <c r="L317">
        <v>0.78685499999999997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11511.772422</v>
      </c>
      <c r="I318">
        <v>2.789666</v>
      </c>
      <c r="J318" t="s">
        <v>3</v>
      </c>
      <c r="K318">
        <v>10935.928476999999</v>
      </c>
      <c r="L318">
        <v>0.868842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12189.008457</v>
      </c>
      <c r="I319">
        <v>3.0069629999999998</v>
      </c>
      <c r="J319" t="s">
        <v>3</v>
      </c>
      <c r="K319">
        <v>11579.264590000001</v>
      </c>
      <c r="L319">
        <v>0.93586999999999998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12866.236191</v>
      </c>
      <c r="I320">
        <v>3.1940050000000002</v>
      </c>
      <c r="J320" t="s">
        <v>3</v>
      </c>
      <c r="K320">
        <v>12222.595370999999</v>
      </c>
      <c r="L320">
        <v>1.021679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13543.454121000001</v>
      </c>
      <c r="I321">
        <v>3.4950679999999998</v>
      </c>
      <c r="J321" t="s">
        <v>3</v>
      </c>
      <c r="K321">
        <v>12865.940664</v>
      </c>
      <c r="L321">
        <v>1.1050070000000001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1519.994265</v>
      </c>
      <c r="I322">
        <v>561.66738699999996</v>
      </c>
      <c r="J322" t="s">
        <v>3</v>
      </c>
      <c r="K322">
        <v>1517.6342259999999</v>
      </c>
      <c r="L322">
        <v>560.10606299999995</v>
      </c>
      <c r="M322" t="s">
        <v>4</v>
      </c>
      <c r="N322">
        <v>160.49093400000001</v>
      </c>
      <c r="O322">
        <v>43.827624</v>
      </c>
      <c r="P322" t="s">
        <v>5</v>
      </c>
      <c r="Q322">
        <v>124.49337800000001</v>
      </c>
      <c r="R322">
        <v>4.8394909999999998</v>
      </c>
      <c r="S322" t="s">
        <v>6</v>
      </c>
      <c r="T322">
        <v>47.799849999999999</v>
      </c>
      <c r="U322">
        <v>0.68639700000000003</v>
      </c>
      <c r="V322" t="s">
        <v>7</v>
      </c>
      <c r="W322">
        <v>35.985453999999997</v>
      </c>
      <c r="X322">
        <v>0.607738</v>
      </c>
      <c r="Y322" t="s">
        <v>8</v>
      </c>
      <c r="Z322">
        <v>39.279679000000002</v>
      </c>
      <c r="AA322">
        <v>0.78331799999999996</v>
      </c>
      <c r="AB322" t="s">
        <v>9</v>
      </c>
      <c r="AC322">
        <v>1231.5606809999999</v>
      </c>
      <c r="AD322">
        <v>330.36377099999999</v>
      </c>
      <c r="AE322" t="s">
        <v>10</v>
      </c>
      <c r="AF322">
        <v>0.38213999999999998</v>
      </c>
      <c r="AG322">
        <v>2.0000000000000002E-5</v>
      </c>
      <c r="AH322" t="s">
        <v>11</v>
      </c>
      <c r="AI322">
        <v>0.61834500000000003</v>
      </c>
      <c r="AJ322">
        <v>9.0000000000000002E-6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3031.4215380000001</v>
      </c>
      <c r="I323">
        <v>926.882519</v>
      </c>
      <c r="J323" t="s">
        <v>3</v>
      </c>
      <c r="K323">
        <v>3026.6687700000002</v>
      </c>
      <c r="L323">
        <v>924.41498999999999</v>
      </c>
      <c r="M323" t="s">
        <v>4</v>
      </c>
      <c r="N323">
        <v>320.34080299999999</v>
      </c>
      <c r="O323">
        <v>155.80817300000001</v>
      </c>
      <c r="P323" t="s">
        <v>5</v>
      </c>
      <c r="Q323">
        <v>248.47315900000001</v>
      </c>
      <c r="R323">
        <v>6.0233829999999999</v>
      </c>
      <c r="S323" t="s">
        <v>6</v>
      </c>
      <c r="T323">
        <v>95.471502000000001</v>
      </c>
      <c r="U323">
        <v>1.0384519999999999</v>
      </c>
      <c r="V323" t="s">
        <v>7</v>
      </c>
      <c r="W323">
        <v>71.775530000000003</v>
      </c>
      <c r="X323">
        <v>0.71740199999999998</v>
      </c>
      <c r="Y323" t="s">
        <v>8</v>
      </c>
      <c r="Z323">
        <v>78.394220000000004</v>
      </c>
      <c r="AA323">
        <v>0.99595599999999995</v>
      </c>
      <c r="AB323" t="s">
        <v>9</v>
      </c>
      <c r="AC323">
        <v>2455.6803909999999</v>
      </c>
      <c r="AD323">
        <v>474.14209</v>
      </c>
      <c r="AE323" t="s">
        <v>10</v>
      </c>
      <c r="AF323">
        <v>0.37973699999999999</v>
      </c>
      <c r="AG323">
        <v>2.5000000000000001E-5</v>
      </c>
      <c r="AH323" t="s">
        <v>11</v>
      </c>
      <c r="AI323">
        <v>0.61951299999999998</v>
      </c>
      <c r="AJ323">
        <v>9.0000000000000002E-6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4541.726455</v>
      </c>
      <c r="I324">
        <v>1401.9353610000001</v>
      </c>
      <c r="J324" t="s">
        <v>3</v>
      </c>
      <c r="K324">
        <v>4534.6094629999998</v>
      </c>
      <c r="L324">
        <v>1397.945371</v>
      </c>
      <c r="M324" t="s">
        <v>4</v>
      </c>
      <c r="N324">
        <v>479.84918599999997</v>
      </c>
      <c r="O324">
        <v>323.887428</v>
      </c>
      <c r="P324" t="s">
        <v>5</v>
      </c>
      <c r="Q324">
        <v>372.24607200000003</v>
      </c>
      <c r="R324">
        <v>7.2136659999999999</v>
      </c>
      <c r="S324" t="s">
        <v>6</v>
      </c>
      <c r="T324">
        <v>143.062378</v>
      </c>
      <c r="U324">
        <v>1.487409</v>
      </c>
      <c r="V324" t="s">
        <v>7</v>
      </c>
      <c r="W324">
        <v>107.554861</v>
      </c>
      <c r="X324">
        <v>0.876691</v>
      </c>
      <c r="Y324" t="s">
        <v>8</v>
      </c>
      <c r="Z324">
        <v>117.38307399999999</v>
      </c>
      <c r="AA324">
        <v>1.297437</v>
      </c>
      <c r="AB324" t="s">
        <v>9</v>
      </c>
      <c r="AC324">
        <v>3679.240225</v>
      </c>
      <c r="AD324">
        <v>656.91373799999997</v>
      </c>
      <c r="AE324" t="s">
        <v>10</v>
      </c>
      <c r="AF324">
        <v>0.37846000000000002</v>
      </c>
      <c r="AG324">
        <v>2.5000000000000001E-5</v>
      </c>
      <c r="AH324" t="s">
        <v>11</v>
      </c>
      <c r="AI324">
        <v>0.61974700000000005</v>
      </c>
      <c r="AJ324">
        <v>7.9999999999999996E-6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6052.627939</v>
      </c>
      <c r="I325">
        <v>1743.475553</v>
      </c>
      <c r="J325" t="s">
        <v>3</v>
      </c>
      <c r="K325">
        <v>6043.1267379999999</v>
      </c>
      <c r="L325">
        <v>1740.373484</v>
      </c>
      <c r="M325" t="s">
        <v>4</v>
      </c>
      <c r="N325">
        <v>639.59843499999999</v>
      </c>
      <c r="O325">
        <v>561.30866100000003</v>
      </c>
      <c r="P325" t="s">
        <v>5</v>
      </c>
      <c r="Q325">
        <v>496.15935100000002</v>
      </c>
      <c r="R325">
        <v>8.4651700000000005</v>
      </c>
      <c r="S325" t="s">
        <v>6</v>
      </c>
      <c r="T325">
        <v>190.54492099999999</v>
      </c>
      <c r="U325">
        <v>1.6754880000000001</v>
      </c>
      <c r="V325" t="s">
        <v>7</v>
      </c>
      <c r="W325">
        <v>143.35866100000001</v>
      </c>
      <c r="X325">
        <v>0.99987599999999999</v>
      </c>
      <c r="Y325" t="s">
        <v>8</v>
      </c>
      <c r="Z325">
        <v>156.52177399999999</v>
      </c>
      <c r="AA325">
        <v>1.955605</v>
      </c>
      <c r="AB325" t="s">
        <v>9</v>
      </c>
      <c r="AC325">
        <v>4902.9738379999999</v>
      </c>
      <c r="AD325">
        <v>731.613292</v>
      </c>
      <c r="AE325" t="s">
        <v>10</v>
      </c>
      <c r="AF325">
        <v>0.37747000000000003</v>
      </c>
      <c r="AG325">
        <v>2.0000000000000002E-5</v>
      </c>
      <c r="AH325" t="s">
        <v>11</v>
      </c>
      <c r="AI325">
        <v>0.61998600000000004</v>
      </c>
      <c r="AJ325">
        <v>7.9999999999999996E-6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7563.115605</v>
      </c>
      <c r="I326">
        <v>2286.0272629999999</v>
      </c>
      <c r="J326" t="s">
        <v>3</v>
      </c>
      <c r="K326">
        <v>7551.2570999999998</v>
      </c>
      <c r="L326">
        <v>2281.6827499999999</v>
      </c>
      <c r="M326" t="s">
        <v>4</v>
      </c>
      <c r="N326">
        <v>799.13912500000004</v>
      </c>
      <c r="O326">
        <v>865.78873299999998</v>
      </c>
      <c r="P326" t="s">
        <v>5</v>
      </c>
      <c r="Q326">
        <v>620.12069099999997</v>
      </c>
      <c r="R326">
        <v>10.670897999999999</v>
      </c>
      <c r="S326" t="s">
        <v>6</v>
      </c>
      <c r="T326">
        <v>238.07245700000001</v>
      </c>
      <c r="U326">
        <v>2.1390570000000002</v>
      </c>
      <c r="V326" t="s">
        <v>7</v>
      </c>
      <c r="W326">
        <v>179.15642600000001</v>
      </c>
      <c r="X326">
        <v>1.3184499999999999</v>
      </c>
      <c r="Y326" t="s">
        <v>8</v>
      </c>
      <c r="Z326">
        <v>195.671426</v>
      </c>
      <c r="AA326">
        <v>2.365936</v>
      </c>
      <c r="AB326" t="s">
        <v>9</v>
      </c>
      <c r="AC326">
        <v>6126.4567379999999</v>
      </c>
      <c r="AD326">
        <v>890.99226899999996</v>
      </c>
      <c r="AE326" t="s">
        <v>10</v>
      </c>
      <c r="AF326">
        <v>0.37679200000000002</v>
      </c>
      <c r="AG326">
        <v>1.5999999999999999E-5</v>
      </c>
      <c r="AH326" t="s">
        <v>11</v>
      </c>
      <c r="AI326">
        <v>0.62087599999999998</v>
      </c>
      <c r="AJ326">
        <v>1.2999999999999999E-5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9074.5435350000007</v>
      </c>
      <c r="I327">
        <v>2868.4943269999999</v>
      </c>
      <c r="J327" t="s">
        <v>3</v>
      </c>
      <c r="K327">
        <v>9060.287773</v>
      </c>
      <c r="L327">
        <v>2863.8984810000002</v>
      </c>
      <c r="M327" t="s">
        <v>4</v>
      </c>
      <c r="N327">
        <v>958.76663799999994</v>
      </c>
      <c r="O327">
        <v>1230.8244259999999</v>
      </c>
      <c r="P327" t="s">
        <v>5</v>
      </c>
      <c r="Q327">
        <v>744.12281599999994</v>
      </c>
      <c r="R327">
        <v>12.061201000000001</v>
      </c>
      <c r="S327" t="s">
        <v>6</v>
      </c>
      <c r="T327">
        <v>285.620746</v>
      </c>
      <c r="U327">
        <v>2.6255799999999998</v>
      </c>
      <c r="V327" t="s">
        <v>7</v>
      </c>
      <c r="W327">
        <v>215.02896200000001</v>
      </c>
      <c r="X327">
        <v>1.4805520000000001</v>
      </c>
      <c r="Y327" t="s">
        <v>8</v>
      </c>
      <c r="Z327">
        <v>234.80382800000001</v>
      </c>
      <c r="AA327">
        <v>2.998227</v>
      </c>
      <c r="AB327" t="s">
        <v>9</v>
      </c>
      <c r="AC327">
        <v>7350.6944729999996</v>
      </c>
      <c r="AD327">
        <v>1112.8962529999999</v>
      </c>
      <c r="AE327" t="s">
        <v>10</v>
      </c>
      <c r="AF327">
        <v>0.37620999999999999</v>
      </c>
      <c r="AG327">
        <v>1.0000000000000001E-5</v>
      </c>
      <c r="AH327" t="s">
        <v>11</v>
      </c>
      <c r="AI327">
        <v>0.62104599999999999</v>
      </c>
      <c r="AJ327">
        <v>1.2999999999999999E-5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10584.411270000001</v>
      </c>
      <c r="I328">
        <v>3243.4679489999999</v>
      </c>
      <c r="J328" t="s">
        <v>3</v>
      </c>
      <c r="K328">
        <v>10567.782069999999</v>
      </c>
      <c r="L328">
        <v>3238.1754540000002</v>
      </c>
      <c r="M328" t="s">
        <v>4</v>
      </c>
      <c r="N328">
        <v>1118.276511</v>
      </c>
      <c r="O328">
        <v>1641.8704399999999</v>
      </c>
      <c r="P328" t="s">
        <v>5</v>
      </c>
      <c r="Q328">
        <v>867.98076300000002</v>
      </c>
      <c r="R328">
        <v>14.873479</v>
      </c>
      <c r="S328" t="s">
        <v>6</v>
      </c>
      <c r="T328">
        <v>333.19720799999999</v>
      </c>
      <c r="U328">
        <v>3.096854</v>
      </c>
      <c r="V328" t="s">
        <v>7</v>
      </c>
      <c r="W328">
        <v>250.80574100000001</v>
      </c>
      <c r="X328">
        <v>1.810621</v>
      </c>
      <c r="Y328" t="s">
        <v>8</v>
      </c>
      <c r="Z328">
        <v>273.86353000000003</v>
      </c>
      <c r="AA328">
        <v>3.7611629999999998</v>
      </c>
      <c r="AB328" t="s">
        <v>9</v>
      </c>
      <c r="AC328">
        <v>8573.7145700000001</v>
      </c>
      <c r="AD328">
        <v>1142.785689</v>
      </c>
      <c r="AE328" t="s">
        <v>10</v>
      </c>
      <c r="AF328">
        <v>0.37609799999999999</v>
      </c>
      <c r="AG328">
        <v>9.0000000000000002E-6</v>
      </c>
      <c r="AH328" t="s">
        <v>11</v>
      </c>
      <c r="AI328">
        <v>0.62109800000000004</v>
      </c>
      <c r="AJ328">
        <v>1.2999999999999999E-5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12095.520098000001</v>
      </c>
      <c r="I329">
        <v>3695.711495</v>
      </c>
      <c r="J329" t="s">
        <v>3</v>
      </c>
      <c r="K329">
        <v>12076.50498</v>
      </c>
      <c r="L329">
        <v>3688.8628760000001</v>
      </c>
      <c r="M329" t="s">
        <v>4</v>
      </c>
      <c r="N329">
        <v>1278.3692329999999</v>
      </c>
      <c r="O329">
        <v>2116.700585</v>
      </c>
      <c r="P329" t="s">
        <v>5</v>
      </c>
      <c r="Q329">
        <v>991.81896900000004</v>
      </c>
      <c r="R329">
        <v>15.980472000000001</v>
      </c>
      <c r="S329" t="s">
        <v>6</v>
      </c>
      <c r="T329">
        <v>380.72173800000002</v>
      </c>
      <c r="U329">
        <v>3.0024609999999998</v>
      </c>
      <c r="V329" t="s">
        <v>7</v>
      </c>
      <c r="W329">
        <v>286.64669900000001</v>
      </c>
      <c r="X329">
        <v>2.3145519999999999</v>
      </c>
      <c r="Y329" t="s">
        <v>8</v>
      </c>
      <c r="Z329">
        <v>312.89062000000001</v>
      </c>
      <c r="AA329">
        <v>4.0198710000000002</v>
      </c>
      <c r="AB329" t="s">
        <v>9</v>
      </c>
      <c r="AC329">
        <v>9797.5323239999998</v>
      </c>
      <c r="AD329">
        <v>1144.5353250000001</v>
      </c>
      <c r="AE329" t="s">
        <v>10</v>
      </c>
      <c r="AF329">
        <v>0.376029</v>
      </c>
      <c r="AG329">
        <v>9.0000000000000002E-6</v>
      </c>
      <c r="AH329" t="s">
        <v>11</v>
      </c>
      <c r="AI329">
        <v>0.621116</v>
      </c>
      <c r="AJ329">
        <v>1.2999999999999999E-5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13605.263066</v>
      </c>
      <c r="I330">
        <v>4269.081913</v>
      </c>
      <c r="J330" t="s">
        <v>3</v>
      </c>
      <c r="K330">
        <v>13583.877461</v>
      </c>
      <c r="L330">
        <v>4263.136141</v>
      </c>
      <c r="M330" t="s">
        <v>4</v>
      </c>
      <c r="N330">
        <v>1438.006089</v>
      </c>
      <c r="O330">
        <v>2651.7952230000001</v>
      </c>
      <c r="P330" t="s">
        <v>5</v>
      </c>
      <c r="Q330">
        <v>1115.594893</v>
      </c>
      <c r="R330">
        <v>19.730015999999999</v>
      </c>
      <c r="S330" t="s">
        <v>6</v>
      </c>
      <c r="T330">
        <v>428.383016</v>
      </c>
      <c r="U330">
        <v>3.2693629999999998</v>
      </c>
      <c r="V330" t="s">
        <v>7</v>
      </c>
      <c r="W330">
        <v>322.38678800000002</v>
      </c>
      <c r="X330">
        <v>2.7924009999999999</v>
      </c>
      <c r="Y330" t="s">
        <v>8</v>
      </c>
      <c r="Z330">
        <v>351.834316</v>
      </c>
      <c r="AA330">
        <v>4.4912340000000004</v>
      </c>
      <c r="AB330" t="s">
        <v>9</v>
      </c>
      <c r="AC330">
        <v>11020.512832</v>
      </c>
      <c r="AD330">
        <v>1253.877747</v>
      </c>
      <c r="AE330" t="s">
        <v>10</v>
      </c>
      <c r="AF330">
        <v>0.37576300000000001</v>
      </c>
      <c r="AG330">
        <v>6.9999999999999999E-6</v>
      </c>
      <c r="AH330" t="s">
        <v>11</v>
      </c>
      <c r="AI330">
        <v>0.62129100000000004</v>
      </c>
      <c r="AJ330">
        <v>1.5E-5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15114.391562999999</v>
      </c>
      <c r="I331">
        <v>4835.2347380000001</v>
      </c>
      <c r="J331" t="s">
        <v>3</v>
      </c>
      <c r="K331">
        <v>15090.649042999999</v>
      </c>
      <c r="L331">
        <v>4829.8119669999996</v>
      </c>
      <c r="M331" t="s">
        <v>4</v>
      </c>
      <c r="N331">
        <v>1597.466379</v>
      </c>
      <c r="O331">
        <v>3295.8011409999999</v>
      </c>
      <c r="P331" t="s">
        <v>5</v>
      </c>
      <c r="Q331">
        <v>1239.3477760000001</v>
      </c>
      <c r="R331">
        <v>20.477343000000001</v>
      </c>
      <c r="S331" t="s">
        <v>6</v>
      </c>
      <c r="T331">
        <v>475.90395599999999</v>
      </c>
      <c r="U331">
        <v>3.5423239999999998</v>
      </c>
      <c r="V331" t="s">
        <v>7</v>
      </c>
      <c r="W331">
        <v>358.18386500000003</v>
      </c>
      <c r="X331">
        <v>3.3706770000000001</v>
      </c>
      <c r="Y331" t="s">
        <v>8</v>
      </c>
      <c r="Z331">
        <v>390.769857</v>
      </c>
      <c r="AA331">
        <v>4.8051539999999999</v>
      </c>
      <c r="AB331" t="s">
        <v>9</v>
      </c>
      <c r="AC331">
        <v>12243.110273</v>
      </c>
      <c r="AD331">
        <v>1288.6205299999999</v>
      </c>
      <c r="AE331" t="s">
        <v>10</v>
      </c>
      <c r="AF331">
        <v>0.37568600000000002</v>
      </c>
      <c r="AG331">
        <v>6.9999999999999999E-6</v>
      </c>
      <c r="AH331" t="s">
        <v>11</v>
      </c>
      <c r="AI331">
        <v>0.62129100000000004</v>
      </c>
      <c r="AJ331">
        <v>1.5E-5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16623.504336000002</v>
      </c>
      <c r="I332">
        <v>5326.1983190000001</v>
      </c>
      <c r="J332" t="s">
        <v>3</v>
      </c>
      <c r="K332">
        <v>16597.398086000001</v>
      </c>
      <c r="L332">
        <v>5321.9545090000001</v>
      </c>
      <c r="M332" t="s">
        <v>4</v>
      </c>
      <c r="N332">
        <v>1756.8450780000001</v>
      </c>
      <c r="O332">
        <v>3948.7953689999999</v>
      </c>
      <c r="P332" t="s">
        <v>5</v>
      </c>
      <c r="Q332">
        <v>1363.0911249999999</v>
      </c>
      <c r="R332">
        <v>26.935737</v>
      </c>
      <c r="S332" t="s">
        <v>6</v>
      </c>
      <c r="T332">
        <v>523.41461100000004</v>
      </c>
      <c r="U332">
        <v>4.1026959999999999</v>
      </c>
      <c r="V332" t="s">
        <v>7</v>
      </c>
      <c r="W332">
        <v>394.03134599999998</v>
      </c>
      <c r="X332">
        <v>5.9001390000000002</v>
      </c>
      <c r="Y332" t="s">
        <v>8</v>
      </c>
      <c r="Z332">
        <v>429.74465900000001</v>
      </c>
      <c r="AA332">
        <v>5.7979269999999996</v>
      </c>
      <c r="AB332" t="s">
        <v>9</v>
      </c>
      <c r="AC332">
        <v>13465.771348</v>
      </c>
      <c r="AD332">
        <v>1308.947306</v>
      </c>
      <c r="AE332" t="s">
        <v>10</v>
      </c>
      <c r="AF332">
        <v>0.375664</v>
      </c>
      <c r="AG332">
        <v>6.9999999999999999E-6</v>
      </c>
      <c r="AH332" t="s">
        <v>11</v>
      </c>
      <c r="AI332">
        <v>0.62137299999999995</v>
      </c>
      <c r="AJ332">
        <v>1.4E-5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18132.617617</v>
      </c>
      <c r="I333">
        <v>5955.9202299999997</v>
      </c>
      <c r="J333" t="s">
        <v>3</v>
      </c>
      <c r="K333">
        <v>18104.148905999999</v>
      </c>
      <c r="L333">
        <v>5950.9203200000002</v>
      </c>
      <c r="M333" t="s">
        <v>4</v>
      </c>
      <c r="N333">
        <v>1916.5292870000001</v>
      </c>
      <c r="O333">
        <v>4669.8466250000001</v>
      </c>
      <c r="P333" t="s">
        <v>5</v>
      </c>
      <c r="Q333">
        <v>1486.7175540000001</v>
      </c>
      <c r="R333">
        <v>33.173932999999998</v>
      </c>
      <c r="S333" t="s">
        <v>6</v>
      </c>
      <c r="T333">
        <v>571.08222499999999</v>
      </c>
      <c r="U333">
        <v>4.7738500000000004</v>
      </c>
      <c r="V333" t="s">
        <v>7</v>
      </c>
      <c r="W333">
        <v>429.74433800000003</v>
      </c>
      <c r="X333">
        <v>6.743099</v>
      </c>
      <c r="Y333" t="s">
        <v>8</v>
      </c>
      <c r="Z333">
        <v>468.65968400000003</v>
      </c>
      <c r="AA333">
        <v>7.0814659999999998</v>
      </c>
      <c r="AB333" t="s">
        <v>9</v>
      </c>
      <c r="AC333">
        <v>14688.250507999999</v>
      </c>
      <c r="AD333">
        <v>1324.715449</v>
      </c>
      <c r="AE333" t="s">
        <v>10</v>
      </c>
      <c r="AF333">
        <v>0.37547399999999997</v>
      </c>
      <c r="AG333">
        <v>6.0000000000000002E-6</v>
      </c>
      <c r="AH333" t="s">
        <v>11</v>
      </c>
      <c r="AI333">
        <v>0.62193900000000002</v>
      </c>
      <c r="AJ333">
        <v>1.5999999999999999E-5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19643.107422000001</v>
      </c>
      <c r="I334">
        <v>6776.9900710000002</v>
      </c>
      <c r="J334" t="s">
        <v>3</v>
      </c>
      <c r="K334">
        <v>19612.251563000002</v>
      </c>
      <c r="L334">
        <v>6774.1720809999997</v>
      </c>
      <c r="M334" t="s">
        <v>4</v>
      </c>
      <c r="N334">
        <v>2076.020203</v>
      </c>
      <c r="O334">
        <v>5436.102116</v>
      </c>
      <c r="P334" t="s">
        <v>5</v>
      </c>
      <c r="Q334">
        <v>1610.5827099999999</v>
      </c>
      <c r="R334">
        <v>37.38194</v>
      </c>
      <c r="S334" t="s">
        <v>6</v>
      </c>
      <c r="T334">
        <v>618.88532799999996</v>
      </c>
      <c r="U334">
        <v>5.6261460000000003</v>
      </c>
      <c r="V334" t="s">
        <v>7</v>
      </c>
      <c r="W334">
        <v>465.45508999999998</v>
      </c>
      <c r="X334">
        <v>7.2448569999999997</v>
      </c>
      <c r="Y334" t="s">
        <v>8</v>
      </c>
      <c r="Z334">
        <v>507.683333</v>
      </c>
      <c r="AA334">
        <v>8.106579</v>
      </c>
      <c r="AB334" t="s">
        <v>9</v>
      </c>
      <c r="AC334">
        <v>15912.023886999999</v>
      </c>
      <c r="AD334">
        <v>1438.8496520000001</v>
      </c>
      <c r="AE334" t="s">
        <v>10</v>
      </c>
      <c r="AF334">
        <v>0.375448</v>
      </c>
      <c r="AG334">
        <v>6.0000000000000002E-6</v>
      </c>
      <c r="AH334" t="s">
        <v>11</v>
      </c>
      <c r="AI334">
        <v>0.62215600000000004</v>
      </c>
      <c r="AJ334">
        <v>1.7E-5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21152.043710999998</v>
      </c>
      <c r="I335">
        <v>7512.8599850000001</v>
      </c>
      <c r="J335" t="s">
        <v>3</v>
      </c>
      <c r="K335">
        <v>21118.823983999999</v>
      </c>
      <c r="L335">
        <v>7510.2652250000001</v>
      </c>
      <c r="M335" t="s">
        <v>4</v>
      </c>
      <c r="N335">
        <v>2234.9808539999999</v>
      </c>
      <c r="O335">
        <v>6241.301856</v>
      </c>
      <c r="P335" t="s">
        <v>5</v>
      </c>
      <c r="Q335">
        <v>1734.2343599999999</v>
      </c>
      <c r="R335">
        <v>42.129634000000003</v>
      </c>
      <c r="S335" t="s">
        <v>6</v>
      </c>
      <c r="T335">
        <v>666.56950200000006</v>
      </c>
      <c r="U335">
        <v>6.336519</v>
      </c>
      <c r="V335" t="s">
        <v>7</v>
      </c>
      <c r="W335">
        <v>501.14938799999999</v>
      </c>
      <c r="X335">
        <v>8.2644330000000004</v>
      </c>
      <c r="Y335" t="s">
        <v>8</v>
      </c>
      <c r="Z335">
        <v>546.73683500000004</v>
      </c>
      <c r="AA335">
        <v>9.4651689999999995</v>
      </c>
      <c r="AB335" t="s">
        <v>9</v>
      </c>
      <c r="AC335">
        <v>17134.974882999999</v>
      </c>
      <c r="AD335">
        <v>1493.230063</v>
      </c>
      <c r="AE335" t="s">
        <v>10</v>
      </c>
      <c r="AF335">
        <v>0.37542599999999998</v>
      </c>
      <c r="AG335">
        <v>6.0000000000000002E-6</v>
      </c>
      <c r="AH335" t="s">
        <v>11</v>
      </c>
      <c r="AI335">
        <v>0.62221400000000004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22660.601054999999</v>
      </c>
      <c r="I336">
        <v>8257.1962739999999</v>
      </c>
      <c r="J336" t="s">
        <v>3</v>
      </c>
      <c r="K336">
        <v>22625.012617</v>
      </c>
      <c r="L336">
        <v>8253.9309069999999</v>
      </c>
      <c r="M336" t="s">
        <v>4</v>
      </c>
      <c r="N336">
        <v>2394.158042</v>
      </c>
      <c r="O336">
        <v>7139.9234580000002</v>
      </c>
      <c r="P336" t="s">
        <v>5</v>
      </c>
      <c r="Q336">
        <v>1857.9885380000001</v>
      </c>
      <c r="R336">
        <v>45.439118999999998</v>
      </c>
      <c r="S336" t="s">
        <v>6</v>
      </c>
      <c r="T336">
        <v>714.24303499999996</v>
      </c>
      <c r="U336">
        <v>6.5806800000000001</v>
      </c>
      <c r="V336" t="s">
        <v>7</v>
      </c>
      <c r="W336">
        <v>536.84541400000001</v>
      </c>
      <c r="X336">
        <v>8.9902300000000004</v>
      </c>
      <c r="Y336" t="s">
        <v>8</v>
      </c>
      <c r="Z336">
        <v>585.87066200000004</v>
      </c>
      <c r="AA336">
        <v>10.255655000000001</v>
      </c>
      <c r="AB336" t="s">
        <v>9</v>
      </c>
      <c r="AC336">
        <v>18357.181640999999</v>
      </c>
      <c r="AD336">
        <v>1513.9319170000001</v>
      </c>
      <c r="AE336" t="s">
        <v>10</v>
      </c>
      <c r="AF336">
        <v>0.37541999999999998</v>
      </c>
      <c r="AG336">
        <v>6.0000000000000002E-6</v>
      </c>
      <c r="AH336" t="s">
        <v>11</v>
      </c>
      <c r="AI336">
        <v>0.62243099999999996</v>
      </c>
      <c r="AJ336">
        <v>1.8E-5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24170.180313000001</v>
      </c>
      <c r="I337">
        <v>9250.2840890000007</v>
      </c>
      <c r="J337" t="s">
        <v>3</v>
      </c>
      <c r="K337">
        <v>24132.208984000001</v>
      </c>
      <c r="L337">
        <v>9248.3726389999993</v>
      </c>
      <c r="M337" t="s">
        <v>4</v>
      </c>
      <c r="N337">
        <v>2553.53665</v>
      </c>
      <c r="O337">
        <v>8008.0454739999996</v>
      </c>
      <c r="P337" t="s">
        <v>5</v>
      </c>
      <c r="Q337">
        <v>1981.801387</v>
      </c>
      <c r="R337">
        <v>47.810284000000003</v>
      </c>
      <c r="S337" t="s">
        <v>6</v>
      </c>
      <c r="T337">
        <v>761.94647899999995</v>
      </c>
      <c r="U337">
        <v>7.2198010000000004</v>
      </c>
      <c r="V337" t="s">
        <v>7</v>
      </c>
      <c r="W337">
        <v>572.57103800000004</v>
      </c>
      <c r="X337">
        <v>9.9025269999999992</v>
      </c>
      <c r="Y337" t="s">
        <v>8</v>
      </c>
      <c r="Z337">
        <v>625.00012600000002</v>
      </c>
      <c r="AA337">
        <v>10.545743</v>
      </c>
      <c r="AB337" t="s">
        <v>9</v>
      </c>
      <c r="AC337">
        <v>19580.119374999998</v>
      </c>
      <c r="AD337">
        <v>1568.5232229999999</v>
      </c>
      <c r="AE337" t="s">
        <v>10</v>
      </c>
      <c r="AF337">
        <v>0.37541999999999998</v>
      </c>
      <c r="AG337">
        <v>6.0000000000000002E-6</v>
      </c>
      <c r="AH337" t="s">
        <v>11</v>
      </c>
      <c r="AI337">
        <v>0.62290999999999996</v>
      </c>
      <c r="AJ337">
        <v>1.9000000000000001E-5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25679.316523000001</v>
      </c>
      <c r="I338">
        <v>10416.636898000001</v>
      </c>
      <c r="J338" t="s">
        <v>3</v>
      </c>
      <c r="K338">
        <v>25638.983281000001</v>
      </c>
      <c r="L338">
        <v>10414.468973999999</v>
      </c>
      <c r="M338" t="s">
        <v>4</v>
      </c>
      <c r="N338">
        <v>2712.7885209999999</v>
      </c>
      <c r="O338">
        <v>9060.0324799999999</v>
      </c>
      <c r="P338" t="s">
        <v>5</v>
      </c>
      <c r="Q338">
        <v>2105.5917770000001</v>
      </c>
      <c r="R338">
        <v>51.466321999999998</v>
      </c>
      <c r="S338" t="s">
        <v>6</v>
      </c>
      <c r="T338">
        <v>809.62642700000004</v>
      </c>
      <c r="U338">
        <v>7.5125970000000004</v>
      </c>
      <c r="V338" t="s">
        <v>7</v>
      </c>
      <c r="W338">
        <v>608.28812300000004</v>
      </c>
      <c r="X338">
        <v>10.776683</v>
      </c>
      <c r="Y338" t="s">
        <v>8</v>
      </c>
      <c r="Z338">
        <v>664.15483500000005</v>
      </c>
      <c r="AA338">
        <v>11.349432999999999</v>
      </c>
      <c r="AB338" t="s">
        <v>9</v>
      </c>
      <c r="AC338">
        <v>20802.793672</v>
      </c>
      <c r="AD338">
        <v>1726.4457130000001</v>
      </c>
      <c r="AE338" t="s">
        <v>10</v>
      </c>
      <c r="AF338">
        <v>0.375365</v>
      </c>
      <c r="AG338">
        <v>6.0000000000000002E-6</v>
      </c>
      <c r="AH338" t="s">
        <v>11</v>
      </c>
      <c r="AI338">
        <v>0.62320799999999998</v>
      </c>
      <c r="AJ338">
        <v>2.0000000000000002E-5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27187.338632999999</v>
      </c>
      <c r="I339">
        <v>11351.046855000001</v>
      </c>
      <c r="J339" t="s">
        <v>3</v>
      </c>
      <c r="K339">
        <v>27144.647891000001</v>
      </c>
      <c r="L339">
        <v>11349.91908</v>
      </c>
      <c r="M339" t="s">
        <v>4</v>
      </c>
      <c r="N339">
        <v>2871.831099</v>
      </c>
      <c r="O339">
        <v>10113.188018000001</v>
      </c>
      <c r="P339" t="s">
        <v>5</v>
      </c>
      <c r="Q339">
        <v>2229.2353560000001</v>
      </c>
      <c r="R339">
        <v>52.537196000000002</v>
      </c>
      <c r="S339" t="s">
        <v>6</v>
      </c>
      <c r="T339">
        <v>857.27796799999999</v>
      </c>
      <c r="U339">
        <v>8.2471379999999996</v>
      </c>
      <c r="V339" t="s">
        <v>7</v>
      </c>
      <c r="W339">
        <v>643.93582800000001</v>
      </c>
      <c r="X339">
        <v>11.415839</v>
      </c>
      <c r="Y339" t="s">
        <v>8</v>
      </c>
      <c r="Z339">
        <v>703.274629</v>
      </c>
      <c r="AA339">
        <v>11.66499</v>
      </c>
      <c r="AB339" t="s">
        <v>9</v>
      </c>
      <c r="AC339">
        <v>22024.667186999999</v>
      </c>
      <c r="AD339">
        <v>1693.4982230000001</v>
      </c>
      <c r="AE339" t="s">
        <v>10</v>
      </c>
      <c r="AF339">
        <v>0.37534699999999999</v>
      </c>
      <c r="AG339">
        <v>6.0000000000000002E-6</v>
      </c>
      <c r="AH339" t="s">
        <v>11</v>
      </c>
      <c r="AI339">
        <v>0.62320799999999998</v>
      </c>
      <c r="AJ339">
        <v>2.0000000000000002E-5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28695.906171999999</v>
      </c>
      <c r="I340">
        <v>12436.504325</v>
      </c>
      <c r="J340" t="s">
        <v>3</v>
      </c>
      <c r="K340">
        <v>28650.859219000002</v>
      </c>
      <c r="L340">
        <v>12433.697425</v>
      </c>
      <c r="M340" t="s">
        <v>4</v>
      </c>
      <c r="N340">
        <v>3031.5317289999998</v>
      </c>
      <c r="O340">
        <v>11331.689144</v>
      </c>
      <c r="P340" t="s">
        <v>5</v>
      </c>
      <c r="Q340">
        <v>2352.9029489999998</v>
      </c>
      <c r="R340">
        <v>55.399228999999998</v>
      </c>
      <c r="S340" t="s">
        <v>6</v>
      </c>
      <c r="T340">
        <v>904.94128899999998</v>
      </c>
      <c r="U340">
        <v>8.8409340000000007</v>
      </c>
      <c r="V340" t="s">
        <v>7</v>
      </c>
      <c r="W340">
        <v>679.61985100000004</v>
      </c>
      <c r="X340">
        <v>11.730744</v>
      </c>
      <c r="Y340" t="s">
        <v>8</v>
      </c>
      <c r="Z340">
        <v>742.39058</v>
      </c>
      <c r="AA340">
        <v>13.218018000000001</v>
      </c>
      <c r="AB340" t="s">
        <v>9</v>
      </c>
      <c r="AC340">
        <v>23246.441913999999</v>
      </c>
      <c r="AD340">
        <v>1758.3645160000001</v>
      </c>
      <c r="AE340" t="s">
        <v>10</v>
      </c>
      <c r="AF340">
        <v>0.37533899999999998</v>
      </c>
      <c r="AG340">
        <v>6.0000000000000002E-6</v>
      </c>
      <c r="AH340" t="s">
        <v>11</v>
      </c>
      <c r="AI340">
        <v>0.62343300000000001</v>
      </c>
      <c r="AJ340">
        <v>2.0000000000000002E-5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30206.174999999999</v>
      </c>
      <c r="I341">
        <v>13593.233571999999</v>
      </c>
      <c r="J341" t="s">
        <v>3</v>
      </c>
      <c r="K341">
        <v>30158.765469000002</v>
      </c>
      <c r="L341">
        <v>13592.799645999999</v>
      </c>
      <c r="M341" t="s">
        <v>4</v>
      </c>
      <c r="N341">
        <v>3190.7590919999998</v>
      </c>
      <c r="O341">
        <v>12533.408778000001</v>
      </c>
      <c r="P341" t="s">
        <v>5</v>
      </c>
      <c r="Q341">
        <v>2476.9194379999999</v>
      </c>
      <c r="R341">
        <v>59.363681999999997</v>
      </c>
      <c r="S341" t="s">
        <v>6</v>
      </c>
      <c r="T341">
        <v>952.79750899999999</v>
      </c>
      <c r="U341">
        <v>11.440580000000001</v>
      </c>
      <c r="V341" t="s">
        <v>7</v>
      </c>
      <c r="W341">
        <v>715.37791700000002</v>
      </c>
      <c r="X341">
        <v>12.192693999999999</v>
      </c>
      <c r="Y341" t="s">
        <v>8</v>
      </c>
      <c r="Z341">
        <v>781.57185800000002</v>
      </c>
      <c r="AA341">
        <v>13.870168</v>
      </c>
      <c r="AB341" t="s">
        <v>9</v>
      </c>
      <c r="AC341">
        <v>24470.017852000001</v>
      </c>
      <c r="AD341">
        <v>1741.0277799999999</v>
      </c>
      <c r="AE341" t="s">
        <v>10</v>
      </c>
      <c r="AF341">
        <v>0.37533100000000003</v>
      </c>
      <c r="AG341">
        <v>6.0000000000000002E-6</v>
      </c>
      <c r="AH341" t="s">
        <v>11</v>
      </c>
      <c r="AI341">
        <v>0.62373400000000001</v>
      </c>
      <c r="AJ341">
        <v>2.0000000000000002E-5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0.384274</v>
      </c>
      <c r="AG342">
        <v>1.0000000000000001E-5</v>
      </c>
      <c r="AH342" t="s">
        <v>11</v>
      </c>
      <c r="AI342">
        <v>0.61752600000000002</v>
      </c>
      <c r="AJ342">
        <v>9.0000000000000002E-6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0.38226500000000002</v>
      </c>
      <c r="AG343">
        <v>1.5999999999999999E-5</v>
      </c>
      <c r="AH343" t="s">
        <v>11</v>
      </c>
      <c r="AI343">
        <v>0.61903699999999995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0.38028200000000001</v>
      </c>
      <c r="AG344">
        <v>2.0000000000000002E-5</v>
      </c>
      <c r="AH344" t="s">
        <v>11</v>
      </c>
      <c r="AI344">
        <v>0.61971799999999999</v>
      </c>
      <c r="AJ344">
        <v>6.0000000000000002E-6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0.37879600000000002</v>
      </c>
      <c r="AG345">
        <v>1.5999999999999999E-5</v>
      </c>
      <c r="AH345" t="s">
        <v>11</v>
      </c>
      <c r="AI345">
        <v>0.62021999999999999</v>
      </c>
      <c r="AJ345">
        <v>9.0000000000000002E-6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0.37819799999999998</v>
      </c>
      <c r="AG346">
        <v>1.5E-5</v>
      </c>
      <c r="AH346" t="s">
        <v>11</v>
      </c>
      <c r="AI346">
        <v>0.62026400000000004</v>
      </c>
      <c r="AJ346">
        <v>7.9999999999999996E-6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0.37783699999999998</v>
      </c>
      <c r="AG347">
        <v>1.2999999999999999E-5</v>
      </c>
      <c r="AH347" t="s">
        <v>11</v>
      </c>
      <c r="AI347">
        <v>0.62066900000000003</v>
      </c>
      <c r="AJ347">
        <v>1.1E-5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0.37757600000000002</v>
      </c>
      <c r="AG348">
        <v>1.2E-5</v>
      </c>
      <c r="AH348" t="s">
        <v>11</v>
      </c>
      <c r="AI348">
        <v>0.62100999999999995</v>
      </c>
      <c r="AJ348">
        <v>1.2999999999999999E-5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0.37723000000000001</v>
      </c>
      <c r="AG349">
        <v>1.1E-5</v>
      </c>
      <c r="AH349" t="s">
        <v>11</v>
      </c>
      <c r="AI349">
        <v>0.62136000000000002</v>
      </c>
      <c r="AJ349">
        <v>1.4E-5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0.37690400000000002</v>
      </c>
      <c r="AG350">
        <v>9.0000000000000002E-6</v>
      </c>
      <c r="AH350" t="s">
        <v>11</v>
      </c>
      <c r="AI350">
        <v>0.62140799999999996</v>
      </c>
      <c r="AJ350">
        <v>1.5E-5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0.37664799999999998</v>
      </c>
      <c r="AG351">
        <v>7.9999999999999996E-6</v>
      </c>
      <c r="AH351" t="s">
        <v>11</v>
      </c>
      <c r="AI351">
        <v>0.62146100000000004</v>
      </c>
      <c r="AJ351">
        <v>1.5E-5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0.37660900000000003</v>
      </c>
      <c r="AG352">
        <v>6.9999999999999999E-6</v>
      </c>
      <c r="AH352" t="s">
        <v>11</v>
      </c>
      <c r="AI352">
        <v>0.62146500000000005</v>
      </c>
      <c r="AJ352">
        <v>1.5E-5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0.37651800000000002</v>
      </c>
      <c r="AG353">
        <v>6.9999999999999999E-6</v>
      </c>
      <c r="AH353" t="s">
        <v>11</v>
      </c>
      <c r="AI353">
        <v>0.62146699999999999</v>
      </c>
      <c r="AJ353">
        <v>1.5E-5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0.37643599999999999</v>
      </c>
      <c r="AG354">
        <v>6.0000000000000002E-6</v>
      </c>
      <c r="AH354" t="s">
        <v>11</v>
      </c>
      <c r="AI354">
        <v>0.62146800000000002</v>
      </c>
      <c r="AJ354">
        <v>1.5E-5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0.37619399999999997</v>
      </c>
      <c r="AG355">
        <v>3.9999999999999998E-6</v>
      </c>
      <c r="AH355" t="s">
        <v>11</v>
      </c>
      <c r="AI355">
        <v>0.62182800000000005</v>
      </c>
      <c r="AJ355">
        <v>1.5999999999999999E-5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0.37590699999999999</v>
      </c>
      <c r="AG356">
        <v>5.0000000000000004E-6</v>
      </c>
      <c r="AH356" t="s">
        <v>11</v>
      </c>
      <c r="AI356">
        <v>0.62212100000000004</v>
      </c>
      <c r="AJ356">
        <v>1.7E-5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0.37564599999999998</v>
      </c>
      <c r="AG357">
        <v>6.9999999999999999E-6</v>
      </c>
      <c r="AH357" t="s">
        <v>11</v>
      </c>
      <c r="AI357">
        <v>0.62239800000000001</v>
      </c>
      <c r="AJ357">
        <v>1.7E-5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0.37558599999999998</v>
      </c>
      <c r="AG358">
        <v>6.9999999999999999E-6</v>
      </c>
      <c r="AH358" t="s">
        <v>11</v>
      </c>
      <c r="AI358">
        <v>0.62239900000000004</v>
      </c>
      <c r="AJ358">
        <v>1.7E-5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0.37557699999999999</v>
      </c>
      <c r="AG359">
        <v>6.9999999999999999E-6</v>
      </c>
      <c r="AH359" t="s">
        <v>11</v>
      </c>
      <c r="AI359">
        <v>0.62259299999999995</v>
      </c>
      <c r="AJ359">
        <v>1.8E-5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0.37552099999999999</v>
      </c>
      <c r="AG360">
        <v>6.9999999999999999E-6</v>
      </c>
      <c r="AH360" t="s">
        <v>11</v>
      </c>
      <c r="AI360">
        <v>0.62302199999999996</v>
      </c>
      <c r="AJ360">
        <v>1.9000000000000001E-5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0.375469</v>
      </c>
      <c r="AG361">
        <v>6.9999999999999999E-6</v>
      </c>
      <c r="AH361" t="s">
        <v>11</v>
      </c>
      <c r="AI361">
        <v>0.62317800000000001</v>
      </c>
      <c r="AJ361">
        <v>1.9000000000000001E-5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1425.0510280000001</v>
      </c>
      <c r="I362">
        <v>54.913812999999998</v>
      </c>
      <c r="J362" t="s">
        <v>3</v>
      </c>
      <c r="K362">
        <v>1422.7355640000001</v>
      </c>
      <c r="L362">
        <v>54.838317000000004</v>
      </c>
      <c r="M362" t="s">
        <v>4</v>
      </c>
      <c r="N362">
        <v>154.90141199999999</v>
      </c>
      <c r="O362">
        <v>2.4214090000000001</v>
      </c>
      <c r="P362" t="s">
        <v>5</v>
      </c>
      <c r="Q362">
        <v>0</v>
      </c>
      <c r="R362">
        <v>0</v>
      </c>
      <c r="S362" t="s">
        <v>6</v>
      </c>
      <c r="T362">
        <v>47.358738000000002</v>
      </c>
      <c r="U362">
        <v>0.40422000000000002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0.383608</v>
      </c>
      <c r="AD362">
        <v>1.4E-5</v>
      </c>
      <c r="AE362" t="s">
        <v>10</v>
      </c>
      <c r="AF362">
        <v>0</v>
      </c>
      <c r="AG362">
        <v>0</v>
      </c>
      <c r="AH362" t="s">
        <v>11</v>
      </c>
      <c r="AI362">
        <v>0.61839200000000005</v>
      </c>
      <c r="AJ362">
        <v>1.0000000000000001E-5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2848.7571090000001</v>
      </c>
      <c r="I363">
        <v>105.627325</v>
      </c>
      <c r="J363" t="s">
        <v>3</v>
      </c>
      <c r="K363">
        <v>2844.1372510000001</v>
      </c>
      <c r="L363">
        <v>105.507716</v>
      </c>
      <c r="M363" t="s">
        <v>4</v>
      </c>
      <c r="N363">
        <v>309.89933100000002</v>
      </c>
      <c r="O363">
        <v>5.7256070000000001</v>
      </c>
      <c r="P363" t="s">
        <v>5</v>
      </c>
      <c r="Q363">
        <v>0</v>
      </c>
      <c r="R363">
        <v>0</v>
      </c>
      <c r="S363" t="s">
        <v>6</v>
      </c>
      <c r="T363">
        <v>94.724919</v>
      </c>
      <c r="U363">
        <v>0.62983999999999996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0.381934</v>
      </c>
      <c r="AD363">
        <v>1.7E-5</v>
      </c>
      <c r="AE363" t="s">
        <v>10</v>
      </c>
      <c r="AF363">
        <v>0</v>
      </c>
      <c r="AG363">
        <v>0</v>
      </c>
      <c r="AH363" t="s">
        <v>11</v>
      </c>
      <c r="AI363">
        <v>0.62008300000000005</v>
      </c>
      <c r="AJ363">
        <v>9.0000000000000002E-6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4272.4214750000001</v>
      </c>
      <c r="I364">
        <v>146.21111200000001</v>
      </c>
      <c r="J364" t="s">
        <v>3</v>
      </c>
      <c r="K364">
        <v>4265.4900680000001</v>
      </c>
      <c r="L364">
        <v>145.97310100000001</v>
      </c>
      <c r="M364" t="s">
        <v>4</v>
      </c>
      <c r="N364">
        <v>464.80278099999998</v>
      </c>
      <c r="O364">
        <v>9.9511230000000008</v>
      </c>
      <c r="P364" t="s">
        <v>5</v>
      </c>
      <c r="Q364">
        <v>0</v>
      </c>
      <c r="R364">
        <v>0</v>
      </c>
      <c r="S364" t="s">
        <v>6</v>
      </c>
      <c r="T364">
        <v>142.047302</v>
      </c>
      <c r="U364">
        <v>0.71000300000000005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0.37974000000000002</v>
      </c>
      <c r="AD364">
        <v>1.5E-5</v>
      </c>
      <c r="AE364" t="s">
        <v>10</v>
      </c>
      <c r="AF364">
        <v>0</v>
      </c>
      <c r="AG364">
        <v>0</v>
      </c>
      <c r="AH364" t="s">
        <v>11</v>
      </c>
      <c r="AI364">
        <v>0.62042600000000003</v>
      </c>
      <c r="AJ364">
        <v>1.0000000000000001E-5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5697.5610640000004</v>
      </c>
      <c r="I365">
        <v>238.322734</v>
      </c>
      <c r="J365" t="s">
        <v>3</v>
      </c>
      <c r="K365">
        <v>5688.3283110000002</v>
      </c>
      <c r="L365">
        <v>237.96828199999999</v>
      </c>
      <c r="M365" t="s">
        <v>4</v>
      </c>
      <c r="N365">
        <v>619.84146899999996</v>
      </c>
      <c r="O365">
        <v>15.709147</v>
      </c>
      <c r="P365" t="s">
        <v>5</v>
      </c>
      <c r="Q365">
        <v>0</v>
      </c>
      <c r="R365">
        <v>0</v>
      </c>
      <c r="S365" t="s">
        <v>6</v>
      </c>
      <c r="T365">
        <v>189.222994</v>
      </c>
      <c r="U365">
        <v>0.87872399999999995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0.37900800000000001</v>
      </c>
      <c r="AD365">
        <v>1.2999999999999999E-5</v>
      </c>
      <c r="AE365" t="s">
        <v>10</v>
      </c>
      <c r="AF365">
        <v>0</v>
      </c>
      <c r="AG365">
        <v>0</v>
      </c>
      <c r="AH365" t="s">
        <v>11</v>
      </c>
      <c r="AI365">
        <v>0.62067099999999997</v>
      </c>
      <c r="AJ365">
        <v>1.1E-5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7122.9949219999999</v>
      </c>
      <c r="I366">
        <v>444.79423400000002</v>
      </c>
      <c r="J366" t="s">
        <v>3</v>
      </c>
      <c r="K366">
        <v>7111.4493750000001</v>
      </c>
      <c r="L366">
        <v>444.24723499999999</v>
      </c>
      <c r="M366" t="s">
        <v>4</v>
      </c>
      <c r="N366">
        <v>774.59475999999995</v>
      </c>
      <c r="O366">
        <v>20.820156000000001</v>
      </c>
      <c r="P366" t="s">
        <v>5</v>
      </c>
      <c r="Q366">
        <v>0</v>
      </c>
      <c r="R366">
        <v>0</v>
      </c>
      <c r="S366" t="s">
        <v>6</v>
      </c>
      <c r="T366">
        <v>236.55667</v>
      </c>
      <c r="U366">
        <v>1.0652140000000001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0.37860100000000002</v>
      </c>
      <c r="AD366">
        <v>1.2999999999999999E-5</v>
      </c>
      <c r="AE366" t="s">
        <v>10</v>
      </c>
      <c r="AF366">
        <v>0</v>
      </c>
      <c r="AG366">
        <v>0</v>
      </c>
      <c r="AH366" t="s">
        <v>11</v>
      </c>
      <c r="AI366">
        <v>0.62084499999999998</v>
      </c>
      <c r="AJ366">
        <v>1.2E-5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8548.8442770000001</v>
      </c>
      <c r="I367">
        <v>705.72706000000005</v>
      </c>
      <c r="J367" t="s">
        <v>3</v>
      </c>
      <c r="K367">
        <v>8534.9746090000008</v>
      </c>
      <c r="L367">
        <v>706.39205900000002</v>
      </c>
      <c r="M367" t="s">
        <v>4</v>
      </c>
      <c r="N367">
        <v>929.56085599999994</v>
      </c>
      <c r="O367">
        <v>26.807368</v>
      </c>
      <c r="P367" t="s">
        <v>5</v>
      </c>
      <c r="Q367">
        <v>0</v>
      </c>
      <c r="R367">
        <v>0</v>
      </c>
      <c r="S367" t="s">
        <v>6</v>
      </c>
      <c r="T367">
        <v>283.85057999999998</v>
      </c>
      <c r="U367">
        <v>1.3565560000000001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0.37804599999999999</v>
      </c>
      <c r="AD367">
        <v>1.0000000000000001E-5</v>
      </c>
      <c r="AE367" t="s">
        <v>10</v>
      </c>
      <c r="AF367">
        <v>0</v>
      </c>
      <c r="AG367">
        <v>0</v>
      </c>
      <c r="AH367" t="s">
        <v>11</v>
      </c>
      <c r="AI367">
        <v>0.62115699999999996</v>
      </c>
      <c r="AJ367">
        <v>1.2999999999999999E-5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9973.0493549999992</v>
      </c>
      <c r="I368">
        <v>807.78171399999997</v>
      </c>
      <c r="J368" t="s">
        <v>3</v>
      </c>
      <c r="K368">
        <v>9956.8523050000003</v>
      </c>
      <c r="L368">
        <v>809.61145799999997</v>
      </c>
      <c r="M368" t="s">
        <v>4</v>
      </c>
      <c r="N368">
        <v>1084.435984</v>
      </c>
      <c r="O368">
        <v>34.160612</v>
      </c>
      <c r="P368" t="s">
        <v>5</v>
      </c>
      <c r="Q368">
        <v>0</v>
      </c>
      <c r="R368">
        <v>0</v>
      </c>
      <c r="S368" t="s">
        <v>6</v>
      </c>
      <c r="T368">
        <v>331.164828</v>
      </c>
      <c r="U368">
        <v>1.799874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0.37704799999999999</v>
      </c>
      <c r="AD368">
        <v>1.0000000000000001E-5</v>
      </c>
      <c r="AE368" t="s">
        <v>10</v>
      </c>
      <c r="AF368">
        <v>0</v>
      </c>
      <c r="AG368">
        <v>0</v>
      </c>
      <c r="AH368" t="s">
        <v>11</v>
      </c>
      <c r="AI368">
        <v>0.62142600000000003</v>
      </c>
      <c r="AJ368">
        <v>1.4E-5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11397.44543</v>
      </c>
      <c r="I369">
        <v>956.81548599999996</v>
      </c>
      <c r="J369" t="s">
        <v>3</v>
      </c>
      <c r="K369">
        <v>11378.936426</v>
      </c>
      <c r="L369">
        <v>957.76324599999998</v>
      </c>
      <c r="M369" t="s">
        <v>4</v>
      </c>
      <c r="N369">
        <v>1239.2890279999999</v>
      </c>
      <c r="O369">
        <v>42.949210000000001</v>
      </c>
      <c r="P369" t="s">
        <v>5</v>
      </c>
      <c r="Q369">
        <v>0</v>
      </c>
      <c r="R369">
        <v>0</v>
      </c>
      <c r="S369" t="s">
        <v>6</v>
      </c>
      <c r="T369">
        <v>378.47756700000002</v>
      </c>
      <c r="U369">
        <v>2.1000380000000001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0.37671300000000002</v>
      </c>
      <c r="AD369">
        <v>7.9999999999999996E-6</v>
      </c>
      <c r="AE369" t="s">
        <v>10</v>
      </c>
      <c r="AF369">
        <v>0</v>
      </c>
      <c r="AG369">
        <v>0</v>
      </c>
      <c r="AH369" t="s">
        <v>11</v>
      </c>
      <c r="AI369">
        <v>0.62177499999999997</v>
      </c>
      <c r="AJ369">
        <v>1.5E-5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12822.028516</v>
      </c>
      <c r="I370">
        <v>1149.4172739999999</v>
      </c>
      <c r="J370" t="s">
        <v>3</v>
      </c>
      <c r="K370">
        <v>12801.214434</v>
      </c>
      <c r="L370">
        <v>1150.957375</v>
      </c>
      <c r="M370" t="s">
        <v>4</v>
      </c>
      <c r="N370">
        <v>1394.16175</v>
      </c>
      <c r="O370">
        <v>52.223123000000001</v>
      </c>
      <c r="P370" t="s">
        <v>5</v>
      </c>
      <c r="Q370">
        <v>0</v>
      </c>
      <c r="R370">
        <v>0</v>
      </c>
      <c r="S370" t="s">
        <v>6</v>
      </c>
      <c r="T370">
        <v>426.01579199999998</v>
      </c>
      <c r="U370">
        <v>3.6434449999999998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0.37657200000000002</v>
      </c>
      <c r="AD370">
        <v>6.9999999999999999E-6</v>
      </c>
      <c r="AE370" t="s">
        <v>10</v>
      </c>
      <c r="AF370">
        <v>0</v>
      </c>
      <c r="AG370">
        <v>0</v>
      </c>
      <c r="AH370" t="s">
        <v>11</v>
      </c>
      <c r="AI370">
        <v>0.62219999999999998</v>
      </c>
      <c r="AJ370">
        <v>1.7E-5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14246.989804999999</v>
      </c>
      <c r="I371">
        <v>1260.9573330000001</v>
      </c>
      <c r="J371" t="s">
        <v>3</v>
      </c>
      <c r="K371">
        <v>14223.847324</v>
      </c>
      <c r="L371">
        <v>1260.5479049999999</v>
      </c>
      <c r="M371" t="s">
        <v>4</v>
      </c>
      <c r="N371">
        <v>1549.2759940000001</v>
      </c>
      <c r="O371">
        <v>66.435597999999999</v>
      </c>
      <c r="P371" t="s">
        <v>5</v>
      </c>
      <c r="Q371">
        <v>0</v>
      </c>
      <c r="R371">
        <v>0</v>
      </c>
      <c r="S371" t="s">
        <v>6</v>
      </c>
      <c r="T371">
        <v>473.26476700000001</v>
      </c>
      <c r="U371">
        <v>4.2104290000000004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0.37620399999999998</v>
      </c>
      <c r="AD371">
        <v>7.9999999999999996E-6</v>
      </c>
      <c r="AE371" t="s">
        <v>10</v>
      </c>
      <c r="AF371">
        <v>0</v>
      </c>
      <c r="AG371">
        <v>0</v>
      </c>
      <c r="AH371" t="s">
        <v>11</v>
      </c>
      <c r="AI371">
        <v>0.62255799999999994</v>
      </c>
      <c r="AJ371">
        <v>1.8E-5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15671.599394999999</v>
      </c>
      <c r="I372">
        <v>1450.225678</v>
      </c>
      <c r="J372" t="s">
        <v>3</v>
      </c>
      <c r="K372">
        <v>15646.139472999999</v>
      </c>
      <c r="L372">
        <v>1449.774602</v>
      </c>
      <c r="M372" t="s">
        <v>4</v>
      </c>
      <c r="N372">
        <v>1704.927891</v>
      </c>
      <c r="O372">
        <v>83.133442000000002</v>
      </c>
      <c r="P372" t="s">
        <v>5</v>
      </c>
      <c r="Q372">
        <v>0</v>
      </c>
      <c r="R372">
        <v>0</v>
      </c>
      <c r="S372" t="s">
        <v>6</v>
      </c>
      <c r="T372">
        <v>520.62332900000001</v>
      </c>
      <c r="U372">
        <v>4.9101129999999999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0.37612099999999998</v>
      </c>
      <c r="AD372">
        <v>6.9999999999999999E-6</v>
      </c>
      <c r="AE372" t="s">
        <v>10</v>
      </c>
      <c r="AF372">
        <v>0</v>
      </c>
      <c r="AG372">
        <v>0</v>
      </c>
      <c r="AH372" t="s">
        <v>11</v>
      </c>
      <c r="AI372">
        <v>0.62276900000000002</v>
      </c>
      <c r="AJ372">
        <v>1.9000000000000001E-5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17096.461797</v>
      </c>
      <c r="I373">
        <v>1682.3969939999999</v>
      </c>
      <c r="J373" t="s">
        <v>3</v>
      </c>
      <c r="K373">
        <v>17068.700195000001</v>
      </c>
      <c r="L373">
        <v>1682.0463090000001</v>
      </c>
      <c r="M373" t="s">
        <v>4</v>
      </c>
      <c r="N373">
        <v>1859.9995289999999</v>
      </c>
      <c r="O373">
        <v>97.709220000000002</v>
      </c>
      <c r="P373" t="s">
        <v>5</v>
      </c>
      <c r="Q373">
        <v>0</v>
      </c>
      <c r="R373">
        <v>0</v>
      </c>
      <c r="S373" t="s">
        <v>6</v>
      </c>
      <c r="T373">
        <v>568.07952</v>
      </c>
      <c r="U373">
        <v>4.9479759999999997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0.37589499999999998</v>
      </c>
      <c r="AD373">
        <v>6.0000000000000002E-6</v>
      </c>
      <c r="AE373" t="s">
        <v>10</v>
      </c>
      <c r="AF373">
        <v>0</v>
      </c>
      <c r="AG373">
        <v>0</v>
      </c>
      <c r="AH373" t="s">
        <v>11</v>
      </c>
      <c r="AI373">
        <v>0.62277000000000005</v>
      </c>
      <c r="AJ373">
        <v>1.9000000000000001E-5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18521.582655999999</v>
      </c>
      <c r="I374">
        <v>1904.172219</v>
      </c>
      <c r="J374" t="s">
        <v>3</v>
      </c>
      <c r="K374">
        <v>18491.485272999998</v>
      </c>
      <c r="L374">
        <v>1905.8297110000001</v>
      </c>
      <c r="M374" t="s">
        <v>4</v>
      </c>
      <c r="N374">
        <v>2015.0561909999999</v>
      </c>
      <c r="O374">
        <v>106.561865</v>
      </c>
      <c r="P374" t="s">
        <v>5</v>
      </c>
      <c r="Q374">
        <v>0</v>
      </c>
      <c r="R374">
        <v>0</v>
      </c>
      <c r="S374" t="s">
        <v>6</v>
      </c>
      <c r="T374">
        <v>615.58084199999996</v>
      </c>
      <c r="U374">
        <v>5.2329249999999998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0.37567499999999998</v>
      </c>
      <c r="AD374">
        <v>3.9999999999999998E-6</v>
      </c>
      <c r="AE374" t="s">
        <v>10</v>
      </c>
      <c r="AF374">
        <v>0</v>
      </c>
      <c r="AG374">
        <v>0</v>
      </c>
      <c r="AH374" t="s">
        <v>11</v>
      </c>
      <c r="AI374">
        <v>0.62277000000000005</v>
      </c>
      <c r="AJ374">
        <v>1.9000000000000001E-5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19947.056757999999</v>
      </c>
      <c r="I375">
        <v>2159.214841</v>
      </c>
      <c r="J375" t="s">
        <v>3</v>
      </c>
      <c r="K375">
        <v>19914.643945</v>
      </c>
      <c r="L375">
        <v>2160.7417150000001</v>
      </c>
      <c r="M375" t="s">
        <v>4</v>
      </c>
      <c r="N375">
        <v>2170.2080179999998</v>
      </c>
      <c r="O375">
        <v>119.695213</v>
      </c>
      <c r="P375" t="s">
        <v>5</v>
      </c>
      <c r="Q375">
        <v>0</v>
      </c>
      <c r="R375">
        <v>0</v>
      </c>
      <c r="S375" t="s">
        <v>6</v>
      </c>
      <c r="T375">
        <v>663.00043800000003</v>
      </c>
      <c r="U375">
        <v>5.5648499999999999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0.37561899999999998</v>
      </c>
      <c r="AD375">
        <v>3.9999999999999998E-6</v>
      </c>
      <c r="AE375" t="s">
        <v>10</v>
      </c>
      <c r="AF375">
        <v>0</v>
      </c>
      <c r="AG375">
        <v>0</v>
      </c>
      <c r="AH375" t="s">
        <v>11</v>
      </c>
      <c r="AI375">
        <v>0.62342600000000004</v>
      </c>
      <c r="AJ375">
        <v>2.0000000000000002E-5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21370.846719000001</v>
      </c>
      <c r="I376">
        <v>2392.6301899999999</v>
      </c>
      <c r="J376" t="s">
        <v>3</v>
      </c>
      <c r="K376">
        <v>21336.112266</v>
      </c>
      <c r="L376">
        <v>2393.402775</v>
      </c>
      <c r="M376" t="s">
        <v>4</v>
      </c>
      <c r="N376">
        <v>2325.2230420000001</v>
      </c>
      <c r="O376">
        <v>141.38475500000001</v>
      </c>
      <c r="P376" t="s">
        <v>5</v>
      </c>
      <c r="Q376">
        <v>0</v>
      </c>
      <c r="R376">
        <v>0</v>
      </c>
      <c r="S376" t="s">
        <v>6</v>
      </c>
      <c r="T376">
        <v>710.464789</v>
      </c>
      <c r="U376">
        <v>5.9000310000000002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0.37561600000000001</v>
      </c>
      <c r="AD376">
        <v>3.9999999999999998E-6</v>
      </c>
      <c r="AE376" t="s">
        <v>10</v>
      </c>
      <c r="AF376">
        <v>0</v>
      </c>
      <c r="AG376">
        <v>0</v>
      </c>
      <c r="AH376" t="s">
        <v>11</v>
      </c>
      <c r="AI376">
        <v>0.62350700000000003</v>
      </c>
      <c r="AJ376">
        <v>2.0000000000000002E-5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22795.357891</v>
      </c>
      <c r="I377">
        <v>2360.2414589999998</v>
      </c>
      <c r="J377" t="s">
        <v>3</v>
      </c>
      <c r="K377">
        <v>22758.313593999999</v>
      </c>
      <c r="L377">
        <v>2359.0867469999998</v>
      </c>
      <c r="M377" t="s">
        <v>4</v>
      </c>
      <c r="N377">
        <v>2480.3495950000001</v>
      </c>
      <c r="O377">
        <v>151.977565</v>
      </c>
      <c r="P377" t="s">
        <v>5</v>
      </c>
      <c r="Q377">
        <v>0</v>
      </c>
      <c r="R377">
        <v>0</v>
      </c>
      <c r="S377" t="s">
        <v>6</v>
      </c>
      <c r="T377">
        <v>757.96728599999994</v>
      </c>
      <c r="U377">
        <v>6.3769539999999996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0.37561600000000001</v>
      </c>
      <c r="AD377">
        <v>3.9999999999999998E-6</v>
      </c>
      <c r="AE377" t="s">
        <v>10</v>
      </c>
      <c r="AF377">
        <v>0</v>
      </c>
      <c r="AG377">
        <v>0</v>
      </c>
      <c r="AH377" t="s">
        <v>11</v>
      </c>
      <c r="AI377">
        <v>0.62350700000000003</v>
      </c>
      <c r="AJ377">
        <v>2.0000000000000002E-5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24219.683358999999</v>
      </c>
      <c r="I378">
        <v>2522.2781180000002</v>
      </c>
      <c r="J378" t="s">
        <v>3</v>
      </c>
      <c r="K378">
        <v>24180.314492000001</v>
      </c>
      <c r="L378">
        <v>2522.4427369999999</v>
      </c>
      <c r="M378" t="s">
        <v>4</v>
      </c>
      <c r="N378">
        <v>2635.6503910000001</v>
      </c>
      <c r="O378">
        <v>174.26814300000001</v>
      </c>
      <c r="P378" t="s">
        <v>5</v>
      </c>
      <c r="Q378">
        <v>0</v>
      </c>
      <c r="R378">
        <v>0</v>
      </c>
      <c r="S378" t="s">
        <v>6</v>
      </c>
      <c r="T378">
        <v>805.46271000000002</v>
      </c>
      <c r="U378">
        <v>6.8421099999999999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0.37561600000000001</v>
      </c>
      <c r="AD378">
        <v>3.9999999999999998E-6</v>
      </c>
      <c r="AE378" t="s">
        <v>10</v>
      </c>
      <c r="AF378">
        <v>0</v>
      </c>
      <c r="AG378">
        <v>0</v>
      </c>
      <c r="AH378" t="s">
        <v>11</v>
      </c>
      <c r="AI378">
        <v>0.62350700000000003</v>
      </c>
      <c r="AJ378">
        <v>2.0000000000000002E-5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25643.922343999999</v>
      </c>
      <c r="I379">
        <v>2565.072189</v>
      </c>
      <c r="J379" t="s">
        <v>3</v>
      </c>
      <c r="K379">
        <v>25602.227305</v>
      </c>
      <c r="L379">
        <v>2563.8659929999999</v>
      </c>
      <c r="M379" t="s">
        <v>4</v>
      </c>
      <c r="N379">
        <v>2790.5907670000001</v>
      </c>
      <c r="O379">
        <v>196.73060000000001</v>
      </c>
      <c r="P379" t="s">
        <v>5</v>
      </c>
      <c r="Q379">
        <v>0</v>
      </c>
      <c r="R379">
        <v>0</v>
      </c>
      <c r="S379" t="s">
        <v>6</v>
      </c>
      <c r="T379">
        <v>852.92569700000001</v>
      </c>
      <c r="U379">
        <v>6.9159459999999999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0.37561600000000001</v>
      </c>
      <c r="AD379">
        <v>3.9999999999999998E-6</v>
      </c>
      <c r="AE379" t="s">
        <v>10</v>
      </c>
      <c r="AF379">
        <v>0</v>
      </c>
      <c r="AG379">
        <v>0</v>
      </c>
      <c r="AH379" t="s">
        <v>11</v>
      </c>
      <c r="AI379">
        <v>0.62350700000000003</v>
      </c>
      <c r="AJ379">
        <v>2.0000000000000002E-5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27067.960508</v>
      </c>
      <c r="I380">
        <v>2639.6975050000001</v>
      </c>
      <c r="J380" t="s">
        <v>3</v>
      </c>
      <c r="K380">
        <v>27023.960195</v>
      </c>
      <c r="L380">
        <v>2638.6155159999998</v>
      </c>
      <c r="M380" t="s">
        <v>4</v>
      </c>
      <c r="N380">
        <v>2945.6495610000002</v>
      </c>
      <c r="O380">
        <v>221.93837300000001</v>
      </c>
      <c r="P380" t="s">
        <v>5</v>
      </c>
      <c r="Q380">
        <v>0</v>
      </c>
      <c r="R380">
        <v>0</v>
      </c>
      <c r="S380" t="s">
        <v>6</v>
      </c>
      <c r="T380">
        <v>900.35188400000004</v>
      </c>
      <c r="U380">
        <v>7.1175259999999998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0.37561600000000001</v>
      </c>
      <c r="AD380">
        <v>3.9999999999999998E-6</v>
      </c>
      <c r="AE380" t="s">
        <v>10</v>
      </c>
      <c r="AF380">
        <v>0</v>
      </c>
      <c r="AG380">
        <v>0</v>
      </c>
      <c r="AH380" t="s">
        <v>11</v>
      </c>
      <c r="AI380">
        <v>0.62350700000000003</v>
      </c>
      <c r="AJ380">
        <v>2.0000000000000002E-5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28491.420039000001</v>
      </c>
      <c r="I381">
        <v>2781.6883229999999</v>
      </c>
      <c r="J381" t="s">
        <v>3</v>
      </c>
      <c r="K381">
        <v>28445.109413999999</v>
      </c>
      <c r="L381">
        <v>2782.2305919999999</v>
      </c>
      <c r="M381" t="s">
        <v>4</v>
      </c>
      <c r="N381">
        <v>3100.6774850000002</v>
      </c>
      <c r="O381">
        <v>236.20139699999999</v>
      </c>
      <c r="P381" t="s">
        <v>5</v>
      </c>
      <c r="Q381">
        <v>0</v>
      </c>
      <c r="R381">
        <v>0</v>
      </c>
      <c r="S381" t="s">
        <v>6</v>
      </c>
      <c r="T381">
        <v>947.81142799999998</v>
      </c>
      <c r="U381">
        <v>7.7395399999999999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0.37561600000000001</v>
      </c>
      <c r="AD381">
        <v>3.9999999999999998E-6</v>
      </c>
      <c r="AE381" t="s">
        <v>10</v>
      </c>
      <c r="AF381">
        <v>0</v>
      </c>
      <c r="AG381">
        <v>0</v>
      </c>
      <c r="AH381" t="s">
        <v>11</v>
      </c>
      <c r="AI381">
        <v>0.62350700000000003</v>
      </c>
      <c r="AJ381">
        <v>2.0000000000000002E-5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18336.985468999999</v>
      </c>
      <c r="I382">
        <v>12406.358463</v>
      </c>
      <c r="J382" t="s">
        <v>3</v>
      </c>
      <c r="K382">
        <v>18331.241953000001</v>
      </c>
      <c r="L382">
        <v>12403.998419</v>
      </c>
      <c r="M382" t="s">
        <v>4</v>
      </c>
      <c r="N382">
        <v>378.03224599999999</v>
      </c>
      <c r="O382">
        <v>8.3284050000000001</v>
      </c>
      <c r="P382" t="s">
        <v>5</v>
      </c>
      <c r="Q382">
        <v>417.03077500000001</v>
      </c>
      <c r="R382">
        <v>218.44254599999999</v>
      </c>
      <c r="S382" t="s">
        <v>6</v>
      </c>
      <c r="T382">
        <v>257.89000900000002</v>
      </c>
      <c r="U382">
        <v>12.116597000000001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0.38382899999999998</v>
      </c>
      <c r="AG382">
        <v>1.2999999999999999E-5</v>
      </c>
      <c r="AH382" t="s">
        <v>11</v>
      </c>
      <c r="AI382">
        <v>0.61810100000000001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36664.429218999998</v>
      </c>
      <c r="I383">
        <v>29629.840547</v>
      </c>
      <c r="J383" t="s">
        <v>3</v>
      </c>
      <c r="K383">
        <v>36652.997109000004</v>
      </c>
      <c r="L383">
        <v>29625.118667999999</v>
      </c>
      <c r="M383" t="s">
        <v>4</v>
      </c>
      <c r="N383">
        <v>755.12266799999998</v>
      </c>
      <c r="O383">
        <v>17.991565999999999</v>
      </c>
      <c r="P383" t="s">
        <v>5</v>
      </c>
      <c r="Q383">
        <v>840.33704299999999</v>
      </c>
      <c r="R383">
        <v>1278.881654</v>
      </c>
      <c r="S383" t="s">
        <v>6</v>
      </c>
      <c r="T383">
        <v>515.93684099999996</v>
      </c>
      <c r="U383">
        <v>40.384295999999999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0.382409</v>
      </c>
      <c r="AG383">
        <v>1.7E-5</v>
      </c>
      <c r="AH383" t="s">
        <v>11</v>
      </c>
      <c r="AI383">
        <v>0.61963199999999996</v>
      </c>
      <c r="AJ383">
        <v>6.9999999999999999E-6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55029.766016000001</v>
      </c>
      <c r="I384">
        <v>111914.85421</v>
      </c>
      <c r="J384" t="s">
        <v>3</v>
      </c>
      <c r="K384">
        <v>55012.621562</v>
      </c>
      <c r="L384">
        <v>111907.063173</v>
      </c>
      <c r="M384" t="s">
        <v>4</v>
      </c>
      <c r="N384">
        <v>1133.207087</v>
      </c>
      <c r="O384">
        <v>57.062479000000003</v>
      </c>
      <c r="P384" t="s">
        <v>5</v>
      </c>
      <c r="Q384">
        <v>1274.925857</v>
      </c>
      <c r="R384">
        <v>4490.1682380000002</v>
      </c>
      <c r="S384" t="s">
        <v>6</v>
      </c>
      <c r="T384">
        <v>775.12328100000002</v>
      </c>
      <c r="U384">
        <v>153.35045700000001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0.38037399999999999</v>
      </c>
      <c r="AG384">
        <v>1.9000000000000001E-5</v>
      </c>
      <c r="AH384" t="s">
        <v>11</v>
      </c>
      <c r="AI384">
        <v>0.62041299999999999</v>
      </c>
      <c r="AJ384">
        <v>1.1E-5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73434.493281000003</v>
      </c>
      <c r="I385">
        <v>350997.07326799998</v>
      </c>
      <c r="J385" t="s">
        <v>3</v>
      </c>
      <c r="K385">
        <v>73411.641250000001</v>
      </c>
      <c r="L385">
        <v>350952.39127399999</v>
      </c>
      <c r="M385" t="s">
        <v>4</v>
      </c>
      <c r="N385">
        <v>1511.3594089999999</v>
      </c>
      <c r="O385">
        <v>163.08406500000001</v>
      </c>
      <c r="P385" t="s">
        <v>5</v>
      </c>
      <c r="Q385">
        <v>1717.683867</v>
      </c>
      <c r="R385">
        <v>11944.801853999999</v>
      </c>
      <c r="S385" t="s">
        <v>6</v>
      </c>
      <c r="T385">
        <v>1035.4051489999999</v>
      </c>
      <c r="U385">
        <v>553.54252099999997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0.37876199999999999</v>
      </c>
      <c r="AG385">
        <v>1.5999999999999999E-5</v>
      </c>
      <c r="AH385" t="s">
        <v>11</v>
      </c>
      <c r="AI385">
        <v>0.62064699999999995</v>
      </c>
      <c r="AJ385">
        <v>1.2E-5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91848.555313000004</v>
      </c>
      <c r="I386">
        <v>812754.04416799999</v>
      </c>
      <c r="J386" t="s">
        <v>3</v>
      </c>
      <c r="K386">
        <v>91820.008593999999</v>
      </c>
      <c r="L386">
        <v>812514.55137300002</v>
      </c>
      <c r="M386" t="s">
        <v>4</v>
      </c>
      <c r="N386">
        <v>1889.1540869999999</v>
      </c>
      <c r="O386">
        <v>365.24996099999998</v>
      </c>
      <c r="P386" t="s">
        <v>5</v>
      </c>
      <c r="Q386">
        <v>2166.0332790000002</v>
      </c>
      <c r="R386">
        <v>24793.325370999999</v>
      </c>
      <c r="S386" t="s">
        <v>6</v>
      </c>
      <c r="T386">
        <v>1296.2467630000001</v>
      </c>
      <c r="U386">
        <v>1393.3670750000001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0.37773699999999999</v>
      </c>
      <c r="AG386">
        <v>2.0000000000000002E-5</v>
      </c>
      <c r="AH386" t="s">
        <v>11</v>
      </c>
      <c r="AI386">
        <v>0.62084899999999998</v>
      </c>
      <c r="AJ386">
        <v>1.2999999999999999E-5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110294.395</v>
      </c>
      <c r="I387">
        <v>1568790.6430230001</v>
      </c>
      <c r="J387" t="s">
        <v>3</v>
      </c>
      <c r="K387">
        <v>110260.103281</v>
      </c>
      <c r="L387">
        <v>1568315.8158150001</v>
      </c>
      <c r="M387" t="s">
        <v>4</v>
      </c>
      <c r="N387">
        <v>2267.8975</v>
      </c>
      <c r="O387">
        <v>676.54768200000001</v>
      </c>
      <c r="P387" t="s">
        <v>5</v>
      </c>
      <c r="Q387">
        <v>2619.9937650000002</v>
      </c>
      <c r="R387">
        <v>44172.070836999999</v>
      </c>
      <c r="S387" t="s">
        <v>6</v>
      </c>
      <c r="T387">
        <v>1558.128899</v>
      </c>
      <c r="U387">
        <v>2740.8185429999999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0.37714199999999998</v>
      </c>
      <c r="AG387">
        <v>1.5E-5</v>
      </c>
      <c r="AH387" t="s">
        <v>11</v>
      </c>
      <c r="AI387">
        <v>0.62086300000000005</v>
      </c>
      <c r="AJ387">
        <v>1.2999999999999999E-5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128733.93453100001</v>
      </c>
      <c r="I388">
        <v>2311866.5476779998</v>
      </c>
      <c r="J388" t="s">
        <v>3</v>
      </c>
      <c r="K388">
        <v>128693.92203099999</v>
      </c>
      <c r="L388">
        <v>2311248.8278029999</v>
      </c>
      <c r="M388" t="s">
        <v>4</v>
      </c>
      <c r="N388">
        <v>2645.467866</v>
      </c>
      <c r="O388">
        <v>887.10415399999999</v>
      </c>
      <c r="P388" t="s">
        <v>5</v>
      </c>
      <c r="Q388">
        <v>3076.3385790000002</v>
      </c>
      <c r="R388">
        <v>70075.885244999998</v>
      </c>
      <c r="S388" t="s">
        <v>6</v>
      </c>
      <c r="T388">
        <v>1819.750845</v>
      </c>
      <c r="U388">
        <v>3948.8736479999998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0.37700699999999998</v>
      </c>
      <c r="AG388">
        <v>1.5E-5</v>
      </c>
      <c r="AH388" t="s">
        <v>11</v>
      </c>
      <c r="AI388">
        <v>0.62102999999999997</v>
      </c>
      <c r="AJ388">
        <v>1.4E-5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147138.600312</v>
      </c>
      <c r="I389">
        <v>2754102.0924340002</v>
      </c>
      <c r="J389" t="s">
        <v>3</v>
      </c>
      <c r="K389">
        <v>147092.893125</v>
      </c>
      <c r="L389">
        <v>2753546.8184620002</v>
      </c>
      <c r="M389" t="s">
        <v>4</v>
      </c>
      <c r="N389">
        <v>3022.6308009999998</v>
      </c>
      <c r="O389">
        <v>973.56517799999995</v>
      </c>
      <c r="P389" t="s">
        <v>5</v>
      </c>
      <c r="Q389">
        <v>3530.7314059999999</v>
      </c>
      <c r="R389">
        <v>100971.223581</v>
      </c>
      <c r="S389" t="s">
        <v>6</v>
      </c>
      <c r="T389">
        <v>2079.7187009999998</v>
      </c>
      <c r="U389">
        <v>4416.7671399999999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0.37682300000000002</v>
      </c>
      <c r="AG389">
        <v>1.4E-5</v>
      </c>
      <c r="AH389" t="s">
        <v>11</v>
      </c>
      <c r="AI389">
        <v>0.62152499999999999</v>
      </c>
      <c r="AJ389">
        <v>1.5999999999999999E-5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165541.11874999999</v>
      </c>
      <c r="I390">
        <v>3149990.3686870001</v>
      </c>
      <c r="J390" t="s">
        <v>3</v>
      </c>
      <c r="K390">
        <v>165489.72312499999</v>
      </c>
      <c r="L390">
        <v>3149180.9875639998</v>
      </c>
      <c r="M390" t="s">
        <v>4</v>
      </c>
      <c r="N390">
        <v>3400.1050049999999</v>
      </c>
      <c r="O390">
        <v>1046.768579</v>
      </c>
      <c r="P390" t="s">
        <v>5</v>
      </c>
      <c r="Q390">
        <v>3984.027388</v>
      </c>
      <c r="R390">
        <v>139723.37126700001</v>
      </c>
      <c r="S390" t="s">
        <v>6</v>
      </c>
      <c r="T390">
        <v>2339.0936769999998</v>
      </c>
      <c r="U390">
        <v>4528.0187379999998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0.37645699999999999</v>
      </c>
      <c r="AG390">
        <v>1.2E-5</v>
      </c>
      <c r="AH390" t="s">
        <v>11</v>
      </c>
      <c r="AI390">
        <v>0.62190100000000004</v>
      </c>
      <c r="AJ390">
        <v>1.8E-5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183928.00156199999</v>
      </c>
      <c r="I391">
        <v>3627581.2020259998</v>
      </c>
      <c r="J391" t="s">
        <v>3</v>
      </c>
      <c r="K391">
        <v>183870.92624999999</v>
      </c>
      <c r="L391">
        <v>3626734.9573289999</v>
      </c>
      <c r="M391" t="s">
        <v>4</v>
      </c>
      <c r="N391">
        <v>3777.2164550000002</v>
      </c>
      <c r="O391">
        <v>1146.099798</v>
      </c>
      <c r="P391" t="s">
        <v>5</v>
      </c>
      <c r="Q391">
        <v>4434.3838230000001</v>
      </c>
      <c r="R391">
        <v>187107.90799899999</v>
      </c>
      <c r="S391" t="s">
        <v>6</v>
      </c>
      <c r="T391">
        <v>2597.8823389999998</v>
      </c>
      <c r="U391">
        <v>4649.4394629999997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0.37634600000000001</v>
      </c>
      <c r="AG391">
        <v>1.2E-5</v>
      </c>
      <c r="AH391" t="s">
        <v>11</v>
      </c>
      <c r="AI391">
        <v>0.62214599999999998</v>
      </c>
      <c r="AJ391">
        <v>1.9000000000000001E-5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202311.91156199999</v>
      </c>
      <c r="I392">
        <v>4201813.8500819998</v>
      </c>
      <c r="J392" t="s">
        <v>3</v>
      </c>
      <c r="K392">
        <v>202249.16656300001</v>
      </c>
      <c r="L392">
        <v>4200953.7916339999</v>
      </c>
      <c r="M392" t="s">
        <v>4</v>
      </c>
      <c r="N392">
        <v>4154.29457</v>
      </c>
      <c r="O392">
        <v>1200.1698550000001</v>
      </c>
      <c r="P392" t="s">
        <v>5</v>
      </c>
      <c r="Q392">
        <v>4880.9774219999999</v>
      </c>
      <c r="R392">
        <v>241667.99397700001</v>
      </c>
      <c r="S392" t="s">
        <v>6</v>
      </c>
      <c r="T392">
        <v>2857.1989990000002</v>
      </c>
      <c r="U392">
        <v>4866.127853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0.37602799999999997</v>
      </c>
      <c r="AG392">
        <v>1.2999999999999999E-5</v>
      </c>
      <c r="AH392" t="s">
        <v>11</v>
      </c>
      <c r="AI392">
        <v>0.62255199999999999</v>
      </c>
      <c r="AJ392">
        <v>2.0000000000000002E-5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220683.93156200001</v>
      </c>
      <c r="I393">
        <v>4799473.9944000002</v>
      </c>
      <c r="J393" t="s">
        <v>3</v>
      </c>
      <c r="K393">
        <v>220615.49</v>
      </c>
      <c r="L393">
        <v>4798464.9062959999</v>
      </c>
      <c r="M393" t="s">
        <v>4</v>
      </c>
      <c r="N393">
        <v>4532.1164259999996</v>
      </c>
      <c r="O393">
        <v>1241.6468910000001</v>
      </c>
      <c r="P393" t="s">
        <v>5</v>
      </c>
      <c r="Q393">
        <v>5319.0327049999996</v>
      </c>
      <c r="R393">
        <v>299353.494871</v>
      </c>
      <c r="S393" t="s">
        <v>6</v>
      </c>
      <c r="T393">
        <v>3116.1510990000002</v>
      </c>
      <c r="U393">
        <v>5033.0230769999998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0.37583699999999998</v>
      </c>
      <c r="AG393">
        <v>1.1E-5</v>
      </c>
      <c r="AH393" t="s">
        <v>11</v>
      </c>
      <c r="AI393">
        <v>0.62285900000000005</v>
      </c>
      <c r="AJ393">
        <v>2.1999999999999999E-5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239025.3475</v>
      </c>
      <c r="I394">
        <v>5396392.7515489999</v>
      </c>
      <c r="J394" t="s">
        <v>3</v>
      </c>
      <c r="K394">
        <v>238951.16031199999</v>
      </c>
      <c r="L394">
        <v>5395366.4270169996</v>
      </c>
      <c r="M394" t="s">
        <v>4</v>
      </c>
      <c r="N394">
        <v>4909.4138380000004</v>
      </c>
      <c r="O394">
        <v>1312.6942690000001</v>
      </c>
      <c r="P394" t="s">
        <v>5</v>
      </c>
      <c r="Q394">
        <v>5744.8823339999999</v>
      </c>
      <c r="R394">
        <v>349534.76559099997</v>
      </c>
      <c r="S394" t="s">
        <v>6</v>
      </c>
      <c r="T394">
        <v>3374.6283349999999</v>
      </c>
      <c r="U394">
        <v>5217.604507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0.37579400000000002</v>
      </c>
      <c r="AG394">
        <v>1.1E-5</v>
      </c>
      <c r="AH394" t="s">
        <v>11</v>
      </c>
      <c r="AI394">
        <v>0.62299800000000005</v>
      </c>
      <c r="AJ394">
        <v>2.1999999999999999E-5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257356.68124999999</v>
      </c>
      <c r="I395">
        <v>5994544.3620760003</v>
      </c>
      <c r="J395" t="s">
        <v>3</v>
      </c>
      <c r="K395">
        <v>257276.770625</v>
      </c>
      <c r="L395">
        <v>5993243.8431240004</v>
      </c>
      <c r="M395" t="s">
        <v>4</v>
      </c>
      <c r="N395">
        <v>5287.3838669999996</v>
      </c>
      <c r="O395">
        <v>1613.8368800000001</v>
      </c>
      <c r="P395" t="s">
        <v>5</v>
      </c>
      <c r="Q395">
        <v>6159.7291990000003</v>
      </c>
      <c r="R395">
        <v>374289.78372599999</v>
      </c>
      <c r="S395" t="s">
        <v>6</v>
      </c>
      <c r="T395">
        <v>3634.1157710000002</v>
      </c>
      <c r="U395">
        <v>6017.0260470000003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0.37563000000000002</v>
      </c>
      <c r="AG395">
        <v>9.0000000000000002E-6</v>
      </c>
      <c r="AH395" t="s">
        <v>11</v>
      </c>
      <c r="AI395">
        <v>0.62320600000000004</v>
      </c>
      <c r="AJ395">
        <v>2.1999999999999999E-5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275661.89812500001</v>
      </c>
      <c r="I396">
        <v>6483451.1708829999</v>
      </c>
      <c r="J396" t="s">
        <v>3</v>
      </c>
      <c r="K396">
        <v>275576.31125000003</v>
      </c>
      <c r="L396">
        <v>6482170.1553339995</v>
      </c>
      <c r="M396" t="s">
        <v>4</v>
      </c>
      <c r="N396">
        <v>5664.8432419999999</v>
      </c>
      <c r="O396">
        <v>1760.4896140000001</v>
      </c>
      <c r="P396" t="s">
        <v>5</v>
      </c>
      <c r="Q396">
        <v>6570.4091989999997</v>
      </c>
      <c r="R396">
        <v>384922.89331999997</v>
      </c>
      <c r="S396" t="s">
        <v>6</v>
      </c>
      <c r="T396">
        <v>3893.5125880000001</v>
      </c>
      <c r="U396">
        <v>6756.0483379999996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0.37509199999999998</v>
      </c>
      <c r="AG396">
        <v>9.0000000000000002E-6</v>
      </c>
      <c r="AH396" t="s">
        <v>11</v>
      </c>
      <c r="AI396">
        <v>0.62348999999999999</v>
      </c>
      <c r="AJ396">
        <v>2.1999999999999999E-5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293969.979375</v>
      </c>
      <c r="I397">
        <v>6728606.0447239997</v>
      </c>
      <c r="J397" t="s">
        <v>3</v>
      </c>
      <c r="K397">
        <v>293878.71500000003</v>
      </c>
      <c r="L397">
        <v>6727246.1922300002</v>
      </c>
      <c r="M397" t="s">
        <v>4</v>
      </c>
      <c r="N397">
        <v>6041.5640229999999</v>
      </c>
      <c r="O397">
        <v>1783.065038</v>
      </c>
      <c r="P397" t="s">
        <v>5</v>
      </c>
      <c r="Q397">
        <v>6983.2963570000002</v>
      </c>
      <c r="R397">
        <v>396183.90499700001</v>
      </c>
      <c r="S397" t="s">
        <v>6</v>
      </c>
      <c r="T397">
        <v>4152.1499119999999</v>
      </c>
      <c r="U397">
        <v>6992.2537629999997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0.37501000000000001</v>
      </c>
      <c r="AG397">
        <v>9.0000000000000002E-6</v>
      </c>
      <c r="AH397" t="s">
        <v>11</v>
      </c>
      <c r="AI397">
        <v>0.62368699999999999</v>
      </c>
      <c r="AJ397">
        <v>2.1999999999999999E-5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312275.55812499998</v>
      </c>
      <c r="I398">
        <v>6986426.6412960002</v>
      </c>
      <c r="J398" t="s">
        <v>3</v>
      </c>
      <c r="K398">
        <v>312178.56562499999</v>
      </c>
      <c r="L398">
        <v>6984991.8784640003</v>
      </c>
      <c r="M398" t="s">
        <v>4</v>
      </c>
      <c r="N398">
        <v>6418.7385450000002</v>
      </c>
      <c r="O398">
        <v>1881.2798</v>
      </c>
      <c r="P398" t="s">
        <v>5</v>
      </c>
      <c r="Q398">
        <v>7398.6181740000002</v>
      </c>
      <c r="R398">
        <v>410839.07548900001</v>
      </c>
      <c r="S398" t="s">
        <v>6</v>
      </c>
      <c r="T398">
        <v>4411.2808500000001</v>
      </c>
      <c r="U398">
        <v>7186.2686819999999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0.37498399999999998</v>
      </c>
      <c r="AG398">
        <v>9.0000000000000002E-6</v>
      </c>
      <c r="AH398" t="s">
        <v>11</v>
      </c>
      <c r="AI398">
        <v>0.62372700000000003</v>
      </c>
      <c r="AJ398">
        <v>2.1999999999999999E-5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330590.61125000002</v>
      </c>
      <c r="I399">
        <v>7295228.9857790004</v>
      </c>
      <c r="J399" t="s">
        <v>3</v>
      </c>
      <c r="K399">
        <v>330487.924375</v>
      </c>
      <c r="L399">
        <v>7293553.8646849999</v>
      </c>
      <c r="M399" t="s">
        <v>4</v>
      </c>
      <c r="N399">
        <v>6795.8021090000002</v>
      </c>
      <c r="O399">
        <v>1958.442372</v>
      </c>
      <c r="P399" t="s">
        <v>5</v>
      </c>
      <c r="Q399">
        <v>7813.1561039999997</v>
      </c>
      <c r="R399">
        <v>426754.049184</v>
      </c>
      <c r="S399" t="s">
        <v>6</v>
      </c>
      <c r="T399">
        <v>4670.501123</v>
      </c>
      <c r="U399">
        <v>7478.33104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0.37497200000000003</v>
      </c>
      <c r="AG399">
        <v>9.0000000000000002E-6</v>
      </c>
      <c r="AH399" t="s">
        <v>11</v>
      </c>
      <c r="AI399">
        <v>0.62374499999999999</v>
      </c>
      <c r="AJ399">
        <v>2.1999999999999999E-5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348918.93437500001</v>
      </c>
      <c r="I400">
        <v>7576552.6051179999</v>
      </c>
      <c r="J400" t="s">
        <v>3</v>
      </c>
      <c r="K400">
        <v>348810.55499999999</v>
      </c>
      <c r="L400">
        <v>7574735.2188109998</v>
      </c>
      <c r="M400" t="s">
        <v>4</v>
      </c>
      <c r="N400">
        <v>7173.0747659999997</v>
      </c>
      <c r="O400">
        <v>2072.0248620000002</v>
      </c>
      <c r="P400" t="s">
        <v>5</v>
      </c>
      <c r="Q400">
        <v>8231.1465430000007</v>
      </c>
      <c r="R400">
        <v>444482.49466000003</v>
      </c>
      <c r="S400" t="s">
        <v>6</v>
      </c>
      <c r="T400">
        <v>4929.9191410000003</v>
      </c>
      <c r="U400">
        <v>7756.2951549999998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0.37495400000000001</v>
      </c>
      <c r="AG400">
        <v>9.0000000000000002E-6</v>
      </c>
      <c r="AH400" t="s">
        <v>11</v>
      </c>
      <c r="AI400">
        <v>0.62385400000000002</v>
      </c>
      <c r="AJ400">
        <v>2.3E-5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367272.21875</v>
      </c>
      <c r="I401">
        <v>7992077.788284</v>
      </c>
      <c r="J401" t="s">
        <v>3</v>
      </c>
      <c r="K401">
        <v>367158.114375</v>
      </c>
      <c r="L401">
        <v>7990105.5903019998</v>
      </c>
      <c r="M401" t="s">
        <v>4</v>
      </c>
      <c r="N401">
        <v>7550.4099800000004</v>
      </c>
      <c r="O401">
        <v>2195.2938570000001</v>
      </c>
      <c r="P401" t="s">
        <v>5</v>
      </c>
      <c r="Q401">
        <v>8661.1168749999997</v>
      </c>
      <c r="R401">
        <v>476759.11205499998</v>
      </c>
      <c r="S401" t="s">
        <v>6</v>
      </c>
      <c r="T401">
        <v>5189.1456250000001</v>
      </c>
      <c r="U401">
        <v>8078.5275339999998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0.37494100000000002</v>
      </c>
      <c r="AG401">
        <v>9.0000000000000002E-6</v>
      </c>
      <c r="AH401" t="s">
        <v>11</v>
      </c>
      <c r="AI401">
        <v>0.62392300000000001</v>
      </c>
      <c r="AJ401">
        <v>2.1999999999999999E-5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18107.206289000002</v>
      </c>
      <c r="I402">
        <v>32427.981072999999</v>
      </c>
      <c r="J402" t="s">
        <v>3</v>
      </c>
      <c r="K402">
        <v>18101.428789000001</v>
      </c>
      <c r="L402">
        <v>32416.749441</v>
      </c>
      <c r="M402" t="s">
        <v>4</v>
      </c>
      <c r="N402">
        <v>378.74268899999998</v>
      </c>
      <c r="O402">
        <v>15.652850000000001</v>
      </c>
      <c r="P402" t="s">
        <v>5</v>
      </c>
      <c r="Q402">
        <v>0</v>
      </c>
      <c r="R402">
        <v>0</v>
      </c>
      <c r="S402" t="s">
        <v>6</v>
      </c>
      <c r="T402">
        <v>257.71673399999997</v>
      </c>
      <c r="U402">
        <v>17.467656999999999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0.38317200000000001</v>
      </c>
      <c r="AG402">
        <v>1.4E-5</v>
      </c>
      <c r="AH402" t="s">
        <v>11</v>
      </c>
      <c r="AI402">
        <v>0.61785900000000005</v>
      </c>
      <c r="AJ402">
        <v>1.2999999999999999E-5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36215.843593999998</v>
      </c>
      <c r="I403">
        <v>85477.282321999999</v>
      </c>
      <c r="J403" t="s">
        <v>3</v>
      </c>
      <c r="K403">
        <v>36204.352108999999</v>
      </c>
      <c r="L403">
        <v>85465.520105000003</v>
      </c>
      <c r="M403" t="s">
        <v>4</v>
      </c>
      <c r="N403">
        <v>757.58198400000003</v>
      </c>
      <c r="O403">
        <v>46.097935999999997</v>
      </c>
      <c r="P403" t="s">
        <v>5</v>
      </c>
      <c r="Q403">
        <v>0</v>
      </c>
      <c r="R403">
        <v>0</v>
      </c>
      <c r="S403" t="s">
        <v>6</v>
      </c>
      <c r="T403">
        <v>515.96694000000002</v>
      </c>
      <c r="U403">
        <v>60.527662999999997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0.38033099999999997</v>
      </c>
      <c r="AG403">
        <v>2.0000000000000002E-5</v>
      </c>
      <c r="AH403" t="s">
        <v>11</v>
      </c>
      <c r="AI403">
        <v>0.61908200000000002</v>
      </c>
      <c r="AJ403">
        <v>1.0000000000000001E-5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54329.655312000003</v>
      </c>
      <c r="I404">
        <v>136100.892303</v>
      </c>
      <c r="J404" t="s">
        <v>3</v>
      </c>
      <c r="K404">
        <v>54312.371719000002</v>
      </c>
      <c r="L404">
        <v>136051.93732699999</v>
      </c>
      <c r="M404" t="s">
        <v>4</v>
      </c>
      <c r="N404">
        <v>1136.0886989999999</v>
      </c>
      <c r="O404">
        <v>88.828091000000001</v>
      </c>
      <c r="P404" t="s">
        <v>5</v>
      </c>
      <c r="Q404">
        <v>0</v>
      </c>
      <c r="R404">
        <v>0</v>
      </c>
      <c r="S404" t="s">
        <v>6</v>
      </c>
      <c r="T404">
        <v>773.73244</v>
      </c>
      <c r="U404">
        <v>90.730655999999996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0.37897399999999998</v>
      </c>
      <c r="AG404">
        <v>1.5E-5</v>
      </c>
      <c r="AH404" t="s">
        <v>11</v>
      </c>
      <c r="AI404">
        <v>0.61962099999999998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72444.592969000005</v>
      </c>
      <c r="I405">
        <v>165753.00693599999</v>
      </c>
      <c r="J405" t="s">
        <v>3</v>
      </c>
      <c r="K405">
        <v>72421.578750000001</v>
      </c>
      <c r="L405">
        <v>165704.97622000001</v>
      </c>
      <c r="M405" t="s">
        <v>4</v>
      </c>
      <c r="N405">
        <v>1514.3641090000001</v>
      </c>
      <c r="O405">
        <v>124.479043</v>
      </c>
      <c r="P405" t="s">
        <v>5</v>
      </c>
      <c r="Q405">
        <v>0</v>
      </c>
      <c r="R405">
        <v>0</v>
      </c>
      <c r="S405" t="s">
        <v>6</v>
      </c>
      <c r="T405">
        <v>1031.8191859999999</v>
      </c>
      <c r="U405">
        <v>125.230692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0.37836700000000001</v>
      </c>
      <c r="AG405">
        <v>1.2999999999999999E-5</v>
      </c>
      <c r="AH405" t="s">
        <v>11</v>
      </c>
      <c r="AI405">
        <v>0.61995999999999996</v>
      </c>
      <c r="AJ405">
        <v>6.9999999999999999E-6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90536.946406000003</v>
      </c>
      <c r="I406">
        <v>216100.769523</v>
      </c>
      <c r="J406" t="s">
        <v>3</v>
      </c>
      <c r="K406">
        <v>90508.210781000002</v>
      </c>
      <c r="L406">
        <v>216095.09301400001</v>
      </c>
      <c r="M406" t="s">
        <v>4</v>
      </c>
      <c r="N406">
        <v>1891.8383670000001</v>
      </c>
      <c r="O406">
        <v>166.782228</v>
      </c>
      <c r="P406" t="s">
        <v>5</v>
      </c>
      <c r="Q406">
        <v>0</v>
      </c>
      <c r="R406">
        <v>0</v>
      </c>
      <c r="S406" t="s">
        <v>6</v>
      </c>
      <c r="T406">
        <v>1289.2337789999999</v>
      </c>
      <c r="U406">
        <v>187.26379900000001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0.37759900000000002</v>
      </c>
      <c r="AG406">
        <v>1.4E-5</v>
      </c>
      <c r="AH406" t="s">
        <v>11</v>
      </c>
      <c r="AI406">
        <v>0.62006499999999998</v>
      </c>
      <c r="AJ406">
        <v>6.9999999999999999E-6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108647.84968699999</v>
      </c>
      <c r="I407">
        <v>334433.10211400001</v>
      </c>
      <c r="J407" t="s">
        <v>3</v>
      </c>
      <c r="K407">
        <v>108613.36109400001</v>
      </c>
      <c r="L407">
        <v>334446.47147599998</v>
      </c>
      <c r="M407" t="s">
        <v>4</v>
      </c>
      <c r="N407">
        <v>2271.2349020000001</v>
      </c>
      <c r="O407">
        <v>277.15693800000003</v>
      </c>
      <c r="P407" t="s">
        <v>5</v>
      </c>
      <c r="Q407">
        <v>0</v>
      </c>
      <c r="R407">
        <v>0</v>
      </c>
      <c r="S407" t="s">
        <v>6</v>
      </c>
      <c r="T407">
        <v>1548.5013719999999</v>
      </c>
      <c r="U407">
        <v>334.61382300000002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0.37697399999999998</v>
      </c>
      <c r="AG407">
        <v>1.0000000000000001E-5</v>
      </c>
      <c r="AH407" t="s">
        <v>11</v>
      </c>
      <c r="AI407">
        <v>0.62051599999999996</v>
      </c>
      <c r="AJ407">
        <v>1.0000000000000001E-5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126763.81781199999</v>
      </c>
      <c r="I408">
        <v>540313.82232100004</v>
      </c>
      <c r="J408" t="s">
        <v>3</v>
      </c>
      <c r="K408">
        <v>126723.59734399999</v>
      </c>
      <c r="L408">
        <v>540343.94756899995</v>
      </c>
      <c r="M408" t="s">
        <v>4</v>
      </c>
      <c r="N408">
        <v>2650.7369189999999</v>
      </c>
      <c r="O408">
        <v>414.67788400000001</v>
      </c>
      <c r="P408" t="s">
        <v>5</v>
      </c>
      <c r="Q408">
        <v>0</v>
      </c>
      <c r="R408">
        <v>0</v>
      </c>
      <c r="S408" t="s">
        <v>6</v>
      </c>
      <c r="T408">
        <v>1807.2260690000001</v>
      </c>
      <c r="U408">
        <v>535.00925700000005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0.37652099999999999</v>
      </c>
      <c r="AG408">
        <v>9.0000000000000002E-6</v>
      </c>
      <c r="AH408" t="s">
        <v>11</v>
      </c>
      <c r="AI408">
        <v>0.62083500000000003</v>
      </c>
      <c r="AJ408">
        <v>1.2E-5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144871.86687500001</v>
      </c>
      <c r="I409">
        <v>740047.08858500002</v>
      </c>
      <c r="J409" t="s">
        <v>3</v>
      </c>
      <c r="K409">
        <v>144825.91</v>
      </c>
      <c r="L409">
        <v>740118.62232600001</v>
      </c>
      <c r="M409" t="s">
        <v>4</v>
      </c>
      <c r="N409">
        <v>3028.9265869999999</v>
      </c>
      <c r="O409">
        <v>471.05708600000003</v>
      </c>
      <c r="P409" t="s">
        <v>5</v>
      </c>
      <c r="Q409">
        <v>0</v>
      </c>
      <c r="R409">
        <v>0</v>
      </c>
      <c r="S409" t="s">
        <v>6</v>
      </c>
      <c r="T409">
        <v>2065.436987</v>
      </c>
      <c r="U409">
        <v>725.07835899999998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0.376448</v>
      </c>
      <c r="AG409">
        <v>9.0000000000000002E-6</v>
      </c>
      <c r="AH409" t="s">
        <v>11</v>
      </c>
      <c r="AI409">
        <v>0.62125600000000003</v>
      </c>
      <c r="AJ409">
        <v>1.5E-5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162996.42031300001</v>
      </c>
      <c r="I410">
        <v>955964.93793100002</v>
      </c>
      <c r="J410" t="s">
        <v>3</v>
      </c>
      <c r="K410">
        <v>162944.745</v>
      </c>
      <c r="L410">
        <v>956102.77385300002</v>
      </c>
      <c r="M410" t="s">
        <v>4</v>
      </c>
      <c r="N410">
        <v>3407.7970650000002</v>
      </c>
      <c r="O410">
        <v>649.31879900000001</v>
      </c>
      <c r="P410" t="s">
        <v>5</v>
      </c>
      <c r="Q410">
        <v>0</v>
      </c>
      <c r="R410">
        <v>0</v>
      </c>
      <c r="S410" t="s">
        <v>6</v>
      </c>
      <c r="T410">
        <v>2325.461777</v>
      </c>
      <c r="U410">
        <v>956.76616300000001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0.37626900000000002</v>
      </c>
      <c r="AG410">
        <v>9.0000000000000002E-6</v>
      </c>
      <c r="AH410" t="s">
        <v>11</v>
      </c>
      <c r="AI410">
        <v>0.62154100000000001</v>
      </c>
      <c r="AJ410">
        <v>1.5E-5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181109.06656199999</v>
      </c>
      <c r="I411">
        <v>1079505.4806059999</v>
      </c>
      <c r="J411" t="s">
        <v>3</v>
      </c>
      <c r="K411">
        <v>181051.68562500001</v>
      </c>
      <c r="L411">
        <v>1079740.1119349999</v>
      </c>
      <c r="M411" t="s">
        <v>4</v>
      </c>
      <c r="N411">
        <v>3786.2005570000001</v>
      </c>
      <c r="O411">
        <v>707.85098800000003</v>
      </c>
      <c r="P411" t="s">
        <v>5</v>
      </c>
      <c r="Q411">
        <v>0</v>
      </c>
      <c r="R411">
        <v>0</v>
      </c>
      <c r="S411" t="s">
        <v>6</v>
      </c>
      <c r="T411">
        <v>2583.6420509999998</v>
      </c>
      <c r="U411">
        <v>1057.058481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0.37611099999999997</v>
      </c>
      <c r="AG411">
        <v>6.9999999999999999E-6</v>
      </c>
      <c r="AH411" t="s">
        <v>11</v>
      </c>
      <c r="AI411">
        <v>0.62157799999999996</v>
      </c>
      <c r="AJ411">
        <v>1.5E-5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199222.28718799999</v>
      </c>
      <c r="I412">
        <v>1263328.4396210001</v>
      </c>
      <c r="J412" t="s">
        <v>3</v>
      </c>
      <c r="K412">
        <v>199159.2225</v>
      </c>
      <c r="L412">
        <v>1263541.1530840001</v>
      </c>
      <c r="M412" t="s">
        <v>4</v>
      </c>
      <c r="N412">
        <v>4164.3433690000002</v>
      </c>
      <c r="O412">
        <v>776.86683800000003</v>
      </c>
      <c r="P412" t="s">
        <v>5</v>
      </c>
      <c r="Q412">
        <v>0</v>
      </c>
      <c r="R412">
        <v>0</v>
      </c>
      <c r="S412" t="s">
        <v>6</v>
      </c>
      <c r="T412">
        <v>2841.76521</v>
      </c>
      <c r="U412">
        <v>1301.582122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0.37594699999999998</v>
      </c>
      <c r="AG412">
        <v>6.9999999999999999E-6</v>
      </c>
      <c r="AH412" t="s">
        <v>11</v>
      </c>
      <c r="AI412">
        <v>0.62194400000000005</v>
      </c>
      <c r="AJ412">
        <v>1.7E-5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217317.537812</v>
      </c>
      <c r="I413">
        <v>1469975.663101</v>
      </c>
      <c r="J413" t="s">
        <v>3</v>
      </c>
      <c r="K413">
        <v>217248.73343699999</v>
      </c>
      <c r="L413">
        <v>1470157.0205310001</v>
      </c>
      <c r="M413" t="s">
        <v>4</v>
      </c>
      <c r="N413">
        <v>4543.0437789999996</v>
      </c>
      <c r="O413">
        <v>854.28314799999998</v>
      </c>
      <c r="P413" t="s">
        <v>5</v>
      </c>
      <c r="Q413">
        <v>0</v>
      </c>
      <c r="R413">
        <v>0</v>
      </c>
      <c r="S413" t="s">
        <v>6</v>
      </c>
      <c r="T413">
        <v>3098.7873290000002</v>
      </c>
      <c r="U413">
        <v>1571.464958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0.37590099999999999</v>
      </c>
      <c r="AG413">
        <v>6.9999999999999999E-6</v>
      </c>
      <c r="AH413" t="s">
        <v>11</v>
      </c>
      <c r="AI413">
        <v>0.62203399999999998</v>
      </c>
      <c r="AJ413">
        <v>1.7E-5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235419.86249999999</v>
      </c>
      <c r="I414">
        <v>1703945.306412</v>
      </c>
      <c r="J414" t="s">
        <v>3</v>
      </c>
      <c r="K414">
        <v>235345.33</v>
      </c>
      <c r="L414">
        <v>1704218.8119659999</v>
      </c>
      <c r="M414" t="s">
        <v>4</v>
      </c>
      <c r="N414">
        <v>4921.6454199999998</v>
      </c>
      <c r="O414">
        <v>992.20865500000002</v>
      </c>
      <c r="P414" t="s">
        <v>5</v>
      </c>
      <c r="Q414">
        <v>0</v>
      </c>
      <c r="R414">
        <v>0</v>
      </c>
      <c r="S414" t="s">
        <v>6</v>
      </c>
      <c r="T414">
        <v>3356.712031</v>
      </c>
      <c r="U414">
        <v>1783.8117810000001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0.37575500000000001</v>
      </c>
      <c r="AG414">
        <v>6.9999999999999999E-6</v>
      </c>
      <c r="AH414" t="s">
        <v>11</v>
      </c>
      <c r="AI414">
        <v>0.62204999999999999</v>
      </c>
      <c r="AJ414">
        <v>1.7E-5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253531.54406300001</v>
      </c>
      <c r="I415">
        <v>2010582.665695</v>
      </c>
      <c r="J415" t="s">
        <v>3</v>
      </c>
      <c r="K415">
        <v>253451.25937499999</v>
      </c>
      <c r="L415">
        <v>2010876.2252120001</v>
      </c>
      <c r="M415" t="s">
        <v>4</v>
      </c>
      <c r="N415">
        <v>5300.0919919999997</v>
      </c>
      <c r="O415">
        <v>1120.7756919999999</v>
      </c>
      <c r="P415" t="s">
        <v>5</v>
      </c>
      <c r="Q415">
        <v>0</v>
      </c>
      <c r="R415">
        <v>0</v>
      </c>
      <c r="S415" t="s">
        <v>6</v>
      </c>
      <c r="T415">
        <v>3615.1764450000001</v>
      </c>
      <c r="U415">
        <v>2102.8902939999998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0.37573099999999998</v>
      </c>
      <c r="AG415">
        <v>6.9999999999999999E-6</v>
      </c>
      <c r="AH415" t="s">
        <v>11</v>
      </c>
      <c r="AI415">
        <v>0.62226199999999998</v>
      </c>
      <c r="AJ415">
        <v>1.7E-5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271653.86812499998</v>
      </c>
      <c r="I416">
        <v>2305718.4616240002</v>
      </c>
      <c r="J416" t="s">
        <v>3</v>
      </c>
      <c r="K416">
        <v>271567.89250000002</v>
      </c>
      <c r="L416">
        <v>2305886.6281889998</v>
      </c>
      <c r="M416" t="s">
        <v>4</v>
      </c>
      <c r="N416">
        <v>5679.307393</v>
      </c>
      <c r="O416">
        <v>1275.9379220000001</v>
      </c>
      <c r="P416" t="s">
        <v>5</v>
      </c>
      <c r="Q416">
        <v>0</v>
      </c>
      <c r="R416">
        <v>0</v>
      </c>
      <c r="S416" t="s">
        <v>6</v>
      </c>
      <c r="T416">
        <v>3873.976001</v>
      </c>
      <c r="U416">
        <v>2391.2804350000001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0.37561600000000001</v>
      </c>
      <c r="AG416">
        <v>6.0000000000000002E-6</v>
      </c>
      <c r="AH416" t="s">
        <v>11</v>
      </c>
      <c r="AI416">
        <v>0.622668</v>
      </c>
      <c r="AJ416">
        <v>1.8E-5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289777.46875</v>
      </c>
      <c r="I417">
        <v>2539510.3202669998</v>
      </c>
      <c r="J417" t="s">
        <v>3</v>
      </c>
      <c r="K417">
        <v>289685.79499999998</v>
      </c>
      <c r="L417">
        <v>2539798.2918090001</v>
      </c>
      <c r="M417" t="s">
        <v>4</v>
      </c>
      <c r="N417">
        <v>6057.5705470000003</v>
      </c>
      <c r="O417">
        <v>1358.152605</v>
      </c>
      <c r="P417" t="s">
        <v>5</v>
      </c>
      <c r="Q417">
        <v>0</v>
      </c>
      <c r="R417">
        <v>0</v>
      </c>
      <c r="S417" t="s">
        <v>6</v>
      </c>
      <c r="T417">
        <v>4132.2449319999996</v>
      </c>
      <c r="U417">
        <v>2593.3550989999999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0.37543100000000001</v>
      </c>
      <c r="AG417">
        <v>6.9999999999999999E-6</v>
      </c>
      <c r="AH417" t="s">
        <v>11</v>
      </c>
      <c r="AI417">
        <v>0.62280800000000003</v>
      </c>
      <c r="AJ417">
        <v>1.8E-5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307904.40062500001</v>
      </c>
      <c r="I418">
        <v>2754549.462601</v>
      </c>
      <c r="J418" t="s">
        <v>3</v>
      </c>
      <c r="K418">
        <v>307806.99062499998</v>
      </c>
      <c r="L418">
        <v>2754818.4488220001</v>
      </c>
      <c r="M418" t="s">
        <v>4</v>
      </c>
      <c r="N418">
        <v>6436.0991210000002</v>
      </c>
      <c r="O418">
        <v>1468.241295</v>
      </c>
      <c r="P418" t="s">
        <v>5</v>
      </c>
      <c r="Q418">
        <v>0</v>
      </c>
      <c r="R418">
        <v>0</v>
      </c>
      <c r="S418" t="s">
        <v>6</v>
      </c>
      <c r="T418">
        <v>4390.1475490000003</v>
      </c>
      <c r="U418">
        <v>2701.9266200000002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0.37539299999999998</v>
      </c>
      <c r="AG418">
        <v>6.9999999999999999E-6</v>
      </c>
      <c r="AH418" t="s">
        <v>11</v>
      </c>
      <c r="AI418">
        <v>0.62280800000000003</v>
      </c>
      <c r="AJ418">
        <v>1.8E-5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326013.90437499998</v>
      </c>
      <c r="I419">
        <v>3099193.9458920001</v>
      </c>
      <c r="J419" t="s">
        <v>3</v>
      </c>
      <c r="K419">
        <v>325910.745</v>
      </c>
      <c r="L419">
        <v>3099604.1849819999</v>
      </c>
      <c r="M419" t="s">
        <v>4</v>
      </c>
      <c r="N419">
        <v>6815.3106349999998</v>
      </c>
      <c r="O419">
        <v>1625.7071960000001</v>
      </c>
      <c r="P419" t="s">
        <v>5</v>
      </c>
      <c r="Q419">
        <v>0</v>
      </c>
      <c r="R419">
        <v>0</v>
      </c>
      <c r="S419" t="s">
        <v>6</v>
      </c>
      <c r="T419">
        <v>4647.1377339999999</v>
      </c>
      <c r="U419">
        <v>2977.0461500000001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0.37530799999999997</v>
      </c>
      <c r="AG419">
        <v>6.9999999999999999E-6</v>
      </c>
      <c r="AH419" t="s">
        <v>11</v>
      </c>
      <c r="AI419">
        <v>0.62303600000000003</v>
      </c>
      <c r="AJ419">
        <v>1.8E-5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344129.61125000002</v>
      </c>
      <c r="I420">
        <v>3570395.811005</v>
      </c>
      <c r="J420" t="s">
        <v>3</v>
      </c>
      <c r="K420">
        <v>344020.73375000001</v>
      </c>
      <c r="L420">
        <v>3570833.7937469999</v>
      </c>
      <c r="M420" t="s">
        <v>4</v>
      </c>
      <c r="N420">
        <v>7194.3956539999999</v>
      </c>
      <c r="O420">
        <v>1800.847252</v>
      </c>
      <c r="P420" t="s">
        <v>5</v>
      </c>
      <c r="Q420">
        <v>0</v>
      </c>
      <c r="R420">
        <v>0</v>
      </c>
      <c r="S420" t="s">
        <v>6</v>
      </c>
      <c r="T420">
        <v>4905.0641409999998</v>
      </c>
      <c r="U420">
        <v>3218.30665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0.37528600000000001</v>
      </c>
      <c r="AG420">
        <v>6.9999999999999999E-6</v>
      </c>
      <c r="AH420" t="s">
        <v>11</v>
      </c>
      <c r="AI420">
        <v>0.62304099999999996</v>
      </c>
      <c r="AJ420">
        <v>1.8E-5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362232.04312500003</v>
      </c>
      <c r="I421">
        <v>4077514.3114319998</v>
      </c>
      <c r="J421" t="s">
        <v>3</v>
      </c>
      <c r="K421">
        <v>362117.44687500002</v>
      </c>
      <c r="L421">
        <v>4078006.11203</v>
      </c>
      <c r="M421" t="s">
        <v>4</v>
      </c>
      <c r="N421">
        <v>7572.9775680000002</v>
      </c>
      <c r="O421">
        <v>1997.470679</v>
      </c>
      <c r="P421" t="s">
        <v>5</v>
      </c>
      <c r="Q421">
        <v>0</v>
      </c>
      <c r="R421">
        <v>0</v>
      </c>
      <c r="S421" t="s">
        <v>6</v>
      </c>
      <c r="T421">
        <v>5163.1495610000002</v>
      </c>
      <c r="U421">
        <v>3445.3954229999999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0.375083</v>
      </c>
      <c r="AG421">
        <v>9.0000000000000002E-6</v>
      </c>
      <c r="AH421" t="s">
        <v>11</v>
      </c>
      <c r="AI421">
        <v>0.62365199999999998</v>
      </c>
      <c r="AJ421">
        <v>2.0000000000000002E-5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1504.057078</v>
      </c>
      <c r="I422">
        <v>15.913603</v>
      </c>
      <c r="J422" t="s">
        <v>3</v>
      </c>
      <c r="K422">
        <v>1501.712961</v>
      </c>
      <c r="L422">
        <v>15.967796999999999</v>
      </c>
      <c r="M422" t="s">
        <v>4</v>
      </c>
      <c r="N422">
        <v>157.52842000000001</v>
      </c>
      <c r="O422">
        <v>2.4431660000000002</v>
      </c>
      <c r="P422" t="s">
        <v>5</v>
      </c>
      <c r="Q422">
        <v>120.118104</v>
      </c>
      <c r="R422">
        <v>0.58076300000000003</v>
      </c>
      <c r="S422" t="s">
        <v>6</v>
      </c>
      <c r="T422">
        <v>47.174815000000002</v>
      </c>
      <c r="U422">
        <v>0.18343400000000001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0.37681900000000002</v>
      </c>
      <c r="AG422">
        <v>0</v>
      </c>
      <c r="AH422" t="s">
        <v>11</v>
      </c>
      <c r="AI422">
        <v>0.61912199999999995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3009.8689450000002</v>
      </c>
      <c r="I423">
        <v>54.792219000000003</v>
      </c>
      <c r="J423" t="s">
        <v>3</v>
      </c>
      <c r="K423">
        <v>3005.1690429999999</v>
      </c>
      <c r="L423">
        <v>54.494906999999998</v>
      </c>
      <c r="M423" t="s">
        <v>4</v>
      </c>
      <c r="N423">
        <v>314.981269</v>
      </c>
      <c r="O423">
        <v>3.7930410000000001</v>
      </c>
      <c r="P423" t="s">
        <v>5</v>
      </c>
      <c r="Q423">
        <v>240.625573</v>
      </c>
      <c r="R423">
        <v>1.7584340000000001</v>
      </c>
      <c r="S423" t="s">
        <v>6</v>
      </c>
      <c r="T423">
        <v>94.405885999999995</v>
      </c>
      <c r="U423">
        <v>0.37324099999999999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0.37681900000000002</v>
      </c>
      <c r="AG423">
        <v>0</v>
      </c>
      <c r="AH423" t="s">
        <v>11</v>
      </c>
      <c r="AI423">
        <v>0.61912199999999995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4513.8361519999999</v>
      </c>
      <c r="I424">
        <v>136.19031200000001</v>
      </c>
      <c r="J424" t="s">
        <v>3</v>
      </c>
      <c r="K424">
        <v>4506.7945410000002</v>
      </c>
      <c r="L424">
        <v>135.793317</v>
      </c>
      <c r="M424" t="s">
        <v>4</v>
      </c>
      <c r="N424">
        <v>472.66506199999998</v>
      </c>
      <c r="O424">
        <v>6.9873200000000004</v>
      </c>
      <c r="P424" t="s">
        <v>5</v>
      </c>
      <c r="Q424">
        <v>360.85183499999999</v>
      </c>
      <c r="R424">
        <v>4.962961</v>
      </c>
      <c r="S424" t="s">
        <v>6</v>
      </c>
      <c r="T424">
        <v>141.52388500000001</v>
      </c>
      <c r="U424">
        <v>0.50082000000000004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0.37667699999999998</v>
      </c>
      <c r="AG424">
        <v>0</v>
      </c>
      <c r="AH424" t="s">
        <v>11</v>
      </c>
      <c r="AI424">
        <v>0.61912199999999995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6016.9813379999996</v>
      </c>
      <c r="I425">
        <v>234.116298</v>
      </c>
      <c r="J425" t="s">
        <v>3</v>
      </c>
      <c r="K425">
        <v>6007.6054690000001</v>
      </c>
      <c r="L425">
        <v>233.53155000000001</v>
      </c>
      <c r="M425" t="s">
        <v>4</v>
      </c>
      <c r="N425">
        <v>630.10292800000002</v>
      </c>
      <c r="O425">
        <v>10.412641000000001</v>
      </c>
      <c r="P425" t="s">
        <v>5</v>
      </c>
      <c r="Q425">
        <v>480.90340600000002</v>
      </c>
      <c r="R425">
        <v>6.4541870000000001</v>
      </c>
      <c r="S425" t="s">
        <v>6</v>
      </c>
      <c r="T425">
        <v>188.53120100000001</v>
      </c>
      <c r="U425">
        <v>0.65046499999999996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0.37667699999999998</v>
      </c>
      <c r="AG425">
        <v>0</v>
      </c>
      <c r="AH425" t="s">
        <v>11</v>
      </c>
      <c r="AI425">
        <v>0.61912199999999995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7519.4958109999998</v>
      </c>
      <c r="I426">
        <v>396.544105</v>
      </c>
      <c r="J426" t="s">
        <v>3</v>
      </c>
      <c r="K426">
        <v>7507.7601560000003</v>
      </c>
      <c r="L426">
        <v>394.56672500000002</v>
      </c>
      <c r="M426" t="s">
        <v>4</v>
      </c>
      <c r="N426">
        <v>787.56058299999995</v>
      </c>
      <c r="O426">
        <v>12.909471999999999</v>
      </c>
      <c r="P426" t="s">
        <v>5</v>
      </c>
      <c r="Q426">
        <v>600.72927000000004</v>
      </c>
      <c r="R426">
        <v>8.1587289999999992</v>
      </c>
      <c r="S426" t="s">
        <v>6</v>
      </c>
      <c r="T426">
        <v>235.59645800000001</v>
      </c>
      <c r="U426">
        <v>1.0643800000000001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0.37667699999999998</v>
      </c>
      <c r="AG426">
        <v>0</v>
      </c>
      <c r="AH426" t="s">
        <v>11</v>
      </c>
      <c r="AI426">
        <v>0.61912199999999995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9022.9791989999994</v>
      </c>
      <c r="I427">
        <v>537.12366199999997</v>
      </c>
      <c r="J427" t="s">
        <v>3</v>
      </c>
      <c r="K427">
        <v>9008.8976559999992</v>
      </c>
      <c r="L427">
        <v>534.921559</v>
      </c>
      <c r="M427" t="s">
        <v>4</v>
      </c>
      <c r="N427">
        <v>944.99976800000002</v>
      </c>
      <c r="O427">
        <v>16.532689000000001</v>
      </c>
      <c r="P427" t="s">
        <v>5</v>
      </c>
      <c r="Q427">
        <v>720.74916499999995</v>
      </c>
      <c r="R427">
        <v>9.6264959999999995</v>
      </c>
      <c r="S427" t="s">
        <v>6</v>
      </c>
      <c r="T427">
        <v>282.64203199999997</v>
      </c>
      <c r="U427">
        <v>1.5058750000000001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0.37667699999999998</v>
      </c>
      <c r="AG427">
        <v>0</v>
      </c>
      <c r="AH427" t="s">
        <v>11</v>
      </c>
      <c r="AI427">
        <v>0.61912199999999995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10525.710879</v>
      </c>
      <c r="I428">
        <v>681.42352400000004</v>
      </c>
      <c r="J428" t="s">
        <v>3</v>
      </c>
      <c r="K428">
        <v>10509.270977</v>
      </c>
      <c r="L428">
        <v>677.69362000000001</v>
      </c>
      <c r="M428" t="s">
        <v>4</v>
      </c>
      <c r="N428">
        <v>1102.4415039999999</v>
      </c>
      <c r="O428">
        <v>19.734127000000001</v>
      </c>
      <c r="P428" t="s">
        <v>5</v>
      </c>
      <c r="Q428">
        <v>840.52565100000004</v>
      </c>
      <c r="R428">
        <v>12.390235000000001</v>
      </c>
      <c r="S428" t="s">
        <v>6</v>
      </c>
      <c r="T428">
        <v>329.76596499999999</v>
      </c>
      <c r="U428">
        <v>2.4245030000000001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0.37658999999999998</v>
      </c>
      <c r="AG428">
        <v>0</v>
      </c>
      <c r="AH428" t="s">
        <v>11</v>
      </c>
      <c r="AI428">
        <v>0.61912199999999995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12029.383828</v>
      </c>
      <c r="I429">
        <v>840.73261500000001</v>
      </c>
      <c r="J429" t="s">
        <v>3</v>
      </c>
      <c r="K429">
        <v>12010.611719</v>
      </c>
      <c r="L429">
        <v>835.48125200000004</v>
      </c>
      <c r="M429" t="s">
        <v>4</v>
      </c>
      <c r="N429">
        <v>1260.0587109999999</v>
      </c>
      <c r="O429">
        <v>25.138755</v>
      </c>
      <c r="P429" t="s">
        <v>5</v>
      </c>
      <c r="Q429">
        <v>960.62383499999999</v>
      </c>
      <c r="R429">
        <v>16.846878</v>
      </c>
      <c r="S429" t="s">
        <v>6</v>
      </c>
      <c r="T429">
        <v>376.838955</v>
      </c>
      <c r="U429">
        <v>3.1704479999999999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0.37658999999999998</v>
      </c>
      <c r="AG429">
        <v>0</v>
      </c>
      <c r="AH429" t="s">
        <v>11</v>
      </c>
      <c r="AI429">
        <v>0.61912199999999995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13532.847168</v>
      </c>
      <c r="I430">
        <v>1010.2448419999999</v>
      </c>
      <c r="J430" t="s">
        <v>3</v>
      </c>
      <c r="K430">
        <v>13511.728241999999</v>
      </c>
      <c r="L430">
        <v>1004.160555</v>
      </c>
      <c r="M430" t="s">
        <v>4</v>
      </c>
      <c r="N430">
        <v>1417.773496</v>
      </c>
      <c r="O430">
        <v>31.160443000000001</v>
      </c>
      <c r="P430" t="s">
        <v>5</v>
      </c>
      <c r="Q430">
        <v>1080.598442</v>
      </c>
      <c r="R430">
        <v>23.152818</v>
      </c>
      <c r="S430" t="s">
        <v>6</v>
      </c>
      <c r="T430">
        <v>423.91212899999999</v>
      </c>
      <c r="U430">
        <v>4.2065159999999997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0.37658999999999998</v>
      </c>
      <c r="AG430">
        <v>0</v>
      </c>
      <c r="AH430" t="s">
        <v>11</v>
      </c>
      <c r="AI430">
        <v>0.61912199999999995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15037.98293</v>
      </c>
      <c r="I431">
        <v>1180.5011649999999</v>
      </c>
      <c r="J431" t="s">
        <v>3</v>
      </c>
      <c r="K431">
        <v>15014.526191000001</v>
      </c>
      <c r="L431">
        <v>1173.948198</v>
      </c>
      <c r="M431" t="s">
        <v>4</v>
      </c>
      <c r="N431">
        <v>1575.520383</v>
      </c>
      <c r="O431">
        <v>39.022289999999998</v>
      </c>
      <c r="P431" t="s">
        <v>5</v>
      </c>
      <c r="Q431">
        <v>1200.585791</v>
      </c>
      <c r="R431">
        <v>31.248342999999998</v>
      </c>
      <c r="S431" t="s">
        <v>6</v>
      </c>
      <c r="T431">
        <v>471.06280800000002</v>
      </c>
      <c r="U431">
        <v>5.2217099999999999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0.375942</v>
      </c>
      <c r="AG431">
        <v>0</v>
      </c>
      <c r="AH431" t="s">
        <v>11</v>
      </c>
      <c r="AI431">
        <v>0.61912199999999995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16543.751914</v>
      </c>
      <c r="I432">
        <v>1499.5477100000001</v>
      </c>
      <c r="J432" t="s">
        <v>3</v>
      </c>
      <c r="K432">
        <v>16517.956094000001</v>
      </c>
      <c r="L432">
        <v>1492.6999390000001</v>
      </c>
      <c r="M432" t="s">
        <v>4</v>
      </c>
      <c r="N432">
        <v>1733.1907639999999</v>
      </c>
      <c r="O432">
        <v>49.833950000000002</v>
      </c>
      <c r="P432" t="s">
        <v>5</v>
      </c>
      <c r="Q432">
        <v>1320.581946</v>
      </c>
      <c r="R432">
        <v>36.284184000000003</v>
      </c>
      <c r="S432" t="s">
        <v>6</v>
      </c>
      <c r="T432">
        <v>518.25359900000001</v>
      </c>
      <c r="U432">
        <v>6.5982260000000004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0.37575500000000001</v>
      </c>
      <c r="AG432">
        <v>0</v>
      </c>
      <c r="AH432" t="s">
        <v>11</v>
      </c>
      <c r="AI432">
        <v>0.62162099999999998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18049.701289000001</v>
      </c>
      <c r="I433">
        <v>1959.7209700000001</v>
      </c>
      <c r="J433" t="s">
        <v>3</v>
      </c>
      <c r="K433">
        <v>18021.548515999999</v>
      </c>
      <c r="L433">
        <v>1949.0189109999999</v>
      </c>
      <c r="M433" t="s">
        <v>4</v>
      </c>
      <c r="N433">
        <v>1891.0213209999999</v>
      </c>
      <c r="O433">
        <v>63.140934999999999</v>
      </c>
      <c r="P433" t="s">
        <v>5</v>
      </c>
      <c r="Q433">
        <v>1440.7679350000001</v>
      </c>
      <c r="R433">
        <v>42.447243</v>
      </c>
      <c r="S433" t="s">
        <v>6</v>
      </c>
      <c r="T433">
        <v>565.75635999999997</v>
      </c>
      <c r="U433">
        <v>8.1542270000000006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0.37575500000000001</v>
      </c>
      <c r="AG433">
        <v>0</v>
      </c>
      <c r="AH433" t="s">
        <v>11</v>
      </c>
      <c r="AI433">
        <v>0.62162099999999998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19556.065781000001</v>
      </c>
      <c r="I434">
        <v>2551.4875809999999</v>
      </c>
      <c r="J434" t="s">
        <v>3</v>
      </c>
      <c r="K434">
        <v>19525.559530999999</v>
      </c>
      <c r="L434">
        <v>2538.8476110000001</v>
      </c>
      <c r="M434" t="s">
        <v>4</v>
      </c>
      <c r="N434">
        <v>2048.6685130000001</v>
      </c>
      <c r="O434">
        <v>74.153470999999996</v>
      </c>
      <c r="P434" t="s">
        <v>5</v>
      </c>
      <c r="Q434">
        <v>1561.029153</v>
      </c>
      <c r="R434">
        <v>51.217091000000003</v>
      </c>
      <c r="S434" t="s">
        <v>6</v>
      </c>
      <c r="T434">
        <v>613.23632599999996</v>
      </c>
      <c r="U434">
        <v>9.0688119999999994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0.37575500000000001</v>
      </c>
      <c r="AG434">
        <v>0</v>
      </c>
      <c r="AH434" t="s">
        <v>11</v>
      </c>
      <c r="AI434">
        <v>0.62162099999999998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21061.952773000001</v>
      </c>
      <c r="I435">
        <v>2892.5575789999998</v>
      </c>
      <c r="J435" t="s">
        <v>3</v>
      </c>
      <c r="K435">
        <v>21029.105976999999</v>
      </c>
      <c r="L435">
        <v>2878.7419399999999</v>
      </c>
      <c r="M435" t="s">
        <v>4</v>
      </c>
      <c r="N435">
        <v>2206.5106839999999</v>
      </c>
      <c r="O435">
        <v>86.512175999999997</v>
      </c>
      <c r="P435" t="s">
        <v>5</v>
      </c>
      <c r="Q435">
        <v>1681.2476590000001</v>
      </c>
      <c r="R435">
        <v>61.74868</v>
      </c>
      <c r="S435" t="s">
        <v>6</v>
      </c>
      <c r="T435">
        <v>660.65729899999997</v>
      </c>
      <c r="U435">
        <v>9.9442950000000003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0.37575500000000001</v>
      </c>
      <c r="AG435">
        <v>0</v>
      </c>
      <c r="AH435" t="s">
        <v>11</v>
      </c>
      <c r="AI435">
        <v>0.62162099999999998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22568.120469000001</v>
      </c>
      <c r="I436">
        <v>3265.0552990000001</v>
      </c>
      <c r="J436" t="s">
        <v>3</v>
      </c>
      <c r="K436">
        <v>22532.930938000001</v>
      </c>
      <c r="L436">
        <v>3249.4502240000002</v>
      </c>
      <c r="M436" t="s">
        <v>4</v>
      </c>
      <c r="N436">
        <v>2364.504653</v>
      </c>
      <c r="O436">
        <v>99.815164999999993</v>
      </c>
      <c r="P436" t="s">
        <v>5</v>
      </c>
      <c r="Q436">
        <v>1801.1842919999999</v>
      </c>
      <c r="R436">
        <v>68.860832000000002</v>
      </c>
      <c r="S436" t="s">
        <v>6</v>
      </c>
      <c r="T436">
        <v>708.03843900000004</v>
      </c>
      <c r="U436">
        <v>10.369236000000001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0.37575500000000001</v>
      </c>
      <c r="AG436">
        <v>0</v>
      </c>
      <c r="AH436" t="s">
        <v>11</v>
      </c>
      <c r="AI436">
        <v>0.62162099999999998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24075.242851999999</v>
      </c>
      <c r="I437">
        <v>3660.2112040000002</v>
      </c>
      <c r="J437" t="s">
        <v>3</v>
      </c>
      <c r="K437">
        <v>24037.702812</v>
      </c>
      <c r="L437">
        <v>3641.932836</v>
      </c>
      <c r="M437" t="s">
        <v>4</v>
      </c>
      <c r="N437">
        <v>2522.5773049999998</v>
      </c>
      <c r="O437">
        <v>99.925563999999994</v>
      </c>
      <c r="P437" t="s">
        <v>5</v>
      </c>
      <c r="Q437">
        <v>1921.549739</v>
      </c>
      <c r="R437">
        <v>75.058205000000001</v>
      </c>
      <c r="S437" t="s">
        <v>6</v>
      </c>
      <c r="T437">
        <v>755.57149400000003</v>
      </c>
      <c r="U437">
        <v>12.194653000000001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0.37575500000000001</v>
      </c>
      <c r="AG437">
        <v>0</v>
      </c>
      <c r="AH437" t="s">
        <v>11</v>
      </c>
      <c r="AI437">
        <v>0.62162099999999998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25578.984141000001</v>
      </c>
      <c r="I438">
        <v>3776.6230049999999</v>
      </c>
      <c r="J438" t="s">
        <v>3</v>
      </c>
      <c r="K438">
        <v>25539.076055000001</v>
      </c>
      <c r="L438">
        <v>3749.9635090000002</v>
      </c>
      <c r="M438" t="s">
        <v>4</v>
      </c>
      <c r="N438">
        <v>2679.9371139999998</v>
      </c>
      <c r="O438">
        <v>105.424528</v>
      </c>
      <c r="P438" t="s">
        <v>5</v>
      </c>
      <c r="Q438">
        <v>2041.4315819999999</v>
      </c>
      <c r="R438">
        <v>77.422906999999995</v>
      </c>
      <c r="S438" t="s">
        <v>6</v>
      </c>
      <c r="T438">
        <v>802.93510000000003</v>
      </c>
      <c r="U438">
        <v>12.451089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0.37575500000000001</v>
      </c>
      <c r="AG438">
        <v>0</v>
      </c>
      <c r="AH438" t="s">
        <v>11</v>
      </c>
      <c r="AI438">
        <v>0.62162099999999998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27083.469647999998</v>
      </c>
      <c r="I439">
        <v>3968.0778639999999</v>
      </c>
      <c r="J439" t="s">
        <v>3</v>
      </c>
      <c r="K439">
        <v>27041.216952999999</v>
      </c>
      <c r="L439">
        <v>3941.3009670000001</v>
      </c>
      <c r="M439" t="s">
        <v>4</v>
      </c>
      <c r="N439">
        <v>2837.5035889999999</v>
      </c>
      <c r="O439">
        <v>116.98855500000001</v>
      </c>
      <c r="P439" t="s">
        <v>5</v>
      </c>
      <c r="Q439">
        <v>2161.6212399999999</v>
      </c>
      <c r="R439">
        <v>79.680147000000005</v>
      </c>
      <c r="S439" t="s">
        <v>6</v>
      </c>
      <c r="T439">
        <v>850.25719200000003</v>
      </c>
      <c r="U439">
        <v>13.508761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0.37575500000000001</v>
      </c>
      <c r="AG439">
        <v>0</v>
      </c>
      <c r="AH439" t="s">
        <v>11</v>
      </c>
      <c r="AI439">
        <v>0.62162099999999998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28586.301640999998</v>
      </c>
      <c r="I440">
        <v>4073.2286709999998</v>
      </c>
      <c r="J440" t="s">
        <v>3</v>
      </c>
      <c r="K440">
        <v>28541.717186999998</v>
      </c>
      <c r="L440">
        <v>4046.5450219999998</v>
      </c>
      <c r="M440" t="s">
        <v>4</v>
      </c>
      <c r="N440">
        <v>2994.8855570000001</v>
      </c>
      <c r="O440">
        <v>125.32467699999999</v>
      </c>
      <c r="P440" t="s">
        <v>5</v>
      </c>
      <c r="Q440">
        <v>2281.7356300000001</v>
      </c>
      <c r="R440">
        <v>81.918312</v>
      </c>
      <c r="S440" t="s">
        <v>6</v>
      </c>
      <c r="T440">
        <v>897.74641599999995</v>
      </c>
      <c r="U440">
        <v>14.187199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0.37575500000000001</v>
      </c>
      <c r="AG440">
        <v>0</v>
      </c>
      <c r="AH440" t="s">
        <v>11</v>
      </c>
      <c r="AI440">
        <v>0.62162099999999998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30089.734258</v>
      </c>
      <c r="I441">
        <v>4191.0164569999997</v>
      </c>
      <c r="J441" t="s">
        <v>3</v>
      </c>
      <c r="K441">
        <v>30042.801640999998</v>
      </c>
      <c r="L441">
        <v>4165.3719979999996</v>
      </c>
      <c r="M441" t="s">
        <v>4</v>
      </c>
      <c r="N441">
        <v>3152.7676459999998</v>
      </c>
      <c r="O441">
        <v>136.15716399999999</v>
      </c>
      <c r="P441" t="s">
        <v>5</v>
      </c>
      <c r="Q441">
        <v>2401.6775830000001</v>
      </c>
      <c r="R441">
        <v>82.545299</v>
      </c>
      <c r="S441" t="s">
        <v>6</v>
      </c>
      <c r="T441">
        <v>945.06710899999996</v>
      </c>
      <c r="U441">
        <v>13.79903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0.37575500000000001</v>
      </c>
      <c r="AG441">
        <v>0</v>
      </c>
      <c r="AH441" t="s">
        <v>11</v>
      </c>
      <c r="AI441">
        <v>0.62162099999999998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1433.0272829999999</v>
      </c>
      <c r="I442">
        <v>70.859030000000004</v>
      </c>
      <c r="J442" t="s">
        <v>3</v>
      </c>
      <c r="K442">
        <v>1430.722888</v>
      </c>
      <c r="L442">
        <v>70.765276999999998</v>
      </c>
      <c r="M442" t="s">
        <v>4</v>
      </c>
      <c r="N442">
        <v>156.26091</v>
      </c>
      <c r="O442">
        <v>3.4493659999999999</v>
      </c>
      <c r="P442" t="s">
        <v>5</v>
      </c>
      <c r="Q442">
        <v>0</v>
      </c>
      <c r="R442">
        <v>0</v>
      </c>
      <c r="S442" t="s">
        <v>6</v>
      </c>
      <c r="T442">
        <v>46.974432999999998</v>
      </c>
      <c r="U442">
        <v>0.12600900000000001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0.37681900000000002</v>
      </c>
      <c r="AG442">
        <v>0</v>
      </c>
      <c r="AH442" t="s">
        <v>11</v>
      </c>
      <c r="AI442">
        <v>0.61912199999999995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2866.2594819999999</v>
      </c>
      <c r="I443">
        <v>189.30042900000001</v>
      </c>
      <c r="J443" t="s">
        <v>3</v>
      </c>
      <c r="K443">
        <v>2861.6449459999999</v>
      </c>
      <c r="L443">
        <v>189.514895</v>
      </c>
      <c r="M443" t="s">
        <v>4</v>
      </c>
      <c r="N443">
        <v>312.339629</v>
      </c>
      <c r="O443">
        <v>7.498246</v>
      </c>
      <c r="P443" t="s">
        <v>5</v>
      </c>
      <c r="Q443">
        <v>0</v>
      </c>
      <c r="R443">
        <v>0</v>
      </c>
      <c r="S443" t="s">
        <v>6</v>
      </c>
      <c r="T443">
        <v>94.296362000000002</v>
      </c>
      <c r="U443">
        <v>3.3371400000000002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0.37681900000000002</v>
      </c>
      <c r="AG443">
        <v>0</v>
      </c>
      <c r="AH443" t="s">
        <v>11</v>
      </c>
      <c r="AI443">
        <v>0.61912199999999995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4300.1301759999997</v>
      </c>
      <c r="I444">
        <v>361.46184899999997</v>
      </c>
      <c r="J444" t="s">
        <v>3</v>
      </c>
      <c r="K444">
        <v>4293.2185939999999</v>
      </c>
      <c r="L444">
        <v>362.057795</v>
      </c>
      <c r="M444" t="s">
        <v>4</v>
      </c>
      <c r="N444">
        <v>468.28087900000003</v>
      </c>
      <c r="O444">
        <v>11.390044</v>
      </c>
      <c r="P444" t="s">
        <v>5</v>
      </c>
      <c r="Q444">
        <v>0</v>
      </c>
      <c r="R444">
        <v>0</v>
      </c>
      <c r="S444" t="s">
        <v>6</v>
      </c>
      <c r="T444">
        <v>141.483159</v>
      </c>
      <c r="U444">
        <v>3.8373029999999999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0.37667699999999998</v>
      </c>
      <c r="AG444">
        <v>0</v>
      </c>
      <c r="AH444" t="s">
        <v>11</v>
      </c>
      <c r="AI444">
        <v>0.61912199999999995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5733.0867289999997</v>
      </c>
      <c r="I445">
        <v>500.93460499999998</v>
      </c>
      <c r="J445" t="s">
        <v>3</v>
      </c>
      <c r="K445">
        <v>5723.8361329999998</v>
      </c>
      <c r="L445">
        <v>501.850414</v>
      </c>
      <c r="M445" t="s">
        <v>4</v>
      </c>
      <c r="N445">
        <v>624.42059900000004</v>
      </c>
      <c r="O445">
        <v>18.02805</v>
      </c>
      <c r="P445" t="s">
        <v>5</v>
      </c>
      <c r="Q445">
        <v>0</v>
      </c>
      <c r="R445">
        <v>0</v>
      </c>
      <c r="S445" t="s">
        <v>6</v>
      </c>
      <c r="T445">
        <v>188.55781899999999</v>
      </c>
      <c r="U445">
        <v>3.9918040000000001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0.37667699999999998</v>
      </c>
      <c r="AG445">
        <v>0</v>
      </c>
      <c r="AH445" t="s">
        <v>11</v>
      </c>
      <c r="AI445">
        <v>0.61912199999999995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7165.7238770000004</v>
      </c>
      <c r="I446">
        <v>688.11657100000002</v>
      </c>
      <c r="J446" t="s">
        <v>3</v>
      </c>
      <c r="K446">
        <v>7154.1636820000003</v>
      </c>
      <c r="L446">
        <v>688.87681099999998</v>
      </c>
      <c r="M446" t="s">
        <v>4</v>
      </c>
      <c r="N446">
        <v>780.70939799999996</v>
      </c>
      <c r="O446">
        <v>31.926409</v>
      </c>
      <c r="P446" t="s">
        <v>5</v>
      </c>
      <c r="Q446">
        <v>0</v>
      </c>
      <c r="R446">
        <v>0</v>
      </c>
      <c r="S446" t="s">
        <v>6</v>
      </c>
      <c r="T446">
        <v>235.61383499999999</v>
      </c>
      <c r="U446">
        <v>4.5315110000000001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0.37667699999999998</v>
      </c>
      <c r="AG446">
        <v>0</v>
      </c>
      <c r="AH446" t="s">
        <v>11</v>
      </c>
      <c r="AI446">
        <v>0.61912199999999995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8598.1991409999991</v>
      </c>
      <c r="I447">
        <v>842.07160499999998</v>
      </c>
      <c r="J447" t="s">
        <v>3</v>
      </c>
      <c r="K447">
        <v>8584.3202930000007</v>
      </c>
      <c r="L447">
        <v>842.85580700000003</v>
      </c>
      <c r="M447" t="s">
        <v>4</v>
      </c>
      <c r="N447">
        <v>936.74629000000004</v>
      </c>
      <c r="O447">
        <v>41.216124000000001</v>
      </c>
      <c r="P447" t="s">
        <v>5</v>
      </c>
      <c r="Q447">
        <v>0</v>
      </c>
      <c r="R447">
        <v>0</v>
      </c>
      <c r="S447" t="s">
        <v>6</v>
      </c>
      <c r="T447">
        <v>282.63440200000002</v>
      </c>
      <c r="U447">
        <v>4.610722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0.37667699999999998</v>
      </c>
      <c r="AG447">
        <v>0</v>
      </c>
      <c r="AH447" t="s">
        <v>11</v>
      </c>
      <c r="AI447">
        <v>0.61912199999999995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10030.641484</v>
      </c>
      <c r="I448">
        <v>976.46094700000003</v>
      </c>
      <c r="J448" t="s">
        <v>3</v>
      </c>
      <c r="K448">
        <v>10014.450742000001</v>
      </c>
      <c r="L448">
        <v>977.86802599999999</v>
      </c>
      <c r="M448" t="s">
        <v>4</v>
      </c>
      <c r="N448">
        <v>1092.8530049999999</v>
      </c>
      <c r="O448">
        <v>55.867438</v>
      </c>
      <c r="P448" t="s">
        <v>5</v>
      </c>
      <c r="Q448">
        <v>0</v>
      </c>
      <c r="R448">
        <v>0</v>
      </c>
      <c r="S448" t="s">
        <v>6</v>
      </c>
      <c r="T448">
        <v>329.695651</v>
      </c>
      <c r="U448">
        <v>4.5788390000000003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0.37658999999999998</v>
      </c>
      <c r="AG448">
        <v>0</v>
      </c>
      <c r="AH448" t="s">
        <v>11</v>
      </c>
      <c r="AI448">
        <v>0.61912199999999995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11463.786152000001</v>
      </c>
      <c r="I449">
        <v>1198.113738</v>
      </c>
      <c r="J449" t="s">
        <v>3</v>
      </c>
      <c r="K449">
        <v>11445.292949000001</v>
      </c>
      <c r="L449">
        <v>1198.7450879999999</v>
      </c>
      <c r="M449" t="s">
        <v>4</v>
      </c>
      <c r="N449">
        <v>1248.9533960000001</v>
      </c>
      <c r="O449">
        <v>72.457650999999998</v>
      </c>
      <c r="P449" t="s">
        <v>5</v>
      </c>
      <c r="Q449">
        <v>0</v>
      </c>
      <c r="R449">
        <v>0</v>
      </c>
      <c r="S449" t="s">
        <v>6</v>
      </c>
      <c r="T449">
        <v>376.750696</v>
      </c>
      <c r="U449">
        <v>4.6906720000000002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0.37658999999999998</v>
      </c>
      <c r="AG449">
        <v>0</v>
      </c>
      <c r="AH449" t="s">
        <v>11</v>
      </c>
      <c r="AI449">
        <v>0.61912199999999995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12895.236465</v>
      </c>
      <c r="I450">
        <v>1403.9505220000001</v>
      </c>
      <c r="J450" t="s">
        <v>3</v>
      </c>
      <c r="K450">
        <v>12874.443691</v>
      </c>
      <c r="L450">
        <v>1404.2109270000001</v>
      </c>
      <c r="M450" t="s">
        <v>4</v>
      </c>
      <c r="N450">
        <v>1404.7435620000001</v>
      </c>
      <c r="O450">
        <v>83.027257000000006</v>
      </c>
      <c r="P450" t="s">
        <v>5</v>
      </c>
      <c r="Q450">
        <v>0</v>
      </c>
      <c r="R450">
        <v>0</v>
      </c>
      <c r="S450" t="s">
        <v>6</v>
      </c>
      <c r="T450">
        <v>423.745833</v>
      </c>
      <c r="U450">
        <v>5.0957020000000002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0.37658999999999998</v>
      </c>
      <c r="AG450">
        <v>0</v>
      </c>
      <c r="AH450" t="s">
        <v>11</v>
      </c>
      <c r="AI450">
        <v>0.61912199999999995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14326.964102</v>
      </c>
      <c r="I451">
        <v>1592.538321</v>
      </c>
      <c r="J451" t="s">
        <v>3</v>
      </c>
      <c r="K451">
        <v>14303.875781000001</v>
      </c>
      <c r="L451">
        <v>1593.9306859999999</v>
      </c>
      <c r="M451" t="s">
        <v>4</v>
      </c>
      <c r="N451">
        <v>1560.760432</v>
      </c>
      <c r="O451">
        <v>106.60607400000001</v>
      </c>
      <c r="P451" t="s">
        <v>5</v>
      </c>
      <c r="Q451">
        <v>0</v>
      </c>
      <c r="R451">
        <v>0</v>
      </c>
      <c r="S451" t="s">
        <v>6</v>
      </c>
      <c r="T451">
        <v>470.705287</v>
      </c>
      <c r="U451">
        <v>5.2213710000000004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0.375942</v>
      </c>
      <c r="AG451">
        <v>0</v>
      </c>
      <c r="AH451" t="s">
        <v>11</v>
      </c>
      <c r="AI451">
        <v>0.61912199999999995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15759.714687</v>
      </c>
      <c r="I452">
        <v>1739.8832890000001</v>
      </c>
      <c r="J452" t="s">
        <v>3</v>
      </c>
      <c r="K452">
        <v>15734.326152</v>
      </c>
      <c r="L452">
        <v>1741.2190909999999</v>
      </c>
      <c r="M452" t="s">
        <v>4</v>
      </c>
      <c r="N452">
        <v>1716.9960229999999</v>
      </c>
      <c r="O452">
        <v>118.42180999999999</v>
      </c>
      <c r="P452" t="s">
        <v>5</v>
      </c>
      <c r="Q452">
        <v>0</v>
      </c>
      <c r="R452">
        <v>0</v>
      </c>
      <c r="S452" t="s">
        <v>6</v>
      </c>
      <c r="T452">
        <v>517.79167600000005</v>
      </c>
      <c r="U452">
        <v>5.8907509999999998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0.37575500000000001</v>
      </c>
      <c r="AG452">
        <v>0</v>
      </c>
      <c r="AH452" t="s">
        <v>11</v>
      </c>
      <c r="AI452">
        <v>0.62162099999999998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17191.168788999999</v>
      </c>
      <c r="I453">
        <v>1837.6592639999999</v>
      </c>
      <c r="J453" t="s">
        <v>3</v>
      </c>
      <c r="K453">
        <v>17163.468476999999</v>
      </c>
      <c r="L453">
        <v>1838.7028789999999</v>
      </c>
      <c r="M453" t="s">
        <v>4</v>
      </c>
      <c r="N453">
        <v>1872.751704</v>
      </c>
      <c r="O453">
        <v>127.654886</v>
      </c>
      <c r="P453" t="s">
        <v>5</v>
      </c>
      <c r="Q453">
        <v>0</v>
      </c>
      <c r="R453">
        <v>0</v>
      </c>
      <c r="S453" t="s">
        <v>6</v>
      </c>
      <c r="T453">
        <v>565.01844700000004</v>
      </c>
      <c r="U453">
        <v>6.598916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0.37575500000000001</v>
      </c>
      <c r="AG453">
        <v>0</v>
      </c>
      <c r="AH453" t="s">
        <v>11</v>
      </c>
      <c r="AI453">
        <v>0.62162099999999998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18622.843008</v>
      </c>
      <c r="I454">
        <v>2021.742352</v>
      </c>
      <c r="J454" t="s">
        <v>3</v>
      </c>
      <c r="K454">
        <v>18592.832852</v>
      </c>
      <c r="L454">
        <v>2021.8179600000001</v>
      </c>
      <c r="M454" t="s">
        <v>4</v>
      </c>
      <c r="N454">
        <v>2028.8491799999999</v>
      </c>
      <c r="O454">
        <v>152.72237799999999</v>
      </c>
      <c r="P454" t="s">
        <v>5</v>
      </c>
      <c r="Q454">
        <v>0</v>
      </c>
      <c r="R454">
        <v>0</v>
      </c>
      <c r="S454" t="s">
        <v>6</v>
      </c>
      <c r="T454">
        <v>612.263689</v>
      </c>
      <c r="U454">
        <v>7.2066480000000004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0.37575500000000001</v>
      </c>
      <c r="AG454">
        <v>0</v>
      </c>
      <c r="AH454" t="s">
        <v>11</v>
      </c>
      <c r="AI454">
        <v>0.62162099999999998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20054.819374999999</v>
      </c>
      <c r="I455">
        <v>2179.4789689999998</v>
      </c>
      <c r="J455" t="s">
        <v>3</v>
      </c>
      <c r="K455">
        <v>20022.501992000001</v>
      </c>
      <c r="L455">
        <v>2179.9193409999998</v>
      </c>
      <c r="M455" t="s">
        <v>4</v>
      </c>
      <c r="N455">
        <v>2184.9290919999999</v>
      </c>
      <c r="O455">
        <v>168.72816499999999</v>
      </c>
      <c r="P455" t="s">
        <v>5</v>
      </c>
      <c r="Q455">
        <v>0</v>
      </c>
      <c r="R455">
        <v>0</v>
      </c>
      <c r="S455" t="s">
        <v>6</v>
      </c>
      <c r="T455">
        <v>659.49482999999998</v>
      </c>
      <c r="U455">
        <v>7.4542390000000003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0.37575500000000001</v>
      </c>
      <c r="AG455">
        <v>0</v>
      </c>
      <c r="AH455" t="s">
        <v>11</v>
      </c>
      <c r="AI455">
        <v>0.62162099999999998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21486.596444999999</v>
      </c>
      <c r="I456">
        <v>2356.9974830000001</v>
      </c>
      <c r="J456" t="s">
        <v>3</v>
      </c>
      <c r="K456">
        <v>21451.971719000001</v>
      </c>
      <c r="L456">
        <v>2357.526061</v>
      </c>
      <c r="M456" t="s">
        <v>4</v>
      </c>
      <c r="N456">
        <v>2340.8730369999998</v>
      </c>
      <c r="O456">
        <v>178.352418</v>
      </c>
      <c r="P456" t="s">
        <v>5</v>
      </c>
      <c r="Q456">
        <v>0</v>
      </c>
      <c r="R456">
        <v>0</v>
      </c>
      <c r="S456" t="s">
        <v>6</v>
      </c>
      <c r="T456">
        <v>706.78941299999997</v>
      </c>
      <c r="U456">
        <v>7.8696219999999997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0.37575500000000001</v>
      </c>
      <c r="AG456">
        <v>0</v>
      </c>
      <c r="AH456" t="s">
        <v>11</v>
      </c>
      <c r="AI456">
        <v>0.62162099999999998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22919.52418</v>
      </c>
      <c r="I457">
        <v>2617.1079249999998</v>
      </c>
      <c r="J457" t="s">
        <v>3</v>
      </c>
      <c r="K457">
        <v>22882.596249999999</v>
      </c>
      <c r="L457">
        <v>2616.3240049999999</v>
      </c>
      <c r="M457" t="s">
        <v>4</v>
      </c>
      <c r="N457">
        <v>2497.13499</v>
      </c>
      <c r="O457">
        <v>207.41515899999999</v>
      </c>
      <c r="P457" t="s">
        <v>5</v>
      </c>
      <c r="Q457">
        <v>0</v>
      </c>
      <c r="R457">
        <v>0</v>
      </c>
      <c r="S457" t="s">
        <v>6</v>
      </c>
      <c r="T457">
        <v>754.06531500000006</v>
      </c>
      <c r="U457">
        <v>8.2947670000000002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0.37575500000000001</v>
      </c>
      <c r="AG457">
        <v>0</v>
      </c>
      <c r="AH457" t="s">
        <v>11</v>
      </c>
      <c r="AI457">
        <v>0.62162099999999998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24351.434218999999</v>
      </c>
      <c r="I458">
        <v>2853.2631270000002</v>
      </c>
      <c r="J458" t="s">
        <v>3</v>
      </c>
      <c r="K458">
        <v>24312.194179999999</v>
      </c>
      <c r="L458">
        <v>2851.3104269999999</v>
      </c>
      <c r="M458" t="s">
        <v>4</v>
      </c>
      <c r="N458">
        <v>2653.4010060000001</v>
      </c>
      <c r="O458">
        <v>236.94608199999999</v>
      </c>
      <c r="P458" t="s">
        <v>5</v>
      </c>
      <c r="Q458">
        <v>0</v>
      </c>
      <c r="R458">
        <v>0</v>
      </c>
      <c r="S458" t="s">
        <v>6</v>
      </c>
      <c r="T458">
        <v>801.30980999999997</v>
      </c>
      <c r="U458">
        <v>8.8054210000000008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0.37575500000000001</v>
      </c>
      <c r="AG458">
        <v>0</v>
      </c>
      <c r="AH458" t="s">
        <v>11</v>
      </c>
      <c r="AI458">
        <v>0.62162099999999998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25784.898358999999</v>
      </c>
      <c r="I459">
        <v>2961.7807899999998</v>
      </c>
      <c r="J459" t="s">
        <v>3</v>
      </c>
      <c r="K459">
        <v>25743.331719000002</v>
      </c>
      <c r="L459">
        <v>2958.1605880000002</v>
      </c>
      <c r="M459" t="s">
        <v>4</v>
      </c>
      <c r="N459">
        <v>2809.6863530000001</v>
      </c>
      <c r="O459">
        <v>264.21434499999998</v>
      </c>
      <c r="P459" t="s">
        <v>5</v>
      </c>
      <c r="Q459">
        <v>0</v>
      </c>
      <c r="R459">
        <v>0</v>
      </c>
      <c r="S459" t="s">
        <v>6</v>
      </c>
      <c r="T459">
        <v>848.727622</v>
      </c>
      <c r="U459">
        <v>9.1667719999999999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0.37575500000000001</v>
      </c>
      <c r="AG459">
        <v>0</v>
      </c>
      <c r="AH459" t="s">
        <v>11</v>
      </c>
      <c r="AI459">
        <v>0.62162099999999998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27217.029257999999</v>
      </c>
      <c r="I460">
        <v>3054.894922</v>
      </c>
      <c r="J460" t="s">
        <v>3</v>
      </c>
      <c r="K460">
        <v>27173.154999999999</v>
      </c>
      <c r="L460">
        <v>3049.908637</v>
      </c>
      <c r="M460" t="s">
        <v>4</v>
      </c>
      <c r="N460">
        <v>2965.6180960000002</v>
      </c>
      <c r="O460">
        <v>274.190833</v>
      </c>
      <c r="P460" t="s">
        <v>5</v>
      </c>
      <c r="Q460">
        <v>0</v>
      </c>
      <c r="R460">
        <v>0</v>
      </c>
      <c r="S460" t="s">
        <v>6</v>
      </c>
      <c r="T460">
        <v>895.96340699999996</v>
      </c>
      <c r="U460">
        <v>9.3211130000000004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0.37575500000000001</v>
      </c>
      <c r="AG460">
        <v>0</v>
      </c>
      <c r="AH460" t="s">
        <v>11</v>
      </c>
      <c r="AI460">
        <v>0.62162099999999998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28648.857069999998</v>
      </c>
      <c r="I461">
        <v>3285.1410569999998</v>
      </c>
      <c r="J461" t="s">
        <v>3</v>
      </c>
      <c r="K461">
        <v>28602.662031</v>
      </c>
      <c r="L461">
        <v>3280.4609070000001</v>
      </c>
      <c r="M461" t="s">
        <v>4</v>
      </c>
      <c r="N461">
        <v>3121.8451559999999</v>
      </c>
      <c r="O461">
        <v>295.065001</v>
      </c>
      <c r="P461" t="s">
        <v>5</v>
      </c>
      <c r="Q461">
        <v>0</v>
      </c>
      <c r="R461">
        <v>0</v>
      </c>
      <c r="S461" t="s">
        <v>6</v>
      </c>
      <c r="T461">
        <v>943.15024300000005</v>
      </c>
      <c r="U461">
        <v>8.9028880000000008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0.37575500000000001</v>
      </c>
      <c r="AG461">
        <v>0</v>
      </c>
      <c r="AH461" t="s">
        <v>11</v>
      </c>
      <c r="AI461">
        <v>0.62162099999999998</v>
      </c>
      <c r="AJ461">
        <v>0</v>
      </c>
      <c r="AK461" t="s">
        <v>12</v>
      </c>
      <c r="AL461">
        <v>0</v>
      </c>
      <c r="AM46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276" zoomScale="40" zoomScaleNormal="40" workbookViewId="0">
      <selection activeCell="R1276" sqref="R1:Y1048576"/>
    </sheetView>
  </sheetViews>
  <sheetFormatPr defaultRowHeight="15" x14ac:dyDescent="0.25"/>
  <sheetData>
    <row r="1" spans="1:17" x14ac:dyDescent="0.25">
      <c r="A1" t="s">
        <v>108</v>
      </c>
      <c r="B1" t="s">
        <v>109</v>
      </c>
      <c r="C1" t="s">
        <v>110</v>
      </c>
      <c r="D1" t="s">
        <v>111</v>
      </c>
      <c r="E1" t="s">
        <v>146</v>
      </c>
      <c r="F1" t="s">
        <v>25</v>
      </c>
      <c r="G1" t="s">
        <v>147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78.363600000000005</v>
      </c>
      <c r="C2">
        <v>32.711199999999998</v>
      </c>
      <c r="D2">
        <v>11.499599999999999</v>
      </c>
      <c r="E2">
        <v>5.4746600000000001</v>
      </c>
      <c r="F2">
        <v>3.33223</v>
      </c>
      <c r="G2">
        <v>0</v>
      </c>
      <c r="H2">
        <v>3.33223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81.0642</v>
      </c>
      <c r="C3">
        <v>34.8371</v>
      </c>
      <c r="D3">
        <v>12.0868</v>
      </c>
      <c r="E3">
        <v>5.4711699999999999</v>
      </c>
      <c r="F3">
        <v>3.6733500000000001</v>
      </c>
      <c r="G3">
        <v>0</v>
      </c>
      <c r="H3">
        <v>3.6733500000000001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92.498900000000006</v>
      </c>
      <c r="C4">
        <v>47.856000000000002</v>
      </c>
      <c r="D4">
        <v>15.462300000000001</v>
      </c>
      <c r="E4">
        <v>7.7287600000000003</v>
      </c>
      <c r="F4">
        <v>5.6234999999999999</v>
      </c>
      <c r="G4">
        <v>0</v>
      </c>
      <c r="H4" s="11" t="s">
        <v>148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72.502099999999999</v>
      </c>
      <c r="C5">
        <v>28.759</v>
      </c>
      <c r="D5">
        <v>10.270300000000001</v>
      </c>
      <c r="E5">
        <v>4.5966100000000001</v>
      </c>
      <c r="F5">
        <v>2.9790399999999999</v>
      </c>
      <c r="G5">
        <v>0</v>
      </c>
      <c r="H5">
        <v>2.9790399999999999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85.980699999999999</v>
      </c>
      <c r="C6">
        <v>29.8995</v>
      </c>
      <c r="D6">
        <v>10.0867</v>
      </c>
      <c r="E6">
        <v>4.5677500000000002</v>
      </c>
      <c r="F6">
        <v>2.6927699999999999</v>
      </c>
      <c r="G6">
        <v>0</v>
      </c>
      <c r="H6">
        <v>2.6927699999999999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85.661799999999999</v>
      </c>
      <c r="C7">
        <v>36.151600000000002</v>
      </c>
      <c r="D7">
        <v>11.3588</v>
      </c>
      <c r="E7">
        <v>5.3860200000000003</v>
      </c>
      <c r="F7">
        <v>2.82864</v>
      </c>
      <c r="G7">
        <v>0</v>
      </c>
      <c r="H7">
        <v>2.82864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82.947400000000002</v>
      </c>
      <c r="C8">
        <v>35.405200000000001</v>
      </c>
      <c r="D8">
        <v>11.871</v>
      </c>
      <c r="E8">
        <v>5.5777599999999996</v>
      </c>
      <c r="F8">
        <v>3.00909</v>
      </c>
      <c r="G8">
        <v>0</v>
      </c>
      <c r="H8">
        <v>3.00909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79.396500000000003</v>
      </c>
      <c r="C9">
        <v>30.534400000000002</v>
      </c>
      <c r="D9">
        <v>10.4617</v>
      </c>
      <c r="E9">
        <v>4.6289600000000002</v>
      </c>
      <c r="F9">
        <v>2.8663099999999999</v>
      </c>
      <c r="G9">
        <v>0</v>
      </c>
      <c r="H9">
        <v>2.8663099999999999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75.645600000000002</v>
      </c>
      <c r="C10">
        <v>31.020399999999999</v>
      </c>
      <c r="D10">
        <v>10.4787</v>
      </c>
      <c r="E10">
        <v>4.5427900000000001</v>
      </c>
      <c r="F10">
        <v>2.6297000000000001</v>
      </c>
      <c r="G10">
        <v>0</v>
      </c>
      <c r="H10" s="11" t="s">
        <v>149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73.952699999999993</v>
      </c>
      <c r="C11">
        <v>30.1812</v>
      </c>
      <c r="D11">
        <v>10.2683</v>
      </c>
      <c r="E11">
        <v>4.3978000000000002</v>
      </c>
      <c r="F11">
        <v>2.6397200000000001</v>
      </c>
      <c r="G11">
        <v>0</v>
      </c>
      <c r="H11">
        <v>2.6397200000000001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74.821299999999994</v>
      </c>
      <c r="C12">
        <v>29.3597</v>
      </c>
      <c r="D12">
        <v>10.3949</v>
      </c>
      <c r="E12">
        <v>4.3921299999999999</v>
      </c>
      <c r="F12">
        <v>2.7398799999999999</v>
      </c>
      <c r="G12">
        <v>0</v>
      </c>
      <c r="H12">
        <v>2.7398799999999999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78.540499999999994</v>
      </c>
      <c r="C13">
        <v>30.945699999999999</v>
      </c>
      <c r="D13">
        <v>10.3933</v>
      </c>
      <c r="E13">
        <v>4.7111999999999998</v>
      </c>
      <c r="F13">
        <v>2.8980199999999998</v>
      </c>
      <c r="G13">
        <v>0</v>
      </c>
      <c r="H13">
        <v>2.8980199999999998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72.930499999999995</v>
      </c>
      <c r="C14">
        <v>28.7532</v>
      </c>
      <c r="D14">
        <v>10.245799999999999</v>
      </c>
      <c r="E14">
        <v>4.3593000000000002</v>
      </c>
      <c r="F14">
        <v>2.8115600000000001</v>
      </c>
      <c r="G14">
        <v>0</v>
      </c>
      <c r="H14">
        <v>2.8115600000000001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71.180199999999999</v>
      </c>
      <c r="C15">
        <v>28.4893</v>
      </c>
      <c r="D15">
        <v>9.7527299999999997</v>
      </c>
      <c r="E15">
        <v>4.3603199999999998</v>
      </c>
      <c r="F15">
        <v>2.71584</v>
      </c>
      <c r="G15">
        <v>0</v>
      </c>
      <c r="H15">
        <v>2.71584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75.734499999999997</v>
      </c>
      <c r="C16">
        <v>34.807699999999997</v>
      </c>
      <c r="D16">
        <v>11.8841</v>
      </c>
      <c r="E16">
        <v>5.2233299999999998</v>
      </c>
      <c r="F16">
        <v>3.5833300000000001</v>
      </c>
      <c r="G16">
        <v>0</v>
      </c>
      <c r="H16">
        <v>3.5833300000000001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71.796599999999998</v>
      </c>
      <c r="C17">
        <v>29.1388</v>
      </c>
      <c r="D17">
        <v>9.8535000000000004</v>
      </c>
      <c r="E17">
        <v>4.1751100000000001</v>
      </c>
      <c r="F17">
        <v>2.6270099999999998</v>
      </c>
      <c r="G17">
        <v>0</v>
      </c>
      <c r="H17">
        <v>2.6270099999999998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80.4786</v>
      </c>
      <c r="C18">
        <v>39.358800000000002</v>
      </c>
      <c r="D18">
        <v>13.116300000000001</v>
      </c>
      <c r="E18">
        <v>5.8834499999999998</v>
      </c>
      <c r="F18">
        <v>4.1773400000000001</v>
      </c>
      <c r="G18">
        <v>0</v>
      </c>
      <c r="H18">
        <v>4.1773400000000001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69.265600000000006</v>
      </c>
      <c r="C19">
        <v>28.191400000000002</v>
      </c>
      <c r="D19">
        <v>9.5221099999999996</v>
      </c>
      <c r="E19">
        <v>3.9052899999999999</v>
      </c>
      <c r="F19">
        <v>2.3558400000000002</v>
      </c>
      <c r="G19">
        <v>0</v>
      </c>
      <c r="H19">
        <v>2.3558400000000002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73.082599999999999</v>
      </c>
      <c r="C20">
        <v>28.861499999999999</v>
      </c>
      <c r="D20">
        <v>9.9871599999999994</v>
      </c>
      <c r="E20">
        <v>4.3266900000000001</v>
      </c>
      <c r="F20">
        <v>2.72512</v>
      </c>
      <c r="G20">
        <v>0</v>
      </c>
      <c r="H20">
        <v>2.72512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70.862399999999994</v>
      </c>
      <c r="C21">
        <v>28.611499999999999</v>
      </c>
      <c r="D21">
        <v>10.069800000000001</v>
      </c>
      <c r="E21">
        <v>4.2026300000000001</v>
      </c>
      <c r="F21">
        <v>2.6530300000000002</v>
      </c>
      <c r="G21">
        <v>0</v>
      </c>
      <c r="H21">
        <v>2.6530300000000002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76.916300000000007</v>
      </c>
      <c r="C22">
        <v>35.295499999999997</v>
      </c>
      <c r="D22">
        <v>11.7399</v>
      </c>
      <c r="E22">
        <v>5.4360299999999997</v>
      </c>
      <c r="F22">
        <v>3.8433600000000001</v>
      </c>
      <c r="G22">
        <v>0</v>
      </c>
      <c r="H22">
        <v>3.8433600000000001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80.894900000000007</v>
      </c>
      <c r="C23">
        <v>37.4801</v>
      </c>
      <c r="D23">
        <v>12.5547</v>
      </c>
      <c r="E23">
        <v>5.8181200000000004</v>
      </c>
      <c r="F23">
        <v>4.2556099999999999</v>
      </c>
      <c r="G23">
        <v>0</v>
      </c>
      <c r="H23">
        <v>4.2556099999999999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69.962500000000006</v>
      </c>
      <c r="C24">
        <v>28.788599999999999</v>
      </c>
      <c r="D24">
        <v>9.9394500000000008</v>
      </c>
      <c r="E24">
        <v>4.1092500000000003</v>
      </c>
      <c r="F24">
        <v>2.5994000000000002</v>
      </c>
      <c r="G24">
        <v>0</v>
      </c>
      <c r="H24" s="11" t="s">
        <v>150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71.439300000000003</v>
      </c>
      <c r="C25">
        <v>28.281700000000001</v>
      </c>
      <c r="D25">
        <v>9.5101999999999993</v>
      </c>
      <c r="E25">
        <v>4.0243599999999997</v>
      </c>
      <c r="F25">
        <v>2.4809000000000001</v>
      </c>
      <c r="G25">
        <v>0</v>
      </c>
      <c r="H25" s="11" t="s">
        <v>151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95.538899999999998</v>
      </c>
      <c r="C26">
        <v>52.91</v>
      </c>
      <c r="D26">
        <v>17.114000000000001</v>
      </c>
      <c r="E26">
        <v>8.4849399999999999</v>
      </c>
      <c r="F26">
        <v>6.7532199999999998</v>
      </c>
      <c r="G26">
        <v>0</v>
      </c>
      <c r="H26">
        <v>6.7532199999999998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69.155600000000007</v>
      </c>
      <c r="C27">
        <v>28.523800000000001</v>
      </c>
      <c r="D27">
        <v>9.8845100000000006</v>
      </c>
      <c r="E27">
        <v>4.3056099999999997</v>
      </c>
      <c r="F27">
        <v>2.5935999999999999</v>
      </c>
      <c r="G27">
        <v>0</v>
      </c>
      <c r="H27" s="11" t="s">
        <v>152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71.539100000000005</v>
      </c>
      <c r="C28">
        <v>29.943300000000001</v>
      </c>
      <c r="D28">
        <v>9.9341399999999993</v>
      </c>
      <c r="E28">
        <v>4.1206199999999997</v>
      </c>
      <c r="F28">
        <v>2.4634900000000002</v>
      </c>
      <c r="G28">
        <v>0</v>
      </c>
      <c r="H28">
        <v>2.4634900000000002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71.097800000000007</v>
      </c>
      <c r="C29">
        <v>28.792400000000001</v>
      </c>
      <c r="D29">
        <v>10.539400000000001</v>
      </c>
      <c r="E29">
        <v>4.5437799999999999</v>
      </c>
      <c r="F29">
        <v>2.8496700000000001</v>
      </c>
      <c r="G29">
        <v>0</v>
      </c>
      <c r="H29">
        <v>2.8496700000000001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72.218699999999998</v>
      </c>
      <c r="C30">
        <v>28.3108</v>
      </c>
      <c r="D30">
        <v>9.7612799999999993</v>
      </c>
      <c r="E30">
        <v>4.0512699999999997</v>
      </c>
      <c r="F30">
        <v>2.51546</v>
      </c>
      <c r="G30">
        <v>0</v>
      </c>
      <c r="H30">
        <v>2.51546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69.712199999999996</v>
      </c>
      <c r="C31">
        <v>28.2957</v>
      </c>
      <c r="D31">
        <v>9.5781700000000001</v>
      </c>
      <c r="E31">
        <v>4.2092900000000002</v>
      </c>
      <c r="F31">
        <v>2.72234</v>
      </c>
      <c r="G31">
        <v>0</v>
      </c>
      <c r="H31">
        <v>2.72234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69.567899999999995</v>
      </c>
      <c r="C32">
        <v>28.508400000000002</v>
      </c>
      <c r="D32">
        <v>10.292</v>
      </c>
      <c r="E32">
        <v>3.9645800000000002</v>
      </c>
      <c r="F32">
        <v>2.2752400000000002</v>
      </c>
      <c r="G32">
        <v>0</v>
      </c>
      <c r="H32">
        <v>2.2752400000000002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72.005499999999998</v>
      </c>
      <c r="C33">
        <v>27.5382</v>
      </c>
      <c r="D33">
        <v>9.9129000000000005</v>
      </c>
      <c r="E33">
        <v>4.1730299999999998</v>
      </c>
      <c r="F33">
        <v>2.5829800000000001</v>
      </c>
      <c r="G33">
        <v>0</v>
      </c>
      <c r="H33">
        <v>2.5829800000000001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97.065399999999997</v>
      </c>
      <c r="C34">
        <v>50.702500000000001</v>
      </c>
      <c r="D34">
        <v>16.358899999999998</v>
      </c>
      <c r="E34">
        <v>8.3383900000000004</v>
      </c>
      <c r="F34">
        <v>6.3581799999999999</v>
      </c>
      <c r="G34">
        <v>0</v>
      </c>
      <c r="H34">
        <v>6.3581799999999999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72.615200000000002</v>
      </c>
      <c r="C35">
        <v>29.384599999999999</v>
      </c>
      <c r="D35">
        <v>10.264799999999999</v>
      </c>
      <c r="E35">
        <v>4.3373499999999998</v>
      </c>
      <c r="F35">
        <v>2.7494100000000001</v>
      </c>
      <c r="G35">
        <v>0</v>
      </c>
      <c r="H35">
        <v>2.7494100000000001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83.194400000000002</v>
      </c>
      <c r="C36">
        <v>41.096699999999998</v>
      </c>
      <c r="D36">
        <v>13.6</v>
      </c>
      <c r="E36">
        <v>6.4899899999999997</v>
      </c>
      <c r="F36">
        <v>4.5427999999999997</v>
      </c>
      <c r="G36">
        <v>0</v>
      </c>
      <c r="H36" s="11" t="s">
        <v>153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70.568600000000004</v>
      </c>
      <c r="C37">
        <v>28.223600000000001</v>
      </c>
      <c r="D37">
        <v>9.6864299999999997</v>
      </c>
      <c r="E37">
        <v>4.2178899999999997</v>
      </c>
      <c r="F37">
        <v>2.637</v>
      </c>
      <c r="G37">
        <v>0</v>
      </c>
      <c r="H37">
        <v>2.637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69.390600000000006</v>
      </c>
      <c r="C38">
        <v>28.1966</v>
      </c>
      <c r="D38">
        <v>9.3948099999999997</v>
      </c>
      <c r="E38">
        <v>4.0989800000000001</v>
      </c>
      <c r="F38">
        <v>2.4361999999999999</v>
      </c>
      <c r="G38">
        <v>0</v>
      </c>
      <c r="H38" s="11" t="s">
        <v>154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70.427400000000006</v>
      </c>
      <c r="C39">
        <v>28.362500000000001</v>
      </c>
      <c r="D39">
        <v>9.88931</v>
      </c>
      <c r="E39">
        <v>4.3552099999999996</v>
      </c>
      <c r="F39">
        <v>2.6963200000000001</v>
      </c>
      <c r="G39">
        <v>0</v>
      </c>
      <c r="H39">
        <v>2.6963200000000001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70.204800000000006</v>
      </c>
      <c r="C40">
        <v>28.857299999999999</v>
      </c>
      <c r="D40">
        <v>10.157999999999999</v>
      </c>
      <c r="E40">
        <v>4.3500899999999998</v>
      </c>
      <c r="F40">
        <v>2.8016000000000001</v>
      </c>
      <c r="G40">
        <v>0</v>
      </c>
      <c r="H40" s="11" t="s">
        <v>155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73.135199999999998</v>
      </c>
      <c r="C41">
        <v>32.252099999999999</v>
      </c>
      <c r="D41">
        <v>11.176</v>
      </c>
      <c r="E41">
        <v>4.7383100000000002</v>
      </c>
      <c r="F41">
        <v>3.2101799999999998</v>
      </c>
      <c r="G41">
        <v>0</v>
      </c>
      <c r="H41">
        <v>3.2101799999999998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71.923400000000001</v>
      </c>
      <c r="C42">
        <v>28.5444</v>
      </c>
      <c r="D42">
        <v>9.9563500000000005</v>
      </c>
      <c r="E42">
        <v>4.3756199999999996</v>
      </c>
      <c r="F42">
        <v>2.5822400000000001</v>
      </c>
      <c r="G42">
        <v>0</v>
      </c>
      <c r="H42">
        <v>2.5822400000000001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69.323300000000003</v>
      </c>
      <c r="C43">
        <v>28.120100000000001</v>
      </c>
      <c r="D43">
        <v>9.8653099999999991</v>
      </c>
      <c r="E43">
        <v>3.9895800000000001</v>
      </c>
      <c r="F43">
        <v>2.4942799999999998</v>
      </c>
      <c r="G43">
        <v>0</v>
      </c>
      <c r="H43">
        <v>2.4942799999999998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71.011899999999997</v>
      </c>
      <c r="C44">
        <v>28.2239</v>
      </c>
      <c r="D44">
        <v>9.7224000000000004</v>
      </c>
      <c r="E44">
        <v>3.9464100000000002</v>
      </c>
      <c r="F44">
        <v>2.44007</v>
      </c>
      <c r="G44">
        <v>0</v>
      </c>
      <c r="H44">
        <v>2.44007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69.159899999999993</v>
      </c>
      <c r="C45">
        <v>28.314900000000002</v>
      </c>
      <c r="D45">
        <v>9.7465799999999998</v>
      </c>
      <c r="E45">
        <v>4.1223700000000001</v>
      </c>
      <c r="F45">
        <v>2.51613</v>
      </c>
      <c r="G45">
        <v>0</v>
      </c>
      <c r="H45">
        <v>2.51613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70.378100000000003</v>
      </c>
      <c r="C46">
        <v>29.575500000000002</v>
      </c>
      <c r="D46">
        <v>10.304</v>
      </c>
      <c r="E46">
        <v>4.5181500000000003</v>
      </c>
      <c r="F46">
        <v>2.8545600000000002</v>
      </c>
      <c r="G46">
        <v>0</v>
      </c>
      <c r="H46">
        <v>2.8545600000000002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78.425700000000006</v>
      </c>
      <c r="C47">
        <v>35.018500000000003</v>
      </c>
      <c r="D47">
        <v>11.655799999999999</v>
      </c>
      <c r="E47">
        <v>5.1148800000000003</v>
      </c>
      <c r="F47">
        <v>3.57728</v>
      </c>
      <c r="G47">
        <v>0</v>
      </c>
      <c r="H47">
        <v>3.57728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78.799700000000001</v>
      </c>
      <c r="C48">
        <v>38.296300000000002</v>
      </c>
      <c r="D48">
        <v>12.990600000000001</v>
      </c>
      <c r="E48">
        <v>5.6833600000000004</v>
      </c>
      <c r="F48">
        <v>4.0770499999999998</v>
      </c>
      <c r="G48">
        <v>0</v>
      </c>
      <c r="H48">
        <v>4.0770499999999998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69.891599999999997</v>
      </c>
      <c r="C49">
        <v>28.6005</v>
      </c>
      <c r="D49">
        <v>10.1174</v>
      </c>
      <c r="E49">
        <v>4.3417300000000001</v>
      </c>
      <c r="F49">
        <v>2.7375699999999998</v>
      </c>
      <c r="G49">
        <v>0</v>
      </c>
      <c r="H49">
        <v>2.7375699999999998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77.977999999999994</v>
      </c>
      <c r="C50">
        <v>36.381999999999998</v>
      </c>
      <c r="D50">
        <v>11.9726</v>
      </c>
      <c r="E50">
        <v>5.3827199999999999</v>
      </c>
      <c r="F50">
        <v>3.8038799999999999</v>
      </c>
      <c r="G50">
        <v>0</v>
      </c>
      <c r="H50">
        <v>3.8038799999999999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69.839200000000005</v>
      </c>
      <c r="C51">
        <v>28.333600000000001</v>
      </c>
      <c r="D51">
        <v>9.7916500000000006</v>
      </c>
      <c r="E51">
        <v>4.0519100000000003</v>
      </c>
      <c r="F51">
        <v>2.4363199999999998</v>
      </c>
      <c r="G51">
        <v>0</v>
      </c>
      <c r="H51">
        <v>2.4363199999999998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70.9863</v>
      </c>
      <c r="C52">
        <v>29.683199999999999</v>
      </c>
      <c r="D52">
        <v>10.215</v>
      </c>
      <c r="E52">
        <v>4.3151700000000002</v>
      </c>
      <c r="F52">
        <v>2.63002</v>
      </c>
      <c r="G52">
        <v>0</v>
      </c>
      <c r="H52">
        <v>2.63002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71.823999999999998</v>
      </c>
      <c r="C53">
        <v>28.5503</v>
      </c>
      <c r="D53">
        <v>9.7421399999999991</v>
      </c>
      <c r="E53">
        <v>4.1360999999999999</v>
      </c>
      <c r="F53">
        <v>2.6298599999999999</v>
      </c>
      <c r="G53">
        <v>0</v>
      </c>
      <c r="H53">
        <v>2.6298599999999999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69.170100000000005</v>
      </c>
      <c r="C54">
        <v>28.184899999999999</v>
      </c>
      <c r="D54">
        <v>9.8627199999999995</v>
      </c>
      <c r="E54">
        <v>4.3143399999999996</v>
      </c>
      <c r="F54">
        <v>2.7070099999999999</v>
      </c>
      <c r="G54">
        <v>0</v>
      </c>
      <c r="H54">
        <v>2.7070099999999999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68.686199999999999</v>
      </c>
      <c r="C55">
        <v>27.647200000000002</v>
      </c>
      <c r="D55">
        <v>9.4021100000000004</v>
      </c>
      <c r="E55">
        <v>4.1576000000000004</v>
      </c>
      <c r="F55">
        <v>2.5306299999999999</v>
      </c>
      <c r="G55">
        <v>0</v>
      </c>
      <c r="H55">
        <v>2.5306299999999999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70.340400000000002</v>
      </c>
      <c r="C56">
        <v>28.337</v>
      </c>
      <c r="D56">
        <v>10.1288</v>
      </c>
      <c r="E56">
        <v>4.2974100000000002</v>
      </c>
      <c r="F56">
        <v>2.63578</v>
      </c>
      <c r="G56">
        <v>0</v>
      </c>
      <c r="H56">
        <v>2.63578</v>
      </c>
      <c r="I56">
        <v>32767</v>
      </c>
      <c r="J56">
        <v>-32767</v>
      </c>
      <c r="K56">
        <v>0</v>
      </c>
      <c r="R56">
        <f>AVERAGE(B7:B56)</f>
        <v>74.213698000000008</v>
      </c>
      <c r="S56">
        <f>AVERAGE(C7:C56)</f>
        <v>31.427341999999996</v>
      </c>
      <c r="U56">
        <f>_xlfn.VAR.P(B7:B56)</f>
        <v>38.147070946995989</v>
      </c>
      <c r="V56">
        <f>_xlfn.VAR.P(C7:C56)</f>
        <v>29.065566766436213</v>
      </c>
      <c r="X56">
        <f>1.96*SQRT(U56)/50</f>
        <v>0.24211219527316652</v>
      </c>
      <c r="Y56">
        <f>1.96*SQRT(V56)/50</f>
        <v>0.21133696438620608</v>
      </c>
    </row>
    <row r="57" spans="1:25" x14ac:dyDescent="0.25">
      <c r="A57" t="s">
        <v>112</v>
      </c>
      <c r="B57">
        <v>3816.6579000000002</v>
      </c>
      <c r="C57" t="s">
        <v>37</v>
      </c>
    </row>
    <row r="58" spans="1:25" x14ac:dyDescent="0.25">
      <c r="A58" t="s">
        <v>36</v>
      </c>
      <c r="B58">
        <v>65.720600000000005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67.259500000000003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74.805199999999999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64.237300000000005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64.941999999999993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64.908299999999997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68.072199999999995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66.629400000000004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66.679000000000002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65.761300000000006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74.572699999999998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63.428400000000003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67.656999999999996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72.971100000000007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64.599999999999994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65.492400000000004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63.916800000000002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66.234999999999999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66.957599999999999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64.281899999999993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69.998599999999996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66.081000000000003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70.401300000000006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64.384399999999999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64.952399999999997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62.774900000000002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64.644199999999998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66.333299999999994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87.786900000000003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90.3108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77.132099999999994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86.568399999999997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76.813299999999998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85.808000000000007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79.102800000000002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85.191100000000006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84.644499999999994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77.456800000000001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77.976900000000001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77.661900000000003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78.466999999999999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77.671099999999996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77.521299999999997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89.451099999999997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76.767099999999999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76.534700000000001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77.7971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85.321700000000007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83.655199999999994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77.550600000000003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77.971699999999998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94.710300000000004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84.631399999999999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87.199200000000005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93.371399999999994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75.13615200000001</v>
      </c>
      <c r="S112">
        <f>AVERAGE(C63:C112)</f>
        <v>0</v>
      </c>
      <c r="U112">
        <f>_xlfn.VAR.P(B63:B112)</f>
        <v>82.374851597695056</v>
      </c>
      <c r="V112">
        <f>_xlfn.VAR.P(C63:C112)</f>
        <v>0</v>
      </c>
      <c r="X112">
        <f>1.96*SQRT(U112)/50</f>
        <v>0.35578152279043679</v>
      </c>
      <c r="Y112">
        <f>1.96*SQRT(V112)/50</f>
        <v>0</v>
      </c>
    </row>
    <row r="113" spans="1:9" x14ac:dyDescent="0.25">
      <c r="A113" t="s">
        <v>36</v>
      </c>
      <c r="B113">
        <v>3830.8004000000001</v>
      </c>
      <c r="C113" t="s">
        <v>37</v>
      </c>
    </row>
    <row r="114" spans="1:9" x14ac:dyDescent="0.25">
      <c r="A114" t="s">
        <v>38</v>
      </c>
      <c r="B114">
        <v>17622.7</v>
      </c>
      <c r="C114">
        <v>17585.8</v>
      </c>
      <c r="D114">
        <v>17321.400000000001</v>
      </c>
      <c r="E114">
        <v>17319.7</v>
      </c>
      <c r="F114">
        <v>2.02765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17728.400000000001</v>
      </c>
      <c r="C115">
        <v>17692.5</v>
      </c>
      <c r="D115">
        <v>17398.7</v>
      </c>
      <c r="E115">
        <v>17396.900000000001</v>
      </c>
      <c r="F115">
        <v>2.1010200000000001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17708.099999999999</v>
      </c>
      <c r="C116">
        <v>17673.599999999999</v>
      </c>
      <c r="D116">
        <v>17384</v>
      </c>
      <c r="E116">
        <v>17382.3</v>
      </c>
      <c r="F116">
        <v>2.02813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17680.5</v>
      </c>
      <c r="C117">
        <v>17644.599999999999</v>
      </c>
      <c r="D117">
        <v>17352.2</v>
      </c>
      <c r="E117">
        <v>17350.5</v>
      </c>
      <c r="F117">
        <v>2.0277400000000001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17587.8</v>
      </c>
      <c r="C118">
        <v>17552.8</v>
      </c>
      <c r="D118">
        <v>17286.400000000001</v>
      </c>
      <c r="E118">
        <v>17284.7</v>
      </c>
      <c r="F118">
        <v>2.0285700000000002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17710.900000000001</v>
      </c>
      <c r="C119">
        <v>17675.7</v>
      </c>
      <c r="D119">
        <v>17393.099999999999</v>
      </c>
      <c r="E119">
        <v>17391.3</v>
      </c>
      <c r="F119">
        <v>2.0260099999999999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17651.5</v>
      </c>
      <c r="C120">
        <v>17617</v>
      </c>
      <c r="D120">
        <v>17337.7</v>
      </c>
      <c r="E120">
        <v>17336</v>
      </c>
      <c r="F120">
        <v>2.0280900000000002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17606.5</v>
      </c>
      <c r="C121">
        <v>17571.2</v>
      </c>
      <c r="D121">
        <v>17303</v>
      </c>
      <c r="E121">
        <v>17301.3</v>
      </c>
      <c r="F121">
        <v>2.0284200000000001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17678</v>
      </c>
      <c r="C122">
        <v>17642.900000000001</v>
      </c>
      <c r="D122">
        <v>17360</v>
      </c>
      <c r="E122">
        <v>17358.3</v>
      </c>
      <c r="F122">
        <v>2.0282900000000001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17734.7</v>
      </c>
      <c r="C123">
        <v>17699.099999999999</v>
      </c>
      <c r="D123">
        <v>17417.2</v>
      </c>
      <c r="E123">
        <v>17415.5</v>
      </c>
      <c r="F123">
        <v>2.0278100000000001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17645.2</v>
      </c>
      <c r="C124">
        <v>17609.900000000001</v>
      </c>
      <c r="D124">
        <v>17327.5</v>
      </c>
      <c r="E124">
        <v>17325.8</v>
      </c>
      <c r="F124">
        <v>2.0270999999999999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17640</v>
      </c>
      <c r="C125">
        <v>17604.900000000001</v>
      </c>
      <c r="D125">
        <v>17342.7</v>
      </c>
      <c r="E125">
        <v>17341</v>
      </c>
      <c r="F125">
        <v>2.0295700000000001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17639.8</v>
      </c>
      <c r="C126">
        <v>17604.599999999999</v>
      </c>
      <c r="D126">
        <v>17340.099999999999</v>
      </c>
      <c r="E126">
        <v>17338.400000000001</v>
      </c>
      <c r="F126">
        <v>2.0271699999999999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17641.599999999999</v>
      </c>
      <c r="C127">
        <v>17606.099999999999</v>
      </c>
      <c r="D127">
        <v>17341.599999999999</v>
      </c>
      <c r="E127">
        <v>17339.900000000001</v>
      </c>
      <c r="F127">
        <v>2.0274899999999998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17619.599999999999</v>
      </c>
      <c r="C128">
        <v>17583.3</v>
      </c>
      <c r="D128">
        <v>17316.099999999999</v>
      </c>
      <c r="E128">
        <v>17314.400000000001</v>
      </c>
      <c r="F128">
        <v>2.0269400000000002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18086.400000000001</v>
      </c>
      <c r="C129">
        <v>18050.900000000001</v>
      </c>
      <c r="D129">
        <v>17768</v>
      </c>
      <c r="E129">
        <v>17766.3</v>
      </c>
      <c r="F129">
        <v>2.0328300000000001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18311.2</v>
      </c>
      <c r="C130">
        <v>18275.8</v>
      </c>
      <c r="D130">
        <v>17995.5</v>
      </c>
      <c r="E130">
        <v>17993.8</v>
      </c>
      <c r="F130">
        <v>2.0339800000000001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17767.099999999999</v>
      </c>
      <c r="C131">
        <v>17732.099999999999</v>
      </c>
      <c r="D131">
        <v>17443.7</v>
      </c>
      <c r="E131">
        <v>17442</v>
      </c>
      <c r="F131">
        <v>2.0288599999999999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17668</v>
      </c>
      <c r="C132">
        <v>17630.7</v>
      </c>
      <c r="D132">
        <v>17350</v>
      </c>
      <c r="E132">
        <v>17348.3</v>
      </c>
      <c r="F132">
        <v>2.02854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17734.099999999999</v>
      </c>
      <c r="C133">
        <v>17698</v>
      </c>
      <c r="D133">
        <v>17417.599999999999</v>
      </c>
      <c r="E133">
        <v>17415.900000000001</v>
      </c>
      <c r="F133">
        <v>2.0293100000000002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17633.599999999999</v>
      </c>
      <c r="C134">
        <v>17598.099999999999</v>
      </c>
      <c r="D134">
        <v>17322.2</v>
      </c>
      <c r="E134">
        <v>17320.5</v>
      </c>
      <c r="F134">
        <v>2.0602900000000002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17690.400000000001</v>
      </c>
      <c r="C135">
        <v>17655.400000000001</v>
      </c>
      <c r="D135">
        <v>17376</v>
      </c>
      <c r="E135">
        <v>17374.3</v>
      </c>
      <c r="F135">
        <v>2.02637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17670.3</v>
      </c>
      <c r="C136">
        <v>17634.5</v>
      </c>
      <c r="D136">
        <v>17353</v>
      </c>
      <c r="E136">
        <v>17351.3</v>
      </c>
      <c r="F136">
        <v>2.0503300000000002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17660.400000000001</v>
      </c>
      <c r="C137">
        <v>17625.099999999999</v>
      </c>
      <c r="D137">
        <v>17344.400000000001</v>
      </c>
      <c r="E137">
        <v>17342.599999999999</v>
      </c>
      <c r="F137">
        <v>2.02813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17635.7</v>
      </c>
      <c r="C138">
        <v>17600.400000000001</v>
      </c>
      <c r="D138">
        <v>17323.099999999999</v>
      </c>
      <c r="E138">
        <v>17321.400000000001</v>
      </c>
      <c r="F138">
        <v>2.0285700000000002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17630</v>
      </c>
      <c r="C139">
        <v>17594.400000000001</v>
      </c>
      <c r="D139">
        <v>17329.900000000001</v>
      </c>
      <c r="E139">
        <v>17327.599999999999</v>
      </c>
      <c r="F139">
        <v>2.02826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17602.400000000001</v>
      </c>
      <c r="C140">
        <v>17566</v>
      </c>
      <c r="D140">
        <v>17292.400000000001</v>
      </c>
      <c r="E140">
        <v>17290.7</v>
      </c>
      <c r="F140">
        <v>2.0289000000000001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17646.5</v>
      </c>
      <c r="C141">
        <v>17610.900000000001</v>
      </c>
      <c r="D141">
        <v>17348.900000000001</v>
      </c>
      <c r="E141">
        <v>17347.2</v>
      </c>
      <c r="F141">
        <v>2.02928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17662.8</v>
      </c>
      <c r="C142">
        <v>17627.3</v>
      </c>
      <c r="D142">
        <v>17341.900000000001</v>
      </c>
      <c r="E142">
        <v>17340.2</v>
      </c>
      <c r="F142">
        <v>2.0280300000000002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17810.3</v>
      </c>
      <c r="C143">
        <v>17774.8</v>
      </c>
      <c r="D143">
        <v>17492</v>
      </c>
      <c r="E143">
        <v>17490.3</v>
      </c>
      <c r="F143">
        <v>2.0591699999999999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17780.7</v>
      </c>
      <c r="C144">
        <v>17744.7</v>
      </c>
      <c r="D144">
        <v>17456.099999999999</v>
      </c>
      <c r="E144">
        <v>17454.400000000001</v>
      </c>
      <c r="F144">
        <v>2.0265599999999999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17654.099999999999</v>
      </c>
      <c r="C145">
        <v>17618.3</v>
      </c>
      <c r="D145">
        <v>17337.900000000001</v>
      </c>
      <c r="E145">
        <v>17336.2</v>
      </c>
      <c r="F145">
        <v>2.0273300000000001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17629.099999999999</v>
      </c>
      <c r="C146">
        <v>17594</v>
      </c>
      <c r="D146">
        <v>17326.5</v>
      </c>
      <c r="E146">
        <v>17324.8</v>
      </c>
      <c r="F146">
        <v>2.0305900000000001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17745.5</v>
      </c>
      <c r="C147">
        <v>17703.3</v>
      </c>
      <c r="D147">
        <v>17427</v>
      </c>
      <c r="E147">
        <v>17425.3</v>
      </c>
      <c r="F147">
        <v>2.0272600000000001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17662.5</v>
      </c>
      <c r="C148">
        <v>17627.5</v>
      </c>
      <c r="D148">
        <v>17349.099999999999</v>
      </c>
      <c r="E148">
        <v>17347.400000000001</v>
      </c>
      <c r="F148">
        <v>2.0302699999999998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17653.2</v>
      </c>
      <c r="C149">
        <v>17617.8</v>
      </c>
      <c r="D149">
        <v>17337.8</v>
      </c>
      <c r="E149">
        <v>17336.099999999999</v>
      </c>
      <c r="F149">
        <v>2.0261399999999998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17733</v>
      </c>
      <c r="C150">
        <v>17695.8</v>
      </c>
      <c r="D150">
        <v>17414.5</v>
      </c>
      <c r="E150">
        <v>17412.8</v>
      </c>
      <c r="F150">
        <v>2.0280900000000002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17657.7</v>
      </c>
      <c r="C151">
        <v>17622.8</v>
      </c>
      <c r="D151">
        <v>17342.5</v>
      </c>
      <c r="E151">
        <v>17340.8</v>
      </c>
      <c r="F151">
        <v>2.0263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17655.099999999999</v>
      </c>
      <c r="C152">
        <v>17618.099999999999</v>
      </c>
      <c r="D152">
        <v>17347.3</v>
      </c>
      <c r="E152">
        <v>17345.599999999999</v>
      </c>
      <c r="F152">
        <v>2.0274899999999998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17651.8</v>
      </c>
      <c r="C153">
        <v>17616.7</v>
      </c>
      <c r="D153">
        <v>17349.7</v>
      </c>
      <c r="E153">
        <v>17347.900000000001</v>
      </c>
      <c r="F153">
        <v>2.0298500000000002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17600.5</v>
      </c>
      <c r="C154">
        <v>17565.2</v>
      </c>
      <c r="D154">
        <v>17301.400000000001</v>
      </c>
      <c r="E154">
        <v>17299.599999999999</v>
      </c>
      <c r="F154">
        <v>2.0282900000000001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17606.400000000001</v>
      </c>
      <c r="C155">
        <v>17570.099999999999</v>
      </c>
      <c r="D155">
        <v>17299.8</v>
      </c>
      <c r="E155">
        <v>17298.099999999999</v>
      </c>
      <c r="F155">
        <v>2.0265900000000001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17740.5</v>
      </c>
      <c r="C156">
        <v>17705.400000000001</v>
      </c>
      <c r="D156">
        <v>17414.900000000001</v>
      </c>
      <c r="E156">
        <v>17413.2</v>
      </c>
      <c r="F156">
        <v>2.02867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17675.599999999999</v>
      </c>
      <c r="C157">
        <v>17639.8</v>
      </c>
      <c r="D157">
        <v>17358.7</v>
      </c>
      <c r="E157">
        <v>17356.5</v>
      </c>
      <c r="F157">
        <v>2.0270700000000001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17746.099999999999</v>
      </c>
      <c r="C158">
        <v>17711.2</v>
      </c>
      <c r="D158">
        <v>17429.099999999999</v>
      </c>
      <c r="E158">
        <v>17427.3</v>
      </c>
      <c r="F158">
        <v>2.0268099999999998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17663</v>
      </c>
      <c r="C159">
        <v>17627.7</v>
      </c>
      <c r="D159">
        <v>17350.2</v>
      </c>
      <c r="E159">
        <v>17348.400000000001</v>
      </c>
      <c r="F159">
        <v>2.0266899999999999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17672.900000000001</v>
      </c>
      <c r="C160">
        <v>17638.2</v>
      </c>
      <c r="D160">
        <v>17361.400000000001</v>
      </c>
      <c r="E160">
        <v>17359.7</v>
      </c>
      <c r="F160">
        <v>2.0273300000000001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17615.7</v>
      </c>
      <c r="C161">
        <v>17580.3</v>
      </c>
      <c r="D161">
        <v>17310.900000000001</v>
      </c>
      <c r="E161">
        <v>17309.2</v>
      </c>
      <c r="F161">
        <v>2.028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17667.5</v>
      </c>
      <c r="C162">
        <v>17631.900000000001</v>
      </c>
      <c r="D162">
        <v>17353.3</v>
      </c>
      <c r="E162">
        <v>17351.599999999999</v>
      </c>
      <c r="F162">
        <v>2.0293399999999999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17684.3</v>
      </c>
      <c r="C163">
        <v>17649.2</v>
      </c>
      <c r="D163">
        <v>17369.599999999999</v>
      </c>
      <c r="E163">
        <v>17367.900000000001</v>
      </c>
      <c r="F163">
        <v>2.0268799999999998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17662.400000000001</v>
      </c>
      <c r="C164">
        <v>17626.900000000001</v>
      </c>
      <c r="D164">
        <v>17343.2</v>
      </c>
      <c r="E164">
        <v>17341.5</v>
      </c>
      <c r="F164">
        <v>2.0259800000000001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17636</v>
      </c>
      <c r="C165">
        <v>17600.8</v>
      </c>
      <c r="D165">
        <v>17323.2</v>
      </c>
      <c r="E165">
        <v>17321.5</v>
      </c>
      <c r="F165">
        <v>2.0260500000000001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17661.8</v>
      </c>
      <c r="C166">
        <v>17625.7</v>
      </c>
      <c r="D166">
        <v>17365.400000000001</v>
      </c>
      <c r="E166">
        <v>17363.7</v>
      </c>
      <c r="F166">
        <v>2.0299200000000002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17629.7</v>
      </c>
      <c r="C167">
        <v>17594.400000000001</v>
      </c>
      <c r="D167">
        <v>17328.400000000001</v>
      </c>
      <c r="E167">
        <v>17326.599999999999</v>
      </c>
      <c r="F167">
        <v>2.0283199999999999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17626.599999999999</v>
      </c>
      <c r="C168">
        <v>17591.900000000001</v>
      </c>
      <c r="D168">
        <v>17331.400000000001</v>
      </c>
      <c r="E168">
        <v>17329.7</v>
      </c>
      <c r="F168">
        <v>2.0304600000000002</v>
      </c>
      <c r="G168">
        <v>32767</v>
      </c>
      <c r="H168">
        <v>-32767</v>
      </c>
      <c r="I168">
        <v>0</v>
      </c>
      <c r="R168">
        <f>AVERAGE(B119:B168)</f>
        <v>17689.773999999998</v>
      </c>
      <c r="S168">
        <f>AVERAGE(C119:C168)</f>
        <v>17654.135999999999</v>
      </c>
      <c r="U168">
        <f>_xlfn.VAR.P(B119:B168)</f>
        <v>13532.43552400004</v>
      </c>
      <c r="V168">
        <f>_xlfn.VAR.P(C119:C168)</f>
        <v>13520.04710399999</v>
      </c>
      <c r="X168">
        <f>1.96*SQRT(U168)/50</f>
        <v>4.5600966791943591</v>
      </c>
      <c r="Y168">
        <f>1.96*SQRT(V168)/50</f>
        <v>4.5580089054202766</v>
      </c>
    </row>
    <row r="169" spans="1:25" x14ac:dyDescent="0.25">
      <c r="A169" t="s">
        <v>38</v>
      </c>
      <c r="B169">
        <v>884590.35270000005</v>
      </c>
      <c r="C169" t="s">
        <v>37</v>
      </c>
    </row>
    <row r="170" spans="1:25" x14ac:dyDescent="0.25">
      <c r="A170" t="s">
        <v>97</v>
      </c>
      <c r="B170">
        <v>16361.9</v>
      </c>
      <c r="C170">
        <v>16299.2</v>
      </c>
      <c r="D170">
        <v>16203.3</v>
      </c>
      <c r="E170">
        <v>16080.2</v>
      </c>
      <c r="F170">
        <v>2911.9</v>
      </c>
      <c r="G170">
        <v>0.377577</v>
      </c>
      <c r="H170">
        <v>0.626336</v>
      </c>
      <c r="I170">
        <v>0</v>
      </c>
    </row>
    <row r="171" spans="1:25" x14ac:dyDescent="0.25">
      <c r="A171" t="s">
        <v>97</v>
      </c>
      <c r="B171">
        <v>16087.3</v>
      </c>
      <c r="C171">
        <v>16047.6</v>
      </c>
      <c r="D171">
        <v>15949.5</v>
      </c>
      <c r="E171">
        <v>15828.1</v>
      </c>
      <c r="F171">
        <v>2884.9</v>
      </c>
      <c r="G171">
        <v>0.37603199999999998</v>
      </c>
      <c r="H171">
        <v>0.61912199999999995</v>
      </c>
      <c r="I171">
        <v>0</v>
      </c>
    </row>
    <row r="172" spans="1:25" x14ac:dyDescent="0.25">
      <c r="A172" t="s">
        <v>97</v>
      </c>
      <c r="B172">
        <v>16082.1</v>
      </c>
      <c r="C172">
        <v>16042.8</v>
      </c>
      <c r="D172">
        <v>15946.7</v>
      </c>
      <c r="E172">
        <v>15825.2</v>
      </c>
      <c r="F172">
        <v>2884.25</v>
      </c>
      <c r="G172">
        <v>0.37581900000000001</v>
      </c>
      <c r="H172">
        <v>0.62932999999999995</v>
      </c>
      <c r="I172">
        <v>0</v>
      </c>
    </row>
    <row r="173" spans="1:25" x14ac:dyDescent="0.25">
      <c r="A173" t="s">
        <v>97</v>
      </c>
      <c r="B173">
        <v>16040.3</v>
      </c>
      <c r="C173">
        <v>16000.8</v>
      </c>
      <c r="D173">
        <v>15904</v>
      </c>
      <c r="E173">
        <v>15782</v>
      </c>
      <c r="F173">
        <v>2876.6</v>
      </c>
      <c r="G173">
        <v>0.37569900000000001</v>
      </c>
      <c r="H173">
        <v>0.62821000000000005</v>
      </c>
      <c r="I173">
        <v>0</v>
      </c>
    </row>
    <row r="174" spans="1:25" x14ac:dyDescent="0.25">
      <c r="A174" t="s">
        <v>97</v>
      </c>
      <c r="B174">
        <v>15944.7</v>
      </c>
      <c r="C174">
        <v>15905.5</v>
      </c>
      <c r="D174">
        <v>15807.5</v>
      </c>
      <c r="E174">
        <v>15688.6</v>
      </c>
      <c r="F174">
        <v>2860.1</v>
      </c>
      <c r="G174">
        <v>0.37572100000000003</v>
      </c>
      <c r="H174">
        <v>0.61912199999999995</v>
      </c>
      <c r="I174">
        <v>0</v>
      </c>
    </row>
    <row r="175" spans="1:25" x14ac:dyDescent="0.25">
      <c r="A175" t="s">
        <v>97</v>
      </c>
      <c r="B175">
        <v>15936.5</v>
      </c>
      <c r="C175">
        <v>15898.1</v>
      </c>
      <c r="D175">
        <v>15810.8</v>
      </c>
      <c r="E175">
        <v>15688.9</v>
      </c>
      <c r="F175">
        <v>2860.63</v>
      </c>
      <c r="G175">
        <v>0.36461700000000002</v>
      </c>
      <c r="H175">
        <v>0.61912199999999995</v>
      </c>
      <c r="I175">
        <v>0</v>
      </c>
    </row>
    <row r="176" spans="1:25" x14ac:dyDescent="0.25">
      <c r="A176" t="s">
        <v>97</v>
      </c>
      <c r="B176">
        <v>15943.2</v>
      </c>
      <c r="C176">
        <v>15903.2</v>
      </c>
      <c r="D176">
        <v>15807.2</v>
      </c>
      <c r="E176">
        <v>15688.1</v>
      </c>
      <c r="F176">
        <v>2859.81</v>
      </c>
      <c r="G176">
        <v>0.375695</v>
      </c>
      <c r="H176">
        <v>0.61912199999999995</v>
      </c>
      <c r="I176">
        <v>0</v>
      </c>
    </row>
    <row r="177" spans="1:9" x14ac:dyDescent="0.25">
      <c r="A177" t="s">
        <v>97</v>
      </c>
      <c r="B177">
        <v>15945.3</v>
      </c>
      <c r="C177">
        <v>15906</v>
      </c>
      <c r="D177">
        <v>15808.7</v>
      </c>
      <c r="E177">
        <v>15688.2</v>
      </c>
      <c r="F177">
        <v>2859.92</v>
      </c>
      <c r="G177">
        <v>0.37658399999999997</v>
      </c>
      <c r="H177">
        <v>0.61912</v>
      </c>
      <c r="I177">
        <v>0</v>
      </c>
    </row>
    <row r="178" spans="1:9" x14ac:dyDescent="0.25">
      <c r="A178" t="s">
        <v>97</v>
      </c>
      <c r="B178">
        <v>15938.2</v>
      </c>
      <c r="C178">
        <v>15899</v>
      </c>
      <c r="D178">
        <v>15810.9</v>
      </c>
      <c r="E178">
        <v>15688.1</v>
      </c>
      <c r="F178">
        <v>2859.89</v>
      </c>
      <c r="G178">
        <v>0.36620399999999997</v>
      </c>
      <c r="H178">
        <v>0.61912199999999995</v>
      </c>
      <c r="I178">
        <v>0</v>
      </c>
    </row>
    <row r="179" spans="1:9" x14ac:dyDescent="0.25">
      <c r="A179" t="s">
        <v>97</v>
      </c>
      <c r="B179">
        <v>15941.2</v>
      </c>
      <c r="C179">
        <v>15902.6</v>
      </c>
      <c r="D179">
        <v>15809.8</v>
      </c>
      <c r="E179">
        <v>15688.1</v>
      </c>
      <c r="F179">
        <v>2859.89</v>
      </c>
      <c r="G179">
        <v>0.37597799999999998</v>
      </c>
      <c r="H179">
        <v>0.62980100000000006</v>
      </c>
      <c r="I179">
        <v>0</v>
      </c>
    </row>
    <row r="180" spans="1:9" x14ac:dyDescent="0.25">
      <c r="A180" t="s">
        <v>97</v>
      </c>
      <c r="B180">
        <v>15937.6</v>
      </c>
      <c r="C180">
        <v>15898.1</v>
      </c>
      <c r="D180">
        <v>15810.5</v>
      </c>
      <c r="E180">
        <v>15688.1</v>
      </c>
      <c r="F180">
        <v>2859.86</v>
      </c>
      <c r="G180">
        <v>0.37570900000000002</v>
      </c>
      <c r="H180">
        <v>0.62961999999999996</v>
      </c>
      <c r="I180">
        <v>0</v>
      </c>
    </row>
    <row r="181" spans="1:9" x14ac:dyDescent="0.25">
      <c r="A181" t="s">
        <v>97</v>
      </c>
      <c r="B181">
        <v>15942.9</v>
      </c>
      <c r="C181">
        <v>15903.8</v>
      </c>
      <c r="D181">
        <v>15809.7</v>
      </c>
      <c r="E181">
        <v>15688</v>
      </c>
      <c r="F181">
        <v>2860.05</v>
      </c>
      <c r="G181">
        <v>0.37569000000000002</v>
      </c>
      <c r="H181">
        <v>0.61912</v>
      </c>
      <c r="I181">
        <v>0</v>
      </c>
    </row>
    <row r="182" spans="1:9" x14ac:dyDescent="0.25">
      <c r="A182" t="s">
        <v>97</v>
      </c>
      <c r="B182">
        <v>15955.9</v>
      </c>
      <c r="C182">
        <v>15915.6</v>
      </c>
      <c r="D182">
        <v>15817.7</v>
      </c>
      <c r="E182">
        <v>15697</v>
      </c>
      <c r="F182">
        <v>2861.16</v>
      </c>
      <c r="G182">
        <v>0.37609399999999998</v>
      </c>
      <c r="H182">
        <v>0.62271600000000005</v>
      </c>
      <c r="I182">
        <v>0</v>
      </c>
    </row>
    <row r="183" spans="1:9" x14ac:dyDescent="0.25">
      <c r="A183" t="s">
        <v>97</v>
      </c>
      <c r="B183">
        <v>16013.9</v>
      </c>
      <c r="C183">
        <v>15974.4</v>
      </c>
      <c r="D183">
        <v>15879.9</v>
      </c>
      <c r="E183">
        <v>15758.8</v>
      </c>
      <c r="F183">
        <v>2872.92</v>
      </c>
      <c r="G183">
        <v>0.36841400000000002</v>
      </c>
      <c r="H183">
        <v>0.61912199999999995</v>
      </c>
      <c r="I183">
        <v>0</v>
      </c>
    </row>
    <row r="184" spans="1:9" x14ac:dyDescent="0.25">
      <c r="A184" t="s">
        <v>97</v>
      </c>
      <c r="B184">
        <v>16014.6</v>
      </c>
      <c r="C184">
        <v>15975.7</v>
      </c>
      <c r="D184">
        <v>15881.4</v>
      </c>
      <c r="E184">
        <v>15759.9</v>
      </c>
      <c r="F184">
        <v>2872.68</v>
      </c>
      <c r="G184">
        <v>0.37628299999999998</v>
      </c>
      <c r="H184">
        <v>0.62969200000000003</v>
      </c>
      <c r="I184">
        <v>0</v>
      </c>
    </row>
    <row r="185" spans="1:9" x14ac:dyDescent="0.25">
      <c r="A185" t="s">
        <v>97</v>
      </c>
      <c r="B185">
        <v>16013.3</v>
      </c>
      <c r="C185">
        <v>15974.8</v>
      </c>
      <c r="D185">
        <v>15882.6</v>
      </c>
      <c r="E185">
        <v>15760.2</v>
      </c>
      <c r="F185">
        <v>2873.18</v>
      </c>
      <c r="G185">
        <v>0.37580799999999998</v>
      </c>
      <c r="H185">
        <v>0.61911899999999997</v>
      </c>
      <c r="I185">
        <v>0</v>
      </c>
    </row>
    <row r="186" spans="1:9" x14ac:dyDescent="0.25">
      <c r="A186" t="s">
        <v>97</v>
      </c>
      <c r="B186">
        <v>16016</v>
      </c>
      <c r="C186">
        <v>15977.4</v>
      </c>
      <c r="D186">
        <v>15884</v>
      </c>
      <c r="E186">
        <v>15759.9</v>
      </c>
      <c r="F186">
        <v>2872.3</v>
      </c>
      <c r="G186">
        <v>0.375697</v>
      </c>
      <c r="H186">
        <v>0.62655799999999995</v>
      </c>
      <c r="I186">
        <v>0</v>
      </c>
    </row>
    <row r="187" spans="1:9" x14ac:dyDescent="0.25">
      <c r="A187" t="s">
        <v>97</v>
      </c>
      <c r="B187">
        <v>16016.7</v>
      </c>
      <c r="C187">
        <v>15976.1</v>
      </c>
      <c r="D187">
        <v>15881</v>
      </c>
      <c r="E187">
        <v>15760.2</v>
      </c>
      <c r="F187">
        <v>2872.19</v>
      </c>
      <c r="G187">
        <v>0.375693</v>
      </c>
      <c r="H187">
        <v>0.62423200000000001</v>
      </c>
      <c r="I187">
        <v>0</v>
      </c>
    </row>
    <row r="188" spans="1:9" x14ac:dyDescent="0.25">
      <c r="A188" t="s">
        <v>97</v>
      </c>
      <c r="B188">
        <v>16031.6</v>
      </c>
      <c r="C188">
        <v>15992.9</v>
      </c>
      <c r="D188">
        <v>15882.7</v>
      </c>
      <c r="E188">
        <v>15759.6</v>
      </c>
      <c r="F188">
        <v>2872.51</v>
      </c>
      <c r="G188">
        <v>0.37569000000000002</v>
      </c>
      <c r="H188">
        <v>0.62637100000000001</v>
      </c>
      <c r="I188">
        <v>0</v>
      </c>
    </row>
    <row r="189" spans="1:9" x14ac:dyDescent="0.25">
      <c r="A189" t="s">
        <v>97</v>
      </c>
      <c r="B189">
        <v>16016.1</v>
      </c>
      <c r="C189">
        <v>15977.2</v>
      </c>
      <c r="D189">
        <v>15879.7</v>
      </c>
      <c r="E189">
        <v>15760</v>
      </c>
      <c r="F189">
        <v>2872.6</v>
      </c>
      <c r="G189">
        <v>0.37569999999999998</v>
      </c>
      <c r="H189">
        <v>0.619089</v>
      </c>
      <c r="I189">
        <v>0</v>
      </c>
    </row>
    <row r="190" spans="1:9" x14ac:dyDescent="0.25">
      <c r="A190" t="s">
        <v>97</v>
      </c>
      <c r="B190">
        <v>16006.3</v>
      </c>
      <c r="C190">
        <v>15967.7</v>
      </c>
      <c r="D190">
        <v>15881.5</v>
      </c>
      <c r="E190">
        <v>15759.4</v>
      </c>
      <c r="F190">
        <v>2872.16</v>
      </c>
      <c r="G190">
        <v>0.37572</v>
      </c>
      <c r="H190">
        <v>0.61912199999999995</v>
      </c>
      <c r="I190">
        <v>0</v>
      </c>
    </row>
    <row r="191" spans="1:9" x14ac:dyDescent="0.25">
      <c r="A191" t="s">
        <v>97</v>
      </c>
      <c r="B191">
        <v>16013.1</v>
      </c>
      <c r="C191">
        <v>15974.4</v>
      </c>
      <c r="D191">
        <v>15878.8</v>
      </c>
      <c r="E191">
        <v>15759.2</v>
      </c>
      <c r="F191">
        <v>2872.67</v>
      </c>
      <c r="G191">
        <v>0.375695</v>
      </c>
      <c r="H191">
        <v>0.64149100000000003</v>
      </c>
      <c r="I191">
        <v>0</v>
      </c>
    </row>
    <row r="192" spans="1:9" x14ac:dyDescent="0.25">
      <c r="A192" t="s">
        <v>97</v>
      </c>
      <c r="B192">
        <v>16013.3</v>
      </c>
      <c r="C192">
        <v>15974</v>
      </c>
      <c r="D192">
        <v>15878.4</v>
      </c>
      <c r="E192">
        <v>15758</v>
      </c>
      <c r="F192">
        <v>2872.09</v>
      </c>
      <c r="G192">
        <v>0.37574600000000002</v>
      </c>
      <c r="H192">
        <v>0.619417</v>
      </c>
      <c r="I192">
        <v>0</v>
      </c>
    </row>
    <row r="193" spans="1:9" x14ac:dyDescent="0.25">
      <c r="A193" t="s">
        <v>97</v>
      </c>
      <c r="B193">
        <v>16010.2</v>
      </c>
      <c r="C193">
        <v>15969.9</v>
      </c>
      <c r="D193">
        <v>15879.8</v>
      </c>
      <c r="E193">
        <v>15758</v>
      </c>
      <c r="F193">
        <v>2872.19</v>
      </c>
      <c r="G193">
        <v>0.37569399999999997</v>
      </c>
      <c r="H193">
        <v>0.61900699999999997</v>
      </c>
      <c r="I193">
        <v>0</v>
      </c>
    </row>
    <row r="194" spans="1:9" x14ac:dyDescent="0.25">
      <c r="A194" t="s">
        <v>97</v>
      </c>
      <c r="B194">
        <v>16014</v>
      </c>
      <c r="C194">
        <v>15975.2</v>
      </c>
      <c r="D194">
        <v>15880.5</v>
      </c>
      <c r="E194">
        <v>15758.6</v>
      </c>
      <c r="F194">
        <v>2871.92</v>
      </c>
      <c r="G194">
        <v>0.37569000000000002</v>
      </c>
      <c r="H194">
        <v>0.62812999999999997</v>
      </c>
      <c r="I194">
        <v>0</v>
      </c>
    </row>
    <row r="195" spans="1:9" x14ac:dyDescent="0.25">
      <c r="A195" t="s">
        <v>97</v>
      </c>
      <c r="B195">
        <v>16014.6</v>
      </c>
      <c r="C195">
        <v>15975.7</v>
      </c>
      <c r="D195">
        <v>15880.2</v>
      </c>
      <c r="E195">
        <v>15758.6</v>
      </c>
      <c r="F195">
        <v>2872.08</v>
      </c>
      <c r="G195">
        <v>0.37575700000000001</v>
      </c>
      <c r="H195">
        <v>0.61912</v>
      </c>
      <c r="I195">
        <v>0</v>
      </c>
    </row>
    <row r="196" spans="1:9" x14ac:dyDescent="0.25">
      <c r="A196" t="s">
        <v>97</v>
      </c>
      <c r="B196">
        <v>16011.1</v>
      </c>
      <c r="C196">
        <v>15971.6</v>
      </c>
      <c r="D196">
        <v>15879</v>
      </c>
      <c r="E196">
        <v>15757.7</v>
      </c>
      <c r="F196">
        <v>2871.97</v>
      </c>
      <c r="G196">
        <v>0.376079</v>
      </c>
      <c r="H196">
        <v>0.626942</v>
      </c>
      <c r="I196">
        <v>0</v>
      </c>
    </row>
    <row r="197" spans="1:9" x14ac:dyDescent="0.25">
      <c r="A197" t="s">
        <v>97</v>
      </c>
      <c r="B197">
        <v>16004.7</v>
      </c>
      <c r="C197">
        <v>15966.2</v>
      </c>
      <c r="D197">
        <v>15875.5</v>
      </c>
      <c r="E197">
        <v>15757.9</v>
      </c>
      <c r="F197">
        <v>2871.87</v>
      </c>
      <c r="G197">
        <v>0.37575999999999998</v>
      </c>
      <c r="H197">
        <v>0.62962499999999999</v>
      </c>
      <c r="I197">
        <v>0</v>
      </c>
    </row>
    <row r="198" spans="1:9" x14ac:dyDescent="0.25">
      <c r="A198" t="s">
        <v>97</v>
      </c>
      <c r="B198">
        <v>16010.6</v>
      </c>
      <c r="C198">
        <v>15971.9</v>
      </c>
      <c r="D198">
        <v>15878.1</v>
      </c>
      <c r="E198">
        <v>15759.8</v>
      </c>
      <c r="F198">
        <v>2872.87</v>
      </c>
      <c r="G198">
        <v>0.375782</v>
      </c>
      <c r="H198">
        <v>0.61912199999999995</v>
      </c>
      <c r="I198">
        <v>0</v>
      </c>
    </row>
    <row r="199" spans="1:9" x14ac:dyDescent="0.25">
      <c r="A199" t="s">
        <v>97</v>
      </c>
      <c r="B199">
        <v>16014.3</v>
      </c>
      <c r="C199">
        <v>15975.5</v>
      </c>
      <c r="D199">
        <v>15880.9</v>
      </c>
      <c r="E199">
        <v>15760.9</v>
      </c>
      <c r="F199">
        <v>2872.53</v>
      </c>
      <c r="G199">
        <v>0.37589800000000001</v>
      </c>
      <c r="H199">
        <v>0.62853800000000004</v>
      </c>
      <c r="I199">
        <v>0</v>
      </c>
    </row>
    <row r="200" spans="1:9" x14ac:dyDescent="0.25">
      <c r="A200" t="s">
        <v>97</v>
      </c>
      <c r="B200">
        <v>16012.5</v>
      </c>
      <c r="C200">
        <v>15972.9</v>
      </c>
      <c r="D200">
        <v>15884.2</v>
      </c>
      <c r="E200">
        <v>15760.8</v>
      </c>
      <c r="F200">
        <v>2873.17</v>
      </c>
      <c r="G200">
        <v>0.37576900000000002</v>
      </c>
      <c r="H200">
        <v>0.619251</v>
      </c>
      <c r="I200">
        <v>0</v>
      </c>
    </row>
    <row r="201" spans="1:9" x14ac:dyDescent="0.25">
      <c r="A201" t="s">
        <v>97</v>
      </c>
      <c r="B201">
        <v>16007.5</v>
      </c>
      <c r="C201">
        <v>15968.1</v>
      </c>
      <c r="D201">
        <v>15881.8</v>
      </c>
      <c r="E201">
        <v>15757.5</v>
      </c>
      <c r="F201">
        <v>2872.44</v>
      </c>
      <c r="G201">
        <v>0.37575700000000001</v>
      </c>
      <c r="H201">
        <v>0.62462300000000004</v>
      </c>
      <c r="I201">
        <v>0</v>
      </c>
    </row>
    <row r="202" spans="1:9" x14ac:dyDescent="0.25">
      <c r="A202" t="s">
        <v>97</v>
      </c>
      <c r="B202">
        <v>16023.4</v>
      </c>
      <c r="C202">
        <v>15970.7</v>
      </c>
      <c r="D202">
        <v>15882</v>
      </c>
      <c r="E202">
        <v>15758.3</v>
      </c>
      <c r="F202">
        <v>2873.29</v>
      </c>
      <c r="G202">
        <v>0.37601000000000001</v>
      </c>
      <c r="H202">
        <v>0.61912199999999995</v>
      </c>
      <c r="I202">
        <v>0</v>
      </c>
    </row>
    <row r="203" spans="1:9" x14ac:dyDescent="0.25">
      <c r="A203" t="s">
        <v>97</v>
      </c>
      <c r="B203">
        <v>16014.4</v>
      </c>
      <c r="C203">
        <v>15974.3</v>
      </c>
      <c r="D203">
        <v>15879.7</v>
      </c>
      <c r="E203">
        <v>15758.5</v>
      </c>
      <c r="F203">
        <v>2872.59</v>
      </c>
      <c r="G203">
        <v>0.37569599999999997</v>
      </c>
      <c r="H203">
        <v>0.62096899999999999</v>
      </c>
      <c r="I203">
        <v>0</v>
      </c>
    </row>
    <row r="204" spans="1:9" x14ac:dyDescent="0.25">
      <c r="A204" t="s">
        <v>97</v>
      </c>
      <c r="B204">
        <v>16012.4</v>
      </c>
      <c r="C204">
        <v>15973</v>
      </c>
      <c r="D204">
        <v>15877</v>
      </c>
      <c r="E204">
        <v>15757.6</v>
      </c>
      <c r="F204">
        <v>2872.52</v>
      </c>
      <c r="G204">
        <v>0.375691</v>
      </c>
      <c r="H204">
        <v>0.62967799999999996</v>
      </c>
      <c r="I204">
        <v>0</v>
      </c>
    </row>
    <row r="205" spans="1:9" x14ac:dyDescent="0.25">
      <c r="A205" t="s">
        <v>97</v>
      </c>
      <c r="B205">
        <v>16011.2</v>
      </c>
      <c r="C205">
        <v>15972.5</v>
      </c>
      <c r="D205">
        <v>15876.3</v>
      </c>
      <c r="E205">
        <v>15757.1</v>
      </c>
      <c r="F205">
        <v>2872.5</v>
      </c>
      <c r="G205">
        <v>0.37575199999999997</v>
      </c>
      <c r="H205">
        <v>0.61912199999999995</v>
      </c>
      <c r="I205">
        <v>0</v>
      </c>
    </row>
    <row r="206" spans="1:9" x14ac:dyDescent="0.25">
      <c r="A206" t="s">
        <v>97</v>
      </c>
      <c r="B206">
        <v>16002.1</v>
      </c>
      <c r="C206">
        <v>15963.4</v>
      </c>
      <c r="D206">
        <v>15879</v>
      </c>
      <c r="E206">
        <v>15756.5</v>
      </c>
      <c r="F206">
        <v>2872.75</v>
      </c>
      <c r="G206">
        <v>0.37575199999999997</v>
      </c>
      <c r="H206">
        <v>0.625247</v>
      </c>
      <c r="I206">
        <v>0</v>
      </c>
    </row>
    <row r="207" spans="1:9" x14ac:dyDescent="0.25">
      <c r="A207" t="s">
        <v>97</v>
      </c>
      <c r="B207">
        <v>16015.2</v>
      </c>
      <c r="C207">
        <v>15976.3</v>
      </c>
      <c r="D207">
        <v>15875.8</v>
      </c>
      <c r="E207">
        <v>15756</v>
      </c>
      <c r="F207">
        <v>2872.45</v>
      </c>
      <c r="G207">
        <v>0.37570199999999998</v>
      </c>
      <c r="H207">
        <v>0.61911499999999997</v>
      </c>
      <c r="I207">
        <v>0</v>
      </c>
    </row>
    <row r="208" spans="1:9" x14ac:dyDescent="0.25">
      <c r="A208" t="s">
        <v>97</v>
      </c>
      <c r="B208">
        <v>16005</v>
      </c>
      <c r="C208">
        <v>15966.4</v>
      </c>
      <c r="D208">
        <v>15879.2</v>
      </c>
      <c r="E208">
        <v>15756.8</v>
      </c>
      <c r="F208">
        <v>2871.71</v>
      </c>
      <c r="G208">
        <v>0.37569399999999997</v>
      </c>
      <c r="H208">
        <v>0.62856000000000001</v>
      </c>
      <c r="I208">
        <v>0</v>
      </c>
    </row>
    <row r="209" spans="1:25" x14ac:dyDescent="0.25">
      <c r="A209" t="s">
        <v>97</v>
      </c>
      <c r="B209">
        <v>16011.7</v>
      </c>
      <c r="C209">
        <v>15972.5</v>
      </c>
      <c r="D209">
        <v>15881.7</v>
      </c>
      <c r="E209">
        <v>15758.2</v>
      </c>
      <c r="F209">
        <v>2872.61</v>
      </c>
      <c r="G209">
        <v>0.37706699999999999</v>
      </c>
      <c r="H209">
        <v>0.62978599999999996</v>
      </c>
      <c r="I209">
        <v>0</v>
      </c>
    </row>
    <row r="210" spans="1:25" x14ac:dyDescent="0.25">
      <c r="A210" t="s">
        <v>97</v>
      </c>
      <c r="B210">
        <v>16006.5</v>
      </c>
      <c r="C210">
        <v>15966.9</v>
      </c>
      <c r="D210">
        <v>15881.5</v>
      </c>
      <c r="E210">
        <v>15758.9</v>
      </c>
      <c r="F210">
        <v>2872.14</v>
      </c>
      <c r="G210">
        <v>0.37570199999999998</v>
      </c>
      <c r="H210">
        <v>0.62772499999999998</v>
      </c>
      <c r="I210">
        <v>0</v>
      </c>
    </row>
    <row r="211" spans="1:25" x14ac:dyDescent="0.25">
      <c r="A211" t="s">
        <v>97</v>
      </c>
      <c r="B211">
        <v>16013</v>
      </c>
      <c r="C211">
        <v>15974.4</v>
      </c>
      <c r="D211">
        <v>15880</v>
      </c>
      <c r="E211">
        <v>15758.7</v>
      </c>
      <c r="F211">
        <v>2871.88</v>
      </c>
      <c r="G211">
        <v>0.37569000000000002</v>
      </c>
      <c r="H211">
        <v>0.62300199999999994</v>
      </c>
      <c r="I211">
        <v>0</v>
      </c>
    </row>
    <row r="212" spans="1:25" x14ac:dyDescent="0.25">
      <c r="A212" t="s">
        <v>97</v>
      </c>
      <c r="B212">
        <v>16016.1</v>
      </c>
      <c r="C212">
        <v>15977.2</v>
      </c>
      <c r="D212">
        <v>15880.3</v>
      </c>
      <c r="E212">
        <v>15759.4</v>
      </c>
      <c r="F212">
        <v>2872.49</v>
      </c>
      <c r="G212">
        <v>0.375695</v>
      </c>
      <c r="H212">
        <v>0.62978900000000004</v>
      </c>
      <c r="I212">
        <v>0</v>
      </c>
    </row>
    <row r="213" spans="1:25" x14ac:dyDescent="0.25">
      <c r="A213" t="s">
        <v>97</v>
      </c>
      <c r="B213">
        <v>16006.1</v>
      </c>
      <c r="C213">
        <v>15966.5</v>
      </c>
      <c r="D213">
        <v>15876.3</v>
      </c>
      <c r="E213">
        <v>15757.6</v>
      </c>
      <c r="F213">
        <v>2872.62</v>
      </c>
      <c r="G213">
        <v>0.375776</v>
      </c>
      <c r="H213">
        <v>0.61908799999999997</v>
      </c>
      <c r="I213">
        <v>0</v>
      </c>
    </row>
    <row r="214" spans="1:25" x14ac:dyDescent="0.25">
      <c r="A214" t="s">
        <v>97</v>
      </c>
      <c r="B214">
        <v>16014.1</v>
      </c>
      <c r="C214">
        <v>15975.6</v>
      </c>
      <c r="D214">
        <v>15879</v>
      </c>
      <c r="E214">
        <v>15758</v>
      </c>
      <c r="F214">
        <v>2872.24</v>
      </c>
      <c r="G214">
        <v>0.37570199999999998</v>
      </c>
      <c r="H214">
        <v>0.619112</v>
      </c>
      <c r="I214">
        <v>0</v>
      </c>
    </row>
    <row r="215" spans="1:25" x14ac:dyDescent="0.25">
      <c r="A215" t="s">
        <v>97</v>
      </c>
      <c r="B215">
        <v>16011.6</v>
      </c>
      <c r="C215">
        <v>15973.4</v>
      </c>
      <c r="D215">
        <v>15878</v>
      </c>
      <c r="E215">
        <v>15756.3</v>
      </c>
      <c r="F215">
        <v>2872.5</v>
      </c>
      <c r="G215">
        <v>0.37572800000000001</v>
      </c>
      <c r="H215">
        <v>0.61912100000000003</v>
      </c>
      <c r="I215">
        <v>0</v>
      </c>
    </row>
    <row r="216" spans="1:25" x14ac:dyDescent="0.25">
      <c r="A216" t="s">
        <v>97</v>
      </c>
      <c r="B216">
        <v>16008.9</v>
      </c>
      <c r="C216">
        <v>15967.8</v>
      </c>
      <c r="D216">
        <v>15881</v>
      </c>
      <c r="E216">
        <v>15757.5</v>
      </c>
      <c r="F216">
        <v>2873.24</v>
      </c>
      <c r="G216">
        <v>0.37578600000000001</v>
      </c>
      <c r="H216">
        <v>0.62131899999999995</v>
      </c>
      <c r="I216">
        <v>0</v>
      </c>
    </row>
    <row r="217" spans="1:25" x14ac:dyDescent="0.25">
      <c r="A217" t="s">
        <v>97</v>
      </c>
      <c r="B217">
        <v>16011.7</v>
      </c>
      <c r="C217">
        <v>15972.3</v>
      </c>
      <c r="D217">
        <v>15878.9</v>
      </c>
      <c r="E217">
        <v>15756.9</v>
      </c>
      <c r="F217">
        <v>2872.81</v>
      </c>
      <c r="G217">
        <v>0.37570100000000001</v>
      </c>
      <c r="H217">
        <v>0.62781299999999995</v>
      </c>
      <c r="I217">
        <v>0</v>
      </c>
    </row>
    <row r="218" spans="1:25" x14ac:dyDescent="0.25">
      <c r="A218" t="s">
        <v>97</v>
      </c>
      <c r="B218">
        <v>16015.2</v>
      </c>
      <c r="C218">
        <v>15975.4</v>
      </c>
      <c r="D218">
        <v>15880</v>
      </c>
      <c r="E218">
        <v>15759.2</v>
      </c>
      <c r="F218">
        <v>2872.98</v>
      </c>
      <c r="G218">
        <v>0.375691</v>
      </c>
      <c r="H218">
        <v>0.62419899999999995</v>
      </c>
      <c r="I218">
        <v>0</v>
      </c>
    </row>
    <row r="219" spans="1:25" x14ac:dyDescent="0.25">
      <c r="A219" t="s">
        <v>97</v>
      </c>
      <c r="B219">
        <v>16012.9</v>
      </c>
      <c r="C219">
        <v>15973.5</v>
      </c>
      <c r="D219">
        <v>15876.7</v>
      </c>
      <c r="E219">
        <v>15757.3</v>
      </c>
      <c r="F219">
        <v>2872.15</v>
      </c>
      <c r="G219">
        <v>0.37569000000000002</v>
      </c>
      <c r="H219">
        <v>0.61912199999999995</v>
      </c>
      <c r="I219">
        <v>0</v>
      </c>
    </row>
    <row r="220" spans="1:25" x14ac:dyDescent="0.25">
      <c r="A220" t="s">
        <v>97</v>
      </c>
      <c r="B220">
        <v>16007.2</v>
      </c>
      <c r="C220">
        <v>15967.9</v>
      </c>
      <c r="D220">
        <v>15880.2</v>
      </c>
      <c r="E220">
        <v>15757.4</v>
      </c>
      <c r="F220">
        <v>2873</v>
      </c>
      <c r="G220">
        <v>0.37607400000000002</v>
      </c>
      <c r="H220">
        <v>0.62312900000000004</v>
      </c>
      <c r="I220">
        <v>0</v>
      </c>
    </row>
    <row r="221" spans="1:25" x14ac:dyDescent="0.25">
      <c r="A221" t="s">
        <v>97</v>
      </c>
      <c r="B221">
        <v>16012</v>
      </c>
      <c r="C221">
        <v>15971.9</v>
      </c>
      <c r="D221">
        <v>15875.7</v>
      </c>
      <c r="E221">
        <v>15756.4</v>
      </c>
      <c r="F221">
        <v>2872.65</v>
      </c>
      <c r="G221">
        <v>0.37593700000000002</v>
      </c>
      <c r="H221">
        <v>0.637791</v>
      </c>
      <c r="I221">
        <v>0</v>
      </c>
    </row>
    <row r="222" spans="1:25" x14ac:dyDescent="0.25">
      <c r="A222" t="s">
        <v>97</v>
      </c>
      <c r="B222">
        <v>16008.9</v>
      </c>
      <c r="C222">
        <v>15968.9</v>
      </c>
      <c r="D222">
        <v>15878.1</v>
      </c>
      <c r="E222">
        <v>15756.7</v>
      </c>
      <c r="F222">
        <v>2873</v>
      </c>
      <c r="G222">
        <v>0.377</v>
      </c>
      <c r="H222">
        <v>0.62189000000000005</v>
      </c>
      <c r="I222">
        <v>0</v>
      </c>
    </row>
    <row r="223" spans="1:25" x14ac:dyDescent="0.25">
      <c r="A223" t="s">
        <v>97</v>
      </c>
      <c r="B223">
        <v>16011.6</v>
      </c>
      <c r="C223">
        <v>15973</v>
      </c>
      <c r="D223">
        <v>15879</v>
      </c>
      <c r="E223">
        <v>15757.3</v>
      </c>
      <c r="F223">
        <v>2872.39</v>
      </c>
      <c r="G223">
        <v>0.37569000000000002</v>
      </c>
      <c r="H223">
        <v>0.61912100000000003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16008.2</v>
      </c>
      <c r="C224">
        <v>15969.5</v>
      </c>
      <c r="D224">
        <v>15882</v>
      </c>
      <c r="E224">
        <v>15759</v>
      </c>
      <c r="F224">
        <v>2872.79</v>
      </c>
      <c r="G224">
        <v>0.37572899999999998</v>
      </c>
      <c r="H224">
        <v>0.61912199999999995</v>
      </c>
      <c r="I224">
        <v>0</v>
      </c>
      <c r="R224">
        <f>AVERAGE(B175:B224)</f>
        <v>16001.091999999993</v>
      </c>
      <c r="S224">
        <f>AVERAGE(C175:C224)</f>
        <v>15961.626000000007</v>
      </c>
      <c r="U224">
        <f>_xlfn.VAR.P(B175:B224)</f>
        <v>677.62953599999992</v>
      </c>
      <c r="V224">
        <f>_xlfn.VAR.P(C175:C224)</f>
        <v>671.31392399999572</v>
      </c>
      <c r="X224">
        <f>1.96*SQRT(U224)/50</f>
        <v>1.0204276800435392</v>
      </c>
      <c r="Y224">
        <f>1.96*SQRT(V224)/50</f>
        <v>1.0156612763000041</v>
      </c>
    </row>
    <row r="225" spans="1:9" x14ac:dyDescent="0.25">
      <c r="A225" t="s">
        <v>97</v>
      </c>
      <c r="B225">
        <v>800147.20019999996</v>
      </c>
      <c r="C225" t="s">
        <v>37</v>
      </c>
    </row>
    <row r="226" spans="1:9" x14ac:dyDescent="0.25">
      <c r="A226" t="s">
        <v>113</v>
      </c>
      <c r="B226">
        <v>13668.1</v>
      </c>
      <c r="C226">
        <v>13629.4</v>
      </c>
      <c r="D226">
        <v>13541.2</v>
      </c>
      <c r="E226">
        <v>13492.3</v>
      </c>
      <c r="F226">
        <v>636.76499999999999</v>
      </c>
      <c r="G226">
        <v>0.37569000000000002</v>
      </c>
      <c r="H226">
        <v>0.61912100000000003</v>
      </c>
      <c r="I226">
        <v>0</v>
      </c>
    </row>
    <row r="227" spans="1:9" x14ac:dyDescent="0.25">
      <c r="A227" t="s">
        <v>113</v>
      </c>
      <c r="B227">
        <v>13662</v>
      </c>
      <c r="C227">
        <v>13622.3</v>
      </c>
      <c r="D227">
        <v>13538.7</v>
      </c>
      <c r="E227">
        <v>13490.5</v>
      </c>
      <c r="F227">
        <v>636.29399999999998</v>
      </c>
      <c r="G227">
        <v>0.375782</v>
      </c>
      <c r="H227">
        <v>0.61914000000000002</v>
      </c>
      <c r="I227">
        <v>0</v>
      </c>
    </row>
    <row r="228" spans="1:9" x14ac:dyDescent="0.25">
      <c r="A228" t="s">
        <v>113</v>
      </c>
      <c r="B228">
        <v>13669.6</v>
      </c>
      <c r="C228">
        <v>13630.7</v>
      </c>
      <c r="D228">
        <v>13538.7</v>
      </c>
      <c r="E228">
        <v>13490.8</v>
      </c>
      <c r="F228">
        <v>636.40599999999995</v>
      </c>
      <c r="G228">
        <v>0.375695</v>
      </c>
      <c r="H228">
        <v>0.61911799999999995</v>
      </c>
      <c r="I228">
        <v>0</v>
      </c>
    </row>
    <row r="229" spans="1:9" x14ac:dyDescent="0.25">
      <c r="A229" t="s">
        <v>113</v>
      </c>
      <c r="B229">
        <v>13671.2</v>
      </c>
      <c r="C229">
        <v>13631.8</v>
      </c>
      <c r="D229">
        <v>13538.7</v>
      </c>
      <c r="E229">
        <v>13491.2</v>
      </c>
      <c r="F229">
        <v>636.29700000000003</v>
      </c>
      <c r="G229">
        <v>0.376023</v>
      </c>
      <c r="H229">
        <v>0.61912</v>
      </c>
      <c r="I229">
        <v>0</v>
      </c>
    </row>
    <row r="230" spans="1:9" x14ac:dyDescent="0.25">
      <c r="A230" t="s">
        <v>113</v>
      </c>
      <c r="B230">
        <v>13669.8</v>
      </c>
      <c r="C230">
        <v>13630.5</v>
      </c>
      <c r="D230">
        <v>13538</v>
      </c>
      <c r="E230">
        <v>13490.8</v>
      </c>
      <c r="F230">
        <v>636.75699999999995</v>
      </c>
      <c r="G230">
        <v>0.37583699999999998</v>
      </c>
      <c r="H230">
        <v>0.62812900000000005</v>
      </c>
      <c r="I230">
        <v>0</v>
      </c>
    </row>
    <row r="231" spans="1:9" x14ac:dyDescent="0.25">
      <c r="A231" t="s">
        <v>113</v>
      </c>
      <c r="B231">
        <v>13672.2</v>
      </c>
      <c r="C231">
        <v>13631.7</v>
      </c>
      <c r="D231">
        <v>13539.6</v>
      </c>
      <c r="E231">
        <v>13491.8</v>
      </c>
      <c r="F231">
        <v>636.68700000000001</v>
      </c>
      <c r="G231">
        <v>0.37570399999999998</v>
      </c>
      <c r="H231">
        <v>0.62597499999999995</v>
      </c>
      <c r="I231">
        <v>0</v>
      </c>
    </row>
    <row r="232" spans="1:9" x14ac:dyDescent="0.25">
      <c r="A232" t="s">
        <v>113</v>
      </c>
      <c r="B232">
        <v>13671.5</v>
      </c>
      <c r="C232">
        <v>13632.5</v>
      </c>
      <c r="D232">
        <v>13540</v>
      </c>
      <c r="E232">
        <v>13492.4</v>
      </c>
      <c r="F232">
        <v>636.56500000000005</v>
      </c>
      <c r="G232">
        <v>0.375863</v>
      </c>
      <c r="H232">
        <v>0.61912199999999995</v>
      </c>
      <c r="I232">
        <v>0</v>
      </c>
    </row>
    <row r="233" spans="1:9" x14ac:dyDescent="0.25">
      <c r="A233" t="s">
        <v>113</v>
      </c>
      <c r="B233">
        <v>13669.5</v>
      </c>
      <c r="C233">
        <v>13630.1</v>
      </c>
      <c r="D233">
        <v>13540.2</v>
      </c>
      <c r="E233">
        <v>13492.1</v>
      </c>
      <c r="F233">
        <v>636.72400000000005</v>
      </c>
      <c r="G233">
        <v>0.37569900000000001</v>
      </c>
      <c r="H233">
        <v>0.61912199999999995</v>
      </c>
      <c r="I233">
        <v>0</v>
      </c>
    </row>
    <row r="234" spans="1:9" x14ac:dyDescent="0.25">
      <c r="A234" t="s">
        <v>113</v>
      </c>
      <c r="B234">
        <v>13666.1</v>
      </c>
      <c r="C234">
        <v>13627.6</v>
      </c>
      <c r="D234">
        <v>13539.7</v>
      </c>
      <c r="E234">
        <v>13491.8</v>
      </c>
      <c r="F234">
        <v>636.476</v>
      </c>
      <c r="G234">
        <v>0.375695</v>
      </c>
      <c r="H234">
        <v>0.62980000000000003</v>
      </c>
      <c r="I234">
        <v>0</v>
      </c>
    </row>
    <row r="235" spans="1:9" x14ac:dyDescent="0.25">
      <c r="A235" t="s">
        <v>113</v>
      </c>
      <c r="B235">
        <v>13660.7</v>
      </c>
      <c r="C235">
        <v>13622.3</v>
      </c>
      <c r="D235">
        <v>13544.4</v>
      </c>
      <c r="E235">
        <v>13494</v>
      </c>
      <c r="F235">
        <v>636.57000000000005</v>
      </c>
      <c r="G235">
        <v>0.37569000000000002</v>
      </c>
      <c r="H235">
        <v>0.62979399999999996</v>
      </c>
      <c r="I235">
        <v>0</v>
      </c>
    </row>
    <row r="236" spans="1:9" x14ac:dyDescent="0.25">
      <c r="A236" t="s">
        <v>113</v>
      </c>
      <c r="B236">
        <v>13669.8</v>
      </c>
      <c r="C236">
        <v>13630.6</v>
      </c>
      <c r="D236">
        <v>13538.8</v>
      </c>
      <c r="E236">
        <v>13491.3</v>
      </c>
      <c r="F236">
        <v>636.58199999999999</v>
      </c>
      <c r="G236">
        <v>0.37593199999999999</v>
      </c>
      <c r="H236">
        <v>0.61911899999999997</v>
      </c>
      <c r="I236">
        <v>0</v>
      </c>
    </row>
    <row r="237" spans="1:9" x14ac:dyDescent="0.25">
      <c r="A237" t="s">
        <v>113</v>
      </c>
      <c r="B237">
        <v>13665</v>
      </c>
      <c r="C237">
        <v>13626.6</v>
      </c>
      <c r="D237">
        <v>13540</v>
      </c>
      <c r="E237">
        <v>13490.5</v>
      </c>
      <c r="F237">
        <v>636.31899999999996</v>
      </c>
      <c r="G237">
        <v>0.37586599999999998</v>
      </c>
      <c r="H237">
        <v>0.61912100000000003</v>
      </c>
      <c r="I237">
        <v>0</v>
      </c>
    </row>
    <row r="238" spans="1:9" x14ac:dyDescent="0.25">
      <c r="A238" t="s">
        <v>113</v>
      </c>
      <c r="B238">
        <v>13665.4</v>
      </c>
      <c r="C238">
        <v>13626.7</v>
      </c>
      <c r="D238">
        <v>13543.2</v>
      </c>
      <c r="E238">
        <v>13492.8</v>
      </c>
      <c r="F238">
        <v>636.70100000000002</v>
      </c>
      <c r="G238">
        <v>0.37573600000000001</v>
      </c>
      <c r="H238">
        <v>0.61911300000000002</v>
      </c>
      <c r="I238">
        <v>0</v>
      </c>
    </row>
    <row r="239" spans="1:9" x14ac:dyDescent="0.25">
      <c r="A239" t="s">
        <v>113</v>
      </c>
      <c r="B239">
        <v>13660.2</v>
      </c>
      <c r="C239">
        <v>13621.8</v>
      </c>
      <c r="D239">
        <v>13542.3</v>
      </c>
      <c r="E239">
        <v>13492.9</v>
      </c>
      <c r="F239">
        <v>636.62400000000002</v>
      </c>
      <c r="G239">
        <v>0.37592199999999998</v>
      </c>
      <c r="H239">
        <v>0.62824599999999997</v>
      </c>
      <c r="I239">
        <v>0</v>
      </c>
    </row>
    <row r="240" spans="1:9" x14ac:dyDescent="0.25">
      <c r="A240" t="s">
        <v>113</v>
      </c>
      <c r="B240">
        <v>13668.2</v>
      </c>
      <c r="C240">
        <v>13629.8</v>
      </c>
      <c r="D240">
        <v>13538.1</v>
      </c>
      <c r="E240">
        <v>13491.5</v>
      </c>
      <c r="F240">
        <v>636.51099999999997</v>
      </c>
      <c r="G240">
        <v>0.375693</v>
      </c>
      <c r="H240">
        <v>0.62883299999999998</v>
      </c>
      <c r="I240">
        <v>0</v>
      </c>
    </row>
    <row r="241" spans="1:9" x14ac:dyDescent="0.25">
      <c r="A241" t="s">
        <v>113</v>
      </c>
      <c r="B241">
        <v>13662.6</v>
      </c>
      <c r="C241">
        <v>13622.8</v>
      </c>
      <c r="D241">
        <v>13541.8</v>
      </c>
      <c r="E241">
        <v>13492.3</v>
      </c>
      <c r="F241">
        <v>636.66499999999996</v>
      </c>
      <c r="G241">
        <v>0.37569200000000003</v>
      </c>
      <c r="H241">
        <v>0.61947600000000003</v>
      </c>
      <c r="I241">
        <v>0</v>
      </c>
    </row>
    <row r="242" spans="1:9" x14ac:dyDescent="0.25">
      <c r="A242" t="s">
        <v>113</v>
      </c>
      <c r="B242">
        <v>13669.5</v>
      </c>
      <c r="C242">
        <v>13629.9</v>
      </c>
      <c r="D242">
        <v>13540.8</v>
      </c>
      <c r="E242">
        <v>13492.6</v>
      </c>
      <c r="F242">
        <v>636.43700000000001</v>
      </c>
      <c r="G242">
        <v>0.37573000000000001</v>
      </c>
      <c r="H242">
        <v>0.62938499999999997</v>
      </c>
      <c r="I242">
        <v>0</v>
      </c>
    </row>
    <row r="243" spans="1:9" x14ac:dyDescent="0.25">
      <c r="A243" t="s">
        <v>113</v>
      </c>
      <c r="B243">
        <v>13661.6</v>
      </c>
      <c r="C243">
        <v>13623.2</v>
      </c>
      <c r="D243">
        <v>13543.7</v>
      </c>
      <c r="E243">
        <v>13493.8</v>
      </c>
      <c r="F243">
        <v>636.50800000000004</v>
      </c>
      <c r="G243">
        <v>0.37570599999999998</v>
      </c>
      <c r="H243">
        <v>0.62893699999999997</v>
      </c>
      <c r="I243">
        <v>0</v>
      </c>
    </row>
    <row r="244" spans="1:9" x14ac:dyDescent="0.25">
      <c r="A244" t="s">
        <v>113</v>
      </c>
      <c r="B244">
        <v>13671.2</v>
      </c>
      <c r="C244">
        <v>13631.9</v>
      </c>
      <c r="D244">
        <v>13541.4</v>
      </c>
      <c r="E244">
        <v>13492.3</v>
      </c>
      <c r="F244">
        <v>636.596</v>
      </c>
      <c r="G244">
        <v>0.37571500000000002</v>
      </c>
      <c r="H244">
        <v>0.61911000000000005</v>
      </c>
      <c r="I244">
        <v>0</v>
      </c>
    </row>
    <row r="245" spans="1:9" x14ac:dyDescent="0.25">
      <c r="A245" t="s">
        <v>113</v>
      </c>
      <c r="B245">
        <v>13667</v>
      </c>
      <c r="C245">
        <v>13627.3</v>
      </c>
      <c r="D245">
        <v>13538.8</v>
      </c>
      <c r="E245">
        <v>13491.6</v>
      </c>
      <c r="F245">
        <v>636.29999999999995</v>
      </c>
      <c r="G245">
        <v>0.375691</v>
      </c>
      <c r="H245">
        <v>0.61912199999999995</v>
      </c>
      <c r="I245">
        <v>0</v>
      </c>
    </row>
    <row r="246" spans="1:9" x14ac:dyDescent="0.25">
      <c r="A246" t="s">
        <v>113</v>
      </c>
      <c r="B246">
        <v>13671.7</v>
      </c>
      <c r="C246">
        <v>13631.2</v>
      </c>
      <c r="D246">
        <v>13539.3</v>
      </c>
      <c r="E246">
        <v>13491.4</v>
      </c>
      <c r="F246">
        <v>636.72400000000005</v>
      </c>
      <c r="G246">
        <v>0.37621500000000002</v>
      </c>
      <c r="H246">
        <v>0.62655499999999997</v>
      </c>
      <c r="I246">
        <v>0</v>
      </c>
    </row>
    <row r="247" spans="1:9" x14ac:dyDescent="0.25">
      <c r="A247" t="s">
        <v>113</v>
      </c>
      <c r="B247">
        <v>13664.7</v>
      </c>
      <c r="C247">
        <v>13625.4</v>
      </c>
      <c r="D247">
        <v>13537.4</v>
      </c>
      <c r="E247">
        <v>13491.8</v>
      </c>
      <c r="F247">
        <v>636.66</v>
      </c>
      <c r="G247">
        <v>0.37569200000000003</v>
      </c>
      <c r="H247">
        <v>0.61912199999999995</v>
      </c>
      <c r="I247">
        <v>0</v>
      </c>
    </row>
    <row r="248" spans="1:9" x14ac:dyDescent="0.25">
      <c r="A248" t="s">
        <v>113</v>
      </c>
      <c r="B248">
        <v>13673.2</v>
      </c>
      <c r="C248">
        <v>13633.7</v>
      </c>
      <c r="D248">
        <v>13540.7</v>
      </c>
      <c r="E248">
        <v>13493.1</v>
      </c>
      <c r="F248">
        <v>636.56500000000005</v>
      </c>
      <c r="G248">
        <v>0.37571300000000002</v>
      </c>
      <c r="H248">
        <v>0.61911799999999995</v>
      </c>
      <c r="I248">
        <v>0</v>
      </c>
    </row>
    <row r="249" spans="1:9" x14ac:dyDescent="0.25">
      <c r="A249" t="s">
        <v>113</v>
      </c>
      <c r="B249">
        <v>13671.6</v>
      </c>
      <c r="C249">
        <v>13631.9</v>
      </c>
      <c r="D249">
        <v>13540.9</v>
      </c>
      <c r="E249">
        <v>13492.9</v>
      </c>
      <c r="F249">
        <v>636.68299999999999</v>
      </c>
      <c r="G249">
        <v>0.375693</v>
      </c>
      <c r="H249">
        <v>0.62768999999999997</v>
      </c>
      <c r="I249">
        <v>0</v>
      </c>
    </row>
    <row r="250" spans="1:9" x14ac:dyDescent="0.25">
      <c r="A250" t="s">
        <v>113</v>
      </c>
      <c r="B250">
        <v>13663.4</v>
      </c>
      <c r="C250">
        <v>13624.2</v>
      </c>
      <c r="D250">
        <v>13543.5</v>
      </c>
      <c r="E250">
        <v>13492.5</v>
      </c>
      <c r="F250">
        <v>636.54300000000001</v>
      </c>
      <c r="G250">
        <v>0.37627100000000002</v>
      </c>
      <c r="H250">
        <v>0.61911300000000002</v>
      </c>
      <c r="I250">
        <v>0</v>
      </c>
    </row>
    <row r="251" spans="1:9" x14ac:dyDescent="0.25">
      <c r="A251" t="s">
        <v>113</v>
      </c>
      <c r="B251">
        <v>13668</v>
      </c>
      <c r="C251">
        <v>13628.8</v>
      </c>
      <c r="D251">
        <v>13539.8</v>
      </c>
      <c r="E251">
        <v>13492</v>
      </c>
      <c r="F251">
        <v>636.52099999999996</v>
      </c>
      <c r="G251">
        <v>0.37668499999999999</v>
      </c>
      <c r="H251">
        <v>0.61909099999999995</v>
      </c>
      <c r="I251">
        <v>0</v>
      </c>
    </row>
    <row r="252" spans="1:9" x14ac:dyDescent="0.25">
      <c r="A252" t="s">
        <v>113</v>
      </c>
      <c r="B252">
        <v>13657</v>
      </c>
      <c r="C252">
        <v>13617.2</v>
      </c>
      <c r="D252">
        <v>13541.1</v>
      </c>
      <c r="E252">
        <v>13489.7</v>
      </c>
      <c r="F252">
        <v>636.53</v>
      </c>
      <c r="G252">
        <v>0.37570300000000001</v>
      </c>
      <c r="H252">
        <v>0.62956800000000002</v>
      </c>
      <c r="I252">
        <v>0</v>
      </c>
    </row>
    <row r="253" spans="1:9" x14ac:dyDescent="0.25">
      <c r="A253" t="s">
        <v>113</v>
      </c>
      <c r="B253">
        <v>13656.7</v>
      </c>
      <c r="C253">
        <v>13618</v>
      </c>
      <c r="D253">
        <v>13541.3</v>
      </c>
      <c r="E253">
        <v>13490.3</v>
      </c>
      <c r="F253">
        <v>636.27200000000005</v>
      </c>
      <c r="G253">
        <v>0.375693</v>
      </c>
      <c r="H253">
        <v>0.62426099999999995</v>
      </c>
      <c r="I253">
        <v>0</v>
      </c>
    </row>
    <row r="254" spans="1:9" x14ac:dyDescent="0.25">
      <c r="A254" t="s">
        <v>113</v>
      </c>
      <c r="B254">
        <v>13660.9</v>
      </c>
      <c r="C254">
        <v>13621.7</v>
      </c>
      <c r="D254">
        <v>13542</v>
      </c>
      <c r="E254">
        <v>13492</v>
      </c>
      <c r="F254">
        <v>636.803</v>
      </c>
      <c r="G254">
        <v>0.37670999999999999</v>
      </c>
      <c r="H254">
        <v>0.62980400000000003</v>
      </c>
      <c r="I254">
        <v>0</v>
      </c>
    </row>
    <row r="255" spans="1:9" x14ac:dyDescent="0.25">
      <c r="A255" t="s">
        <v>113</v>
      </c>
      <c r="B255">
        <v>13672.2</v>
      </c>
      <c r="C255">
        <v>13632.8</v>
      </c>
      <c r="D255">
        <v>13539.9</v>
      </c>
      <c r="E255">
        <v>13493.2</v>
      </c>
      <c r="F255">
        <v>636.66</v>
      </c>
      <c r="G255">
        <v>0.375697</v>
      </c>
      <c r="H255">
        <v>0.61912199999999995</v>
      </c>
      <c r="I255">
        <v>0</v>
      </c>
    </row>
    <row r="256" spans="1:9" x14ac:dyDescent="0.25">
      <c r="A256" t="s">
        <v>113</v>
      </c>
      <c r="B256">
        <v>13663.2</v>
      </c>
      <c r="C256">
        <v>13624.7</v>
      </c>
      <c r="D256">
        <v>13542.8</v>
      </c>
      <c r="E256">
        <v>13492.7</v>
      </c>
      <c r="F256">
        <v>636.577</v>
      </c>
      <c r="G256">
        <v>0.376031</v>
      </c>
      <c r="H256">
        <v>0.61911899999999997</v>
      </c>
      <c r="I256">
        <v>0</v>
      </c>
    </row>
    <row r="257" spans="1:9" x14ac:dyDescent="0.25">
      <c r="A257" t="s">
        <v>113</v>
      </c>
      <c r="B257">
        <v>13673.4</v>
      </c>
      <c r="C257">
        <v>13634.2</v>
      </c>
      <c r="D257">
        <v>13541.2</v>
      </c>
      <c r="E257">
        <v>13494.4</v>
      </c>
      <c r="F257">
        <v>636.71500000000003</v>
      </c>
      <c r="G257">
        <v>0.37588100000000002</v>
      </c>
      <c r="H257">
        <v>0.61912100000000003</v>
      </c>
      <c r="I257">
        <v>0</v>
      </c>
    </row>
    <row r="258" spans="1:9" x14ac:dyDescent="0.25">
      <c r="A258" t="s">
        <v>113</v>
      </c>
      <c r="B258">
        <v>13661.1</v>
      </c>
      <c r="C258">
        <v>13622.4</v>
      </c>
      <c r="D258">
        <v>13541.9</v>
      </c>
      <c r="E258">
        <v>13492.8</v>
      </c>
      <c r="F258">
        <v>636.48599999999999</v>
      </c>
      <c r="G258">
        <v>0.37585000000000002</v>
      </c>
      <c r="H258">
        <v>0.61912199999999995</v>
      </c>
      <c r="I258">
        <v>0</v>
      </c>
    </row>
    <row r="259" spans="1:9" x14ac:dyDescent="0.25">
      <c r="A259" t="s">
        <v>113</v>
      </c>
      <c r="B259">
        <v>13662.2</v>
      </c>
      <c r="C259">
        <v>13623.7</v>
      </c>
      <c r="D259">
        <v>13540.9</v>
      </c>
      <c r="E259">
        <v>13491.1</v>
      </c>
      <c r="F259">
        <v>636.51700000000005</v>
      </c>
      <c r="G259">
        <v>0.37570399999999998</v>
      </c>
      <c r="H259">
        <v>0.62860199999999999</v>
      </c>
      <c r="I259">
        <v>0</v>
      </c>
    </row>
    <row r="260" spans="1:9" x14ac:dyDescent="0.25">
      <c r="A260" t="s">
        <v>113</v>
      </c>
      <c r="B260">
        <v>13671.4</v>
      </c>
      <c r="C260">
        <v>13631.9</v>
      </c>
      <c r="D260">
        <v>13541.4</v>
      </c>
      <c r="E260">
        <v>13492.4</v>
      </c>
      <c r="F260">
        <v>636.66600000000005</v>
      </c>
      <c r="G260">
        <v>0.37572499999999998</v>
      </c>
      <c r="H260">
        <v>0.621336</v>
      </c>
      <c r="I260">
        <v>0</v>
      </c>
    </row>
    <row r="261" spans="1:9" x14ac:dyDescent="0.25">
      <c r="A261" t="s">
        <v>113</v>
      </c>
      <c r="B261">
        <v>13668.4</v>
      </c>
      <c r="C261">
        <v>13628.8</v>
      </c>
      <c r="D261">
        <v>13540.8</v>
      </c>
      <c r="E261">
        <v>13491.7</v>
      </c>
      <c r="F261">
        <v>636.33000000000004</v>
      </c>
      <c r="G261">
        <v>0.37590600000000002</v>
      </c>
      <c r="H261">
        <v>0.62459299999999995</v>
      </c>
      <c r="I261">
        <v>0</v>
      </c>
    </row>
    <row r="262" spans="1:9" x14ac:dyDescent="0.25">
      <c r="A262" t="s">
        <v>113</v>
      </c>
      <c r="B262">
        <v>13666.8</v>
      </c>
      <c r="C262">
        <v>13627.6</v>
      </c>
      <c r="D262">
        <v>13539.7</v>
      </c>
      <c r="E262">
        <v>13490.8</v>
      </c>
      <c r="F262">
        <v>636.68200000000002</v>
      </c>
      <c r="G262">
        <v>0.37571500000000002</v>
      </c>
      <c r="H262">
        <v>0.62974300000000005</v>
      </c>
      <c r="I262">
        <v>0</v>
      </c>
    </row>
    <row r="263" spans="1:9" x14ac:dyDescent="0.25">
      <c r="A263" t="s">
        <v>113</v>
      </c>
      <c r="B263">
        <v>13666.4</v>
      </c>
      <c r="C263">
        <v>13627.7</v>
      </c>
      <c r="D263">
        <v>13537.7</v>
      </c>
      <c r="E263">
        <v>13489.6</v>
      </c>
      <c r="F263">
        <v>636.64300000000003</v>
      </c>
      <c r="G263">
        <v>0.37569000000000002</v>
      </c>
      <c r="H263">
        <v>0.628861</v>
      </c>
      <c r="I263">
        <v>0</v>
      </c>
    </row>
    <row r="264" spans="1:9" x14ac:dyDescent="0.25">
      <c r="A264" t="s">
        <v>113</v>
      </c>
      <c r="B264">
        <v>13667.9</v>
      </c>
      <c r="C264">
        <v>13629.1</v>
      </c>
      <c r="D264">
        <v>13538.1</v>
      </c>
      <c r="E264">
        <v>13490.4</v>
      </c>
      <c r="F264">
        <v>636.44399999999996</v>
      </c>
      <c r="G264">
        <v>0.37570599999999998</v>
      </c>
      <c r="H264">
        <v>0.62864799999999998</v>
      </c>
      <c r="I264">
        <v>0</v>
      </c>
    </row>
    <row r="265" spans="1:9" x14ac:dyDescent="0.25">
      <c r="A265" t="s">
        <v>113</v>
      </c>
      <c r="B265">
        <v>13675.9</v>
      </c>
      <c r="C265">
        <v>13625.7</v>
      </c>
      <c r="D265">
        <v>13537.4</v>
      </c>
      <c r="E265">
        <v>13491.6</v>
      </c>
      <c r="F265">
        <v>636.58500000000004</v>
      </c>
      <c r="G265">
        <v>0.36449599999999999</v>
      </c>
      <c r="H265">
        <v>0.61912199999999995</v>
      </c>
      <c r="I265">
        <v>0</v>
      </c>
    </row>
    <row r="266" spans="1:9" x14ac:dyDescent="0.25">
      <c r="A266" t="s">
        <v>113</v>
      </c>
      <c r="B266">
        <v>13663.4</v>
      </c>
      <c r="C266">
        <v>13624.2</v>
      </c>
      <c r="D266">
        <v>13537</v>
      </c>
      <c r="E266">
        <v>13491.2</v>
      </c>
      <c r="F266">
        <v>636.46600000000001</v>
      </c>
      <c r="G266">
        <v>0.37570700000000001</v>
      </c>
      <c r="H266">
        <v>0.629745</v>
      </c>
      <c r="I266">
        <v>0</v>
      </c>
    </row>
    <row r="267" spans="1:9" x14ac:dyDescent="0.25">
      <c r="A267" t="s">
        <v>113</v>
      </c>
      <c r="B267">
        <v>13666.4</v>
      </c>
      <c r="C267">
        <v>13627.3</v>
      </c>
      <c r="D267">
        <v>13538.6</v>
      </c>
      <c r="E267">
        <v>13490.4</v>
      </c>
      <c r="F267">
        <v>636.40300000000002</v>
      </c>
      <c r="G267">
        <v>0.37587799999999999</v>
      </c>
      <c r="H267">
        <v>0.61911000000000005</v>
      </c>
      <c r="I267">
        <v>0</v>
      </c>
    </row>
    <row r="268" spans="1:9" x14ac:dyDescent="0.25">
      <c r="A268" t="s">
        <v>113</v>
      </c>
      <c r="B268">
        <v>13660.6</v>
      </c>
      <c r="C268">
        <v>13621.6</v>
      </c>
      <c r="D268">
        <v>13541.3</v>
      </c>
      <c r="E268">
        <v>13490.8</v>
      </c>
      <c r="F268">
        <v>636.57100000000003</v>
      </c>
      <c r="G268">
        <v>0.36594900000000002</v>
      </c>
      <c r="H268">
        <v>0.62696600000000002</v>
      </c>
      <c r="I268">
        <v>0</v>
      </c>
    </row>
    <row r="269" spans="1:9" x14ac:dyDescent="0.25">
      <c r="A269" t="s">
        <v>113</v>
      </c>
      <c r="B269">
        <v>13667.9</v>
      </c>
      <c r="C269">
        <v>13628.3</v>
      </c>
      <c r="D269">
        <v>13538.3</v>
      </c>
      <c r="E269">
        <v>13490</v>
      </c>
      <c r="F269">
        <v>636.41700000000003</v>
      </c>
      <c r="G269">
        <v>0.375691</v>
      </c>
      <c r="H269">
        <v>0.61984799999999995</v>
      </c>
      <c r="I269">
        <v>0</v>
      </c>
    </row>
    <row r="270" spans="1:9" x14ac:dyDescent="0.25">
      <c r="A270" t="s">
        <v>113</v>
      </c>
      <c r="B270">
        <v>13666.1</v>
      </c>
      <c r="C270">
        <v>13627.3</v>
      </c>
      <c r="D270">
        <v>13539.8</v>
      </c>
      <c r="E270">
        <v>13491.2</v>
      </c>
      <c r="F270">
        <v>636.71500000000003</v>
      </c>
      <c r="G270">
        <v>0.37574400000000002</v>
      </c>
      <c r="H270">
        <v>0.62942699999999996</v>
      </c>
      <c r="I270">
        <v>0</v>
      </c>
    </row>
    <row r="271" spans="1:9" x14ac:dyDescent="0.25">
      <c r="A271" t="s">
        <v>113</v>
      </c>
      <c r="B271">
        <v>13665.8</v>
      </c>
      <c r="C271">
        <v>13627.3</v>
      </c>
      <c r="D271">
        <v>13537.7</v>
      </c>
      <c r="E271">
        <v>13489.7</v>
      </c>
      <c r="F271">
        <v>636.55600000000004</v>
      </c>
      <c r="G271">
        <v>0.37650899999999998</v>
      </c>
      <c r="H271">
        <v>0.62862499999999999</v>
      </c>
      <c r="I271">
        <v>0</v>
      </c>
    </row>
    <row r="272" spans="1:9" x14ac:dyDescent="0.25">
      <c r="A272" t="s">
        <v>113</v>
      </c>
      <c r="B272">
        <v>13659</v>
      </c>
      <c r="C272">
        <v>13620</v>
      </c>
      <c r="D272">
        <v>13539.9</v>
      </c>
      <c r="E272">
        <v>13490.4</v>
      </c>
      <c r="F272">
        <v>636.59699999999998</v>
      </c>
      <c r="G272">
        <v>0.37569000000000002</v>
      </c>
      <c r="H272">
        <v>0.61912</v>
      </c>
      <c r="I272">
        <v>0</v>
      </c>
    </row>
    <row r="273" spans="1:25" x14ac:dyDescent="0.25">
      <c r="A273" t="s">
        <v>113</v>
      </c>
      <c r="B273">
        <v>13669.4</v>
      </c>
      <c r="C273">
        <v>13630.3</v>
      </c>
      <c r="D273">
        <v>13537.4</v>
      </c>
      <c r="E273">
        <v>13490.5</v>
      </c>
      <c r="F273">
        <v>636.51700000000005</v>
      </c>
      <c r="G273">
        <v>0.37571199999999999</v>
      </c>
      <c r="H273">
        <v>0.62973299999999999</v>
      </c>
      <c r="I273">
        <v>0</v>
      </c>
    </row>
    <row r="274" spans="1:25" x14ac:dyDescent="0.25">
      <c r="A274" t="s">
        <v>113</v>
      </c>
      <c r="B274">
        <v>13671.6</v>
      </c>
      <c r="C274">
        <v>13632.6</v>
      </c>
      <c r="D274">
        <v>13538</v>
      </c>
      <c r="E274">
        <v>13490.3</v>
      </c>
      <c r="F274">
        <v>636.43299999999999</v>
      </c>
      <c r="G274">
        <v>0.37569000000000002</v>
      </c>
      <c r="H274">
        <v>0.62822</v>
      </c>
      <c r="I274">
        <v>0</v>
      </c>
    </row>
    <row r="275" spans="1:25" x14ac:dyDescent="0.25">
      <c r="A275" t="s">
        <v>113</v>
      </c>
      <c r="B275">
        <v>13661.7</v>
      </c>
      <c r="C275">
        <v>13622.7</v>
      </c>
      <c r="D275">
        <v>13539.8</v>
      </c>
      <c r="E275">
        <v>13490.4</v>
      </c>
      <c r="F275">
        <v>636.42200000000003</v>
      </c>
      <c r="G275">
        <v>0.37569000000000002</v>
      </c>
      <c r="H275">
        <v>0.61912199999999995</v>
      </c>
      <c r="I275">
        <v>0</v>
      </c>
    </row>
    <row r="276" spans="1:25" x14ac:dyDescent="0.25">
      <c r="A276" t="s">
        <v>113</v>
      </c>
      <c r="B276">
        <v>13669.3</v>
      </c>
      <c r="C276">
        <v>13630.4</v>
      </c>
      <c r="D276">
        <v>13539.5</v>
      </c>
      <c r="E276">
        <v>13490.5</v>
      </c>
      <c r="F276">
        <v>636.48400000000004</v>
      </c>
      <c r="G276">
        <v>0.37452600000000003</v>
      </c>
      <c r="H276">
        <v>0.62823899999999999</v>
      </c>
      <c r="I276">
        <v>0</v>
      </c>
    </row>
    <row r="277" spans="1:25" x14ac:dyDescent="0.25">
      <c r="A277" t="s">
        <v>113</v>
      </c>
      <c r="B277">
        <v>13661.2</v>
      </c>
      <c r="C277">
        <v>13622.2</v>
      </c>
      <c r="D277">
        <v>13539.8</v>
      </c>
      <c r="E277">
        <v>13490</v>
      </c>
      <c r="F277">
        <v>636.33399999999995</v>
      </c>
      <c r="G277">
        <v>0.37570100000000001</v>
      </c>
      <c r="H277">
        <v>0.61911799999999995</v>
      </c>
      <c r="I277">
        <v>0</v>
      </c>
    </row>
    <row r="278" spans="1:25" x14ac:dyDescent="0.25">
      <c r="A278" t="s">
        <v>113</v>
      </c>
      <c r="B278">
        <v>13665.9</v>
      </c>
      <c r="C278">
        <v>13627.8</v>
      </c>
      <c r="D278">
        <v>13539.7</v>
      </c>
      <c r="E278">
        <v>13490.5</v>
      </c>
      <c r="F278">
        <v>636.62099999999998</v>
      </c>
      <c r="G278">
        <v>0.36872199999999999</v>
      </c>
      <c r="H278">
        <v>0.62977099999999997</v>
      </c>
      <c r="I278">
        <v>0</v>
      </c>
    </row>
    <row r="279" spans="1:25" x14ac:dyDescent="0.25">
      <c r="A279" t="s">
        <v>113</v>
      </c>
      <c r="B279">
        <v>13660.3</v>
      </c>
      <c r="C279">
        <v>13620.8</v>
      </c>
      <c r="D279">
        <v>13540.8</v>
      </c>
      <c r="E279">
        <v>13491.1</v>
      </c>
      <c r="F279">
        <v>636.58100000000002</v>
      </c>
      <c r="G279">
        <v>0.37588500000000002</v>
      </c>
      <c r="H279">
        <v>0.62581399999999998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13670.4</v>
      </c>
      <c r="C280">
        <v>13630.1</v>
      </c>
      <c r="D280">
        <v>13538.8</v>
      </c>
      <c r="E280">
        <v>13490.9</v>
      </c>
      <c r="F280">
        <v>636.47400000000005</v>
      </c>
      <c r="G280">
        <v>0.375884</v>
      </c>
      <c r="H280">
        <v>0.62781600000000004</v>
      </c>
      <c r="I280">
        <v>0</v>
      </c>
      <c r="R280">
        <f>AVERAGE(B231:B280)</f>
        <v>13666.312000000007</v>
      </c>
      <c r="S280">
        <f>AVERAGE(C231:C280)</f>
        <v>13626.968000000003</v>
      </c>
      <c r="U280">
        <f>_xlfn.VAR.P(B231:B280)</f>
        <v>21.281455999999263</v>
      </c>
      <c r="V280">
        <f>_xlfn.VAR.P(C231:C280)</f>
        <v>17.826975999999526</v>
      </c>
      <c r="X280">
        <f>1.96*SQRT(U280)/50</f>
        <v>0.18083676768798668</v>
      </c>
      <c r="Y280">
        <f>1.96*SQRT(V280)/50</f>
        <v>0.16551025466912697</v>
      </c>
    </row>
    <row r="281" spans="1:25" x14ac:dyDescent="0.25">
      <c r="A281" t="s">
        <v>113</v>
      </c>
      <c r="B281">
        <v>683408.32440000004</v>
      </c>
      <c r="C281" t="s">
        <v>37</v>
      </c>
    </row>
    <row r="282" spans="1:25" x14ac:dyDescent="0.25">
      <c r="A282" t="s">
        <v>98</v>
      </c>
      <c r="B282">
        <v>13132.7</v>
      </c>
      <c r="C282">
        <v>13093.2</v>
      </c>
      <c r="D282">
        <v>13003.7</v>
      </c>
      <c r="E282">
        <v>12884.6</v>
      </c>
      <c r="F282">
        <v>2873.56</v>
      </c>
      <c r="G282">
        <v>0.37581300000000001</v>
      </c>
      <c r="H282">
        <v>0.61911899999999997</v>
      </c>
      <c r="I282">
        <v>0</v>
      </c>
    </row>
    <row r="283" spans="1:25" x14ac:dyDescent="0.25">
      <c r="A283" t="s">
        <v>98</v>
      </c>
      <c r="B283">
        <v>13103.2</v>
      </c>
      <c r="C283">
        <v>13064.4</v>
      </c>
      <c r="D283">
        <v>12971.6</v>
      </c>
      <c r="E283">
        <v>12851.2</v>
      </c>
      <c r="F283">
        <v>2873.18</v>
      </c>
      <c r="G283">
        <v>0.37569200000000003</v>
      </c>
      <c r="H283">
        <v>0.61912199999999995</v>
      </c>
      <c r="I283">
        <v>0</v>
      </c>
    </row>
    <row r="284" spans="1:25" x14ac:dyDescent="0.25">
      <c r="A284" t="s">
        <v>98</v>
      </c>
      <c r="B284">
        <v>13099.6</v>
      </c>
      <c r="C284">
        <v>13060</v>
      </c>
      <c r="D284">
        <v>12969.2</v>
      </c>
      <c r="E284">
        <v>12850.9</v>
      </c>
      <c r="F284">
        <v>2872.52</v>
      </c>
      <c r="G284">
        <v>0.37573499999999999</v>
      </c>
      <c r="H284">
        <v>0.62744800000000001</v>
      </c>
      <c r="I284">
        <v>0</v>
      </c>
    </row>
    <row r="285" spans="1:25" x14ac:dyDescent="0.25">
      <c r="A285" t="s">
        <v>98</v>
      </c>
      <c r="B285">
        <v>13100.9</v>
      </c>
      <c r="C285">
        <v>13061.3</v>
      </c>
      <c r="D285">
        <v>12970.9</v>
      </c>
      <c r="E285">
        <v>12851.5</v>
      </c>
      <c r="F285">
        <v>2873.01</v>
      </c>
      <c r="G285">
        <v>0.37176199999999998</v>
      </c>
      <c r="H285">
        <v>0.62976200000000004</v>
      </c>
      <c r="I285">
        <v>0</v>
      </c>
    </row>
    <row r="286" spans="1:25" x14ac:dyDescent="0.25">
      <c r="A286" t="s">
        <v>98</v>
      </c>
      <c r="B286">
        <v>13104</v>
      </c>
      <c r="C286">
        <v>13064.6</v>
      </c>
      <c r="D286">
        <v>12972.7</v>
      </c>
      <c r="E286">
        <v>12851.2</v>
      </c>
      <c r="F286">
        <v>2872.92</v>
      </c>
      <c r="G286">
        <v>0.375919</v>
      </c>
      <c r="H286">
        <v>0.61912199999999995</v>
      </c>
      <c r="I286">
        <v>0</v>
      </c>
    </row>
    <row r="287" spans="1:25" x14ac:dyDescent="0.25">
      <c r="A287" t="s">
        <v>98</v>
      </c>
      <c r="B287">
        <v>13096.9</v>
      </c>
      <c r="C287">
        <v>13058.8</v>
      </c>
      <c r="D287">
        <v>12973.7</v>
      </c>
      <c r="E287">
        <v>12850.2</v>
      </c>
      <c r="F287">
        <v>2872.52</v>
      </c>
      <c r="G287">
        <v>0.37591599999999997</v>
      </c>
      <c r="H287">
        <v>0.61912</v>
      </c>
      <c r="I287">
        <v>0</v>
      </c>
    </row>
    <row r="288" spans="1:25" x14ac:dyDescent="0.25">
      <c r="A288" t="s">
        <v>98</v>
      </c>
      <c r="B288">
        <v>13099.5</v>
      </c>
      <c r="C288">
        <v>13060.8</v>
      </c>
      <c r="D288">
        <v>12975</v>
      </c>
      <c r="E288">
        <v>12850.9</v>
      </c>
      <c r="F288">
        <v>2872.39</v>
      </c>
      <c r="G288">
        <v>0.36937300000000001</v>
      </c>
      <c r="H288">
        <v>0.62577199999999999</v>
      </c>
      <c r="I288">
        <v>0</v>
      </c>
    </row>
    <row r="289" spans="1:9" x14ac:dyDescent="0.25">
      <c r="A289" t="s">
        <v>98</v>
      </c>
      <c r="B289">
        <v>13099.3</v>
      </c>
      <c r="C289">
        <v>13060.2</v>
      </c>
      <c r="D289">
        <v>12971.9</v>
      </c>
      <c r="E289">
        <v>12850.1</v>
      </c>
      <c r="F289">
        <v>2872.57</v>
      </c>
      <c r="G289">
        <v>0.375079</v>
      </c>
      <c r="H289">
        <v>0.62177499999999997</v>
      </c>
      <c r="I289">
        <v>0</v>
      </c>
    </row>
    <row r="290" spans="1:9" x14ac:dyDescent="0.25">
      <c r="A290" t="s">
        <v>98</v>
      </c>
      <c r="B290">
        <v>13101.3</v>
      </c>
      <c r="C290">
        <v>13062.4</v>
      </c>
      <c r="D290">
        <v>12969.1</v>
      </c>
      <c r="E290">
        <v>12849.6</v>
      </c>
      <c r="F290">
        <v>2871.92</v>
      </c>
      <c r="G290">
        <v>0.37604300000000002</v>
      </c>
      <c r="H290">
        <v>0.61904499999999996</v>
      </c>
      <c r="I290">
        <v>0</v>
      </c>
    </row>
    <row r="291" spans="1:9" x14ac:dyDescent="0.25">
      <c r="A291" t="s">
        <v>98</v>
      </c>
      <c r="B291">
        <v>13103.8</v>
      </c>
      <c r="C291">
        <v>13064.3</v>
      </c>
      <c r="D291">
        <v>12969</v>
      </c>
      <c r="E291">
        <v>12850.1</v>
      </c>
      <c r="F291">
        <v>2872.33</v>
      </c>
      <c r="G291">
        <v>0.37569599999999997</v>
      </c>
      <c r="H291">
        <v>0.627521</v>
      </c>
      <c r="I291">
        <v>0</v>
      </c>
    </row>
    <row r="292" spans="1:9" x14ac:dyDescent="0.25">
      <c r="A292" t="s">
        <v>98</v>
      </c>
      <c r="B292">
        <v>13104.9</v>
      </c>
      <c r="C292">
        <v>13066.2</v>
      </c>
      <c r="D292">
        <v>12969.4</v>
      </c>
      <c r="E292">
        <v>12849.7</v>
      </c>
      <c r="F292">
        <v>2871.71</v>
      </c>
      <c r="G292">
        <v>0.376247</v>
      </c>
      <c r="H292">
        <v>0.62978800000000001</v>
      </c>
      <c r="I292">
        <v>0</v>
      </c>
    </row>
    <row r="293" spans="1:9" x14ac:dyDescent="0.25">
      <c r="A293" t="s">
        <v>98</v>
      </c>
      <c r="B293">
        <v>13098.5</v>
      </c>
      <c r="C293">
        <v>13059.2</v>
      </c>
      <c r="D293">
        <v>12974.1</v>
      </c>
      <c r="E293">
        <v>12851.2</v>
      </c>
      <c r="F293">
        <v>2872.67</v>
      </c>
      <c r="G293">
        <v>0.37570300000000001</v>
      </c>
      <c r="H293">
        <v>0.62716000000000005</v>
      </c>
      <c r="I293">
        <v>0</v>
      </c>
    </row>
    <row r="294" spans="1:9" x14ac:dyDescent="0.25">
      <c r="A294" t="s">
        <v>98</v>
      </c>
      <c r="B294">
        <v>13094.8</v>
      </c>
      <c r="C294">
        <v>13055.3</v>
      </c>
      <c r="D294">
        <v>12973.2</v>
      </c>
      <c r="E294">
        <v>12851.3</v>
      </c>
      <c r="F294">
        <v>2872.47</v>
      </c>
      <c r="G294">
        <v>0.37668600000000002</v>
      </c>
      <c r="H294">
        <v>0.61912</v>
      </c>
      <c r="I294">
        <v>0</v>
      </c>
    </row>
    <row r="295" spans="1:9" x14ac:dyDescent="0.25">
      <c r="A295" t="s">
        <v>98</v>
      </c>
      <c r="B295">
        <v>13098</v>
      </c>
      <c r="C295">
        <v>13058.6</v>
      </c>
      <c r="D295">
        <v>12973.4</v>
      </c>
      <c r="E295">
        <v>12850.9</v>
      </c>
      <c r="F295">
        <v>2872.22</v>
      </c>
      <c r="G295">
        <v>0.37592100000000001</v>
      </c>
      <c r="H295">
        <v>0.62970499999999996</v>
      </c>
      <c r="I295">
        <v>0</v>
      </c>
    </row>
    <row r="296" spans="1:9" x14ac:dyDescent="0.25">
      <c r="A296" t="s">
        <v>98</v>
      </c>
      <c r="B296">
        <v>13100.7</v>
      </c>
      <c r="C296">
        <v>13061.6</v>
      </c>
      <c r="D296">
        <v>12972</v>
      </c>
      <c r="E296">
        <v>12850.4</v>
      </c>
      <c r="F296">
        <v>2872.02</v>
      </c>
      <c r="G296">
        <v>0.37570500000000001</v>
      </c>
      <c r="H296">
        <v>0.62929800000000002</v>
      </c>
      <c r="I296">
        <v>0</v>
      </c>
    </row>
    <row r="297" spans="1:9" x14ac:dyDescent="0.25">
      <c r="A297" t="s">
        <v>98</v>
      </c>
      <c r="B297">
        <v>13101.9</v>
      </c>
      <c r="C297">
        <v>13063.2</v>
      </c>
      <c r="D297">
        <v>12973.1</v>
      </c>
      <c r="E297">
        <v>12851.9</v>
      </c>
      <c r="F297">
        <v>2872.62</v>
      </c>
      <c r="G297">
        <v>0.375695</v>
      </c>
      <c r="H297">
        <v>0.61912199999999995</v>
      </c>
      <c r="I297">
        <v>0</v>
      </c>
    </row>
    <row r="298" spans="1:9" x14ac:dyDescent="0.25">
      <c r="A298" t="s">
        <v>98</v>
      </c>
      <c r="B298">
        <v>13104.2</v>
      </c>
      <c r="C298">
        <v>13064.5</v>
      </c>
      <c r="D298">
        <v>12972.8</v>
      </c>
      <c r="E298">
        <v>12852.3</v>
      </c>
      <c r="F298">
        <v>2872.32</v>
      </c>
      <c r="G298">
        <v>0.375697</v>
      </c>
      <c r="H298">
        <v>0.62789099999999998</v>
      </c>
      <c r="I298">
        <v>0</v>
      </c>
    </row>
    <row r="299" spans="1:9" x14ac:dyDescent="0.25">
      <c r="A299" t="s">
        <v>98</v>
      </c>
      <c r="B299">
        <v>13096.6</v>
      </c>
      <c r="C299">
        <v>13057.1</v>
      </c>
      <c r="D299">
        <v>12972.6</v>
      </c>
      <c r="E299">
        <v>12851.8</v>
      </c>
      <c r="F299">
        <v>2872.71</v>
      </c>
      <c r="G299">
        <v>0.37607699999999999</v>
      </c>
      <c r="H299">
        <v>0.62980400000000003</v>
      </c>
      <c r="I299">
        <v>0</v>
      </c>
    </row>
    <row r="300" spans="1:9" x14ac:dyDescent="0.25">
      <c r="A300" t="s">
        <v>98</v>
      </c>
      <c r="B300">
        <v>13098.8</v>
      </c>
      <c r="C300">
        <v>13059.4</v>
      </c>
      <c r="D300">
        <v>12971.1</v>
      </c>
      <c r="E300">
        <v>12851.5</v>
      </c>
      <c r="F300">
        <v>2872.35</v>
      </c>
      <c r="G300">
        <v>0.375691</v>
      </c>
      <c r="H300">
        <v>0.62166200000000005</v>
      </c>
      <c r="I300">
        <v>0</v>
      </c>
    </row>
    <row r="301" spans="1:9" x14ac:dyDescent="0.25">
      <c r="A301" t="s">
        <v>98</v>
      </c>
      <c r="B301">
        <v>13105.3</v>
      </c>
      <c r="C301">
        <v>13065.4</v>
      </c>
      <c r="D301">
        <v>12972.2</v>
      </c>
      <c r="E301">
        <v>12852</v>
      </c>
      <c r="F301">
        <v>2872.63</v>
      </c>
      <c r="G301">
        <v>0.37648700000000002</v>
      </c>
      <c r="H301">
        <v>0.62939299999999998</v>
      </c>
      <c r="I301">
        <v>0</v>
      </c>
    </row>
    <row r="302" spans="1:9" x14ac:dyDescent="0.25">
      <c r="A302" t="s">
        <v>98</v>
      </c>
      <c r="B302">
        <v>13101.1</v>
      </c>
      <c r="C302">
        <v>13061.8</v>
      </c>
      <c r="D302">
        <v>12970.1</v>
      </c>
      <c r="E302">
        <v>12850.7</v>
      </c>
      <c r="F302">
        <v>2872.15</v>
      </c>
      <c r="G302">
        <v>0.37570300000000001</v>
      </c>
      <c r="H302">
        <v>0.62844</v>
      </c>
      <c r="I302">
        <v>0</v>
      </c>
    </row>
    <row r="303" spans="1:9" x14ac:dyDescent="0.25">
      <c r="A303" t="s">
        <v>98</v>
      </c>
      <c r="B303">
        <v>13102.6</v>
      </c>
      <c r="C303">
        <v>13063</v>
      </c>
      <c r="D303">
        <v>12969.9</v>
      </c>
      <c r="E303">
        <v>12850.1</v>
      </c>
      <c r="F303">
        <v>2872.01</v>
      </c>
      <c r="G303">
        <v>0.375749</v>
      </c>
      <c r="H303">
        <v>0.62327399999999999</v>
      </c>
      <c r="I303">
        <v>0</v>
      </c>
    </row>
    <row r="304" spans="1:9" x14ac:dyDescent="0.25">
      <c r="A304" t="s">
        <v>98</v>
      </c>
      <c r="B304">
        <v>13098.6</v>
      </c>
      <c r="C304">
        <v>13060.3</v>
      </c>
      <c r="D304">
        <v>12973.5</v>
      </c>
      <c r="E304">
        <v>12850.6</v>
      </c>
      <c r="F304">
        <v>2872.18</v>
      </c>
      <c r="G304">
        <v>0.37583699999999998</v>
      </c>
      <c r="H304">
        <v>0.62455899999999998</v>
      </c>
      <c r="I304">
        <v>0</v>
      </c>
    </row>
    <row r="305" spans="1:9" x14ac:dyDescent="0.25">
      <c r="A305" t="s">
        <v>98</v>
      </c>
      <c r="B305">
        <v>13102.7</v>
      </c>
      <c r="C305">
        <v>13064.3</v>
      </c>
      <c r="D305">
        <v>12971.4</v>
      </c>
      <c r="E305">
        <v>12851.5</v>
      </c>
      <c r="F305">
        <v>2872.52</v>
      </c>
      <c r="G305">
        <v>0.375722</v>
      </c>
      <c r="H305">
        <v>0.62972600000000001</v>
      </c>
      <c r="I305">
        <v>0</v>
      </c>
    </row>
    <row r="306" spans="1:9" x14ac:dyDescent="0.25">
      <c r="A306" t="s">
        <v>98</v>
      </c>
      <c r="B306">
        <v>13097.3</v>
      </c>
      <c r="C306">
        <v>13058.6</v>
      </c>
      <c r="D306">
        <v>12973.8</v>
      </c>
      <c r="E306">
        <v>12850.6</v>
      </c>
      <c r="F306">
        <v>2872.1</v>
      </c>
      <c r="G306">
        <v>0.37569200000000003</v>
      </c>
      <c r="H306">
        <v>0.62978999999999996</v>
      </c>
      <c r="I306">
        <v>0</v>
      </c>
    </row>
    <row r="307" spans="1:9" x14ac:dyDescent="0.25">
      <c r="A307" t="s">
        <v>98</v>
      </c>
      <c r="B307">
        <v>13104.7</v>
      </c>
      <c r="C307">
        <v>13064.9</v>
      </c>
      <c r="D307">
        <v>12969.9</v>
      </c>
      <c r="E307">
        <v>12850.4</v>
      </c>
      <c r="F307">
        <v>2872.73</v>
      </c>
      <c r="G307">
        <v>0.37571100000000002</v>
      </c>
      <c r="H307">
        <v>0.61912199999999995</v>
      </c>
      <c r="I307">
        <v>0</v>
      </c>
    </row>
    <row r="308" spans="1:9" x14ac:dyDescent="0.25">
      <c r="A308" t="s">
        <v>98</v>
      </c>
      <c r="B308">
        <v>13099.5</v>
      </c>
      <c r="C308">
        <v>13060.2</v>
      </c>
      <c r="D308">
        <v>12974</v>
      </c>
      <c r="E308">
        <v>12850.3</v>
      </c>
      <c r="F308">
        <v>2871.76</v>
      </c>
      <c r="G308">
        <v>0.37569399999999997</v>
      </c>
      <c r="H308">
        <v>0.61912199999999995</v>
      </c>
      <c r="I308">
        <v>0</v>
      </c>
    </row>
    <row r="309" spans="1:9" x14ac:dyDescent="0.25">
      <c r="A309" t="s">
        <v>98</v>
      </c>
      <c r="B309">
        <v>13095.8</v>
      </c>
      <c r="C309">
        <v>13057.3</v>
      </c>
      <c r="D309">
        <v>12973.2</v>
      </c>
      <c r="E309">
        <v>12850.7</v>
      </c>
      <c r="F309">
        <v>2872.97</v>
      </c>
      <c r="G309">
        <v>0.37569000000000002</v>
      </c>
      <c r="H309">
        <v>0.61912199999999995</v>
      </c>
      <c r="I309">
        <v>0</v>
      </c>
    </row>
    <row r="310" spans="1:9" x14ac:dyDescent="0.25">
      <c r="A310" t="s">
        <v>98</v>
      </c>
      <c r="B310">
        <v>13104.2</v>
      </c>
      <c r="C310">
        <v>13065.8</v>
      </c>
      <c r="D310">
        <v>12969.3</v>
      </c>
      <c r="E310">
        <v>12850.4</v>
      </c>
      <c r="F310">
        <v>2872</v>
      </c>
      <c r="G310">
        <v>0.37574099999999999</v>
      </c>
      <c r="H310">
        <v>0.61911499999999997</v>
      </c>
      <c r="I310">
        <v>0</v>
      </c>
    </row>
    <row r="311" spans="1:9" x14ac:dyDescent="0.25">
      <c r="A311" t="s">
        <v>98</v>
      </c>
      <c r="B311">
        <v>13100.3</v>
      </c>
      <c r="C311">
        <v>13061.9</v>
      </c>
      <c r="D311">
        <v>12974.3</v>
      </c>
      <c r="E311">
        <v>12851.7</v>
      </c>
      <c r="F311">
        <v>2872.39</v>
      </c>
      <c r="G311">
        <v>0.37569799999999998</v>
      </c>
      <c r="H311">
        <v>0.61912199999999995</v>
      </c>
      <c r="I311">
        <v>0</v>
      </c>
    </row>
    <row r="312" spans="1:9" x14ac:dyDescent="0.25">
      <c r="A312" t="s">
        <v>98</v>
      </c>
      <c r="B312">
        <v>13098.8</v>
      </c>
      <c r="C312">
        <v>13060.7</v>
      </c>
      <c r="D312">
        <v>12974.7</v>
      </c>
      <c r="E312">
        <v>12852.3</v>
      </c>
      <c r="F312">
        <v>2872.88</v>
      </c>
      <c r="G312">
        <v>0.37573200000000001</v>
      </c>
      <c r="H312">
        <v>0.61912199999999995</v>
      </c>
      <c r="I312">
        <v>0</v>
      </c>
    </row>
    <row r="313" spans="1:9" x14ac:dyDescent="0.25">
      <c r="A313" t="s">
        <v>98</v>
      </c>
      <c r="B313">
        <v>13105.7</v>
      </c>
      <c r="C313">
        <v>13066.3</v>
      </c>
      <c r="D313">
        <v>12971.6</v>
      </c>
      <c r="E313">
        <v>12851</v>
      </c>
      <c r="F313">
        <v>2872.25</v>
      </c>
      <c r="G313">
        <v>0.37676799999999999</v>
      </c>
      <c r="H313">
        <v>0.62963999999999998</v>
      </c>
      <c r="I313">
        <v>0</v>
      </c>
    </row>
    <row r="314" spans="1:9" x14ac:dyDescent="0.25">
      <c r="A314" t="s">
        <v>98</v>
      </c>
      <c r="B314">
        <v>13100.5</v>
      </c>
      <c r="C314">
        <v>13062.2</v>
      </c>
      <c r="D314">
        <v>12973.1</v>
      </c>
      <c r="E314">
        <v>12851.6</v>
      </c>
      <c r="F314">
        <v>2872.65</v>
      </c>
      <c r="G314">
        <v>0.37569000000000002</v>
      </c>
      <c r="H314">
        <v>0.62710299999999997</v>
      </c>
      <c r="I314">
        <v>0</v>
      </c>
    </row>
    <row r="315" spans="1:9" x14ac:dyDescent="0.25">
      <c r="A315" t="s">
        <v>98</v>
      </c>
      <c r="B315">
        <v>13107.1</v>
      </c>
      <c r="C315">
        <v>13066.9</v>
      </c>
      <c r="D315">
        <v>12972.6</v>
      </c>
      <c r="E315">
        <v>12851.5</v>
      </c>
      <c r="F315">
        <v>2872.56</v>
      </c>
      <c r="G315">
        <v>0.375691</v>
      </c>
      <c r="H315">
        <v>0.62472799999999995</v>
      </c>
      <c r="I315">
        <v>0</v>
      </c>
    </row>
    <row r="316" spans="1:9" x14ac:dyDescent="0.25">
      <c r="A316" t="s">
        <v>98</v>
      </c>
      <c r="B316">
        <v>13102.6</v>
      </c>
      <c r="C316">
        <v>13063.5</v>
      </c>
      <c r="D316">
        <v>12974.7</v>
      </c>
      <c r="E316">
        <v>12851.7</v>
      </c>
      <c r="F316">
        <v>2872.39</v>
      </c>
      <c r="G316">
        <v>0.37573099999999998</v>
      </c>
      <c r="H316">
        <v>0.62720699999999996</v>
      </c>
      <c r="I316">
        <v>0</v>
      </c>
    </row>
    <row r="317" spans="1:9" x14ac:dyDescent="0.25">
      <c r="A317" t="s">
        <v>98</v>
      </c>
      <c r="B317">
        <v>13103.4</v>
      </c>
      <c r="C317">
        <v>13064.4</v>
      </c>
      <c r="D317">
        <v>12973.7</v>
      </c>
      <c r="E317">
        <v>12852.1</v>
      </c>
      <c r="F317">
        <v>2872.91</v>
      </c>
      <c r="G317">
        <v>0.37587900000000002</v>
      </c>
      <c r="H317">
        <v>0.62419400000000003</v>
      </c>
      <c r="I317">
        <v>0</v>
      </c>
    </row>
    <row r="318" spans="1:9" x14ac:dyDescent="0.25">
      <c r="A318" t="s">
        <v>98</v>
      </c>
      <c r="B318">
        <v>13099</v>
      </c>
      <c r="C318">
        <v>13060.2</v>
      </c>
      <c r="D318">
        <v>12971.4</v>
      </c>
      <c r="E318">
        <v>12852.6</v>
      </c>
      <c r="F318">
        <v>2872.94</v>
      </c>
      <c r="G318">
        <v>0.37581500000000001</v>
      </c>
      <c r="H318">
        <v>0.62631700000000001</v>
      </c>
      <c r="I318">
        <v>0</v>
      </c>
    </row>
    <row r="319" spans="1:9" x14ac:dyDescent="0.25">
      <c r="A319" t="s">
        <v>98</v>
      </c>
      <c r="B319">
        <v>13113.1</v>
      </c>
      <c r="C319">
        <v>13073.6</v>
      </c>
      <c r="D319">
        <v>12973</v>
      </c>
      <c r="E319">
        <v>12852.8</v>
      </c>
      <c r="F319">
        <v>2873.01</v>
      </c>
      <c r="G319">
        <v>0.37667499999999998</v>
      </c>
      <c r="H319">
        <v>0.62454200000000004</v>
      </c>
      <c r="I319">
        <v>0</v>
      </c>
    </row>
    <row r="320" spans="1:9" x14ac:dyDescent="0.25">
      <c r="A320" t="s">
        <v>98</v>
      </c>
      <c r="B320">
        <v>13101</v>
      </c>
      <c r="C320">
        <v>13061.7</v>
      </c>
      <c r="D320">
        <v>12972.9</v>
      </c>
      <c r="E320">
        <v>12854</v>
      </c>
      <c r="F320">
        <v>2873.14</v>
      </c>
      <c r="G320">
        <v>0.375691</v>
      </c>
      <c r="H320">
        <v>0.61912199999999995</v>
      </c>
      <c r="I320">
        <v>0</v>
      </c>
    </row>
    <row r="321" spans="1:25" x14ac:dyDescent="0.25">
      <c r="A321" t="s">
        <v>98</v>
      </c>
      <c r="B321">
        <v>13106.4</v>
      </c>
      <c r="C321">
        <v>13067.5</v>
      </c>
      <c r="D321">
        <v>12974.3</v>
      </c>
      <c r="E321">
        <v>12853.6</v>
      </c>
      <c r="F321">
        <v>2873.02</v>
      </c>
      <c r="G321">
        <v>0.37569999999999998</v>
      </c>
      <c r="H321">
        <v>0.62909000000000004</v>
      </c>
      <c r="I321">
        <v>0</v>
      </c>
    </row>
    <row r="322" spans="1:25" x14ac:dyDescent="0.25">
      <c r="A322" t="s">
        <v>98</v>
      </c>
      <c r="B322">
        <v>13103.9</v>
      </c>
      <c r="C322">
        <v>13065.4</v>
      </c>
      <c r="D322">
        <v>12973.9</v>
      </c>
      <c r="E322">
        <v>12853.4</v>
      </c>
      <c r="F322">
        <v>2872.92</v>
      </c>
      <c r="G322">
        <v>0.37583100000000003</v>
      </c>
      <c r="H322">
        <v>0.62909499999999996</v>
      </c>
      <c r="I322">
        <v>0</v>
      </c>
    </row>
    <row r="323" spans="1:25" x14ac:dyDescent="0.25">
      <c r="A323" t="s">
        <v>98</v>
      </c>
      <c r="B323">
        <v>13100.7</v>
      </c>
      <c r="C323">
        <v>13061.4</v>
      </c>
      <c r="D323">
        <v>12977.5</v>
      </c>
      <c r="E323">
        <v>12853.7</v>
      </c>
      <c r="F323">
        <v>2872.98</v>
      </c>
      <c r="G323">
        <v>0.37574800000000003</v>
      </c>
      <c r="H323">
        <v>0.629494</v>
      </c>
      <c r="I323">
        <v>0</v>
      </c>
    </row>
    <row r="324" spans="1:25" x14ac:dyDescent="0.25">
      <c r="A324" t="s">
        <v>98</v>
      </c>
      <c r="B324">
        <v>13138.9</v>
      </c>
      <c r="C324">
        <v>13097.6</v>
      </c>
      <c r="D324">
        <v>12973.9</v>
      </c>
      <c r="E324">
        <v>12853.1</v>
      </c>
      <c r="F324">
        <v>2872.89</v>
      </c>
      <c r="G324">
        <v>0.37574299999999999</v>
      </c>
      <c r="H324">
        <v>0.61911799999999995</v>
      </c>
      <c r="I324">
        <v>0</v>
      </c>
    </row>
    <row r="325" spans="1:25" x14ac:dyDescent="0.25">
      <c r="A325" t="s">
        <v>98</v>
      </c>
      <c r="B325">
        <v>13101.9</v>
      </c>
      <c r="C325">
        <v>13063.4</v>
      </c>
      <c r="D325">
        <v>12974</v>
      </c>
      <c r="E325">
        <v>12852.5</v>
      </c>
      <c r="F325">
        <v>2872.85</v>
      </c>
      <c r="G325">
        <v>0.37569000000000002</v>
      </c>
      <c r="H325">
        <v>0.61912199999999995</v>
      </c>
      <c r="I325">
        <v>0</v>
      </c>
    </row>
    <row r="326" spans="1:25" x14ac:dyDescent="0.25">
      <c r="A326" t="s">
        <v>98</v>
      </c>
      <c r="B326">
        <v>13108.1</v>
      </c>
      <c r="C326">
        <v>13067.9</v>
      </c>
      <c r="D326">
        <v>12974.1</v>
      </c>
      <c r="E326">
        <v>12852.9</v>
      </c>
      <c r="F326">
        <v>2872.94</v>
      </c>
      <c r="G326">
        <v>0.37604500000000002</v>
      </c>
      <c r="H326">
        <v>0.62968299999999999</v>
      </c>
      <c r="I326">
        <v>0</v>
      </c>
    </row>
    <row r="327" spans="1:25" x14ac:dyDescent="0.25">
      <c r="A327" t="s">
        <v>98</v>
      </c>
      <c r="B327">
        <v>13108</v>
      </c>
      <c r="C327">
        <v>13068.6</v>
      </c>
      <c r="D327">
        <v>12972.8</v>
      </c>
      <c r="E327">
        <v>12853.2</v>
      </c>
      <c r="F327">
        <v>2872.72</v>
      </c>
      <c r="G327">
        <v>0.37570399999999998</v>
      </c>
      <c r="H327">
        <v>0.61912199999999995</v>
      </c>
      <c r="I327">
        <v>0</v>
      </c>
    </row>
    <row r="328" spans="1:25" x14ac:dyDescent="0.25">
      <c r="A328" t="s">
        <v>98</v>
      </c>
      <c r="B328">
        <v>13100.8</v>
      </c>
      <c r="C328">
        <v>13061.6</v>
      </c>
      <c r="D328">
        <v>12974.8</v>
      </c>
      <c r="E328">
        <v>12852.6</v>
      </c>
      <c r="F328">
        <v>2872.71</v>
      </c>
      <c r="G328">
        <v>0.37921199999999999</v>
      </c>
      <c r="H328">
        <v>0.61912</v>
      </c>
      <c r="I328">
        <v>0</v>
      </c>
    </row>
    <row r="329" spans="1:25" x14ac:dyDescent="0.25">
      <c r="A329" t="s">
        <v>98</v>
      </c>
      <c r="B329">
        <v>13100.4</v>
      </c>
      <c r="C329">
        <v>13061.4</v>
      </c>
      <c r="D329">
        <v>12975.1</v>
      </c>
      <c r="E329">
        <v>12852.6</v>
      </c>
      <c r="F329">
        <v>2873.05</v>
      </c>
      <c r="G329">
        <v>0.37569000000000002</v>
      </c>
      <c r="H329">
        <v>0.62980199999999997</v>
      </c>
      <c r="I329">
        <v>0</v>
      </c>
    </row>
    <row r="330" spans="1:25" x14ac:dyDescent="0.25">
      <c r="A330" t="s">
        <v>98</v>
      </c>
      <c r="B330">
        <v>13098</v>
      </c>
      <c r="C330">
        <v>13060</v>
      </c>
      <c r="D330">
        <v>12973.8</v>
      </c>
      <c r="E330">
        <v>12851.5</v>
      </c>
      <c r="F330">
        <v>2872.36</v>
      </c>
      <c r="G330">
        <v>0.38070700000000002</v>
      </c>
      <c r="H330">
        <v>0.62729599999999996</v>
      </c>
      <c r="I330">
        <v>0</v>
      </c>
    </row>
    <row r="331" spans="1:25" x14ac:dyDescent="0.25">
      <c r="A331" t="s">
        <v>98</v>
      </c>
      <c r="B331">
        <v>13106.3</v>
      </c>
      <c r="C331">
        <v>13067.9</v>
      </c>
      <c r="D331">
        <v>12972.2</v>
      </c>
      <c r="E331">
        <v>12852.4</v>
      </c>
      <c r="F331">
        <v>2872.43</v>
      </c>
      <c r="G331">
        <v>0.375859</v>
      </c>
      <c r="H331">
        <v>0.61912</v>
      </c>
      <c r="I331">
        <v>0</v>
      </c>
    </row>
    <row r="332" spans="1:25" x14ac:dyDescent="0.25">
      <c r="A332" t="s">
        <v>98</v>
      </c>
      <c r="B332">
        <v>13104.7</v>
      </c>
      <c r="C332">
        <v>13065.2</v>
      </c>
      <c r="D332">
        <v>12974.1</v>
      </c>
      <c r="E332">
        <v>12852.5</v>
      </c>
      <c r="F332">
        <v>2872.72</v>
      </c>
      <c r="G332">
        <v>0.37569200000000003</v>
      </c>
      <c r="H332">
        <v>0.62830399999999997</v>
      </c>
      <c r="I332">
        <v>0</v>
      </c>
    </row>
    <row r="333" spans="1:25" x14ac:dyDescent="0.25">
      <c r="A333" t="s">
        <v>98</v>
      </c>
      <c r="B333">
        <v>13104.1</v>
      </c>
      <c r="C333">
        <v>13065.8</v>
      </c>
      <c r="D333">
        <v>12974.5</v>
      </c>
      <c r="E333">
        <v>12853.1</v>
      </c>
      <c r="F333">
        <v>2872.64</v>
      </c>
      <c r="G333">
        <v>0.37569000000000002</v>
      </c>
      <c r="H333">
        <v>0.62669799999999998</v>
      </c>
      <c r="I333">
        <v>0</v>
      </c>
    </row>
    <row r="334" spans="1:25" x14ac:dyDescent="0.25">
      <c r="A334" t="s">
        <v>98</v>
      </c>
      <c r="B334">
        <v>13115.5</v>
      </c>
      <c r="C334">
        <v>13065</v>
      </c>
      <c r="D334">
        <v>12972.6</v>
      </c>
      <c r="E334">
        <v>12852.2</v>
      </c>
      <c r="F334">
        <v>2872.61</v>
      </c>
      <c r="G334">
        <v>0.375718</v>
      </c>
      <c r="H334">
        <v>0.61910799999999999</v>
      </c>
      <c r="I334">
        <v>0</v>
      </c>
    </row>
    <row r="335" spans="1:25" x14ac:dyDescent="0.25">
      <c r="A335" t="s">
        <v>98</v>
      </c>
      <c r="B335">
        <v>13098.9</v>
      </c>
      <c r="C335">
        <v>13059.3</v>
      </c>
      <c r="D335">
        <v>12975</v>
      </c>
      <c r="E335">
        <v>12853.3</v>
      </c>
      <c r="F335">
        <v>2872.88</v>
      </c>
      <c r="G335">
        <v>0.37636599999999998</v>
      </c>
      <c r="H335">
        <v>0.61912199999999995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13104.7</v>
      </c>
      <c r="C336">
        <v>13065.5</v>
      </c>
      <c r="D336">
        <v>12971.9</v>
      </c>
      <c r="E336">
        <v>12852.1</v>
      </c>
      <c r="F336">
        <v>2872.42</v>
      </c>
      <c r="G336">
        <v>0.375834</v>
      </c>
      <c r="H336">
        <v>0.61912100000000003</v>
      </c>
      <c r="I336">
        <v>0</v>
      </c>
      <c r="R336">
        <f>AVERAGE(B287:B336)</f>
        <v>13102.876</v>
      </c>
      <c r="S336">
        <f>AVERAGE(C287:C336)</f>
        <v>13063.562000000004</v>
      </c>
      <c r="U336">
        <f>_xlfn.VAR.P(B287:B336)</f>
        <v>42.836224000000819</v>
      </c>
      <c r="V336">
        <f>_xlfn.VAR.P(C287:C336)</f>
        <v>35.439956000000507</v>
      </c>
      <c r="X336">
        <f>1.96*SQRT(U336)/50</f>
        <v>0.2565616012722115</v>
      </c>
      <c r="Y336">
        <f>1.96*SQRT(V336)/50</f>
        <v>0.23336335185251514</v>
      </c>
    </row>
    <row r="337" spans="1:9" x14ac:dyDescent="0.25">
      <c r="A337" t="s">
        <v>98</v>
      </c>
      <c r="B337">
        <v>655239.71189999999</v>
      </c>
      <c r="C337" t="s">
        <v>37</v>
      </c>
    </row>
    <row r="338" spans="1:9" x14ac:dyDescent="0.25">
      <c r="A338" t="s">
        <v>114</v>
      </c>
      <c r="B338">
        <v>16887.900000000001</v>
      </c>
      <c r="C338">
        <v>16848.099999999999</v>
      </c>
      <c r="D338">
        <v>16794.3</v>
      </c>
      <c r="E338">
        <v>16766.5</v>
      </c>
      <c r="F338">
        <v>3158.9</v>
      </c>
      <c r="G338">
        <v>0.37573400000000001</v>
      </c>
      <c r="H338">
        <v>0.62550099999999997</v>
      </c>
      <c r="I338">
        <v>0</v>
      </c>
    </row>
    <row r="339" spans="1:9" x14ac:dyDescent="0.25">
      <c r="A339" t="s">
        <v>114</v>
      </c>
      <c r="B339">
        <v>16853.5</v>
      </c>
      <c r="C339">
        <v>16812.900000000001</v>
      </c>
      <c r="D339">
        <v>16759.900000000001</v>
      </c>
      <c r="E339">
        <v>16732.099999999999</v>
      </c>
      <c r="F339">
        <v>3122.25</v>
      </c>
      <c r="G339">
        <v>0.37569000000000002</v>
      </c>
      <c r="H339">
        <v>0.62736599999999998</v>
      </c>
      <c r="I339">
        <v>0</v>
      </c>
    </row>
    <row r="340" spans="1:9" x14ac:dyDescent="0.25">
      <c r="A340" t="s">
        <v>114</v>
      </c>
      <c r="B340">
        <v>16868.7</v>
      </c>
      <c r="C340">
        <v>16828.900000000001</v>
      </c>
      <c r="D340">
        <v>16777.8</v>
      </c>
      <c r="E340">
        <v>16748.2</v>
      </c>
      <c r="F340">
        <v>3141.18</v>
      </c>
      <c r="G340">
        <v>0.37622499999999998</v>
      </c>
      <c r="H340">
        <v>0.62977099999999997</v>
      </c>
      <c r="I340">
        <v>0</v>
      </c>
    </row>
    <row r="341" spans="1:9" x14ac:dyDescent="0.25">
      <c r="A341" t="s">
        <v>114</v>
      </c>
      <c r="B341">
        <v>16946.5</v>
      </c>
      <c r="C341">
        <v>16907.900000000001</v>
      </c>
      <c r="D341">
        <v>16841.3</v>
      </c>
      <c r="E341">
        <v>16808.8</v>
      </c>
      <c r="F341">
        <v>3162.96</v>
      </c>
      <c r="G341">
        <v>0.37584600000000001</v>
      </c>
      <c r="H341">
        <v>0.62933099999999997</v>
      </c>
      <c r="I341">
        <v>0</v>
      </c>
    </row>
    <row r="342" spans="1:9" x14ac:dyDescent="0.25">
      <c r="A342" t="s">
        <v>114</v>
      </c>
      <c r="B342">
        <v>16941.2</v>
      </c>
      <c r="C342">
        <v>16902.5</v>
      </c>
      <c r="D342">
        <v>16839.2</v>
      </c>
      <c r="E342">
        <v>16807.3</v>
      </c>
      <c r="F342">
        <v>3166.68</v>
      </c>
      <c r="G342">
        <v>0.37308999999999998</v>
      </c>
      <c r="H342">
        <v>0.61912</v>
      </c>
      <c r="I342">
        <v>0</v>
      </c>
    </row>
    <row r="343" spans="1:9" x14ac:dyDescent="0.25">
      <c r="A343" t="s">
        <v>114</v>
      </c>
      <c r="B343">
        <v>16945.2</v>
      </c>
      <c r="C343">
        <v>16907.2</v>
      </c>
      <c r="D343">
        <v>16842.900000000001</v>
      </c>
      <c r="E343">
        <v>16809.5</v>
      </c>
      <c r="F343">
        <v>3169.81</v>
      </c>
      <c r="G343">
        <v>0.37569599999999997</v>
      </c>
      <c r="H343">
        <v>0.62976399999999999</v>
      </c>
      <c r="I343">
        <v>0</v>
      </c>
    </row>
    <row r="344" spans="1:9" x14ac:dyDescent="0.25">
      <c r="A344" t="s">
        <v>114</v>
      </c>
      <c r="B344">
        <v>16852.7</v>
      </c>
      <c r="C344">
        <v>16813.8</v>
      </c>
      <c r="D344">
        <v>16761.5</v>
      </c>
      <c r="E344">
        <v>16735</v>
      </c>
      <c r="F344">
        <v>3131</v>
      </c>
      <c r="G344">
        <v>0.37657600000000002</v>
      </c>
      <c r="H344">
        <v>0.61911899999999997</v>
      </c>
      <c r="I344">
        <v>0</v>
      </c>
    </row>
    <row r="345" spans="1:9" x14ac:dyDescent="0.25">
      <c r="A345" t="s">
        <v>114</v>
      </c>
      <c r="B345">
        <v>16879.7</v>
      </c>
      <c r="C345">
        <v>16841.400000000001</v>
      </c>
      <c r="D345">
        <v>16783</v>
      </c>
      <c r="E345">
        <v>16753.599999999999</v>
      </c>
      <c r="F345">
        <v>3150.48</v>
      </c>
      <c r="G345">
        <v>0.37569599999999997</v>
      </c>
      <c r="H345">
        <v>0.62966900000000003</v>
      </c>
      <c r="I345">
        <v>0</v>
      </c>
    </row>
    <row r="346" spans="1:9" x14ac:dyDescent="0.25">
      <c r="A346" t="s">
        <v>114</v>
      </c>
      <c r="B346">
        <v>16857.3</v>
      </c>
      <c r="C346">
        <v>16818.599999999999</v>
      </c>
      <c r="D346">
        <v>16766.5</v>
      </c>
      <c r="E346">
        <v>16741.400000000001</v>
      </c>
      <c r="F346">
        <v>3145.58</v>
      </c>
      <c r="G346">
        <v>0.37606400000000001</v>
      </c>
      <c r="H346">
        <v>0.62108300000000005</v>
      </c>
      <c r="I346">
        <v>0</v>
      </c>
    </row>
    <row r="347" spans="1:9" x14ac:dyDescent="0.25">
      <c r="A347" t="s">
        <v>114</v>
      </c>
      <c r="B347">
        <v>16889.400000000001</v>
      </c>
      <c r="C347">
        <v>16850.3</v>
      </c>
      <c r="D347">
        <v>16788.900000000001</v>
      </c>
      <c r="E347">
        <v>16758.8</v>
      </c>
      <c r="F347">
        <v>3143.82</v>
      </c>
      <c r="G347">
        <v>0.36447099999999999</v>
      </c>
      <c r="H347">
        <v>0.61910799999999999</v>
      </c>
      <c r="I347">
        <v>0</v>
      </c>
    </row>
    <row r="348" spans="1:9" x14ac:dyDescent="0.25">
      <c r="A348" t="s">
        <v>114</v>
      </c>
      <c r="B348">
        <v>16879.2</v>
      </c>
      <c r="C348">
        <v>16838.900000000001</v>
      </c>
      <c r="D348">
        <v>16780.2</v>
      </c>
      <c r="E348">
        <v>16752.900000000001</v>
      </c>
      <c r="F348">
        <v>3146.22</v>
      </c>
      <c r="G348">
        <v>0.376525</v>
      </c>
      <c r="H348">
        <v>0.62968299999999999</v>
      </c>
      <c r="I348">
        <v>0</v>
      </c>
    </row>
    <row r="349" spans="1:9" x14ac:dyDescent="0.25">
      <c r="A349" t="s">
        <v>114</v>
      </c>
      <c r="B349">
        <v>16883.5</v>
      </c>
      <c r="C349">
        <v>16843.900000000001</v>
      </c>
      <c r="D349">
        <v>16784</v>
      </c>
      <c r="E349">
        <v>16752.900000000001</v>
      </c>
      <c r="F349">
        <v>3141.41</v>
      </c>
      <c r="G349">
        <v>0.37573499999999999</v>
      </c>
      <c r="H349">
        <v>0.619112</v>
      </c>
      <c r="I349">
        <v>0</v>
      </c>
    </row>
    <row r="350" spans="1:9" x14ac:dyDescent="0.25">
      <c r="A350" t="s">
        <v>114</v>
      </c>
      <c r="B350">
        <v>16880.900000000001</v>
      </c>
      <c r="C350">
        <v>16841.099999999999</v>
      </c>
      <c r="D350">
        <v>16782.2</v>
      </c>
      <c r="E350">
        <v>16756.3</v>
      </c>
      <c r="F350">
        <v>3143.16</v>
      </c>
      <c r="G350">
        <v>0.37573000000000001</v>
      </c>
      <c r="H350">
        <v>0.61911300000000002</v>
      </c>
      <c r="I350">
        <v>0</v>
      </c>
    </row>
    <row r="351" spans="1:9" x14ac:dyDescent="0.25">
      <c r="A351" t="s">
        <v>114</v>
      </c>
      <c r="B351">
        <v>16882.5</v>
      </c>
      <c r="C351">
        <v>16843.3</v>
      </c>
      <c r="D351">
        <v>16788</v>
      </c>
      <c r="E351">
        <v>16759.599999999999</v>
      </c>
      <c r="F351">
        <v>3147.52</v>
      </c>
      <c r="G351">
        <v>0.37575900000000001</v>
      </c>
      <c r="H351">
        <v>0.62864200000000003</v>
      </c>
      <c r="I351">
        <v>0</v>
      </c>
    </row>
    <row r="352" spans="1:9" x14ac:dyDescent="0.25">
      <c r="A352" t="s">
        <v>114</v>
      </c>
      <c r="B352">
        <v>16857.8</v>
      </c>
      <c r="C352">
        <v>16818.3</v>
      </c>
      <c r="D352">
        <v>16763.900000000001</v>
      </c>
      <c r="E352">
        <v>16737.099999999999</v>
      </c>
      <c r="F352">
        <v>3129.8</v>
      </c>
      <c r="G352">
        <v>0.37573699999999999</v>
      </c>
      <c r="H352">
        <v>0.62930399999999997</v>
      </c>
      <c r="I352">
        <v>0</v>
      </c>
    </row>
    <row r="353" spans="1:9" x14ac:dyDescent="0.25">
      <c r="A353" t="s">
        <v>114</v>
      </c>
      <c r="B353">
        <v>16899.7</v>
      </c>
      <c r="C353">
        <v>16859.8</v>
      </c>
      <c r="D353">
        <v>16803.5</v>
      </c>
      <c r="E353">
        <v>16774.900000000001</v>
      </c>
      <c r="F353">
        <v>3157.36</v>
      </c>
      <c r="G353">
        <v>0.37569000000000002</v>
      </c>
      <c r="H353">
        <v>0.62946999999999997</v>
      </c>
      <c r="I353">
        <v>0</v>
      </c>
    </row>
    <row r="354" spans="1:9" x14ac:dyDescent="0.25">
      <c r="A354" t="s">
        <v>114</v>
      </c>
      <c r="B354">
        <v>16864.5</v>
      </c>
      <c r="C354">
        <v>16826.099999999999</v>
      </c>
      <c r="D354">
        <v>16775.8</v>
      </c>
      <c r="E354">
        <v>16746.5</v>
      </c>
      <c r="F354">
        <v>3145.66</v>
      </c>
      <c r="G354">
        <v>0.375697</v>
      </c>
      <c r="H354">
        <v>0.619112</v>
      </c>
      <c r="I354">
        <v>0</v>
      </c>
    </row>
    <row r="355" spans="1:9" x14ac:dyDescent="0.25">
      <c r="A355" t="s">
        <v>114</v>
      </c>
      <c r="B355">
        <v>16882.099999999999</v>
      </c>
      <c r="C355">
        <v>16841.7</v>
      </c>
      <c r="D355">
        <v>16784.5</v>
      </c>
      <c r="E355">
        <v>16754.599999999999</v>
      </c>
      <c r="F355">
        <v>3140.37</v>
      </c>
      <c r="G355">
        <v>0.37584699999999999</v>
      </c>
      <c r="H355">
        <v>0.61912199999999995</v>
      </c>
      <c r="I355">
        <v>0</v>
      </c>
    </row>
    <row r="356" spans="1:9" x14ac:dyDescent="0.25">
      <c r="A356" t="s">
        <v>114</v>
      </c>
      <c r="B356">
        <v>16890.400000000001</v>
      </c>
      <c r="C356">
        <v>16850.3</v>
      </c>
      <c r="D356">
        <v>16792.099999999999</v>
      </c>
      <c r="E356">
        <v>16764.099999999999</v>
      </c>
      <c r="F356">
        <v>3147.42</v>
      </c>
      <c r="G356">
        <v>0.37572800000000001</v>
      </c>
      <c r="H356">
        <v>0.61912199999999995</v>
      </c>
      <c r="I356">
        <v>0</v>
      </c>
    </row>
    <row r="357" spans="1:9" x14ac:dyDescent="0.25">
      <c r="A357" t="s">
        <v>114</v>
      </c>
      <c r="B357">
        <v>16888.400000000001</v>
      </c>
      <c r="C357">
        <v>16849.7</v>
      </c>
      <c r="D357">
        <v>16792.900000000001</v>
      </c>
      <c r="E357">
        <v>16766.099999999999</v>
      </c>
      <c r="F357">
        <v>3157.24</v>
      </c>
      <c r="G357">
        <v>0.37655899999999998</v>
      </c>
      <c r="H357">
        <v>0.638235</v>
      </c>
      <c r="I357">
        <v>0</v>
      </c>
    </row>
    <row r="358" spans="1:9" x14ac:dyDescent="0.25">
      <c r="A358" t="s">
        <v>114</v>
      </c>
      <c r="B358">
        <v>16941</v>
      </c>
      <c r="C358">
        <v>16901.900000000001</v>
      </c>
      <c r="D358">
        <v>16836.900000000001</v>
      </c>
      <c r="E358">
        <v>16805.599999999999</v>
      </c>
      <c r="F358">
        <v>3164.59</v>
      </c>
      <c r="G358">
        <v>0.375693</v>
      </c>
      <c r="H358">
        <v>0.61977099999999996</v>
      </c>
      <c r="I358">
        <v>0</v>
      </c>
    </row>
    <row r="359" spans="1:9" x14ac:dyDescent="0.25">
      <c r="A359" t="s">
        <v>114</v>
      </c>
      <c r="B359">
        <v>16917.3</v>
      </c>
      <c r="C359">
        <v>16878.400000000001</v>
      </c>
      <c r="D359">
        <v>16818.8</v>
      </c>
      <c r="E359">
        <v>16788.3</v>
      </c>
      <c r="F359">
        <v>3181.01</v>
      </c>
      <c r="G359">
        <v>0.37582100000000002</v>
      </c>
      <c r="H359">
        <v>0.61912199999999995</v>
      </c>
      <c r="I359">
        <v>0</v>
      </c>
    </row>
    <row r="360" spans="1:9" x14ac:dyDescent="0.25">
      <c r="A360" t="s">
        <v>114</v>
      </c>
      <c r="B360">
        <v>16858.7</v>
      </c>
      <c r="C360">
        <v>16820.3</v>
      </c>
      <c r="D360">
        <v>16765.2</v>
      </c>
      <c r="E360">
        <v>16739</v>
      </c>
      <c r="F360">
        <v>3143.72</v>
      </c>
      <c r="G360">
        <v>0.37569000000000002</v>
      </c>
      <c r="H360">
        <v>0.62970199999999998</v>
      </c>
      <c r="I360">
        <v>0</v>
      </c>
    </row>
    <row r="361" spans="1:9" x14ac:dyDescent="0.25">
      <c r="A361" t="s">
        <v>114</v>
      </c>
      <c r="B361">
        <v>16851</v>
      </c>
      <c r="C361">
        <v>16811.900000000001</v>
      </c>
      <c r="D361">
        <v>16760.8</v>
      </c>
      <c r="E361">
        <v>16733.3</v>
      </c>
      <c r="F361">
        <v>3137.73</v>
      </c>
      <c r="G361">
        <v>0.375691</v>
      </c>
      <c r="H361">
        <v>0.62598500000000001</v>
      </c>
      <c r="I361">
        <v>0</v>
      </c>
    </row>
    <row r="362" spans="1:9" x14ac:dyDescent="0.25">
      <c r="A362" t="s">
        <v>114</v>
      </c>
      <c r="B362">
        <v>16876.3</v>
      </c>
      <c r="C362">
        <v>16836.599999999999</v>
      </c>
      <c r="D362">
        <v>16781.5</v>
      </c>
      <c r="E362">
        <v>16753.8</v>
      </c>
      <c r="F362">
        <v>3153.05</v>
      </c>
      <c r="G362">
        <v>0.37579499999999999</v>
      </c>
      <c r="H362">
        <v>0.62980400000000003</v>
      </c>
      <c r="I362">
        <v>0</v>
      </c>
    </row>
    <row r="363" spans="1:9" x14ac:dyDescent="0.25">
      <c r="A363" t="s">
        <v>114</v>
      </c>
      <c r="B363">
        <v>16929.900000000001</v>
      </c>
      <c r="C363">
        <v>16890.7</v>
      </c>
      <c r="D363">
        <v>16827.8</v>
      </c>
      <c r="E363">
        <v>16797.900000000001</v>
      </c>
      <c r="F363">
        <v>3171.91</v>
      </c>
      <c r="G363">
        <v>0.37580200000000002</v>
      </c>
      <c r="H363">
        <v>0.61910699999999996</v>
      </c>
      <c r="I363">
        <v>0</v>
      </c>
    </row>
    <row r="364" spans="1:9" x14ac:dyDescent="0.25">
      <c r="A364" t="s">
        <v>114</v>
      </c>
      <c r="B364">
        <v>16894.2</v>
      </c>
      <c r="C364">
        <v>16854.3</v>
      </c>
      <c r="D364">
        <v>16795.2</v>
      </c>
      <c r="E364">
        <v>16768.099999999999</v>
      </c>
      <c r="F364">
        <v>3151.71</v>
      </c>
      <c r="G364">
        <v>0.37569000000000002</v>
      </c>
      <c r="H364">
        <v>0.62811899999999998</v>
      </c>
      <c r="I364">
        <v>0</v>
      </c>
    </row>
    <row r="365" spans="1:9" x14ac:dyDescent="0.25">
      <c r="A365" t="s">
        <v>114</v>
      </c>
      <c r="B365">
        <v>16921</v>
      </c>
      <c r="C365">
        <v>16882.5</v>
      </c>
      <c r="D365">
        <v>16821.400000000001</v>
      </c>
      <c r="E365">
        <v>16791.099999999999</v>
      </c>
      <c r="F365">
        <v>3167.94</v>
      </c>
      <c r="G365">
        <v>0.375693</v>
      </c>
      <c r="H365">
        <v>0.61912199999999995</v>
      </c>
      <c r="I365">
        <v>0</v>
      </c>
    </row>
    <row r="366" spans="1:9" x14ac:dyDescent="0.25">
      <c r="A366" t="s">
        <v>114</v>
      </c>
      <c r="B366">
        <v>16870.599999999999</v>
      </c>
      <c r="C366">
        <v>16830.7</v>
      </c>
      <c r="D366">
        <v>16777.5</v>
      </c>
      <c r="E366">
        <v>16749</v>
      </c>
      <c r="F366">
        <v>3139.72</v>
      </c>
      <c r="G366">
        <v>0.37595299999999998</v>
      </c>
      <c r="H366">
        <v>0.61909499999999995</v>
      </c>
      <c r="I366">
        <v>0</v>
      </c>
    </row>
    <row r="367" spans="1:9" x14ac:dyDescent="0.25">
      <c r="A367" t="s">
        <v>114</v>
      </c>
      <c r="B367">
        <v>16877</v>
      </c>
      <c r="C367">
        <v>16837.8</v>
      </c>
      <c r="D367">
        <v>16789</v>
      </c>
      <c r="E367">
        <v>16760.5</v>
      </c>
      <c r="F367">
        <v>3160.69</v>
      </c>
      <c r="G367">
        <v>0.37590600000000002</v>
      </c>
      <c r="H367">
        <v>0.61912199999999995</v>
      </c>
      <c r="I367">
        <v>0</v>
      </c>
    </row>
    <row r="368" spans="1:9" x14ac:dyDescent="0.25">
      <c r="A368" t="s">
        <v>114</v>
      </c>
      <c r="B368">
        <v>16834.400000000001</v>
      </c>
      <c r="C368">
        <v>16795.3</v>
      </c>
      <c r="D368">
        <v>16747.599999999999</v>
      </c>
      <c r="E368">
        <v>16719</v>
      </c>
      <c r="F368">
        <v>3126.2</v>
      </c>
      <c r="G368">
        <v>0.37576900000000002</v>
      </c>
      <c r="H368">
        <v>0.62796399999999997</v>
      </c>
      <c r="I368">
        <v>0</v>
      </c>
    </row>
    <row r="369" spans="1:9" x14ac:dyDescent="0.25">
      <c r="A369" t="s">
        <v>114</v>
      </c>
      <c r="B369">
        <v>16884.599999999999</v>
      </c>
      <c r="C369">
        <v>16846</v>
      </c>
      <c r="D369">
        <v>16791</v>
      </c>
      <c r="E369">
        <v>16764.3</v>
      </c>
      <c r="F369">
        <v>3153.03</v>
      </c>
      <c r="G369">
        <v>0.37570500000000001</v>
      </c>
      <c r="H369">
        <v>0.62753300000000001</v>
      </c>
      <c r="I369">
        <v>0</v>
      </c>
    </row>
    <row r="370" spans="1:9" x14ac:dyDescent="0.25">
      <c r="A370" t="s">
        <v>114</v>
      </c>
      <c r="B370">
        <v>16905.2</v>
      </c>
      <c r="C370">
        <v>16866.099999999999</v>
      </c>
      <c r="D370">
        <v>16807.8</v>
      </c>
      <c r="E370">
        <v>16779.5</v>
      </c>
      <c r="F370">
        <v>3159.23</v>
      </c>
      <c r="G370">
        <v>0.37618699999999999</v>
      </c>
      <c r="H370">
        <v>0.61911899999999997</v>
      </c>
      <c r="I370">
        <v>0</v>
      </c>
    </row>
    <row r="371" spans="1:9" x14ac:dyDescent="0.25">
      <c r="A371" t="s">
        <v>114</v>
      </c>
      <c r="B371">
        <v>16935.099999999999</v>
      </c>
      <c r="C371">
        <v>16895.5</v>
      </c>
      <c r="D371">
        <v>16828.400000000001</v>
      </c>
      <c r="E371">
        <v>16796.2</v>
      </c>
      <c r="F371">
        <v>3157.9</v>
      </c>
      <c r="G371">
        <v>0.37569399999999997</v>
      </c>
      <c r="H371">
        <v>0.61910399999999999</v>
      </c>
      <c r="I371">
        <v>0</v>
      </c>
    </row>
    <row r="372" spans="1:9" x14ac:dyDescent="0.25">
      <c r="A372" t="s">
        <v>114</v>
      </c>
      <c r="B372">
        <v>16945</v>
      </c>
      <c r="C372">
        <v>16905.7</v>
      </c>
      <c r="D372">
        <v>16841.3</v>
      </c>
      <c r="E372">
        <v>16808.2</v>
      </c>
      <c r="F372">
        <v>3172.94</v>
      </c>
      <c r="G372">
        <v>0.37577500000000003</v>
      </c>
      <c r="H372">
        <v>0.62759500000000001</v>
      </c>
      <c r="I372">
        <v>0</v>
      </c>
    </row>
    <row r="373" spans="1:9" x14ac:dyDescent="0.25">
      <c r="A373" t="s">
        <v>114</v>
      </c>
      <c r="B373">
        <v>16848.3</v>
      </c>
      <c r="C373">
        <v>16808.3</v>
      </c>
      <c r="D373">
        <v>16756.7</v>
      </c>
      <c r="E373">
        <v>16729.7</v>
      </c>
      <c r="F373">
        <v>3130.47</v>
      </c>
      <c r="G373">
        <v>0.37569000000000002</v>
      </c>
      <c r="H373">
        <v>0.62971100000000002</v>
      </c>
      <c r="I373">
        <v>0</v>
      </c>
    </row>
    <row r="374" spans="1:9" x14ac:dyDescent="0.25">
      <c r="A374" t="s">
        <v>114</v>
      </c>
      <c r="B374">
        <v>16846.599999999999</v>
      </c>
      <c r="C374">
        <v>16808.099999999999</v>
      </c>
      <c r="D374">
        <v>16753.599999999999</v>
      </c>
      <c r="E374">
        <v>16728.599999999999</v>
      </c>
      <c r="F374">
        <v>3126.49</v>
      </c>
      <c r="G374">
        <v>0.375726</v>
      </c>
      <c r="H374">
        <v>0.61912199999999995</v>
      </c>
      <c r="I374">
        <v>0</v>
      </c>
    </row>
    <row r="375" spans="1:9" x14ac:dyDescent="0.25">
      <c r="A375" t="s">
        <v>114</v>
      </c>
      <c r="B375">
        <v>16847.5</v>
      </c>
      <c r="C375">
        <v>16807.2</v>
      </c>
      <c r="D375">
        <v>16756.599999999999</v>
      </c>
      <c r="E375">
        <v>16730.599999999999</v>
      </c>
      <c r="F375">
        <v>3142.62</v>
      </c>
      <c r="G375">
        <v>0.37570199999999998</v>
      </c>
      <c r="H375">
        <v>0.62783699999999998</v>
      </c>
      <c r="I375">
        <v>0</v>
      </c>
    </row>
    <row r="376" spans="1:9" x14ac:dyDescent="0.25">
      <c r="A376" t="s">
        <v>114</v>
      </c>
      <c r="B376">
        <v>16876.3</v>
      </c>
      <c r="C376">
        <v>16836.3</v>
      </c>
      <c r="D376">
        <v>16781.7</v>
      </c>
      <c r="E376">
        <v>16754.900000000001</v>
      </c>
      <c r="F376">
        <v>3153.1</v>
      </c>
      <c r="G376">
        <v>0.37570799999999999</v>
      </c>
      <c r="H376">
        <v>0.629691</v>
      </c>
      <c r="I376">
        <v>0</v>
      </c>
    </row>
    <row r="377" spans="1:9" x14ac:dyDescent="0.25">
      <c r="A377" t="s">
        <v>114</v>
      </c>
      <c r="B377">
        <v>16917.8</v>
      </c>
      <c r="C377">
        <v>16878.599999999999</v>
      </c>
      <c r="D377">
        <v>16817</v>
      </c>
      <c r="E377">
        <v>16786.400000000001</v>
      </c>
      <c r="F377">
        <v>3164.61</v>
      </c>
      <c r="G377">
        <v>0.37634099999999998</v>
      </c>
      <c r="H377">
        <v>0.629471</v>
      </c>
      <c r="I377">
        <v>0</v>
      </c>
    </row>
    <row r="378" spans="1:9" x14ac:dyDescent="0.25">
      <c r="A378" t="s">
        <v>114</v>
      </c>
      <c r="B378">
        <v>16872.5</v>
      </c>
      <c r="C378">
        <v>16833.400000000001</v>
      </c>
      <c r="D378">
        <v>16778.2</v>
      </c>
      <c r="E378">
        <v>16749.900000000001</v>
      </c>
      <c r="F378">
        <v>3138.44</v>
      </c>
      <c r="G378">
        <v>0.376525</v>
      </c>
      <c r="H378">
        <v>0.61912100000000003</v>
      </c>
      <c r="I378">
        <v>0</v>
      </c>
    </row>
    <row r="379" spans="1:9" x14ac:dyDescent="0.25">
      <c r="A379" t="s">
        <v>114</v>
      </c>
      <c r="B379">
        <v>16896.400000000001</v>
      </c>
      <c r="C379">
        <v>16858.2</v>
      </c>
      <c r="D379">
        <v>16798.599999999999</v>
      </c>
      <c r="E379">
        <v>16767.900000000001</v>
      </c>
      <c r="F379">
        <v>3159.44</v>
      </c>
      <c r="G379">
        <v>0.37577300000000002</v>
      </c>
      <c r="H379">
        <v>0.61912199999999995</v>
      </c>
      <c r="I379">
        <v>0</v>
      </c>
    </row>
    <row r="380" spans="1:9" x14ac:dyDescent="0.25">
      <c r="A380" t="s">
        <v>114</v>
      </c>
      <c r="B380">
        <v>16864.8</v>
      </c>
      <c r="C380">
        <v>16826</v>
      </c>
      <c r="D380">
        <v>16778.2</v>
      </c>
      <c r="E380">
        <v>16749.3</v>
      </c>
      <c r="F380">
        <v>3157.47</v>
      </c>
      <c r="G380">
        <v>0.37569000000000002</v>
      </c>
      <c r="H380">
        <v>0.629189</v>
      </c>
      <c r="I380">
        <v>0</v>
      </c>
    </row>
    <row r="381" spans="1:9" x14ac:dyDescent="0.25">
      <c r="A381" t="s">
        <v>114</v>
      </c>
      <c r="B381">
        <v>16882.2</v>
      </c>
      <c r="C381">
        <v>16842.8</v>
      </c>
      <c r="D381">
        <v>16792.7</v>
      </c>
      <c r="E381">
        <v>16764.2</v>
      </c>
      <c r="F381">
        <v>3165.46</v>
      </c>
      <c r="G381">
        <v>0.37570399999999998</v>
      </c>
      <c r="H381">
        <v>0.62961400000000001</v>
      </c>
      <c r="I381">
        <v>0</v>
      </c>
    </row>
    <row r="382" spans="1:9" x14ac:dyDescent="0.25">
      <c r="A382" t="s">
        <v>114</v>
      </c>
      <c r="B382">
        <v>16872.900000000001</v>
      </c>
      <c r="C382">
        <v>16834.3</v>
      </c>
      <c r="D382">
        <v>16787.3</v>
      </c>
      <c r="E382">
        <v>16757.900000000001</v>
      </c>
      <c r="F382">
        <v>3169.6</v>
      </c>
      <c r="G382">
        <v>0.37599399999999999</v>
      </c>
      <c r="H382">
        <v>0.62736199999999998</v>
      </c>
      <c r="I382">
        <v>0</v>
      </c>
    </row>
    <row r="383" spans="1:9" x14ac:dyDescent="0.25">
      <c r="A383" t="s">
        <v>114</v>
      </c>
      <c r="B383">
        <v>16918.5</v>
      </c>
      <c r="C383">
        <v>16879.5</v>
      </c>
      <c r="D383">
        <v>16823.5</v>
      </c>
      <c r="E383">
        <v>16795</v>
      </c>
      <c r="F383">
        <v>3185.28</v>
      </c>
      <c r="G383">
        <v>0.376828</v>
      </c>
      <c r="H383">
        <v>0.625606</v>
      </c>
      <c r="I383">
        <v>0</v>
      </c>
    </row>
    <row r="384" spans="1:9" x14ac:dyDescent="0.25">
      <c r="A384" t="s">
        <v>114</v>
      </c>
      <c r="B384">
        <v>16936.8</v>
      </c>
      <c r="C384">
        <v>16897.7</v>
      </c>
      <c r="D384">
        <v>16833.2</v>
      </c>
      <c r="E384">
        <v>16802.2</v>
      </c>
      <c r="F384">
        <v>3158.72</v>
      </c>
      <c r="G384">
        <v>0.376195</v>
      </c>
      <c r="H384">
        <v>0.61911899999999997</v>
      </c>
      <c r="I384">
        <v>0</v>
      </c>
    </row>
    <row r="385" spans="1:25" x14ac:dyDescent="0.25">
      <c r="A385" t="s">
        <v>114</v>
      </c>
      <c r="B385">
        <v>16886.5</v>
      </c>
      <c r="C385">
        <v>16847.8</v>
      </c>
      <c r="D385">
        <v>16789.400000000001</v>
      </c>
      <c r="E385">
        <v>16760.099999999999</v>
      </c>
      <c r="F385">
        <v>3144.02</v>
      </c>
      <c r="G385">
        <v>0.37721700000000002</v>
      </c>
      <c r="H385">
        <v>0.61912</v>
      </c>
      <c r="I385">
        <v>0</v>
      </c>
    </row>
    <row r="386" spans="1:25" x14ac:dyDescent="0.25">
      <c r="A386" t="s">
        <v>114</v>
      </c>
      <c r="B386">
        <v>16870.900000000001</v>
      </c>
      <c r="C386">
        <v>16832</v>
      </c>
      <c r="D386">
        <v>16775.3</v>
      </c>
      <c r="E386">
        <v>16746.900000000001</v>
      </c>
      <c r="F386">
        <v>3131.97</v>
      </c>
      <c r="G386">
        <v>0.37569999999999998</v>
      </c>
      <c r="H386">
        <v>0.62451000000000001</v>
      </c>
      <c r="I386">
        <v>0</v>
      </c>
    </row>
    <row r="387" spans="1:25" x14ac:dyDescent="0.25">
      <c r="A387" t="s">
        <v>114</v>
      </c>
      <c r="B387">
        <v>16924.3</v>
      </c>
      <c r="C387">
        <v>16885.599999999999</v>
      </c>
      <c r="D387">
        <v>16826</v>
      </c>
      <c r="E387">
        <v>16797.099999999999</v>
      </c>
      <c r="F387">
        <v>3181.25</v>
      </c>
      <c r="G387">
        <v>0.37569000000000002</v>
      </c>
      <c r="H387">
        <v>0.61912</v>
      </c>
      <c r="I387">
        <v>0</v>
      </c>
    </row>
    <row r="388" spans="1:25" x14ac:dyDescent="0.25">
      <c r="A388" t="s">
        <v>114</v>
      </c>
      <c r="B388">
        <v>16913.5</v>
      </c>
      <c r="C388">
        <v>16875.2</v>
      </c>
      <c r="D388">
        <v>16815.7</v>
      </c>
      <c r="E388">
        <v>16785.3</v>
      </c>
      <c r="F388">
        <v>3169.45</v>
      </c>
      <c r="G388">
        <v>0.37572100000000003</v>
      </c>
      <c r="H388">
        <v>0.62565499999999996</v>
      </c>
      <c r="I388">
        <v>0</v>
      </c>
    </row>
    <row r="389" spans="1:25" x14ac:dyDescent="0.25">
      <c r="A389" t="s">
        <v>114</v>
      </c>
      <c r="B389">
        <v>16904.5</v>
      </c>
      <c r="C389">
        <v>16858.8</v>
      </c>
      <c r="D389">
        <v>16797.599999999999</v>
      </c>
      <c r="E389">
        <v>16768.599999999999</v>
      </c>
      <c r="F389">
        <v>3147.64</v>
      </c>
      <c r="G389">
        <v>0.37574999999999997</v>
      </c>
      <c r="H389">
        <v>0.62316000000000005</v>
      </c>
      <c r="I389">
        <v>0</v>
      </c>
    </row>
    <row r="390" spans="1:25" x14ac:dyDescent="0.25">
      <c r="A390" t="s">
        <v>114</v>
      </c>
      <c r="B390">
        <v>16874.8</v>
      </c>
      <c r="C390">
        <v>16834.8</v>
      </c>
      <c r="D390">
        <v>16780.400000000001</v>
      </c>
      <c r="E390">
        <v>16753.5</v>
      </c>
      <c r="F390">
        <v>3149.37</v>
      </c>
      <c r="G390">
        <v>0.37576500000000002</v>
      </c>
      <c r="H390">
        <v>0.62753300000000001</v>
      </c>
      <c r="I390">
        <v>0</v>
      </c>
    </row>
    <row r="391" spans="1:25" x14ac:dyDescent="0.25">
      <c r="A391" t="s">
        <v>114</v>
      </c>
      <c r="B391">
        <v>16868.8</v>
      </c>
      <c r="C391">
        <v>16830.099999999999</v>
      </c>
      <c r="D391">
        <v>16772</v>
      </c>
      <c r="E391">
        <v>16744.2</v>
      </c>
      <c r="F391">
        <v>3139.34</v>
      </c>
      <c r="G391">
        <v>0.37617699999999998</v>
      </c>
      <c r="H391">
        <v>0.62973999999999997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16871.8</v>
      </c>
      <c r="C392">
        <v>16831.8</v>
      </c>
      <c r="D392">
        <v>16774.2</v>
      </c>
      <c r="E392">
        <v>16746.400000000001</v>
      </c>
      <c r="F392">
        <v>3140.17</v>
      </c>
      <c r="G392">
        <v>0.375695</v>
      </c>
      <c r="H392">
        <v>0.619116</v>
      </c>
      <c r="I392">
        <v>0</v>
      </c>
      <c r="R392">
        <f>AVERAGE(B343:B392)</f>
        <v>16887.406000000006</v>
      </c>
      <c r="S392">
        <f>AVERAGE(C343:C392)</f>
        <v>16848.092000000001</v>
      </c>
      <c r="U392">
        <f>_xlfn.VAR.P(B343:B392)</f>
        <v>780.76256400000057</v>
      </c>
      <c r="V392">
        <f>_xlfn.VAR.P(C343:C392)</f>
        <v>783.07313600001521</v>
      </c>
      <c r="X392">
        <f>1.96*SQRT(U392)/50</f>
        <v>1.0953314504500273</v>
      </c>
      <c r="Y392">
        <f>1.96*SQRT(V392)/50</f>
        <v>1.0969510033283454</v>
      </c>
    </row>
    <row r="393" spans="1:25" x14ac:dyDescent="0.25">
      <c r="A393" t="s">
        <v>114</v>
      </c>
      <c r="B393">
        <v>844455.14650000003</v>
      </c>
      <c r="C393" t="s">
        <v>37</v>
      </c>
    </row>
    <row r="394" spans="1:25" x14ac:dyDescent="0.25">
      <c r="A394" t="s">
        <v>115</v>
      </c>
      <c r="B394">
        <v>16891.2</v>
      </c>
      <c r="C394">
        <v>0</v>
      </c>
      <c r="D394">
        <v>0</v>
      </c>
      <c r="E394">
        <v>0</v>
      </c>
      <c r="F394">
        <v>0</v>
      </c>
      <c r="G394">
        <v>0.37570500000000001</v>
      </c>
      <c r="H394">
        <v>0.61911899999999997</v>
      </c>
      <c r="I394">
        <v>0</v>
      </c>
    </row>
    <row r="395" spans="1:25" x14ac:dyDescent="0.25">
      <c r="A395" t="s">
        <v>115</v>
      </c>
      <c r="B395">
        <v>16857.900000000001</v>
      </c>
      <c r="C395">
        <v>0</v>
      </c>
      <c r="D395">
        <v>0</v>
      </c>
      <c r="E395">
        <v>0</v>
      </c>
      <c r="F395">
        <v>0</v>
      </c>
      <c r="G395">
        <v>0.37578800000000001</v>
      </c>
      <c r="H395">
        <v>0.62707299999999999</v>
      </c>
      <c r="I395">
        <v>0</v>
      </c>
    </row>
    <row r="396" spans="1:25" x14ac:dyDescent="0.25">
      <c r="A396" t="s">
        <v>115</v>
      </c>
      <c r="B396">
        <v>16877.2</v>
      </c>
      <c r="C396">
        <v>0</v>
      </c>
      <c r="D396">
        <v>0</v>
      </c>
      <c r="E396">
        <v>0</v>
      </c>
      <c r="F396">
        <v>0</v>
      </c>
      <c r="G396">
        <v>0.37572699999999998</v>
      </c>
      <c r="H396">
        <v>0.61912100000000003</v>
      </c>
      <c r="I396">
        <v>0</v>
      </c>
    </row>
    <row r="397" spans="1:25" x14ac:dyDescent="0.25">
      <c r="A397" t="s">
        <v>115</v>
      </c>
      <c r="B397">
        <v>16833.2</v>
      </c>
      <c r="C397">
        <v>0</v>
      </c>
      <c r="D397">
        <v>0</v>
      </c>
      <c r="E397">
        <v>0</v>
      </c>
      <c r="F397">
        <v>0</v>
      </c>
      <c r="G397">
        <v>0.37573299999999998</v>
      </c>
      <c r="H397">
        <v>0.61911899999999997</v>
      </c>
      <c r="I397">
        <v>0</v>
      </c>
    </row>
    <row r="398" spans="1:25" x14ac:dyDescent="0.25">
      <c r="A398" t="s">
        <v>115</v>
      </c>
      <c r="B398">
        <v>16857.900000000001</v>
      </c>
      <c r="C398">
        <v>0</v>
      </c>
      <c r="D398">
        <v>0</v>
      </c>
      <c r="E398">
        <v>0</v>
      </c>
      <c r="F398">
        <v>0</v>
      </c>
      <c r="G398">
        <v>0.37577300000000002</v>
      </c>
      <c r="H398">
        <v>0.62956800000000002</v>
      </c>
      <c r="I398">
        <v>0</v>
      </c>
    </row>
    <row r="399" spans="1:25" x14ac:dyDescent="0.25">
      <c r="A399" t="s">
        <v>115</v>
      </c>
      <c r="B399">
        <v>16919</v>
      </c>
      <c r="C399">
        <v>0</v>
      </c>
      <c r="D399">
        <v>0</v>
      </c>
      <c r="E399">
        <v>0</v>
      </c>
      <c r="F399">
        <v>0</v>
      </c>
      <c r="G399">
        <v>0.37589400000000001</v>
      </c>
      <c r="H399">
        <v>0.61911300000000002</v>
      </c>
      <c r="I399">
        <v>0</v>
      </c>
    </row>
    <row r="400" spans="1:25" x14ac:dyDescent="0.25">
      <c r="A400" t="s">
        <v>115</v>
      </c>
      <c r="B400">
        <v>16903.7</v>
      </c>
      <c r="C400">
        <v>0</v>
      </c>
      <c r="D400">
        <v>0</v>
      </c>
      <c r="E400">
        <v>0</v>
      </c>
      <c r="F400">
        <v>0</v>
      </c>
      <c r="G400">
        <v>0.37581199999999998</v>
      </c>
      <c r="H400">
        <v>0.62952699999999995</v>
      </c>
      <c r="I400">
        <v>0</v>
      </c>
    </row>
    <row r="401" spans="1:9" x14ac:dyDescent="0.25">
      <c r="A401" t="s">
        <v>115</v>
      </c>
      <c r="B401">
        <v>16848.8</v>
      </c>
      <c r="C401">
        <v>0</v>
      </c>
      <c r="D401">
        <v>0</v>
      </c>
      <c r="E401">
        <v>0</v>
      </c>
      <c r="F401">
        <v>0</v>
      </c>
      <c r="G401">
        <v>0.37569799999999998</v>
      </c>
      <c r="H401">
        <v>0.624726</v>
      </c>
      <c r="I401">
        <v>0</v>
      </c>
    </row>
    <row r="402" spans="1:9" x14ac:dyDescent="0.25">
      <c r="A402" t="s">
        <v>115</v>
      </c>
      <c r="B402">
        <v>16901</v>
      </c>
      <c r="C402">
        <v>0</v>
      </c>
      <c r="D402">
        <v>0</v>
      </c>
      <c r="E402">
        <v>0</v>
      </c>
      <c r="F402">
        <v>0</v>
      </c>
      <c r="G402">
        <v>0.37577100000000002</v>
      </c>
      <c r="H402">
        <v>0.61911300000000002</v>
      </c>
      <c r="I402">
        <v>0</v>
      </c>
    </row>
    <row r="403" spans="1:9" x14ac:dyDescent="0.25">
      <c r="A403" t="s">
        <v>115</v>
      </c>
      <c r="B403">
        <v>16854.2</v>
      </c>
      <c r="C403">
        <v>0</v>
      </c>
      <c r="D403">
        <v>0</v>
      </c>
      <c r="E403">
        <v>0</v>
      </c>
      <c r="F403">
        <v>0</v>
      </c>
      <c r="G403">
        <v>0.375726</v>
      </c>
      <c r="H403">
        <v>0.62658499999999995</v>
      </c>
      <c r="I403">
        <v>0</v>
      </c>
    </row>
    <row r="404" spans="1:9" x14ac:dyDescent="0.25">
      <c r="A404" t="s">
        <v>115</v>
      </c>
      <c r="B404">
        <v>16897.2</v>
      </c>
      <c r="C404">
        <v>0</v>
      </c>
      <c r="D404">
        <v>0</v>
      </c>
      <c r="E404">
        <v>0</v>
      </c>
      <c r="F404">
        <v>0</v>
      </c>
      <c r="G404">
        <v>0.37575799999999998</v>
      </c>
      <c r="H404">
        <v>0.61912100000000003</v>
      </c>
      <c r="I404">
        <v>0</v>
      </c>
    </row>
    <row r="405" spans="1:9" x14ac:dyDescent="0.25">
      <c r="A405" t="s">
        <v>115</v>
      </c>
      <c r="B405">
        <v>16824.900000000001</v>
      </c>
      <c r="C405">
        <v>0</v>
      </c>
      <c r="D405">
        <v>0</v>
      </c>
      <c r="E405">
        <v>0</v>
      </c>
      <c r="F405">
        <v>0</v>
      </c>
      <c r="G405">
        <v>0.375722</v>
      </c>
      <c r="H405">
        <v>0.622166</v>
      </c>
      <c r="I405">
        <v>0</v>
      </c>
    </row>
    <row r="406" spans="1:9" x14ac:dyDescent="0.25">
      <c r="A406" t="s">
        <v>115</v>
      </c>
      <c r="B406">
        <v>16898.400000000001</v>
      </c>
      <c r="C406">
        <v>0</v>
      </c>
      <c r="D406">
        <v>0</v>
      </c>
      <c r="E406">
        <v>0</v>
      </c>
      <c r="F406">
        <v>0</v>
      </c>
      <c r="G406">
        <v>0.376164</v>
      </c>
      <c r="H406">
        <v>0.62376500000000001</v>
      </c>
      <c r="I406">
        <v>0</v>
      </c>
    </row>
    <row r="407" spans="1:9" x14ac:dyDescent="0.25">
      <c r="A407" t="s">
        <v>115</v>
      </c>
      <c r="B407">
        <v>16867.099999999999</v>
      </c>
      <c r="C407">
        <v>0</v>
      </c>
      <c r="D407">
        <v>0</v>
      </c>
      <c r="E407">
        <v>0</v>
      </c>
      <c r="F407">
        <v>0</v>
      </c>
      <c r="G407">
        <v>0.369481</v>
      </c>
      <c r="H407">
        <v>0.627498</v>
      </c>
      <c r="I407">
        <v>0</v>
      </c>
    </row>
    <row r="408" spans="1:9" x14ac:dyDescent="0.25">
      <c r="A408" t="s">
        <v>115</v>
      </c>
      <c r="B408">
        <v>16877.2</v>
      </c>
      <c r="C408">
        <v>0</v>
      </c>
      <c r="D408">
        <v>0</v>
      </c>
      <c r="E408">
        <v>0</v>
      </c>
      <c r="F408">
        <v>0</v>
      </c>
      <c r="G408">
        <v>0.37618699999999999</v>
      </c>
      <c r="H408">
        <v>0.61912100000000003</v>
      </c>
      <c r="I408">
        <v>0</v>
      </c>
    </row>
    <row r="409" spans="1:9" x14ac:dyDescent="0.25">
      <c r="A409" t="s">
        <v>115</v>
      </c>
      <c r="B409">
        <v>16872.599999999999</v>
      </c>
      <c r="C409">
        <v>0</v>
      </c>
      <c r="D409">
        <v>0</v>
      </c>
      <c r="E409">
        <v>0</v>
      </c>
      <c r="F409">
        <v>0</v>
      </c>
      <c r="G409">
        <v>0.37576999999999999</v>
      </c>
      <c r="H409">
        <v>0.61912199999999995</v>
      </c>
      <c r="I409">
        <v>0</v>
      </c>
    </row>
    <row r="410" spans="1:9" x14ac:dyDescent="0.25">
      <c r="A410" t="s">
        <v>115</v>
      </c>
      <c r="B410">
        <v>16851.5</v>
      </c>
      <c r="C410">
        <v>0</v>
      </c>
      <c r="D410">
        <v>0</v>
      </c>
      <c r="E410">
        <v>0</v>
      </c>
      <c r="F410">
        <v>0</v>
      </c>
      <c r="G410">
        <v>0.36455900000000002</v>
      </c>
      <c r="H410">
        <v>0.61911700000000003</v>
      </c>
      <c r="I410">
        <v>0</v>
      </c>
    </row>
    <row r="411" spans="1:9" x14ac:dyDescent="0.25">
      <c r="A411" t="s">
        <v>115</v>
      </c>
      <c r="B411">
        <v>16842.900000000001</v>
      </c>
      <c r="C411">
        <v>0</v>
      </c>
      <c r="D411">
        <v>0</v>
      </c>
      <c r="E411">
        <v>0</v>
      </c>
      <c r="F411">
        <v>0</v>
      </c>
      <c r="G411">
        <v>0.37573899999999999</v>
      </c>
      <c r="H411">
        <v>0.62832100000000002</v>
      </c>
      <c r="I411">
        <v>0</v>
      </c>
    </row>
    <row r="412" spans="1:9" x14ac:dyDescent="0.25">
      <c r="A412" t="s">
        <v>115</v>
      </c>
      <c r="B412">
        <v>16834.3</v>
      </c>
      <c r="C412">
        <v>0</v>
      </c>
      <c r="D412">
        <v>0</v>
      </c>
      <c r="E412">
        <v>0</v>
      </c>
      <c r="F412">
        <v>0</v>
      </c>
      <c r="G412">
        <v>0.37577899999999997</v>
      </c>
      <c r="H412">
        <v>0.622838</v>
      </c>
      <c r="I412">
        <v>0</v>
      </c>
    </row>
    <row r="413" spans="1:9" x14ac:dyDescent="0.25">
      <c r="A413" t="s">
        <v>115</v>
      </c>
      <c r="B413">
        <v>16864.3</v>
      </c>
      <c r="C413">
        <v>0</v>
      </c>
      <c r="D413">
        <v>0</v>
      </c>
      <c r="E413">
        <v>0</v>
      </c>
      <c r="F413">
        <v>0</v>
      </c>
      <c r="G413">
        <v>0.37572800000000001</v>
      </c>
      <c r="H413">
        <v>0.62964500000000001</v>
      </c>
      <c r="I413">
        <v>0</v>
      </c>
    </row>
    <row r="414" spans="1:9" x14ac:dyDescent="0.25">
      <c r="A414" t="s">
        <v>115</v>
      </c>
      <c r="B414">
        <v>16933.2</v>
      </c>
      <c r="C414">
        <v>0</v>
      </c>
      <c r="D414">
        <v>0</v>
      </c>
      <c r="E414">
        <v>0</v>
      </c>
      <c r="F414">
        <v>0</v>
      </c>
      <c r="G414">
        <v>0.37577500000000003</v>
      </c>
      <c r="H414">
        <v>0.62458199999999997</v>
      </c>
      <c r="I414">
        <v>0</v>
      </c>
    </row>
    <row r="415" spans="1:9" x14ac:dyDescent="0.25">
      <c r="A415" t="s">
        <v>115</v>
      </c>
      <c r="B415">
        <v>16874.099999999999</v>
      </c>
      <c r="C415">
        <v>0</v>
      </c>
      <c r="D415">
        <v>0</v>
      </c>
      <c r="E415">
        <v>0</v>
      </c>
      <c r="F415">
        <v>0</v>
      </c>
      <c r="G415">
        <v>0.37570599999999998</v>
      </c>
      <c r="H415">
        <v>0.62957700000000005</v>
      </c>
      <c r="I415">
        <v>0</v>
      </c>
    </row>
    <row r="416" spans="1:9" x14ac:dyDescent="0.25">
      <c r="A416" t="s">
        <v>115</v>
      </c>
      <c r="B416">
        <v>16854.900000000001</v>
      </c>
      <c r="C416">
        <v>0</v>
      </c>
      <c r="D416">
        <v>0</v>
      </c>
      <c r="E416">
        <v>0</v>
      </c>
      <c r="F416">
        <v>0</v>
      </c>
      <c r="G416">
        <v>0.37578600000000001</v>
      </c>
      <c r="H416">
        <v>0.62978100000000004</v>
      </c>
      <c r="I416">
        <v>0</v>
      </c>
    </row>
    <row r="417" spans="1:9" x14ac:dyDescent="0.25">
      <c r="A417" t="s">
        <v>115</v>
      </c>
      <c r="B417">
        <v>16911.2</v>
      </c>
      <c r="C417">
        <v>0</v>
      </c>
      <c r="D417">
        <v>0</v>
      </c>
      <c r="E417">
        <v>0</v>
      </c>
      <c r="F417">
        <v>0</v>
      </c>
      <c r="G417">
        <v>0.370394</v>
      </c>
      <c r="H417">
        <v>0.62154299999999996</v>
      </c>
      <c r="I417">
        <v>0</v>
      </c>
    </row>
    <row r="418" spans="1:9" x14ac:dyDescent="0.25">
      <c r="A418" t="s">
        <v>115</v>
      </c>
      <c r="B418">
        <v>16875.2</v>
      </c>
      <c r="C418">
        <v>0</v>
      </c>
      <c r="D418">
        <v>0</v>
      </c>
      <c r="E418">
        <v>0</v>
      </c>
      <c r="F418">
        <v>0</v>
      </c>
      <c r="G418">
        <v>0.37663099999999999</v>
      </c>
      <c r="H418">
        <v>0.62976900000000002</v>
      </c>
      <c r="I418">
        <v>0</v>
      </c>
    </row>
    <row r="419" spans="1:9" x14ac:dyDescent="0.25">
      <c r="A419" t="s">
        <v>115</v>
      </c>
      <c r="B419">
        <v>16867.5</v>
      </c>
      <c r="C419">
        <v>0</v>
      </c>
      <c r="D419">
        <v>0</v>
      </c>
      <c r="E419">
        <v>0</v>
      </c>
      <c r="F419">
        <v>0</v>
      </c>
      <c r="G419">
        <v>0.375886</v>
      </c>
      <c r="H419">
        <v>0.62953099999999995</v>
      </c>
      <c r="I419">
        <v>0</v>
      </c>
    </row>
    <row r="420" spans="1:9" x14ac:dyDescent="0.25">
      <c r="A420" t="s">
        <v>115</v>
      </c>
      <c r="B420">
        <v>16904.2</v>
      </c>
      <c r="C420">
        <v>0</v>
      </c>
      <c r="D420">
        <v>0</v>
      </c>
      <c r="E420">
        <v>0</v>
      </c>
      <c r="F420">
        <v>0</v>
      </c>
      <c r="G420">
        <v>0.37569799999999998</v>
      </c>
      <c r="H420">
        <v>0.62788999999999995</v>
      </c>
      <c r="I420">
        <v>0</v>
      </c>
    </row>
    <row r="421" spans="1:9" x14ac:dyDescent="0.25">
      <c r="A421" t="s">
        <v>115</v>
      </c>
      <c r="B421">
        <v>16867.5</v>
      </c>
      <c r="C421">
        <v>0</v>
      </c>
      <c r="D421">
        <v>0</v>
      </c>
      <c r="E421">
        <v>0</v>
      </c>
      <c r="F421">
        <v>0</v>
      </c>
      <c r="G421">
        <v>0.37569000000000002</v>
      </c>
      <c r="H421">
        <v>0.62975899999999996</v>
      </c>
      <c r="I421">
        <v>0</v>
      </c>
    </row>
    <row r="422" spans="1:9" x14ac:dyDescent="0.25">
      <c r="A422" t="s">
        <v>115</v>
      </c>
      <c r="B422">
        <v>16877.099999999999</v>
      </c>
      <c r="C422">
        <v>0</v>
      </c>
      <c r="D422">
        <v>0</v>
      </c>
      <c r="E422">
        <v>0</v>
      </c>
      <c r="F422">
        <v>0</v>
      </c>
      <c r="G422">
        <v>0.375865</v>
      </c>
      <c r="H422">
        <v>0.61911499999999997</v>
      </c>
      <c r="I422">
        <v>0</v>
      </c>
    </row>
    <row r="423" spans="1:9" x14ac:dyDescent="0.25">
      <c r="A423" t="s">
        <v>115</v>
      </c>
      <c r="B423">
        <v>16885.2</v>
      </c>
      <c r="C423">
        <v>0</v>
      </c>
      <c r="D423">
        <v>0</v>
      </c>
      <c r="E423">
        <v>0</v>
      </c>
      <c r="F423">
        <v>0</v>
      </c>
      <c r="G423">
        <v>0.37578099999999998</v>
      </c>
      <c r="H423">
        <v>0.62595400000000001</v>
      </c>
      <c r="I423">
        <v>0</v>
      </c>
    </row>
    <row r="424" spans="1:9" x14ac:dyDescent="0.25">
      <c r="A424" t="s">
        <v>115</v>
      </c>
      <c r="B424">
        <v>16846.5</v>
      </c>
      <c r="C424">
        <v>0</v>
      </c>
      <c r="D424">
        <v>0</v>
      </c>
      <c r="E424">
        <v>0</v>
      </c>
      <c r="F424">
        <v>0</v>
      </c>
      <c r="G424">
        <v>0.375697</v>
      </c>
      <c r="H424">
        <v>0.625834</v>
      </c>
      <c r="I424">
        <v>0</v>
      </c>
    </row>
    <row r="425" spans="1:9" x14ac:dyDescent="0.25">
      <c r="A425" t="s">
        <v>115</v>
      </c>
      <c r="B425">
        <v>16867.099999999999</v>
      </c>
      <c r="C425">
        <v>0</v>
      </c>
      <c r="D425">
        <v>0</v>
      </c>
      <c r="E425">
        <v>0</v>
      </c>
      <c r="F425">
        <v>0</v>
      </c>
      <c r="G425">
        <v>0.37667800000000001</v>
      </c>
      <c r="H425">
        <v>0.61912199999999995</v>
      </c>
      <c r="I425">
        <v>0</v>
      </c>
    </row>
    <row r="426" spans="1:9" x14ac:dyDescent="0.25">
      <c r="A426" t="s">
        <v>115</v>
      </c>
      <c r="B426">
        <v>16848.2</v>
      </c>
      <c r="C426">
        <v>0</v>
      </c>
      <c r="D426">
        <v>0</v>
      </c>
      <c r="E426">
        <v>0</v>
      </c>
      <c r="F426">
        <v>0</v>
      </c>
      <c r="G426">
        <v>0.37574000000000002</v>
      </c>
      <c r="H426">
        <v>0.61911799999999995</v>
      </c>
      <c r="I426">
        <v>0</v>
      </c>
    </row>
    <row r="427" spans="1:9" x14ac:dyDescent="0.25">
      <c r="A427" t="s">
        <v>115</v>
      </c>
      <c r="B427">
        <v>16859.599999999999</v>
      </c>
      <c r="C427">
        <v>0</v>
      </c>
      <c r="D427">
        <v>0</v>
      </c>
      <c r="E427">
        <v>0</v>
      </c>
      <c r="F427">
        <v>0</v>
      </c>
      <c r="G427">
        <v>0.37569599999999997</v>
      </c>
      <c r="H427">
        <v>0.62980400000000003</v>
      </c>
      <c r="I427">
        <v>0</v>
      </c>
    </row>
    <row r="428" spans="1:9" x14ac:dyDescent="0.25">
      <c r="A428" t="s">
        <v>115</v>
      </c>
      <c r="B428">
        <v>16922.7</v>
      </c>
      <c r="C428">
        <v>0</v>
      </c>
      <c r="D428">
        <v>0</v>
      </c>
      <c r="E428">
        <v>0</v>
      </c>
      <c r="F428">
        <v>0</v>
      </c>
      <c r="G428">
        <v>0.37590899999999999</v>
      </c>
      <c r="H428">
        <v>0.62975199999999998</v>
      </c>
      <c r="I428">
        <v>0</v>
      </c>
    </row>
    <row r="429" spans="1:9" x14ac:dyDescent="0.25">
      <c r="A429" t="s">
        <v>115</v>
      </c>
      <c r="B429">
        <v>16878.8</v>
      </c>
      <c r="C429">
        <v>0</v>
      </c>
      <c r="D429">
        <v>0</v>
      </c>
      <c r="E429">
        <v>0</v>
      </c>
      <c r="F429">
        <v>0</v>
      </c>
      <c r="G429">
        <v>0.37570700000000001</v>
      </c>
      <c r="H429">
        <v>0.62941499999999995</v>
      </c>
      <c r="I429">
        <v>0</v>
      </c>
    </row>
    <row r="430" spans="1:9" x14ac:dyDescent="0.25">
      <c r="A430" t="s">
        <v>115</v>
      </c>
      <c r="B430">
        <v>16920.7</v>
      </c>
      <c r="C430">
        <v>0</v>
      </c>
      <c r="D430">
        <v>0</v>
      </c>
      <c r="E430">
        <v>0</v>
      </c>
      <c r="F430">
        <v>0</v>
      </c>
      <c r="G430">
        <v>0.37569999999999998</v>
      </c>
      <c r="H430">
        <v>0.61912199999999995</v>
      </c>
      <c r="I430">
        <v>0</v>
      </c>
    </row>
    <row r="431" spans="1:9" x14ac:dyDescent="0.25">
      <c r="A431" t="s">
        <v>115</v>
      </c>
      <c r="B431">
        <v>16842.7</v>
      </c>
      <c r="C431">
        <v>0</v>
      </c>
      <c r="D431">
        <v>0</v>
      </c>
      <c r="E431">
        <v>0</v>
      </c>
      <c r="F431">
        <v>0</v>
      </c>
      <c r="G431">
        <v>0.37571500000000002</v>
      </c>
      <c r="H431">
        <v>0.61938300000000002</v>
      </c>
      <c r="I431">
        <v>0</v>
      </c>
    </row>
    <row r="432" spans="1:9" x14ac:dyDescent="0.25">
      <c r="A432" t="s">
        <v>115</v>
      </c>
      <c r="B432">
        <v>16896.599999999999</v>
      </c>
      <c r="C432">
        <v>0</v>
      </c>
      <c r="D432">
        <v>0</v>
      </c>
      <c r="E432">
        <v>0</v>
      </c>
      <c r="F432">
        <v>0</v>
      </c>
      <c r="G432">
        <v>0.37595600000000001</v>
      </c>
      <c r="H432">
        <v>0.61912199999999995</v>
      </c>
      <c r="I432">
        <v>0</v>
      </c>
    </row>
    <row r="433" spans="1:25" x14ac:dyDescent="0.25">
      <c r="A433" t="s">
        <v>115</v>
      </c>
      <c r="B433">
        <v>16838.900000000001</v>
      </c>
      <c r="C433">
        <v>0</v>
      </c>
      <c r="D433">
        <v>0</v>
      </c>
      <c r="E433">
        <v>0</v>
      </c>
      <c r="F433">
        <v>0</v>
      </c>
      <c r="G433">
        <v>0.37581199999999998</v>
      </c>
      <c r="H433">
        <v>0.62972600000000001</v>
      </c>
      <c r="I433">
        <v>0</v>
      </c>
    </row>
    <row r="434" spans="1:25" x14ac:dyDescent="0.25">
      <c r="A434" t="s">
        <v>115</v>
      </c>
      <c r="B434">
        <v>16863.8</v>
      </c>
      <c r="C434">
        <v>0</v>
      </c>
      <c r="D434">
        <v>0</v>
      </c>
      <c r="E434">
        <v>0</v>
      </c>
      <c r="F434">
        <v>0</v>
      </c>
      <c r="G434">
        <v>0.37590600000000002</v>
      </c>
      <c r="H434">
        <v>0.619116</v>
      </c>
      <c r="I434">
        <v>0</v>
      </c>
    </row>
    <row r="435" spans="1:25" x14ac:dyDescent="0.25">
      <c r="A435" t="s">
        <v>115</v>
      </c>
      <c r="B435">
        <v>16893.2</v>
      </c>
      <c r="C435">
        <v>0</v>
      </c>
      <c r="D435">
        <v>0</v>
      </c>
      <c r="E435">
        <v>0</v>
      </c>
      <c r="F435">
        <v>0</v>
      </c>
      <c r="G435">
        <v>0.37578899999999998</v>
      </c>
      <c r="H435">
        <v>0.619116</v>
      </c>
      <c r="I435">
        <v>0</v>
      </c>
    </row>
    <row r="436" spans="1:25" x14ac:dyDescent="0.25">
      <c r="A436" t="s">
        <v>115</v>
      </c>
      <c r="B436">
        <v>16879.900000000001</v>
      </c>
      <c r="C436">
        <v>0</v>
      </c>
      <c r="D436">
        <v>0</v>
      </c>
      <c r="E436">
        <v>0</v>
      </c>
      <c r="F436">
        <v>0</v>
      </c>
      <c r="G436">
        <v>0.37569000000000002</v>
      </c>
      <c r="H436">
        <v>0.62374600000000002</v>
      </c>
      <c r="I436">
        <v>0</v>
      </c>
    </row>
    <row r="437" spans="1:25" x14ac:dyDescent="0.25">
      <c r="A437" t="s">
        <v>115</v>
      </c>
      <c r="B437">
        <v>16858.2</v>
      </c>
      <c r="C437">
        <v>0</v>
      </c>
      <c r="D437">
        <v>0</v>
      </c>
      <c r="E437">
        <v>0</v>
      </c>
      <c r="F437">
        <v>0</v>
      </c>
      <c r="G437">
        <v>0.376087</v>
      </c>
      <c r="H437">
        <v>0.62946999999999997</v>
      </c>
      <c r="I437">
        <v>0</v>
      </c>
    </row>
    <row r="438" spans="1:25" x14ac:dyDescent="0.25">
      <c r="A438" t="s">
        <v>115</v>
      </c>
      <c r="B438">
        <v>16823.400000000001</v>
      </c>
      <c r="C438">
        <v>0</v>
      </c>
      <c r="D438">
        <v>0</v>
      </c>
      <c r="E438">
        <v>0</v>
      </c>
      <c r="F438">
        <v>0</v>
      </c>
      <c r="G438">
        <v>0.37573499999999999</v>
      </c>
      <c r="H438">
        <v>0.62980499999999995</v>
      </c>
      <c r="I438">
        <v>0</v>
      </c>
    </row>
    <row r="439" spans="1:25" x14ac:dyDescent="0.25">
      <c r="A439" t="s">
        <v>115</v>
      </c>
      <c r="B439">
        <v>16886.3</v>
      </c>
      <c r="C439">
        <v>0</v>
      </c>
      <c r="D439">
        <v>0</v>
      </c>
      <c r="E439">
        <v>0</v>
      </c>
      <c r="F439">
        <v>0</v>
      </c>
      <c r="G439">
        <v>0.37571900000000003</v>
      </c>
      <c r="H439">
        <v>0.62980199999999997</v>
      </c>
      <c r="I439">
        <v>0</v>
      </c>
    </row>
    <row r="440" spans="1:25" x14ac:dyDescent="0.25">
      <c r="A440" t="s">
        <v>115</v>
      </c>
      <c r="B440">
        <v>16881.5</v>
      </c>
      <c r="C440">
        <v>0</v>
      </c>
      <c r="D440">
        <v>0</v>
      </c>
      <c r="E440">
        <v>0</v>
      </c>
      <c r="F440">
        <v>0</v>
      </c>
      <c r="G440">
        <v>0.375691</v>
      </c>
      <c r="H440">
        <v>0.62531899999999996</v>
      </c>
      <c r="I440">
        <v>0</v>
      </c>
    </row>
    <row r="441" spans="1:25" x14ac:dyDescent="0.25">
      <c r="A441" t="s">
        <v>115</v>
      </c>
      <c r="B441">
        <v>16881.5</v>
      </c>
      <c r="C441">
        <v>0</v>
      </c>
      <c r="D441">
        <v>0</v>
      </c>
      <c r="E441">
        <v>0</v>
      </c>
      <c r="F441">
        <v>0</v>
      </c>
      <c r="G441">
        <v>0.37573000000000001</v>
      </c>
      <c r="H441">
        <v>0.62312299999999998</v>
      </c>
      <c r="I441">
        <v>0</v>
      </c>
    </row>
    <row r="442" spans="1:25" x14ac:dyDescent="0.25">
      <c r="A442" t="s">
        <v>115</v>
      </c>
      <c r="B442">
        <v>16936.5</v>
      </c>
      <c r="C442">
        <v>0</v>
      </c>
      <c r="D442">
        <v>0</v>
      </c>
      <c r="E442">
        <v>0</v>
      </c>
      <c r="F442">
        <v>0</v>
      </c>
      <c r="G442">
        <v>0.37578699999999998</v>
      </c>
      <c r="H442">
        <v>0.61912100000000003</v>
      </c>
      <c r="I442">
        <v>0</v>
      </c>
    </row>
    <row r="443" spans="1:25" x14ac:dyDescent="0.25">
      <c r="A443" t="s">
        <v>115</v>
      </c>
      <c r="B443">
        <v>16958.400000000001</v>
      </c>
      <c r="C443">
        <v>0</v>
      </c>
      <c r="D443">
        <v>0</v>
      </c>
      <c r="E443">
        <v>0</v>
      </c>
      <c r="F443">
        <v>0</v>
      </c>
      <c r="G443">
        <v>0.37191999999999997</v>
      </c>
      <c r="H443">
        <v>0.62191799999999997</v>
      </c>
      <c r="I443">
        <v>0</v>
      </c>
    </row>
    <row r="444" spans="1:25" x14ac:dyDescent="0.25">
      <c r="A444" t="s">
        <v>115</v>
      </c>
      <c r="B444">
        <v>16879.5</v>
      </c>
      <c r="C444">
        <v>0</v>
      </c>
      <c r="D444">
        <v>0</v>
      </c>
      <c r="E444">
        <v>0</v>
      </c>
      <c r="F444">
        <v>0</v>
      </c>
      <c r="G444">
        <v>0.37570599999999998</v>
      </c>
      <c r="H444">
        <v>0.61912</v>
      </c>
      <c r="I444">
        <v>0</v>
      </c>
    </row>
    <row r="445" spans="1:25" x14ac:dyDescent="0.25">
      <c r="A445" t="s">
        <v>115</v>
      </c>
      <c r="B445">
        <v>16820.5</v>
      </c>
      <c r="C445">
        <v>0</v>
      </c>
      <c r="D445">
        <v>0</v>
      </c>
      <c r="E445">
        <v>0</v>
      </c>
      <c r="F445">
        <v>0</v>
      </c>
      <c r="G445">
        <v>0.37573099999999998</v>
      </c>
      <c r="H445">
        <v>0.61912</v>
      </c>
      <c r="I445">
        <v>0</v>
      </c>
    </row>
    <row r="446" spans="1:25" x14ac:dyDescent="0.25">
      <c r="A446" t="s">
        <v>115</v>
      </c>
      <c r="B446">
        <v>16909.900000000001</v>
      </c>
      <c r="C446">
        <v>0</v>
      </c>
      <c r="D446">
        <v>0</v>
      </c>
      <c r="E446">
        <v>0</v>
      </c>
      <c r="F446">
        <v>0</v>
      </c>
      <c r="G446">
        <v>0.375693</v>
      </c>
      <c r="H446">
        <v>0.62536000000000003</v>
      </c>
      <c r="I446">
        <v>0</v>
      </c>
    </row>
    <row r="447" spans="1:25" x14ac:dyDescent="0.25">
      <c r="A447" t="s">
        <v>115</v>
      </c>
      <c r="B447">
        <v>16827.900000000001</v>
      </c>
      <c r="C447">
        <v>0</v>
      </c>
      <c r="D447">
        <v>0</v>
      </c>
      <c r="E447">
        <v>0</v>
      </c>
      <c r="F447">
        <v>0</v>
      </c>
      <c r="G447">
        <v>0.37575700000000001</v>
      </c>
      <c r="H447">
        <v>0.62934900000000005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16885.400000000001</v>
      </c>
      <c r="C448">
        <v>0</v>
      </c>
      <c r="D448">
        <v>0</v>
      </c>
      <c r="E448">
        <v>0</v>
      </c>
      <c r="F448">
        <v>0</v>
      </c>
      <c r="G448">
        <v>0.37583699999999998</v>
      </c>
      <c r="H448">
        <v>0.619112</v>
      </c>
      <c r="I448">
        <v>0</v>
      </c>
      <c r="R448">
        <f>AVERAGE(B399:B448)</f>
        <v>16876.297999999999</v>
      </c>
      <c r="S448">
        <f>AVERAGE(C399:C448)</f>
        <v>0</v>
      </c>
      <c r="U448">
        <f>_xlfn.VAR.P(B399:B448)</f>
        <v>951.11259600000358</v>
      </c>
      <c r="V448">
        <f>_xlfn.VAR.P(C399:C448)</f>
        <v>0</v>
      </c>
      <c r="X448">
        <f>1.96*SQRT(U448)/50</f>
        <v>1.2089324462175071</v>
      </c>
      <c r="Y448">
        <f>1.96*SQRT(V448)/50</f>
        <v>0</v>
      </c>
    </row>
    <row r="449" spans="1:9" x14ac:dyDescent="0.25">
      <c r="A449" t="s">
        <v>115</v>
      </c>
      <c r="B449">
        <v>843886.20750000002</v>
      </c>
      <c r="C449" t="s">
        <v>37</v>
      </c>
    </row>
    <row r="450" spans="1:9" x14ac:dyDescent="0.25">
      <c r="A450" t="s">
        <v>116</v>
      </c>
      <c r="B450">
        <v>13983.4</v>
      </c>
      <c r="C450">
        <v>13944</v>
      </c>
      <c r="D450">
        <v>13884.3</v>
      </c>
      <c r="E450">
        <v>13856.7</v>
      </c>
      <c r="F450">
        <v>3130.66</v>
      </c>
      <c r="G450">
        <v>0.375745</v>
      </c>
      <c r="H450">
        <v>0.62797800000000004</v>
      </c>
      <c r="I450">
        <v>0</v>
      </c>
    </row>
    <row r="451" spans="1:9" x14ac:dyDescent="0.25">
      <c r="A451" t="s">
        <v>116</v>
      </c>
      <c r="B451">
        <v>13996.2</v>
      </c>
      <c r="C451">
        <v>13955.7</v>
      </c>
      <c r="D451">
        <v>13896.1</v>
      </c>
      <c r="E451">
        <v>13869.7</v>
      </c>
      <c r="F451">
        <v>3143.43</v>
      </c>
      <c r="G451">
        <v>0.37589699999999998</v>
      </c>
      <c r="H451">
        <v>0.61912199999999995</v>
      </c>
      <c r="I451">
        <v>0</v>
      </c>
    </row>
    <row r="452" spans="1:9" x14ac:dyDescent="0.25">
      <c r="A452" t="s">
        <v>116</v>
      </c>
      <c r="B452">
        <v>14004</v>
      </c>
      <c r="C452">
        <v>13965</v>
      </c>
      <c r="D452">
        <v>13903.4</v>
      </c>
      <c r="E452">
        <v>13877.7</v>
      </c>
      <c r="F452">
        <v>3149.78</v>
      </c>
      <c r="G452">
        <v>0.37570700000000001</v>
      </c>
      <c r="H452">
        <v>0.62951599999999996</v>
      </c>
      <c r="I452">
        <v>0</v>
      </c>
    </row>
    <row r="453" spans="1:9" x14ac:dyDescent="0.25">
      <c r="A453" t="s">
        <v>116</v>
      </c>
      <c r="B453">
        <v>13963.2</v>
      </c>
      <c r="C453">
        <v>13923.3</v>
      </c>
      <c r="D453">
        <v>13867.6</v>
      </c>
      <c r="E453">
        <v>13840.6</v>
      </c>
      <c r="F453">
        <v>3123.74</v>
      </c>
      <c r="G453">
        <v>0.375776</v>
      </c>
      <c r="H453">
        <v>0.62780199999999997</v>
      </c>
      <c r="I453">
        <v>0</v>
      </c>
    </row>
    <row r="454" spans="1:9" x14ac:dyDescent="0.25">
      <c r="A454" t="s">
        <v>116</v>
      </c>
      <c r="B454">
        <v>13977.3</v>
      </c>
      <c r="C454">
        <v>13937.2</v>
      </c>
      <c r="D454">
        <v>13888.7</v>
      </c>
      <c r="E454">
        <v>13861.4</v>
      </c>
      <c r="F454">
        <v>3147.96</v>
      </c>
      <c r="G454">
        <v>0.37609300000000001</v>
      </c>
      <c r="H454">
        <v>0.61912</v>
      </c>
      <c r="I454">
        <v>0</v>
      </c>
    </row>
    <row r="455" spans="1:9" x14ac:dyDescent="0.25">
      <c r="A455" t="s">
        <v>116</v>
      </c>
      <c r="B455">
        <v>13966</v>
      </c>
      <c r="C455">
        <v>13926.2</v>
      </c>
      <c r="D455">
        <v>13871.3</v>
      </c>
      <c r="E455">
        <v>13846.2</v>
      </c>
      <c r="F455">
        <v>3126.37</v>
      </c>
      <c r="G455">
        <v>0.37571399999999999</v>
      </c>
      <c r="H455">
        <v>0.61912199999999995</v>
      </c>
      <c r="I455">
        <v>0</v>
      </c>
    </row>
    <row r="456" spans="1:9" x14ac:dyDescent="0.25">
      <c r="A456" t="s">
        <v>116</v>
      </c>
      <c r="B456">
        <v>13970.1</v>
      </c>
      <c r="C456">
        <v>13930.7</v>
      </c>
      <c r="D456">
        <v>13876.3</v>
      </c>
      <c r="E456">
        <v>13849.8</v>
      </c>
      <c r="F456">
        <v>3129.95</v>
      </c>
      <c r="G456">
        <v>0.37578899999999998</v>
      </c>
      <c r="H456">
        <v>0.627135</v>
      </c>
      <c r="I456">
        <v>0</v>
      </c>
    </row>
    <row r="457" spans="1:9" x14ac:dyDescent="0.25">
      <c r="A457" t="s">
        <v>116</v>
      </c>
      <c r="B457">
        <v>13966.7</v>
      </c>
      <c r="C457">
        <v>13927.1</v>
      </c>
      <c r="D457">
        <v>13873.6</v>
      </c>
      <c r="E457">
        <v>13846.7</v>
      </c>
      <c r="F457">
        <v>3131.43</v>
      </c>
      <c r="G457">
        <v>0.37572800000000001</v>
      </c>
      <c r="H457">
        <v>0.61911899999999997</v>
      </c>
      <c r="I457">
        <v>0</v>
      </c>
    </row>
    <row r="458" spans="1:9" x14ac:dyDescent="0.25">
      <c r="A458" t="s">
        <v>116</v>
      </c>
      <c r="B458">
        <v>14013.6</v>
      </c>
      <c r="C458">
        <v>13974.8</v>
      </c>
      <c r="D458">
        <v>13911.4</v>
      </c>
      <c r="E458">
        <v>13879.9</v>
      </c>
      <c r="F458">
        <v>3134.34</v>
      </c>
      <c r="G458">
        <v>0.37586999999999998</v>
      </c>
      <c r="H458">
        <v>0.62939900000000004</v>
      </c>
      <c r="I458">
        <v>0</v>
      </c>
    </row>
    <row r="459" spans="1:9" x14ac:dyDescent="0.25">
      <c r="A459" t="s">
        <v>116</v>
      </c>
      <c r="B459">
        <v>14020.2</v>
      </c>
      <c r="C459">
        <v>13981.1</v>
      </c>
      <c r="D459">
        <v>13917</v>
      </c>
      <c r="E459">
        <v>13885.2</v>
      </c>
      <c r="F459">
        <v>3132.94</v>
      </c>
      <c r="G459">
        <v>0.37569000000000002</v>
      </c>
      <c r="H459">
        <v>0.62789300000000003</v>
      </c>
      <c r="I459">
        <v>0</v>
      </c>
    </row>
    <row r="460" spans="1:9" x14ac:dyDescent="0.25">
      <c r="A460" t="s">
        <v>116</v>
      </c>
      <c r="B460">
        <v>14033.3</v>
      </c>
      <c r="C460">
        <v>13994.4</v>
      </c>
      <c r="D460">
        <v>13931.5</v>
      </c>
      <c r="E460">
        <v>13899</v>
      </c>
      <c r="F460">
        <v>3148.72</v>
      </c>
      <c r="G460">
        <v>0.37574299999999999</v>
      </c>
      <c r="H460">
        <v>0.61912199999999995</v>
      </c>
      <c r="I460">
        <v>0</v>
      </c>
    </row>
    <row r="461" spans="1:9" x14ac:dyDescent="0.25">
      <c r="A461" t="s">
        <v>116</v>
      </c>
      <c r="B461">
        <v>13998.1</v>
      </c>
      <c r="C461">
        <v>13959</v>
      </c>
      <c r="D461">
        <v>13894.5</v>
      </c>
      <c r="E461">
        <v>13861.7</v>
      </c>
      <c r="F461">
        <v>3116.05</v>
      </c>
      <c r="G461">
        <v>0.37629299999999999</v>
      </c>
      <c r="H461">
        <v>0.62094700000000003</v>
      </c>
      <c r="I461">
        <v>0</v>
      </c>
    </row>
    <row r="462" spans="1:9" x14ac:dyDescent="0.25">
      <c r="A462" t="s">
        <v>116</v>
      </c>
      <c r="B462">
        <v>13969.5</v>
      </c>
      <c r="C462">
        <v>13930.6</v>
      </c>
      <c r="D462">
        <v>13874.8</v>
      </c>
      <c r="E462">
        <v>13848.6</v>
      </c>
      <c r="F462">
        <v>3130.28</v>
      </c>
      <c r="G462">
        <v>0.37569000000000002</v>
      </c>
      <c r="H462">
        <v>0.61912199999999995</v>
      </c>
      <c r="I462">
        <v>0</v>
      </c>
    </row>
    <row r="463" spans="1:9" x14ac:dyDescent="0.25">
      <c r="A463" t="s">
        <v>116</v>
      </c>
      <c r="B463">
        <v>14008.6</v>
      </c>
      <c r="C463">
        <v>13969.5</v>
      </c>
      <c r="D463">
        <v>13907.5</v>
      </c>
      <c r="E463">
        <v>13878.1</v>
      </c>
      <c r="F463">
        <v>3146.43</v>
      </c>
      <c r="G463">
        <v>0.37645000000000001</v>
      </c>
      <c r="H463">
        <v>0.62946999999999997</v>
      </c>
      <c r="I463">
        <v>0</v>
      </c>
    </row>
    <row r="464" spans="1:9" x14ac:dyDescent="0.25">
      <c r="A464" t="s">
        <v>116</v>
      </c>
      <c r="B464">
        <v>14005.9</v>
      </c>
      <c r="C464">
        <v>13967.6</v>
      </c>
      <c r="D464">
        <v>13906.6</v>
      </c>
      <c r="E464">
        <v>13878</v>
      </c>
      <c r="F464">
        <v>3149.2</v>
      </c>
      <c r="G464">
        <v>0.37569000000000002</v>
      </c>
      <c r="H464">
        <v>0.61910699999999996</v>
      </c>
      <c r="I464">
        <v>0</v>
      </c>
    </row>
    <row r="465" spans="1:9" x14ac:dyDescent="0.25">
      <c r="A465" t="s">
        <v>116</v>
      </c>
      <c r="B465">
        <v>13959.8</v>
      </c>
      <c r="C465">
        <v>13920.5</v>
      </c>
      <c r="D465">
        <v>13865.5</v>
      </c>
      <c r="E465">
        <v>13840.3</v>
      </c>
      <c r="F465">
        <v>3122.83</v>
      </c>
      <c r="G465">
        <v>0.375865</v>
      </c>
      <c r="H465">
        <v>0.61912199999999995</v>
      </c>
      <c r="I465">
        <v>0</v>
      </c>
    </row>
    <row r="466" spans="1:9" x14ac:dyDescent="0.25">
      <c r="A466" t="s">
        <v>116</v>
      </c>
      <c r="B466">
        <v>13964.7</v>
      </c>
      <c r="C466">
        <v>13925.9</v>
      </c>
      <c r="D466">
        <v>13869.6</v>
      </c>
      <c r="E466">
        <v>13843.5</v>
      </c>
      <c r="F466">
        <v>3121.72</v>
      </c>
      <c r="G466">
        <v>0.37569000000000002</v>
      </c>
      <c r="H466">
        <v>0.62745499999999998</v>
      </c>
      <c r="I466">
        <v>0</v>
      </c>
    </row>
    <row r="467" spans="1:9" x14ac:dyDescent="0.25">
      <c r="A467" t="s">
        <v>116</v>
      </c>
      <c r="B467">
        <v>13969.5</v>
      </c>
      <c r="C467">
        <v>13930.5</v>
      </c>
      <c r="D467">
        <v>13873.7</v>
      </c>
      <c r="E467">
        <v>13847.1</v>
      </c>
      <c r="F467">
        <v>3129.57</v>
      </c>
      <c r="G467">
        <v>0.37617899999999999</v>
      </c>
      <c r="H467">
        <v>0.62980100000000006</v>
      </c>
      <c r="I467">
        <v>0</v>
      </c>
    </row>
    <row r="468" spans="1:9" x14ac:dyDescent="0.25">
      <c r="A468" t="s">
        <v>116</v>
      </c>
      <c r="B468">
        <v>13996.5</v>
      </c>
      <c r="C468">
        <v>13957.3</v>
      </c>
      <c r="D468">
        <v>13899.9</v>
      </c>
      <c r="E468">
        <v>13872.2</v>
      </c>
      <c r="F468">
        <v>3149.53</v>
      </c>
      <c r="G468">
        <v>0.37593100000000002</v>
      </c>
      <c r="H468">
        <v>0.61912199999999995</v>
      </c>
      <c r="I468">
        <v>0</v>
      </c>
    </row>
    <row r="469" spans="1:9" x14ac:dyDescent="0.25">
      <c r="A469" t="s">
        <v>116</v>
      </c>
      <c r="B469">
        <v>13983.8</v>
      </c>
      <c r="C469">
        <v>13944.9</v>
      </c>
      <c r="D469">
        <v>13886.3</v>
      </c>
      <c r="E469">
        <v>13860</v>
      </c>
      <c r="F469">
        <v>3137.63</v>
      </c>
      <c r="G469">
        <v>0.37569000000000002</v>
      </c>
      <c r="H469">
        <v>0.61910399999999999</v>
      </c>
      <c r="I469">
        <v>0</v>
      </c>
    </row>
    <row r="470" spans="1:9" x14ac:dyDescent="0.25">
      <c r="A470" t="s">
        <v>116</v>
      </c>
      <c r="B470">
        <v>13978.9</v>
      </c>
      <c r="C470">
        <v>13940</v>
      </c>
      <c r="D470">
        <v>13881.6</v>
      </c>
      <c r="E470">
        <v>13855.3</v>
      </c>
      <c r="F470">
        <v>3128.24</v>
      </c>
      <c r="G470">
        <v>0.375697</v>
      </c>
      <c r="H470">
        <v>0.61910299999999996</v>
      </c>
      <c r="I470">
        <v>0</v>
      </c>
    </row>
    <row r="471" spans="1:9" x14ac:dyDescent="0.25">
      <c r="A471" t="s">
        <v>116</v>
      </c>
      <c r="B471">
        <v>13972.2</v>
      </c>
      <c r="C471">
        <v>13933.7</v>
      </c>
      <c r="D471">
        <v>13879</v>
      </c>
      <c r="E471">
        <v>13853.2</v>
      </c>
      <c r="F471">
        <v>3127.19</v>
      </c>
      <c r="G471">
        <v>0.37571399999999999</v>
      </c>
      <c r="H471">
        <v>0.62091499999999999</v>
      </c>
      <c r="I471">
        <v>0</v>
      </c>
    </row>
    <row r="472" spans="1:9" x14ac:dyDescent="0.25">
      <c r="A472" t="s">
        <v>116</v>
      </c>
      <c r="B472">
        <v>13979.7</v>
      </c>
      <c r="C472">
        <v>13940.7</v>
      </c>
      <c r="D472">
        <v>13889.7</v>
      </c>
      <c r="E472">
        <v>13861.2</v>
      </c>
      <c r="F472">
        <v>3149.55</v>
      </c>
      <c r="G472">
        <v>0.36732300000000001</v>
      </c>
      <c r="H472">
        <v>0.61912100000000003</v>
      </c>
      <c r="I472">
        <v>0</v>
      </c>
    </row>
    <row r="473" spans="1:9" x14ac:dyDescent="0.25">
      <c r="A473" t="s">
        <v>116</v>
      </c>
      <c r="B473">
        <v>13956.1</v>
      </c>
      <c r="C473">
        <v>13916.4</v>
      </c>
      <c r="D473">
        <v>13861.9</v>
      </c>
      <c r="E473">
        <v>13835.1</v>
      </c>
      <c r="F473">
        <v>3118.26</v>
      </c>
      <c r="G473">
        <v>0.37573400000000001</v>
      </c>
      <c r="H473">
        <v>0.61912</v>
      </c>
      <c r="I473">
        <v>0</v>
      </c>
    </row>
    <row r="474" spans="1:9" x14ac:dyDescent="0.25">
      <c r="A474" t="s">
        <v>116</v>
      </c>
      <c r="B474">
        <v>13955.8</v>
      </c>
      <c r="C474">
        <v>13917.2</v>
      </c>
      <c r="D474">
        <v>13863.6</v>
      </c>
      <c r="E474">
        <v>13837.1</v>
      </c>
      <c r="F474">
        <v>3114.35</v>
      </c>
      <c r="G474">
        <v>0.37569599999999997</v>
      </c>
      <c r="H474">
        <v>0.61912199999999995</v>
      </c>
      <c r="I474">
        <v>0</v>
      </c>
    </row>
    <row r="475" spans="1:9" x14ac:dyDescent="0.25">
      <c r="A475" t="s">
        <v>116</v>
      </c>
      <c r="B475">
        <v>14035.4</v>
      </c>
      <c r="C475">
        <v>13997.1</v>
      </c>
      <c r="D475">
        <v>13934.6</v>
      </c>
      <c r="E475">
        <v>13904.6</v>
      </c>
      <c r="F475">
        <v>3158.88</v>
      </c>
      <c r="G475">
        <v>0.37569799999999998</v>
      </c>
      <c r="H475">
        <v>0.61912199999999995</v>
      </c>
      <c r="I475">
        <v>0</v>
      </c>
    </row>
    <row r="476" spans="1:9" x14ac:dyDescent="0.25">
      <c r="A476" t="s">
        <v>116</v>
      </c>
      <c r="B476">
        <v>13987.9</v>
      </c>
      <c r="C476">
        <v>13948.8</v>
      </c>
      <c r="D476">
        <v>13890.9</v>
      </c>
      <c r="E476">
        <v>13862.5</v>
      </c>
      <c r="F476">
        <v>3134.4</v>
      </c>
      <c r="G476">
        <v>0.36774200000000001</v>
      </c>
      <c r="H476">
        <v>0.61911499999999997</v>
      </c>
      <c r="I476">
        <v>0</v>
      </c>
    </row>
    <row r="477" spans="1:9" x14ac:dyDescent="0.25">
      <c r="A477" t="s">
        <v>116</v>
      </c>
      <c r="B477">
        <v>13963.2</v>
      </c>
      <c r="C477">
        <v>13923.3</v>
      </c>
      <c r="D477">
        <v>13868.2</v>
      </c>
      <c r="E477">
        <v>13841.7</v>
      </c>
      <c r="F477">
        <v>3116.55</v>
      </c>
      <c r="G477">
        <v>0.375695</v>
      </c>
      <c r="H477">
        <v>0.61912100000000003</v>
      </c>
      <c r="I477">
        <v>0</v>
      </c>
    </row>
    <row r="478" spans="1:9" x14ac:dyDescent="0.25">
      <c r="A478" t="s">
        <v>116</v>
      </c>
      <c r="B478">
        <v>13986.8</v>
      </c>
      <c r="C478">
        <v>13947.7</v>
      </c>
      <c r="D478">
        <v>13892.1</v>
      </c>
      <c r="E478">
        <v>13864.7</v>
      </c>
      <c r="F478">
        <v>3138.83</v>
      </c>
      <c r="G478">
        <v>0.375749</v>
      </c>
      <c r="H478">
        <v>0.62878599999999996</v>
      </c>
      <c r="I478">
        <v>0</v>
      </c>
    </row>
    <row r="479" spans="1:9" x14ac:dyDescent="0.25">
      <c r="A479" t="s">
        <v>116</v>
      </c>
      <c r="B479">
        <v>13971.8</v>
      </c>
      <c r="C479">
        <v>13932.6</v>
      </c>
      <c r="D479">
        <v>13875.8</v>
      </c>
      <c r="E479">
        <v>13849.7</v>
      </c>
      <c r="F479">
        <v>3123.18</v>
      </c>
      <c r="G479">
        <v>0.375834</v>
      </c>
      <c r="H479">
        <v>0.62344900000000003</v>
      </c>
      <c r="I479">
        <v>0</v>
      </c>
    </row>
    <row r="480" spans="1:9" x14ac:dyDescent="0.25">
      <c r="A480" t="s">
        <v>116</v>
      </c>
      <c r="B480">
        <v>14011.9</v>
      </c>
      <c r="C480">
        <v>13973.3</v>
      </c>
      <c r="D480">
        <v>13911.9</v>
      </c>
      <c r="E480">
        <v>13881.5</v>
      </c>
      <c r="F480">
        <v>3150.57</v>
      </c>
      <c r="G480">
        <v>0.37571900000000003</v>
      </c>
      <c r="H480">
        <v>0.61912199999999995</v>
      </c>
      <c r="I480">
        <v>0</v>
      </c>
    </row>
    <row r="481" spans="1:9" x14ac:dyDescent="0.25">
      <c r="A481" t="s">
        <v>116</v>
      </c>
      <c r="B481">
        <v>14015.5</v>
      </c>
      <c r="C481">
        <v>13976</v>
      </c>
      <c r="D481">
        <v>13919.8</v>
      </c>
      <c r="E481">
        <v>13894.3</v>
      </c>
      <c r="F481">
        <v>3171.52</v>
      </c>
      <c r="G481">
        <v>0.37587300000000001</v>
      </c>
      <c r="H481">
        <v>0.62933099999999997</v>
      </c>
      <c r="I481">
        <v>0</v>
      </c>
    </row>
    <row r="482" spans="1:9" x14ac:dyDescent="0.25">
      <c r="A482" t="s">
        <v>116</v>
      </c>
      <c r="B482">
        <v>13996.4</v>
      </c>
      <c r="C482">
        <v>13957.6</v>
      </c>
      <c r="D482">
        <v>13895.3</v>
      </c>
      <c r="E482">
        <v>13866.4</v>
      </c>
      <c r="F482">
        <v>3132.01</v>
      </c>
      <c r="G482">
        <v>0.375807</v>
      </c>
      <c r="H482">
        <v>0.61912199999999995</v>
      </c>
      <c r="I482">
        <v>0</v>
      </c>
    </row>
    <row r="483" spans="1:9" x14ac:dyDescent="0.25">
      <c r="A483" t="s">
        <v>116</v>
      </c>
      <c r="B483">
        <v>13957</v>
      </c>
      <c r="C483">
        <v>13917.5</v>
      </c>
      <c r="D483">
        <v>13863.5</v>
      </c>
      <c r="E483">
        <v>13838.6</v>
      </c>
      <c r="F483">
        <v>3125.61</v>
      </c>
      <c r="G483">
        <v>0.376195</v>
      </c>
      <c r="H483">
        <v>0.62864799999999998</v>
      </c>
      <c r="I483">
        <v>0</v>
      </c>
    </row>
    <row r="484" spans="1:9" x14ac:dyDescent="0.25">
      <c r="A484" t="s">
        <v>116</v>
      </c>
      <c r="B484">
        <v>13979.6</v>
      </c>
      <c r="C484">
        <v>13941</v>
      </c>
      <c r="D484">
        <v>13884</v>
      </c>
      <c r="E484">
        <v>13856.3</v>
      </c>
      <c r="F484">
        <v>3137.37</v>
      </c>
      <c r="G484">
        <v>0.36571999999999999</v>
      </c>
      <c r="H484">
        <v>0.62826700000000002</v>
      </c>
      <c r="I484">
        <v>0</v>
      </c>
    </row>
    <row r="485" spans="1:9" x14ac:dyDescent="0.25">
      <c r="A485" t="s">
        <v>116</v>
      </c>
      <c r="B485">
        <v>14010.6</v>
      </c>
      <c r="C485">
        <v>13971.3</v>
      </c>
      <c r="D485">
        <v>13913.7</v>
      </c>
      <c r="E485">
        <v>13885.6</v>
      </c>
      <c r="F485">
        <v>3155.61</v>
      </c>
      <c r="G485">
        <v>0.375691</v>
      </c>
      <c r="H485">
        <v>0.62959600000000004</v>
      </c>
      <c r="I485">
        <v>0</v>
      </c>
    </row>
    <row r="486" spans="1:9" x14ac:dyDescent="0.25">
      <c r="A486" t="s">
        <v>116</v>
      </c>
      <c r="B486">
        <v>14017.1</v>
      </c>
      <c r="C486">
        <v>13978.4</v>
      </c>
      <c r="D486">
        <v>13914.9</v>
      </c>
      <c r="E486">
        <v>13885.8</v>
      </c>
      <c r="F486">
        <v>3154.22</v>
      </c>
      <c r="G486">
        <v>0.37775300000000001</v>
      </c>
      <c r="H486">
        <v>0.61911899999999997</v>
      </c>
      <c r="I486">
        <v>0</v>
      </c>
    </row>
    <row r="487" spans="1:9" x14ac:dyDescent="0.25">
      <c r="A487" t="s">
        <v>116</v>
      </c>
      <c r="B487">
        <v>14025.4</v>
      </c>
      <c r="C487">
        <v>13987</v>
      </c>
      <c r="D487">
        <v>13924.8</v>
      </c>
      <c r="E487">
        <v>13896.8</v>
      </c>
      <c r="F487">
        <v>3163.38</v>
      </c>
      <c r="G487">
        <v>0.375697</v>
      </c>
      <c r="H487">
        <v>0.61912199999999995</v>
      </c>
      <c r="I487">
        <v>0</v>
      </c>
    </row>
    <row r="488" spans="1:9" x14ac:dyDescent="0.25">
      <c r="A488" t="s">
        <v>116</v>
      </c>
      <c r="B488">
        <v>13980.8</v>
      </c>
      <c r="C488">
        <v>13941.3</v>
      </c>
      <c r="D488">
        <v>13886.2</v>
      </c>
      <c r="E488">
        <v>13861</v>
      </c>
      <c r="F488">
        <v>3141.12</v>
      </c>
      <c r="G488">
        <v>0.375695</v>
      </c>
      <c r="H488">
        <v>0.61912199999999995</v>
      </c>
      <c r="I488">
        <v>0</v>
      </c>
    </row>
    <row r="489" spans="1:9" x14ac:dyDescent="0.25">
      <c r="A489" t="s">
        <v>116</v>
      </c>
      <c r="B489">
        <v>13974.4</v>
      </c>
      <c r="C489">
        <v>13934.9</v>
      </c>
      <c r="D489">
        <v>13882.8</v>
      </c>
      <c r="E489">
        <v>13855</v>
      </c>
      <c r="F489">
        <v>3136.87</v>
      </c>
      <c r="G489">
        <v>0.37639699999999998</v>
      </c>
      <c r="H489">
        <v>0.628023</v>
      </c>
      <c r="I489">
        <v>0</v>
      </c>
    </row>
    <row r="490" spans="1:9" x14ac:dyDescent="0.25">
      <c r="A490" t="s">
        <v>116</v>
      </c>
      <c r="B490">
        <v>13990.1</v>
      </c>
      <c r="C490">
        <v>13951.6</v>
      </c>
      <c r="D490">
        <v>13894.5</v>
      </c>
      <c r="E490">
        <v>13868.6</v>
      </c>
      <c r="F490">
        <v>3143.42</v>
      </c>
      <c r="G490">
        <v>0.37578099999999998</v>
      </c>
      <c r="H490">
        <v>0.61912199999999995</v>
      </c>
      <c r="I490">
        <v>0</v>
      </c>
    </row>
    <row r="491" spans="1:9" x14ac:dyDescent="0.25">
      <c r="A491" t="s">
        <v>116</v>
      </c>
      <c r="B491">
        <v>13976.8</v>
      </c>
      <c r="C491">
        <v>13937.4</v>
      </c>
      <c r="D491">
        <v>13878.5</v>
      </c>
      <c r="E491">
        <v>13852.2</v>
      </c>
      <c r="F491">
        <v>3123.03</v>
      </c>
      <c r="G491">
        <v>0.37580400000000003</v>
      </c>
      <c r="H491">
        <v>0.62887300000000002</v>
      </c>
      <c r="I491">
        <v>0</v>
      </c>
    </row>
    <row r="492" spans="1:9" x14ac:dyDescent="0.25">
      <c r="A492" t="s">
        <v>116</v>
      </c>
      <c r="B492">
        <v>13979.7</v>
      </c>
      <c r="C492">
        <v>13941.1</v>
      </c>
      <c r="D492">
        <v>13887.9</v>
      </c>
      <c r="E492">
        <v>13859.8</v>
      </c>
      <c r="F492">
        <v>3120.2</v>
      </c>
      <c r="G492">
        <v>0.37578</v>
      </c>
      <c r="H492">
        <v>0.61991600000000002</v>
      </c>
      <c r="I492">
        <v>0</v>
      </c>
    </row>
    <row r="493" spans="1:9" x14ac:dyDescent="0.25">
      <c r="A493" t="s">
        <v>116</v>
      </c>
      <c r="B493">
        <v>14055.8</v>
      </c>
      <c r="C493">
        <v>14016.2</v>
      </c>
      <c r="D493">
        <v>13951.7</v>
      </c>
      <c r="E493">
        <v>13919.2</v>
      </c>
      <c r="F493">
        <v>3158.38</v>
      </c>
      <c r="G493">
        <v>0.375774</v>
      </c>
      <c r="H493">
        <v>0.629772</v>
      </c>
      <c r="I493">
        <v>0</v>
      </c>
    </row>
    <row r="494" spans="1:9" x14ac:dyDescent="0.25">
      <c r="A494" t="s">
        <v>116</v>
      </c>
      <c r="B494">
        <v>14020</v>
      </c>
      <c r="C494">
        <v>13981</v>
      </c>
      <c r="D494">
        <v>13922.5</v>
      </c>
      <c r="E494">
        <v>13893.2</v>
      </c>
      <c r="F494">
        <v>3158.53</v>
      </c>
      <c r="G494">
        <v>0.37592100000000001</v>
      </c>
      <c r="H494">
        <v>0.61912199999999995</v>
      </c>
      <c r="I494">
        <v>0</v>
      </c>
    </row>
    <row r="495" spans="1:9" x14ac:dyDescent="0.25">
      <c r="A495" t="s">
        <v>116</v>
      </c>
      <c r="B495">
        <v>14024.9</v>
      </c>
      <c r="C495">
        <v>13984.2</v>
      </c>
      <c r="D495">
        <v>13920.2</v>
      </c>
      <c r="E495">
        <v>13886.8</v>
      </c>
      <c r="F495">
        <v>3136.79</v>
      </c>
      <c r="G495">
        <v>0.37570500000000001</v>
      </c>
      <c r="H495">
        <v>0.61912199999999995</v>
      </c>
      <c r="I495">
        <v>0</v>
      </c>
    </row>
    <row r="496" spans="1:9" x14ac:dyDescent="0.25">
      <c r="A496" t="s">
        <v>116</v>
      </c>
      <c r="B496">
        <v>14027.5</v>
      </c>
      <c r="C496">
        <v>13988.1</v>
      </c>
      <c r="D496">
        <v>13925.2</v>
      </c>
      <c r="E496">
        <v>13895</v>
      </c>
      <c r="F496">
        <v>3153.21</v>
      </c>
      <c r="G496">
        <v>0.37570900000000002</v>
      </c>
      <c r="H496">
        <v>0.61912</v>
      </c>
      <c r="I496">
        <v>0</v>
      </c>
    </row>
    <row r="497" spans="1:25" x14ac:dyDescent="0.25">
      <c r="A497" t="s">
        <v>116</v>
      </c>
      <c r="B497">
        <v>14021.2</v>
      </c>
      <c r="C497">
        <v>13981.7</v>
      </c>
      <c r="D497">
        <v>13917.9</v>
      </c>
      <c r="E497">
        <v>13888.8</v>
      </c>
      <c r="F497">
        <v>3152.6</v>
      </c>
      <c r="G497">
        <v>0.375691</v>
      </c>
      <c r="H497">
        <v>0.62519000000000002</v>
      </c>
      <c r="I497">
        <v>0</v>
      </c>
    </row>
    <row r="498" spans="1:25" x14ac:dyDescent="0.25">
      <c r="A498" t="s">
        <v>116</v>
      </c>
      <c r="B498">
        <v>13965</v>
      </c>
      <c r="C498">
        <v>13925.8</v>
      </c>
      <c r="D498">
        <v>13872.8</v>
      </c>
      <c r="E498">
        <v>13847.3</v>
      </c>
      <c r="F498">
        <v>3133.93</v>
      </c>
      <c r="G498">
        <v>0.37569000000000002</v>
      </c>
      <c r="H498">
        <v>0.61910399999999999</v>
      </c>
      <c r="I498">
        <v>0</v>
      </c>
    </row>
    <row r="499" spans="1:25" x14ac:dyDescent="0.25">
      <c r="A499" t="s">
        <v>116</v>
      </c>
      <c r="B499">
        <v>14022.6</v>
      </c>
      <c r="C499">
        <v>13984.2</v>
      </c>
      <c r="D499">
        <v>13919.9</v>
      </c>
      <c r="E499">
        <v>13892.1</v>
      </c>
      <c r="F499">
        <v>3157.26</v>
      </c>
      <c r="G499">
        <v>0.37585800000000003</v>
      </c>
      <c r="H499">
        <v>0.62770099999999995</v>
      </c>
      <c r="I499">
        <v>0</v>
      </c>
    </row>
    <row r="500" spans="1:25" x14ac:dyDescent="0.25">
      <c r="A500" t="s">
        <v>116</v>
      </c>
      <c r="B500">
        <v>13960.5</v>
      </c>
      <c r="C500">
        <v>13921.8</v>
      </c>
      <c r="D500">
        <v>13868</v>
      </c>
      <c r="E500">
        <v>13842.4</v>
      </c>
      <c r="F500">
        <v>3133.1</v>
      </c>
      <c r="G500">
        <v>0.38017800000000002</v>
      </c>
      <c r="H500">
        <v>0.61911400000000005</v>
      </c>
      <c r="I500">
        <v>0</v>
      </c>
    </row>
    <row r="501" spans="1:25" x14ac:dyDescent="0.25">
      <c r="A501" t="s">
        <v>116</v>
      </c>
      <c r="B501">
        <v>13973.5</v>
      </c>
      <c r="C501">
        <v>13934.1</v>
      </c>
      <c r="D501">
        <v>13876.3</v>
      </c>
      <c r="E501">
        <v>13850.5</v>
      </c>
      <c r="F501">
        <v>3127.8</v>
      </c>
      <c r="G501">
        <v>0.37570300000000001</v>
      </c>
      <c r="H501">
        <v>0.61950899999999998</v>
      </c>
      <c r="I501">
        <v>0</v>
      </c>
    </row>
    <row r="502" spans="1:25" x14ac:dyDescent="0.25">
      <c r="A502" t="s">
        <v>116</v>
      </c>
      <c r="B502">
        <v>13991.8</v>
      </c>
      <c r="C502">
        <v>13952.8</v>
      </c>
      <c r="D502">
        <v>13895.1</v>
      </c>
      <c r="E502">
        <v>13867.4</v>
      </c>
      <c r="F502">
        <v>3143.76</v>
      </c>
      <c r="G502">
        <v>0.375805</v>
      </c>
      <c r="H502">
        <v>0.61910600000000005</v>
      </c>
      <c r="I502">
        <v>0</v>
      </c>
    </row>
    <row r="503" spans="1:25" x14ac:dyDescent="0.25">
      <c r="A503" t="s">
        <v>116</v>
      </c>
      <c r="B503">
        <v>14008</v>
      </c>
      <c r="C503">
        <v>13968.9</v>
      </c>
      <c r="D503">
        <v>13907.3</v>
      </c>
      <c r="E503">
        <v>13876.2</v>
      </c>
      <c r="F503">
        <v>3141.6</v>
      </c>
      <c r="G503">
        <v>0.37570199999999998</v>
      </c>
      <c r="H503">
        <v>0.62980400000000003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13974.3</v>
      </c>
      <c r="C504">
        <v>13934.9</v>
      </c>
      <c r="D504">
        <v>13877.3</v>
      </c>
      <c r="E504">
        <v>13850.7</v>
      </c>
      <c r="F504">
        <v>3130.24</v>
      </c>
      <c r="G504">
        <v>0.37569599999999997</v>
      </c>
      <c r="H504">
        <v>0.62961800000000001</v>
      </c>
      <c r="I504">
        <v>0</v>
      </c>
      <c r="R504">
        <f>AVERAGE(B455:B504)</f>
        <v>13991.490000000002</v>
      </c>
      <c r="S504">
        <f>AVERAGE(C455:C504)</f>
        <v>13952.393999999998</v>
      </c>
      <c r="U504">
        <f>_xlfn.VAR.P(B455:B504)</f>
        <v>629.90689999999836</v>
      </c>
      <c r="V504">
        <f>_xlfn.VAR.P(C455:C504)</f>
        <v>632.78976400000317</v>
      </c>
      <c r="X504">
        <f>1.96*SQRT(U504)/50</f>
        <v>0.98383948833943291</v>
      </c>
      <c r="Y504">
        <f>1.96*SQRT(V504)/50</f>
        <v>0.98608826326701848</v>
      </c>
    </row>
    <row r="505" spans="1:25" x14ac:dyDescent="0.25">
      <c r="A505" t="s">
        <v>116</v>
      </c>
      <c r="B505">
        <v>699664.86129999999</v>
      </c>
      <c r="C505" t="s">
        <v>37</v>
      </c>
    </row>
    <row r="506" spans="1:25" x14ac:dyDescent="0.25">
      <c r="A506" t="s">
        <v>117</v>
      </c>
      <c r="B506">
        <v>35780.9</v>
      </c>
      <c r="C506">
        <v>35704.800000000003</v>
      </c>
      <c r="D506">
        <v>35684.699999999997</v>
      </c>
      <c r="E506">
        <v>35359.9</v>
      </c>
      <c r="F506">
        <v>5282.8</v>
      </c>
      <c r="G506">
        <v>0.37590400000000002</v>
      </c>
      <c r="H506">
        <v>0.624193</v>
      </c>
      <c r="I506">
        <v>0</v>
      </c>
    </row>
    <row r="507" spans="1:25" x14ac:dyDescent="0.25">
      <c r="A507" t="s">
        <v>117</v>
      </c>
      <c r="B507">
        <v>36798.300000000003</v>
      </c>
      <c r="C507">
        <v>36721.5</v>
      </c>
      <c r="D507">
        <v>36698.300000000003</v>
      </c>
      <c r="E507">
        <v>36335.199999999997</v>
      </c>
      <c r="F507">
        <v>5909.35</v>
      </c>
      <c r="G507">
        <v>0.37569599999999997</v>
      </c>
      <c r="H507">
        <v>0.62973800000000002</v>
      </c>
      <c r="I507">
        <v>0</v>
      </c>
    </row>
    <row r="508" spans="1:25" x14ac:dyDescent="0.25">
      <c r="A508" t="s">
        <v>117</v>
      </c>
      <c r="B508">
        <v>36730.199999999997</v>
      </c>
      <c r="C508">
        <v>36650.9</v>
      </c>
      <c r="D508">
        <v>36628.199999999997</v>
      </c>
      <c r="E508">
        <v>36264.800000000003</v>
      </c>
      <c r="F508">
        <v>5909.55</v>
      </c>
      <c r="G508">
        <v>0.375911</v>
      </c>
      <c r="H508">
        <v>0.61911499999999997</v>
      </c>
      <c r="I508">
        <v>0</v>
      </c>
    </row>
    <row r="509" spans="1:25" x14ac:dyDescent="0.25">
      <c r="A509" t="s">
        <v>117</v>
      </c>
      <c r="B509">
        <v>36765.5</v>
      </c>
      <c r="C509">
        <v>36689.1</v>
      </c>
      <c r="D509">
        <v>36662.5</v>
      </c>
      <c r="E509">
        <v>36296.300000000003</v>
      </c>
      <c r="F509">
        <v>5909.61</v>
      </c>
      <c r="G509">
        <v>0.37584299999999998</v>
      </c>
      <c r="H509">
        <v>0.620753</v>
      </c>
      <c r="I509">
        <v>0</v>
      </c>
    </row>
    <row r="510" spans="1:25" x14ac:dyDescent="0.25">
      <c r="A510" t="s">
        <v>117</v>
      </c>
      <c r="B510">
        <v>36716.800000000003</v>
      </c>
      <c r="C510">
        <v>36640.400000000001</v>
      </c>
      <c r="D510">
        <v>36614.699999999997</v>
      </c>
      <c r="E510">
        <v>36246.9</v>
      </c>
      <c r="F510">
        <v>5909.5</v>
      </c>
      <c r="G510">
        <v>0.37571300000000002</v>
      </c>
      <c r="H510">
        <v>0.61912199999999995</v>
      </c>
      <c r="I510">
        <v>0</v>
      </c>
    </row>
    <row r="511" spans="1:25" x14ac:dyDescent="0.25">
      <c r="A511" t="s">
        <v>117</v>
      </c>
      <c r="B511">
        <v>36827.599999999999</v>
      </c>
      <c r="C511">
        <v>36750.400000000001</v>
      </c>
      <c r="D511">
        <v>36722.9</v>
      </c>
      <c r="E511">
        <v>36354.199999999997</v>
      </c>
      <c r="F511">
        <v>5909.28</v>
      </c>
      <c r="G511">
        <v>0.375693</v>
      </c>
      <c r="H511">
        <v>0.61912199999999995</v>
      </c>
      <c r="I511">
        <v>0</v>
      </c>
    </row>
    <row r="512" spans="1:25" x14ac:dyDescent="0.25">
      <c r="A512" t="s">
        <v>117</v>
      </c>
      <c r="B512">
        <v>36647.1</v>
      </c>
      <c r="C512">
        <v>36569.9</v>
      </c>
      <c r="D512">
        <v>36546.300000000003</v>
      </c>
      <c r="E512">
        <v>36179.800000000003</v>
      </c>
      <c r="F512">
        <v>5909.41</v>
      </c>
      <c r="G512">
        <v>0.37575799999999998</v>
      </c>
      <c r="H512">
        <v>0.61912</v>
      </c>
      <c r="I512">
        <v>0</v>
      </c>
    </row>
    <row r="513" spans="1:9" x14ac:dyDescent="0.25">
      <c r="A513" t="s">
        <v>117</v>
      </c>
      <c r="B513">
        <v>36661.199999999997</v>
      </c>
      <c r="C513">
        <v>36585.1</v>
      </c>
      <c r="D513">
        <v>36563.300000000003</v>
      </c>
      <c r="E513">
        <v>36199.9</v>
      </c>
      <c r="F513">
        <v>5909.47</v>
      </c>
      <c r="G513">
        <v>0.371367</v>
      </c>
      <c r="H513">
        <v>0.62792400000000004</v>
      </c>
      <c r="I513">
        <v>0</v>
      </c>
    </row>
    <row r="514" spans="1:9" x14ac:dyDescent="0.25">
      <c r="A514" t="s">
        <v>117</v>
      </c>
      <c r="B514">
        <v>36804.199999999997</v>
      </c>
      <c r="C514">
        <v>36729.1</v>
      </c>
      <c r="D514">
        <v>36702.199999999997</v>
      </c>
      <c r="E514">
        <v>36339</v>
      </c>
      <c r="F514">
        <v>5909.79</v>
      </c>
      <c r="G514">
        <v>0.37576900000000002</v>
      </c>
      <c r="H514">
        <v>0.62462600000000001</v>
      </c>
      <c r="I514">
        <v>0</v>
      </c>
    </row>
    <row r="515" spans="1:9" x14ac:dyDescent="0.25">
      <c r="A515" t="s">
        <v>117</v>
      </c>
      <c r="B515">
        <v>36638.199999999997</v>
      </c>
      <c r="C515">
        <v>36563.800000000003</v>
      </c>
      <c r="D515">
        <v>36541.699999999997</v>
      </c>
      <c r="E515">
        <v>36178.9</v>
      </c>
      <c r="F515">
        <v>5909.48</v>
      </c>
      <c r="G515">
        <v>0.37578699999999998</v>
      </c>
      <c r="H515">
        <v>0.62806399999999996</v>
      </c>
      <c r="I515">
        <v>0</v>
      </c>
    </row>
    <row r="516" spans="1:9" x14ac:dyDescent="0.25">
      <c r="A516" t="s">
        <v>117</v>
      </c>
      <c r="B516">
        <v>36747.5</v>
      </c>
      <c r="C516">
        <v>36673.5</v>
      </c>
      <c r="D516">
        <v>36647</v>
      </c>
      <c r="E516">
        <v>36278.699999999997</v>
      </c>
      <c r="F516">
        <v>5909.31</v>
      </c>
      <c r="G516">
        <v>0.37573099999999998</v>
      </c>
      <c r="H516">
        <v>0.61912199999999995</v>
      </c>
      <c r="I516">
        <v>0</v>
      </c>
    </row>
    <row r="517" spans="1:9" x14ac:dyDescent="0.25">
      <c r="A517" t="s">
        <v>117</v>
      </c>
      <c r="B517">
        <v>36669.5</v>
      </c>
      <c r="C517">
        <v>36583.800000000003</v>
      </c>
      <c r="D517">
        <v>36558.300000000003</v>
      </c>
      <c r="E517">
        <v>36188</v>
      </c>
      <c r="F517">
        <v>5909.64</v>
      </c>
      <c r="G517">
        <v>0.36437900000000001</v>
      </c>
      <c r="H517">
        <v>0.61912199999999995</v>
      </c>
      <c r="I517">
        <v>0</v>
      </c>
    </row>
    <row r="518" spans="1:9" x14ac:dyDescent="0.25">
      <c r="A518" t="s">
        <v>117</v>
      </c>
      <c r="B518">
        <v>36669.9</v>
      </c>
      <c r="C518">
        <v>36596</v>
      </c>
      <c r="D518">
        <v>36570.9</v>
      </c>
      <c r="E518">
        <v>36202.400000000001</v>
      </c>
      <c r="F518">
        <v>5909.41</v>
      </c>
      <c r="G518">
        <v>0.37587399999999999</v>
      </c>
      <c r="H518">
        <v>0.61911300000000002</v>
      </c>
      <c r="I518">
        <v>0</v>
      </c>
    </row>
    <row r="519" spans="1:9" x14ac:dyDescent="0.25">
      <c r="A519" t="s">
        <v>117</v>
      </c>
      <c r="B519">
        <v>36697.800000000003</v>
      </c>
      <c r="C519">
        <v>36622.800000000003</v>
      </c>
      <c r="D519">
        <v>36600</v>
      </c>
      <c r="E519">
        <v>36235.300000000003</v>
      </c>
      <c r="F519">
        <v>5909.56</v>
      </c>
      <c r="G519">
        <v>0.36488700000000002</v>
      </c>
      <c r="H519">
        <v>0.61912</v>
      </c>
      <c r="I519">
        <v>0</v>
      </c>
    </row>
    <row r="520" spans="1:9" x14ac:dyDescent="0.25">
      <c r="A520" t="s">
        <v>117</v>
      </c>
      <c r="B520">
        <v>36627.300000000003</v>
      </c>
      <c r="C520">
        <v>36553.1</v>
      </c>
      <c r="D520">
        <v>36533.5</v>
      </c>
      <c r="E520">
        <v>36171.5</v>
      </c>
      <c r="F520">
        <v>5909.71</v>
      </c>
      <c r="G520">
        <v>0.37569799999999998</v>
      </c>
      <c r="H520">
        <v>0.62661900000000004</v>
      </c>
      <c r="I520">
        <v>0</v>
      </c>
    </row>
    <row r="521" spans="1:9" x14ac:dyDescent="0.25">
      <c r="A521" t="s">
        <v>117</v>
      </c>
      <c r="B521">
        <v>36787.800000000003</v>
      </c>
      <c r="C521">
        <v>36711</v>
      </c>
      <c r="D521">
        <v>36684.199999999997</v>
      </c>
      <c r="E521">
        <v>36320.300000000003</v>
      </c>
      <c r="F521">
        <v>5909.64</v>
      </c>
      <c r="G521">
        <v>0.37571199999999999</v>
      </c>
      <c r="H521">
        <v>0.61912100000000003</v>
      </c>
      <c r="I521">
        <v>0</v>
      </c>
    </row>
    <row r="522" spans="1:9" x14ac:dyDescent="0.25">
      <c r="A522" t="s">
        <v>117</v>
      </c>
      <c r="B522">
        <v>36687.599999999999</v>
      </c>
      <c r="C522">
        <v>36612.300000000003</v>
      </c>
      <c r="D522">
        <v>36587.599999999999</v>
      </c>
      <c r="E522">
        <v>36221.800000000003</v>
      </c>
      <c r="F522">
        <v>5909.51</v>
      </c>
      <c r="G522">
        <v>0.37570300000000001</v>
      </c>
      <c r="H522">
        <v>0.61912199999999995</v>
      </c>
      <c r="I522">
        <v>0</v>
      </c>
    </row>
    <row r="523" spans="1:9" x14ac:dyDescent="0.25">
      <c r="A523" t="s">
        <v>117</v>
      </c>
      <c r="B523">
        <v>36734.6</v>
      </c>
      <c r="C523">
        <v>36658.5</v>
      </c>
      <c r="D523">
        <v>36632.300000000003</v>
      </c>
      <c r="E523">
        <v>36263.5</v>
      </c>
      <c r="F523">
        <v>5909.55</v>
      </c>
      <c r="G523">
        <v>0.37569599999999997</v>
      </c>
      <c r="H523">
        <v>0.62881799999999999</v>
      </c>
      <c r="I523">
        <v>0</v>
      </c>
    </row>
    <row r="524" spans="1:9" x14ac:dyDescent="0.25">
      <c r="A524" t="s">
        <v>117</v>
      </c>
      <c r="B524">
        <v>36781.199999999997</v>
      </c>
      <c r="C524">
        <v>36693.699999999997</v>
      </c>
      <c r="D524">
        <v>36668.199999999997</v>
      </c>
      <c r="E524">
        <v>36299.5</v>
      </c>
      <c r="F524">
        <v>5909.55</v>
      </c>
      <c r="G524">
        <v>0.37594699999999998</v>
      </c>
      <c r="H524">
        <v>0.61912199999999995</v>
      </c>
      <c r="I524">
        <v>0</v>
      </c>
    </row>
    <row r="525" spans="1:9" x14ac:dyDescent="0.25">
      <c r="A525" t="s">
        <v>117</v>
      </c>
      <c r="B525">
        <v>36682.1</v>
      </c>
      <c r="C525">
        <v>36608.5</v>
      </c>
      <c r="D525">
        <v>36584.9</v>
      </c>
      <c r="E525">
        <v>36218.1</v>
      </c>
      <c r="F525">
        <v>5909.52</v>
      </c>
      <c r="G525">
        <v>0.37686700000000001</v>
      </c>
      <c r="H525">
        <v>0.61912199999999995</v>
      </c>
      <c r="I525">
        <v>0</v>
      </c>
    </row>
    <row r="526" spans="1:9" x14ac:dyDescent="0.25">
      <c r="A526" t="s">
        <v>117</v>
      </c>
      <c r="B526">
        <v>36662.1</v>
      </c>
      <c r="C526">
        <v>36587.300000000003</v>
      </c>
      <c r="D526">
        <v>36566.6</v>
      </c>
      <c r="E526">
        <v>36204.1</v>
      </c>
      <c r="F526">
        <v>5909.48</v>
      </c>
      <c r="G526">
        <v>0.379834</v>
      </c>
      <c r="H526">
        <v>0.61912199999999995</v>
      </c>
      <c r="I526">
        <v>0</v>
      </c>
    </row>
    <row r="527" spans="1:9" x14ac:dyDescent="0.25">
      <c r="A527" t="s">
        <v>117</v>
      </c>
      <c r="B527">
        <v>36689</v>
      </c>
      <c r="C527">
        <v>36604.9</v>
      </c>
      <c r="D527">
        <v>36582.6</v>
      </c>
      <c r="E527">
        <v>36219.800000000003</v>
      </c>
      <c r="F527">
        <v>5909.49</v>
      </c>
      <c r="G527">
        <v>0.37573499999999999</v>
      </c>
      <c r="H527">
        <v>0.629552</v>
      </c>
      <c r="I527">
        <v>0</v>
      </c>
    </row>
    <row r="528" spans="1:9" x14ac:dyDescent="0.25">
      <c r="A528" t="s">
        <v>117</v>
      </c>
      <c r="B528">
        <v>36689.800000000003</v>
      </c>
      <c r="C528">
        <v>36608.1</v>
      </c>
      <c r="D528">
        <v>36586.6</v>
      </c>
      <c r="E528">
        <v>36223.800000000003</v>
      </c>
      <c r="F528">
        <v>5909.63</v>
      </c>
      <c r="G528">
        <v>0.37569000000000002</v>
      </c>
      <c r="H528">
        <v>0.61912100000000003</v>
      </c>
      <c r="I528">
        <v>0</v>
      </c>
    </row>
    <row r="529" spans="1:9" x14ac:dyDescent="0.25">
      <c r="A529" t="s">
        <v>117</v>
      </c>
      <c r="B529">
        <v>36753.300000000003</v>
      </c>
      <c r="C529">
        <v>36679.9</v>
      </c>
      <c r="D529">
        <v>36655.1</v>
      </c>
      <c r="E529">
        <v>36286.5</v>
      </c>
      <c r="F529">
        <v>5909.58</v>
      </c>
      <c r="G529">
        <v>0.37569399999999997</v>
      </c>
      <c r="H529">
        <v>0.61912199999999995</v>
      </c>
      <c r="I529">
        <v>0</v>
      </c>
    </row>
    <row r="530" spans="1:9" x14ac:dyDescent="0.25">
      <c r="A530" t="s">
        <v>117</v>
      </c>
      <c r="B530">
        <v>36694.199999999997</v>
      </c>
      <c r="C530">
        <v>36604.5</v>
      </c>
      <c r="D530">
        <v>36578.5</v>
      </c>
      <c r="E530">
        <v>36210.1</v>
      </c>
      <c r="F530">
        <v>5909.57</v>
      </c>
      <c r="G530">
        <v>0.37571199999999999</v>
      </c>
      <c r="H530">
        <v>0.62967799999999996</v>
      </c>
      <c r="I530">
        <v>0</v>
      </c>
    </row>
    <row r="531" spans="1:9" x14ac:dyDescent="0.25">
      <c r="A531" t="s">
        <v>117</v>
      </c>
      <c r="B531">
        <v>36725</v>
      </c>
      <c r="C531">
        <v>36649.9</v>
      </c>
      <c r="D531">
        <v>36624</v>
      </c>
      <c r="E531">
        <v>36255.599999999999</v>
      </c>
      <c r="F531">
        <v>5909.45</v>
      </c>
      <c r="G531">
        <v>0.37587100000000001</v>
      </c>
      <c r="H531">
        <v>0.62624599999999997</v>
      </c>
      <c r="I531">
        <v>0</v>
      </c>
    </row>
    <row r="532" spans="1:9" x14ac:dyDescent="0.25">
      <c r="A532" t="s">
        <v>117</v>
      </c>
      <c r="B532">
        <v>36698.699999999997</v>
      </c>
      <c r="C532">
        <v>36607.199999999997</v>
      </c>
      <c r="D532">
        <v>36585.4</v>
      </c>
      <c r="E532">
        <v>36221.4</v>
      </c>
      <c r="F532">
        <v>5909.86</v>
      </c>
      <c r="G532">
        <v>0.37572499999999998</v>
      </c>
      <c r="H532">
        <v>0.62900400000000001</v>
      </c>
      <c r="I532">
        <v>0</v>
      </c>
    </row>
    <row r="533" spans="1:9" x14ac:dyDescent="0.25">
      <c r="A533" t="s">
        <v>117</v>
      </c>
      <c r="B533">
        <v>36631</v>
      </c>
      <c r="C533">
        <v>36558.400000000001</v>
      </c>
      <c r="D533">
        <v>36538.1</v>
      </c>
      <c r="E533">
        <v>36175.9</v>
      </c>
      <c r="F533">
        <v>5909.61</v>
      </c>
      <c r="G533">
        <v>0.375834</v>
      </c>
      <c r="H533">
        <v>0.62234699999999998</v>
      </c>
      <c r="I533">
        <v>0</v>
      </c>
    </row>
    <row r="534" spans="1:9" x14ac:dyDescent="0.25">
      <c r="A534" t="s">
        <v>117</v>
      </c>
      <c r="B534">
        <v>36806.300000000003</v>
      </c>
      <c r="C534">
        <v>36718.699999999997</v>
      </c>
      <c r="D534">
        <v>36693.1</v>
      </c>
      <c r="E534">
        <v>36329.599999999999</v>
      </c>
      <c r="F534">
        <v>5910.11</v>
      </c>
      <c r="G534">
        <v>0.37570300000000001</v>
      </c>
      <c r="H534">
        <v>0.61912199999999995</v>
      </c>
      <c r="I534">
        <v>0</v>
      </c>
    </row>
    <row r="535" spans="1:9" x14ac:dyDescent="0.25">
      <c r="A535" t="s">
        <v>117</v>
      </c>
      <c r="B535">
        <v>36684.300000000003</v>
      </c>
      <c r="C535">
        <v>36607.5</v>
      </c>
      <c r="D535">
        <v>36586.400000000001</v>
      </c>
      <c r="E535">
        <v>36223.300000000003</v>
      </c>
      <c r="F535">
        <v>5909.24</v>
      </c>
      <c r="G535">
        <v>0.37621900000000003</v>
      </c>
      <c r="H535">
        <v>0.628301</v>
      </c>
      <c r="I535">
        <v>0</v>
      </c>
    </row>
    <row r="536" spans="1:9" x14ac:dyDescent="0.25">
      <c r="A536" t="s">
        <v>117</v>
      </c>
      <c r="B536">
        <v>36710.5</v>
      </c>
      <c r="C536">
        <v>36634.5</v>
      </c>
      <c r="D536">
        <v>36609.199999999997</v>
      </c>
      <c r="E536">
        <v>36240.6</v>
      </c>
      <c r="F536">
        <v>5909.19</v>
      </c>
      <c r="G536">
        <v>0.37575999999999998</v>
      </c>
      <c r="H536">
        <v>0.62892099999999995</v>
      </c>
      <c r="I536">
        <v>0</v>
      </c>
    </row>
    <row r="537" spans="1:9" x14ac:dyDescent="0.25">
      <c r="A537" t="s">
        <v>117</v>
      </c>
      <c r="B537">
        <v>36662.1</v>
      </c>
      <c r="C537">
        <v>36589.5</v>
      </c>
      <c r="D537">
        <v>36562.400000000001</v>
      </c>
      <c r="E537">
        <v>36193.599999999999</v>
      </c>
      <c r="F537">
        <v>5909.79</v>
      </c>
      <c r="G537">
        <v>0.37674299999999999</v>
      </c>
      <c r="H537">
        <v>0.62638700000000003</v>
      </c>
      <c r="I537">
        <v>0</v>
      </c>
    </row>
    <row r="538" spans="1:9" x14ac:dyDescent="0.25">
      <c r="A538" t="s">
        <v>117</v>
      </c>
      <c r="B538">
        <v>36640.699999999997</v>
      </c>
      <c r="C538">
        <v>36565.4</v>
      </c>
      <c r="D538">
        <v>36540.699999999997</v>
      </c>
      <c r="E538">
        <v>36172.9</v>
      </c>
      <c r="F538">
        <v>5909.58</v>
      </c>
      <c r="G538">
        <v>0.37656200000000001</v>
      </c>
      <c r="H538">
        <v>0.62343800000000005</v>
      </c>
      <c r="I538">
        <v>0</v>
      </c>
    </row>
    <row r="539" spans="1:9" x14ac:dyDescent="0.25">
      <c r="A539" t="s">
        <v>117</v>
      </c>
      <c r="B539">
        <v>36736</v>
      </c>
      <c r="C539">
        <v>36659.599999999999</v>
      </c>
      <c r="D539">
        <v>36638</v>
      </c>
      <c r="E539">
        <v>36274.800000000003</v>
      </c>
      <c r="F539">
        <v>5909.85</v>
      </c>
      <c r="G539">
        <v>0.37597399999999997</v>
      </c>
      <c r="H539">
        <v>0.62632299999999996</v>
      </c>
      <c r="I539">
        <v>0</v>
      </c>
    </row>
    <row r="540" spans="1:9" x14ac:dyDescent="0.25">
      <c r="A540" t="s">
        <v>117</v>
      </c>
      <c r="B540">
        <v>36713</v>
      </c>
      <c r="C540">
        <v>36621.4</v>
      </c>
      <c r="D540">
        <v>36597.9</v>
      </c>
      <c r="E540">
        <v>36235.5</v>
      </c>
      <c r="F540">
        <v>5909.68</v>
      </c>
      <c r="G540">
        <v>0.37617800000000001</v>
      </c>
      <c r="H540">
        <v>0.62798399999999999</v>
      </c>
      <c r="I540">
        <v>0</v>
      </c>
    </row>
    <row r="541" spans="1:9" x14ac:dyDescent="0.25">
      <c r="A541" t="s">
        <v>117</v>
      </c>
      <c r="B541">
        <v>36724</v>
      </c>
      <c r="C541">
        <v>36646.6</v>
      </c>
      <c r="D541">
        <v>36621.599999999999</v>
      </c>
      <c r="E541">
        <v>36258.400000000001</v>
      </c>
      <c r="F541">
        <v>5909.65</v>
      </c>
      <c r="G541">
        <v>0.37328800000000001</v>
      </c>
      <c r="H541">
        <v>0.61911799999999995</v>
      </c>
      <c r="I541">
        <v>0</v>
      </c>
    </row>
    <row r="542" spans="1:9" x14ac:dyDescent="0.25">
      <c r="A542" t="s">
        <v>117</v>
      </c>
      <c r="B542">
        <v>36740.800000000003</v>
      </c>
      <c r="C542">
        <v>36668.699999999997</v>
      </c>
      <c r="D542">
        <v>36642.1</v>
      </c>
      <c r="E542">
        <v>36275.9</v>
      </c>
      <c r="F542">
        <v>5909.87</v>
      </c>
      <c r="G542">
        <v>0.37572100000000003</v>
      </c>
      <c r="H542">
        <v>0.62978299999999998</v>
      </c>
      <c r="I542">
        <v>0</v>
      </c>
    </row>
    <row r="543" spans="1:9" x14ac:dyDescent="0.25">
      <c r="A543" t="s">
        <v>117</v>
      </c>
      <c r="B543">
        <v>36706.5</v>
      </c>
      <c r="C543">
        <v>36630.9</v>
      </c>
      <c r="D543">
        <v>36605.4</v>
      </c>
      <c r="E543">
        <v>36237.5</v>
      </c>
      <c r="F543">
        <v>5909.32</v>
      </c>
      <c r="G543">
        <v>0.37599700000000003</v>
      </c>
      <c r="H543">
        <v>0.62702000000000002</v>
      </c>
      <c r="I543">
        <v>0</v>
      </c>
    </row>
    <row r="544" spans="1:9" x14ac:dyDescent="0.25">
      <c r="A544" t="s">
        <v>117</v>
      </c>
      <c r="B544">
        <v>36696.199999999997</v>
      </c>
      <c r="C544">
        <v>36620.9</v>
      </c>
      <c r="D544">
        <v>36594.400000000001</v>
      </c>
      <c r="E544">
        <v>36225.5</v>
      </c>
      <c r="F544">
        <v>5909.52</v>
      </c>
      <c r="G544">
        <v>0.37580400000000003</v>
      </c>
      <c r="H544">
        <v>0.62964699999999996</v>
      </c>
      <c r="I544">
        <v>0</v>
      </c>
    </row>
    <row r="545" spans="1:25" x14ac:dyDescent="0.25">
      <c r="A545" t="s">
        <v>117</v>
      </c>
      <c r="B545">
        <v>36682.800000000003</v>
      </c>
      <c r="C545">
        <v>36589.599999999999</v>
      </c>
      <c r="D545">
        <v>36566.699999999997</v>
      </c>
      <c r="E545">
        <v>36202.5</v>
      </c>
      <c r="F545">
        <v>5909.57</v>
      </c>
      <c r="G545">
        <v>0.37571199999999999</v>
      </c>
      <c r="H545">
        <v>0.62898500000000002</v>
      </c>
      <c r="I545">
        <v>0</v>
      </c>
    </row>
    <row r="546" spans="1:25" x14ac:dyDescent="0.25">
      <c r="A546" t="s">
        <v>117</v>
      </c>
      <c r="B546">
        <v>36662.6</v>
      </c>
      <c r="C546">
        <v>36585.800000000003</v>
      </c>
      <c r="D546">
        <v>36565.199999999997</v>
      </c>
      <c r="E546">
        <v>36202.199999999997</v>
      </c>
      <c r="F546">
        <v>5909.76</v>
      </c>
      <c r="G546">
        <v>0.37569200000000003</v>
      </c>
      <c r="H546">
        <v>0.62662300000000004</v>
      </c>
      <c r="I546">
        <v>0</v>
      </c>
    </row>
    <row r="547" spans="1:25" x14ac:dyDescent="0.25">
      <c r="A547" t="s">
        <v>117</v>
      </c>
      <c r="B547">
        <v>36763.800000000003</v>
      </c>
      <c r="C547">
        <v>36688.5</v>
      </c>
      <c r="D547">
        <v>36662.199999999997</v>
      </c>
      <c r="E547">
        <v>36299</v>
      </c>
      <c r="F547">
        <v>5909.31</v>
      </c>
      <c r="G547">
        <v>0.37574000000000002</v>
      </c>
      <c r="H547">
        <v>0.62935799999999997</v>
      </c>
      <c r="I547">
        <v>0</v>
      </c>
    </row>
    <row r="548" spans="1:25" x14ac:dyDescent="0.25">
      <c r="A548" t="s">
        <v>117</v>
      </c>
      <c r="B548">
        <v>36723.800000000003</v>
      </c>
      <c r="C548">
        <v>36646.699999999997</v>
      </c>
      <c r="D548">
        <v>36621.300000000003</v>
      </c>
      <c r="E548">
        <v>36255.800000000003</v>
      </c>
      <c r="F548">
        <v>5909.51</v>
      </c>
      <c r="G548">
        <v>0.37569399999999997</v>
      </c>
      <c r="H548">
        <v>0.62551999999999996</v>
      </c>
      <c r="I548">
        <v>0</v>
      </c>
    </row>
    <row r="549" spans="1:25" x14ac:dyDescent="0.25">
      <c r="A549" t="s">
        <v>117</v>
      </c>
      <c r="B549">
        <v>36719.699999999997</v>
      </c>
      <c r="C549">
        <v>36641.300000000003</v>
      </c>
      <c r="D549">
        <v>36611</v>
      </c>
      <c r="E549">
        <v>36243.4</v>
      </c>
      <c r="F549">
        <v>5909.82</v>
      </c>
      <c r="G549">
        <v>0.36437599999999998</v>
      </c>
      <c r="H549">
        <v>0.61911799999999995</v>
      </c>
      <c r="I549">
        <v>0</v>
      </c>
    </row>
    <row r="550" spans="1:25" x14ac:dyDescent="0.25">
      <c r="A550" t="s">
        <v>117</v>
      </c>
      <c r="B550">
        <v>36772.5</v>
      </c>
      <c r="C550">
        <v>36695</v>
      </c>
      <c r="D550">
        <v>36670.800000000003</v>
      </c>
      <c r="E550">
        <v>36304.1</v>
      </c>
      <c r="F550">
        <v>5909.09</v>
      </c>
      <c r="G550">
        <v>0.375778</v>
      </c>
      <c r="H550">
        <v>0.61912199999999995</v>
      </c>
      <c r="I550">
        <v>0</v>
      </c>
    </row>
    <row r="551" spans="1:25" x14ac:dyDescent="0.25">
      <c r="A551" t="s">
        <v>117</v>
      </c>
      <c r="B551">
        <v>36690</v>
      </c>
      <c r="C551">
        <v>36615.1</v>
      </c>
      <c r="D551">
        <v>36593.199999999997</v>
      </c>
      <c r="E551">
        <v>36228.6</v>
      </c>
      <c r="F551">
        <v>5910.08</v>
      </c>
      <c r="G551">
        <v>0.37569399999999997</v>
      </c>
      <c r="H551">
        <v>0.61912199999999995</v>
      </c>
      <c r="I551">
        <v>0</v>
      </c>
    </row>
    <row r="552" spans="1:25" x14ac:dyDescent="0.25">
      <c r="A552" t="s">
        <v>117</v>
      </c>
      <c r="B552">
        <v>36696.699999999997</v>
      </c>
      <c r="C552">
        <v>36622.300000000003</v>
      </c>
      <c r="D552">
        <v>36601.5</v>
      </c>
      <c r="E552">
        <v>36238.9</v>
      </c>
      <c r="F552">
        <v>5909.61</v>
      </c>
      <c r="G552">
        <v>0.37582900000000002</v>
      </c>
      <c r="H552">
        <v>0.61912100000000003</v>
      </c>
      <c r="I552">
        <v>0</v>
      </c>
    </row>
    <row r="553" spans="1:25" x14ac:dyDescent="0.25">
      <c r="A553" t="s">
        <v>117</v>
      </c>
      <c r="B553">
        <v>36704</v>
      </c>
      <c r="C553">
        <v>36613.1</v>
      </c>
      <c r="D553">
        <v>36590.699999999997</v>
      </c>
      <c r="E553">
        <v>36227.699999999997</v>
      </c>
      <c r="F553">
        <v>5909.22</v>
      </c>
      <c r="G553">
        <v>0.37580799999999998</v>
      </c>
      <c r="H553">
        <v>0.61912199999999995</v>
      </c>
      <c r="I553">
        <v>0</v>
      </c>
    </row>
    <row r="554" spans="1:25" x14ac:dyDescent="0.25">
      <c r="A554" t="s">
        <v>117</v>
      </c>
      <c r="B554">
        <v>36674.800000000003</v>
      </c>
      <c r="C554">
        <v>36600.699999999997</v>
      </c>
      <c r="D554">
        <v>36573.5</v>
      </c>
      <c r="E554">
        <v>36210.800000000003</v>
      </c>
      <c r="F554">
        <v>5909.48</v>
      </c>
      <c r="G554">
        <v>0.37602099999999999</v>
      </c>
      <c r="H554">
        <v>0.61909599999999998</v>
      </c>
      <c r="I554">
        <v>0</v>
      </c>
    </row>
    <row r="555" spans="1:25" x14ac:dyDescent="0.25">
      <c r="A555" t="s">
        <v>117</v>
      </c>
      <c r="B555">
        <v>36753.599999999999</v>
      </c>
      <c r="C555">
        <v>36678.6</v>
      </c>
      <c r="D555">
        <v>36654</v>
      </c>
      <c r="E555">
        <v>36286</v>
      </c>
      <c r="F555">
        <v>5909.21</v>
      </c>
      <c r="G555">
        <v>0.37615599999999999</v>
      </c>
      <c r="H555">
        <v>0.62629900000000005</v>
      </c>
      <c r="I555">
        <v>0</v>
      </c>
    </row>
    <row r="556" spans="1:25" x14ac:dyDescent="0.25">
      <c r="A556" t="s">
        <v>117</v>
      </c>
      <c r="B556">
        <v>36754.400000000001</v>
      </c>
      <c r="C556">
        <v>36663.5</v>
      </c>
      <c r="D556">
        <v>36636.1</v>
      </c>
      <c r="E556">
        <v>36267.800000000003</v>
      </c>
      <c r="F556">
        <v>5910.2</v>
      </c>
      <c r="G556">
        <v>0.37571900000000003</v>
      </c>
      <c r="H556">
        <v>0.62937699999999996</v>
      </c>
      <c r="I556">
        <v>0</v>
      </c>
    </row>
    <row r="557" spans="1:25" x14ac:dyDescent="0.25">
      <c r="A557" t="s">
        <v>117</v>
      </c>
      <c r="B557">
        <v>36725.800000000003</v>
      </c>
      <c r="C557">
        <v>36649.5</v>
      </c>
      <c r="D557">
        <v>36626.300000000003</v>
      </c>
      <c r="E557">
        <v>36260.9</v>
      </c>
      <c r="F557">
        <v>5909.64</v>
      </c>
      <c r="G557">
        <v>0.37592599999999998</v>
      </c>
      <c r="H557">
        <v>0.61908099999999999</v>
      </c>
      <c r="I557">
        <v>0</v>
      </c>
    </row>
    <row r="558" spans="1:25" x14ac:dyDescent="0.25">
      <c r="A558" t="s">
        <v>117</v>
      </c>
      <c r="B558">
        <v>36697.800000000003</v>
      </c>
      <c r="C558">
        <v>36604.199999999997</v>
      </c>
      <c r="D558">
        <v>36581.5</v>
      </c>
      <c r="E558">
        <v>36216.400000000001</v>
      </c>
      <c r="F558">
        <v>5910.08</v>
      </c>
      <c r="G558">
        <v>0.376332</v>
      </c>
      <c r="H558">
        <v>0.61912100000000003</v>
      </c>
      <c r="I558">
        <v>0</v>
      </c>
    </row>
    <row r="559" spans="1:25" x14ac:dyDescent="0.25">
      <c r="A559" t="s">
        <v>117</v>
      </c>
      <c r="B559">
        <v>36690.800000000003</v>
      </c>
      <c r="C559">
        <v>36611.800000000003</v>
      </c>
      <c r="D559">
        <v>36590.199999999997</v>
      </c>
      <c r="E559">
        <v>36227</v>
      </c>
      <c r="F559">
        <v>5909.4</v>
      </c>
      <c r="G559">
        <v>0.37570199999999998</v>
      </c>
      <c r="H559">
        <v>0.62665899999999997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36855.800000000003</v>
      </c>
      <c r="C560">
        <v>36766.5</v>
      </c>
      <c r="D560">
        <v>36741.300000000003</v>
      </c>
      <c r="E560">
        <v>36378.199999999997</v>
      </c>
      <c r="F560">
        <v>5909.16</v>
      </c>
      <c r="G560">
        <v>0.37574299999999999</v>
      </c>
      <c r="H560">
        <v>0.62973000000000001</v>
      </c>
      <c r="I560">
        <v>0</v>
      </c>
      <c r="R560">
        <f>AVERAGE(B511:B560)</f>
        <v>36711.920000000013</v>
      </c>
      <c r="S560">
        <f>AVERAGE(C511:C560)</f>
        <v>36632.952000000005</v>
      </c>
      <c r="U560">
        <f>_xlfn.VAR.P(B511:B560)</f>
        <v>2548.1716000000392</v>
      </c>
      <c r="V560">
        <f>_xlfn.VAR.P(C511:C560)</f>
        <v>2458.7024959999553</v>
      </c>
      <c r="X560">
        <f>1.96*SQRT(U560)/50</f>
        <v>1.9787931694404193</v>
      </c>
      <c r="Y560">
        <f>1.96*SQRT(V560)/50</f>
        <v>1.943743965509185</v>
      </c>
    </row>
    <row r="561" spans="1:9" x14ac:dyDescent="0.25">
      <c r="A561" t="s">
        <v>118</v>
      </c>
      <c r="B561">
        <v>1835725.8267999999</v>
      </c>
      <c r="C561" t="s">
        <v>37</v>
      </c>
    </row>
    <row r="562" spans="1:9" x14ac:dyDescent="0.25">
      <c r="A562" t="s">
        <v>39</v>
      </c>
      <c r="B562">
        <v>110.026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99.210499999999996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104.191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99.504400000000004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99.722700000000003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100.93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101.675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95.439099999999996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100.937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122.33199999999999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99.773200000000003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104.358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101.352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113.117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119.624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105.28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95.709400000000002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100.943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100.946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103.291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95.023099999999999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103.812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95.917699999999996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108.09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96.921199999999999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111.559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99.429400000000001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118.54600000000001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107.01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117.84699999999999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94.3078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132.19499999999999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133.88499999999999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107.16200000000001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122.71899999999999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121.979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99.923699999999997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111.078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111.629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118.774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94.403999999999996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128.48500000000001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94.614400000000003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117.61199999999999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100.17100000000001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148.428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93.551000000000002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97.551699999999997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128.203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112.166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94.57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109.127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101.093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98.096500000000006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108.83199999999999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108.00838400000001</v>
      </c>
      <c r="S616">
        <f>AVERAGE(C567:C616)</f>
        <v>0</v>
      </c>
      <c r="U616">
        <f>_xlfn.VAR.P(B567:B616)</f>
        <v>150.45200477134438</v>
      </c>
      <c r="V616">
        <f>_xlfn.VAR.P(C567:C616)</f>
        <v>0</v>
      </c>
      <c r="X616">
        <f>1.96*SQRT(U616)/50</f>
        <v>0.48082280375606001</v>
      </c>
      <c r="Y616">
        <f>1.96*SQRT(V616)/50</f>
        <v>0</v>
      </c>
    </row>
    <row r="617" spans="1:25" x14ac:dyDescent="0.25">
      <c r="A617" t="s">
        <v>39</v>
      </c>
      <c r="B617">
        <v>5471.3960999999999</v>
      </c>
      <c r="C617" t="s">
        <v>37</v>
      </c>
    </row>
    <row r="618" spans="1:25" x14ac:dyDescent="0.25">
      <c r="A618" t="s">
        <v>40</v>
      </c>
      <c r="B618">
        <v>105.652</v>
      </c>
      <c r="C618">
        <v>34.673499999999997</v>
      </c>
      <c r="D618">
        <v>5.4999099999999999</v>
      </c>
      <c r="E618">
        <v>3.5266700000000002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140.78200000000001</v>
      </c>
      <c r="C619">
        <v>71.915700000000001</v>
      </c>
      <c r="D619">
        <v>12.5358</v>
      </c>
      <c r="E619">
        <v>10.6936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112.34</v>
      </c>
      <c r="C620">
        <v>44.1753</v>
      </c>
      <c r="D620">
        <v>6.93757</v>
      </c>
      <c r="E620">
        <v>4.9612499999999997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124.10299999999999</v>
      </c>
      <c r="C621">
        <v>56.424700000000001</v>
      </c>
      <c r="D621">
        <v>9.2466899999999992</v>
      </c>
      <c r="E621">
        <v>7.2847099999999996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101.623</v>
      </c>
      <c r="C622">
        <v>34.015099999999997</v>
      </c>
      <c r="D622">
        <v>4.31515</v>
      </c>
      <c r="E622">
        <v>2.2599800000000001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110.923</v>
      </c>
      <c r="C623">
        <v>42.779800000000002</v>
      </c>
      <c r="D623">
        <v>8.1694499999999994</v>
      </c>
      <c r="E623">
        <v>6.2033800000000001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100.73399999999999</v>
      </c>
      <c r="C624">
        <v>33.445599999999999</v>
      </c>
      <c r="D624">
        <v>4.6407699999999998</v>
      </c>
      <c r="E624">
        <v>2.4729700000000001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99.150199999999998</v>
      </c>
      <c r="C625">
        <v>31.271100000000001</v>
      </c>
      <c r="D625">
        <v>5.0974700000000004</v>
      </c>
      <c r="E625">
        <v>3.1293500000000001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104.616</v>
      </c>
      <c r="C626">
        <v>32.650799999999997</v>
      </c>
      <c r="D626">
        <v>5.68832</v>
      </c>
      <c r="E626">
        <v>2.5272399999999999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135.29</v>
      </c>
      <c r="C627">
        <v>64.912400000000005</v>
      </c>
      <c r="D627">
        <v>11.327500000000001</v>
      </c>
      <c r="E627">
        <v>9.4699399999999994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152.91399999999999</v>
      </c>
      <c r="C628">
        <v>85.120099999999994</v>
      </c>
      <c r="D628">
        <v>15.0661</v>
      </c>
      <c r="E628">
        <v>13.2372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100.476</v>
      </c>
      <c r="C629">
        <v>33.068600000000004</v>
      </c>
      <c r="D629">
        <v>4.8957499999999996</v>
      </c>
      <c r="E629">
        <v>2.9204599999999998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98.548299999999998</v>
      </c>
      <c r="C630">
        <v>31.629200000000001</v>
      </c>
      <c r="D630">
        <v>4.9090600000000002</v>
      </c>
      <c r="E630">
        <v>2.9481099999999998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127.374</v>
      </c>
      <c r="C631">
        <v>57.834200000000003</v>
      </c>
      <c r="D631">
        <v>9.4351299999999991</v>
      </c>
      <c r="E631">
        <v>7.5315000000000003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139.88</v>
      </c>
      <c r="C632">
        <v>35.218699999999998</v>
      </c>
      <c r="D632">
        <v>5.6524799999999997</v>
      </c>
      <c r="E632">
        <v>3.5645500000000001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112.34399999999999</v>
      </c>
      <c r="C633">
        <v>44.517099999999999</v>
      </c>
      <c r="D633">
        <v>6.9130200000000004</v>
      </c>
      <c r="E633">
        <v>4.5291600000000001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99.887100000000004</v>
      </c>
      <c r="C634">
        <v>31.6312</v>
      </c>
      <c r="D634">
        <v>4.8199699999999996</v>
      </c>
      <c r="E634">
        <v>2.7730000000000001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108.79600000000001</v>
      </c>
      <c r="C635">
        <v>38.204900000000002</v>
      </c>
      <c r="D635">
        <v>6.4685899999999998</v>
      </c>
      <c r="E635">
        <v>4.4042199999999996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100.184</v>
      </c>
      <c r="C636">
        <v>32.657800000000002</v>
      </c>
      <c r="D636">
        <v>4.4359799999999998</v>
      </c>
      <c r="E636">
        <v>2.2988900000000001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115.717</v>
      </c>
      <c r="C637">
        <v>47.744300000000003</v>
      </c>
      <c r="D637">
        <v>8.3834700000000009</v>
      </c>
      <c r="E637">
        <v>6.4481000000000002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110.86799999999999</v>
      </c>
      <c r="C638">
        <v>43.539099999999998</v>
      </c>
      <c r="D638">
        <v>7.0440699999999996</v>
      </c>
      <c r="E638">
        <v>4.9868600000000001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121.377</v>
      </c>
      <c r="C639">
        <v>53.056399999999996</v>
      </c>
      <c r="D639">
        <v>9.2579600000000006</v>
      </c>
      <c r="E639">
        <v>7.2857200000000004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102.075</v>
      </c>
      <c r="C640">
        <v>34.973399999999998</v>
      </c>
      <c r="D640">
        <v>5.30227</v>
      </c>
      <c r="E640">
        <v>3.33108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117.86199999999999</v>
      </c>
      <c r="C641">
        <v>48.851199999999999</v>
      </c>
      <c r="D641">
        <v>8.2134900000000002</v>
      </c>
      <c r="E641">
        <v>6.2422800000000001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98.552000000000007</v>
      </c>
      <c r="C642">
        <v>31.042100000000001</v>
      </c>
      <c r="D642">
        <v>4.6725199999999996</v>
      </c>
      <c r="E642">
        <v>2.6787899999999998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113.821</v>
      </c>
      <c r="C643">
        <v>46.028100000000002</v>
      </c>
      <c r="D643">
        <v>6.7082100000000002</v>
      </c>
      <c r="E643">
        <v>4.5486000000000004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123.089</v>
      </c>
      <c r="C644">
        <v>54.061</v>
      </c>
      <c r="D644">
        <v>9.2200500000000005</v>
      </c>
      <c r="E644">
        <v>7.1229100000000001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205.81200000000001</v>
      </c>
      <c r="C645">
        <v>31.422000000000001</v>
      </c>
      <c r="D645">
        <v>4.2915999999999999</v>
      </c>
      <c r="E645">
        <v>2.2548599999999999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137.45500000000001</v>
      </c>
      <c r="C646">
        <v>68.701499999999996</v>
      </c>
      <c r="D646">
        <v>11.8856</v>
      </c>
      <c r="E646">
        <v>10.0434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101.075</v>
      </c>
      <c r="C647">
        <v>31.2256</v>
      </c>
      <c r="D647">
        <v>4.2014899999999997</v>
      </c>
      <c r="E647">
        <v>2.2343799999999998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115.562</v>
      </c>
      <c r="C648">
        <v>47.216200000000001</v>
      </c>
      <c r="D648">
        <v>7.8489399999999998</v>
      </c>
      <c r="E648">
        <v>5.8173199999999996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180.97900000000001</v>
      </c>
      <c r="C649">
        <v>35.807200000000002</v>
      </c>
      <c r="D649">
        <v>6.2842799999999999</v>
      </c>
      <c r="E649">
        <v>4.1728100000000001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157.16200000000001</v>
      </c>
      <c r="C650">
        <v>38.432099999999998</v>
      </c>
      <c r="D650">
        <v>5.9412399999999996</v>
      </c>
      <c r="E650">
        <v>3.8953099999999998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132.09299999999999</v>
      </c>
      <c r="C651">
        <v>64.395499999999998</v>
      </c>
      <c r="D651">
        <v>11.2446</v>
      </c>
      <c r="E651">
        <v>9.3358000000000008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143.428</v>
      </c>
      <c r="C652">
        <v>76.692899999999995</v>
      </c>
      <c r="D652">
        <v>13.414400000000001</v>
      </c>
      <c r="E652">
        <v>11.52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99.965400000000002</v>
      </c>
      <c r="C653">
        <v>32.279499999999999</v>
      </c>
      <c r="D653">
        <v>6.4286700000000003</v>
      </c>
      <c r="E653">
        <v>4.4339199999999996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148.124</v>
      </c>
      <c r="C654">
        <v>81.317099999999996</v>
      </c>
      <c r="D654">
        <v>14.230499999999999</v>
      </c>
      <c r="E654">
        <v>12.456899999999999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95.4024</v>
      </c>
      <c r="C655">
        <v>38.982300000000002</v>
      </c>
      <c r="D655">
        <v>6.9314299999999998</v>
      </c>
      <c r="E655">
        <v>4.8619399999999997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86.962999999999994</v>
      </c>
      <c r="C656">
        <v>31.15</v>
      </c>
      <c r="D656">
        <v>4.1851000000000003</v>
      </c>
      <c r="E656">
        <v>2.1954600000000002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86.740700000000004</v>
      </c>
      <c r="C657">
        <v>30.9251</v>
      </c>
      <c r="D657">
        <v>5.2582300000000002</v>
      </c>
      <c r="E657">
        <v>3.3024100000000001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96.044600000000003</v>
      </c>
      <c r="C658">
        <v>38.059899999999999</v>
      </c>
      <c r="D658">
        <v>5.47736</v>
      </c>
      <c r="E658">
        <v>3.49492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113.16800000000001</v>
      </c>
      <c r="C659">
        <v>55.6218</v>
      </c>
      <c r="D659">
        <v>9.1596299999999999</v>
      </c>
      <c r="E659">
        <v>7.2314499999999997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89.338999999999999</v>
      </c>
      <c r="C660">
        <v>31.329599999999999</v>
      </c>
      <c r="D660">
        <v>4.5865</v>
      </c>
      <c r="E660">
        <v>2.6255500000000001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97.878799999999998</v>
      </c>
      <c r="C661">
        <v>41.758200000000002</v>
      </c>
      <c r="D661">
        <v>6.2862999999999998</v>
      </c>
      <c r="E661">
        <v>4.3724699999999999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88.338399999999993</v>
      </c>
      <c r="C662">
        <v>31.986799999999999</v>
      </c>
      <c r="D662">
        <v>3.8256800000000002</v>
      </c>
      <c r="E662">
        <v>1.877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94.980599999999995</v>
      </c>
      <c r="C663">
        <v>38.352699999999999</v>
      </c>
      <c r="D663">
        <v>6.5249199999999998</v>
      </c>
      <c r="E663">
        <v>4.3110400000000002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99.912000000000006</v>
      </c>
      <c r="C664">
        <v>43.475299999999997</v>
      </c>
      <c r="D664">
        <v>6.7522200000000003</v>
      </c>
      <c r="E664">
        <v>4.6622500000000002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116.65300000000001</v>
      </c>
      <c r="C665">
        <v>60.600200000000001</v>
      </c>
      <c r="D665">
        <v>10.028</v>
      </c>
      <c r="E665">
        <v>8.2114399999999996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88.107699999999994</v>
      </c>
      <c r="C666">
        <v>31.227599999999999</v>
      </c>
      <c r="D666">
        <v>4.6725199999999996</v>
      </c>
      <c r="E666">
        <v>2.7105399999999999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85.747600000000006</v>
      </c>
      <c r="C667">
        <v>29.6479</v>
      </c>
      <c r="D667">
        <v>3.86971</v>
      </c>
      <c r="E667">
        <v>1.9712099999999999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107.28</v>
      </c>
      <c r="C668">
        <v>50.172699999999999</v>
      </c>
      <c r="D668">
        <v>8.7838700000000003</v>
      </c>
      <c r="E668">
        <v>6.5003399999999996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89.122900000000001</v>
      </c>
      <c r="C669">
        <v>31.3583</v>
      </c>
      <c r="D669">
        <v>4.8261099999999999</v>
      </c>
      <c r="E669">
        <v>2.7955299999999998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87.760199999999998</v>
      </c>
      <c r="C670">
        <v>30.8752</v>
      </c>
      <c r="D670">
        <v>3.71611</v>
      </c>
      <c r="E670">
        <v>1.79098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90.025499999999994</v>
      </c>
      <c r="C671">
        <v>32.377299999999998</v>
      </c>
      <c r="D671">
        <v>4.8332800000000002</v>
      </c>
      <c r="E671">
        <v>2.8119100000000001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207.47300000000001</v>
      </c>
      <c r="C672">
        <v>40.164900000000003</v>
      </c>
      <c r="D672">
        <v>6.5832800000000002</v>
      </c>
      <c r="E672">
        <v>4.3018299999999998</v>
      </c>
      <c r="F672">
        <v>0</v>
      </c>
      <c r="G672">
        <v>32767</v>
      </c>
      <c r="H672">
        <v>-32767</v>
      </c>
      <c r="I672">
        <v>0</v>
      </c>
      <c r="R672">
        <f>AVERAGE(B623:B672)</f>
        <v>114.74140799999995</v>
      </c>
      <c r="S672">
        <f>AVERAGE(C623:C672)</f>
        <v>42.995849999999997</v>
      </c>
      <c r="U672">
        <f>_xlfn.VAR.P(B623:B672)</f>
        <v>781.85718285794701</v>
      </c>
      <c r="V672">
        <f>_xlfn.VAR.P(C623:C672)</f>
        <v>198.11153473449983</v>
      </c>
      <c r="X672">
        <f>1.96*SQRT(U672)/50</f>
        <v>1.0960990016722192</v>
      </c>
      <c r="Y672">
        <f>1.96*SQRT(V672)/50</f>
        <v>0.55174822948009694</v>
      </c>
    </row>
    <row r="673" spans="1:9" x14ac:dyDescent="0.25">
      <c r="A673" t="s">
        <v>39</v>
      </c>
      <c r="B673">
        <v>5823.3019999999997</v>
      </c>
      <c r="C673" t="s">
        <v>37</v>
      </c>
    </row>
    <row r="674" spans="1:9" x14ac:dyDescent="0.25">
      <c r="A674" t="s">
        <v>41</v>
      </c>
      <c r="B674">
        <v>118.996</v>
      </c>
      <c r="C674">
        <v>76.810599999999994</v>
      </c>
      <c r="D674">
        <v>13.485099999999999</v>
      </c>
      <c r="E674">
        <v>11.592700000000001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77.202799999999996</v>
      </c>
      <c r="C675">
        <v>34.686399999999999</v>
      </c>
      <c r="D675">
        <v>5.72621</v>
      </c>
      <c r="E675">
        <v>3.5676299999999999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85.808000000000007</v>
      </c>
      <c r="C676">
        <v>43.616399999999999</v>
      </c>
      <c r="D676">
        <v>7.1925499999999998</v>
      </c>
      <c r="E676">
        <v>5.1394299999999999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99.960499999999996</v>
      </c>
      <c r="C677">
        <v>56.079500000000003</v>
      </c>
      <c r="D677">
        <v>9.9184599999999996</v>
      </c>
      <c r="E677">
        <v>7.9329099999999997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88.096400000000003</v>
      </c>
      <c r="C678">
        <v>43.244100000000003</v>
      </c>
      <c r="D678">
        <v>7.0471599999999999</v>
      </c>
      <c r="E678">
        <v>5.0002000000000004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94.130300000000005</v>
      </c>
      <c r="C679">
        <v>51.446800000000003</v>
      </c>
      <c r="D679">
        <v>8.3271300000000004</v>
      </c>
      <c r="E679">
        <v>4.1615399999999996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77.995599999999996</v>
      </c>
      <c r="C680">
        <v>33.087400000000002</v>
      </c>
      <c r="D680">
        <v>4.6970900000000002</v>
      </c>
      <c r="E680">
        <v>2.6583100000000002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214.31399999999999</v>
      </c>
      <c r="C681">
        <v>33.816499999999998</v>
      </c>
      <c r="D681">
        <v>4.28545</v>
      </c>
      <c r="E681">
        <v>2.25895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87.132999999999996</v>
      </c>
      <c r="C682">
        <v>44.872700000000002</v>
      </c>
      <c r="D682">
        <v>8.4008800000000008</v>
      </c>
      <c r="E682">
        <v>5.9330499999999997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75.686899999999994</v>
      </c>
      <c r="C683">
        <v>32.856000000000002</v>
      </c>
      <c r="D683">
        <v>4.6643299999999996</v>
      </c>
      <c r="E683">
        <v>2.65422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103.724</v>
      </c>
      <c r="C684">
        <v>61.086599999999997</v>
      </c>
      <c r="D684">
        <v>10.07</v>
      </c>
      <c r="E684">
        <v>8.1121200000000009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75.762200000000007</v>
      </c>
      <c r="C685">
        <v>32.836300000000001</v>
      </c>
      <c r="D685">
        <v>4.6479400000000002</v>
      </c>
      <c r="E685">
        <v>2.62452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75.535600000000002</v>
      </c>
      <c r="C686">
        <v>32.757599999999996</v>
      </c>
      <c r="D686">
        <v>5.38931</v>
      </c>
      <c r="E686">
        <v>3.3331300000000001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86.962000000000003</v>
      </c>
      <c r="C687">
        <v>43.478700000000003</v>
      </c>
      <c r="D687">
        <v>7.8182099999999997</v>
      </c>
      <c r="E687">
        <v>5.7446099999999998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249.57300000000001</v>
      </c>
      <c r="C688">
        <v>32.8125</v>
      </c>
      <c r="D688">
        <v>5.7876399999999997</v>
      </c>
      <c r="E688">
        <v>3.7017699999999998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87.618700000000004</v>
      </c>
      <c r="C689">
        <v>46.055199999999999</v>
      </c>
      <c r="D689">
        <v>7.5499299999999998</v>
      </c>
      <c r="E689">
        <v>5.5777200000000002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84.108599999999996</v>
      </c>
      <c r="C690">
        <v>40.826700000000002</v>
      </c>
      <c r="D690">
        <v>7.0450900000000001</v>
      </c>
      <c r="E690">
        <v>5.0257800000000001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74.450599999999994</v>
      </c>
      <c r="C691">
        <v>31.650300000000001</v>
      </c>
      <c r="D691">
        <v>5.3360700000000003</v>
      </c>
      <c r="E691">
        <v>3.3730600000000002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118.887</v>
      </c>
      <c r="C692">
        <v>76.539500000000004</v>
      </c>
      <c r="D692">
        <v>13.484</v>
      </c>
      <c r="E692">
        <v>11.3643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128.90799999999999</v>
      </c>
      <c r="C693">
        <v>85.074100000000001</v>
      </c>
      <c r="D693">
        <v>15.244300000000001</v>
      </c>
      <c r="E693">
        <v>13.4277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86.246099999999998</v>
      </c>
      <c r="C694">
        <v>44.234999999999999</v>
      </c>
      <c r="D694">
        <v>6.5924899999999997</v>
      </c>
      <c r="E694">
        <v>4.59673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77.964799999999997</v>
      </c>
      <c r="C695">
        <v>32.620800000000003</v>
      </c>
      <c r="D695">
        <v>4.25678</v>
      </c>
      <c r="E695">
        <v>2.1248100000000001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141.33699999999999</v>
      </c>
      <c r="C696">
        <v>52.578899999999997</v>
      </c>
      <c r="D696">
        <v>8.7367399999999993</v>
      </c>
      <c r="E696">
        <v>6.8034499999999998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89.860699999999994</v>
      </c>
      <c r="C697">
        <v>47.28</v>
      </c>
      <c r="D697">
        <v>7.4362700000000004</v>
      </c>
      <c r="E697">
        <v>5.1998600000000001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86.192499999999995</v>
      </c>
      <c r="C698">
        <v>40.586500000000001</v>
      </c>
      <c r="D698">
        <v>7.5458400000000001</v>
      </c>
      <c r="E698">
        <v>5.3053299999999997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76.644199999999998</v>
      </c>
      <c r="C699">
        <v>32.560699999999997</v>
      </c>
      <c r="D699">
        <v>4.9111099999999999</v>
      </c>
      <c r="E699">
        <v>2.7125900000000001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90.548000000000002</v>
      </c>
      <c r="C700">
        <v>46.7258</v>
      </c>
      <c r="D700">
        <v>7.4925699999999997</v>
      </c>
      <c r="E700">
        <v>5.4107799999999999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109.218</v>
      </c>
      <c r="C701">
        <v>65.738600000000005</v>
      </c>
      <c r="D701">
        <v>11.502599999999999</v>
      </c>
      <c r="E701">
        <v>9.5723400000000005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75.294600000000003</v>
      </c>
      <c r="C702">
        <v>33.006399999999999</v>
      </c>
      <c r="D702">
        <v>4.8639999999999999</v>
      </c>
      <c r="E702">
        <v>2.73102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78.480999999999995</v>
      </c>
      <c r="C703">
        <v>34.139400000000002</v>
      </c>
      <c r="D703">
        <v>5.6545199999999998</v>
      </c>
      <c r="E703">
        <v>3.6044900000000002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119.041</v>
      </c>
      <c r="C704">
        <v>76.156400000000005</v>
      </c>
      <c r="D704">
        <v>13.311</v>
      </c>
      <c r="E704">
        <v>11.377700000000001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74.435299999999998</v>
      </c>
      <c r="C705">
        <v>32.863199999999999</v>
      </c>
      <c r="D705">
        <v>4.3079799999999997</v>
      </c>
      <c r="E705">
        <v>2.1729400000000001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80.008399999999995</v>
      </c>
      <c r="C706">
        <v>37.357900000000001</v>
      </c>
      <c r="D706">
        <v>5.6514600000000002</v>
      </c>
      <c r="E706">
        <v>3.6249699999999998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74.343100000000007</v>
      </c>
      <c r="C707">
        <v>31.971800000000002</v>
      </c>
      <c r="D707">
        <v>5.3596199999999996</v>
      </c>
      <c r="E707">
        <v>3.3474699999999999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74.567999999999998</v>
      </c>
      <c r="C708">
        <v>32.928699999999999</v>
      </c>
      <c r="D708">
        <v>4.1513099999999996</v>
      </c>
      <c r="E708">
        <v>2.1493799999999998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138.82499999999999</v>
      </c>
      <c r="C709">
        <v>89.135300000000001</v>
      </c>
      <c r="D709">
        <v>16.1341</v>
      </c>
      <c r="E709">
        <v>14.2859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99.972499999999997</v>
      </c>
      <c r="C710">
        <v>54.278700000000001</v>
      </c>
      <c r="D710">
        <v>8.7521100000000001</v>
      </c>
      <c r="E710">
        <v>6.4972500000000002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95.762299999999996</v>
      </c>
      <c r="C711">
        <v>30.966999999999999</v>
      </c>
      <c r="D711">
        <v>4.0304799999999998</v>
      </c>
      <c r="E711">
        <v>2.0121699999999998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147.08799999999999</v>
      </c>
      <c r="C712">
        <v>42.037799999999997</v>
      </c>
      <c r="D712">
        <v>6.5003399999999996</v>
      </c>
      <c r="E712">
        <v>4.5158300000000002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101.563</v>
      </c>
      <c r="C713">
        <v>33.272300000000001</v>
      </c>
      <c r="D713">
        <v>6.1265900000000002</v>
      </c>
      <c r="E713">
        <v>4.00692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90.756100000000004</v>
      </c>
      <c r="C714">
        <v>33.090000000000003</v>
      </c>
      <c r="D714">
        <v>4.3571299999999997</v>
      </c>
      <c r="E714">
        <v>2.3306300000000002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87.077100000000002</v>
      </c>
      <c r="C715">
        <v>41.611699999999999</v>
      </c>
      <c r="D715">
        <v>7.0348600000000001</v>
      </c>
      <c r="E715">
        <v>4.9520499999999998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97.075599999999994</v>
      </c>
      <c r="C716">
        <v>50.4345</v>
      </c>
      <c r="D716">
        <v>8.8217199999999991</v>
      </c>
      <c r="E716">
        <v>6.68668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77.715599999999995</v>
      </c>
      <c r="C717">
        <v>32.101100000000002</v>
      </c>
      <c r="D717">
        <v>5.4230999999999998</v>
      </c>
      <c r="E717">
        <v>3.3730600000000002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80.145600000000002</v>
      </c>
      <c r="C718">
        <v>34.159500000000001</v>
      </c>
      <c r="D718">
        <v>5.6739699999999997</v>
      </c>
      <c r="E718">
        <v>3.5799099999999999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83.666799999999995</v>
      </c>
      <c r="C719">
        <v>34.314100000000003</v>
      </c>
      <c r="D719">
        <v>5.6115199999999996</v>
      </c>
      <c r="E719">
        <v>3.0668899999999999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92.675799999999995</v>
      </c>
      <c r="C720">
        <v>49.331600000000002</v>
      </c>
      <c r="D720">
        <v>8.7090899999999998</v>
      </c>
      <c r="E720">
        <v>6.53104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79.966999999999999</v>
      </c>
      <c r="C721">
        <v>33.588900000000002</v>
      </c>
      <c r="D721">
        <v>5.2991999999999999</v>
      </c>
      <c r="E721">
        <v>3.1273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127.04</v>
      </c>
      <c r="C722">
        <v>57.372799999999998</v>
      </c>
      <c r="D722">
        <v>10.196999999999999</v>
      </c>
      <c r="E722">
        <v>8.2452299999999994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165.91399999999999</v>
      </c>
      <c r="C723">
        <v>41.226199999999999</v>
      </c>
      <c r="D723">
        <v>5.9514699999999996</v>
      </c>
      <c r="E723">
        <v>3.4611299999999998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93.502300000000005</v>
      </c>
      <c r="C724">
        <v>34.241199999999999</v>
      </c>
      <c r="D724">
        <v>6.3406099999999999</v>
      </c>
      <c r="E724">
        <v>3.5973199999999999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78.541600000000003</v>
      </c>
      <c r="C725">
        <v>33.661799999999999</v>
      </c>
      <c r="D725">
        <v>5.49376</v>
      </c>
      <c r="E725">
        <v>3.3607800000000001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79.367099999999994</v>
      </c>
      <c r="C726">
        <v>32.955599999999997</v>
      </c>
      <c r="D726">
        <v>5.6504300000000001</v>
      </c>
      <c r="E726">
        <v>3.6219000000000001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81.602400000000003</v>
      </c>
      <c r="C727">
        <v>35.187199999999997</v>
      </c>
      <c r="D727">
        <v>5.69754</v>
      </c>
      <c r="E727">
        <v>3.3505400000000001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77.690399999999997</v>
      </c>
      <c r="C728">
        <v>34.140599999999999</v>
      </c>
      <c r="D728">
        <v>6.0385200000000001</v>
      </c>
      <c r="E728">
        <v>3.5778599999999998</v>
      </c>
      <c r="F728">
        <v>0</v>
      </c>
      <c r="G728">
        <v>32767</v>
      </c>
      <c r="H728">
        <v>-32767</v>
      </c>
      <c r="I728">
        <v>0</v>
      </c>
      <c r="R728">
        <f>AVERAGE(B679:B728)</f>
        <v>98.898408000000003</v>
      </c>
      <c r="S728">
        <f>AVERAGE(C679:C728)</f>
        <v>42.941098000000011</v>
      </c>
      <c r="U728">
        <f>_xlfn.VAR.P(B679:B728)</f>
        <v>1198.5050969779343</v>
      </c>
      <c r="V728">
        <f>_xlfn.VAR.P(C679:C728)</f>
        <v>204.08972843899429</v>
      </c>
      <c r="X728">
        <f>1.96*SQRT(U728)/50</f>
        <v>1.3570817485399223</v>
      </c>
      <c r="Y728">
        <f>1.96*SQRT(V728)/50</f>
        <v>0.56001110730814629</v>
      </c>
    </row>
    <row r="729" spans="1:25" x14ac:dyDescent="0.25">
      <c r="A729" t="s">
        <v>41</v>
      </c>
      <c r="B729">
        <v>5034.5483999999997</v>
      </c>
      <c r="C729" t="s">
        <v>37</v>
      </c>
      <c r="U729" t="s">
        <v>83</v>
      </c>
    </row>
    <row r="730" spans="1:25" x14ac:dyDescent="0.25">
      <c r="A730" t="s">
        <v>99</v>
      </c>
      <c r="B730">
        <v>16257.9</v>
      </c>
      <c r="C730">
        <v>16188.8</v>
      </c>
      <c r="D730">
        <v>16090.8</v>
      </c>
      <c r="E730">
        <v>13034</v>
      </c>
      <c r="F730">
        <v>0</v>
      </c>
      <c r="G730">
        <v>0.410103</v>
      </c>
      <c r="H730">
        <v>0.593275</v>
      </c>
      <c r="I730">
        <v>0</v>
      </c>
      <c r="U730">
        <f>_xlfn.STDEV.P(B679:B728)</f>
        <v>34.619432360712302</v>
      </c>
      <c r="V730">
        <f>_xlfn.STDEV.P(C679:C728)</f>
        <v>14.285997635411896</v>
      </c>
    </row>
    <row r="731" spans="1:25" x14ac:dyDescent="0.25">
      <c r="A731" t="s">
        <v>99</v>
      </c>
      <c r="B731">
        <v>16105.6</v>
      </c>
      <c r="C731">
        <v>16066.1</v>
      </c>
      <c r="D731">
        <v>15972.6</v>
      </c>
      <c r="E731">
        <v>12948.4</v>
      </c>
      <c r="F731">
        <v>0</v>
      </c>
      <c r="G731">
        <v>0.40295900000000001</v>
      </c>
      <c r="H731">
        <v>0.59330400000000005</v>
      </c>
      <c r="I731">
        <v>0</v>
      </c>
    </row>
    <row r="732" spans="1:25" x14ac:dyDescent="0.25">
      <c r="A732" t="s">
        <v>99</v>
      </c>
      <c r="B732">
        <v>16103.2</v>
      </c>
      <c r="C732">
        <v>16062.9</v>
      </c>
      <c r="D732">
        <v>15971.2</v>
      </c>
      <c r="E732">
        <v>12946.9</v>
      </c>
      <c r="F732">
        <v>0</v>
      </c>
      <c r="G732">
        <v>0.41010099999999999</v>
      </c>
      <c r="H732">
        <v>0.60105500000000001</v>
      </c>
      <c r="I732">
        <v>0</v>
      </c>
    </row>
    <row r="733" spans="1:25" x14ac:dyDescent="0.25">
      <c r="A733" t="s">
        <v>99</v>
      </c>
      <c r="B733">
        <v>16014.6</v>
      </c>
      <c r="C733">
        <v>15971.8</v>
      </c>
      <c r="D733">
        <v>15871</v>
      </c>
      <c r="E733">
        <v>12866.7</v>
      </c>
      <c r="F733">
        <v>0</v>
      </c>
      <c r="G733">
        <v>0.40328900000000001</v>
      </c>
      <c r="H733">
        <v>0.59339299999999995</v>
      </c>
      <c r="I733">
        <v>0</v>
      </c>
    </row>
    <row r="734" spans="1:25" x14ac:dyDescent="0.25">
      <c r="A734" t="s">
        <v>99</v>
      </c>
      <c r="B734">
        <v>15973.6</v>
      </c>
      <c r="C734">
        <v>15933.5</v>
      </c>
      <c r="D734">
        <v>15840.4</v>
      </c>
      <c r="E734">
        <v>12839.1</v>
      </c>
      <c r="F734">
        <v>0</v>
      </c>
      <c r="G734">
        <v>0.40317199999999997</v>
      </c>
      <c r="H734">
        <v>0.59341500000000003</v>
      </c>
      <c r="I734">
        <v>0</v>
      </c>
    </row>
    <row r="735" spans="1:25" x14ac:dyDescent="0.25">
      <c r="A735" t="s">
        <v>99</v>
      </c>
      <c r="B735">
        <v>15975.7</v>
      </c>
      <c r="C735">
        <v>15934.6</v>
      </c>
      <c r="D735">
        <v>15840.6</v>
      </c>
      <c r="E735">
        <v>12839</v>
      </c>
      <c r="F735">
        <v>0</v>
      </c>
      <c r="G735">
        <v>0.40296199999999999</v>
      </c>
      <c r="H735">
        <v>0.59342099999999998</v>
      </c>
      <c r="I735">
        <v>0</v>
      </c>
    </row>
    <row r="736" spans="1:25" x14ac:dyDescent="0.25">
      <c r="A736" t="s">
        <v>99</v>
      </c>
      <c r="B736">
        <v>15970.7</v>
      </c>
      <c r="C736">
        <v>15931.2</v>
      </c>
      <c r="D736">
        <v>15839.7</v>
      </c>
      <c r="E736">
        <v>12839.2</v>
      </c>
      <c r="F736">
        <v>0</v>
      </c>
      <c r="G736">
        <v>0.410103</v>
      </c>
      <c r="H736">
        <v>0.59333100000000005</v>
      </c>
      <c r="I736">
        <v>0</v>
      </c>
    </row>
    <row r="737" spans="1:9" x14ac:dyDescent="0.25">
      <c r="A737" t="s">
        <v>99</v>
      </c>
      <c r="B737">
        <v>15977.3</v>
      </c>
      <c r="C737">
        <v>15936.8</v>
      </c>
      <c r="D737">
        <v>15838.8</v>
      </c>
      <c r="E737">
        <v>12839</v>
      </c>
      <c r="F737">
        <v>0</v>
      </c>
      <c r="G737">
        <v>0.40430199999999999</v>
      </c>
      <c r="H737">
        <v>0.59311700000000001</v>
      </c>
      <c r="I737">
        <v>0</v>
      </c>
    </row>
    <row r="738" spans="1:9" x14ac:dyDescent="0.25">
      <c r="A738" t="s">
        <v>99</v>
      </c>
      <c r="B738">
        <v>15972.6</v>
      </c>
      <c r="C738">
        <v>15932.9</v>
      </c>
      <c r="D738">
        <v>15836.8</v>
      </c>
      <c r="E738">
        <v>12838.7</v>
      </c>
      <c r="F738">
        <v>0</v>
      </c>
      <c r="G738">
        <v>0.41010200000000002</v>
      </c>
      <c r="H738">
        <v>0.59341900000000003</v>
      </c>
      <c r="I738">
        <v>0</v>
      </c>
    </row>
    <row r="739" spans="1:9" x14ac:dyDescent="0.25">
      <c r="A739" t="s">
        <v>99</v>
      </c>
      <c r="B739">
        <v>15971.4</v>
      </c>
      <c r="C739">
        <v>15930.7</v>
      </c>
      <c r="D739">
        <v>15836.8</v>
      </c>
      <c r="E739">
        <v>12838.7</v>
      </c>
      <c r="F739">
        <v>0</v>
      </c>
      <c r="G739">
        <v>0.40290500000000001</v>
      </c>
      <c r="H739">
        <v>0.59360599999999997</v>
      </c>
      <c r="I739">
        <v>0</v>
      </c>
    </row>
    <row r="740" spans="1:9" x14ac:dyDescent="0.25">
      <c r="A740" t="s">
        <v>99</v>
      </c>
      <c r="B740">
        <v>15973.1</v>
      </c>
      <c r="C740">
        <v>15932.6</v>
      </c>
      <c r="D740">
        <v>15837</v>
      </c>
      <c r="E740">
        <v>12838.9</v>
      </c>
      <c r="F740">
        <v>0</v>
      </c>
      <c r="G740">
        <v>0.40867599999999998</v>
      </c>
      <c r="H740">
        <v>0.59342099999999998</v>
      </c>
      <c r="I740">
        <v>0</v>
      </c>
    </row>
    <row r="741" spans="1:9" x14ac:dyDescent="0.25">
      <c r="A741" t="s">
        <v>99</v>
      </c>
      <c r="B741">
        <v>15970.5</v>
      </c>
      <c r="C741">
        <v>15930.6</v>
      </c>
      <c r="D741">
        <v>15838.5</v>
      </c>
      <c r="E741">
        <v>12838.9</v>
      </c>
      <c r="F741">
        <v>0</v>
      </c>
      <c r="G741">
        <v>0.41010099999999999</v>
      </c>
      <c r="H741">
        <v>0.59340499999999996</v>
      </c>
      <c r="I741">
        <v>0</v>
      </c>
    </row>
    <row r="742" spans="1:9" x14ac:dyDescent="0.25">
      <c r="A742" t="s">
        <v>99</v>
      </c>
      <c r="B742">
        <v>15971.6</v>
      </c>
      <c r="C742">
        <v>15931.8</v>
      </c>
      <c r="D742">
        <v>15842.5</v>
      </c>
      <c r="E742">
        <v>12840.3</v>
      </c>
      <c r="F742">
        <v>0</v>
      </c>
      <c r="G742">
        <v>0.40291100000000002</v>
      </c>
      <c r="H742">
        <v>0.59304199999999996</v>
      </c>
      <c r="I742">
        <v>0</v>
      </c>
    </row>
    <row r="743" spans="1:9" x14ac:dyDescent="0.25">
      <c r="A743" t="s">
        <v>99</v>
      </c>
      <c r="B743">
        <v>15976.1</v>
      </c>
      <c r="C743">
        <v>15936.1</v>
      </c>
      <c r="D743">
        <v>15838.5</v>
      </c>
      <c r="E743">
        <v>12838.8</v>
      </c>
      <c r="F743">
        <v>0</v>
      </c>
      <c r="G743">
        <v>0.40287800000000001</v>
      </c>
      <c r="H743">
        <v>0.593418</v>
      </c>
      <c r="I743">
        <v>0</v>
      </c>
    </row>
    <row r="744" spans="1:9" x14ac:dyDescent="0.25">
      <c r="A744" t="s">
        <v>99</v>
      </c>
      <c r="B744">
        <v>15979.8</v>
      </c>
      <c r="C744">
        <v>15936.9</v>
      </c>
      <c r="D744">
        <v>15837.7</v>
      </c>
      <c r="E744">
        <v>12838.9</v>
      </c>
      <c r="F744">
        <v>0</v>
      </c>
      <c r="G744">
        <v>0.40593499999999999</v>
      </c>
      <c r="H744">
        <v>0.593414</v>
      </c>
      <c r="I744">
        <v>0</v>
      </c>
    </row>
    <row r="745" spans="1:9" x14ac:dyDescent="0.25">
      <c r="A745" t="s">
        <v>99</v>
      </c>
      <c r="B745">
        <v>15972</v>
      </c>
      <c r="C745">
        <v>15931.8</v>
      </c>
      <c r="D745">
        <v>15841</v>
      </c>
      <c r="E745">
        <v>12838.7</v>
      </c>
      <c r="F745">
        <v>0</v>
      </c>
      <c r="G745">
        <v>0.40625299999999998</v>
      </c>
      <c r="H745">
        <v>0.59338599999999997</v>
      </c>
      <c r="I745">
        <v>0</v>
      </c>
    </row>
    <row r="746" spans="1:9" x14ac:dyDescent="0.25">
      <c r="A746" t="s">
        <v>99</v>
      </c>
      <c r="B746">
        <v>15974.2</v>
      </c>
      <c r="C746">
        <v>15932.8</v>
      </c>
      <c r="D746">
        <v>15839.7</v>
      </c>
      <c r="E746">
        <v>12838.7</v>
      </c>
      <c r="F746">
        <v>0</v>
      </c>
      <c r="G746">
        <v>0.40586899999999998</v>
      </c>
      <c r="H746">
        <v>0.59342099999999998</v>
      </c>
      <c r="I746">
        <v>0</v>
      </c>
    </row>
    <row r="747" spans="1:9" x14ac:dyDescent="0.25">
      <c r="A747" t="s">
        <v>99</v>
      </c>
      <c r="B747">
        <v>15976.6</v>
      </c>
      <c r="C747">
        <v>15936.3</v>
      </c>
      <c r="D747">
        <v>15836.4</v>
      </c>
      <c r="E747">
        <v>12838.7</v>
      </c>
      <c r="F747">
        <v>0</v>
      </c>
      <c r="G747">
        <v>0.402895</v>
      </c>
      <c r="H747">
        <v>0.59341299999999997</v>
      </c>
      <c r="I747">
        <v>0</v>
      </c>
    </row>
    <row r="748" spans="1:9" x14ac:dyDescent="0.25">
      <c r="A748" t="s">
        <v>99</v>
      </c>
      <c r="B748">
        <v>15968.6</v>
      </c>
      <c r="C748">
        <v>15928.8</v>
      </c>
      <c r="D748">
        <v>15839.4</v>
      </c>
      <c r="E748">
        <v>12838.8</v>
      </c>
      <c r="F748">
        <v>0</v>
      </c>
      <c r="G748">
        <v>0.40324100000000002</v>
      </c>
      <c r="H748">
        <v>0.59328599999999998</v>
      </c>
      <c r="I748">
        <v>0</v>
      </c>
    </row>
    <row r="749" spans="1:9" x14ac:dyDescent="0.25">
      <c r="A749" t="s">
        <v>99</v>
      </c>
      <c r="B749">
        <v>16024.6</v>
      </c>
      <c r="C749">
        <v>15983.8</v>
      </c>
      <c r="D749">
        <v>15883.5</v>
      </c>
      <c r="E749">
        <v>12876.3</v>
      </c>
      <c r="F749">
        <v>0</v>
      </c>
      <c r="G749">
        <v>0.40742299999999998</v>
      </c>
      <c r="H749">
        <v>0.59342099999999998</v>
      </c>
      <c r="I749">
        <v>0</v>
      </c>
    </row>
    <row r="750" spans="1:9" x14ac:dyDescent="0.25">
      <c r="A750" t="s">
        <v>99</v>
      </c>
      <c r="B750">
        <v>16038.9</v>
      </c>
      <c r="C750">
        <v>15998.8</v>
      </c>
      <c r="D750">
        <v>15909.1</v>
      </c>
      <c r="E750">
        <v>12896.8</v>
      </c>
      <c r="F750">
        <v>0</v>
      </c>
      <c r="G750">
        <v>0.41010200000000002</v>
      </c>
      <c r="H750">
        <v>0.59342099999999998</v>
      </c>
      <c r="I750">
        <v>0</v>
      </c>
    </row>
    <row r="751" spans="1:9" x14ac:dyDescent="0.25">
      <c r="A751" t="s">
        <v>99</v>
      </c>
      <c r="B751">
        <v>16041.2</v>
      </c>
      <c r="C751">
        <v>16002</v>
      </c>
      <c r="D751">
        <v>15911.3</v>
      </c>
      <c r="E751">
        <v>12898.3</v>
      </c>
      <c r="F751">
        <v>0</v>
      </c>
      <c r="G751">
        <v>0.41010200000000002</v>
      </c>
      <c r="H751">
        <v>0.59342099999999998</v>
      </c>
      <c r="I751">
        <v>0</v>
      </c>
    </row>
    <row r="752" spans="1:9" x14ac:dyDescent="0.25">
      <c r="A752" t="s">
        <v>99</v>
      </c>
      <c r="B752">
        <v>16045.9</v>
      </c>
      <c r="C752">
        <v>16006.3</v>
      </c>
      <c r="D752">
        <v>15910.6</v>
      </c>
      <c r="E752">
        <v>12896.9</v>
      </c>
      <c r="F752">
        <v>0</v>
      </c>
      <c r="G752">
        <v>0.41010099999999999</v>
      </c>
      <c r="H752">
        <v>0.593364</v>
      </c>
      <c r="I752">
        <v>0</v>
      </c>
    </row>
    <row r="753" spans="1:9" x14ac:dyDescent="0.25">
      <c r="A753" t="s">
        <v>99</v>
      </c>
      <c r="B753">
        <v>16046.7</v>
      </c>
      <c r="C753">
        <v>16004.8</v>
      </c>
      <c r="D753">
        <v>15907.5</v>
      </c>
      <c r="E753">
        <v>12896.7</v>
      </c>
      <c r="F753">
        <v>0</v>
      </c>
      <c r="G753">
        <v>0.40614099999999997</v>
      </c>
      <c r="H753">
        <v>0.59315600000000002</v>
      </c>
      <c r="I753">
        <v>0</v>
      </c>
    </row>
    <row r="754" spans="1:9" x14ac:dyDescent="0.25">
      <c r="A754" t="s">
        <v>99</v>
      </c>
      <c r="B754">
        <v>16042.4</v>
      </c>
      <c r="C754">
        <v>16002.5</v>
      </c>
      <c r="D754">
        <v>15907.6</v>
      </c>
      <c r="E754">
        <v>12896.8</v>
      </c>
      <c r="F754">
        <v>0</v>
      </c>
      <c r="G754">
        <v>0.40680699999999997</v>
      </c>
      <c r="H754">
        <v>0.59279999999999999</v>
      </c>
      <c r="I754">
        <v>0</v>
      </c>
    </row>
    <row r="755" spans="1:9" x14ac:dyDescent="0.25">
      <c r="A755" t="s">
        <v>99</v>
      </c>
      <c r="B755">
        <v>16039.5</v>
      </c>
      <c r="C755">
        <v>15999.3</v>
      </c>
      <c r="D755">
        <v>15906.6</v>
      </c>
      <c r="E755">
        <v>12897.3</v>
      </c>
      <c r="F755">
        <v>0</v>
      </c>
      <c r="G755">
        <v>0.403777</v>
      </c>
      <c r="H755">
        <v>0.59338500000000005</v>
      </c>
      <c r="I755">
        <v>0</v>
      </c>
    </row>
    <row r="756" spans="1:9" x14ac:dyDescent="0.25">
      <c r="A756" t="s">
        <v>99</v>
      </c>
      <c r="B756">
        <v>16040.6</v>
      </c>
      <c r="C756">
        <v>16000.9</v>
      </c>
      <c r="D756">
        <v>15907.3</v>
      </c>
      <c r="E756">
        <v>12896.1</v>
      </c>
      <c r="F756">
        <v>0</v>
      </c>
      <c r="G756">
        <v>0.40290700000000002</v>
      </c>
      <c r="H756">
        <v>0.59341600000000005</v>
      </c>
      <c r="I756">
        <v>0</v>
      </c>
    </row>
    <row r="757" spans="1:9" x14ac:dyDescent="0.25">
      <c r="A757" t="s">
        <v>99</v>
      </c>
      <c r="B757">
        <v>16042.4</v>
      </c>
      <c r="C757">
        <v>16002.2</v>
      </c>
      <c r="D757">
        <v>15909.1</v>
      </c>
      <c r="E757">
        <v>12894.9</v>
      </c>
      <c r="F757">
        <v>0</v>
      </c>
      <c r="G757">
        <v>0.410103</v>
      </c>
      <c r="H757">
        <v>0.59342099999999998</v>
      </c>
      <c r="I757">
        <v>0</v>
      </c>
    </row>
    <row r="758" spans="1:9" x14ac:dyDescent="0.25">
      <c r="A758" t="s">
        <v>99</v>
      </c>
      <c r="B758">
        <v>16047.8</v>
      </c>
      <c r="C758">
        <v>16006.9</v>
      </c>
      <c r="D758">
        <v>15906</v>
      </c>
      <c r="E758">
        <v>12894.7</v>
      </c>
      <c r="F758">
        <v>0</v>
      </c>
      <c r="G758">
        <v>0.41010099999999999</v>
      </c>
      <c r="H758">
        <v>0.593418</v>
      </c>
      <c r="I758">
        <v>0</v>
      </c>
    </row>
    <row r="759" spans="1:9" x14ac:dyDescent="0.25">
      <c r="A759" t="s">
        <v>99</v>
      </c>
      <c r="B759">
        <v>16045.3</v>
      </c>
      <c r="C759">
        <v>16004.7</v>
      </c>
      <c r="D759">
        <v>15906.2</v>
      </c>
      <c r="E759">
        <v>12894.5</v>
      </c>
      <c r="F759">
        <v>0</v>
      </c>
      <c r="G759">
        <v>0.402862</v>
      </c>
      <c r="H759">
        <v>0.59340700000000002</v>
      </c>
      <c r="I759">
        <v>0</v>
      </c>
    </row>
    <row r="760" spans="1:9" x14ac:dyDescent="0.25">
      <c r="A760" t="s">
        <v>99</v>
      </c>
      <c r="B760">
        <v>16040.2</v>
      </c>
      <c r="C760">
        <v>15999.9</v>
      </c>
      <c r="D760">
        <v>15909.9</v>
      </c>
      <c r="E760">
        <v>12895.9</v>
      </c>
      <c r="F760">
        <v>0</v>
      </c>
      <c r="G760">
        <v>0.40286300000000003</v>
      </c>
      <c r="H760">
        <v>0.59341600000000005</v>
      </c>
      <c r="I760">
        <v>0</v>
      </c>
    </row>
    <row r="761" spans="1:9" x14ac:dyDescent="0.25">
      <c r="A761" t="s">
        <v>99</v>
      </c>
      <c r="B761">
        <v>16048.5</v>
      </c>
      <c r="C761">
        <v>16005.6</v>
      </c>
      <c r="D761">
        <v>15905.4</v>
      </c>
      <c r="E761">
        <v>12894.6</v>
      </c>
      <c r="F761">
        <v>0</v>
      </c>
      <c r="G761">
        <v>0.41010600000000003</v>
      </c>
      <c r="H761">
        <v>0.59338400000000002</v>
      </c>
      <c r="I761">
        <v>0</v>
      </c>
    </row>
    <row r="762" spans="1:9" x14ac:dyDescent="0.25">
      <c r="A762" t="s">
        <v>99</v>
      </c>
      <c r="B762">
        <v>16053.8</v>
      </c>
      <c r="C762">
        <v>16007.4</v>
      </c>
      <c r="D762">
        <v>15905.9</v>
      </c>
      <c r="E762">
        <v>12894.6</v>
      </c>
      <c r="F762">
        <v>0</v>
      </c>
      <c r="G762">
        <v>0.40290900000000002</v>
      </c>
      <c r="H762">
        <v>0.593283</v>
      </c>
      <c r="I762">
        <v>0</v>
      </c>
    </row>
    <row r="763" spans="1:9" x14ac:dyDescent="0.25">
      <c r="A763" t="s">
        <v>99</v>
      </c>
      <c r="B763">
        <v>16038.1</v>
      </c>
      <c r="C763">
        <v>15997.7</v>
      </c>
      <c r="D763">
        <v>15906.1</v>
      </c>
      <c r="E763">
        <v>12893.7</v>
      </c>
      <c r="F763">
        <v>0</v>
      </c>
      <c r="G763">
        <v>0.402862</v>
      </c>
      <c r="H763">
        <v>0.59341999999999995</v>
      </c>
      <c r="I763">
        <v>0</v>
      </c>
    </row>
    <row r="764" spans="1:9" x14ac:dyDescent="0.25">
      <c r="A764" t="s">
        <v>99</v>
      </c>
      <c r="B764">
        <v>16039.9</v>
      </c>
      <c r="C764">
        <v>16000.1</v>
      </c>
      <c r="D764">
        <v>15906.7</v>
      </c>
      <c r="E764">
        <v>12893.6</v>
      </c>
      <c r="F764">
        <v>0</v>
      </c>
      <c r="G764">
        <v>0.40486</v>
      </c>
      <c r="H764">
        <v>0.59342099999999998</v>
      </c>
      <c r="I764">
        <v>0</v>
      </c>
    </row>
    <row r="765" spans="1:9" x14ac:dyDescent="0.25">
      <c r="A765" t="s">
        <v>99</v>
      </c>
      <c r="B765">
        <v>16037.3</v>
      </c>
      <c r="C765">
        <v>15996.6</v>
      </c>
      <c r="D765">
        <v>15905.9</v>
      </c>
      <c r="E765">
        <v>12893.3</v>
      </c>
      <c r="F765">
        <v>0</v>
      </c>
      <c r="G765">
        <v>0.41003800000000001</v>
      </c>
      <c r="H765">
        <v>0.59338599999999997</v>
      </c>
      <c r="I765">
        <v>0</v>
      </c>
    </row>
    <row r="766" spans="1:9" x14ac:dyDescent="0.25">
      <c r="A766" t="s">
        <v>99</v>
      </c>
      <c r="B766">
        <v>16042.3</v>
      </c>
      <c r="C766">
        <v>16000.4</v>
      </c>
      <c r="D766">
        <v>15906.7</v>
      </c>
      <c r="E766">
        <v>12893.5</v>
      </c>
      <c r="F766">
        <v>0</v>
      </c>
      <c r="G766">
        <v>0.41010099999999999</v>
      </c>
      <c r="H766">
        <v>0.59321999999999997</v>
      </c>
      <c r="I766">
        <v>0</v>
      </c>
    </row>
    <row r="767" spans="1:9" x14ac:dyDescent="0.25">
      <c r="A767" t="s">
        <v>99</v>
      </c>
      <c r="B767">
        <v>16047.7</v>
      </c>
      <c r="C767">
        <v>16005.5</v>
      </c>
      <c r="D767">
        <v>15907.2</v>
      </c>
      <c r="E767">
        <v>12894.8</v>
      </c>
      <c r="F767">
        <v>0</v>
      </c>
      <c r="G767">
        <v>0.40695100000000001</v>
      </c>
      <c r="H767">
        <v>0.59341200000000005</v>
      </c>
      <c r="I767">
        <v>0</v>
      </c>
    </row>
    <row r="768" spans="1:9" x14ac:dyDescent="0.25">
      <c r="A768" t="s">
        <v>99</v>
      </c>
      <c r="B768">
        <v>16042</v>
      </c>
      <c r="C768">
        <v>16002.3</v>
      </c>
      <c r="D768">
        <v>15906.5</v>
      </c>
      <c r="E768">
        <v>12894.6</v>
      </c>
      <c r="F768">
        <v>0</v>
      </c>
      <c r="G768">
        <v>0.40294999999999997</v>
      </c>
      <c r="H768">
        <v>0.59341999999999995</v>
      </c>
      <c r="I768">
        <v>0</v>
      </c>
    </row>
    <row r="769" spans="1:25" x14ac:dyDescent="0.25">
      <c r="A769" t="s">
        <v>99</v>
      </c>
      <c r="B769">
        <v>16040.1</v>
      </c>
      <c r="C769">
        <v>16000.1</v>
      </c>
      <c r="D769">
        <v>15905.6</v>
      </c>
      <c r="E769">
        <v>12895.1</v>
      </c>
      <c r="F769">
        <v>0</v>
      </c>
      <c r="G769">
        <v>0.40850999999999998</v>
      </c>
      <c r="H769">
        <v>0.593086</v>
      </c>
      <c r="I769">
        <v>0</v>
      </c>
    </row>
    <row r="770" spans="1:25" x14ac:dyDescent="0.25">
      <c r="A770" t="s">
        <v>99</v>
      </c>
      <c r="B770">
        <v>16044.4</v>
      </c>
      <c r="C770">
        <v>16003.9</v>
      </c>
      <c r="D770">
        <v>15907.1</v>
      </c>
      <c r="E770">
        <v>12895.4</v>
      </c>
      <c r="F770">
        <v>0</v>
      </c>
      <c r="G770">
        <v>0.41010099999999999</v>
      </c>
      <c r="H770">
        <v>0.59048699999999998</v>
      </c>
      <c r="I770">
        <v>0</v>
      </c>
    </row>
    <row r="771" spans="1:25" x14ac:dyDescent="0.25">
      <c r="A771" t="s">
        <v>99</v>
      </c>
      <c r="B771">
        <v>16043</v>
      </c>
      <c r="C771">
        <v>16002.7</v>
      </c>
      <c r="D771">
        <v>15906</v>
      </c>
      <c r="E771">
        <v>12895.5</v>
      </c>
      <c r="F771">
        <v>0</v>
      </c>
      <c r="G771">
        <v>0.402868</v>
      </c>
      <c r="H771">
        <v>0.59336599999999995</v>
      </c>
      <c r="I771">
        <v>0</v>
      </c>
    </row>
    <row r="772" spans="1:25" x14ac:dyDescent="0.25">
      <c r="A772" t="s">
        <v>99</v>
      </c>
      <c r="B772">
        <v>16048.1</v>
      </c>
      <c r="C772">
        <v>16007.1</v>
      </c>
      <c r="D772">
        <v>15910.2</v>
      </c>
      <c r="E772">
        <v>12897.5</v>
      </c>
      <c r="F772">
        <v>0</v>
      </c>
      <c r="G772">
        <v>0.403443</v>
      </c>
      <c r="H772">
        <v>0.59326299999999998</v>
      </c>
      <c r="I772">
        <v>0</v>
      </c>
    </row>
    <row r="773" spans="1:25" x14ac:dyDescent="0.25">
      <c r="A773" t="s">
        <v>99</v>
      </c>
      <c r="B773">
        <v>16043</v>
      </c>
      <c r="C773">
        <v>16003.4</v>
      </c>
      <c r="D773">
        <v>15910.1</v>
      </c>
      <c r="E773">
        <v>12895.9</v>
      </c>
      <c r="F773">
        <v>0</v>
      </c>
      <c r="G773">
        <v>0.408358</v>
      </c>
      <c r="H773">
        <v>0.59342099999999998</v>
      </c>
      <c r="I773">
        <v>0</v>
      </c>
    </row>
    <row r="774" spans="1:25" x14ac:dyDescent="0.25">
      <c r="A774" t="s">
        <v>99</v>
      </c>
      <c r="B774">
        <v>16054.2</v>
      </c>
      <c r="C774">
        <v>16005.7</v>
      </c>
      <c r="D774">
        <v>15908.6</v>
      </c>
      <c r="E774">
        <v>12894.5</v>
      </c>
      <c r="F774">
        <v>0</v>
      </c>
      <c r="G774">
        <v>0.40964200000000001</v>
      </c>
      <c r="H774">
        <v>0.60066900000000001</v>
      </c>
      <c r="I774">
        <v>0</v>
      </c>
    </row>
    <row r="775" spans="1:25" x14ac:dyDescent="0.25">
      <c r="A775" t="s">
        <v>99</v>
      </c>
      <c r="B775">
        <v>16047.8</v>
      </c>
      <c r="C775">
        <v>16006.8</v>
      </c>
      <c r="D775">
        <v>15907.2</v>
      </c>
      <c r="E775">
        <v>12895.1</v>
      </c>
      <c r="F775">
        <v>0</v>
      </c>
      <c r="G775">
        <v>0.40315000000000001</v>
      </c>
      <c r="H775">
        <v>0.59322399999999997</v>
      </c>
      <c r="I775">
        <v>0</v>
      </c>
    </row>
    <row r="776" spans="1:25" x14ac:dyDescent="0.25">
      <c r="A776" t="s">
        <v>99</v>
      </c>
      <c r="B776">
        <v>16043.8</v>
      </c>
      <c r="C776">
        <v>16002.4</v>
      </c>
      <c r="D776">
        <v>15906.5</v>
      </c>
      <c r="E776">
        <v>12895.4</v>
      </c>
      <c r="F776">
        <v>0</v>
      </c>
      <c r="G776">
        <v>0.40294200000000002</v>
      </c>
      <c r="H776">
        <v>0.593418</v>
      </c>
      <c r="I776">
        <v>0</v>
      </c>
    </row>
    <row r="777" spans="1:25" x14ac:dyDescent="0.25">
      <c r="A777" t="s">
        <v>99</v>
      </c>
      <c r="B777">
        <v>16028.7</v>
      </c>
      <c r="C777">
        <v>15985.3</v>
      </c>
      <c r="D777">
        <v>15903.4</v>
      </c>
      <c r="E777">
        <v>12894</v>
      </c>
      <c r="F777">
        <v>0</v>
      </c>
      <c r="G777">
        <v>0.41010200000000002</v>
      </c>
      <c r="H777">
        <v>0.59341699999999997</v>
      </c>
      <c r="I777">
        <v>0</v>
      </c>
    </row>
    <row r="778" spans="1:25" x14ac:dyDescent="0.25">
      <c r="A778" t="s">
        <v>99</v>
      </c>
      <c r="B778">
        <v>16025.7</v>
      </c>
      <c r="C778">
        <v>15982.9</v>
      </c>
      <c r="D778">
        <v>15902.6</v>
      </c>
      <c r="E778">
        <v>12893.1</v>
      </c>
      <c r="F778">
        <v>0</v>
      </c>
      <c r="G778">
        <v>0.40286699999999998</v>
      </c>
      <c r="H778">
        <v>0.59342099999999998</v>
      </c>
      <c r="I778">
        <v>0</v>
      </c>
    </row>
    <row r="779" spans="1:25" x14ac:dyDescent="0.25">
      <c r="A779" t="s">
        <v>99</v>
      </c>
      <c r="B779">
        <v>16051.7</v>
      </c>
      <c r="C779">
        <v>16010</v>
      </c>
      <c r="D779">
        <v>15907</v>
      </c>
      <c r="E779">
        <v>12895.2</v>
      </c>
      <c r="F779">
        <v>0</v>
      </c>
      <c r="G779">
        <v>0.40309899999999999</v>
      </c>
      <c r="H779">
        <v>0.59531199999999995</v>
      </c>
      <c r="I779">
        <v>0</v>
      </c>
    </row>
    <row r="780" spans="1:25" x14ac:dyDescent="0.25">
      <c r="A780" t="s">
        <v>99</v>
      </c>
      <c r="B780">
        <v>16051.9</v>
      </c>
      <c r="C780">
        <v>16011.2</v>
      </c>
      <c r="D780">
        <v>15909.3</v>
      </c>
      <c r="E780">
        <v>12895.6</v>
      </c>
      <c r="F780">
        <v>0</v>
      </c>
      <c r="G780">
        <v>0.41010200000000002</v>
      </c>
      <c r="H780">
        <v>0.59323099999999995</v>
      </c>
      <c r="I780">
        <v>0</v>
      </c>
    </row>
    <row r="781" spans="1:25" x14ac:dyDescent="0.25">
      <c r="A781" t="s">
        <v>99</v>
      </c>
      <c r="B781">
        <v>16043.9</v>
      </c>
      <c r="C781">
        <v>16002.2</v>
      </c>
      <c r="D781">
        <v>15908.2</v>
      </c>
      <c r="E781">
        <v>12894.8</v>
      </c>
      <c r="F781">
        <v>0</v>
      </c>
      <c r="G781">
        <v>0.41010200000000002</v>
      </c>
      <c r="H781">
        <v>0.59342099999999998</v>
      </c>
      <c r="I781">
        <v>0</v>
      </c>
    </row>
    <row r="782" spans="1:25" x14ac:dyDescent="0.25">
      <c r="A782" t="s">
        <v>99</v>
      </c>
      <c r="B782">
        <v>16046.4</v>
      </c>
      <c r="C782">
        <v>16006.3</v>
      </c>
      <c r="D782">
        <v>15905.9</v>
      </c>
      <c r="E782">
        <v>12894.5</v>
      </c>
      <c r="F782">
        <v>0</v>
      </c>
      <c r="G782">
        <v>0.40779500000000002</v>
      </c>
      <c r="H782">
        <v>0.593418</v>
      </c>
      <c r="I782">
        <v>0</v>
      </c>
    </row>
    <row r="783" spans="1:25" x14ac:dyDescent="0.25">
      <c r="A783" t="s">
        <v>99</v>
      </c>
      <c r="B783">
        <v>16048.8</v>
      </c>
      <c r="C783">
        <v>16008.3</v>
      </c>
      <c r="D783">
        <v>15906.5</v>
      </c>
      <c r="E783">
        <v>12895.5</v>
      </c>
      <c r="F783">
        <v>0</v>
      </c>
      <c r="G783">
        <v>0.40377999999999997</v>
      </c>
      <c r="H783">
        <v>0.59341699999999997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16043.5</v>
      </c>
      <c r="C784">
        <v>16003.1</v>
      </c>
      <c r="D784">
        <v>15907</v>
      </c>
      <c r="E784">
        <v>12895.3</v>
      </c>
      <c r="F784">
        <v>0</v>
      </c>
      <c r="G784">
        <v>0.40534999999999999</v>
      </c>
      <c r="H784">
        <v>0.59333199999999997</v>
      </c>
      <c r="I784">
        <v>0</v>
      </c>
      <c r="R784">
        <f>AVERAGE(B735:B784)</f>
        <v>16023.606000000002</v>
      </c>
      <c r="S784">
        <f>AVERAGE(C735:C784)</f>
        <v>15982.660000000002</v>
      </c>
      <c r="U784">
        <f>_xlfn.VAR.P(B735:B784)</f>
        <v>1006.8177639999922</v>
      </c>
      <c r="V784">
        <f>_xlfn.VAR.P(C735:C784)</f>
        <v>984.45360000000301</v>
      </c>
      <c r="X784">
        <f>1.96*SQRT(U784)/50</f>
        <v>1.2438313586949592</v>
      </c>
      <c r="Y784">
        <f>1.96*SQRT(V784)/50</f>
        <v>1.2299393399286018</v>
      </c>
    </row>
    <row r="785" spans="1:9" x14ac:dyDescent="0.25">
      <c r="A785" t="s">
        <v>99</v>
      </c>
      <c r="B785">
        <v>801263.08270000003</v>
      </c>
      <c r="C785" t="s">
        <v>37</v>
      </c>
    </row>
    <row r="786" spans="1:9" x14ac:dyDescent="0.25">
      <c r="A786" t="s">
        <v>100</v>
      </c>
      <c r="B786">
        <v>13124.1</v>
      </c>
      <c r="C786">
        <v>13082.9</v>
      </c>
      <c r="D786">
        <v>12987.2</v>
      </c>
      <c r="E786">
        <v>9978.0300000000007</v>
      </c>
      <c r="F786">
        <v>0</v>
      </c>
      <c r="G786">
        <v>0.40295700000000001</v>
      </c>
      <c r="H786">
        <v>0.59342099999999998</v>
      </c>
      <c r="I786">
        <v>0</v>
      </c>
    </row>
    <row r="787" spans="1:9" x14ac:dyDescent="0.25">
      <c r="A787" t="s">
        <v>100</v>
      </c>
      <c r="B787">
        <v>13121.9</v>
      </c>
      <c r="C787">
        <v>13081.9</v>
      </c>
      <c r="D787">
        <v>12988.3</v>
      </c>
      <c r="E787">
        <v>9978.7800000000007</v>
      </c>
      <c r="F787">
        <v>0</v>
      </c>
      <c r="G787">
        <v>0.40307300000000001</v>
      </c>
      <c r="H787">
        <v>0.59289700000000001</v>
      </c>
      <c r="I787">
        <v>0</v>
      </c>
    </row>
    <row r="788" spans="1:9" x14ac:dyDescent="0.25">
      <c r="A788" t="s">
        <v>100</v>
      </c>
      <c r="B788">
        <v>13124.2</v>
      </c>
      <c r="C788">
        <v>13083.7</v>
      </c>
      <c r="D788">
        <v>12990.2</v>
      </c>
      <c r="E788">
        <v>9978.3700000000008</v>
      </c>
      <c r="F788">
        <v>0</v>
      </c>
      <c r="G788">
        <v>0.40633000000000002</v>
      </c>
      <c r="H788">
        <v>0.59337499999999999</v>
      </c>
      <c r="I788">
        <v>0</v>
      </c>
    </row>
    <row r="789" spans="1:9" x14ac:dyDescent="0.25">
      <c r="A789" t="s">
        <v>100</v>
      </c>
      <c r="B789">
        <v>13127.7</v>
      </c>
      <c r="C789">
        <v>13087.3</v>
      </c>
      <c r="D789">
        <v>12989.8</v>
      </c>
      <c r="E789">
        <v>9978.52</v>
      </c>
      <c r="F789">
        <v>0</v>
      </c>
      <c r="G789">
        <v>0.406169</v>
      </c>
      <c r="H789">
        <v>0.59341100000000002</v>
      </c>
      <c r="I789">
        <v>0</v>
      </c>
    </row>
    <row r="790" spans="1:9" x14ac:dyDescent="0.25">
      <c r="A790" t="s">
        <v>100</v>
      </c>
      <c r="B790">
        <v>13127.8</v>
      </c>
      <c r="C790">
        <v>13087.4</v>
      </c>
      <c r="D790">
        <v>12992</v>
      </c>
      <c r="E790">
        <v>9979.84</v>
      </c>
      <c r="F790">
        <v>0</v>
      </c>
      <c r="G790">
        <v>0.40329300000000001</v>
      </c>
      <c r="H790">
        <v>0.59306099999999995</v>
      </c>
      <c r="I790">
        <v>0</v>
      </c>
    </row>
    <row r="791" spans="1:9" x14ac:dyDescent="0.25">
      <c r="A791" t="s">
        <v>100</v>
      </c>
      <c r="B791">
        <v>13124.2</v>
      </c>
      <c r="C791">
        <v>13083.4</v>
      </c>
      <c r="D791">
        <v>12989.3</v>
      </c>
      <c r="E791">
        <v>9978.17</v>
      </c>
      <c r="F791">
        <v>0</v>
      </c>
      <c r="G791">
        <v>0.40296399999999999</v>
      </c>
      <c r="H791">
        <v>0.59333599999999997</v>
      </c>
      <c r="I791">
        <v>0</v>
      </c>
    </row>
    <row r="792" spans="1:9" x14ac:dyDescent="0.25">
      <c r="A792" t="s">
        <v>100</v>
      </c>
      <c r="B792">
        <v>13125.1</v>
      </c>
      <c r="C792">
        <v>13084.1</v>
      </c>
      <c r="D792">
        <v>12988</v>
      </c>
      <c r="E792">
        <v>9977.6200000000008</v>
      </c>
      <c r="F792">
        <v>0</v>
      </c>
      <c r="G792">
        <v>0.402868</v>
      </c>
      <c r="H792">
        <v>0.59340000000000004</v>
      </c>
      <c r="I792">
        <v>0</v>
      </c>
    </row>
    <row r="793" spans="1:9" x14ac:dyDescent="0.25">
      <c r="A793" t="s">
        <v>100</v>
      </c>
      <c r="B793">
        <v>13124.4</v>
      </c>
      <c r="C793">
        <v>13083.5</v>
      </c>
      <c r="D793">
        <v>12986.7</v>
      </c>
      <c r="E793">
        <v>9977.16</v>
      </c>
      <c r="F793">
        <v>0</v>
      </c>
      <c r="G793">
        <v>0.41010099999999999</v>
      </c>
      <c r="H793">
        <v>0.59341999999999995</v>
      </c>
      <c r="I793">
        <v>0</v>
      </c>
    </row>
    <row r="794" spans="1:9" x14ac:dyDescent="0.25">
      <c r="A794" t="s">
        <v>100</v>
      </c>
      <c r="B794">
        <v>13122.4</v>
      </c>
      <c r="C794">
        <v>13081.7</v>
      </c>
      <c r="D794">
        <v>12985.9</v>
      </c>
      <c r="E794">
        <v>9976.34</v>
      </c>
      <c r="F794">
        <v>0</v>
      </c>
      <c r="G794">
        <v>0.403644</v>
      </c>
      <c r="H794">
        <v>0.59342099999999998</v>
      </c>
      <c r="I794">
        <v>0</v>
      </c>
    </row>
    <row r="795" spans="1:9" x14ac:dyDescent="0.25">
      <c r="A795" t="s">
        <v>100</v>
      </c>
      <c r="B795">
        <v>13116.3</v>
      </c>
      <c r="C795">
        <v>13076.5</v>
      </c>
      <c r="D795">
        <v>12989.9</v>
      </c>
      <c r="E795">
        <v>9977.5</v>
      </c>
      <c r="F795">
        <v>0</v>
      </c>
      <c r="G795">
        <v>0.40817399999999998</v>
      </c>
      <c r="H795">
        <v>0.59341500000000003</v>
      </c>
      <c r="I795">
        <v>0</v>
      </c>
    </row>
    <row r="796" spans="1:9" x14ac:dyDescent="0.25">
      <c r="A796" t="s">
        <v>100</v>
      </c>
      <c r="B796">
        <v>13124.2</v>
      </c>
      <c r="C796">
        <v>13083.6</v>
      </c>
      <c r="D796">
        <v>12986</v>
      </c>
      <c r="E796">
        <v>9977</v>
      </c>
      <c r="F796">
        <v>0</v>
      </c>
      <c r="G796">
        <v>0.40327000000000002</v>
      </c>
      <c r="H796">
        <v>0.59339799999999998</v>
      </c>
      <c r="I796">
        <v>0</v>
      </c>
    </row>
    <row r="797" spans="1:9" x14ac:dyDescent="0.25">
      <c r="A797" t="s">
        <v>100</v>
      </c>
      <c r="B797">
        <v>13124.8</v>
      </c>
      <c r="C797">
        <v>13083.9</v>
      </c>
      <c r="D797">
        <v>12987.7</v>
      </c>
      <c r="E797">
        <v>9976.73</v>
      </c>
      <c r="F797">
        <v>0</v>
      </c>
      <c r="G797">
        <v>0.40502899999999997</v>
      </c>
      <c r="H797">
        <v>0.593418</v>
      </c>
      <c r="I797">
        <v>0</v>
      </c>
    </row>
    <row r="798" spans="1:9" x14ac:dyDescent="0.25">
      <c r="A798" t="s">
        <v>100</v>
      </c>
      <c r="B798">
        <v>13126.3</v>
      </c>
      <c r="C798">
        <v>13085.2</v>
      </c>
      <c r="D798">
        <v>12988.9</v>
      </c>
      <c r="E798">
        <v>9977.7900000000009</v>
      </c>
      <c r="F798">
        <v>0</v>
      </c>
      <c r="G798">
        <v>0.40307399999999999</v>
      </c>
      <c r="H798">
        <v>0.59341699999999997</v>
      </c>
      <c r="I798">
        <v>0</v>
      </c>
    </row>
    <row r="799" spans="1:9" x14ac:dyDescent="0.25">
      <c r="A799" t="s">
        <v>100</v>
      </c>
      <c r="B799">
        <v>13122.9</v>
      </c>
      <c r="C799">
        <v>13083.6</v>
      </c>
      <c r="D799">
        <v>12989.1</v>
      </c>
      <c r="E799">
        <v>9977.7900000000009</v>
      </c>
      <c r="F799">
        <v>0</v>
      </c>
      <c r="G799">
        <v>0.40332299999999999</v>
      </c>
      <c r="H799">
        <v>0.59340599999999999</v>
      </c>
      <c r="I799">
        <v>0</v>
      </c>
    </row>
    <row r="800" spans="1:9" x14ac:dyDescent="0.25">
      <c r="A800" t="s">
        <v>100</v>
      </c>
      <c r="B800">
        <v>13120.4</v>
      </c>
      <c r="C800">
        <v>13080.1</v>
      </c>
      <c r="D800">
        <v>12991.2</v>
      </c>
      <c r="E800">
        <v>9978.2999999999993</v>
      </c>
      <c r="F800">
        <v>0</v>
      </c>
      <c r="G800">
        <v>0.403138</v>
      </c>
      <c r="H800">
        <v>0.59342099999999998</v>
      </c>
      <c r="I800">
        <v>0</v>
      </c>
    </row>
    <row r="801" spans="1:9" x14ac:dyDescent="0.25">
      <c r="A801" t="s">
        <v>100</v>
      </c>
      <c r="B801">
        <v>13121.6</v>
      </c>
      <c r="C801">
        <v>13081.7</v>
      </c>
      <c r="D801">
        <v>12990.2</v>
      </c>
      <c r="E801">
        <v>9977.84</v>
      </c>
      <c r="F801">
        <v>0</v>
      </c>
      <c r="G801">
        <v>0.41010099999999999</v>
      </c>
      <c r="H801">
        <v>0.59340599999999999</v>
      </c>
      <c r="I801">
        <v>0</v>
      </c>
    </row>
    <row r="802" spans="1:9" x14ac:dyDescent="0.25">
      <c r="A802" t="s">
        <v>100</v>
      </c>
      <c r="B802">
        <v>13125.7</v>
      </c>
      <c r="C802">
        <v>13085.1</v>
      </c>
      <c r="D802">
        <v>12989.2</v>
      </c>
      <c r="E802">
        <v>9978.5</v>
      </c>
      <c r="F802">
        <v>0</v>
      </c>
      <c r="G802">
        <v>0.40456599999999998</v>
      </c>
      <c r="H802">
        <v>0.59331900000000004</v>
      </c>
      <c r="I802">
        <v>0</v>
      </c>
    </row>
    <row r="803" spans="1:9" x14ac:dyDescent="0.25">
      <c r="A803" t="s">
        <v>100</v>
      </c>
      <c r="B803">
        <v>13124.6</v>
      </c>
      <c r="C803">
        <v>13083.9</v>
      </c>
      <c r="D803">
        <v>12988.4</v>
      </c>
      <c r="E803">
        <v>9978.4</v>
      </c>
      <c r="F803">
        <v>0</v>
      </c>
      <c r="G803">
        <v>0.40378900000000001</v>
      </c>
      <c r="H803">
        <v>0.59316999999999998</v>
      </c>
      <c r="I803">
        <v>0</v>
      </c>
    </row>
    <row r="804" spans="1:9" x14ac:dyDescent="0.25">
      <c r="A804" t="s">
        <v>100</v>
      </c>
      <c r="B804">
        <v>13119.8</v>
      </c>
      <c r="C804">
        <v>13078.7</v>
      </c>
      <c r="D804">
        <v>12988.1</v>
      </c>
      <c r="E804">
        <v>9978.7099999999991</v>
      </c>
      <c r="F804">
        <v>0</v>
      </c>
      <c r="G804">
        <v>0.40326200000000001</v>
      </c>
      <c r="H804">
        <v>0.59341900000000003</v>
      </c>
      <c r="I804">
        <v>0</v>
      </c>
    </row>
    <row r="805" spans="1:9" x14ac:dyDescent="0.25">
      <c r="A805" t="s">
        <v>100</v>
      </c>
      <c r="B805">
        <v>13125.4</v>
      </c>
      <c r="C805">
        <v>13085.9</v>
      </c>
      <c r="D805">
        <v>12989.8</v>
      </c>
      <c r="E805">
        <v>9979.0499999999993</v>
      </c>
      <c r="F805">
        <v>0</v>
      </c>
      <c r="G805">
        <v>0.404476</v>
      </c>
      <c r="H805">
        <v>0.59341100000000002</v>
      </c>
      <c r="I805">
        <v>0</v>
      </c>
    </row>
    <row r="806" spans="1:9" x14ac:dyDescent="0.25">
      <c r="A806" t="s">
        <v>100</v>
      </c>
      <c r="B806">
        <v>13129.4</v>
      </c>
      <c r="C806">
        <v>13089.5</v>
      </c>
      <c r="D806">
        <v>12994</v>
      </c>
      <c r="E806">
        <v>9981.24</v>
      </c>
      <c r="F806">
        <v>0</v>
      </c>
      <c r="G806">
        <v>0.41010099999999999</v>
      </c>
      <c r="H806">
        <v>0.59340999999999999</v>
      </c>
      <c r="I806">
        <v>0</v>
      </c>
    </row>
    <row r="807" spans="1:9" x14ac:dyDescent="0.25">
      <c r="A807" t="s">
        <v>100</v>
      </c>
      <c r="B807">
        <v>13128.2</v>
      </c>
      <c r="C807">
        <v>13087.2</v>
      </c>
      <c r="D807">
        <v>12993.3</v>
      </c>
      <c r="E807">
        <v>9981.06</v>
      </c>
      <c r="F807">
        <v>0</v>
      </c>
      <c r="G807">
        <v>0.40401599999999999</v>
      </c>
      <c r="H807">
        <v>0.59340000000000004</v>
      </c>
      <c r="I807">
        <v>0</v>
      </c>
    </row>
    <row r="808" spans="1:9" x14ac:dyDescent="0.25">
      <c r="A808" t="s">
        <v>100</v>
      </c>
      <c r="B808">
        <v>13125.9</v>
      </c>
      <c r="C808">
        <v>13085.2</v>
      </c>
      <c r="D808">
        <v>12994.5</v>
      </c>
      <c r="E808">
        <v>9980</v>
      </c>
      <c r="F808">
        <v>0</v>
      </c>
      <c r="G808">
        <v>0.40488600000000002</v>
      </c>
      <c r="H808">
        <v>0.59342099999999998</v>
      </c>
      <c r="I808">
        <v>0</v>
      </c>
    </row>
    <row r="809" spans="1:9" x14ac:dyDescent="0.25">
      <c r="A809" t="s">
        <v>100</v>
      </c>
      <c r="B809">
        <v>13120.1</v>
      </c>
      <c r="C809">
        <v>13079.9</v>
      </c>
      <c r="D809">
        <v>12993.7</v>
      </c>
      <c r="E809">
        <v>9978.52</v>
      </c>
      <c r="F809">
        <v>0</v>
      </c>
      <c r="G809">
        <v>0.40557300000000002</v>
      </c>
      <c r="H809">
        <v>0.59691300000000003</v>
      </c>
      <c r="I809">
        <v>0</v>
      </c>
    </row>
    <row r="810" spans="1:9" x14ac:dyDescent="0.25">
      <c r="A810" t="s">
        <v>100</v>
      </c>
      <c r="B810">
        <v>13124.9</v>
      </c>
      <c r="C810">
        <v>13085.6</v>
      </c>
      <c r="D810">
        <v>12989.4</v>
      </c>
      <c r="E810">
        <v>9978.19</v>
      </c>
      <c r="F810">
        <v>0</v>
      </c>
      <c r="G810">
        <v>0.405976</v>
      </c>
      <c r="H810">
        <v>0.59341500000000003</v>
      </c>
      <c r="I810">
        <v>0</v>
      </c>
    </row>
    <row r="811" spans="1:9" x14ac:dyDescent="0.25">
      <c r="A811" t="s">
        <v>100</v>
      </c>
      <c r="B811">
        <v>13121.1</v>
      </c>
      <c r="C811">
        <v>13082.1</v>
      </c>
      <c r="D811">
        <v>12992</v>
      </c>
      <c r="E811">
        <v>9979</v>
      </c>
      <c r="F811">
        <v>0</v>
      </c>
      <c r="G811">
        <v>0.40309099999999998</v>
      </c>
      <c r="H811">
        <v>0.59341900000000003</v>
      </c>
      <c r="I811">
        <v>0</v>
      </c>
    </row>
    <row r="812" spans="1:9" x14ac:dyDescent="0.25">
      <c r="A812" t="s">
        <v>100</v>
      </c>
      <c r="B812">
        <v>13121.3</v>
      </c>
      <c r="C812">
        <v>13081.8</v>
      </c>
      <c r="D812">
        <v>12991.4</v>
      </c>
      <c r="E812">
        <v>9978.36</v>
      </c>
      <c r="F812">
        <v>0</v>
      </c>
      <c r="G812">
        <v>0.407136</v>
      </c>
      <c r="H812">
        <v>0.593418</v>
      </c>
      <c r="I812">
        <v>0</v>
      </c>
    </row>
    <row r="813" spans="1:9" x14ac:dyDescent="0.25">
      <c r="A813" t="s">
        <v>100</v>
      </c>
      <c r="B813">
        <v>13124.4</v>
      </c>
      <c r="C813">
        <v>13084.7</v>
      </c>
      <c r="D813">
        <v>12988.4</v>
      </c>
      <c r="E813">
        <v>9978.77</v>
      </c>
      <c r="F813">
        <v>0</v>
      </c>
      <c r="G813">
        <v>0.41010200000000002</v>
      </c>
      <c r="H813">
        <v>0.59291300000000002</v>
      </c>
      <c r="I813">
        <v>0</v>
      </c>
    </row>
    <row r="814" spans="1:9" x14ac:dyDescent="0.25">
      <c r="A814" t="s">
        <v>100</v>
      </c>
      <c r="B814">
        <v>13125.2</v>
      </c>
      <c r="C814">
        <v>13085.6</v>
      </c>
      <c r="D814">
        <v>12988.3</v>
      </c>
      <c r="E814">
        <v>9978.4699999999993</v>
      </c>
      <c r="F814">
        <v>0</v>
      </c>
      <c r="G814">
        <v>0.40760600000000002</v>
      </c>
      <c r="H814">
        <v>0.59313000000000005</v>
      </c>
      <c r="I814">
        <v>0</v>
      </c>
    </row>
    <row r="815" spans="1:9" x14ac:dyDescent="0.25">
      <c r="A815" t="s">
        <v>100</v>
      </c>
      <c r="B815">
        <v>13121.9</v>
      </c>
      <c r="C815">
        <v>13082.5</v>
      </c>
      <c r="D815">
        <v>12992.4</v>
      </c>
      <c r="E815">
        <v>9979.48</v>
      </c>
      <c r="F815">
        <v>0</v>
      </c>
      <c r="G815">
        <v>0.40290799999999999</v>
      </c>
      <c r="H815">
        <v>0.59330300000000002</v>
      </c>
      <c r="I815">
        <v>0</v>
      </c>
    </row>
    <row r="816" spans="1:9" x14ac:dyDescent="0.25">
      <c r="A816" t="s">
        <v>100</v>
      </c>
      <c r="B816">
        <v>13127.3</v>
      </c>
      <c r="C816">
        <v>13087.9</v>
      </c>
      <c r="D816">
        <v>12990.4</v>
      </c>
      <c r="E816">
        <v>9978.7099999999991</v>
      </c>
      <c r="F816">
        <v>0</v>
      </c>
      <c r="G816">
        <v>0.403474</v>
      </c>
      <c r="H816">
        <v>0.59342099999999998</v>
      </c>
      <c r="I816">
        <v>0</v>
      </c>
    </row>
    <row r="817" spans="1:9" x14ac:dyDescent="0.25">
      <c r="A817" t="s">
        <v>100</v>
      </c>
      <c r="B817">
        <v>13123.4</v>
      </c>
      <c r="C817">
        <v>13081.7</v>
      </c>
      <c r="D817">
        <v>12992.3</v>
      </c>
      <c r="E817">
        <v>9979.65</v>
      </c>
      <c r="F817">
        <v>0</v>
      </c>
      <c r="G817">
        <v>0.410105</v>
      </c>
      <c r="H817">
        <v>0.59340999999999999</v>
      </c>
      <c r="I817">
        <v>0</v>
      </c>
    </row>
    <row r="818" spans="1:9" x14ac:dyDescent="0.25">
      <c r="A818" t="s">
        <v>100</v>
      </c>
      <c r="B818">
        <v>13130.6</v>
      </c>
      <c r="C818">
        <v>13089.8</v>
      </c>
      <c r="D818">
        <v>12991.2</v>
      </c>
      <c r="E818">
        <v>9979.99</v>
      </c>
      <c r="F818">
        <v>0</v>
      </c>
      <c r="G818">
        <v>0.40289599999999998</v>
      </c>
      <c r="H818">
        <v>0.59340599999999999</v>
      </c>
      <c r="I818">
        <v>0</v>
      </c>
    </row>
    <row r="819" spans="1:9" x14ac:dyDescent="0.25">
      <c r="A819" t="s">
        <v>100</v>
      </c>
      <c r="B819">
        <v>13128.6</v>
      </c>
      <c r="C819">
        <v>13088.7</v>
      </c>
      <c r="D819">
        <v>12991</v>
      </c>
      <c r="E819">
        <v>9979.4699999999993</v>
      </c>
      <c r="F819">
        <v>0</v>
      </c>
      <c r="G819">
        <v>0.407416</v>
      </c>
      <c r="H819">
        <v>0.59337799999999996</v>
      </c>
      <c r="I819">
        <v>0</v>
      </c>
    </row>
    <row r="820" spans="1:9" x14ac:dyDescent="0.25">
      <c r="A820" t="s">
        <v>100</v>
      </c>
      <c r="B820">
        <v>13128.4</v>
      </c>
      <c r="C820">
        <v>13088.3</v>
      </c>
      <c r="D820">
        <v>12989.3</v>
      </c>
      <c r="E820">
        <v>9978.84</v>
      </c>
      <c r="F820">
        <v>0</v>
      </c>
      <c r="G820">
        <v>0.41010099999999999</v>
      </c>
      <c r="H820">
        <v>0.59331500000000004</v>
      </c>
      <c r="I820">
        <v>0</v>
      </c>
    </row>
    <row r="821" spans="1:9" x14ac:dyDescent="0.25">
      <c r="A821" t="s">
        <v>100</v>
      </c>
      <c r="B821">
        <v>13122.1</v>
      </c>
      <c r="C821">
        <v>13080.8</v>
      </c>
      <c r="D821">
        <v>12989.9</v>
      </c>
      <c r="E821">
        <v>9980.2199999999993</v>
      </c>
      <c r="F821">
        <v>0</v>
      </c>
      <c r="G821">
        <v>0.40326099999999998</v>
      </c>
      <c r="H821">
        <v>0.59341900000000003</v>
      </c>
      <c r="I821">
        <v>0</v>
      </c>
    </row>
    <row r="822" spans="1:9" x14ac:dyDescent="0.25">
      <c r="A822" t="s">
        <v>100</v>
      </c>
      <c r="B822">
        <v>13121.9</v>
      </c>
      <c r="C822">
        <v>13082.3</v>
      </c>
      <c r="D822">
        <v>12990.5</v>
      </c>
      <c r="E822">
        <v>9980.67</v>
      </c>
      <c r="F822">
        <v>0</v>
      </c>
      <c r="G822">
        <v>0.41010099999999999</v>
      </c>
      <c r="H822">
        <v>0.59779800000000005</v>
      </c>
      <c r="I822">
        <v>0</v>
      </c>
    </row>
    <row r="823" spans="1:9" x14ac:dyDescent="0.25">
      <c r="A823" t="s">
        <v>100</v>
      </c>
      <c r="B823">
        <v>13121.4</v>
      </c>
      <c r="C823">
        <v>13081.2</v>
      </c>
      <c r="D823">
        <v>12990.2</v>
      </c>
      <c r="E823">
        <v>9980.3700000000008</v>
      </c>
      <c r="F823">
        <v>0</v>
      </c>
      <c r="G823">
        <v>0.403254</v>
      </c>
      <c r="H823">
        <v>0.59337099999999998</v>
      </c>
      <c r="I823">
        <v>0</v>
      </c>
    </row>
    <row r="824" spans="1:9" x14ac:dyDescent="0.25">
      <c r="A824" t="s">
        <v>100</v>
      </c>
      <c r="B824">
        <v>13128.3</v>
      </c>
      <c r="C824">
        <v>13088.2</v>
      </c>
      <c r="D824">
        <v>12991</v>
      </c>
      <c r="E824">
        <v>9980.0499999999993</v>
      </c>
      <c r="F824">
        <v>0</v>
      </c>
      <c r="G824">
        <v>0.40493499999999999</v>
      </c>
      <c r="H824">
        <v>0.59336299999999997</v>
      </c>
      <c r="I824">
        <v>0</v>
      </c>
    </row>
    <row r="825" spans="1:9" x14ac:dyDescent="0.25">
      <c r="A825" t="s">
        <v>100</v>
      </c>
      <c r="B825">
        <v>13130.6</v>
      </c>
      <c r="C825">
        <v>13089.3</v>
      </c>
      <c r="D825">
        <v>12990.6</v>
      </c>
      <c r="E825">
        <v>9979.4699999999993</v>
      </c>
      <c r="F825">
        <v>0</v>
      </c>
      <c r="G825">
        <v>0.402895</v>
      </c>
      <c r="H825">
        <v>0.59338900000000006</v>
      </c>
      <c r="I825">
        <v>0</v>
      </c>
    </row>
    <row r="826" spans="1:9" x14ac:dyDescent="0.25">
      <c r="A826" t="s">
        <v>100</v>
      </c>
      <c r="B826">
        <v>13123.1</v>
      </c>
      <c r="C826">
        <v>13082.8</v>
      </c>
      <c r="D826">
        <v>12992.8</v>
      </c>
      <c r="E826">
        <v>9979.2099999999991</v>
      </c>
      <c r="F826">
        <v>0</v>
      </c>
      <c r="G826">
        <v>0.40423700000000001</v>
      </c>
      <c r="H826">
        <v>0.59339399999999998</v>
      </c>
      <c r="I826">
        <v>0</v>
      </c>
    </row>
    <row r="827" spans="1:9" x14ac:dyDescent="0.25">
      <c r="A827" t="s">
        <v>100</v>
      </c>
      <c r="B827">
        <v>13123.2</v>
      </c>
      <c r="C827">
        <v>13083.9</v>
      </c>
      <c r="D827">
        <v>12994.2</v>
      </c>
      <c r="E827">
        <v>9979.7999999999993</v>
      </c>
      <c r="F827">
        <v>0</v>
      </c>
      <c r="G827">
        <v>0.40612700000000002</v>
      </c>
      <c r="H827">
        <v>0.59339900000000001</v>
      </c>
      <c r="I827">
        <v>0</v>
      </c>
    </row>
    <row r="828" spans="1:9" x14ac:dyDescent="0.25">
      <c r="A828" t="s">
        <v>100</v>
      </c>
      <c r="B828">
        <v>13126.3</v>
      </c>
      <c r="C828">
        <v>13085.6</v>
      </c>
      <c r="D828">
        <v>12993.3</v>
      </c>
      <c r="E828">
        <v>9980.92</v>
      </c>
      <c r="F828">
        <v>0</v>
      </c>
      <c r="G828">
        <v>0.40344999999999998</v>
      </c>
      <c r="H828">
        <v>0.59443000000000001</v>
      </c>
      <c r="I828">
        <v>0</v>
      </c>
    </row>
    <row r="829" spans="1:9" x14ac:dyDescent="0.25">
      <c r="A829" t="s">
        <v>100</v>
      </c>
      <c r="B829">
        <v>13122.1</v>
      </c>
      <c r="C829">
        <v>13081.9</v>
      </c>
      <c r="D829">
        <v>12993.9</v>
      </c>
      <c r="E829">
        <v>9981.35</v>
      </c>
      <c r="F829">
        <v>0</v>
      </c>
      <c r="G829">
        <v>0.40288099999999999</v>
      </c>
      <c r="H829">
        <v>0.59326900000000005</v>
      </c>
      <c r="I829">
        <v>0</v>
      </c>
    </row>
    <row r="830" spans="1:9" x14ac:dyDescent="0.25">
      <c r="A830" t="s">
        <v>100</v>
      </c>
      <c r="B830">
        <v>13127.6</v>
      </c>
      <c r="C830">
        <v>13087.2</v>
      </c>
      <c r="D830">
        <v>12989.3</v>
      </c>
      <c r="E830">
        <v>9979.61</v>
      </c>
      <c r="F830">
        <v>0</v>
      </c>
      <c r="G830">
        <v>0.40301700000000001</v>
      </c>
      <c r="H830">
        <v>0.59340599999999999</v>
      </c>
      <c r="I830">
        <v>0</v>
      </c>
    </row>
    <row r="831" spans="1:9" x14ac:dyDescent="0.25">
      <c r="A831" t="s">
        <v>100</v>
      </c>
      <c r="B831">
        <v>13123.3</v>
      </c>
      <c r="C831">
        <v>13082.8</v>
      </c>
      <c r="D831">
        <v>12992</v>
      </c>
      <c r="E831">
        <v>9979.15</v>
      </c>
      <c r="F831">
        <v>0</v>
      </c>
      <c r="G831">
        <v>0.41010200000000002</v>
      </c>
      <c r="H831">
        <v>0.59316999999999998</v>
      </c>
      <c r="I831">
        <v>0</v>
      </c>
    </row>
    <row r="832" spans="1:9" x14ac:dyDescent="0.25">
      <c r="A832" t="s">
        <v>100</v>
      </c>
      <c r="B832">
        <v>13120.4</v>
      </c>
      <c r="C832">
        <v>13080.3</v>
      </c>
      <c r="D832">
        <v>12991.9</v>
      </c>
      <c r="E832">
        <v>9978.91</v>
      </c>
      <c r="F832">
        <v>0</v>
      </c>
      <c r="G832">
        <v>0.410103</v>
      </c>
      <c r="H832">
        <v>0.59336900000000004</v>
      </c>
      <c r="I832">
        <v>0</v>
      </c>
    </row>
    <row r="833" spans="1:25" x14ac:dyDescent="0.25">
      <c r="A833" t="s">
        <v>100</v>
      </c>
      <c r="B833">
        <v>13120.5</v>
      </c>
      <c r="C833">
        <v>13080</v>
      </c>
      <c r="D833">
        <v>12991.3</v>
      </c>
      <c r="E833">
        <v>9978.83</v>
      </c>
      <c r="F833">
        <v>0</v>
      </c>
      <c r="G833">
        <v>0.402862</v>
      </c>
      <c r="H833">
        <v>0.59338100000000005</v>
      </c>
      <c r="I833">
        <v>0</v>
      </c>
    </row>
    <row r="834" spans="1:25" x14ac:dyDescent="0.25">
      <c r="A834" t="s">
        <v>100</v>
      </c>
      <c r="B834">
        <v>13124.5</v>
      </c>
      <c r="C834">
        <v>13084</v>
      </c>
      <c r="D834">
        <v>12990.8</v>
      </c>
      <c r="E834">
        <v>9980.09</v>
      </c>
      <c r="F834">
        <v>0</v>
      </c>
      <c r="G834">
        <v>0.40811199999999997</v>
      </c>
      <c r="H834">
        <v>0.59340800000000005</v>
      </c>
      <c r="I834">
        <v>0</v>
      </c>
    </row>
    <row r="835" spans="1:25" x14ac:dyDescent="0.25">
      <c r="A835" t="s">
        <v>100</v>
      </c>
      <c r="B835">
        <v>13121.5</v>
      </c>
      <c r="C835">
        <v>13081</v>
      </c>
      <c r="D835">
        <v>12992.8</v>
      </c>
      <c r="E835">
        <v>9980.65</v>
      </c>
      <c r="F835">
        <v>0</v>
      </c>
      <c r="G835">
        <v>0.40471400000000002</v>
      </c>
      <c r="H835">
        <v>0.59333599999999997</v>
      </c>
      <c r="I835">
        <v>0</v>
      </c>
    </row>
    <row r="836" spans="1:25" x14ac:dyDescent="0.25">
      <c r="A836" t="s">
        <v>100</v>
      </c>
      <c r="B836">
        <v>13126.5</v>
      </c>
      <c r="C836">
        <v>13086.7</v>
      </c>
      <c r="D836">
        <v>12992.1</v>
      </c>
      <c r="E836">
        <v>9979.9699999999993</v>
      </c>
      <c r="F836">
        <v>0</v>
      </c>
      <c r="G836">
        <v>0.40286300000000003</v>
      </c>
      <c r="H836">
        <v>0.59341500000000003</v>
      </c>
      <c r="I836">
        <v>0</v>
      </c>
    </row>
    <row r="837" spans="1:25" x14ac:dyDescent="0.25">
      <c r="A837" t="s">
        <v>100</v>
      </c>
      <c r="B837">
        <v>13126</v>
      </c>
      <c r="C837">
        <v>13085.5</v>
      </c>
      <c r="D837">
        <v>12993.3</v>
      </c>
      <c r="E837">
        <v>9979.93</v>
      </c>
      <c r="F837">
        <v>0</v>
      </c>
      <c r="G837">
        <v>0.40700999999999998</v>
      </c>
      <c r="H837">
        <v>0.593418</v>
      </c>
      <c r="I837">
        <v>0</v>
      </c>
    </row>
    <row r="838" spans="1:25" x14ac:dyDescent="0.25">
      <c r="A838" t="s">
        <v>100</v>
      </c>
      <c r="B838">
        <v>13128.7</v>
      </c>
      <c r="C838">
        <v>13087.6</v>
      </c>
      <c r="D838">
        <v>12991.4</v>
      </c>
      <c r="E838">
        <v>9979.82</v>
      </c>
      <c r="F838">
        <v>0</v>
      </c>
      <c r="G838">
        <v>0.40288299999999999</v>
      </c>
      <c r="H838">
        <v>0.59340099999999996</v>
      </c>
      <c r="I838">
        <v>0</v>
      </c>
    </row>
    <row r="839" spans="1:25" x14ac:dyDescent="0.25">
      <c r="A839" t="s">
        <v>100</v>
      </c>
      <c r="B839">
        <v>13122.6</v>
      </c>
      <c r="C839">
        <v>13082.1</v>
      </c>
      <c r="D839">
        <v>12990.1</v>
      </c>
      <c r="E839">
        <v>9979.82</v>
      </c>
      <c r="F839">
        <v>0</v>
      </c>
      <c r="G839">
        <v>0.41010099999999999</v>
      </c>
      <c r="H839">
        <v>0.59342099999999998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13126</v>
      </c>
      <c r="C840">
        <v>13085.1</v>
      </c>
      <c r="D840">
        <v>12991.1</v>
      </c>
      <c r="E840">
        <v>9980.0499999999993</v>
      </c>
      <c r="F840">
        <v>0</v>
      </c>
      <c r="G840">
        <v>0.41010200000000002</v>
      </c>
      <c r="H840">
        <v>0.59987199999999996</v>
      </c>
      <c r="I840">
        <v>0</v>
      </c>
      <c r="R840">
        <f>AVERAGE(B791:B840)</f>
        <v>13124.308000000001</v>
      </c>
      <c r="S840">
        <f>AVERAGE(C791:C840)</f>
        <v>13083.993999999999</v>
      </c>
      <c r="U840">
        <f>_xlfn.VAR.P(B791:B840)</f>
        <v>9.2275360000005779</v>
      </c>
      <c r="V840">
        <f>_xlfn.VAR.P(C791:C840)</f>
        <v>8.7985640000001641</v>
      </c>
      <c r="X840">
        <f>1.96*SQRT(U840)/50</f>
        <v>0.11907728968632469</v>
      </c>
      <c r="Y840">
        <f>1.96*SQRT(V840)/50</f>
        <v>0.11627650401074266</v>
      </c>
    </row>
    <row r="841" spans="1:25" x14ac:dyDescent="0.25">
      <c r="A841" t="s">
        <v>100</v>
      </c>
      <c r="B841">
        <v>656299.89110000001</v>
      </c>
      <c r="C841" t="s">
        <v>37</v>
      </c>
    </row>
    <row r="842" spans="1:25" x14ac:dyDescent="0.25">
      <c r="A842" t="s">
        <v>119</v>
      </c>
      <c r="B842">
        <v>13673.2</v>
      </c>
      <c r="C842">
        <v>13632.8</v>
      </c>
      <c r="D842">
        <v>13540.9</v>
      </c>
      <c r="E842">
        <v>12864.7</v>
      </c>
      <c r="F842">
        <v>0</v>
      </c>
      <c r="G842">
        <v>0.402922</v>
      </c>
      <c r="H842">
        <v>0.59341999999999995</v>
      </c>
      <c r="I842">
        <v>0</v>
      </c>
    </row>
    <row r="843" spans="1:25" x14ac:dyDescent="0.25">
      <c r="A843" t="s">
        <v>119</v>
      </c>
      <c r="B843">
        <v>13691.5</v>
      </c>
      <c r="C843">
        <v>13640.9</v>
      </c>
      <c r="D843">
        <v>13541.5</v>
      </c>
      <c r="E843">
        <v>12865.1</v>
      </c>
      <c r="F843">
        <v>0</v>
      </c>
      <c r="G843">
        <v>0.40549800000000003</v>
      </c>
      <c r="H843">
        <v>0.59307399999999999</v>
      </c>
      <c r="I843">
        <v>0</v>
      </c>
    </row>
    <row r="844" spans="1:25" x14ac:dyDescent="0.25">
      <c r="A844" t="s">
        <v>119</v>
      </c>
      <c r="B844">
        <v>13676.4</v>
      </c>
      <c r="C844">
        <v>13637.1</v>
      </c>
      <c r="D844">
        <v>13546.7</v>
      </c>
      <c r="E844">
        <v>12866.3</v>
      </c>
      <c r="F844">
        <v>0</v>
      </c>
      <c r="G844">
        <v>0.40449000000000002</v>
      </c>
      <c r="H844">
        <v>0.59341299999999997</v>
      </c>
      <c r="I844">
        <v>0</v>
      </c>
    </row>
    <row r="845" spans="1:25" x14ac:dyDescent="0.25">
      <c r="A845" t="s">
        <v>119</v>
      </c>
      <c r="B845">
        <v>13699.3</v>
      </c>
      <c r="C845">
        <v>13659.7</v>
      </c>
      <c r="D845">
        <v>13544.1</v>
      </c>
      <c r="E845">
        <v>12865.5</v>
      </c>
      <c r="F845">
        <v>0</v>
      </c>
      <c r="G845">
        <v>0.40296599999999999</v>
      </c>
      <c r="H845">
        <v>0.59341699999999997</v>
      </c>
      <c r="I845">
        <v>0</v>
      </c>
    </row>
    <row r="846" spans="1:25" x14ac:dyDescent="0.25">
      <c r="A846" t="s">
        <v>119</v>
      </c>
      <c r="B846">
        <v>13680.1</v>
      </c>
      <c r="C846">
        <v>13639.5</v>
      </c>
      <c r="D846">
        <v>13541.6</v>
      </c>
      <c r="E846">
        <v>12864.8</v>
      </c>
      <c r="F846">
        <v>0</v>
      </c>
      <c r="G846">
        <v>0.410105</v>
      </c>
      <c r="H846">
        <v>0.59333599999999997</v>
      </c>
      <c r="I846">
        <v>0</v>
      </c>
    </row>
    <row r="847" spans="1:25" x14ac:dyDescent="0.25">
      <c r="A847" t="s">
        <v>119</v>
      </c>
      <c r="B847">
        <v>13677.2</v>
      </c>
      <c r="C847">
        <v>13637.5</v>
      </c>
      <c r="D847">
        <v>13546.3</v>
      </c>
      <c r="E847">
        <v>12865.9</v>
      </c>
      <c r="F847">
        <v>0</v>
      </c>
      <c r="G847">
        <v>0.40983199999999997</v>
      </c>
      <c r="H847">
        <v>0.59341299999999997</v>
      </c>
      <c r="I847">
        <v>0</v>
      </c>
    </row>
    <row r="848" spans="1:25" x14ac:dyDescent="0.25">
      <c r="A848" t="s">
        <v>119</v>
      </c>
      <c r="B848">
        <v>13675</v>
      </c>
      <c r="C848">
        <v>13634.9</v>
      </c>
      <c r="D848">
        <v>13544.8</v>
      </c>
      <c r="E848">
        <v>12865.3</v>
      </c>
      <c r="F848">
        <v>0</v>
      </c>
      <c r="G848">
        <v>0.40308899999999998</v>
      </c>
      <c r="H848">
        <v>0.59341600000000005</v>
      </c>
      <c r="I848">
        <v>0</v>
      </c>
    </row>
    <row r="849" spans="1:9" x14ac:dyDescent="0.25">
      <c r="A849" t="s">
        <v>119</v>
      </c>
      <c r="B849">
        <v>13678.4</v>
      </c>
      <c r="C849">
        <v>13638.7</v>
      </c>
      <c r="D849">
        <v>13541.2</v>
      </c>
      <c r="E849">
        <v>12866.1</v>
      </c>
      <c r="F849">
        <v>0</v>
      </c>
      <c r="G849">
        <v>0.40476099999999998</v>
      </c>
      <c r="H849">
        <v>0.59341999999999995</v>
      </c>
      <c r="I849">
        <v>0</v>
      </c>
    </row>
    <row r="850" spans="1:9" x14ac:dyDescent="0.25">
      <c r="A850" t="s">
        <v>119</v>
      </c>
      <c r="B850">
        <v>13678.4</v>
      </c>
      <c r="C850">
        <v>13638.8</v>
      </c>
      <c r="D850">
        <v>13540.3</v>
      </c>
      <c r="E850">
        <v>12864.5</v>
      </c>
      <c r="F850">
        <v>0</v>
      </c>
      <c r="G850">
        <v>0.41010099999999999</v>
      </c>
      <c r="H850">
        <v>0.59314100000000003</v>
      </c>
      <c r="I850">
        <v>0</v>
      </c>
    </row>
    <row r="851" spans="1:9" x14ac:dyDescent="0.25">
      <c r="A851" t="s">
        <v>119</v>
      </c>
      <c r="B851">
        <v>13679</v>
      </c>
      <c r="C851">
        <v>13638.7</v>
      </c>
      <c r="D851">
        <v>13539.3</v>
      </c>
      <c r="E851">
        <v>12863.9</v>
      </c>
      <c r="F851">
        <v>0</v>
      </c>
      <c r="G851">
        <v>0.41010099999999999</v>
      </c>
      <c r="H851">
        <v>0.59339600000000003</v>
      </c>
      <c r="I851">
        <v>0</v>
      </c>
    </row>
    <row r="852" spans="1:9" x14ac:dyDescent="0.25">
      <c r="A852" t="s">
        <v>119</v>
      </c>
      <c r="B852">
        <v>13682.4</v>
      </c>
      <c r="C852">
        <v>13642.3</v>
      </c>
      <c r="D852">
        <v>13541.7</v>
      </c>
      <c r="E852">
        <v>12865.1</v>
      </c>
      <c r="F852">
        <v>0</v>
      </c>
      <c r="G852">
        <v>0.40382699999999999</v>
      </c>
      <c r="H852">
        <v>0.59336800000000001</v>
      </c>
      <c r="I852">
        <v>0</v>
      </c>
    </row>
    <row r="853" spans="1:9" x14ac:dyDescent="0.25">
      <c r="A853" t="s">
        <v>119</v>
      </c>
      <c r="B853">
        <v>13680.9</v>
      </c>
      <c r="C853">
        <v>13639.7</v>
      </c>
      <c r="D853">
        <v>13543.7</v>
      </c>
      <c r="E853">
        <v>12866.1</v>
      </c>
      <c r="F853">
        <v>0</v>
      </c>
      <c r="G853">
        <v>0.402893</v>
      </c>
      <c r="H853">
        <v>0.59247000000000005</v>
      </c>
      <c r="I853">
        <v>0</v>
      </c>
    </row>
    <row r="854" spans="1:9" x14ac:dyDescent="0.25">
      <c r="A854" t="s">
        <v>119</v>
      </c>
      <c r="B854">
        <v>13678.1</v>
      </c>
      <c r="C854">
        <v>13638</v>
      </c>
      <c r="D854">
        <v>13544.5</v>
      </c>
      <c r="E854">
        <v>12865.5</v>
      </c>
      <c r="F854">
        <v>0</v>
      </c>
      <c r="G854">
        <v>0.40626800000000002</v>
      </c>
      <c r="H854">
        <v>0.59342099999999998</v>
      </c>
      <c r="I854">
        <v>0</v>
      </c>
    </row>
    <row r="855" spans="1:9" x14ac:dyDescent="0.25">
      <c r="A855" t="s">
        <v>119</v>
      </c>
      <c r="B855">
        <v>13679</v>
      </c>
      <c r="C855">
        <v>13638.9</v>
      </c>
      <c r="D855">
        <v>13543</v>
      </c>
      <c r="E855">
        <v>12865.7</v>
      </c>
      <c r="F855">
        <v>0</v>
      </c>
      <c r="G855">
        <v>0.40506300000000001</v>
      </c>
      <c r="H855">
        <v>0.59341100000000002</v>
      </c>
      <c r="I855">
        <v>0</v>
      </c>
    </row>
    <row r="856" spans="1:9" x14ac:dyDescent="0.25">
      <c r="A856" t="s">
        <v>119</v>
      </c>
      <c r="B856">
        <v>13682.9</v>
      </c>
      <c r="C856">
        <v>13642</v>
      </c>
      <c r="D856">
        <v>13544.8</v>
      </c>
      <c r="E856">
        <v>12866.6</v>
      </c>
      <c r="F856">
        <v>0</v>
      </c>
      <c r="G856">
        <v>0.41010099999999999</v>
      </c>
      <c r="H856">
        <v>0.59324200000000005</v>
      </c>
      <c r="I856">
        <v>0</v>
      </c>
    </row>
    <row r="857" spans="1:9" x14ac:dyDescent="0.25">
      <c r="A857" t="s">
        <v>119</v>
      </c>
      <c r="B857">
        <v>13682.3</v>
      </c>
      <c r="C857">
        <v>13641</v>
      </c>
      <c r="D857">
        <v>13542.6</v>
      </c>
      <c r="E857">
        <v>12865.6</v>
      </c>
      <c r="F857">
        <v>0</v>
      </c>
      <c r="G857">
        <v>0.40300399999999997</v>
      </c>
      <c r="H857">
        <v>0.59342099999999998</v>
      </c>
      <c r="I857">
        <v>0</v>
      </c>
    </row>
    <row r="858" spans="1:9" x14ac:dyDescent="0.25">
      <c r="A858" t="s">
        <v>119</v>
      </c>
      <c r="B858">
        <v>13683.8</v>
      </c>
      <c r="C858">
        <v>13643.6</v>
      </c>
      <c r="D858">
        <v>13543.1</v>
      </c>
      <c r="E858">
        <v>12866.1</v>
      </c>
      <c r="F858">
        <v>0</v>
      </c>
      <c r="G858">
        <v>0.402864</v>
      </c>
      <c r="H858">
        <v>0.59325700000000003</v>
      </c>
      <c r="I858">
        <v>0</v>
      </c>
    </row>
    <row r="859" spans="1:9" x14ac:dyDescent="0.25">
      <c r="A859" t="s">
        <v>119</v>
      </c>
      <c r="B859">
        <v>13678.8</v>
      </c>
      <c r="C859">
        <v>13636.5</v>
      </c>
      <c r="D859">
        <v>13542.9</v>
      </c>
      <c r="E859">
        <v>12866.7</v>
      </c>
      <c r="F859">
        <v>0</v>
      </c>
      <c r="G859">
        <v>0.41010099999999999</v>
      </c>
      <c r="H859">
        <v>0.59340800000000005</v>
      </c>
      <c r="I859">
        <v>0</v>
      </c>
    </row>
    <row r="860" spans="1:9" x14ac:dyDescent="0.25">
      <c r="A860" t="s">
        <v>119</v>
      </c>
      <c r="B860">
        <v>13676.5</v>
      </c>
      <c r="C860">
        <v>13635.9</v>
      </c>
      <c r="D860">
        <v>13543</v>
      </c>
      <c r="E860">
        <v>12867.9</v>
      </c>
      <c r="F860">
        <v>0</v>
      </c>
      <c r="G860">
        <v>0.40288000000000002</v>
      </c>
      <c r="H860">
        <v>0.59341699999999997</v>
      </c>
      <c r="I860">
        <v>0</v>
      </c>
    </row>
    <row r="861" spans="1:9" x14ac:dyDescent="0.25">
      <c r="A861" t="s">
        <v>119</v>
      </c>
      <c r="B861">
        <v>13684.9</v>
      </c>
      <c r="C861">
        <v>13645</v>
      </c>
      <c r="D861">
        <v>13545.3</v>
      </c>
      <c r="E861">
        <v>12867.9</v>
      </c>
      <c r="F861">
        <v>0</v>
      </c>
      <c r="G861">
        <v>0.40438499999999999</v>
      </c>
      <c r="H861">
        <v>0.59341999999999995</v>
      </c>
      <c r="I861">
        <v>0</v>
      </c>
    </row>
    <row r="862" spans="1:9" x14ac:dyDescent="0.25">
      <c r="A862" t="s">
        <v>119</v>
      </c>
      <c r="B862">
        <v>13681.1</v>
      </c>
      <c r="C862">
        <v>13641.3</v>
      </c>
      <c r="D862">
        <v>13546</v>
      </c>
      <c r="E862">
        <v>12867</v>
      </c>
      <c r="F862">
        <v>0</v>
      </c>
      <c r="G862">
        <v>0.40828900000000001</v>
      </c>
      <c r="H862">
        <v>0.59342099999999998</v>
      </c>
      <c r="I862">
        <v>0</v>
      </c>
    </row>
    <row r="863" spans="1:9" x14ac:dyDescent="0.25">
      <c r="A863" t="s">
        <v>119</v>
      </c>
      <c r="B863">
        <v>13675.3</v>
      </c>
      <c r="C863">
        <v>13633.1</v>
      </c>
      <c r="D863">
        <v>13546</v>
      </c>
      <c r="E863">
        <v>12865.5</v>
      </c>
      <c r="F863">
        <v>0</v>
      </c>
      <c r="G863">
        <v>0.41010099999999999</v>
      </c>
      <c r="H863">
        <v>0.59321299999999999</v>
      </c>
      <c r="I863">
        <v>0</v>
      </c>
    </row>
    <row r="864" spans="1:9" x14ac:dyDescent="0.25">
      <c r="A864" t="s">
        <v>119</v>
      </c>
      <c r="B864">
        <v>13683.5</v>
      </c>
      <c r="C864">
        <v>13644.2</v>
      </c>
      <c r="D864">
        <v>13546.9</v>
      </c>
      <c r="E864">
        <v>12868.3</v>
      </c>
      <c r="F864">
        <v>0</v>
      </c>
      <c r="G864">
        <v>0.40628599999999998</v>
      </c>
      <c r="H864">
        <v>0.59340400000000004</v>
      </c>
      <c r="I864">
        <v>0</v>
      </c>
    </row>
    <row r="865" spans="1:9" x14ac:dyDescent="0.25">
      <c r="A865" t="s">
        <v>119</v>
      </c>
      <c r="B865">
        <v>13680</v>
      </c>
      <c r="C865">
        <v>13639.9</v>
      </c>
      <c r="D865">
        <v>13544.7</v>
      </c>
      <c r="E865">
        <v>12867.4</v>
      </c>
      <c r="F865">
        <v>0</v>
      </c>
      <c r="G865">
        <v>0.41010099999999999</v>
      </c>
      <c r="H865">
        <v>0.59340000000000004</v>
      </c>
      <c r="I865">
        <v>0</v>
      </c>
    </row>
    <row r="866" spans="1:9" x14ac:dyDescent="0.25">
      <c r="A866" t="s">
        <v>119</v>
      </c>
      <c r="B866">
        <v>13676.2</v>
      </c>
      <c r="C866">
        <v>13636.4</v>
      </c>
      <c r="D866">
        <v>13545.6</v>
      </c>
      <c r="E866">
        <v>12866.8</v>
      </c>
      <c r="F866">
        <v>0</v>
      </c>
      <c r="G866">
        <v>0.402862</v>
      </c>
      <c r="H866">
        <v>0.59341699999999997</v>
      </c>
      <c r="I866">
        <v>0</v>
      </c>
    </row>
    <row r="867" spans="1:9" x14ac:dyDescent="0.25">
      <c r="A867" t="s">
        <v>119</v>
      </c>
      <c r="B867">
        <v>13677.5</v>
      </c>
      <c r="C867">
        <v>13638.1</v>
      </c>
      <c r="D867">
        <v>13545.9</v>
      </c>
      <c r="E867">
        <v>12867</v>
      </c>
      <c r="F867">
        <v>0</v>
      </c>
      <c r="G867">
        <v>0.40302399999999999</v>
      </c>
      <c r="H867">
        <v>0.59964600000000001</v>
      </c>
      <c r="I867">
        <v>0</v>
      </c>
    </row>
    <row r="868" spans="1:9" x14ac:dyDescent="0.25">
      <c r="A868" t="s">
        <v>119</v>
      </c>
      <c r="B868">
        <v>13684.3</v>
      </c>
      <c r="C868">
        <v>13643.2</v>
      </c>
      <c r="D868">
        <v>13542</v>
      </c>
      <c r="E868">
        <v>12865.5</v>
      </c>
      <c r="F868">
        <v>0</v>
      </c>
      <c r="G868">
        <v>0.41010099999999999</v>
      </c>
      <c r="H868">
        <v>0.59341699999999997</v>
      </c>
      <c r="I868">
        <v>0</v>
      </c>
    </row>
    <row r="869" spans="1:9" x14ac:dyDescent="0.25">
      <c r="A869" t="s">
        <v>119</v>
      </c>
      <c r="B869">
        <v>13678.4</v>
      </c>
      <c r="C869">
        <v>13638.2</v>
      </c>
      <c r="D869">
        <v>13540.9</v>
      </c>
      <c r="E869">
        <v>12865.2</v>
      </c>
      <c r="F869">
        <v>0</v>
      </c>
      <c r="G869">
        <v>0.403221</v>
      </c>
      <c r="H869">
        <v>0.59340999999999999</v>
      </c>
      <c r="I869">
        <v>0</v>
      </c>
    </row>
    <row r="870" spans="1:9" x14ac:dyDescent="0.25">
      <c r="A870" t="s">
        <v>119</v>
      </c>
      <c r="B870">
        <v>13675.5</v>
      </c>
      <c r="C870">
        <v>13635.6</v>
      </c>
      <c r="D870">
        <v>13545.6</v>
      </c>
      <c r="E870">
        <v>12865.9</v>
      </c>
      <c r="F870">
        <v>0</v>
      </c>
      <c r="G870">
        <v>0.402893</v>
      </c>
      <c r="H870">
        <v>0.59341699999999997</v>
      </c>
      <c r="I870">
        <v>0</v>
      </c>
    </row>
    <row r="871" spans="1:9" x14ac:dyDescent="0.25">
      <c r="A871" t="s">
        <v>119</v>
      </c>
      <c r="B871">
        <v>13675.5</v>
      </c>
      <c r="C871">
        <v>13635.8</v>
      </c>
      <c r="D871">
        <v>13543.9</v>
      </c>
      <c r="E871">
        <v>12865</v>
      </c>
      <c r="F871">
        <v>0</v>
      </c>
      <c r="G871">
        <v>0.402862</v>
      </c>
      <c r="H871">
        <v>0.59342099999999998</v>
      </c>
      <c r="I871">
        <v>0</v>
      </c>
    </row>
    <row r="872" spans="1:9" x14ac:dyDescent="0.25">
      <c r="A872" t="s">
        <v>119</v>
      </c>
      <c r="B872">
        <v>13682.4</v>
      </c>
      <c r="C872">
        <v>13641.7</v>
      </c>
      <c r="D872">
        <v>13543.4</v>
      </c>
      <c r="E872">
        <v>12865.8</v>
      </c>
      <c r="F872">
        <v>0</v>
      </c>
      <c r="G872">
        <v>0.40288800000000002</v>
      </c>
      <c r="H872">
        <v>0.59335599999999999</v>
      </c>
      <c r="I872">
        <v>0</v>
      </c>
    </row>
    <row r="873" spans="1:9" x14ac:dyDescent="0.25">
      <c r="A873" t="s">
        <v>119</v>
      </c>
      <c r="B873">
        <v>13681</v>
      </c>
      <c r="C873">
        <v>13640.7</v>
      </c>
      <c r="D873">
        <v>13543.2</v>
      </c>
      <c r="E873">
        <v>12866.2</v>
      </c>
      <c r="F873">
        <v>0</v>
      </c>
      <c r="G873">
        <v>0.409827</v>
      </c>
      <c r="H873">
        <v>0.59342099999999998</v>
      </c>
      <c r="I873">
        <v>0</v>
      </c>
    </row>
    <row r="874" spans="1:9" x14ac:dyDescent="0.25">
      <c r="A874" t="s">
        <v>119</v>
      </c>
      <c r="B874">
        <v>13677.4</v>
      </c>
      <c r="C874">
        <v>13637.6</v>
      </c>
      <c r="D874">
        <v>13545.6</v>
      </c>
      <c r="E874">
        <v>12868.6</v>
      </c>
      <c r="F874">
        <v>0</v>
      </c>
      <c r="G874">
        <v>0.40367399999999998</v>
      </c>
      <c r="H874">
        <v>0.59335899999999997</v>
      </c>
      <c r="I874">
        <v>0</v>
      </c>
    </row>
    <row r="875" spans="1:9" x14ac:dyDescent="0.25">
      <c r="A875" t="s">
        <v>119</v>
      </c>
      <c r="B875">
        <v>13681.5</v>
      </c>
      <c r="C875">
        <v>13640.5</v>
      </c>
      <c r="D875">
        <v>13543.2</v>
      </c>
      <c r="E875">
        <v>12866.8</v>
      </c>
      <c r="F875">
        <v>0</v>
      </c>
      <c r="G875">
        <v>0.40417199999999998</v>
      </c>
      <c r="H875">
        <v>0.59341900000000003</v>
      </c>
      <c r="I875">
        <v>0</v>
      </c>
    </row>
    <row r="876" spans="1:9" x14ac:dyDescent="0.25">
      <c r="A876" t="s">
        <v>119</v>
      </c>
      <c r="B876">
        <v>13680.8</v>
      </c>
      <c r="C876">
        <v>13640.7</v>
      </c>
      <c r="D876">
        <v>13541.9</v>
      </c>
      <c r="E876">
        <v>12865.4</v>
      </c>
      <c r="F876">
        <v>0</v>
      </c>
      <c r="G876">
        <v>0.40799200000000002</v>
      </c>
      <c r="H876">
        <v>0.59342099999999998</v>
      </c>
      <c r="I876">
        <v>0</v>
      </c>
    </row>
    <row r="877" spans="1:9" x14ac:dyDescent="0.25">
      <c r="A877" t="s">
        <v>119</v>
      </c>
      <c r="B877">
        <v>13675.1</v>
      </c>
      <c r="C877">
        <v>13634.9</v>
      </c>
      <c r="D877">
        <v>13542.5</v>
      </c>
      <c r="E877">
        <v>12867.1</v>
      </c>
      <c r="F877">
        <v>0</v>
      </c>
      <c r="G877">
        <v>0.402866</v>
      </c>
      <c r="H877">
        <v>0.59340499999999996</v>
      </c>
      <c r="I877">
        <v>0</v>
      </c>
    </row>
    <row r="878" spans="1:9" x14ac:dyDescent="0.25">
      <c r="A878" t="s">
        <v>119</v>
      </c>
      <c r="B878">
        <v>13682.3</v>
      </c>
      <c r="C878">
        <v>13640.8</v>
      </c>
      <c r="D878">
        <v>13543.4</v>
      </c>
      <c r="E878">
        <v>12866.5</v>
      </c>
      <c r="F878">
        <v>0</v>
      </c>
      <c r="G878">
        <v>0.409997</v>
      </c>
      <c r="H878">
        <v>0.59342099999999998</v>
      </c>
      <c r="I878">
        <v>0</v>
      </c>
    </row>
    <row r="879" spans="1:9" x14ac:dyDescent="0.25">
      <c r="A879" t="s">
        <v>119</v>
      </c>
      <c r="B879">
        <v>13685.8</v>
      </c>
      <c r="C879">
        <v>13644.4</v>
      </c>
      <c r="D879">
        <v>13544.1</v>
      </c>
      <c r="E879">
        <v>12866.8</v>
      </c>
      <c r="F879">
        <v>0</v>
      </c>
      <c r="G879">
        <v>0.40304099999999998</v>
      </c>
      <c r="H879">
        <v>0.59341699999999997</v>
      </c>
      <c r="I879">
        <v>0</v>
      </c>
    </row>
    <row r="880" spans="1:9" x14ac:dyDescent="0.25">
      <c r="A880" t="s">
        <v>119</v>
      </c>
      <c r="B880">
        <v>13682.2</v>
      </c>
      <c r="C880">
        <v>13642.5</v>
      </c>
      <c r="D880">
        <v>13543.1</v>
      </c>
      <c r="E880">
        <v>12865.9</v>
      </c>
      <c r="F880">
        <v>0</v>
      </c>
      <c r="G880">
        <v>0.40956199999999998</v>
      </c>
      <c r="H880">
        <v>0.59341999999999995</v>
      </c>
      <c r="I880">
        <v>0</v>
      </c>
    </row>
    <row r="881" spans="1:25" x14ac:dyDescent="0.25">
      <c r="A881" t="s">
        <v>119</v>
      </c>
      <c r="B881">
        <v>13682</v>
      </c>
      <c r="C881">
        <v>13641.5</v>
      </c>
      <c r="D881">
        <v>13544.1</v>
      </c>
      <c r="E881">
        <v>12866.6</v>
      </c>
      <c r="F881">
        <v>0</v>
      </c>
      <c r="G881">
        <v>0.410103</v>
      </c>
      <c r="H881">
        <v>0.59337300000000004</v>
      </c>
      <c r="I881">
        <v>0</v>
      </c>
    </row>
    <row r="882" spans="1:25" x14ac:dyDescent="0.25">
      <c r="A882" t="s">
        <v>119</v>
      </c>
      <c r="B882">
        <v>13674.9</v>
      </c>
      <c r="C882">
        <v>13634.6</v>
      </c>
      <c r="D882">
        <v>13547.3</v>
      </c>
      <c r="E882">
        <v>12866.9</v>
      </c>
      <c r="F882">
        <v>0</v>
      </c>
      <c r="G882">
        <v>0.406887</v>
      </c>
      <c r="H882">
        <v>0.59341999999999995</v>
      </c>
      <c r="I882">
        <v>0</v>
      </c>
    </row>
    <row r="883" spans="1:25" x14ac:dyDescent="0.25">
      <c r="A883" t="s">
        <v>119</v>
      </c>
      <c r="B883">
        <v>13674</v>
      </c>
      <c r="C883">
        <v>13634.4</v>
      </c>
      <c r="D883">
        <v>13544.9</v>
      </c>
      <c r="E883">
        <v>12865.4</v>
      </c>
      <c r="F883">
        <v>0</v>
      </c>
      <c r="G883">
        <v>0.40318199999999998</v>
      </c>
      <c r="H883">
        <v>0.59341500000000003</v>
      </c>
      <c r="I883">
        <v>0</v>
      </c>
    </row>
    <row r="884" spans="1:25" x14ac:dyDescent="0.25">
      <c r="A884" t="s">
        <v>119</v>
      </c>
      <c r="B884">
        <v>13680</v>
      </c>
      <c r="C884">
        <v>13640</v>
      </c>
      <c r="D884">
        <v>13541.4</v>
      </c>
      <c r="E884">
        <v>12864.8</v>
      </c>
      <c r="F884">
        <v>0</v>
      </c>
      <c r="G884">
        <v>0.40515299999999999</v>
      </c>
      <c r="H884">
        <v>0.59341900000000003</v>
      </c>
      <c r="I884">
        <v>0</v>
      </c>
    </row>
    <row r="885" spans="1:25" x14ac:dyDescent="0.25">
      <c r="A885" t="s">
        <v>119</v>
      </c>
      <c r="B885">
        <v>13680</v>
      </c>
      <c r="C885">
        <v>13639.4</v>
      </c>
      <c r="D885">
        <v>13540.3</v>
      </c>
      <c r="E885">
        <v>12864.9</v>
      </c>
      <c r="F885">
        <v>0</v>
      </c>
      <c r="G885">
        <v>0.40330300000000002</v>
      </c>
      <c r="H885">
        <v>0.59341699999999997</v>
      </c>
      <c r="I885">
        <v>0</v>
      </c>
    </row>
    <row r="886" spans="1:25" x14ac:dyDescent="0.25">
      <c r="A886" t="s">
        <v>119</v>
      </c>
      <c r="B886">
        <v>13676.3</v>
      </c>
      <c r="C886">
        <v>13636</v>
      </c>
      <c r="D886">
        <v>13545.7</v>
      </c>
      <c r="E886">
        <v>12866.3</v>
      </c>
      <c r="F886">
        <v>0</v>
      </c>
      <c r="G886">
        <v>0.40288400000000002</v>
      </c>
      <c r="H886">
        <v>0.59342099999999998</v>
      </c>
      <c r="I886">
        <v>0</v>
      </c>
    </row>
    <row r="887" spans="1:25" x14ac:dyDescent="0.25">
      <c r="A887" t="s">
        <v>119</v>
      </c>
      <c r="B887">
        <v>13674.2</v>
      </c>
      <c r="C887">
        <v>13634.3</v>
      </c>
      <c r="D887">
        <v>13544.8</v>
      </c>
      <c r="E887">
        <v>12865.5</v>
      </c>
      <c r="F887">
        <v>0</v>
      </c>
      <c r="G887">
        <v>0.410103</v>
      </c>
      <c r="H887">
        <v>0.59340199999999999</v>
      </c>
      <c r="I887">
        <v>0</v>
      </c>
    </row>
    <row r="888" spans="1:25" x14ac:dyDescent="0.25">
      <c r="A888" t="s">
        <v>119</v>
      </c>
      <c r="B888">
        <v>13679.3</v>
      </c>
      <c r="C888">
        <v>13639</v>
      </c>
      <c r="D888">
        <v>13542</v>
      </c>
      <c r="E888">
        <v>12865.3</v>
      </c>
      <c r="F888">
        <v>0</v>
      </c>
      <c r="G888">
        <v>0.41010099999999999</v>
      </c>
      <c r="H888">
        <v>0.59341999999999995</v>
      </c>
      <c r="I888">
        <v>0</v>
      </c>
    </row>
    <row r="889" spans="1:25" x14ac:dyDescent="0.25">
      <c r="A889" t="s">
        <v>119</v>
      </c>
      <c r="B889">
        <v>13682.5</v>
      </c>
      <c r="C889">
        <v>13642.1</v>
      </c>
      <c r="D889">
        <v>13542</v>
      </c>
      <c r="E889">
        <v>12863.9</v>
      </c>
      <c r="F889">
        <v>0</v>
      </c>
      <c r="G889">
        <v>0.41010099999999999</v>
      </c>
      <c r="H889">
        <v>0.59342099999999998</v>
      </c>
      <c r="I889">
        <v>0</v>
      </c>
    </row>
    <row r="890" spans="1:25" x14ac:dyDescent="0.25">
      <c r="A890" t="s">
        <v>119</v>
      </c>
      <c r="B890">
        <v>13674.4</v>
      </c>
      <c r="C890">
        <v>13634.7</v>
      </c>
      <c r="D890">
        <v>13544.7</v>
      </c>
      <c r="E890">
        <v>12865.9</v>
      </c>
      <c r="F890">
        <v>0</v>
      </c>
      <c r="G890">
        <v>0.40317900000000001</v>
      </c>
      <c r="H890">
        <v>0.59341299999999997</v>
      </c>
      <c r="I890">
        <v>0</v>
      </c>
    </row>
    <row r="891" spans="1:25" x14ac:dyDescent="0.25">
      <c r="A891" t="s">
        <v>119</v>
      </c>
      <c r="B891">
        <v>13670.4</v>
      </c>
      <c r="C891">
        <v>13629.6</v>
      </c>
      <c r="D891">
        <v>13542.3</v>
      </c>
      <c r="E891">
        <v>12864.1</v>
      </c>
      <c r="F891">
        <v>0</v>
      </c>
      <c r="G891">
        <v>0.40505200000000002</v>
      </c>
      <c r="H891">
        <v>0.59341999999999995</v>
      </c>
      <c r="I891">
        <v>0</v>
      </c>
    </row>
    <row r="892" spans="1:25" x14ac:dyDescent="0.25">
      <c r="A892" t="s">
        <v>119</v>
      </c>
      <c r="B892">
        <v>13678.6</v>
      </c>
      <c r="C892">
        <v>13637.2</v>
      </c>
      <c r="D892">
        <v>13542.7</v>
      </c>
      <c r="E892">
        <v>12864.8</v>
      </c>
      <c r="F892">
        <v>0</v>
      </c>
      <c r="G892">
        <v>0.41010099999999999</v>
      </c>
      <c r="H892">
        <v>0.59342099999999998</v>
      </c>
      <c r="I892">
        <v>0</v>
      </c>
    </row>
    <row r="893" spans="1:25" x14ac:dyDescent="0.25">
      <c r="A893" t="s">
        <v>119</v>
      </c>
      <c r="B893">
        <v>13676.3</v>
      </c>
      <c r="C893">
        <v>13635.4</v>
      </c>
      <c r="D893">
        <v>13541</v>
      </c>
      <c r="E893">
        <v>12864.8</v>
      </c>
      <c r="F893">
        <v>0</v>
      </c>
      <c r="G893">
        <v>0.40690500000000002</v>
      </c>
      <c r="H893">
        <v>0.59341900000000003</v>
      </c>
      <c r="I893">
        <v>0</v>
      </c>
    </row>
    <row r="894" spans="1:25" x14ac:dyDescent="0.25">
      <c r="A894" t="s">
        <v>119</v>
      </c>
      <c r="B894">
        <v>13681.8</v>
      </c>
      <c r="C894">
        <v>13640.5</v>
      </c>
      <c r="D894">
        <v>13542.6</v>
      </c>
      <c r="E894">
        <v>12865.7</v>
      </c>
      <c r="F894">
        <v>0</v>
      </c>
      <c r="G894">
        <v>0.41010099999999999</v>
      </c>
      <c r="H894">
        <v>0.59342099999999998</v>
      </c>
      <c r="I894">
        <v>0</v>
      </c>
    </row>
    <row r="895" spans="1:25" x14ac:dyDescent="0.25">
      <c r="A895" t="s">
        <v>119</v>
      </c>
      <c r="B895">
        <v>13674</v>
      </c>
      <c r="C895">
        <v>13633.6</v>
      </c>
      <c r="D895">
        <v>13540.6</v>
      </c>
      <c r="E895">
        <v>12865.6</v>
      </c>
      <c r="F895">
        <v>0</v>
      </c>
      <c r="G895">
        <v>0.40290900000000002</v>
      </c>
      <c r="H895">
        <v>0.59341999999999995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13680.6</v>
      </c>
      <c r="C896">
        <v>13639.9</v>
      </c>
      <c r="D896">
        <v>13542.3</v>
      </c>
      <c r="E896">
        <v>12864.9</v>
      </c>
      <c r="F896">
        <v>0</v>
      </c>
      <c r="G896">
        <v>0.40371600000000002</v>
      </c>
      <c r="H896">
        <v>0.59336199999999995</v>
      </c>
      <c r="I896">
        <v>0</v>
      </c>
      <c r="R896">
        <f>AVERAGE(B847:B896)</f>
        <v>13679.054000000004</v>
      </c>
      <c r="S896">
        <f>AVERAGE(C847:C896)</f>
        <v>13638.665999999999</v>
      </c>
      <c r="U896">
        <f>_xlfn.VAR.P(B847:B896)</f>
        <v>11.441283999999291</v>
      </c>
      <c r="V896">
        <f>_xlfn.VAR.P(C847:C896)</f>
        <v>11.007044000000192</v>
      </c>
      <c r="X896">
        <f>1.96*SQRT(U896)/50</f>
        <v>0.13259387107162574</v>
      </c>
      <c r="Y896">
        <f>1.96*SQRT(V896)/50</f>
        <v>0.13005331249976024</v>
      </c>
    </row>
    <row r="897" spans="1:15" x14ac:dyDescent="0.25">
      <c r="A897" t="s">
        <v>119</v>
      </c>
      <c r="B897">
        <v>684036.94900000002</v>
      </c>
      <c r="C897" t="s">
        <v>37</v>
      </c>
    </row>
    <row r="898" spans="1:15" x14ac:dyDescent="0.25">
      <c r="A898" t="s">
        <v>42</v>
      </c>
      <c r="B898">
        <v>30348.3</v>
      </c>
      <c r="C898">
        <v>30271.7</v>
      </c>
      <c r="D898">
        <v>30271.200000000001</v>
      </c>
      <c r="E898">
        <v>30223.8</v>
      </c>
      <c r="F898">
        <v>3282.41</v>
      </c>
      <c r="G898">
        <v>2469.2600000000002</v>
      </c>
      <c r="H898">
        <v>950.80499999999995</v>
      </c>
      <c r="I898">
        <v>711.42700000000002</v>
      </c>
      <c r="J898">
        <v>779.68200000000002</v>
      </c>
      <c r="K898">
        <v>24451.1</v>
      </c>
      <c r="L898">
        <v>0.37502600000000003</v>
      </c>
      <c r="M898">
        <v>0.62810900000000003</v>
      </c>
      <c r="N898">
        <v>0</v>
      </c>
      <c r="O898" t="s">
        <v>43</v>
      </c>
    </row>
    <row r="899" spans="1:15" x14ac:dyDescent="0.25">
      <c r="A899" t="s">
        <v>42</v>
      </c>
      <c r="B899">
        <v>30224.5</v>
      </c>
      <c r="C899">
        <v>30153</v>
      </c>
      <c r="D899">
        <v>30152.5</v>
      </c>
      <c r="E899">
        <v>30104.1</v>
      </c>
      <c r="F899">
        <v>3148.46</v>
      </c>
      <c r="G899">
        <v>2474.79</v>
      </c>
      <c r="H899">
        <v>950.05799999999999</v>
      </c>
      <c r="I899">
        <v>715.54700000000003</v>
      </c>
      <c r="J899">
        <v>781.10799999999995</v>
      </c>
      <c r="K899">
        <v>24460.1</v>
      </c>
      <c r="L899">
        <v>0.37614900000000001</v>
      </c>
      <c r="M899">
        <v>0.61979399999999996</v>
      </c>
      <c r="N899">
        <v>0</v>
      </c>
      <c r="O899" t="s">
        <v>43</v>
      </c>
    </row>
    <row r="900" spans="1:15" x14ac:dyDescent="0.25">
      <c r="A900" t="s">
        <v>42</v>
      </c>
      <c r="B900">
        <v>30258.9</v>
      </c>
      <c r="C900">
        <v>30183.5</v>
      </c>
      <c r="D900">
        <v>30183</v>
      </c>
      <c r="E900">
        <v>30135.5</v>
      </c>
      <c r="F900">
        <v>3149.19</v>
      </c>
      <c r="G900">
        <v>2472.16</v>
      </c>
      <c r="H900">
        <v>951.49099999999999</v>
      </c>
      <c r="I900">
        <v>713.96699999999998</v>
      </c>
      <c r="J900">
        <v>779.70600000000002</v>
      </c>
      <c r="K900">
        <v>24493.1</v>
      </c>
      <c r="L900">
        <v>0.37569000000000002</v>
      </c>
      <c r="M900">
        <v>0.61946199999999996</v>
      </c>
      <c r="N900">
        <v>0</v>
      </c>
      <c r="O900" t="s">
        <v>43</v>
      </c>
    </row>
    <row r="901" spans="1:15" x14ac:dyDescent="0.25">
      <c r="A901" t="s">
        <v>42</v>
      </c>
      <c r="B901">
        <v>30232.3</v>
      </c>
      <c r="C901">
        <v>30139.9</v>
      </c>
      <c r="D901">
        <v>30139.4</v>
      </c>
      <c r="E901">
        <v>30092.400000000001</v>
      </c>
      <c r="F901">
        <v>3186.42</v>
      </c>
      <c r="G901">
        <v>2467.7399999999998</v>
      </c>
      <c r="H901">
        <v>949.55899999999997</v>
      </c>
      <c r="I901">
        <v>713.87199999999996</v>
      </c>
      <c r="J901">
        <v>777.06200000000001</v>
      </c>
      <c r="K901">
        <v>24416.9</v>
      </c>
      <c r="L901">
        <v>0.37605300000000003</v>
      </c>
      <c r="M901">
        <v>0.61912199999999995</v>
      </c>
      <c r="N901">
        <v>0</v>
      </c>
      <c r="O901" t="s">
        <v>43</v>
      </c>
    </row>
    <row r="902" spans="1:15" x14ac:dyDescent="0.25">
      <c r="A902" t="s">
        <v>42</v>
      </c>
      <c r="B902">
        <v>30281.8</v>
      </c>
      <c r="C902">
        <v>30207</v>
      </c>
      <c r="D902">
        <v>30206.5</v>
      </c>
      <c r="E902">
        <v>30159.4</v>
      </c>
      <c r="F902">
        <v>3211.51</v>
      </c>
      <c r="G902">
        <v>2477.7600000000002</v>
      </c>
      <c r="H902">
        <v>952.80600000000004</v>
      </c>
      <c r="I902">
        <v>716.41399999999999</v>
      </c>
      <c r="J902">
        <v>781.27499999999998</v>
      </c>
      <c r="K902">
        <v>24449.200000000001</v>
      </c>
      <c r="L902">
        <v>0.37613600000000003</v>
      </c>
      <c r="M902">
        <v>0.61912199999999995</v>
      </c>
      <c r="N902">
        <v>0</v>
      </c>
      <c r="O902" t="s">
        <v>43</v>
      </c>
    </row>
    <row r="903" spans="1:15" x14ac:dyDescent="0.25">
      <c r="A903" t="s">
        <v>42</v>
      </c>
      <c r="B903">
        <v>30379.3</v>
      </c>
      <c r="C903">
        <v>30302.799999999999</v>
      </c>
      <c r="D903">
        <v>30302.3</v>
      </c>
      <c r="E903">
        <v>30254.799999999999</v>
      </c>
      <c r="F903">
        <v>3233.48</v>
      </c>
      <c r="G903">
        <v>2478.5</v>
      </c>
      <c r="H903">
        <v>956.755</v>
      </c>
      <c r="I903">
        <v>711.47799999999995</v>
      </c>
      <c r="J903">
        <v>782.89</v>
      </c>
      <c r="K903">
        <v>24521.1</v>
      </c>
      <c r="L903">
        <v>0.37576799999999999</v>
      </c>
      <c r="M903">
        <v>0.62978000000000001</v>
      </c>
      <c r="N903">
        <v>0</v>
      </c>
      <c r="O903" t="s">
        <v>43</v>
      </c>
    </row>
    <row r="904" spans="1:15" x14ac:dyDescent="0.25">
      <c r="A904" t="s">
        <v>42</v>
      </c>
      <c r="B904">
        <v>30228.1</v>
      </c>
      <c r="C904">
        <v>30154.799999999999</v>
      </c>
      <c r="D904">
        <v>30154.3</v>
      </c>
      <c r="E904">
        <v>30106.5</v>
      </c>
      <c r="F904">
        <v>3128.01</v>
      </c>
      <c r="G904">
        <v>2489.33</v>
      </c>
      <c r="H904">
        <v>953.03399999999999</v>
      </c>
      <c r="I904">
        <v>725.57799999999997</v>
      </c>
      <c r="J904">
        <v>783.22799999999995</v>
      </c>
      <c r="K904">
        <v>24468</v>
      </c>
      <c r="L904">
        <v>0.37647999999999998</v>
      </c>
      <c r="M904">
        <v>0.61912199999999995</v>
      </c>
      <c r="N904">
        <v>0</v>
      </c>
      <c r="O904" t="s">
        <v>43</v>
      </c>
    </row>
    <row r="905" spans="1:15" x14ac:dyDescent="0.25">
      <c r="A905" t="s">
        <v>42</v>
      </c>
      <c r="B905">
        <v>30145.7</v>
      </c>
      <c r="C905">
        <v>30074.5</v>
      </c>
      <c r="D905">
        <v>30074</v>
      </c>
      <c r="E905">
        <v>30026.400000000001</v>
      </c>
      <c r="F905">
        <v>3117.62</v>
      </c>
      <c r="G905">
        <v>2470.79</v>
      </c>
      <c r="H905">
        <v>950.46299999999997</v>
      </c>
      <c r="I905">
        <v>711.57500000000005</v>
      </c>
      <c r="J905">
        <v>782.04499999999996</v>
      </c>
      <c r="K905">
        <v>24416.799999999999</v>
      </c>
      <c r="L905">
        <v>0.375691</v>
      </c>
      <c r="M905">
        <v>0.61912100000000003</v>
      </c>
      <c r="N905">
        <v>0</v>
      </c>
      <c r="O905" t="s">
        <v>43</v>
      </c>
    </row>
    <row r="906" spans="1:15" x14ac:dyDescent="0.25">
      <c r="A906" t="s">
        <v>42</v>
      </c>
      <c r="B906">
        <v>30262.5</v>
      </c>
      <c r="C906">
        <v>30189.5</v>
      </c>
      <c r="D906">
        <v>30189.1</v>
      </c>
      <c r="E906">
        <v>30141.9</v>
      </c>
      <c r="F906">
        <v>3089.66</v>
      </c>
      <c r="G906">
        <v>2486.5300000000002</v>
      </c>
      <c r="H906">
        <v>954.90599999999995</v>
      </c>
      <c r="I906">
        <v>718.12</v>
      </c>
      <c r="J906">
        <v>786.10500000000002</v>
      </c>
      <c r="K906">
        <v>24544.5</v>
      </c>
      <c r="L906">
        <v>0.375693</v>
      </c>
      <c r="M906">
        <v>0.61912</v>
      </c>
      <c r="N906">
        <v>0</v>
      </c>
      <c r="O906" t="s">
        <v>43</v>
      </c>
    </row>
    <row r="907" spans="1:15" x14ac:dyDescent="0.25">
      <c r="A907" t="s">
        <v>42</v>
      </c>
      <c r="B907">
        <v>30257.3</v>
      </c>
      <c r="C907">
        <v>30180.3</v>
      </c>
      <c r="D907">
        <v>30179.9</v>
      </c>
      <c r="E907">
        <v>30131.3</v>
      </c>
      <c r="F907">
        <v>3140.68</v>
      </c>
      <c r="G907">
        <v>2489.7399999999998</v>
      </c>
      <c r="H907">
        <v>966.75199999999995</v>
      </c>
      <c r="I907">
        <v>715.47799999999995</v>
      </c>
      <c r="J907">
        <v>780.33500000000004</v>
      </c>
      <c r="K907">
        <v>24479.3</v>
      </c>
      <c r="L907">
        <v>0.37569399999999997</v>
      </c>
      <c r="M907">
        <v>0.62954299999999996</v>
      </c>
      <c r="N907">
        <v>0</v>
      </c>
      <c r="O907" t="s">
        <v>43</v>
      </c>
    </row>
    <row r="908" spans="1:15" x14ac:dyDescent="0.25">
      <c r="A908" t="s">
        <v>42</v>
      </c>
      <c r="B908">
        <v>30314.7</v>
      </c>
      <c r="C908">
        <v>30235.9</v>
      </c>
      <c r="D908">
        <v>30235.4</v>
      </c>
      <c r="E908">
        <v>30188.400000000001</v>
      </c>
      <c r="F908">
        <v>3259.13</v>
      </c>
      <c r="G908">
        <v>2475.21</v>
      </c>
      <c r="H908">
        <v>952.44</v>
      </c>
      <c r="I908">
        <v>713.25199999999995</v>
      </c>
      <c r="J908">
        <v>782.43299999999999</v>
      </c>
      <c r="K908">
        <v>24433.3</v>
      </c>
      <c r="L908">
        <v>0.37612800000000002</v>
      </c>
      <c r="M908">
        <v>0.619112</v>
      </c>
      <c r="N908">
        <v>0</v>
      </c>
      <c r="O908" t="s">
        <v>43</v>
      </c>
    </row>
    <row r="909" spans="1:15" x14ac:dyDescent="0.25">
      <c r="A909" t="s">
        <v>42</v>
      </c>
      <c r="B909">
        <v>30334.9</v>
      </c>
      <c r="C909">
        <v>30244.6</v>
      </c>
      <c r="D909">
        <v>30244.2</v>
      </c>
      <c r="E909">
        <v>30196.799999999999</v>
      </c>
      <c r="F909">
        <v>3277.44</v>
      </c>
      <c r="G909">
        <v>2474.33</v>
      </c>
      <c r="H909">
        <v>952.23800000000006</v>
      </c>
      <c r="I909">
        <v>714.51</v>
      </c>
      <c r="J909">
        <v>780.62699999999995</v>
      </c>
      <c r="K909">
        <v>24424.2</v>
      </c>
      <c r="L909">
        <v>0.375745</v>
      </c>
      <c r="M909">
        <v>0.61910699999999996</v>
      </c>
      <c r="N909">
        <v>0</v>
      </c>
      <c r="O909" t="s">
        <v>43</v>
      </c>
    </row>
    <row r="910" spans="1:15" x14ac:dyDescent="0.25">
      <c r="A910" t="s">
        <v>42</v>
      </c>
      <c r="B910">
        <v>30227.4</v>
      </c>
      <c r="C910">
        <v>30151.4</v>
      </c>
      <c r="D910">
        <v>30150.9</v>
      </c>
      <c r="E910">
        <v>30104.1</v>
      </c>
      <c r="F910">
        <v>3135.55</v>
      </c>
      <c r="G910">
        <v>2473.96</v>
      </c>
      <c r="H910">
        <v>948.92499999999995</v>
      </c>
      <c r="I910">
        <v>716.76300000000003</v>
      </c>
      <c r="J910">
        <v>781.05899999999997</v>
      </c>
      <c r="K910">
        <v>24473.3</v>
      </c>
      <c r="L910">
        <v>0.375722</v>
      </c>
      <c r="M910">
        <v>0.62973100000000004</v>
      </c>
      <c r="N910">
        <v>0</v>
      </c>
      <c r="O910" t="s">
        <v>43</v>
      </c>
    </row>
    <row r="911" spans="1:15" x14ac:dyDescent="0.25">
      <c r="A911" t="s">
        <v>42</v>
      </c>
      <c r="B911">
        <v>30176.2</v>
      </c>
      <c r="C911">
        <v>30084.7</v>
      </c>
      <c r="D911">
        <v>30084.2</v>
      </c>
      <c r="E911">
        <v>30036</v>
      </c>
      <c r="F911">
        <v>3161.57</v>
      </c>
      <c r="G911">
        <v>2474.75</v>
      </c>
      <c r="H911">
        <v>950.65700000000004</v>
      </c>
      <c r="I911">
        <v>712.66200000000003</v>
      </c>
      <c r="J911">
        <v>784.53599999999994</v>
      </c>
      <c r="K911">
        <v>24378.5</v>
      </c>
      <c r="L911">
        <v>0.37572100000000003</v>
      </c>
      <c r="M911">
        <v>0.61912100000000003</v>
      </c>
      <c r="N911">
        <v>0</v>
      </c>
      <c r="O911" t="s">
        <v>43</v>
      </c>
    </row>
    <row r="912" spans="1:15" x14ac:dyDescent="0.25">
      <c r="A912" t="s">
        <v>42</v>
      </c>
      <c r="B912">
        <v>30251.5</v>
      </c>
      <c r="C912">
        <v>30174</v>
      </c>
      <c r="D912">
        <v>30173.5</v>
      </c>
      <c r="E912">
        <v>30126.1</v>
      </c>
      <c r="F912">
        <v>3149.96</v>
      </c>
      <c r="G912">
        <v>2482.6</v>
      </c>
      <c r="H912">
        <v>955.84799999999996</v>
      </c>
      <c r="I912">
        <v>715.87900000000002</v>
      </c>
      <c r="J912">
        <v>783.74800000000005</v>
      </c>
      <c r="K912">
        <v>24472.400000000001</v>
      </c>
      <c r="L912">
        <v>0.37569000000000002</v>
      </c>
      <c r="M912">
        <v>0.61911799999999995</v>
      </c>
      <c r="N912">
        <v>0</v>
      </c>
      <c r="O912" t="s">
        <v>43</v>
      </c>
    </row>
    <row r="913" spans="1:15" x14ac:dyDescent="0.25">
      <c r="A913" t="s">
        <v>42</v>
      </c>
      <c r="B913">
        <v>30240.7</v>
      </c>
      <c r="C913">
        <v>30149.4</v>
      </c>
      <c r="D913">
        <v>30148.9</v>
      </c>
      <c r="E913">
        <v>30101.599999999999</v>
      </c>
      <c r="F913">
        <v>3166.71</v>
      </c>
      <c r="G913">
        <v>2479.19</v>
      </c>
      <c r="H913">
        <v>955.12199999999996</v>
      </c>
      <c r="I913">
        <v>714.24599999999998</v>
      </c>
      <c r="J913">
        <v>782.649</v>
      </c>
      <c r="K913">
        <v>24434.5</v>
      </c>
      <c r="L913">
        <v>0.37640899999999999</v>
      </c>
      <c r="M913">
        <v>0.62304400000000004</v>
      </c>
      <c r="N913">
        <v>0</v>
      </c>
      <c r="O913" t="s">
        <v>43</v>
      </c>
    </row>
    <row r="914" spans="1:15" x14ac:dyDescent="0.25">
      <c r="A914" t="s">
        <v>42</v>
      </c>
      <c r="B914">
        <v>30384</v>
      </c>
      <c r="C914">
        <v>30306.400000000001</v>
      </c>
      <c r="D914">
        <v>30306</v>
      </c>
      <c r="E914">
        <v>30258.1</v>
      </c>
      <c r="F914">
        <v>3232.9</v>
      </c>
      <c r="G914">
        <v>2480.15</v>
      </c>
      <c r="H914">
        <v>955.66499999999996</v>
      </c>
      <c r="I914">
        <v>715.45699999999999</v>
      </c>
      <c r="J914">
        <v>782.24599999999998</v>
      </c>
      <c r="K914">
        <v>24523.7</v>
      </c>
      <c r="L914">
        <v>0.37579099999999999</v>
      </c>
      <c r="M914">
        <v>0.62909899999999996</v>
      </c>
      <c r="N914">
        <v>0</v>
      </c>
      <c r="O914" t="s">
        <v>43</v>
      </c>
    </row>
    <row r="915" spans="1:15" x14ac:dyDescent="0.25">
      <c r="A915" t="s">
        <v>42</v>
      </c>
      <c r="B915">
        <v>30317.1</v>
      </c>
      <c r="C915">
        <v>30223.5</v>
      </c>
      <c r="D915">
        <v>30223.1</v>
      </c>
      <c r="E915">
        <v>30175.8</v>
      </c>
      <c r="F915">
        <v>3155.47</v>
      </c>
      <c r="G915">
        <v>2483.23</v>
      </c>
      <c r="H915">
        <v>949.72299999999996</v>
      </c>
      <c r="I915">
        <v>719.96100000000001</v>
      </c>
      <c r="J915">
        <v>785.91399999999999</v>
      </c>
      <c r="K915">
        <v>24516.7</v>
      </c>
      <c r="L915">
        <v>0.37631599999999998</v>
      </c>
      <c r="M915">
        <v>0.61912100000000003</v>
      </c>
      <c r="N915">
        <v>0</v>
      </c>
      <c r="O915" t="s">
        <v>43</v>
      </c>
    </row>
    <row r="916" spans="1:15" x14ac:dyDescent="0.25">
      <c r="A916" t="s">
        <v>42</v>
      </c>
      <c r="B916">
        <v>30283.8</v>
      </c>
      <c r="C916">
        <v>30209.200000000001</v>
      </c>
      <c r="D916">
        <v>30208.7</v>
      </c>
      <c r="E916">
        <v>30161.7</v>
      </c>
      <c r="F916">
        <v>3187.73</v>
      </c>
      <c r="G916">
        <v>2472</v>
      </c>
      <c r="H916">
        <v>949.16399999999999</v>
      </c>
      <c r="I916">
        <v>717.70699999999999</v>
      </c>
      <c r="J916">
        <v>778.49</v>
      </c>
      <c r="K916">
        <v>24480.2</v>
      </c>
      <c r="L916">
        <v>0.37570799999999999</v>
      </c>
      <c r="M916">
        <v>0.619417</v>
      </c>
      <c r="N916">
        <v>0</v>
      </c>
      <c r="O916" t="s">
        <v>43</v>
      </c>
    </row>
    <row r="917" spans="1:15" x14ac:dyDescent="0.25">
      <c r="A917" t="s">
        <v>42</v>
      </c>
      <c r="B917">
        <v>30299.9</v>
      </c>
      <c r="C917">
        <v>30197.5</v>
      </c>
      <c r="D917">
        <v>30197</v>
      </c>
      <c r="E917">
        <v>30149</v>
      </c>
      <c r="F917">
        <v>3237.66</v>
      </c>
      <c r="G917">
        <v>2467.15</v>
      </c>
      <c r="H917">
        <v>949.00099999999998</v>
      </c>
      <c r="I917">
        <v>713.60799999999995</v>
      </c>
      <c r="J917">
        <v>777.36300000000006</v>
      </c>
      <c r="K917">
        <v>24423.5</v>
      </c>
      <c r="L917">
        <v>0.37589899999999998</v>
      </c>
      <c r="M917">
        <v>0.62980000000000003</v>
      </c>
      <c r="N917">
        <v>0</v>
      </c>
      <c r="O917" t="s">
        <v>43</v>
      </c>
    </row>
    <row r="918" spans="1:15" x14ac:dyDescent="0.25">
      <c r="A918" t="s">
        <v>42</v>
      </c>
      <c r="B918">
        <v>30399.7</v>
      </c>
      <c r="C918">
        <v>30231.8</v>
      </c>
      <c r="D918">
        <v>30231.3</v>
      </c>
      <c r="E918">
        <v>30184.1</v>
      </c>
      <c r="F918">
        <v>3172.48</v>
      </c>
      <c r="G918">
        <v>2483.54</v>
      </c>
      <c r="H918">
        <v>955.44500000000005</v>
      </c>
      <c r="I918">
        <v>714.18200000000002</v>
      </c>
      <c r="J918">
        <v>787.00900000000001</v>
      </c>
      <c r="K918">
        <v>24506.2</v>
      </c>
      <c r="L918">
        <v>0.37596000000000002</v>
      </c>
      <c r="M918">
        <v>0.62766500000000003</v>
      </c>
      <c r="N918">
        <v>0</v>
      </c>
      <c r="O918" t="s">
        <v>43</v>
      </c>
    </row>
    <row r="919" spans="1:15" x14ac:dyDescent="0.25">
      <c r="A919" t="s">
        <v>42</v>
      </c>
      <c r="B919">
        <v>30232.7</v>
      </c>
      <c r="C919">
        <v>30159.9</v>
      </c>
      <c r="D919">
        <v>30159.4</v>
      </c>
      <c r="E919">
        <v>30112.1</v>
      </c>
      <c r="F919">
        <v>3213.81</v>
      </c>
      <c r="G919">
        <v>2470.91</v>
      </c>
      <c r="H919">
        <v>949.81799999999998</v>
      </c>
      <c r="I919">
        <v>715.33399999999995</v>
      </c>
      <c r="J919">
        <v>778.82</v>
      </c>
      <c r="K919">
        <v>24406.799999999999</v>
      </c>
      <c r="L919">
        <v>0.37606499999999998</v>
      </c>
      <c r="M919">
        <v>0.62754699999999997</v>
      </c>
      <c r="N919">
        <v>0</v>
      </c>
      <c r="O919" t="s">
        <v>43</v>
      </c>
    </row>
    <row r="920" spans="1:15" x14ac:dyDescent="0.25">
      <c r="A920" t="s">
        <v>42</v>
      </c>
      <c r="B920">
        <v>30292.9</v>
      </c>
      <c r="C920">
        <v>30223.5</v>
      </c>
      <c r="D920">
        <v>30223.1</v>
      </c>
      <c r="E920">
        <v>30173.599999999999</v>
      </c>
      <c r="F920">
        <v>3178.69</v>
      </c>
      <c r="G920">
        <v>2481.08</v>
      </c>
      <c r="H920">
        <v>952.47199999999998</v>
      </c>
      <c r="I920">
        <v>719.58699999999999</v>
      </c>
      <c r="J920">
        <v>781.88800000000003</v>
      </c>
      <c r="K920">
        <v>24492.799999999999</v>
      </c>
      <c r="L920">
        <v>0.375693</v>
      </c>
      <c r="M920">
        <v>0.61911899999999997</v>
      </c>
      <c r="N920">
        <v>0</v>
      </c>
      <c r="O920" t="s">
        <v>43</v>
      </c>
    </row>
    <row r="921" spans="1:15" x14ac:dyDescent="0.25">
      <c r="A921" t="s">
        <v>42</v>
      </c>
      <c r="B921">
        <v>30229.5</v>
      </c>
      <c r="C921">
        <v>30155.599999999999</v>
      </c>
      <c r="D921">
        <v>30155.200000000001</v>
      </c>
      <c r="E921">
        <v>30107</v>
      </c>
      <c r="F921">
        <v>3121.29</v>
      </c>
      <c r="G921">
        <v>2479.04</v>
      </c>
      <c r="H921">
        <v>954.12800000000004</v>
      </c>
      <c r="I921">
        <v>717.84400000000005</v>
      </c>
      <c r="J921">
        <v>780.29600000000005</v>
      </c>
      <c r="K921">
        <v>24486.1</v>
      </c>
      <c r="L921">
        <v>0.37571900000000003</v>
      </c>
      <c r="M921">
        <v>0.62571299999999996</v>
      </c>
      <c r="N921">
        <v>0</v>
      </c>
      <c r="O921" t="s">
        <v>43</v>
      </c>
    </row>
    <row r="922" spans="1:15" x14ac:dyDescent="0.25">
      <c r="A922" t="s">
        <v>42</v>
      </c>
      <c r="B922">
        <v>30293.599999999999</v>
      </c>
      <c r="C922">
        <v>30223.5</v>
      </c>
      <c r="D922">
        <v>30223.1</v>
      </c>
      <c r="E922">
        <v>30176.3</v>
      </c>
      <c r="F922">
        <v>3172.76</v>
      </c>
      <c r="G922">
        <v>2480.2600000000002</v>
      </c>
      <c r="H922">
        <v>951.71299999999997</v>
      </c>
      <c r="I922">
        <v>716.01400000000001</v>
      </c>
      <c r="J922">
        <v>785.58600000000001</v>
      </c>
      <c r="K922">
        <v>24502.799999999999</v>
      </c>
      <c r="L922">
        <v>0.37601600000000002</v>
      </c>
      <c r="M922">
        <v>0.61912199999999995</v>
      </c>
      <c r="N922">
        <v>0</v>
      </c>
      <c r="O922" t="s">
        <v>43</v>
      </c>
    </row>
    <row r="923" spans="1:15" x14ac:dyDescent="0.25">
      <c r="A923" t="s">
        <v>42</v>
      </c>
      <c r="B923">
        <v>30227.3</v>
      </c>
      <c r="C923">
        <v>30142.799999999999</v>
      </c>
      <c r="D923">
        <v>30142.3</v>
      </c>
      <c r="E923">
        <v>30094.2</v>
      </c>
      <c r="F923">
        <v>3119.53</v>
      </c>
      <c r="G923">
        <v>2480.9299999999998</v>
      </c>
      <c r="H923">
        <v>953.32399999999996</v>
      </c>
      <c r="I923">
        <v>715.99300000000005</v>
      </c>
      <c r="J923">
        <v>784.745</v>
      </c>
      <c r="K923">
        <v>24472.6</v>
      </c>
      <c r="L923">
        <v>0.375693</v>
      </c>
      <c r="M923">
        <v>0.62977000000000005</v>
      </c>
      <c r="N923">
        <v>0</v>
      </c>
      <c r="O923" t="s">
        <v>43</v>
      </c>
    </row>
    <row r="924" spans="1:15" x14ac:dyDescent="0.25">
      <c r="A924" t="s">
        <v>42</v>
      </c>
      <c r="B924">
        <v>30215.3</v>
      </c>
      <c r="C924">
        <v>30141</v>
      </c>
      <c r="D924">
        <v>30140.5</v>
      </c>
      <c r="E924">
        <v>30093.5</v>
      </c>
      <c r="F924">
        <v>3133.04</v>
      </c>
      <c r="G924">
        <v>2467.2800000000002</v>
      </c>
      <c r="H924">
        <v>950.85699999999997</v>
      </c>
      <c r="I924">
        <v>712.89</v>
      </c>
      <c r="J924">
        <v>775.62900000000002</v>
      </c>
      <c r="K924">
        <v>24472.7</v>
      </c>
      <c r="L924">
        <v>0.37569000000000002</v>
      </c>
      <c r="M924">
        <v>0.62893600000000005</v>
      </c>
      <c r="N924">
        <v>0</v>
      </c>
      <c r="O924" t="s">
        <v>43</v>
      </c>
    </row>
    <row r="925" spans="1:15" x14ac:dyDescent="0.25">
      <c r="A925" t="s">
        <v>42</v>
      </c>
      <c r="B925">
        <v>30220.1</v>
      </c>
      <c r="C925">
        <v>30146.6</v>
      </c>
      <c r="D925">
        <v>30146.2</v>
      </c>
      <c r="E925">
        <v>30099.4</v>
      </c>
      <c r="F925">
        <v>3173.44</v>
      </c>
      <c r="G925">
        <v>2466.34</v>
      </c>
      <c r="H925">
        <v>948.601</v>
      </c>
      <c r="I925">
        <v>713.76599999999996</v>
      </c>
      <c r="J925">
        <v>777.08900000000006</v>
      </c>
      <c r="K925">
        <v>24438.400000000001</v>
      </c>
      <c r="L925">
        <v>0.37569000000000002</v>
      </c>
      <c r="M925">
        <v>0.62976399999999999</v>
      </c>
      <c r="N925">
        <v>0</v>
      </c>
      <c r="O925" t="s">
        <v>43</v>
      </c>
    </row>
    <row r="926" spans="1:15" x14ac:dyDescent="0.25">
      <c r="A926" t="s">
        <v>42</v>
      </c>
      <c r="B926">
        <v>30339</v>
      </c>
      <c r="C926">
        <v>30241.5</v>
      </c>
      <c r="D926">
        <v>30240.9</v>
      </c>
      <c r="E926">
        <v>30193.9</v>
      </c>
      <c r="F926">
        <v>3190.01</v>
      </c>
      <c r="G926">
        <v>2473.04</v>
      </c>
      <c r="H926">
        <v>951.46500000000003</v>
      </c>
      <c r="I926">
        <v>716.24800000000005</v>
      </c>
      <c r="J926">
        <v>778.61</v>
      </c>
      <c r="K926">
        <v>24508.400000000001</v>
      </c>
      <c r="L926">
        <v>0.37573899999999999</v>
      </c>
      <c r="M926">
        <v>0.61912100000000003</v>
      </c>
      <c r="N926">
        <v>0</v>
      </c>
      <c r="O926" t="s">
        <v>43</v>
      </c>
    </row>
    <row r="927" spans="1:15" x14ac:dyDescent="0.25">
      <c r="A927" t="s">
        <v>42</v>
      </c>
      <c r="B927">
        <v>30165.1</v>
      </c>
      <c r="C927">
        <v>30085.7</v>
      </c>
      <c r="D927">
        <v>30085.3</v>
      </c>
      <c r="E927">
        <v>30038.2</v>
      </c>
      <c r="F927">
        <v>3128.16</v>
      </c>
      <c r="G927">
        <v>2474.7199999999998</v>
      </c>
      <c r="H927">
        <v>951.18200000000002</v>
      </c>
      <c r="I927">
        <v>713.31200000000001</v>
      </c>
      <c r="J927">
        <v>783.02</v>
      </c>
      <c r="K927">
        <v>24414.7</v>
      </c>
      <c r="L927">
        <v>0.37576999999999999</v>
      </c>
      <c r="M927">
        <v>0.62740700000000005</v>
      </c>
      <c r="N927">
        <v>0</v>
      </c>
      <c r="O927" t="s">
        <v>43</v>
      </c>
    </row>
    <row r="928" spans="1:15" x14ac:dyDescent="0.25">
      <c r="A928" t="s">
        <v>42</v>
      </c>
      <c r="B928">
        <v>30243.9</v>
      </c>
      <c r="C928">
        <v>30167.9</v>
      </c>
      <c r="D928">
        <v>30167.4</v>
      </c>
      <c r="E928">
        <v>30120</v>
      </c>
      <c r="F928">
        <v>3155.89</v>
      </c>
      <c r="G928">
        <v>2480.23</v>
      </c>
      <c r="H928">
        <v>952.44500000000005</v>
      </c>
      <c r="I928">
        <v>716.98800000000006</v>
      </c>
      <c r="J928">
        <v>783.74300000000005</v>
      </c>
      <c r="K928">
        <v>24463.200000000001</v>
      </c>
      <c r="L928">
        <v>0.37599199999999999</v>
      </c>
      <c r="M928">
        <v>0.61896700000000004</v>
      </c>
      <c r="N928">
        <v>0</v>
      </c>
      <c r="O928" t="s">
        <v>43</v>
      </c>
    </row>
    <row r="929" spans="1:15" x14ac:dyDescent="0.25">
      <c r="A929" t="s">
        <v>42</v>
      </c>
      <c r="B929">
        <v>30199.3</v>
      </c>
      <c r="C929">
        <v>30127.1</v>
      </c>
      <c r="D929">
        <v>30126.6</v>
      </c>
      <c r="E929">
        <v>30079.8</v>
      </c>
      <c r="F929">
        <v>3129.53</v>
      </c>
      <c r="G929">
        <v>2472.62</v>
      </c>
      <c r="H929">
        <v>951.2</v>
      </c>
      <c r="I929">
        <v>713.96799999999996</v>
      </c>
      <c r="J929">
        <v>780.38900000000001</v>
      </c>
      <c r="K929">
        <v>24457.4</v>
      </c>
      <c r="L929">
        <v>0.37572</v>
      </c>
      <c r="M929">
        <v>0.61912199999999995</v>
      </c>
      <c r="N929">
        <v>0</v>
      </c>
      <c r="O929" t="s">
        <v>43</v>
      </c>
    </row>
    <row r="930" spans="1:15" x14ac:dyDescent="0.25">
      <c r="A930" t="s">
        <v>42</v>
      </c>
      <c r="B930">
        <v>30310.9</v>
      </c>
      <c r="C930">
        <v>30235</v>
      </c>
      <c r="D930">
        <v>30234.5</v>
      </c>
      <c r="E930">
        <v>30187.7</v>
      </c>
      <c r="F930">
        <v>3167.53</v>
      </c>
      <c r="G930">
        <v>2480.21</v>
      </c>
      <c r="H930">
        <v>953.93499999999995</v>
      </c>
      <c r="I930">
        <v>717.49400000000003</v>
      </c>
      <c r="J930">
        <v>781.12099999999998</v>
      </c>
      <c r="K930">
        <v>24519.200000000001</v>
      </c>
      <c r="L930">
        <v>0.37572100000000003</v>
      </c>
      <c r="M930">
        <v>0.62590100000000004</v>
      </c>
      <c r="N930">
        <v>0</v>
      </c>
      <c r="O930" t="s">
        <v>43</v>
      </c>
    </row>
    <row r="931" spans="1:15" x14ac:dyDescent="0.25">
      <c r="A931" t="s">
        <v>42</v>
      </c>
      <c r="B931">
        <v>30299.7</v>
      </c>
      <c r="C931">
        <v>30227.9</v>
      </c>
      <c r="D931">
        <v>30227.5</v>
      </c>
      <c r="E931">
        <v>30180.5</v>
      </c>
      <c r="F931">
        <v>3184.93</v>
      </c>
      <c r="G931">
        <v>2486.5300000000002</v>
      </c>
      <c r="H931">
        <v>957.88</v>
      </c>
      <c r="I931">
        <v>718.40599999999995</v>
      </c>
      <c r="J931">
        <v>781.93700000000001</v>
      </c>
      <c r="K931">
        <v>24488.3</v>
      </c>
      <c r="L931">
        <v>0.37578</v>
      </c>
      <c r="M931">
        <v>0.61912199999999995</v>
      </c>
      <c r="N931">
        <v>0</v>
      </c>
      <c r="O931" t="s">
        <v>43</v>
      </c>
    </row>
    <row r="932" spans="1:15" x14ac:dyDescent="0.25">
      <c r="A932" t="s">
        <v>42</v>
      </c>
      <c r="B932">
        <v>30298.400000000001</v>
      </c>
      <c r="C932">
        <v>30214.6</v>
      </c>
      <c r="D932">
        <v>30214.1</v>
      </c>
      <c r="E932">
        <v>30166.9</v>
      </c>
      <c r="F932">
        <v>3184.38</v>
      </c>
      <c r="G932">
        <v>2475.9699999999998</v>
      </c>
      <c r="H932">
        <v>952.91200000000003</v>
      </c>
      <c r="I932">
        <v>713.13400000000001</v>
      </c>
      <c r="J932">
        <v>782.77200000000005</v>
      </c>
      <c r="K932">
        <v>24485</v>
      </c>
      <c r="L932">
        <v>0.375749</v>
      </c>
      <c r="M932">
        <v>0.62951400000000002</v>
      </c>
      <c r="N932">
        <v>0</v>
      </c>
      <c r="O932" t="s">
        <v>43</v>
      </c>
    </row>
    <row r="933" spans="1:15" x14ac:dyDescent="0.25">
      <c r="A933" t="s">
        <v>42</v>
      </c>
      <c r="B933">
        <v>30260.3</v>
      </c>
      <c r="C933">
        <v>30185.599999999999</v>
      </c>
      <c r="D933">
        <v>30185.200000000001</v>
      </c>
      <c r="E933">
        <v>30137.7</v>
      </c>
      <c r="F933">
        <v>3191.28</v>
      </c>
      <c r="G933">
        <v>2439.6</v>
      </c>
      <c r="H933">
        <v>946.60799999999995</v>
      </c>
      <c r="I933">
        <v>699.58799999999997</v>
      </c>
      <c r="J933">
        <v>763.11199999999997</v>
      </c>
      <c r="K933">
        <v>24484.3</v>
      </c>
      <c r="L933">
        <v>0.36438399999999999</v>
      </c>
      <c r="M933">
        <v>0.62235700000000005</v>
      </c>
      <c r="N933">
        <v>0</v>
      </c>
      <c r="O933" t="s">
        <v>43</v>
      </c>
    </row>
    <row r="934" spans="1:15" x14ac:dyDescent="0.25">
      <c r="A934" t="s">
        <v>42</v>
      </c>
      <c r="B934">
        <v>30345.3</v>
      </c>
      <c r="C934">
        <v>30271.9</v>
      </c>
      <c r="D934">
        <v>30271.4</v>
      </c>
      <c r="E934">
        <v>30224</v>
      </c>
      <c r="F934">
        <v>3223.24</v>
      </c>
      <c r="G934">
        <v>2478.4299999999998</v>
      </c>
      <c r="H934">
        <v>952.48199999999997</v>
      </c>
      <c r="I934">
        <v>716.45600000000002</v>
      </c>
      <c r="J934">
        <v>782.28599999999994</v>
      </c>
      <c r="K934">
        <v>24501.1</v>
      </c>
      <c r="L934">
        <v>0.37578</v>
      </c>
      <c r="M934">
        <v>0.62936199999999998</v>
      </c>
      <c r="N934">
        <v>0</v>
      </c>
      <c r="O934" t="s">
        <v>43</v>
      </c>
    </row>
    <row r="935" spans="1:15" x14ac:dyDescent="0.25">
      <c r="A935" t="s">
        <v>42</v>
      </c>
      <c r="B935">
        <v>30995.9</v>
      </c>
      <c r="C935">
        <v>30902.3</v>
      </c>
      <c r="D935">
        <v>30901.8</v>
      </c>
      <c r="E935">
        <v>30854.400000000001</v>
      </c>
      <c r="F935">
        <v>3914.74</v>
      </c>
      <c r="G935">
        <v>2480.4699999999998</v>
      </c>
      <c r="H935">
        <v>953.976</v>
      </c>
      <c r="I935">
        <v>714.21199999999999</v>
      </c>
      <c r="J935">
        <v>785.26</v>
      </c>
      <c r="K935">
        <v>24439.1</v>
      </c>
      <c r="L935">
        <v>0.37583299999999997</v>
      </c>
      <c r="M935">
        <v>0.61912199999999995</v>
      </c>
      <c r="N935">
        <v>0</v>
      </c>
      <c r="O935" t="s">
        <v>43</v>
      </c>
    </row>
    <row r="936" spans="1:15" x14ac:dyDescent="0.25">
      <c r="A936" t="s">
        <v>42</v>
      </c>
      <c r="B936">
        <v>30306.799999999999</v>
      </c>
      <c r="C936">
        <v>30215.599999999999</v>
      </c>
      <c r="D936">
        <v>30215.200000000001</v>
      </c>
      <c r="E936">
        <v>30167.5</v>
      </c>
      <c r="F936">
        <v>3184.77</v>
      </c>
      <c r="G936">
        <v>2483.48</v>
      </c>
      <c r="H936">
        <v>953.78200000000004</v>
      </c>
      <c r="I936">
        <v>717.63499999999999</v>
      </c>
      <c r="J936">
        <v>784.90800000000002</v>
      </c>
      <c r="K936">
        <v>24478.6</v>
      </c>
      <c r="L936">
        <v>0.377691</v>
      </c>
      <c r="M936">
        <v>0.624525</v>
      </c>
      <c r="N936">
        <v>0</v>
      </c>
      <c r="O936" t="s">
        <v>43</v>
      </c>
    </row>
    <row r="937" spans="1:15" x14ac:dyDescent="0.25">
      <c r="A937" t="s">
        <v>42</v>
      </c>
      <c r="B937">
        <v>30303.7</v>
      </c>
      <c r="C937">
        <v>30217.8</v>
      </c>
      <c r="D937">
        <v>30217.4</v>
      </c>
      <c r="E937">
        <v>30170.3</v>
      </c>
      <c r="F937">
        <v>3192.98</v>
      </c>
      <c r="G937">
        <v>2473.59</v>
      </c>
      <c r="H937">
        <v>952.06899999999996</v>
      </c>
      <c r="I937">
        <v>714.88900000000001</v>
      </c>
      <c r="J937">
        <v>779.02499999999998</v>
      </c>
      <c r="K937">
        <v>24482.6</v>
      </c>
      <c r="L937">
        <v>0.37577300000000002</v>
      </c>
      <c r="M937">
        <v>0.62951599999999996</v>
      </c>
      <c r="N937">
        <v>0</v>
      </c>
      <c r="O937" t="s">
        <v>43</v>
      </c>
    </row>
    <row r="938" spans="1:15" x14ac:dyDescent="0.25">
      <c r="A938" t="s">
        <v>42</v>
      </c>
      <c r="B938">
        <v>30368.5</v>
      </c>
      <c r="C938">
        <v>30284.6</v>
      </c>
      <c r="D938">
        <v>30284.2</v>
      </c>
      <c r="E938">
        <v>30236.7</v>
      </c>
      <c r="F938">
        <v>3211.73</v>
      </c>
      <c r="G938">
        <v>2477.25</v>
      </c>
      <c r="H938">
        <v>954.423</v>
      </c>
      <c r="I938">
        <v>711.88800000000003</v>
      </c>
      <c r="J938">
        <v>783.90499999999997</v>
      </c>
      <c r="K938">
        <v>24526.3</v>
      </c>
      <c r="L938">
        <v>0.37571599999999999</v>
      </c>
      <c r="M938">
        <v>0.61909700000000001</v>
      </c>
      <c r="N938">
        <v>0</v>
      </c>
      <c r="O938" t="s">
        <v>43</v>
      </c>
    </row>
    <row r="939" spans="1:15" x14ac:dyDescent="0.25">
      <c r="A939" t="s">
        <v>42</v>
      </c>
      <c r="B939">
        <v>30200.7</v>
      </c>
      <c r="C939">
        <v>30130.1</v>
      </c>
      <c r="D939">
        <v>30129.7</v>
      </c>
      <c r="E939">
        <v>30081.8</v>
      </c>
      <c r="F939">
        <v>3141.73</v>
      </c>
      <c r="G939">
        <v>2476.11</v>
      </c>
      <c r="H939">
        <v>953.32799999999997</v>
      </c>
      <c r="I939">
        <v>715.25900000000001</v>
      </c>
      <c r="J939">
        <v>780.375</v>
      </c>
      <c r="K939">
        <v>24442.7</v>
      </c>
      <c r="L939">
        <v>0.37572699999999998</v>
      </c>
      <c r="M939">
        <v>0.62980199999999997</v>
      </c>
      <c r="N939">
        <v>0</v>
      </c>
      <c r="O939" t="s">
        <v>43</v>
      </c>
    </row>
    <row r="940" spans="1:15" x14ac:dyDescent="0.25">
      <c r="A940" t="s">
        <v>42</v>
      </c>
      <c r="B940">
        <v>30322.400000000001</v>
      </c>
      <c r="C940">
        <v>30234</v>
      </c>
      <c r="D940">
        <v>30233.5</v>
      </c>
      <c r="E940">
        <v>30186.2</v>
      </c>
      <c r="F940">
        <v>3175.49</v>
      </c>
      <c r="G940">
        <v>2472.1</v>
      </c>
      <c r="H940">
        <v>949.89700000000005</v>
      </c>
      <c r="I940">
        <v>714.53899999999999</v>
      </c>
      <c r="J940">
        <v>780.78399999999999</v>
      </c>
      <c r="K940">
        <v>24517.5</v>
      </c>
      <c r="L940">
        <v>0.37596600000000002</v>
      </c>
      <c r="M940">
        <v>0.623614</v>
      </c>
      <c r="N940">
        <v>0</v>
      </c>
      <c r="O940" t="s">
        <v>43</v>
      </c>
    </row>
    <row r="941" spans="1:15" x14ac:dyDescent="0.25">
      <c r="A941" t="s">
        <v>42</v>
      </c>
      <c r="B941">
        <v>30238</v>
      </c>
      <c r="C941">
        <v>30140.1</v>
      </c>
      <c r="D941">
        <v>30139.7</v>
      </c>
      <c r="E941">
        <v>30092.6</v>
      </c>
      <c r="F941">
        <v>3147.09</v>
      </c>
      <c r="G941">
        <v>2474.06</v>
      </c>
      <c r="H941">
        <v>952.10599999999999</v>
      </c>
      <c r="I941">
        <v>715.12400000000002</v>
      </c>
      <c r="J941">
        <v>779.77</v>
      </c>
      <c r="K941">
        <v>24450.3</v>
      </c>
      <c r="L941">
        <v>0.37618000000000001</v>
      </c>
      <c r="M941">
        <v>0.62855700000000003</v>
      </c>
      <c r="N941">
        <v>0</v>
      </c>
      <c r="O941" t="s">
        <v>43</v>
      </c>
    </row>
    <row r="942" spans="1:15" x14ac:dyDescent="0.25">
      <c r="A942" t="s">
        <v>42</v>
      </c>
      <c r="B942">
        <v>30278.7</v>
      </c>
      <c r="C942">
        <v>30192.6</v>
      </c>
      <c r="D942">
        <v>30192.1</v>
      </c>
      <c r="E942">
        <v>30145.200000000001</v>
      </c>
      <c r="F942">
        <v>3141.81</v>
      </c>
      <c r="G942">
        <v>2477.69</v>
      </c>
      <c r="H942">
        <v>951.50599999999997</v>
      </c>
      <c r="I942">
        <v>717.82100000000003</v>
      </c>
      <c r="J942">
        <v>780.93499999999995</v>
      </c>
      <c r="K942">
        <v>24504.5</v>
      </c>
      <c r="L942">
        <v>0.37603999999999999</v>
      </c>
      <c r="M942">
        <v>0.61912199999999995</v>
      </c>
      <c r="N942">
        <v>0</v>
      </c>
      <c r="O942" t="s">
        <v>43</v>
      </c>
    </row>
    <row r="943" spans="1:15" x14ac:dyDescent="0.25">
      <c r="A943" t="s">
        <v>42</v>
      </c>
      <c r="B943">
        <v>30195.1</v>
      </c>
      <c r="C943">
        <v>30104.5</v>
      </c>
      <c r="D943">
        <v>30104.1</v>
      </c>
      <c r="E943">
        <v>30056.7</v>
      </c>
      <c r="F943">
        <v>3160.52</v>
      </c>
      <c r="G943">
        <v>2472.65</v>
      </c>
      <c r="H943">
        <v>952.54700000000003</v>
      </c>
      <c r="I943">
        <v>714.16300000000001</v>
      </c>
      <c r="J943">
        <v>779.12599999999998</v>
      </c>
      <c r="K943">
        <v>24402.9</v>
      </c>
      <c r="L943">
        <v>0.37569999999999998</v>
      </c>
      <c r="M943">
        <v>0.62383999999999995</v>
      </c>
      <c r="N943">
        <v>0</v>
      </c>
      <c r="O943" t="s">
        <v>43</v>
      </c>
    </row>
    <row r="944" spans="1:15" x14ac:dyDescent="0.25">
      <c r="A944" t="s">
        <v>42</v>
      </c>
      <c r="B944">
        <v>30315.8</v>
      </c>
      <c r="C944">
        <v>30233.1</v>
      </c>
      <c r="D944">
        <v>30232.6</v>
      </c>
      <c r="E944">
        <v>30185</v>
      </c>
      <c r="F944">
        <v>3215.34</v>
      </c>
      <c r="G944">
        <v>2484.92</v>
      </c>
      <c r="H944">
        <v>949.452</v>
      </c>
      <c r="I944">
        <v>722.96100000000001</v>
      </c>
      <c r="J944">
        <v>785.76700000000005</v>
      </c>
      <c r="K944">
        <v>24463.9</v>
      </c>
      <c r="L944">
        <v>0.37595200000000001</v>
      </c>
      <c r="M944">
        <v>0.62071799999999999</v>
      </c>
      <c r="N944">
        <v>0</v>
      </c>
      <c r="O944" t="s">
        <v>43</v>
      </c>
    </row>
    <row r="945" spans="1:25" x14ac:dyDescent="0.25">
      <c r="A945" t="s">
        <v>42</v>
      </c>
      <c r="B945">
        <v>30261.3</v>
      </c>
      <c r="C945">
        <v>30172.2</v>
      </c>
      <c r="D945">
        <v>30171.8</v>
      </c>
      <c r="E945">
        <v>30125</v>
      </c>
      <c r="F945">
        <v>3153.2</v>
      </c>
      <c r="G945">
        <v>2475.67</v>
      </c>
      <c r="H945">
        <v>952.26400000000001</v>
      </c>
      <c r="I945">
        <v>715.12099999999998</v>
      </c>
      <c r="J945">
        <v>781.38300000000004</v>
      </c>
      <c r="K945">
        <v>24474.7</v>
      </c>
      <c r="L945">
        <v>0.37595699999999999</v>
      </c>
      <c r="M945">
        <v>0.61912199999999995</v>
      </c>
      <c r="N945">
        <v>0</v>
      </c>
      <c r="O945" t="s">
        <v>43</v>
      </c>
    </row>
    <row r="946" spans="1:25" x14ac:dyDescent="0.25">
      <c r="A946" t="s">
        <v>42</v>
      </c>
      <c r="B946">
        <v>30349.4</v>
      </c>
      <c r="C946">
        <v>30270.3</v>
      </c>
      <c r="D946">
        <v>30269.9</v>
      </c>
      <c r="E946">
        <v>30221.8</v>
      </c>
      <c r="F946">
        <v>3151.97</v>
      </c>
      <c r="G946">
        <v>2482.71</v>
      </c>
      <c r="H946">
        <v>957.62599999999998</v>
      </c>
      <c r="I946">
        <v>715.67</v>
      </c>
      <c r="J946">
        <v>782.34400000000005</v>
      </c>
      <c r="K946">
        <v>24565.7</v>
      </c>
      <c r="L946">
        <v>0.375691</v>
      </c>
      <c r="M946">
        <v>0.62750399999999995</v>
      </c>
      <c r="N946">
        <v>0</v>
      </c>
      <c r="O946" t="s">
        <v>43</v>
      </c>
    </row>
    <row r="947" spans="1:25" x14ac:dyDescent="0.25">
      <c r="A947" t="s">
        <v>42</v>
      </c>
      <c r="B947">
        <v>30214.799999999999</v>
      </c>
      <c r="C947">
        <v>30124.7</v>
      </c>
      <c r="D947">
        <v>30124.3</v>
      </c>
      <c r="E947">
        <v>30077</v>
      </c>
      <c r="F947">
        <v>3128.89</v>
      </c>
      <c r="G947">
        <v>2482.63</v>
      </c>
      <c r="H947">
        <v>962.03499999999997</v>
      </c>
      <c r="I947">
        <v>712.70299999999997</v>
      </c>
      <c r="J947">
        <v>780.92499999999995</v>
      </c>
      <c r="K947">
        <v>24444.3</v>
      </c>
      <c r="L947">
        <v>0.376272</v>
      </c>
      <c r="M947">
        <v>0.62851599999999996</v>
      </c>
      <c r="N947">
        <v>0</v>
      </c>
      <c r="O947" t="s">
        <v>43</v>
      </c>
    </row>
    <row r="948" spans="1:25" x14ac:dyDescent="0.25">
      <c r="A948" t="s">
        <v>42</v>
      </c>
      <c r="B948">
        <v>30526.9</v>
      </c>
      <c r="C948">
        <v>30364.1</v>
      </c>
      <c r="D948">
        <v>30363.7</v>
      </c>
      <c r="E948">
        <v>30316.400000000001</v>
      </c>
      <c r="F948">
        <v>3301.48</v>
      </c>
      <c r="G948">
        <v>2476.54</v>
      </c>
      <c r="H948">
        <v>954.28200000000004</v>
      </c>
      <c r="I948">
        <v>713.99699999999996</v>
      </c>
      <c r="J948">
        <v>781.29100000000005</v>
      </c>
      <c r="K948">
        <v>24517.3</v>
      </c>
      <c r="L948">
        <v>0.36968400000000001</v>
      </c>
      <c r="M948">
        <v>0.62199300000000002</v>
      </c>
      <c r="N948">
        <v>0</v>
      </c>
      <c r="O948" t="s">
        <v>43</v>
      </c>
    </row>
    <row r="949" spans="1:25" x14ac:dyDescent="0.25">
      <c r="A949" t="s">
        <v>42</v>
      </c>
      <c r="B949">
        <v>30345.3</v>
      </c>
      <c r="C949">
        <v>30257</v>
      </c>
      <c r="D949">
        <v>30256.5</v>
      </c>
      <c r="E949">
        <v>30209.4</v>
      </c>
      <c r="F949">
        <v>3226.76</v>
      </c>
      <c r="G949">
        <v>2480.98</v>
      </c>
      <c r="H949">
        <v>952.08699999999999</v>
      </c>
      <c r="I949">
        <v>716.98800000000006</v>
      </c>
      <c r="J949">
        <v>785.048</v>
      </c>
      <c r="K949">
        <v>24480.5</v>
      </c>
      <c r="L949">
        <v>0.37692199999999998</v>
      </c>
      <c r="M949">
        <v>0.62192700000000001</v>
      </c>
      <c r="N949">
        <v>0</v>
      </c>
      <c r="O949" t="s">
        <v>43</v>
      </c>
    </row>
    <row r="950" spans="1:25" x14ac:dyDescent="0.25">
      <c r="A950" t="s">
        <v>42</v>
      </c>
      <c r="B950">
        <v>30218.400000000001</v>
      </c>
      <c r="C950">
        <v>30141.7</v>
      </c>
      <c r="D950">
        <v>30141.3</v>
      </c>
      <c r="E950">
        <v>30094.3</v>
      </c>
      <c r="F950">
        <v>3202.19</v>
      </c>
      <c r="G950">
        <v>2467.3200000000002</v>
      </c>
      <c r="H950">
        <v>949.70500000000004</v>
      </c>
      <c r="I950">
        <v>713.75800000000004</v>
      </c>
      <c r="J950">
        <v>776.94899999999996</v>
      </c>
      <c r="K950">
        <v>24404.2</v>
      </c>
      <c r="L950">
        <v>0.37569399999999997</v>
      </c>
      <c r="M950">
        <v>0.62121899999999997</v>
      </c>
      <c r="N950">
        <v>0</v>
      </c>
      <c r="O950" t="s">
        <v>43</v>
      </c>
    </row>
    <row r="951" spans="1:25" x14ac:dyDescent="0.25">
      <c r="A951" t="s">
        <v>42</v>
      </c>
      <c r="B951">
        <v>30269.599999999999</v>
      </c>
      <c r="C951">
        <v>30178.9</v>
      </c>
      <c r="D951">
        <v>30178.400000000001</v>
      </c>
      <c r="E951">
        <v>30131</v>
      </c>
      <c r="F951">
        <v>3198.97</v>
      </c>
      <c r="G951">
        <v>2483.66</v>
      </c>
      <c r="H951">
        <v>951.75599999999997</v>
      </c>
      <c r="I951">
        <v>718.43499999999995</v>
      </c>
      <c r="J951">
        <v>786.11800000000005</v>
      </c>
      <c r="K951">
        <v>24427.599999999999</v>
      </c>
      <c r="L951">
        <v>0.37569000000000002</v>
      </c>
      <c r="M951">
        <v>0.61912199999999995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30182.400000000001</v>
      </c>
      <c r="C952">
        <v>30107.3</v>
      </c>
      <c r="D952">
        <v>30106.799999999999</v>
      </c>
      <c r="E952">
        <v>30059.599999999999</v>
      </c>
      <c r="F952">
        <v>3174.74</v>
      </c>
      <c r="G952">
        <v>2475.94</v>
      </c>
      <c r="H952">
        <v>949.875</v>
      </c>
      <c r="I952">
        <v>716.255</v>
      </c>
      <c r="J952">
        <v>782.95600000000002</v>
      </c>
      <c r="K952">
        <v>24388.2</v>
      </c>
      <c r="L952">
        <v>0.36446299999999998</v>
      </c>
      <c r="M952">
        <v>0.62752300000000005</v>
      </c>
      <c r="N952">
        <v>0</v>
      </c>
      <c r="O952" t="s">
        <v>43</v>
      </c>
      <c r="R952">
        <f>AVERAGE(B903:B952)</f>
        <v>30291.396000000001</v>
      </c>
      <c r="S952">
        <f>AVERAGE(C903:C952)</f>
        <v>30206.626000000011</v>
      </c>
      <c r="U952">
        <f>_xlfn.VAR.P(B903:B952)</f>
        <v>14930.483584000063</v>
      </c>
      <c r="V952">
        <f>_xlfn.VAR.P(C903:C952)</f>
        <v>13593.337523999968</v>
      </c>
      <c r="X952">
        <f>1.96*SQRT(U952)/50</f>
        <v>4.7898620329314134</v>
      </c>
      <c r="Y952">
        <f>1.96*SQRT(V952)/50</f>
        <v>4.5703463952833285</v>
      </c>
    </row>
    <row r="953" spans="1:25" x14ac:dyDescent="0.25">
      <c r="A953" t="s">
        <v>44</v>
      </c>
      <c r="B953">
        <v>1514711.4275</v>
      </c>
      <c r="C953" t="s">
        <v>37</v>
      </c>
    </row>
    <row r="954" spans="1:25" x14ac:dyDescent="0.25">
      <c r="A954" t="s">
        <v>45</v>
      </c>
      <c r="B954">
        <v>29879.200000000001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0.378612</v>
      </c>
      <c r="L954">
        <v>0.61910799999999999</v>
      </c>
      <c r="M954">
        <v>0</v>
      </c>
      <c r="N954" t="s">
        <v>43</v>
      </c>
    </row>
    <row r="955" spans="1:25" x14ac:dyDescent="0.25">
      <c r="A955" t="s">
        <v>45</v>
      </c>
      <c r="B955">
        <v>29999.9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0.37575599999999998</v>
      </c>
      <c r="L955">
        <v>0.62980199999999997</v>
      </c>
      <c r="M955">
        <v>0</v>
      </c>
      <c r="N955" t="s">
        <v>43</v>
      </c>
    </row>
    <row r="956" spans="1:25" x14ac:dyDescent="0.25">
      <c r="A956" t="s">
        <v>45</v>
      </c>
      <c r="B956">
        <v>29901.7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0.375693</v>
      </c>
      <c r="L956">
        <v>0.62204899999999996</v>
      </c>
      <c r="M956">
        <v>0</v>
      </c>
      <c r="N956" t="s">
        <v>43</v>
      </c>
    </row>
    <row r="957" spans="1:25" x14ac:dyDescent="0.25">
      <c r="A957" t="s">
        <v>45</v>
      </c>
      <c r="B957">
        <v>29987.4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0.37590800000000002</v>
      </c>
      <c r="L957">
        <v>0.62341599999999997</v>
      </c>
      <c r="M957">
        <v>0</v>
      </c>
      <c r="N957" t="s">
        <v>43</v>
      </c>
    </row>
    <row r="958" spans="1:25" x14ac:dyDescent="0.25">
      <c r="A958" t="s">
        <v>45</v>
      </c>
      <c r="B958">
        <v>29984.2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0.37467899999999998</v>
      </c>
      <c r="L958">
        <v>0.62554699999999996</v>
      </c>
      <c r="M958">
        <v>0</v>
      </c>
      <c r="N958" t="s">
        <v>43</v>
      </c>
    </row>
    <row r="959" spans="1:25" x14ac:dyDescent="0.25">
      <c r="A959" t="s">
        <v>45</v>
      </c>
      <c r="B959">
        <v>29894.1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0.37572</v>
      </c>
      <c r="L959">
        <v>0.623112</v>
      </c>
      <c r="M959">
        <v>0</v>
      </c>
      <c r="N959" t="s">
        <v>43</v>
      </c>
    </row>
    <row r="960" spans="1:25" x14ac:dyDescent="0.25">
      <c r="A960" t="s">
        <v>45</v>
      </c>
      <c r="B960">
        <v>29803.5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0.37589800000000001</v>
      </c>
      <c r="L960">
        <v>0.62928700000000004</v>
      </c>
      <c r="M960">
        <v>0</v>
      </c>
      <c r="N960" t="s">
        <v>43</v>
      </c>
    </row>
    <row r="961" spans="1:14" x14ac:dyDescent="0.25">
      <c r="A961" t="s">
        <v>45</v>
      </c>
      <c r="B961">
        <v>29926.2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0.375782</v>
      </c>
      <c r="L961">
        <v>0.61912</v>
      </c>
      <c r="M961">
        <v>0</v>
      </c>
      <c r="N961" t="s">
        <v>43</v>
      </c>
    </row>
    <row r="962" spans="1:14" x14ac:dyDescent="0.25">
      <c r="A962" t="s">
        <v>45</v>
      </c>
      <c r="B962">
        <v>29966.1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0.375753</v>
      </c>
      <c r="L962">
        <v>0.62973000000000001</v>
      </c>
      <c r="M962">
        <v>0</v>
      </c>
      <c r="N962" t="s">
        <v>43</v>
      </c>
    </row>
    <row r="963" spans="1:14" x14ac:dyDescent="0.25">
      <c r="A963" t="s">
        <v>45</v>
      </c>
      <c r="B963">
        <v>29942.1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0.37572899999999998</v>
      </c>
      <c r="L963">
        <v>0.61911300000000002</v>
      </c>
      <c r="M963">
        <v>0</v>
      </c>
      <c r="N963" t="s">
        <v>43</v>
      </c>
    </row>
    <row r="964" spans="1:14" x14ac:dyDescent="0.25">
      <c r="A964" t="s">
        <v>45</v>
      </c>
      <c r="B964">
        <v>29987.4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0.37576799999999999</v>
      </c>
      <c r="L964">
        <v>0.61912100000000003</v>
      </c>
      <c r="M964">
        <v>0</v>
      </c>
      <c r="N964" t="s">
        <v>43</v>
      </c>
    </row>
    <row r="965" spans="1:14" x14ac:dyDescent="0.25">
      <c r="A965" t="s">
        <v>45</v>
      </c>
      <c r="B965">
        <v>29856.7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0.375691</v>
      </c>
      <c r="L965">
        <v>0.61912</v>
      </c>
      <c r="M965">
        <v>0</v>
      </c>
      <c r="N965" t="s">
        <v>43</v>
      </c>
    </row>
    <row r="966" spans="1:14" x14ac:dyDescent="0.25">
      <c r="A966" t="s">
        <v>45</v>
      </c>
      <c r="B966">
        <v>29975.1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0.37569000000000002</v>
      </c>
      <c r="L966">
        <v>0.61912100000000003</v>
      </c>
      <c r="M966">
        <v>0</v>
      </c>
      <c r="N966" t="s">
        <v>43</v>
      </c>
    </row>
    <row r="967" spans="1:14" x14ac:dyDescent="0.25">
      <c r="A967" t="s">
        <v>45</v>
      </c>
      <c r="B967">
        <v>29951.5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0.37627500000000003</v>
      </c>
      <c r="L967">
        <v>0.61911499999999997</v>
      </c>
      <c r="M967">
        <v>0</v>
      </c>
      <c r="N967" t="s">
        <v>43</v>
      </c>
    </row>
    <row r="968" spans="1:14" x14ac:dyDescent="0.25">
      <c r="A968" t="s">
        <v>45</v>
      </c>
      <c r="B968">
        <v>29966.400000000001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0.37569000000000002</v>
      </c>
      <c r="L968">
        <v>0.62550499999999998</v>
      </c>
      <c r="M968">
        <v>0</v>
      </c>
      <c r="N968" t="s">
        <v>43</v>
      </c>
    </row>
    <row r="969" spans="1:14" x14ac:dyDescent="0.25">
      <c r="A969" t="s">
        <v>45</v>
      </c>
      <c r="B969">
        <v>29842.7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0.37570500000000001</v>
      </c>
      <c r="L969">
        <v>0.61910299999999996</v>
      </c>
      <c r="M969">
        <v>0</v>
      </c>
      <c r="N969" t="s">
        <v>43</v>
      </c>
    </row>
    <row r="970" spans="1:14" x14ac:dyDescent="0.25">
      <c r="A970" t="s">
        <v>45</v>
      </c>
      <c r="B970">
        <v>29909.8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0.37575700000000001</v>
      </c>
      <c r="L970">
        <v>0.62883</v>
      </c>
      <c r="M970">
        <v>0</v>
      </c>
      <c r="N970" t="s">
        <v>43</v>
      </c>
    </row>
    <row r="971" spans="1:14" x14ac:dyDescent="0.25">
      <c r="A971" t="s">
        <v>45</v>
      </c>
      <c r="B971">
        <v>29950.9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0.37569000000000002</v>
      </c>
      <c r="L971">
        <v>0.61909700000000001</v>
      </c>
      <c r="M971">
        <v>0</v>
      </c>
      <c r="N971" t="s">
        <v>43</v>
      </c>
    </row>
    <row r="972" spans="1:14" x14ac:dyDescent="0.25">
      <c r="A972" t="s">
        <v>45</v>
      </c>
      <c r="B972">
        <v>29818.9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0.37569000000000002</v>
      </c>
      <c r="L972">
        <v>0.61912100000000003</v>
      </c>
      <c r="M972">
        <v>0</v>
      </c>
      <c r="N972" t="s">
        <v>43</v>
      </c>
    </row>
    <row r="973" spans="1:14" x14ac:dyDescent="0.25">
      <c r="A973" t="s">
        <v>45</v>
      </c>
      <c r="B973">
        <v>29892.400000000001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0.37570100000000001</v>
      </c>
      <c r="L973">
        <v>0.61912199999999995</v>
      </c>
      <c r="M973">
        <v>0</v>
      </c>
      <c r="N973" t="s">
        <v>43</v>
      </c>
    </row>
    <row r="974" spans="1:14" x14ac:dyDescent="0.25">
      <c r="A974" t="s">
        <v>45</v>
      </c>
      <c r="B974">
        <v>29887.3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0.37576199999999998</v>
      </c>
      <c r="L974">
        <v>0.61912100000000003</v>
      </c>
      <c r="M974">
        <v>0</v>
      </c>
      <c r="N974" t="s">
        <v>43</v>
      </c>
    </row>
    <row r="975" spans="1:14" x14ac:dyDescent="0.25">
      <c r="A975" t="s">
        <v>45</v>
      </c>
      <c r="B975">
        <v>29887.9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0.37593599999999999</v>
      </c>
      <c r="L975">
        <v>0.62769699999999995</v>
      </c>
      <c r="M975">
        <v>0</v>
      </c>
      <c r="N975" t="s">
        <v>43</v>
      </c>
    </row>
    <row r="976" spans="1:14" x14ac:dyDescent="0.25">
      <c r="A976" t="s">
        <v>45</v>
      </c>
      <c r="B976">
        <v>29870.2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0.37569000000000002</v>
      </c>
      <c r="L976">
        <v>0.61912100000000003</v>
      </c>
      <c r="M976">
        <v>0</v>
      </c>
      <c r="N976" t="s">
        <v>43</v>
      </c>
    </row>
    <row r="977" spans="1:14" x14ac:dyDescent="0.25">
      <c r="A977" t="s">
        <v>45</v>
      </c>
      <c r="B977">
        <v>29860.9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0.375695</v>
      </c>
      <c r="L977">
        <v>0.61912</v>
      </c>
      <c r="M977">
        <v>0</v>
      </c>
      <c r="N977" t="s">
        <v>43</v>
      </c>
    </row>
    <row r="978" spans="1:14" x14ac:dyDescent="0.25">
      <c r="A978" t="s">
        <v>45</v>
      </c>
      <c r="B978">
        <v>29895.9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0.37687100000000001</v>
      </c>
      <c r="L978">
        <v>0.62964299999999995</v>
      </c>
      <c r="M978">
        <v>0</v>
      </c>
      <c r="N978" t="s">
        <v>43</v>
      </c>
    </row>
    <row r="979" spans="1:14" x14ac:dyDescent="0.25">
      <c r="A979" t="s">
        <v>45</v>
      </c>
      <c r="B979">
        <v>30264.1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0.36459000000000003</v>
      </c>
      <c r="L979">
        <v>0.62165099999999995</v>
      </c>
      <c r="M979">
        <v>0</v>
      </c>
      <c r="N979" t="s">
        <v>43</v>
      </c>
    </row>
    <row r="980" spans="1:14" x14ac:dyDescent="0.25">
      <c r="A980" t="s">
        <v>45</v>
      </c>
      <c r="B980">
        <v>30058.3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0.36763600000000002</v>
      </c>
      <c r="L980">
        <v>0.62411399999999995</v>
      </c>
      <c r="M980">
        <v>0</v>
      </c>
      <c r="N980" t="s">
        <v>43</v>
      </c>
    </row>
    <row r="981" spans="1:14" x14ac:dyDescent="0.25">
      <c r="A981" t="s">
        <v>45</v>
      </c>
      <c r="B981">
        <v>30675.1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0.37591400000000003</v>
      </c>
      <c r="L981">
        <v>0.62382700000000002</v>
      </c>
      <c r="M981">
        <v>0</v>
      </c>
      <c r="N981" t="s">
        <v>43</v>
      </c>
    </row>
    <row r="982" spans="1:14" x14ac:dyDescent="0.25">
      <c r="A982" t="s">
        <v>45</v>
      </c>
      <c r="B982">
        <v>29889.7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0.37579499999999999</v>
      </c>
      <c r="L982">
        <v>0.62788900000000003</v>
      </c>
      <c r="M982">
        <v>0</v>
      </c>
      <c r="N982" t="s">
        <v>43</v>
      </c>
    </row>
    <row r="983" spans="1:14" x14ac:dyDescent="0.25">
      <c r="A983" t="s">
        <v>45</v>
      </c>
      <c r="B983">
        <v>29819.5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0.375718</v>
      </c>
      <c r="L983">
        <v>0.62692999999999999</v>
      </c>
      <c r="M983">
        <v>0</v>
      </c>
      <c r="N983" t="s">
        <v>43</v>
      </c>
    </row>
    <row r="984" spans="1:14" x14ac:dyDescent="0.25">
      <c r="A984" t="s">
        <v>45</v>
      </c>
      <c r="B984">
        <v>29954.3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0.375695</v>
      </c>
      <c r="L984">
        <v>0.62777400000000005</v>
      </c>
      <c r="M984">
        <v>0</v>
      </c>
      <c r="N984" t="s">
        <v>43</v>
      </c>
    </row>
    <row r="985" spans="1:14" x14ac:dyDescent="0.25">
      <c r="A985" t="s">
        <v>45</v>
      </c>
      <c r="B985">
        <v>29991.4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0.375695</v>
      </c>
      <c r="L985">
        <v>0.62831300000000001</v>
      </c>
      <c r="M985">
        <v>0</v>
      </c>
      <c r="N985" t="s">
        <v>43</v>
      </c>
    </row>
    <row r="986" spans="1:14" x14ac:dyDescent="0.25">
      <c r="A986" t="s">
        <v>45</v>
      </c>
      <c r="B986">
        <v>29960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0.375973</v>
      </c>
      <c r="L986">
        <v>0.61912199999999995</v>
      </c>
      <c r="M986">
        <v>0</v>
      </c>
      <c r="N986" t="s">
        <v>43</v>
      </c>
    </row>
    <row r="987" spans="1:14" x14ac:dyDescent="0.25">
      <c r="A987" t="s">
        <v>45</v>
      </c>
      <c r="B987">
        <v>29827.599999999999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0.375691</v>
      </c>
      <c r="L987">
        <v>0.62965499999999996</v>
      </c>
      <c r="M987">
        <v>0</v>
      </c>
      <c r="N987" t="s">
        <v>43</v>
      </c>
    </row>
    <row r="988" spans="1:14" x14ac:dyDescent="0.25">
      <c r="A988" t="s">
        <v>45</v>
      </c>
      <c r="B988">
        <v>29831.3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0.37571399999999999</v>
      </c>
      <c r="L988">
        <v>0.61912199999999995</v>
      </c>
      <c r="M988">
        <v>0</v>
      </c>
      <c r="N988" t="s">
        <v>43</v>
      </c>
    </row>
    <row r="989" spans="1:14" x14ac:dyDescent="0.25">
      <c r="A989" t="s">
        <v>45</v>
      </c>
      <c r="B989">
        <v>29847.8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0.36664400000000003</v>
      </c>
      <c r="L989">
        <v>0.62916300000000003</v>
      </c>
      <c r="M989">
        <v>0</v>
      </c>
      <c r="N989" t="s">
        <v>43</v>
      </c>
    </row>
    <row r="990" spans="1:14" x14ac:dyDescent="0.25">
      <c r="A990" t="s">
        <v>45</v>
      </c>
      <c r="B990">
        <v>29785.3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0.37606000000000001</v>
      </c>
      <c r="L990">
        <v>0.61911799999999995</v>
      </c>
      <c r="M990">
        <v>0</v>
      </c>
      <c r="N990" t="s">
        <v>43</v>
      </c>
    </row>
    <row r="991" spans="1:14" x14ac:dyDescent="0.25">
      <c r="A991" t="s">
        <v>45</v>
      </c>
      <c r="B991">
        <v>29865.8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0.37842599999999998</v>
      </c>
      <c r="L991">
        <v>0.62833499999999998</v>
      </c>
      <c r="M991">
        <v>0</v>
      </c>
      <c r="N991" t="s">
        <v>43</v>
      </c>
    </row>
    <row r="992" spans="1:14" x14ac:dyDescent="0.25">
      <c r="A992" t="s">
        <v>45</v>
      </c>
      <c r="B992">
        <v>29816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0.375778</v>
      </c>
      <c r="L992">
        <v>0.619116</v>
      </c>
      <c r="M992">
        <v>0</v>
      </c>
      <c r="N992" t="s">
        <v>43</v>
      </c>
    </row>
    <row r="993" spans="1:25" x14ac:dyDescent="0.25">
      <c r="A993" t="s">
        <v>45</v>
      </c>
      <c r="B993">
        <v>29810.1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0.37606099999999998</v>
      </c>
      <c r="L993">
        <v>0.61912199999999995</v>
      </c>
      <c r="M993">
        <v>0</v>
      </c>
      <c r="N993" t="s">
        <v>43</v>
      </c>
    </row>
    <row r="994" spans="1:25" x14ac:dyDescent="0.25">
      <c r="A994" t="s">
        <v>45</v>
      </c>
      <c r="B994">
        <v>29895.1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0.375693</v>
      </c>
      <c r="L994">
        <v>0.62654699999999997</v>
      </c>
      <c r="M994">
        <v>0</v>
      </c>
      <c r="N994" t="s">
        <v>43</v>
      </c>
    </row>
    <row r="995" spans="1:25" x14ac:dyDescent="0.25">
      <c r="A995" t="s">
        <v>45</v>
      </c>
      <c r="B995">
        <v>29986.5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0.37633899999999998</v>
      </c>
      <c r="L995">
        <v>0.61912</v>
      </c>
      <c r="M995">
        <v>0</v>
      </c>
      <c r="N995" t="s">
        <v>43</v>
      </c>
    </row>
    <row r="996" spans="1:25" x14ac:dyDescent="0.25">
      <c r="A996" t="s">
        <v>45</v>
      </c>
      <c r="B996">
        <v>29820.9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0.37576900000000002</v>
      </c>
      <c r="L996">
        <v>0.61911700000000003</v>
      </c>
      <c r="M996">
        <v>0</v>
      </c>
      <c r="N996" t="s">
        <v>43</v>
      </c>
    </row>
    <row r="997" spans="1:25" x14ac:dyDescent="0.25">
      <c r="A997" t="s">
        <v>45</v>
      </c>
      <c r="B997">
        <v>29886.1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0.37574099999999999</v>
      </c>
      <c r="L997">
        <v>0.62824500000000005</v>
      </c>
      <c r="M997">
        <v>0</v>
      </c>
      <c r="N997" t="s">
        <v>43</v>
      </c>
    </row>
    <row r="998" spans="1:25" x14ac:dyDescent="0.25">
      <c r="A998" t="s">
        <v>45</v>
      </c>
      <c r="B998">
        <v>29879.7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0.37570599999999998</v>
      </c>
      <c r="L998">
        <v>0.61911799999999995</v>
      </c>
      <c r="M998">
        <v>0</v>
      </c>
      <c r="N998" t="s">
        <v>43</v>
      </c>
    </row>
    <row r="999" spans="1:25" x14ac:dyDescent="0.25">
      <c r="A999" t="s">
        <v>45</v>
      </c>
      <c r="B999">
        <v>29973.8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0.37569799999999998</v>
      </c>
      <c r="L999">
        <v>0.62678299999999998</v>
      </c>
      <c r="M999">
        <v>0</v>
      </c>
      <c r="N999" t="s">
        <v>43</v>
      </c>
    </row>
    <row r="1000" spans="1:25" x14ac:dyDescent="0.25">
      <c r="A1000" t="s">
        <v>45</v>
      </c>
      <c r="B1000">
        <v>29914.9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0.37575700000000001</v>
      </c>
      <c r="L1000">
        <v>0.62899300000000002</v>
      </c>
      <c r="M1000">
        <v>0</v>
      </c>
      <c r="N1000" t="s">
        <v>43</v>
      </c>
    </row>
    <row r="1001" spans="1:25" x14ac:dyDescent="0.25">
      <c r="A1001" t="s">
        <v>45</v>
      </c>
      <c r="B1001">
        <v>29870.1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0.37573200000000001</v>
      </c>
      <c r="L1001">
        <v>0.61911799999999995</v>
      </c>
      <c r="M1001">
        <v>0</v>
      </c>
      <c r="N1001" t="s">
        <v>43</v>
      </c>
    </row>
    <row r="1002" spans="1:25" x14ac:dyDescent="0.25">
      <c r="A1002" t="s">
        <v>45</v>
      </c>
      <c r="B1002">
        <v>29870.799999999999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0.37576999999999999</v>
      </c>
      <c r="L1002">
        <v>0.62956699999999999</v>
      </c>
      <c r="M1002">
        <v>0</v>
      </c>
      <c r="N1002" t="s">
        <v>43</v>
      </c>
    </row>
    <row r="1003" spans="1:25" x14ac:dyDescent="0.25">
      <c r="A1003" t="s">
        <v>45</v>
      </c>
      <c r="B1003">
        <v>29978.2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0.37586799999999998</v>
      </c>
      <c r="L1003">
        <v>0.62546400000000002</v>
      </c>
      <c r="M1003">
        <v>0</v>
      </c>
      <c r="N1003" t="s">
        <v>43</v>
      </c>
    </row>
    <row r="1004" spans="1:25" x14ac:dyDescent="0.25">
      <c r="A1004" t="s">
        <v>45</v>
      </c>
      <c r="B1004">
        <v>29868.6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0.37571599999999999</v>
      </c>
      <c r="L1004">
        <v>0.62026400000000004</v>
      </c>
      <c r="M1004">
        <v>0</v>
      </c>
      <c r="N1004" t="s">
        <v>43</v>
      </c>
    </row>
    <row r="1005" spans="1:25" x14ac:dyDescent="0.25">
      <c r="A1005" t="s">
        <v>45</v>
      </c>
      <c r="B1005">
        <v>30163.9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0.375718</v>
      </c>
      <c r="L1005">
        <v>0.62934599999999996</v>
      </c>
      <c r="M1005">
        <v>0</v>
      </c>
      <c r="N1005" t="s">
        <v>43</v>
      </c>
    </row>
    <row r="1006" spans="1:25" x14ac:dyDescent="0.25">
      <c r="A1006" t="s">
        <v>45</v>
      </c>
      <c r="B1006">
        <v>29823.5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0.375718</v>
      </c>
      <c r="L1006">
        <v>0.62048400000000004</v>
      </c>
      <c r="M1006">
        <v>0</v>
      </c>
      <c r="N1006" t="s">
        <v>43</v>
      </c>
    </row>
    <row r="1007" spans="1:25" x14ac:dyDescent="0.25">
      <c r="A1007" t="s">
        <v>45</v>
      </c>
      <c r="B1007">
        <v>29942.3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0.37619900000000001</v>
      </c>
      <c r="L1007">
        <v>0.61912100000000003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29873.8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0.38416699999999998</v>
      </c>
      <c r="L1008">
        <v>0.62201700000000004</v>
      </c>
      <c r="M1008">
        <v>0</v>
      </c>
      <c r="N1008" t="s">
        <v>43</v>
      </c>
      <c r="R1008">
        <f>AVERAGE(B959:B1008)</f>
        <v>29924.610000000008</v>
      </c>
      <c r="S1008">
        <f>AVERAGE(C959:C1008)</f>
        <v>0</v>
      </c>
      <c r="U1008">
        <f>_xlfn.VAR.P(B959:B1008)</f>
        <v>19047.124899999952</v>
      </c>
      <c r="V1008">
        <f>_xlfn.VAR.P(C959:C1008)</f>
        <v>0</v>
      </c>
      <c r="X1008">
        <f>1.96*SQRT(U1008)/50</f>
        <v>5.410043808171606</v>
      </c>
      <c r="Y1008">
        <f>1.96*SQRT(V1008)/50</f>
        <v>0</v>
      </c>
    </row>
    <row r="1009" spans="1:13" x14ac:dyDescent="0.25">
      <c r="A1009" t="s">
        <v>46</v>
      </c>
      <c r="B1009">
        <v>1496326.6379</v>
      </c>
      <c r="C1009" t="s">
        <v>37</v>
      </c>
    </row>
    <row r="1010" spans="1:13" x14ac:dyDescent="0.25">
      <c r="A1010" t="s">
        <v>47</v>
      </c>
      <c r="B1010">
        <v>28581.599999999999</v>
      </c>
      <c r="C1010">
        <v>28553.8</v>
      </c>
      <c r="D1010">
        <v>28551.599999999999</v>
      </c>
      <c r="E1010">
        <v>28505.599999999999</v>
      </c>
      <c r="F1010">
        <v>3178.24</v>
      </c>
      <c r="G1010">
        <v>0</v>
      </c>
      <c r="H1010">
        <v>945.553</v>
      </c>
      <c r="I1010">
        <v>0</v>
      </c>
      <c r="J1010">
        <v>0.37569000000000002</v>
      </c>
      <c r="K1010">
        <v>0.62566600000000006</v>
      </c>
      <c r="L1010">
        <v>0</v>
      </c>
      <c r="M1010" t="s">
        <v>43</v>
      </c>
    </row>
    <row r="1011" spans="1:13" x14ac:dyDescent="0.25">
      <c r="A1011" t="s">
        <v>47</v>
      </c>
      <c r="B1011">
        <v>28588.6</v>
      </c>
      <c r="C1011">
        <v>28561.4</v>
      </c>
      <c r="D1011">
        <v>28561</v>
      </c>
      <c r="E1011">
        <v>28514.2</v>
      </c>
      <c r="F1011">
        <v>3158.53</v>
      </c>
      <c r="G1011">
        <v>0</v>
      </c>
      <c r="H1011">
        <v>951.50599999999997</v>
      </c>
      <c r="I1011">
        <v>0</v>
      </c>
      <c r="J1011">
        <v>0.37676300000000001</v>
      </c>
      <c r="K1011">
        <v>0.61909000000000003</v>
      </c>
      <c r="L1011">
        <v>0</v>
      </c>
      <c r="M1011" t="s">
        <v>43</v>
      </c>
    </row>
    <row r="1012" spans="1:13" x14ac:dyDescent="0.25">
      <c r="A1012" t="s">
        <v>47</v>
      </c>
      <c r="B1012">
        <v>28627.3</v>
      </c>
      <c r="C1012">
        <v>28599.7</v>
      </c>
      <c r="D1012">
        <v>28599.4</v>
      </c>
      <c r="E1012">
        <v>28553.3</v>
      </c>
      <c r="F1012">
        <v>3154.54</v>
      </c>
      <c r="G1012">
        <v>0</v>
      </c>
      <c r="H1012">
        <v>948.05100000000004</v>
      </c>
      <c r="I1012">
        <v>0</v>
      </c>
      <c r="J1012">
        <v>0.37572</v>
      </c>
      <c r="K1012">
        <v>0.61911899999999997</v>
      </c>
      <c r="L1012">
        <v>0</v>
      </c>
      <c r="M1012" t="s">
        <v>43</v>
      </c>
    </row>
    <row r="1013" spans="1:13" x14ac:dyDescent="0.25">
      <c r="A1013" t="s">
        <v>47</v>
      </c>
      <c r="B1013">
        <v>28556.9</v>
      </c>
      <c r="C1013">
        <v>28519.1</v>
      </c>
      <c r="D1013">
        <v>28518.7</v>
      </c>
      <c r="E1013">
        <v>28472.6</v>
      </c>
      <c r="F1013">
        <v>3145.88</v>
      </c>
      <c r="G1013">
        <v>0</v>
      </c>
      <c r="H1013">
        <v>947.06200000000001</v>
      </c>
      <c r="I1013">
        <v>0</v>
      </c>
      <c r="J1013">
        <v>0.37569000000000002</v>
      </c>
      <c r="K1013">
        <v>0.61911700000000003</v>
      </c>
      <c r="L1013">
        <v>0</v>
      </c>
      <c r="M1013" t="s">
        <v>43</v>
      </c>
    </row>
    <row r="1014" spans="1:13" x14ac:dyDescent="0.25">
      <c r="A1014" t="s">
        <v>47</v>
      </c>
      <c r="B1014">
        <v>28527</v>
      </c>
      <c r="C1014">
        <v>28500.400000000001</v>
      </c>
      <c r="D1014">
        <v>28500</v>
      </c>
      <c r="E1014">
        <v>28453</v>
      </c>
      <c r="F1014">
        <v>3084.2</v>
      </c>
      <c r="G1014">
        <v>0</v>
      </c>
      <c r="H1014">
        <v>947.65200000000004</v>
      </c>
      <c r="I1014">
        <v>0</v>
      </c>
      <c r="J1014">
        <v>0.375695</v>
      </c>
      <c r="K1014">
        <v>0.61911099999999997</v>
      </c>
      <c r="L1014">
        <v>0</v>
      </c>
      <c r="M1014" t="s">
        <v>43</v>
      </c>
    </row>
    <row r="1015" spans="1:13" x14ac:dyDescent="0.25">
      <c r="A1015" t="s">
        <v>47</v>
      </c>
      <c r="B1015">
        <v>28486.7</v>
      </c>
      <c r="C1015">
        <v>28459.599999999999</v>
      </c>
      <c r="D1015">
        <v>28459.200000000001</v>
      </c>
      <c r="E1015">
        <v>28412.9</v>
      </c>
      <c r="F1015">
        <v>3091.59</v>
      </c>
      <c r="G1015">
        <v>0</v>
      </c>
      <c r="H1015">
        <v>945.51300000000003</v>
      </c>
      <c r="I1015">
        <v>0</v>
      </c>
      <c r="J1015">
        <v>0.37569599999999997</v>
      </c>
      <c r="K1015">
        <v>0.61911300000000002</v>
      </c>
      <c r="L1015">
        <v>0</v>
      </c>
      <c r="M1015" t="s">
        <v>43</v>
      </c>
    </row>
    <row r="1016" spans="1:13" x14ac:dyDescent="0.25">
      <c r="A1016" t="s">
        <v>47</v>
      </c>
      <c r="B1016">
        <v>28531.7</v>
      </c>
      <c r="C1016">
        <v>28505</v>
      </c>
      <c r="D1016">
        <v>28504.6</v>
      </c>
      <c r="E1016">
        <v>28458.400000000001</v>
      </c>
      <c r="F1016">
        <v>3091.55</v>
      </c>
      <c r="G1016">
        <v>0</v>
      </c>
      <c r="H1016">
        <v>945.97299999999996</v>
      </c>
      <c r="I1016">
        <v>0</v>
      </c>
      <c r="J1016">
        <v>0.37726900000000002</v>
      </c>
      <c r="K1016">
        <v>0.619116</v>
      </c>
      <c r="L1016">
        <v>0</v>
      </c>
      <c r="M1016" t="s">
        <v>43</v>
      </c>
    </row>
    <row r="1017" spans="1:13" x14ac:dyDescent="0.25">
      <c r="A1017" t="s">
        <v>47</v>
      </c>
      <c r="B1017">
        <v>28459.200000000001</v>
      </c>
      <c r="C1017">
        <v>28431.5</v>
      </c>
      <c r="D1017">
        <v>28431.200000000001</v>
      </c>
      <c r="E1017">
        <v>28385</v>
      </c>
      <c r="F1017">
        <v>3090.03</v>
      </c>
      <c r="G1017">
        <v>0</v>
      </c>
      <c r="H1017">
        <v>946.90300000000002</v>
      </c>
      <c r="I1017">
        <v>0</v>
      </c>
      <c r="J1017">
        <v>0.37578400000000001</v>
      </c>
      <c r="K1017">
        <v>0.61944100000000002</v>
      </c>
      <c r="L1017">
        <v>0</v>
      </c>
      <c r="M1017" t="s">
        <v>43</v>
      </c>
    </row>
    <row r="1018" spans="1:13" x14ac:dyDescent="0.25">
      <c r="A1018" t="s">
        <v>47</v>
      </c>
      <c r="B1018">
        <v>28522.400000000001</v>
      </c>
      <c r="C1018">
        <v>28496</v>
      </c>
      <c r="D1018">
        <v>28495.599999999999</v>
      </c>
      <c r="E1018">
        <v>28449.3</v>
      </c>
      <c r="F1018">
        <v>3110.26</v>
      </c>
      <c r="G1018">
        <v>0</v>
      </c>
      <c r="H1018">
        <v>954.875</v>
      </c>
      <c r="I1018">
        <v>0</v>
      </c>
      <c r="J1018">
        <v>0.375691</v>
      </c>
      <c r="K1018">
        <v>0.61912</v>
      </c>
      <c r="L1018">
        <v>0</v>
      </c>
      <c r="M1018" t="s">
        <v>43</v>
      </c>
    </row>
    <row r="1019" spans="1:13" x14ac:dyDescent="0.25">
      <c r="A1019" t="s">
        <v>47</v>
      </c>
      <c r="B1019">
        <v>28516.400000000001</v>
      </c>
      <c r="C1019">
        <v>28490.2</v>
      </c>
      <c r="D1019">
        <v>28489.9</v>
      </c>
      <c r="E1019">
        <v>28443.9</v>
      </c>
      <c r="F1019">
        <v>3125.88</v>
      </c>
      <c r="G1019">
        <v>0</v>
      </c>
      <c r="H1019">
        <v>943.798</v>
      </c>
      <c r="I1019">
        <v>0</v>
      </c>
      <c r="J1019">
        <v>0.375834</v>
      </c>
      <c r="K1019">
        <v>0.62461500000000003</v>
      </c>
      <c r="L1019">
        <v>0</v>
      </c>
      <c r="M1019" t="s">
        <v>43</v>
      </c>
    </row>
    <row r="1020" spans="1:13" x14ac:dyDescent="0.25">
      <c r="A1020" t="s">
        <v>47</v>
      </c>
      <c r="B1020">
        <v>28687.5</v>
      </c>
      <c r="C1020">
        <v>28661.1</v>
      </c>
      <c r="D1020">
        <v>28660.7</v>
      </c>
      <c r="E1020">
        <v>28615</v>
      </c>
      <c r="F1020">
        <v>3110.29</v>
      </c>
      <c r="G1020">
        <v>0</v>
      </c>
      <c r="H1020">
        <v>952.94</v>
      </c>
      <c r="I1020">
        <v>0</v>
      </c>
      <c r="J1020">
        <v>0.37603799999999998</v>
      </c>
      <c r="K1020">
        <v>0.61912199999999995</v>
      </c>
      <c r="L1020">
        <v>0</v>
      </c>
      <c r="M1020" t="s">
        <v>43</v>
      </c>
    </row>
    <row r="1021" spans="1:13" x14ac:dyDescent="0.25">
      <c r="A1021" t="s">
        <v>47</v>
      </c>
      <c r="B1021">
        <v>28541.9</v>
      </c>
      <c r="C1021">
        <v>28515.3</v>
      </c>
      <c r="D1021">
        <v>28515</v>
      </c>
      <c r="E1021">
        <v>28468.9</v>
      </c>
      <c r="F1021">
        <v>3112.23</v>
      </c>
      <c r="G1021">
        <v>0</v>
      </c>
      <c r="H1021">
        <v>948.61099999999999</v>
      </c>
      <c r="I1021">
        <v>0</v>
      </c>
      <c r="J1021">
        <v>0.37637100000000001</v>
      </c>
      <c r="K1021">
        <v>0.62182000000000004</v>
      </c>
      <c r="L1021">
        <v>0</v>
      </c>
      <c r="M1021" t="s">
        <v>43</v>
      </c>
    </row>
    <row r="1022" spans="1:13" x14ac:dyDescent="0.25">
      <c r="A1022" t="s">
        <v>47</v>
      </c>
      <c r="B1022">
        <v>28494.400000000001</v>
      </c>
      <c r="C1022">
        <v>28467.5</v>
      </c>
      <c r="D1022">
        <v>28467.200000000001</v>
      </c>
      <c r="E1022">
        <v>28420.6</v>
      </c>
      <c r="F1022">
        <v>3091.1</v>
      </c>
      <c r="G1022">
        <v>0</v>
      </c>
      <c r="H1022">
        <v>947.39499999999998</v>
      </c>
      <c r="I1022">
        <v>0</v>
      </c>
      <c r="J1022">
        <v>0.37569599999999997</v>
      </c>
      <c r="K1022">
        <v>0.61912100000000003</v>
      </c>
      <c r="L1022">
        <v>0</v>
      </c>
      <c r="M1022" t="s">
        <v>43</v>
      </c>
    </row>
    <row r="1023" spans="1:13" x14ac:dyDescent="0.25">
      <c r="A1023" t="s">
        <v>47</v>
      </c>
      <c r="B1023">
        <v>28457.1</v>
      </c>
      <c r="C1023">
        <v>28430.9</v>
      </c>
      <c r="D1023">
        <v>28430.5</v>
      </c>
      <c r="E1023">
        <v>28383.5</v>
      </c>
      <c r="F1023">
        <v>3062.84</v>
      </c>
      <c r="G1023">
        <v>0</v>
      </c>
      <c r="H1023">
        <v>945.928</v>
      </c>
      <c r="I1023">
        <v>0</v>
      </c>
      <c r="J1023">
        <v>0.37572800000000001</v>
      </c>
      <c r="K1023">
        <v>0.62571600000000005</v>
      </c>
      <c r="L1023">
        <v>0</v>
      </c>
      <c r="M1023" t="s">
        <v>43</v>
      </c>
    </row>
    <row r="1024" spans="1:13" x14ac:dyDescent="0.25">
      <c r="A1024" t="s">
        <v>47</v>
      </c>
      <c r="B1024">
        <v>28494.9</v>
      </c>
      <c r="C1024">
        <v>28468.6</v>
      </c>
      <c r="D1024">
        <v>28468.3</v>
      </c>
      <c r="E1024">
        <v>28421.8</v>
      </c>
      <c r="F1024">
        <v>3101.95</v>
      </c>
      <c r="G1024">
        <v>0</v>
      </c>
      <c r="H1024">
        <v>950.44500000000005</v>
      </c>
      <c r="I1024">
        <v>0</v>
      </c>
      <c r="J1024">
        <v>0.37582900000000002</v>
      </c>
      <c r="K1024">
        <v>0.62362499999999998</v>
      </c>
      <c r="L1024">
        <v>0</v>
      </c>
      <c r="M1024" t="s">
        <v>43</v>
      </c>
    </row>
    <row r="1025" spans="1:13" x14ac:dyDescent="0.25">
      <c r="A1025" t="s">
        <v>47</v>
      </c>
      <c r="B1025">
        <v>28486.400000000001</v>
      </c>
      <c r="C1025">
        <v>28458.7</v>
      </c>
      <c r="D1025">
        <v>28458.3</v>
      </c>
      <c r="E1025">
        <v>28412.2</v>
      </c>
      <c r="F1025">
        <v>3097.03</v>
      </c>
      <c r="G1025">
        <v>0</v>
      </c>
      <c r="H1025">
        <v>944.31799999999998</v>
      </c>
      <c r="I1025">
        <v>0</v>
      </c>
      <c r="J1025">
        <v>0.36686000000000002</v>
      </c>
      <c r="K1025">
        <v>0.62743899999999997</v>
      </c>
      <c r="L1025">
        <v>0</v>
      </c>
      <c r="M1025" t="s">
        <v>43</v>
      </c>
    </row>
    <row r="1026" spans="1:13" x14ac:dyDescent="0.25">
      <c r="A1026" t="s">
        <v>47</v>
      </c>
      <c r="B1026">
        <v>28537.9</v>
      </c>
      <c r="C1026">
        <v>28509.599999999999</v>
      </c>
      <c r="D1026">
        <v>28509.200000000001</v>
      </c>
      <c r="E1026">
        <v>28462.2</v>
      </c>
      <c r="F1026">
        <v>3122.75</v>
      </c>
      <c r="G1026">
        <v>0</v>
      </c>
      <c r="H1026">
        <v>947.91800000000001</v>
      </c>
      <c r="I1026">
        <v>0</v>
      </c>
      <c r="J1026">
        <v>0.37571399999999999</v>
      </c>
      <c r="K1026">
        <v>0.61912199999999995</v>
      </c>
      <c r="L1026">
        <v>0</v>
      </c>
      <c r="M1026" t="s">
        <v>43</v>
      </c>
    </row>
    <row r="1027" spans="1:13" x14ac:dyDescent="0.25">
      <c r="A1027" t="s">
        <v>47</v>
      </c>
      <c r="B1027">
        <v>28480</v>
      </c>
      <c r="C1027">
        <v>28453.200000000001</v>
      </c>
      <c r="D1027">
        <v>28452.799999999999</v>
      </c>
      <c r="E1027">
        <v>28406.7</v>
      </c>
      <c r="F1027">
        <v>3101.91</v>
      </c>
      <c r="G1027">
        <v>0</v>
      </c>
      <c r="H1027">
        <v>945.44200000000001</v>
      </c>
      <c r="I1027">
        <v>0</v>
      </c>
      <c r="J1027">
        <v>0.37652600000000003</v>
      </c>
      <c r="K1027">
        <v>0.62930900000000001</v>
      </c>
      <c r="L1027">
        <v>0</v>
      </c>
      <c r="M1027" t="s">
        <v>43</v>
      </c>
    </row>
    <row r="1028" spans="1:13" x14ac:dyDescent="0.25">
      <c r="A1028" t="s">
        <v>47</v>
      </c>
      <c r="B1028">
        <v>28561.3</v>
      </c>
      <c r="C1028">
        <v>28535.1</v>
      </c>
      <c r="D1028">
        <v>28534.6</v>
      </c>
      <c r="E1028">
        <v>28488.5</v>
      </c>
      <c r="F1028">
        <v>3104.45</v>
      </c>
      <c r="G1028">
        <v>0</v>
      </c>
      <c r="H1028">
        <v>948.678</v>
      </c>
      <c r="I1028">
        <v>0</v>
      </c>
      <c r="J1028">
        <v>0.37570399999999998</v>
      </c>
      <c r="K1028">
        <v>0.62822100000000003</v>
      </c>
      <c r="L1028">
        <v>0</v>
      </c>
      <c r="M1028" t="s">
        <v>43</v>
      </c>
    </row>
    <row r="1029" spans="1:13" x14ac:dyDescent="0.25">
      <c r="A1029" t="s">
        <v>47</v>
      </c>
      <c r="B1029">
        <v>28536.5</v>
      </c>
      <c r="C1029">
        <v>28510.1</v>
      </c>
      <c r="D1029">
        <v>28509.7</v>
      </c>
      <c r="E1029">
        <v>28463</v>
      </c>
      <c r="F1029">
        <v>3116.09</v>
      </c>
      <c r="G1029">
        <v>0</v>
      </c>
      <c r="H1029">
        <v>946.80100000000004</v>
      </c>
      <c r="I1029">
        <v>0</v>
      </c>
      <c r="J1029">
        <v>0.37605699999999997</v>
      </c>
      <c r="K1029">
        <v>0.62978599999999996</v>
      </c>
      <c r="L1029">
        <v>0</v>
      </c>
      <c r="M1029" t="s">
        <v>43</v>
      </c>
    </row>
    <row r="1030" spans="1:13" x14ac:dyDescent="0.25">
      <c r="A1030" t="s">
        <v>47</v>
      </c>
      <c r="B1030">
        <v>28480.9</v>
      </c>
      <c r="C1030">
        <v>28452.2</v>
      </c>
      <c r="D1030">
        <v>28451.7</v>
      </c>
      <c r="E1030">
        <v>28405.4</v>
      </c>
      <c r="F1030">
        <v>3086.71</v>
      </c>
      <c r="G1030">
        <v>0</v>
      </c>
      <c r="H1030">
        <v>949.31100000000004</v>
      </c>
      <c r="I1030">
        <v>0</v>
      </c>
      <c r="J1030">
        <v>0.37651800000000002</v>
      </c>
      <c r="K1030">
        <v>0.62970599999999999</v>
      </c>
      <c r="L1030">
        <v>0</v>
      </c>
      <c r="M1030" t="s">
        <v>43</v>
      </c>
    </row>
    <row r="1031" spans="1:13" x14ac:dyDescent="0.25">
      <c r="A1031" t="s">
        <v>47</v>
      </c>
      <c r="B1031">
        <v>28482.1</v>
      </c>
      <c r="C1031">
        <v>28456</v>
      </c>
      <c r="D1031">
        <v>28455.7</v>
      </c>
      <c r="E1031">
        <v>28409.3</v>
      </c>
      <c r="F1031">
        <v>3090.46</v>
      </c>
      <c r="G1031">
        <v>0</v>
      </c>
      <c r="H1031">
        <v>944.65599999999995</v>
      </c>
      <c r="I1031">
        <v>0</v>
      </c>
      <c r="J1031">
        <v>0.37784299999999998</v>
      </c>
      <c r="K1031">
        <v>0.619116</v>
      </c>
      <c r="L1031">
        <v>0</v>
      </c>
      <c r="M1031" t="s">
        <v>43</v>
      </c>
    </row>
    <row r="1032" spans="1:13" x14ac:dyDescent="0.25">
      <c r="A1032" t="s">
        <v>47</v>
      </c>
      <c r="B1032">
        <v>28467.7</v>
      </c>
      <c r="C1032">
        <v>28441.1</v>
      </c>
      <c r="D1032">
        <v>28440.7</v>
      </c>
      <c r="E1032">
        <v>28393.8</v>
      </c>
      <c r="F1032">
        <v>3085.29</v>
      </c>
      <c r="G1032">
        <v>0</v>
      </c>
      <c r="H1032">
        <v>946.46799999999996</v>
      </c>
      <c r="I1032">
        <v>0</v>
      </c>
      <c r="J1032">
        <v>0.37587999999999999</v>
      </c>
      <c r="K1032">
        <v>0.62315600000000004</v>
      </c>
      <c r="L1032">
        <v>0</v>
      </c>
      <c r="M1032" t="s">
        <v>43</v>
      </c>
    </row>
    <row r="1033" spans="1:13" x14ac:dyDescent="0.25">
      <c r="A1033" t="s">
        <v>47</v>
      </c>
      <c r="B1033">
        <v>28492.6</v>
      </c>
      <c r="C1033">
        <v>28466.3</v>
      </c>
      <c r="D1033">
        <v>28465.9</v>
      </c>
      <c r="E1033">
        <v>28419.9</v>
      </c>
      <c r="F1033">
        <v>3096.05</v>
      </c>
      <c r="G1033">
        <v>0</v>
      </c>
      <c r="H1033">
        <v>945.73800000000006</v>
      </c>
      <c r="I1033">
        <v>0</v>
      </c>
      <c r="J1033">
        <v>0.37569999999999998</v>
      </c>
      <c r="K1033">
        <v>0.62590299999999999</v>
      </c>
      <c r="L1033">
        <v>0</v>
      </c>
      <c r="M1033" t="s">
        <v>43</v>
      </c>
    </row>
    <row r="1034" spans="1:13" x14ac:dyDescent="0.25">
      <c r="A1034" t="s">
        <v>47</v>
      </c>
      <c r="B1034">
        <v>28488.9</v>
      </c>
      <c r="C1034">
        <v>28460.3</v>
      </c>
      <c r="D1034">
        <v>28460</v>
      </c>
      <c r="E1034">
        <v>28413.7</v>
      </c>
      <c r="F1034">
        <v>3111.47</v>
      </c>
      <c r="G1034">
        <v>0</v>
      </c>
      <c r="H1034">
        <v>946.49</v>
      </c>
      <c r="I1034">
        <v>0</v>
      </c>
      <c r="J1034">
        <v>0.37595099999999998</v>
      </c>
      <c r="K1034">
        <v>0.61912100000000003</v>
      </c>
      <c r="L1034">
        <v>0</v>
      </c>
      <c r="M1034" t="s">
        <v>43</v>
      </c>
    </row>
    <row r="1035" spans="1:13" x14ac:dyDescent="0.25">
      <c r="A1035" t="s">
        <v>47</v>
      </c>
      <c r="B1035">
        <v>28544.5</v>
      </c>
      <c r="C1035">
        <v>28517.599999999999</v>
      </c>
      <c r="D1035">
        <v>28517.200000000001</v>
      </c>
      <c r="E1035">
        <v>28470.799999999999</v>
      </c>
      <c r="F1035">
        <v>3122.87</v>
      </c>
      <c r="G1035">
        <v>0</v>
      </c>
      <c r="H1035">
        <v>948.37</v>
      </c>
      <c r="I1035">
        <v>0</v>
      </c>
      <c r="J1035">
        <v>0.37569599999999997</v>
      </c>
      <c r="K1035">
        <v>0.62902999999999998</v>
      </c>
      <c r="L1035">
        <v>0</v>
      </c>
      <c r="M1035" t="s">
        <v>43</v>
      </c>
    </row>
    <row r="1036" spans="1:13" x14ac:dyDescent="0.25">
      <c r="A1036" t="s">
        <v>47</v>
      </c>
      <c r="B1036">
        <v>28547.599999999999</v>
      </c>
      <c r="C1036">
        <v>28521.3</v>
      </c>
      <c r="D1036">
        <v>28520.9</v>
      </c>
      <c r="E1036">
        <v>28474.2</v>
      </c>
      <c r="F1036">
        <v>3122.96</v>
      </c>
      <c r="G1036">
        <v>0</v>
      </c>
      <c r="H1036">
        <v>949.22299999999996</v>
      </c>
      <c r="I1036">
        <v>0</v>
      </c>
      <c r="J1036">
        <v>0.37570300000000001</v>
      </c>
      <c r="K1036">
        <v>0.62744699999999998</v>
      </c>
      <c r="L1036">
        <v>0</v>
      </c>
      <c r="M1036" t="s">
        <v>43</v>
      </c>
    </row>
    <row r="1037" spans="1:13" x14ac:dyDescent="0.25">
      <c r="A1037" t="s">
        <v>47</v>
      </c>
      <c r="B1037">
        <v>28584.799999999999</v>
      </c>
      <c r="C1037">
        <v>28558.3</v>
      </c>
      <c r="D1037">
        <v>28558</v>
      </c>
      <c r="E1037">
        <v>28512.1</v>
      </c>
      <c r="F1037">
        <v>3081.2</v>
      </c>
      <c r="G1037">
        <v>0</v>
      </c>
      <c r="H1037">
        <v>952.01</v>
      </c>
      <c r="I1037">
        <v>0</v>
      </c>
      <c r="J1037">
        <v>0.37578699999999998</v>
      </c>
      <c r="K1037">
        <v>0.61912</v>
      </c>
      <c r="L1037">
        <v>0</v>
      </c>
      <c r="M1037" t="s">
        <v>43</v>
      </c>
    </row>
    <row r="1038" spans="1:13" x14ac:dyDescent="0.25">
      <c r="A1038" t="s">
        <v>47</v>
      </c>
      <c r="B1038">
        <v>28516.5</v>
      </c>
      <c r="C1038">
        <v>28490.3</v>
      </c>
      <c r="D1038">
        <v>28490</v>
      </c>
      <c r="E1038">
        <v>28443.7</v>
      </c>
      <c r="F1038">
        <v>3105.02</v>
      </c>
      <c r="G1038">
        <v>0</v>
      </c>
      <c r="H1038">
        <v>949.41200000000003</v>
      </c>
      <c r="I1038">
        <v>0</v>
      </c>
      <c r="J1038">
        <v>0.37689299999999998</v>
      </c>
      <c r="K1038">
        <v>0.62959299999999996</v>
      </c>
      <c r="L1038">
        <v>0</v>
      </c>
      <c r="M1038" t="s">
        <v>43</v>
      </c>
    </row>
    <row r="1039" spans="1:13" x14ac:dyDescent="0.25">
      <c r="A1039" t="s">
        <v>47</v>
      </c>
      <c r="B1039">
        <v>28512.5</v>
      </c>
      <c r="C1039">
        <v>28486.5</v>
      </c>
      <c r="D1039">
        <v>28486.1</v>
      </c>
      <c r="E1039">
        <v>28439.8</v>
      </c>
      <c r="F1039">
        <v>3091.23</v>
      </c>
      <c r="G1039">
        <v>0</v>
      </c>
      <c r="H1039">
        <v>948.19299999999998</v>
      </c>
      <c r="I1039">
        <v>0</v>
      </c>
      <c r="J1039">
        <v>0.37584899999999999</v>
      </c>
      <c r="K1039">
        <v>0.62067000000000005</v>
      </c>
      <c r="L1039">
        <v>0</v>
      </c>
      <c r="M1039" t="s">
        <v>43</v>
      </c>
    </row>
    <row r="1040" spans="1:13" x14ac:dyDescent="0.25">
      <c r="A1040" t="s">
        <v>47</v>
      </c>
      <c r="B1040">
        <v>28463.7</v>
      </c>
      <c r="C1040">
        <v>28437.1</v>
      </c>
      <c r="D1040">
        <v>28436.7</v>
      </c>
      <c r="E1040">
        <v>28390.2</v>
      </c>
      <c r="F1040">
        <v>3087.92</v>
      </c>
      <c r="G1040">
        <v>0</v>
      </c>
      <c r="H1040">
        <v>947.33299999999997</v>
      </c>
      <c r="I1040">
        <v>0</v>
      </c>
      <c r="J1040">
        <v>0.37569999999999998</v>
      </c>
      <c r="K1040">
        <v>0.61911899999999997</v>
      </c>
      <c r="L1040">
        <v>0</v>
      </c>
      <c r="M1040" t="s">
        <v>43</v>
      </c>
    </row>
    <row r="1041" spans="1:13" x14ac:dyDescent="0.25">
      <c r="A1041" t="s">
        <v>47</v>
      </c>
      <c r="B1041">
        <v>28539.200000000001</v>
      </c>
      <c r="C1041">
        <v>28513.1</v>
      </c>
      <c r="D1041">
        <v>28512.7</v>
      </c>
      <c r="E1041">
        <v>28466.5</v>
      </c>
      <c r="F1041">
        <v>3092.87</v>
      </c>
      <c r="G1041">
        <v>0</v>
      </c>
      <c r="H1041">
        <v>947.09199999999998</v>
      </c>
      <c r="I1041">
        <v>0</v>
      </c>
      <c r="J1041">
        <v>0.37569399999999997</v>
      </c>
      <c r="K1041">
        <v>0.619116</v>
      </c>
      <c r="L1041">
        <v>0</v>
      </c>
      <c r="M1041" t="s">
        <v>43</v>
      </c>
    </row>
    <row r="1042" spans="1:13" x14ac:dyDescent="0.25">
      <c r="A1042" t="s">
        <v>47</v>
      </c>
      <c r="B1042">
        <v>28405.1</v>
      </c>
      <c r="C1042">
        <v>28378.5</v>
      </c>
      <c r="D1042">
        <v>28378.2</v>
      </c>
      <c r="E1042">
        <v>28332.5</v>
      </c>
      <c r="F1042">
        <v>3067.29</v>
      </c>
      <c r="G1042">
        <v>0</v>
      </c>
      <c r="H1042">
        <v>940.83399999999995</v>
      </c>
      <c r="I1042">
        <v>0</v>
      </c>
      <c r="J1042">
        <v>0.37569000000000002</v>
      </c>
      <c r="K1042">
        <v>0.629718</v>
      </c>
      <c r="L1042">
        <v>0</v>
      </c>
      <c r="M1042" t="s">
        <v>43</v>
      </c>
    </row>
    <row r="1043" spans="1:13" x14ac:dyDescent="0.25">
      <c r="A1043" t="s">
        <v>47</v>
      </c>
      <c r="B1043">
        <v>28553.200000000001</v>
      </c>
      <c r="C1043">
        <v>28526.3</v>
      </c>
      <c r="D1043">
        <v>28525.9</v>
      </c>
      <c r="E1043">
        <v>28479.7</v>
      </c>
      <c r="F1043">
        <v>3110.34</v>
      </c>
      <c r="G1043">
        <v>0</v>
      </c>
      <c r="H1043">
        <v>948.94100000000003</v>
      </c>
      <c r="I1043">
        <v>0</v>
      </c>
      <c r="J1043">
        <v>0.37571500000000002</v>
      </c>
      <c r="K1043">
        <v>0.61911300000000002</v>
      </c>
      <c r="L1043">
        <v>0</v>
      </c>
      <c r="M1043" t="s">
        <v>43</v>
      </c>
    </row>
    <row r="1044" spans="1:13" x14ac:dyDescent="0.25">
      <c r="A1044" t="s">
        <v>47</v>
      </c>
      <c r="B1044">
        <v>28460</v>
      </c>
      <c r="C1044">
        <v>28433.200000000001</v>
      </c>
      <c r="D1044">
        <v>28432.799999999999</v>
      </c>
      <c r="E1044">
        <v>28386.9</v>
      </c>
      <c r="F1044">
        <v>3106.1</v>
      </c>
      <c r="G1044">
        <v>0</v>
      </c>
      <c r="H1044">
        <v>945.40200000000004</v>
      </c>
      <c r="I1044">
        <v>0</v>
      </c>
      <c r="J1044">
        <v>0.37614199999999998</v>
      </c>
      <c r="K1044">
        <v>0.62980400000000003</v>
      </c>
      <c r="L1044">
        <v>0</v>
      </c>
      <c r="M1044" t="s">
        <v>43</v>
      </c>
    </row>
    <row r="1045" spans="1:13" x14ac:dyDescent="0.25">
      <c r="A1045" t="s">
        <v>47</v>
      </c>
      <c r="B1045">
        <v>28566.3</v>
      </c>
      <c r="C1045">
        <v>28539.3</v>
      </c>
      <c r="D1045">
        <v>28538.9</v>
      </c>
      <c r="E1045">
        <v>28492.799999999999</v>
      </c>
      <c r="F1045">
        <v>3122.21</v>
      </c>
      <c r="G1045">
        <v>0</v>
      </c>
      <c r="H1045">
        <v>952.16700000000003</v>
      </c>
      <c r="I1045">
        <v>0</v>
      </c>
      <c r="J1045">
        <v>0.37604100000000001</v>
      </c>
      <c r="K1045">
        <v>0.62975800000000004</v>
      </c>
      <c r="L1045">
        <v>0</v>
      </c>
      <c r="M1045" t="s">
        <v>43</v>
      </c>
    </row>
    <row r="1046" spans="1:13" x14ac:dyDescent="0.25">
      <c r="A1046" t="s">
        <v>47</v>
      </c>
      <c r="B1046">
        <v>28634.2</v>
      </c>
      <c r="C1046">
        <v>28607.8</v>
      </c>
      <c r="D1046">
        <v>28607.4</v>
      </c>
      <c r="E1046">
        <v>28561</v>
      </c>
      <c r="F1046">
        <v>3127.9</v>
      </c>
      <c r="G1046">
        <v>0</v>
      </c>
      <c r="H1046">
        <v>949.28599999999994</v>
      </c>
      <c r="I1046">
        <v>0</v>
      </c>
      <c r="J1046">
        <v>0.37649500000000002</v>
      </c>
      <c r="K1046">
        <v>0.61912199999999995</v>
      </c>
      <c r="L1046">
        <v>0</v>
      </c>
      <c r="M1046" t="s">
        <v>43</v>
      </c>
    </row>
    <row r="1047" spans="1:13" x14ac:dyDescent="0.25">
      <c r="A1047" t="s">
        <v>47</v>
      </c>
      <c r="B1047">
        <v>28485.1</v>
      </c>
      <c r="C1047">
        <v>28458.5</v>
      </c>
      <c r="D1047">
        <v>28458.1</v>
      </c>
      <c r="E1047">
        <v>28411.8</v>
      </c>
      <c r="F1047">
        <v>3095.61</v>
      </c>
      <c r="G1047">
        <v>0</v>
      </c>
      <c r="H1047">
        <v>951.13900000000001</v>
      </c>
      <c r="I1047">
        <v>0</v>
      </c>
      <c r="J1047">
        <v>0.37569399999999997</v>
      </c>
      <c r="K1047">
        <v>0.61912199999999995</v>
      </c>
      <c r="L1047">
        <v>0</v>
      </c>
      <c r="M1047" t="s">
        <v>43</v>
      </c>
    </row>
    <row r="1048" spans="1:13" x14ac:dyDescent="0.25">
      <c r="A1048" t="s">
        <v>47</v>
      </c>
      <c r="B1048">
        <v>28453.7</v>
      </c>
      <c r="C1048">
        <v>28427.200000000001</v>
      </c>
      <c r="D1048">
        <v>28426.799999999999</v>
      </c>
      <c r="E1048">
        <v>28380.9</v>
      </c>
      <c r="F1048">
        <v>3078.52</v>
      </c>
      <c r="G1048">
        <v>0</v>
      </c>
      <c r="H1048">
        <v>939.83299999999997</v>
      </c>
      <c r="I1048">
        <v>0</v>
      </c>
      <c r="J1048">
        <v>0.376189</v>
      </c>
      <c r="K1048">
        <v>0.61912199999999995</v>
      </c>
      <c r="L1048">
        <v>0</v>
      </c>
      <c r="M1048" t="s">
        <v>43</v>
      </c>
    </row>
    <row r="1049" spans="1:13" x14ac:dyDescent="0.25">
      <c r="A1049" t="s">
        <v>47</v>
      </c>
      <c r="B1049">
        <v>28523.4</v>
      </c>
      <c r="C1049">
        <v>28497.3</v>
      </c>
      <c r="D1049">
        <v>28497</v>
      </c>
      <c r="E1049">
        <v>28450.799999999999</v>
      </c>
      <c r="F1049">
        <v>3097.61</v>
      </c>
      <c r="G1049">
        <v>0</v>
      </c>
      <c r="H1049">
        <v>947.41399999999999</v>
      </c>
      <c r="I1049">
        <v>0</v>
      </c>
      <c r="J1049">
        <v>0.364898</v>
      </c>
      <c r="K1049">
        <v>0.61912199999999995</v>
      </c>
      <c r="L1049">
        <v>0</v>
      </c>
      <c r="M1049" t="s">
        <v>43</v>
      </c>
    </row>
    <row r="1050" spans="1:13" x14ac:dyDescent="0.25">
      <c r="A1050" t="s">
        <v>47</v>
      </c>
      <c r="B1050">
        <v>28540.799999999999</v>
      </c>
      <c r="C1050">
        <v>28514</v>
      </c>
      <c r="D1050">
        <v>28513.599999999999</v>
      </c>
      <c r="E1050">
        <v>28466.9</v>
      </c>
      <c r="F1050">
        <v>3108.58</v>
      </c>
      <c r="G1050">
        <v>0</v>
      </c>
      <c r="H1050">
        <v>949.61400000000003</v>
      </c>
      <c r="I1050">
        <v>0</v>
      </c>
      <c r="J1050">
        <v>0.37569000000000002</v>
      </c>
      <c r="K1050">
        <v>0.629471</v>
      </c>
      <c r="L1050">
        <v>0</v>
      </c>
      <c r="M1050" t="s">
        <v>43</v>
      </c>
    </row>
    <row r="1051" spans="1:13" x14ac:dyDescent="0.25">
      <c r="A1051" t="s">
        <v>47</v>
      </c>
      <c r="B1051">
        <v>28466.7</v>
      </c>
      <c r="C1051">
        <v>28439.9</v>
      </c>
      <c r="D1051">
        <v>28439.5</v>
      </c>
      <c r="E1051">
        <v>28393.200000000001</v>
      </c>
      <c r="F1051">
        <v>3098.32</v>
      </c>
      <c r="G1051">
        <v>0</v>
      </c>
      <c r="H1051">
        <v>947.02200000000005</v>
      </c>
      <c r="I1051">
        <v>0</v>
      </c>
      <c r="J1051">
        <v>0.375691</v>
      </c>
      <c r="K1051">
        <v>0.62789200000000001</v>
      </c>
      <c r="L1051">
        <v>0</v>
      </c>
      <c r="M1051" t="s">
        <v>43</v>
      </c>
    </row>
    <row r="1052" spans="1:13" x14ac:dyDescent="0.25">
      <c r="A1052" t="s">
        <v>47</v>
      </c>
      <c r="B1052">
        <v>28520.7</v>
      </c>
      <c r="C1052">
        <v>28493.9</v>
      </c>
      <c r="D1052">
        <v>28493.5</v>
      </c>
      <c r="E1052">
        <v>28446.6</v>
      </c>
      <c r="F1052">
        <v>3100.62</v>
      </c>
      <c r="G1052">
        <v>0</v>
      </c>
      <c r="H1052">
        <v>947.49099999999999</v>
      </c>
      <c r="I1052">
        <v>0</v>
      </c>
      <c r="J1052">
        <v>0.37569000000000002</v>
      </c>
      <c r="K1052">
        <v>0.61912199999999995</v>
      </c>
      <c r="L1052">
        <v>0</v>
      </c>
      <c r="M1052" t="s">
        <v>43</v>
      </c>
    </row>
    <row r="1053" spans="1:13" x14ac:dyDescent="0.25">
      <c r="A1053" t="s">
        <v>47</v>
      </c>
      <c r="B1053">
        <v>28546.799999999999</v>
      </c>
      <c r="C1053">
        <v>28518</v>
      </c>
      <c r="D1053">
        <v>28517.599999999999</v>
      </c>
      <c r="E1053">
        <v>28471.5</v>
      </c>
      <c r="F1053">
        <v>3117.75</v>
      </c>
      <c r="G1053">
        <v>0</v>
      </c>
      <c r="H1053">
        <v>948.91</v>
      </c>
      <c r="I1053">
        <v>0</v>
      </c>
      <c r="J1053">
        <v>0.37601800000000002</v>
      </c>
      <c r="K1053">
        <v>0.61911499999999997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28576.2</v>
      </c>
      <c r="C1054">
        <v>28548.9</v>
      </c>
      <c r="D1054">
        <v>28548.5</v>
      </c>
      <c r="E1054">
        <v>28502.5</v>
      </c>
      <c r="F1054">
        <v>3106.59</v>
      </c>
      <c r="G1054">
        <v>0</v>
      </c>
      <c r="H1054">
        <v>950.17899999999997</v>
      </c>
      <c r="I1054">
        <v>0</v>
      </c>
      <c r="J1054">
        <v>0.37635400000000002</v>
      </c>
      <c r="K1054">
        <v>0.62791300000000005</v>
      </c>
      <c r="L1054">
        <v>0</v>
      </c>
      <c r="M1054" t="s">
        <v>43</v>
      </c>
    </row>
    <row r="1055" spans="1:13" x14ac:dyDescent="0.25">
      <c r="A1055" t="s">
        <v>47</v>
      </c>
      <c r="B1055">
        <v>28528.2</v>
      </c>
      <c r="C1055">
        <v>28501.9</v>
      </c>
      <c r="D1055">
        <v>28501.4</v>
      </c>
      <c r="E1055">
        <v>28455.3</v>
      </c>
      <c r="F1055">
        <v>3078.14</v>
      </c>
      <c r="G1055">
        <v>0</v>
      </c>
      <c r="H1055">
        <v>949.76700000000005</v>
      </c>
      <c r="I1055">
        <v>0</v>
      </c>
      <c r="J1055">
        <v>0.37766100000000002</v>
      </c>
      <c r="K1055">
        <v>0.61912199999999995</v>
      </c>
      <c r="L1055">
        <v>0</v>
      </c>
      <c r="M1055" t="s">
        <v>43</v>
      </c>
    </row>
    <row r="1056" spans="1:13" x14ac:dyDescent="0.25">
      <c r="A1056" t="s">
        <v>47</v>
      </c>
      <c r="B1056">
        <v>28531.200000000001</v>
      </c>
      <c r="C1056">
        <v>28504.5</v>
      </c>
      <c r="D1056">
        <v>28504.1</v>
      </c>
      <c r="E1056">
        <v>28458</v>
      </c>
      <c r="F1056">
        <v>3084.75</v>
      </c>
      <c r="G1056">
        <v>0</v>
      </c>
      <c r="H1056">
        <v>948.93499999999995</v>
      </c>
      <c r="I1056">
        <v>0</v>
      </c>
      <c r="J1056">
        <v>0.37576100000000001</v>
      </c>
      <c r="K1056">
        <v>0.61912199999999995</v>
      </c>
      <c r="L1056">
        <v>0</v>
      </c>
      <c r="M1056" t="s">
        <v>43</v>
      </c>
    </row>
    <row r="1057" spans="1:25" x14ac:dyDescent="0.25">
      <c r="A1057" t="s">
        <v>47</v>
      </c>
      <c r="B1057">
        <v>28442.400000000001</v>
      </c>
      <c r="C1057">
        <v>28416.2</v>
      </c>
      <c r="D1057">
        <v>28415.8</v>
      </c>
      <c r="E1057">
        <v>28369.9</v>
      </c>
      <c r="F1057">
        <v>3086.14</v>
      </c>
      <c r="G1057">
        <v>0</v>
      </c>
      <c r="H1057">
        <v>944.57799999999997</v>
      </c>
      <c r="I1057">
        <v>0</v>
      </c>
      <c r="J1057">
        <v>0.37592500000000001</v>
      </c>
      <c r="K1057">
        <v>0.61912199999999995</v>
      </c>
      <c r="L1057">
        <v>0</v>
      </c>
      <c r="M1057" t="s">
        <v>43</v>
      </c>
    </row>
    <row r="1058" spans="1:25" x14ac:dyDescent="0.25">
      <c r="A1058" t="s">
        <v>47</v>
      </c>
      <c r="B1058">
        <v>28550.799999999999</v>
      </c>
      <c r="C1058">
        <v>28523.9</v>
      </c>
      <c r="D1058">
        <v>28523.599999999999</v>
      </c>
      <c r="E1058">
        <v>28476.7</v>
      </c>
      <c r="F1058">
        <v>3108.47</v>
      </c>
      <c r="G1058">
        <v>0</v>
      </c>
      <c r="H1058">
        <v>952.36800000000005</v>
      </c>
      <c r="I1058">
        <v>0</v>
      </c>
      <c r="J1058">
        <v>0.375691</v>
      </c>
      <c r="K1058">
        <v>0.61912199999999995</v>
      </c>
      <c r="L1058">
        <v>0</v>
      </c>
      <c r="M1058" t="s">
        <v>43</v>
      </c>
    </row>
    <row r="1059" spans="1:25" x14ac:dyDescent="0.25">
      <c r="A1059" t="s">
        <v>47</v>
      </c>
      <c r="B1059">
        <v>28456.7</v>
      </c>
      <c r="C1059">
        <v>28430.5</v>
      </c>
      <c r="D1059">
        <v>28430.1</v>
      </c>
      <c r="E1059">
        <v>28384.1</v>
      </c>
      <c r="F1059">
        <v>3077.43</v>
      </c>
      <c r="G1059">
        <v>0</v>
      </c>
      <c r="H1059">
        <v>946.91600000000005</v>
      </c>
      <c r="I1059">
        <v>0</v>
      </c>
      <c r="J1059">
        <v>0.37569399999999997</v>
      </c>
      <c r="K1059">
        <v>0.62479399999999996</v>
      </c>
      <c r="L1059">
        <v>0</v>
      </c>
      <c r="M1059" t="s">
        <v>43</v>
      </c>
    </row>
    <row r="1060" spans="1:25" x14ac:dyDescent="0.25">
      <c r="A1060" t="s">
        <v>47</v>
      </c>
      <c r="B1060">
        <v>28484.799999999999</v>
      </c>
      <c r="C1060">
        <v>28458.2</v>
      </c>
      <c r="D1060">
        <v>28457.8</v>
      </c>
      <c r="E1060">
        <v>28411.599999999999</v>
      </c>
      <c r="F1060">
        <v>3097.75</v>
      </c>
      <c r="G1060">
        <v>0</v>
      </c>
      <c r="H1060">
        <v>945.68899999999996</v>
      </c>
      <c r="I1060">
        <v>0</v>
      </c>
      <c r="J1060">
        <v>0.37609599999999999</v>
      </c>
      <c r="K1060">
        <v>0.62676399999999999</v>
      </c>
      <c r="L1060">
        <v>0</v>
      </c>
      <c r="M1060" t="s">
        <v>43</v>
      </c>
    </row>
    <row r="1061" spans="1:25" x14ac:dyDescent="0.25">
      <c r="A1061" t="s">
        <v>47</v>
      </c>
      <c r="B1061">
        <v>28514.5</v>
      </c>
      <c r="C1061">
        <v>28487.7</v>
      </c>
      <c r="D1061">
        <v>28487.3</v>
      </c>
      <c r="E1061">
        <v>28440.9</v>
      </c>
      <c r="F1061">
        <v>3120.24</v>
      </c>
      <c r="G1061">
        <v>0</v>
      </c>
      <c r="H1061">
        <v>946.86800000000005</v>
      </c>
      <c r="I1061">
        <v>0</v>
      </c>
      <c r="J1061">
        <v>0.375691</v>
      </c>
      <c r="K1061">
        <v>0.62954399999999999</v>
      </c>
      <c r="L1061">
        <v>0</v>
      </c>
      <c r="M1061" t="s">
        <v>43</v>
      </c>
    </row>
    <row r="1062" spans="1:25" x14ac:dyDescent="0.25">
      <c r="A1062" t="s">
        <v>47</v>
      </c>
      <c r="B1062">
        <v>28624.7</v>
      </c>
      <c r="C1062">
        <v>28597.3</v>
      </c>
      <c r="D1062">
        <v>28596.9</v>
      </c>
      <c r="E1062">
        <v>28550.7</v>
      </c>
      <c r="F1062">
        <v>3117.91</v>
      </c>
      <c r="G1062">
        <v>0</v>
      </c>
      <c r="H1062">
        <v>949.69299999999998</v>
      </c>
      <c r="I1062">
        <v>0</v>
      </c>
      <c r="J1062">
        <v>0.376579</v>
      </c>
      <c r="K1062">
        <v>0.62682400000000005</v>
      </c>
      <c r="L1062">
        <v>0</v>
      </c>
      <c r="M1062" t="s">
        <v>43</v>
      </c>
    </row>
    <row r="1063" spans="1:25" x14ac:dyDescent="0.25">
      <c r="A1063" t="s">
        <v>47</v>
      </c>
      <c r="B1063">
        <v>28617</v>
      </c>
      <c r="C1063">
        <v>28590.5</v>
      </c>
      <c r="D1063">
        <v>28590.1</v>
      </c>
      <c r="E1063">
        <v>28544.1</v>
      </c>
      <c r="F1063">
        <v>3117.73</v>
      </c>
      <c r="G1063">
        <v>0</v>
      </c>
      <c r="H1063">
        <v>948.67200000000003</v>
      </c>
      <c r="I1063">
        <v>0</v>
      </c>
      <c r="J1063">
        <v>0.37569599999999997</v>
      </c>
      <c r="K1063">
        <v>0.62749200000000005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28531.5</v>
      </c>
      <c r="C1064">
        <v>28504</v>
      </c>
      <c r="D1064">
        <v>28503.599999999999</v>
      </c>
      <c r="E1064">
        <v>28455.599999999999</v>
      </c>
      <c r="F1064">
        <v>3103.84</v>
      </c>
      <c r="G1064">
        <v>0</v>
      </c>
      <c r="H1064">
        <v>949.02099999999996</v>
      </c>
      <c r="I1064">
        <v>0</v>
      </c>
      <c r="J1064">
        <v>0.37569000000000002</v>
      </c>
      <c r="K1064">
        <v>0.629251</v>
      </c>
      <c r="L1064">
        <v>0</v>
      </c>
      <c r="M1064" t="s">
        <v>43</v>
      </c>
      <c r="R1064">
        <f>AVERAGE(B1015:B1064)</f>
        <v>28518.585999999996</v>
      </c>
      <c r="S1064">
        <f>AVERAGE(C1015:C1064)</f>
        <v>28491.799999999996</v>
      </c>
      <c r="U1064">
        <f>_xlfn.VAR.P(B1015:B1064)</f>
        <v>2781.2124039999985</v>
      </c>
      <c r="V1064">
        <f>_xlfn.VAR.P(C1015:C1064)</f>
        <v>2781.7111999999702</v>
      </c>
      <c r="X1064">
        <f>1.96*SQRT(U1064)/50</f>
        <v>2.0672982920910461</v>
      </c>
      <c r="Y1064">
        <f>1.96*SQRT(V1064)/50</f>
        <v>2.0674836633859903</v>
      </c>
    </row>
    <row r="1065" spans="1:25" x14ac:dyDescent="0.25">
      <c r="A1065" t="s">
        <v>47</v>
      </c>
      <c r="B1065">
        <v>1426043.6799000001</v>
      </c>
      <c r="C1065" t="s">
        <v>37</v>
      </c>
    </row>
    <row r="1066" spans="1:25" x14ac:dyDescent="0.25">
      <c r="A1066" t="s">
        <v>48</v>
      </c>
      <c r="B1066">
        <v>369317</v>
      </c>
      <c r="C1066">
        <v>362521</v>
      </c>
      <c r="D1066">
        <v>362222</v>
      </c>
      <c r="E1066">
        <v>362109</v>
      </c>
      <c r="F1066">
        <v>7555.18</v>
      </c>
      <c r="G1066">
        <v>7164.35</v>
      </c>
      <c r="H1066">
        <v>5036.91</v>
      </c>
      <c r="I1066">
        <v>0.37597000000000003</v>
      </c>
      <c r="J1066">
        <v>0.629745</v>
      </c>
      <c r="K1066">
        <v>0</v>
      </c>
      <c r="L1066" t="s">
        <v>43</v>
      </c>
    </row>
    <row r="1067" spans="1:25" x14ac:dyDescent="0.25">
      <c r="A1067" t="s">
        <v>48</v>
      </c>
      <c r="B1067">
        <v>369724</v>
      </c>
      <c r="C1067">
        <v>362855</v>
      </c>
      <c r="D1067">
        <v>362560</v>
      </c>
      <c r="E1067">
        <v>362446</v>
      </c>
      <c r="F1067">
        <v>7545.68</v>
      </c>
      <c r="G1067">
        <v>7572.83</v>
      </c>
      <c r="H1067">
        <v>5090.7</v>
      </c>
      <c r="I1067">
        <v>0.36704900000000001</v>
      </c>
      <c r="J1067">
        <v>0.62958599999999998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370652</v>
      </c>
      <c r="C1068">
        <v>364436</v>
      </c>
      <c r="D1068">
        <v>364142</v>
      </c>
      <c r="E1068">
        <v>364028</v>
      </c>
      <c r="F1068">
        <v>7540.1</v>
      </c>
      <c r="G1068">
        <v>7598.42</v>
      </c>
      <c r="H1068">
        <v>5108.3100000000004</v>
      </c>
      <c r="I1068">
        <v>0.37637799999999999</v>
      </c>
      <c r="J1068">
        <v>0.62636199999999997</v>
      </c>
      <c r="K1068">
        <v>0</v>
      </c>
      <c r="L1068" t="s">
        <v>43</v>
      </c>
    </row>
    <row r="1069" spans="1:25" x14ac:dyDescent="0.25">
      <c r="A1069" t="s">
        <v>48</v>
      </c>
      <c r="B1069">
        <v>370777</v>
      </c>
      <c r="C1069">
        <v>364504</v>
      </c>
      <c r="D1069">
        <v>364208</v>
      </c>
      <c r="E1069">
        <v>364094</v>
      </c>
      <c r="F1069">
        <v>7553.43</v>
      </c>
      <c r="G1069">
        <v>7599.24</v>
      </c>
      <c r="H1069">
        <v>5079.8999999999996</v>
      </c>
      <c r="I1069">
        <v>0.37569000000000002</v>
      </c>
      <c r="J1069">
        <v>0.619309</v>
      </c>
      <c r="K1069">
        <v>0</v>
      </c>
      <c r="L1069" t="s">
        <v>43</v>
      </c>
    </row>
    <row r="1070" spans="1:25" x14ac:dyDescent="0.25">
      <c r="A1070" t="s">
        <v>48</v>
      </c>
      <c r="B1070">
        <v>370920</v>
      </c>
      <c r="C1070">
        <v>364761</v>
      </c>
      <c r="D1070">
        <v>364464</v>
      </c>
      <c r="E1070">
        <v>364350</v>
      </c>
      <c r="F1070">
        <v>7527.97</v>
      </c>
      <c r="G1070">
        <v>7666.94</v>
      </c>
      <c r="H1070">
        <v>5110.6099999999997</v>
      </c>
      <c r="I1070">
        <v>0.37589699999999998</v>
      </c>
      <c r="J1070">
        <v>0.61912199999999995</v>
      </c>
      <c r="K1070">
        <v>0</v>
      </c>
      <c r="L1070" t="s">
        <v>43</v>
      </c>
    </row>
    <row r="1071" spans="1:25" x14ac:dyDescent="0.25">
      <c r="A1071" t="s">
        <v>48</v>
      </c>
      <c r="B1071">
        <v>371442</v>
      </c>
      <c r="C1071">
        <v>364891</v>
      </c>
      <c r="D1071">
        <v>364596</v>
      </c>
      <c r="E1071">
        <v>364482</v>
      </c>
      <c r="F1071">
        <v>7528.26</v>
      </c>
      <c r="G1071">
        <v>7821.35</v>
      </c>
      <c r="H1071">
        <v>5222.9399999999996</v>
      </c>
      <c r="I1071">
        <v>0.375691</v>
      </c>
      <c r="J1071">
        <v>0.61912100000000003</v>
      </c>
      <c r="K1071">
        <v>0</v>
      </c>
      <c r="L1071" t="s">
        <v>43</v>
      </c>
    </row>
    <row r="1072" spans="1:25" x14ac:dyDescent="0.25">
      <c r="A1072" t="s">
        <v>48</v>
      </c>
      <c r="B1072">
        <v>371161</v>
      </c>
      <c r="C1072">
        <v>364834</v>
      </c>
      <c r="D1072">
        <v>364538</v>
      </c>
      <c r="E1072">
        <v>364424</v>
      </c>
      <c r="F1072">
        <v>7557.08</v>
      </c>
      <c r="G1072">
        <v>7781.56</v>
      </c>
      <c r="H1072">
        <v>5149.6000000000004</v>
      </c>
      <c r="I1072">
        <v>0.375803</v>
      </c>
      <c r="J1072">
        <v>0.61911300000000002</v>
      </c>
      <c r="K1072">
        <v>0</v>
      </c>
      <c r="L1072" t="s">
        <v>43</v>
      </c>
    </row>
    <row r="1073" spans="1:12" x14ac:dyDescent="0.25">
      <c r="A1073" t="s">
        <v>48</v>
      </c>
      <c r="B1073">
        <v>371452</v>
      </c>
      <c r="C1073">
        <v>365241</v>
      </c>
      <c r="D1073">
        <v>364946</v>
      </c>
      <c r="E1073">
        <v>364832</v>
      </c>
      <c r="F1073">
        <v>7527.99</v>
      </c>
      <c r="G1073">
        <v>7730.52</v>
      </c>
      <c r="H1073">
        <v>5122.9399999999996</v>
      </c>
      <c r="I1073">
        <v>0.37569799999999998</v>
      </c>
      <c r="J1073">
        <v>0.61957899999999999</v>
      </c>
      <c r="K1073">
        <v>0</v>
      </c>
      <c r="L1073" t="s">
        <v>43</v>
      </c>
    </row>
    <row r="1074" spans="1:12" x14ac:dyDescent="0.25">
      <c r="A1074" t="s">
        <v>48</v>
      </c>
      <c r="B1074">
        <v>371713</v>
      </c>
      <c r="C1074">
        <v>365456</v>
      </c>
      <c r="D1074">
        <v>365161</v>
      </c>
      <c r="E1074">
        <v>365048</v>
      </c>
      <c r="F1074">
        <v>7533.75</v>
      </c>
      <c r="G1074">
        <v>7758.12</v>
      </c>
      <c r="H1074">
        <v>5118.3900000000003</v>
      </c>
      <c r="I1074">
        <v>0.375753</v>
      </c>
      <c r="J1074">
        <v>0.62963199999999997</v>
      </c>
      <c r="K1074">
        <v>0</v>
      </c>
      <c r="L1074" t="s">
        <v>43</v>
      </c>
    </row>
    <row r="1075" spans="1:12" x14ac:dyDescent="0.25">
      <c r="A1075" t="s">
        <v>48</v>
      </c>
      <c r="B1075">
        <v>369900</v>
      </c>
      <c r="C1075">
        <v>363479</v>
      </c>
      <c r="D1075">
        <v>363182</v>
      </c>
      <c r="E1075">
        <v>363068</v>
      </c>
      <c r="F1075">
        <v>7519.85</v>
      </c>
      <c r="G1075">
        <v>7757.76</v>
      </c>
      <c r="H1075">
        <v>5052.6899999999996</v>
      </c>
      <c r="I1075">
        <v>0.37569200000000003</v>
      </c>
      <c r="J1075">
        <v>0.61912199999999995</v>
      </c>
      <c r="K1075">
        <v>0</v>
      </c>
      <c r="L1075" t="s">
        <v>43</v>
      </c>
    </row>
    <row r="1076" spans="1:12" x14ac:dyDescent="0.25">
      <c r="A1076" t="s">
        <v>48</v>
      </c>
      <c r="B1076">
        <v>372734</v>
      </c>
      <c r="C1076">
        <v>366252</v>
      </c>
      <c r="D1076">
        <v>365954</v>
      </c>
      <c r="E1076">
        <v>365840</v>
      </c>
      <c r="F1076">
        <v>7576.32</v>
      </c>
      <c r="G1076">
        <v>7899.92</v>
      </c>
      <c r="H1076">
        <v>5160.17</v>
      </c>
      <c r="I1076">
        <v>0.37709700000000002</v>
      </c>
      <c r="J1076">
        <v>0.619089</v>
      </c>
      <c r="K1076">
        <v>0</v>
      </c>
      <c r="L1076" t="s">
        <v>43</v>
      </c>
    </row>
    <row r="1077" spans="1:12" x14ac:dyDescent="0.25">
      <c r="A1077" t="s">
        <v>48</v>
      </c>
      <c r="B1077">
        <v>372369</v>
      </c>
      <c r="C1077">
        <v>365902</v>
      </c>
      <c r="D1077">
        <v>365606</v>
      </c>
      <c r="E1077">
        <v>365491</v>
      </c>
      <c r="F1077">
        <v>7570.63</v>
      </c>
      <c r="G1077">
        <v>7909.85</v>
      </c>
      <c r="H1077">
        <v>5132.47</v>
      </c>
      <c r="I1077">
        <v>0.37635999999999997</v>
      </c>
      <c r="J1077">
        <v>0.61910600000000005</v>
      </c>
      <c r="K1077">
        <v>0</v>
      </c>
      <c r="L1077" t="s">
        <v>43</v>
      </c>
    </row>
    <row r="1078" spans="1:12" x14ac:dyDescent="0.25">
      <c r="A1078" t="s">
        <v>48</v>
      </c>
      <c r="B1078">
        <v>371209</v>
      </c>
      <c r="C1078">
        <v>364681</v>
      </c>
      <c r="D1078">
        <v>364384</v>
      </c>
      <c r="E1078">
        <v>364270</v>
      </c>
      <c r="F1078">
        <v>7533.27</v>
      </c>
      <c r="G1078">
        <v>7895.17</v>
      </c>
      <c r="H1078">
        <v>5103.34</v>
      </c>
      <c r="I1078">
        <v>0.37577300000000002</v>
      </c>
      <c r="J1078">
        <v>0.619116</v>
      </c>
      <c r="K1078">
        <v>0</v>
      </c>
      <c r="L1078" t="s">
        <v>43</v>
      </c>
    </row>
    <row r="1079" spans="1:12" x14ac:dyDescent="0.25">
      <c r="A1079" t="s">
        <v>48</v>
      </c>
      <c r="B1079">
        <v>372785</v>
      </c>
      <c r="C1079">
        <v>366048</v>
      </c>
      <c r="D1079">
        <v>365752</v>
      </c>
      <c r="E1079">
        <v>365639</v>
      </c>
      <c r="F1079">
        <v>7590.08</v>
      </c>
      <c r="G1079">
        <v>7985.03</v>
      </c>
      <c r="H1079">
        <v>5153.37</v>
      </c>
      <c r="I1079">
        <v>0.375996</v>
      </c>
      <c r="J1079">
        <v>0.61912100000000003</v>
      </c>
      <c r="K1079">
        <v>0</v>
      </c>
      <c r="L1079" t="s">
        <v>43</v>
      </c>
    </row>
    <row r="1080" spans="1:12" x14ac:dyDescent="0.25">
      <c r="A1080" t="s">
        <v>48</v>
      </c>
      <c r="B1080">
        <v>373292</v>
      </c>
      <c r="C1080">
        <v>366539</v>
      </c>
      <c r="D1080">
        <v>366241</v>
      </c>
      <c r="E1080">
        <v>366127</v>
      </c>
      <c r="F1080">
        <v>7558.08</v>
      </c>
      <c r="G1080">
        <v>8030.49</v>
      </c>
      <c r="H1080">
        <v>5132.0200000000004</v>
      </c>
      <c r="I1080">
        <v>0.37579000000000001</v>
      </c>
      <c r="J1080">
        <v>0.62846500000000005</v>
      </c>
      <c r="K1080">
        <v>0</v>
      </c>
      <c r="L1080" t="s">
        <v>43</v>
      </c>
    </row>
    <row r="1081" spans="1:12" x14ac:dyDescent="0.25">
      <c r="A1081" t="s">
        <v>48</v>
      </c>
      <c r="B1081">
        <v>372231</v>
      </c>
      <c r="C1081">
        <v>365516</v>
      </c>
      <c r="D1081">
        <v>365219</v>
      </c>
      <c r="E1081">
        <v>365104</v>
      </c>
      <c r="F1081">
        <v>7545.44</v>
      </c>
      <c r="G1081">
        <v>8044.3</v>
      </c>
      <c r="H1081">
        <v>5142.84</v>
      </c>
      <c r="I1081">
        <v>0.37590899999999999</v>
      </c>
      <c r="J1081">
        <v>0.62978000000000001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372732</v>
      </c>
      <c r="C1082">
        <v>365878</v>
      </c>
      <c r="D1082">
        <v>365580</v>
      </c>
      <c r="E1082">
        <v>365465</v>
      </c>
      <c r="F1082">
        <v>7536.69</v>
      </c>
      <c r="G1082">
        <v>8128.75</v>
      </c>
      <c r="H1082">
        <v>5195.8999999999996</v>
      </c>
      <c r="I1082">
        <v>0.37716300000000003</v>
      </c>
      <c r="J1082">
        <v>0.61910600000000005</v>
      </c>
      <c r="K1082">
        <v>0</v>
      </c>
      <c r="L1082" t="s">
        <v>43</v>
      </c>
    </row>
    <row r="1083" spans="1:12" x14ac:dyDescent="0.25">
      <c r="A1083" t="s">
        <v>48</v>
      </c>
      <c r="B1083">
        <v>372736</v>
      </c>
      <c r="C1083">
        <v>365771</v>
      </c>
      <c r="D1083">
        <v>365473</v>
      </c>
      <c r="E1083">
        <v>365358</v>
      </c>
      <c r="F1083">
        <v>7546.39</v>
      </c>
      <c r="G1083">
        <v>8206.9500000000007</v>
      </c>
      <c r="H1083">
        <v>5158.7299999999996</v>
      </c>
      <c r="I1083">
        <v>0.37592300000000001</v>
      </c>
      <c r="J1083">
        <v>0.61912</v>
      </c>
      <c r="K1083">
        <v>0</v>
      </c>
      <c r="L1083" t="s">
        <v>43</v>
      </c>
    </row>
    <row r="1084" spans="1:12" x14ac:dyDescent="0.25">
      <c r="A1084" t="s">
        <v>48</v>
      </c>
      <c r="B1084">
        <v>372597</v>
      </c>
      <c r="C1084">
        <v>365641</v>
      </c>
      <c r="D1084">
        <v>365346</v>
      </c>
      <c r="E1084">
        <v>365232</v>
      </c>
      <c r="F1084">
        <v>7506.4</v>
      </c>
      <c r="G1084">
        <v>8155.32</v>
      </c>
      <c r="H1084">
        <v>5203.8500000000004</v>
      </c>
      <c r="I1084">
        <v>0.37573099999999998</v>
      </c>
      <c r="J1084">
        <v>0.62642699999999996</v>
      </c>
      <c r="K1084">
        <v>0</v>
      </c>
      <c r="L1084" t="s">
        <v>43</v>
      </c>
    </row>
    <row r="1085" spans="1:12" x14ac:dyDescent="0.25">
      <c r="A1085" t="s">
        <v>48</v>
      </c>
      <c r="B1085">
        <v>373026</v>
      </c>
      <c r="C1085">
        <v>365982</v>
      </c>
      <c r="D1085">
        <v>365686</v>
      </c>
      <c r="E1085">
        <v>365573</v>
      </c>
      <c r="F1085">
        <v>7527.11</v>
      </c>
      <c r="G1085">
        <v>8076.49</v>
      </c>
      <c r="H1085">
        <v>5100.8100000000004</v>
      </c>
      <c r="I1085">
        <v>0.376442</v>
      </c>
      <c r="J1085">
        <v>0.61912199999999995</v>
      </c>
      <c r="K1085">
        <v>0</v>
      </c>
      <c r="L1085" t="s">
        <v>43</v>
      </c>
    </row>
    <row r="1086" spans="1:12" x14ac:dyDescent="0.25">
      <c r="A1086" t="s">
        <v>48</v>
      </c>
      <c r="B1086">
        <v>372489</v>
      </c>
      <c r="C1086">
        <v>365281</v>
      </c>
      <c r="D1086">
        <v>364984</v>
      </c>
      <c r="E1086">
        <v>364870</v>
      </c>
      <c r="F1086">
        <v>7532.92</v>
      </c>
      <c r="G1086">
        <v>8239.09</v>
      </c>
      <c r="H1086">
        <v>5233.17</v>
      </c>
      <c r="I1086">
        <v>0.37579699999999999</v>
      </c>
      <c r="J1086">
        <v>0.61912199999999995</v>
      </c>
      <c r="K1086">
        <v>0</v>
      </c>
      <c r="L1086" t="s">
        <v>43</v>
      </c>
    </row>
    <row r="1087" spans="1:12" x14ac:dyDescent="0.25">
      <c r="A1087" t="s">
        <v>48</v>
      </c>
      <c r="B1087">
        <v>373245</v>
      </c>
      <c r="C1087">
        <v>365989</v>
      </c>
      <c r="D1087">
        <v>365690</v>
      </c>
      <c r="E1087">
        <v>365576</v>
      </c>
      <c r="F1087">
        <v>7544.14</v>
      </c>
      <c r="G1087">
        <v>8252.1299999999992</v>
      </c>
      <c r="H1087">
        <v>5183.8100000000004</v>
      </c>
      <c r="I1087">
        <v>0.375691</v>
      </c>
      <c r="J1087">
        <v>0.62638000000000005</v>
      </c>
      <c r="K1087">
        <v>0</v>
      </c>
      <c r="L1087" t="s">
        <v>43</v>
      </c>
    </row>
    <row r="1088" spans="1:12" x14ac:dyDescent="0.25">
      <c r="A1088" t="s">
        <v>48</v>
      </c>
      <c r="B1088">
        <v>373096</v>
      </c>
      <c r="C1088">
        <v>365858</v>
      </c>
      <c r="D1088">
        <v>365561</v>
      </c>
      <c r="E1088">
        <v>365448</v>
      </c>
      <c r="F1088">
        <v>7562.17</v>
      </c>
      <c r="G1088">
        <v>8151.01</v>
      </c>
      <c r="H1088">
        <v>5151.8999999999996</v>
      </c>
      <c r="I1088">
        <v>0.375751</v>
      </c>
      <c r="J1088">
        <v>0.62728600000000001</v>
      </c>
      <c r="K1088">
        <v>0</v>
      </c>
      <c r="L1088" t="s">
        <v>43</v>
      </c>
    </row>
    <row r="1089" spans="1:12" x14ac:dyDescent="0.25">
      <c r="A1089" t="s">
        <v>48</v>
      </c>
      <c r="B1089">
        <v>373824</v>
      </c>
      <c r="C1089">
        <v>366475</v>
      </c>
      <c r="D1089">
        <v>366179</v>
      </c>
      <c r="E1089">
        <v>366064</v>
      </c>
      <c r="F1089">
        <v>7538.55</v>
      </c>
      <c r="G1089">
        <v>8169.56</v>
      </c>
      <c r="H1089">
        <v>5146.53</v>
      </c>
      <c r="I1089">
        <v>0.375857</v>
      </c>
      <c r="J1089">
        <v>0.62980400000000003</v>
      </c>
      <c r="K1089">
        <v>0</v>
      </c>
      <c r="L1089" t="s">
        <v>43</v>
      </c>
    </row>
    <row r="1090" spans="1:12" x14ac:dyDescent="0.25">
      <c r="A1090" t="s">
        <v>48</v>
      </c>
      <c r="B1090">
        <v>373318</v>
      </c>
      <c r="C1090">
        <v>365855</v>
      </c>
      <c r="D1090">
        <v>365558</v>
      </c>
      <c r="E1090">
        <v>365445</v>
      </c>
      <c r="F1090">
        <v>7545.83</v>
      </c>
      <c r="G1090">
        <v>8180.85</v>
      </c>
      <c r="H1090">
        <v>5154.41</v>
      </c>
      <c r="I1090">
        <v>0.37632900000000002</v>
      </c>
      <c r="J1090">
        <v>0.619112</v>
      </c>
      <c r="K1090">
        <v>0</v>
      </c>
      <c r="L1090" t="s">
        <v>43</v>
      </c>
    </row>
    <row r="1091" spans="1:12" x14ac:dyDescent="0.25">
      <c r="A1091" t="s">
        <v>48</v>
      </c>
      <c r="B1091">
        <v>373968</v>
      </c>
      <c r="C1091">
        <v>366384</v>
      </c>
      <c r="D1091">
        <v>366088</v>
      </c>
      <c r="E1091">
        <v>365974</v>
      </c>
      <c r="F1091">
        <v>7549.15</v>
      </c>
      <c r="G1091">
        <v>8377.36</v>
      </c>
      <c r="H1091">
        <v>5172.67</v>
      </c>
      <c r="I1091">
        <v>0.37573699999999999</v>
      </c>
      <c r="J1091">
        <v>0.61910100000000001</v>
      </c>
      <c r="K1091">
        <v>0</v>
      </c>
      <c r="L1091" t="s">
        <v>43</v>
      </c>
    </row>
    <row r="1092" spans="1:12" x14ac:dyDescent="0.25">
      <c r="A1092" t="s">
        <v>48</v>
      </c>
      <c r="B1092">
        <v>374046</v>
      </c>
      <c r="C1092">
        <v>366581</v>
      </c>
      <c r="D1092">
        <v>366282</v>
      </c>
      <c r="E1092">
        <v>366169</v>
      </c>
      <c r="F1092">
        <v>7534.17</v>
      </c>
      <c r="G1092">
        <v>8400.8700000000008</v>
      </c>
      <c r="H1092">
        <v>5132.57</v>
      </c>
      <c r="I1092">
        <v>0.37569000000000002</v>
      </c>
      <c r="J1092">
        <v>0.62951699999999999</v>
      </c>
      <c r="K1092">
        <v>0</v>
      </c>
      <c r="L1092" t="s">
        <v>43</v>
      </c>
    </row>
    <row r="1093" spans="1:12" x14ac:dyDescent="0.25">
      <c r="A1093" t="s">
        <v>48</v>
      </c>
      <c r="B1093">
        <v>374103</v>
      </c>
      <c r="C1093">
        <v>366514</v>
      </c>
      <c r="D1093">
        <v>366216</v>
      </c>
      <c r="E1093">
        <v>366102</v>
      </c>
      <c r="F1093">
        <v>7564.82</v>
      </c>
      <c r="G1093">
        <v>8486.66</v>
      </c>
      <c r="H1093">
        <v>5240.3599999999997</v>
      </c>
      <c r="I1093">
        <v>0.37570399999999998</v>
      </c>
      <c r="J1093">
        <v>0.62978599999999996</v>
      </c>
      <c r="K1093">
        <v>0</v>
      </c>
      <c r="L1093" t="s">
        <v>43</v>
      </c>
    </row>
    <row r="1094" spans="1:12" x14ac:dyDescent="0.25">
      <c r="A1094" t="s">
        <v>48</v>
      </c>
      <c r="B1094">
        <v>374703</v>
      </c>
      <c r="C1094">
        <v>366827</v>
      </c>
      <c r="D1094">
        <v>366530</v>
      </c>
      <c r="E1094">
        <v>366415</v>
      </c>
      <c r="F1094">
        <v>7545.88</v>
      </c>
      <c r="G1094">
        <v>8379.2199999999993</v>
      </c>
      <c r="H1094">
        <v>5152.75</v>
      </c>
      <c r="I1094">
        <v>0.37378699999999998</v>
      </c>
      <c r="J1094">
        <v>0.62952300000000005</v>
      </c>
      <c r="K1094">
        <v>0</v>
      </c>
      <c r="L1094" t="s">
        <v>43</v>
      </c>
    </row>
    <row r="1095" spans="1:12" x14ac:dyDescent="0.25">
      <c r="A1095" t="s">
        <v>48</v>
      </c>
      <c r="B1095">
        <v>375074</v>
      </c>
      <c r="C1095">
        <v>367251</v>
      </c>
      <c r="D1095">
        <v>366954</v>
      </c>
      <c r="E1095">
        <v>366841</v>
      </c>
      <c r="F1095">
        <v>7559.09</v>
      </c>
      <c r="G1095">
        <v>8540.07</v>
      </c>
      <c r="H1095">
        <v>5166.5200000000004</v>
      </c>
      <c r="I1095">
        <v>0.371666</v>
      </c>
      <c r="J1095">
        <v>0.629799</v>
      </c>
      <c r="K1095">
        <v>0</v>
      </c>
      <c r="L1095" t="s">
        <v>43</v>
      </c>
    </row>
    <row r="1096" spans="1:12" x14ac:dyDescent="0.25">
      <c r="A1096" t="s">
        <v>48</v>
      </c>
      <c r="B1096">
        <v>374861</v>
      </c>
      <c r="C1096">
        <v>367114</v>
      </c>
      <c r="D1096">
        <v>366815</v>
      </c>
      <c r="E1096">
        <v>366701</v>
      </c>
      <c r="F1096">
        <v>7565.97</v>
      </c>
      <c r="G1096">
        <v>8524.93</v>
      </c>
      <c r="H1096">
        <v>5235.53</v>
      </c>
      <c r="I1096">
        <v>0.375695</v>
      </c>
      <c r="J1096">
        <v>0.61912199999999995</v>
      </c>
      <c r="K1096">
        <v>0</v>
      </c>
      <c r="L1096" t="s">
        <v>43</v>
      </c>
    </row>
    <row r="1097" spans="1:12" x14ac:dyDescent="0.25">
      <c r="A1097" t="s">
        <v>48</v>
      </c>
      <c r="B1097">
        <v>374982</v>
      </c>
      <c r="C1097">
        <v>367235</v>
      </c>
      <c r="D1097">
        <v>366935</v>
      </c>
      <c r="E1097">
        <v>366821</v>
      </c>
      <c r="F1097">
        <v>7549.18</v>
      </c>
      <c r="G1097">
        <v>8641.8700000000008</v>
      </c>
      <c r="H1097">
        <v>5175.45</v>
      </c>
      <c r="I1097">
        <v>0.37593199999999999</v>
      </c>
      <c r="J1097">
        <v>0.62853300000000001</v>
      </c>
      <c r="K1097">
        <v>0</v>
      </c>
      <c r="L1097" t="s">
        <v>43</v>
      </c>
    </row>
    <row r="1098" spans="1:12" x14ac:dyDescent="0.25">
      <c r="A1098" t="s">
        <v>48</v>
      </c>
      <c r="B1098">
        <v>375522</v>
      </c>
      <c r="C1098">
        <v>367275</v>
      </c>
      <c r="D1098">
        <v>366976</v>
      </c>
      <c r="E1098">
        <v>366861</v>
      </c>
      <c r="F1098">
        <v>7532.14</v>
      </c>
      <c r="G1098">
        <v>8615.99</v>
      </c>
      <c r="H1098">
        <v>5217.01</v>
      </c>
      <c r="I1098">
        <v>0.36440699999999998</v>
      </c>
      <c r="J1098">
        <v>0.62257300000000004</v>
      </c>
      <c r="K1098">
        <v>0</v>
      </c>
      <c r="L1098" t="s">
        <v>43</v>
      </c>
    </row>
    <row r="1099" spans="1:12" x14ac:dyDescent="0.25">
      <c r="A1099" t="s">
        <v>48</v>
      </c>
      <c r="B1099">
        <v>375561</v>
      </c>
      <c r="C1099">
        <v>367415</v>
      </c>
      <c r="D1099">
        <v>367117</v>
      </c>
      <c r="E1099">
        <v>367004</v>
      </c>
      <c r="F1099">
        <v>7484.65</v>
      </c>
      <c r="G1099">
        <v>8817.0300000000007</v>
      </c>
      <c r="H1099">
        <v>5151.2</v>
      </c>
      <c r="I1099">
        <v>0.37614300000000001</v>
      </c>
      <c r="J1099">
        <v>0.61912199999999995</v>
      </c>
      <c r="K1099">
        <v>0</v>
      </c>
      <c r="L1099" t="s">
        <v>43</v>
      </c>
    </row>
    <row r="1100" spans="1:12" x14ac:dyDescent="0.25">
      <c r="A1100" t="s">
        <v>48</v>
      </c>
      <c r="B1100">
        <v>375322</v>
      </c>
      <c r="C1100">
        <v>367148</v>
      </c>
      <c r="D1100">
        <v>366850</v>
      </c>
      <c r="E1100">
        <v>366736</v>
      </c>
      <c r="F1100">
        <v>7541.16</v>
      </c>
      <c r="G1100">
        <v>8681.2800000000007</v>
      </c>
      <c r="H1100">
        <v>5168.74</v>
      </c>
      <c r="I1100">
        <v>0.375691</v>
      </c>
      <c r="J1100">
        <v>0.62691200000000002</v>
      </c>
      <c r="K1100">
        <v>0</v>
      </c>
      <c r="L1100" t="s">
        <v>43</v>
      </c>
    </row>
    <row r="1101" spans="1:12" x14ac:dyDescent="0.25">
      <c r="A1101" t="s">
        <v>48</v>
      </c>
      <c r="B1101">
        <v>376423</v>
      </c>
      <c r="C1101">
        <v>368111</v>
      </c>
      <c r="D1101">
        <v>367812</v>
      </c>
      <c r="E1101">
        <v>367698</v>
      </c>
      <c r="F1101">
        <v>7502.53</v>
      </c>
      <c r="G1101">
        <v>8717.0300000000007</v>
      </c>
      <c r="H1101">
        <v>5142.1499999999996</v>
      </c>
      <c r="I1101">
        <v>0.37582700000000002</v>
      </c>
      <c r="J1101">
        <v>0.62962399999999996</v>
      </c>
      <c r="K1101">
        <v>0</v>
      </c>
      <c r="L1101" t="s">
        <v>43</v>
      </c>
    </row>
    <row r="1102" spans="1:12" x14ac:dyDescent="0.25">
      <c r="A1102" t="s">
        <v>48</v>
      </c>
      <c r="B1102">
        <v>375914</v>
      </c>
      <c r="C1102">
        <v>367518</v>
      </c>
      <c r="D1102">
        <v>367219</v>
      </c>
      <c r="E1102">
        <v>367104</v>
      </c>
      <c r="F1102">
        <v>7544.56</v>
      </c>
      <c r="G1102">
        <v>8919.5</v>
      </c>
      <c r="H1102">
        <v>5137.8999999999996</v>
      </c>
      <c r="I1102">
        <v>0.375809</v>
      </c>
      <c r="J1102">
        <v>0.62859200000000004</v>
      </c>
      <c r="K1102">
        <v>0</v>
      </c>
      <c r="L1102" t="s">
        <v>43</v>
      </c>
    </row>
    <row r="1103" spans="1:12" x14ac:dyDescent="0.25">
      <c r="A1103" t="s">
        <v>48</v>
      </c>
      <c r="B1103">
        <v>376051</v>
      </c>
      <c r="C1103">
        <v>367657</v>
      </c>
      <c r="D1103">
        <v>367358</v>
      </c>
      <c r="E1103">
        <v>367245</v>
      </c>
      <c r="F1103">
        <v>7535.04</v>
      </c>
      <c r="G1103">
        <v>8840.2000000000007</v>
      </c>
      <c r="H1103">
        <v>5179.47</v>
      </c>
      <c r="I1103">
        <v>0.37573800000000002</v>
      </c>
      <c r="J1103">
        <v>0.61912199999999995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376414</v>
      </c>
      <c r="C1104">
        <v>368000</v>
      </c>
      <c r="D1104">
        <v>367702</v>
      </c>
      <c r="E1104">
        <v>367588</v>
      </c>
      <c r="F1104">
        <v>7522.45</v>
      </c>
      <c r="G1104">
        <v>8940.5499999999993</v>
      </c>
      <c r="H1104">
        <v>5181.49</v>
      </c>
      <c r="I1104">
        <v>0.375691</v>
      </c>
      <c r="J1104">
        <v>0.628911</v>
      </c>
      <c r="K1104">
        <v>0</v>
      </c>
      <c r="L1104" t="s">
        <v>43</v>
      </c>
    </row>
    <row r="1105" spans="1:25" x14ac:dyDescent="0.25">
      <c r="A1105" t="s">
        <v>48</v>
      </c>
      <c r="B1105">
        <v>376758</v>
      </c>
      <c r="C1105">
        <v>367995</v>
      </c>
      <c r="D1105">
        <v>367698</v>
      </c>
      <c r="E1105">
        <v>367585</v>
      </c>
      <c r="F1105">
        <v>7496.74</v>
      </c>
      <c r="G1105">
        <v>8897.26</v>
      </c>
      <c r="H1105">
        <v>5132.5200000000004</v>
      </c>
      <c r="I1105">
        <v>0.37580200000000002</v>
      </c>
      <c r="J1105">
        <v>0.62873000000000001</v>
      </c>
      <c r="K1105">
        <v>0</v>
      </c>
      <c r="L1105" t="s">
        <v>43</v>
      </c>
    </row>
    <row r="1106" spans="1:25" x14ac:dyDescent="0.25">
      <c r="A1106" t="s">
        <v>48</v>
      </c>
      <c r="B1106">
        <v>377473</v>
      </c>
      <c r="C1106">
        <v>368530</v>
      </c>
      <c r="D1106">
        <v>368231</v>
      </c>
      <c r="E1106">
        <v>368116</v>
      </c>
      <c r="F1106">
        <v>7558.31</v>
      </c>
      <c r="G1106">
        <v>9116.48</v>
      </c>
      <c r="H1106">
        <v>5169.12</v>
      </c>
      <c r="I1106">
        <v>0.37569799999999998</v>
      </c>
      <c r="J1106">
        <v>0.61912199999999995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377078</v>
      </c>
      <c r="C1107">
        <v>368232</v>
      </c>
      <c r="D1107">
        <v>367933</v>
      </c>
      <c r="E1107">
        <v>367819</v>
      </c>
      <c r="F1107">
        <v>7541.48</v>
      </c>
      <c r="G1107">
        <v>8987.9699999999993</v>
      </c>
      <c r="H1107">
        <v>5178.84</v>
      </c>
      <c r="I1107">
        <v>0.36439100000000002</v>
      </c>
      <c r="J1107">
        <v>0.61910100000000001</v>
      </c>
      <c r="K1107">
        <v>0</v>
      </c>
      <c r="L1107" t="s">
        <v>43</v>
      </c>
    </row>
    <row r="1108" spans="1:25" x14ac:dyDescent="0.25">
      <c r="A1108" t="s">
        <v>48</v>
      </c>
      <c r="B1108">
        <v>377093</v>
      </c>
      <c r="C1108">
        <v>368263</v>
      </c>
      <c r="D1108">
        <v>367965</v>
      </c>
      <c r="E1108">
        <v>367849</v>
      </c>
      <c r="F1108">
        <v>7555.77</v>
      </c>
      <c r="G1108">
        <v>9058.1</v>
      </c>
      <c r="H1108">
        <v>5163.01</v>
      </c>
      <c r="I1108">
        <v>0.37577199999999999</v>
      </c>
      <c r="J1108">
        <v>0.62949100000000002</v>
      </c>
      <c r="K1108">
        <v>0</v>
      </c>
      <c r="L1108" t="s">
        <v>43</v>
      </c>
    </row>
    <row r="1109" spans="1:25" x14ac:dyDescent="0.25">
      <c r="A1109" t="s">
        <v>48</v>
      </c>
      <c r="B1109">
        <v>378882</v>
      </c>
      <c r="C1109">
        <v>369675</v>
      </c>
      <c r="D1109">
        <v>369375</v>
      </c>
      <c r="E1109">
        <v>369261</v>
      </c>
      <c r="F1109">
        <v>7568.99</v>
      </c>
      <c r="G1109">
        <v>9403.16</v>
      </c>
      <c r="H1109">
        <v>5289.27</v>
      </c>
      <c r="I1109">
        <v>0.37572</v>
      </c>
      <c r="J1109">
        <v>0.62511300000000003</v>
      </c>
      <c r="K1109">
        <v>0</v>
      </c>
      <c r="L1109" t="s">
        <v>43</v>
      </c>
    </row>
    <row r="1110" spans="1:25" x14ac:dyDescent="0.25">
      <c r="A1110" t="s">
        <v>48</v>
      </c>
      <c r="B1110">
        <v>378005</v>
      </c>
      <c r="C1110">
        <v>368987</v>
      </c>
      <c r="D1110">
        <v>368692</v>
      </c>
      <c r="E1110">
        <v>368579</v>
      </c>
      <c r="F1110">
        <v>7503.32</v>
      </c>
      <c r="G1110">
        <v>9426.9699999999993</v>
      </c>
      <c r="H1110">
        <v>5259.84</v>
      </c>
      <c r="I1110">
        <v>0.37569799999999998</v>
      </c>
      <c r="J1110">
        <v>0.62707599999999997</v>
      </c>
      <c r="K1110">
        <v>0</v>
      </c>
      <c r="L1110" t="s">
        <v>43</v>
      </c>
    </row>
    <row r="1111" spans="1:25" x14ac:dyDescent="0.25">
      <c r="A1111" t="s">
        <v>48</v>
      </c>
      <c r="B1111">
        <v>377838</v>
      </c>
      <c r="C1111">
        <v>368674</v>
      </c>
      <c r="D1111">
        <v>368375</v>
      </c>
      <c r="E1111">
        <v>368261</v>
      </c>
      <c r="F1111">
        <v>7554.41</v>
      </c>
      <c r="G1111">
        <v>9268.7999999999993</v>
      </c>
      <c r="H1111">
        <v>5214.8100000000004</v>
      </c>
      <c r="I1111">
        <v>0.37610900000000003</v>
      </c>
      <c r="J1111">
        <v>0.61909700000000001</v>
      </c>
      <c r="K1111">
        <v>0</v>
      </c>
      <c r="L1111" t="s">
        <v>43</v>
      </c>
    </row>
    <row r="1112" spans="1:25" x14ac:dyDescent="0.25">
      <c r="A1112" t="s">
        <v>48</v>
      </c>
      <c r="B1112">
        <v>378848</v>
      </c>
      <c r="C1112">
        <v>369583</v>
      </c>
      <c r="D1112">
        <v>369286</v>
      </c>
      <c r="E1112">
        <v>369172</v>
      </c>
      <c r="F1112">
        <v>7528.11</v>
      </c>
      <c r="G1112">
        <v>9298.7099999999991</v>
      </c>
      <c r="H1112">
        <v>5246.05</v>
      </c>
      <c r="I1112">
        <v>0.375776</v>
      </c>
      <c r="J1112">
        <v>0.62679799999999997</v>
      </c>
      <c r="K1112">
        <v>0</v>
      </c>
      <c r="L1112" t="s">
        <v>43</v>
      </c>
    </row>
    <row r="1113" spans="1:25" x14ac:dyDescent="0.25">
      <c r="A1113" t="s">
        <v>48</v>
      </c>
      <c r="B1113">
        <v>378026</v>
      </c>
      <c r="C1113">
        <v>368075</v>
      </c>
      <c r="D1113">
        <v>367775</v>
      </c>
      <c r="E1113">
        <v>367661</v>
      </c>
      <c r="F1113">
        <v>7559.05</v>
      </c>
      <c r="G1113">
        <v>9591.26</v>
      </c>
      <c r="H1113">
        <v>5165.66</v>
      </c>
      <c r="I1113">
        <v>0.37681399999999998</v>
      </c>
      <c r="J1113">
        <v>0.61911499999999997</v>
      </c>
      <c r="K1113">
        <v>0</v>
      </c>
      <c r="L1113" t="s">
        <v>43</v>
      </c>
    </row>
    <row r="1114" spans="1:25" x14ac:dyDescent="0.25">
      <c r="A1114" t="s">
        <v>48</v>
      </c>
      <c r="B1114">
        <v>378616</v>
      </c>
      <c r="C1114">
        <v>369054</v>
      </c>
      <c r="D1114">
        <v>368757</v>
      </c>
      <c r="E1114">
        <v>368643</v>
      </c>
      <c r="F1114">
        <v>7522.78</v>
      </c>
      <c r="G1114">
        <v>9559.74</v>
      </c>
      <c r="H1114">
        <v>5226.59</v>
      </c>
      <c r="I1114">
        <v>0.37578499999999998</v>
      </c>
      <c r="J1114">
        <v>0.61912100000000003</v>
      </c>
      <c r="K1114">
        <v>0</v>
      </c>
      <c r="L1114" t="s">
        <v>43</v>
      </c>
    </row>
    <row r="1115" spans="1:25" x14ac:dyDescent="0.25">
      <c r="A1115" t="s">
        <v>48</v>
      </c>
      <c r="B1115">
        <v>380548</v>
      </c>
      <c r="C1115">
        <v>371058</v>
      </c>
      <c r="D1115">
        <v>370752</v>
      </c>
      <c r="E1115">
        <v>370635</v>
      </c>
      <c r="F1115">
        <v>7593.67</v>
      </c>
      <c r="G1115">
        <v>9599.92</v>
      </c>
      <c r="H1115">
        <v>5290.46</v>
      </c>
      <c r="I1115">
        <v>0.36473499999999998</v>
      </c>
      <c r="J1115">
        <v>0.62973299999999999</v>
      </c>
      <c r="K1115">
        <v>0</v>
      </c>
      <c r="L1115" t="s">
        <v>43</v>
      </c>
    </row>
    <row r="1116" spans="1:25" x14ac:dyDescent="0.25">
      <c r="A1116" t="s">
        <v>48</v>
      </c>
      <c r="B1116">
        <v>384856</v>
      </c>
      <c r="C1116">
        <v>374912</v>
      </c>
      <c r="D1116">
        <v>374611</v>
      </c>
      <c r="E1116">
        <v>374496</v>
      </c>
      <c r="F1116">
        <v>7679.21</v>
      </c>
      <c r="G1116">
        <v>9931.7099999999991</v>
      </c>
      <c r="H1116">
        <v>5399.92</v>
      </c>
      <c r="I1116">
        <v>0.36796600000000002</v>
      </c>
      <c r="J1116">
        <v>0.62895100000000004</v>
      </c>
      <c r="K1116">
        <v>0</v>
      </c>
      <c r="L1116" t="s">
        <v>43</v>
      </c>
    </row>
    <row r="1117" spans="1:25" x14ac:dyDescent="0.25">
      <c r="A1117" t="s">
        <v>48</v>
      </c>
      <c r="B1117">
        <v>391615</v>
      </c>
      <c r="C1117">
        <v>381681</v>
      </c>
      <c r="D1117">
        <v>381372</v>
      </c>
      <c r="E1117">
        <v>381257</v>
      </c>
      <c r="F1117">
        <v>7806.96</v>
      </c>
      <c r="G1117">
        <v>10745.7</v>
      </c>
      <c r="H1117">
        <v>5680.09</v>
      </c>
      <c r="I1117">
        <v>0.37580999999999998</v>
      </c>
      <c r="J1117">
        <v>0.61912199999999995</v>
      </c>
      <c r="K1117">
        <v>0</v>
      </c>
      <c r="L1117" t="s">
        <v>43</v>
      </c>
    </row>
    <row r="1118" spans="1:25" x14ac:dyDescent="0.25">
      <c r="A1118" t="s">
        <v>48</v>
      </c>
      <c r="B1118">
        <v>380701</v>
      </c>
      <c r="C1118">
        <v>370909</v>
      </c>
      <c r="D1118">
        <v>370609</v>
      </c>
      <c r="E1118">
        <v>370495</v>
      </c>
      <c r="F1118">
        <v>7569.19</v>
      </c>
      <c r="G1118">
        <v>9616.17</v>
      </c>
      <c r="H1118">
        <v>5167.57</v>
      </c>
      <c r="I1118">
        <v>0.37572</v>
      </c>
      <c r="J1118">
        <v>0.621058</v>
      </c>
      <c r="K1118">
        <v>0</v>
      </c>
      <c r="L1118" t="s">
        <v>43</v>
      </c>
    </row>
    <row r="1119" spans="1:25" x14ac:dyDescent="0.25">
      <c r="A1119" t="s">
        <v>48</v>
      </c>
      <c r="B1119">
        <v>379640</v>
      </c>
      <c r="C1119">
        <v>369828</v>
      </c>
      <c r="D1119">
        <v>369529</v>
      </c>
      <c r="E1119">
        <v>369416</v>
      </c>
      <c r="F1119">
        <v>7525.28</v>
      </c>
      <c r="G1119">
        <v>9731.1</v>
      </c>
      <c r="H1119">
        <v>5190.8100000000004</v>
      </c>
      <c r="I1119">
        <v>0.37570999999999999</v>
      </c>
      <c r="J1119">
        <v>0.62919199999999997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380497</v>
      </c>
      <c r="C1120">
        <v>370462</v>
      </c>
      <c r="D1120">
        <v>370162</v>
      </c>
      <c r="E1120">
        <v>370048</v>
      </c>
      <c r="F1120">
        <v>7545.48</v>
      </c>
      <c r="G1120">
        <v>9765.9699999999993</v>
      </c>
      <c r="H1120">
        <v>5209.04</v>
      </c>
      <c r="I1120">
        <v>0.37576399999999999</v>
      </c>
      <c r="J1120">
        <v>0.62837500000000002</v>
      </c>
      <c r="K1120">
        <v>0</v>
      </c>
      <c r="L1120" t="s">
        <v>43</v>
      </c>
      <c r="R1120">
        <f>AVERAGE(B1071:B1120)</f>
        <v>375535.38</v>
      </c>
      <c r="S1120">
        <f>AVERAGE(C1071:C1120)</f>
        <v>367570.34</v>
      </c>
      <c r="U1120">
        <f>_xlfn.VAR.P(B1071:B1120)</f>
        <v>14528498.115599999</v>
      </c>
      <c r="V1120">
        <f>_xlfn.VAR.P(C1071:C1120)</f>
        <v>8002997.8643999994</v>
      </c>
      <c r="X1120">
        <f>1.96*SQRT(U1120)/50</f>
        <v>149.41576671943153</v>
      </c>
      <c r="Y1120">
        <f>1.96*SQRT(V1120)/50</f>
        <v>110.89511548463989</v>
      </c>
    </row>
    <row r="1121" spans="1:12" x14ac:dyDescent="0.25">
      <c r="A1121" t="s">
        <v>49</v>
      </c>
      <c r="B1121">
        <v>18777251.562800001</v>
      </c>
      <c r="C1121" t="s">
        <v>37</v>
      </c>
    </row>
    <row r="1122" spans="1:12" x14ac:dyDescent="0.25">
      <c r="A1122" t="s">
        <v>50</v>
      </c>
      <c r="B1122">
        <v>362144</v>
      </c>
      <c r="C1122">
        <v>362107</v>
      </c>
      <c r="D1122">
        <v>361799</v>
      </c>
      <c r="E1122">
        <v>361685</v>
      </c>
      <c r="F1122">
        <v>7575.97</v>
      </c>
      <c r="G1122">
        <v>0</v>
      </c>
      <c r="H1122">
        <v>5139.21</v>
      </c>
      <c r="I1122">
        <v>0.376502</v>
      </c>
      <c r="J1122">
        <v>0.62824599999999997</v>
      </c>
      <c r="K1122">
        <v>0</v>
      </c>
      <c r="L1122" t="s">
        <v>43</v>
      </c>
    </row>
    <row r="1123" spans="1:12" x14ac:dyDescent="0.25">
      <c r="A1123" t="s">
        <v>50</v>
      </c>
      <c r="B1123">
        <v>361776</v>
      </c>
      <c r="C1123">
        <v>361739</v>
      </c>
      <c r="D1123">
        <v>361431</v>
      </c>
      <c r="E1123">
        <v>361316</v>
      </c>
      <c r="F1123">
        <v>7542.57</v>
      </c>
      <c r="G1123">
        <v>0</v>
      </c>
      <c r="H1123">
        <v>5071.09</v>
      </c>
      <c r="I1123">
        <v>0.37570999999999999</v>
      </c>
      <c r="J1123">
        <v>0.61912199999999995</v>
      </c>
      <c r="K1123">
        <v>0</v>
      </c>
      <c r="L1123" t="s">
        <v>43</v>
      </c>
    </row>
    <row r="1124" spans="1:12" x14ac:dyDescent="0.25">
      <c r="A1124" t="s">
        <v>50</v>
      </c>
      <c r="B1124">
        <v>378191</v>
      </c>
      <c r="C1124">
        <v>378153</v>
      </c>
      <c r="D1124">
        <v>377841</v>
      </c>
      <c r="E1124">
        <v>377721</v>
      </c>
      <c r="F1124">
        <v>7975.83</v>
      </c>
      <c r="G1124">
        <v>0</v>
      </c>
      <c r="H1124">
        <v>5801.59</v>
      </c>
      <c r="I1124">
        <v>0.37578</v>
      </c>
      <c r="J1124">
        <v>0.62977300000000003</v>
      </c>
      <c r="K1124">
        <v>0</v>
      </c>
      <c r="L1124" t="s">
        <v>43</v>
      </c>
    </row>
    <row r="1125" spans="1:12" x14ac:dyDescent="0.25">
      <c r="A1125" t="s">
        <v>50</v>
      </c>
      <c r="B1125">
        <v>363707</v>
      </c>
      <c r="C1125">
        <v>363670</v>
      </c>
      <c r="D1125">
        <v>363363</v>
      </c>
      <c r="E1125">
        <v>363248</v>
      </c>
      <c r="F1125">
        <v>7577.71</v>
      </c>
      <c r="G1125">
        <v>0</v>
      </c>
      <c r="H1125">
        <v>5170.63</v>
      </c>
      <c r="I1125">
        <v>0.37570900000000002</v>
      </c>
      <c r="J1125">
        <v>0.62073900000000004</v>
      </c>
      <c r="K1125">
        <v>0</v>
      </c>
      <c r="L1125" t="s">
        <v>43</v>
      </c>
    </row>
    <row r="1126" spans="1:12" x14ac:dyDescent="0.25">
      <c r="A1126" t="s">
        <v>50</v>
      </c>
      <c r="B1126">
        <v>364597</v>
      </c>
      <c r="C1126">
        <v>364560</v>
      </c>
      <c r="D1126">
        <v>364253</v>
      </c>
      <c r="E1126">
        <v>364138</v>
      </c>
      <c r="F1126">
        <v>7631.55</v>
      </c>
      <c r="G1126">
        <v>0</v>
      </c>
      <c r="H1126">
        <v>5184.32</v>
      </c>
      <c r="I1126">
        <v>0.37576799999999999</v>
      </c>
      <c r="J1126">
        <v>0.61912199999999995</v>
      </c>
      <c r="K1126">
        <v>0</v>
      </c>
      <c r="L1126" t="s">
        <v>43</v>
      </c>
    </row>
    <row r="1127" spans="1:12" x14ac:dyDescent="0.25">
      <c r="A1127" t="s">
        <v>50</v>
      </c>
      <c r="B1127">
        <v>365026</v>
      </c>
      <c r="C1127">
        <v>364988</v>
      </c>
      <c r="D1127">
        <v>364681</v>
      </c>
      <c r="E1127">
        <v>364568</v>
      </c>
      <c r="F1127">
        <v>7625.54</v>
      </c>
      <c r="G1127">
        <v>0</v>
      </c>
      <c r="H1127">
        <v>5263.03</v>
      </c>
      <c r="I1127">
        <v>0.37710399999999999</v>
      </c>
      <c r="J1127">
        <v>0.61985299999999999</v>
      </c>
      <c r="K1127">
        <v>0</v>
      </c>
      <c r="L1127" t="s">
        <v>43</v>
      </c>
    </row>
    <row r="1128" spans="1:12" x14ac:dyDescent="0.25">
      <c r="A1128" t="s">
        <v>50</v>
      </c>
      <c r="B1128">
        <v>361622</v>
      </c>
      <c r="C1128">
        <v>361582</v>
      </c>
      <c r="D1128">
        <v>361274</v>
      </c>
      <c r="E1128">
        <v>361160</v>
      </c>
      <c r="F1128">
        <v>7578.2</v>
      </c>
      <c r="G1128">
        <v>0</v>
      </c>
      <c r="H1128">
        <v>5089.1400000000003</v>
      </c>
      <c r="I1128">
        <v>0.37613799999999997</v>
      </c>
      <c r="J1128">
        <v>0.619089</v>
      </c>
      <c r="K1128">
        <v>0</v>
      </c>
      <c r="L1128" t="s">
        <v>43</v>
      </c>
    </row>
    <row r="1129" spans="1:12" x14ac:dyDescent="0.25">
      <c r="A1129" t="s">
        <v>50</v>
      </c>
      <c r="B1129">
        <v>361942</v>
      </c>
      <c r="C1129">
        <v>361905</v>
      </c>
      <c r="D1129">
        <v>361597</v>
      </c>
      <c r="E1129">
        <v>361483</v>
      </c>
      <c r="F1129">
        <v>7557.05</v>
      </c>
      <c r="G1129">
        <v>0</v>
      </c>
      <c r="H1129">
        <v>5162.9399999999996</v>
      </c>
      <c r="I1129">
        <v>0.375691</v>
      </c>
      <c r="J1129">
        <v>0.61912100000000003</v>
      </c>
      <c r="K1129">
        <v>0</v>
      </c>
      <c r="L1129" t="s">
        <v>43</v>
      </c>
    </row>
    <row r="1130" spans="1:12" x14ac:dyDescent="0.25">
      <c r="A1130" t="s">
        <v>50</v>
      </c>
      <c r="B1130">
        <v>361612</v>
      </c>
      <c r="C1130">
        <v>361573</v>
      </c>
      <c r="D1130">
        <v>361266</v>
      </c>
      <c r="E1130">
        <v>361152</v>
      </c>
      <c r="F1130">
        <v>7558.64</v>
      </c>
      <c r="G1130">
        <v>0</v>
      </c>
      <c r="H1130">
        <v>5159.33</v>
      </c>
      <c r="I1130">
        <v>0.37571900000000003</v>
      </c>
      <c r="J1130">
        <v>0.61912199999999995</v>
      </c>
      <c r="K1130">
        <v>0</v>
      </c>
      <c r="L1130" t="s">
        <v>43</v>
      </c>
    </row>
    <row r="1131" spans="1:12" x14ac:dyDescent="0.25">
      <c r="A1131" t="s">
        <v>50</v>
      </c>
      <c r="B1131">
        <v>368110</v>
      </c>
      <c r="C1131">
        <v>368073</v>
      </c>
      <c r="D1131">
        <v>367764</v>
      </c>
      <c r="E1131">
        <v>367648</v>
      </c>
      <c r="F1131">
        <v>7674.82</v>
      </c>
      <c r="G1131">
        <v>0</v>
      </c>
      <c r="H1131">
        <v>5190.2</v>
      </c>
      <c r="I1131">
        <v>0.37576599999999999</v>
      </c>
      <c r="J1131">
        <v>0.61911799999999995</v>
      </c>
      <c r="K1131">
        <v>0</v>
      </c>
      <c r="L1131" t="s">
        <v>43</v>
      </c>
    </row>
    <row r="1132" spans="1:12" x14ac:dyDescent="0.25">
      <c r="A1132" t="s">
        <v>50</v>
      </c>
      <c r="B1132">
        <v>366529</v>
      </c>
      <c r="C1132">
        <v>366489</v>
      </c>
      <c r="D1132">
        <v>366181</v>
      </c>
      <c r="E1132">
        <v>366066</v>
      </c>
      <c r="F1132">
        <v>7653.57</v>
      </c>
      <c r="G1132">
        <v>0</v>
      </c>
      <c r="H1132">
        <v>5271.02</v>
      </c>
      <c r="I1132">
        <v>0.375724</v>
      </c>
      <c r="J1132">
        <v>0.61912199999999995</v>
      </c>
      <c r="K1132">
        <v>0</v>
      </c>
      <c r="L1132" t="s">
        <v>43</v>
      </c>
    </row>
    <row r="1133" spans="1:12" x14ac:dyDescent="0.25">
      <c r="A1133" t="s">
        <v>50</v>
      </c>
      <c r="B1133">
        <v>363768</v>
      </c>
      <c r="C1133">
        <v>363731</v>
      </c>
      <c r="D1133">
        <v>363423</v>
      </c>
      <c r="E1133">
        <v>363308</v>
      </c>
      <c r="F1133">
        <v>7592.82</v>
      </c>
      <c r="G1133">
        <v>0</v>
      </c>
      <c r="H1133">
        <v>5192.87</v>
      </c>
      <c r="I1133">
        <v>0.375747</v>
      </c>
      <c r="J1133">
        <v>0.62607699999999999</v>
      </c>
      <c r="K1133">
        <v>0</v>
      </c>
      <c r="L1133" t="s">
        <v>43</v>
      </c>
    </row>
    <row r="1134" spans="1:12" x14ac:dyDescent="0.25">
      <c r="A1134" t="s">
        <v>50</v>
      </c>
      <c r="B1134">
        <v>364644</v>
      </c>
      <c r="C1134">
        <v>364604</v>
      </c>
      <c r="D1134">
        <v>364298</v>
      </c>
      <c r="E1134">
        <v>364186</v>
      </c>
      <c r="F1134">
        <v>7591.6</v>
      </c>
      <c r="G1134">
        <v>0</v>
      </c>
      <c r="H1134">
        <v>5177.2299999999996</v>
      </c>
      <c r="I1134">
        <v>0.37656600000000001</v>
      </c>
      <c r="J1134">
        <v>0.62965099999999996</v>
      </c>
      <c r="K1134">
        <v>0</v>
      </c>
      <c r="L1134" t="s">
        <v>43</v>
      </c>
    </row>
    <row r="1135" spans="1:12" x14ac:dyDescent="0.25">
      <c r="A1135" t="s">
        <v>50</v>
      </c>
      <c r="B1135">
        <v>364293</v>
      </c>
      <c r="C1135">
        <v>364254</v>
      </c>
      <c r="D1135">
        <v>363944</v>
      </c>
      <c r="E1135">
        <v>363830</v>
      </c>
      <c r="F1135">
        <v>7623.75</v>
      </c>
      <c r="G1135">
        <v>0</v>
      </c>
      <c r="H1135">
        <v>5155.49</v>
      </c>
      <c r="I1135">
        <v>0.36553799999999997</v>
      </c>
      <c r="J1135">
        <v>0.62665700000000002</v>
      </c>
      <c r="K1135">
        <v>0</v>
      </c>
      <c r="L1135" t="s">
        <v>43</v>
      </c>
    </row>
    <row r="1136" spans="1:12" x14ac:dyDescent="0.25">
      <c r="A1136" t="s">
        <v>50</v>
      </c>
      <c r="B1136">
        <v>365564</v>
      </c>
      <c r="C1136">
        <v>365527</v>
      </c>
      <c r="D1136">
        <v>365217</v>
      </c>
      <c r="E1136">
        <v>365102</v>
      </c>
      <c r="F1136">
        <v>7633.47</v>
      </c>
      <c r="G1136">
        <v>0</v>
      </c>
      <c r="H1136">
        <v>5187.79</v>
      </c>
      <c r="I1136">
        <v>0.37583499999999997</v>
      </c>
      <c r="J1136">
        <v>0.62833499999999998</v>
      </c>
      <c r="K1136">
        <v>0</v>
      </c>
      <c r="L1136" t="s">
        <v>43</v>
      </c>
    </row>
    <row r="1137" spans="1:12" x14ac:dyDescent="0.25">
      <c r="A1137" t="s">
        <v>50</v>
      </c>
      <c r="B1137">
        <v>364715</v>
      </c>
      <c r="C1137">
        <v>364677</v>
      </c>
      <c r="D1137">
        <v>364366</v>
      </c>
      <c r="E1137">
        <v>364253</v>
      </c>
      <c r="F1137">
        <v>7629.38</v>
      </c>
      <c r="G1137">
        <v>0</v>
      </c>
      <c r="H1137">
        <v>5193.17</v>
      </c>
      <c r="I1137">
        <v>0.37569900000000001</v>
      </c>
      <c r="J1137">
        <v>0.619112</v>
      </c>
      <c r="K1137">
        <v>0</v>
      </c>
      <c r="L1137" t="s">
        <v>43</v>
      </c>
    </row>
    <row r="1138" spans="1:12" x14ac:dyDescent="0.25">
      <c r="A1138" t="s">
        <v>50</v>
      </c>
      <c r="B1138">
        <v>364739</v>
      </c>
      <c r="C1138">
        <v>364702</v>
      </c>
      <c r="D1138">
        <v>364395</v>
      </c>
      <c r="E1138">
        <v>364279</v>
      </c>
      <c r="F1138">
        <v>7616.05</v>
      </c>
      <c r="G1138">
        <v>0</v>
      </c>
      <c r="H1138">
        <v>5165.59</v>
      </c>
      <c r="I1138">
        <v>0.37588199999999999</v>
      </c>
      <c r="J1138">
        <v>0.62721499999999997</v>
      </c>
      <c r="K1138">
        <v>0</v>
      </c>
      <c r="L1138" t="s">
        <v>43</v>
      </c>
    </row>
    <row r="1139" spans="1:12" x14ac:dyDescent="0.25">
      <c r="A1139" t="s">
        <v>50</v>
      </c>
      <c r="B1139">
        <v>368922</v>
      </c>
      <c r="C1139">
        <v>368884</v>
      </c>
      <c r="D1139">
        <v>368545</v>
      </c>
      <c r="E1139">
        <v>368430</v>
      </c>
      <c r="F1139">
        <v>7741.58</v>
      </c>
      <c r="G1139">
        <v>0</v>
      </c>
      <c r="H1139">
        <v>5384.09</v>
      </c>
      <c r="I1139">
        <v>0.37573899999999999</v>
      </c>
      <c r="J1139">
        <v>0.61934999999999996</v>
      </c>
      <c r="K1139">
        <v>0</v>
      </c>
      <c r="L1139" t="s">
        <v>43</v>
      </c>
    </row>
    <row r="1140" spans="1:12" x14ac:dyDescent="0.25">
      <c r="A1140" t="s">
        <v>50</v>
      </c>
      <c r="B1140">
        <v>365193</v>
      </c>
      <c r="C1140">
        <v>365155</v>
      </c>
      <c r="D1140">
        <v>364843</v>
      </c>
      <c r="E1140">
        <v>364730</v>
      </c>
      <c r="F1140">
        <v>7616.46</v>
      </c>
      <c r="G1140">
        <v>0</v>
      </c>
      <c r="H1140">
        <v>5184.57</v>
      </c>
      <c r="I1140">
        <v>0.375691</v>
      </c>
      <c r="J1140">
        <v>0.62552099999999999</v>
      </c>
      <c r="K1140">
        <v>0</v>
      </c>
      <c r="L1140" t="s">
        <v>43</v>
      </c>
    </row>
    <row r="1141" spans="1:12" x14ac:dyDescent="0.25">
      <c r="A1141" t="s">
        <v>50</v>
      </c>
      <c r="B1141">
        <v>366668</v>
      </c>
      <c r="C1141">
        <v>366630</v>
      </c>
      <c r="D1141">
        <v>366323</v>
      </c>
      <c r="E1141">
        <v>366211</v>
      </c>
      <c r="F1141">
        <v>7657.57</v>
      </c>
      <c r="G1141">
        <v>0</v>
      </c>
      <c r="H1141">
        <v>5326.51</v>
      </c>
      <c r="I1141">
        <v>0.375693</v>
      </c>
      <c r="J1141">
        <v>0.62096399999999996</v>
      </c>
      <c r="K1141">
        <v>0</v>
      </c>
      <c r="L1141" t="s">
        <v>43</v>
      </c>
    </row>
    <row r="1142" spans="1:12" x14ac:dyDescent="0.25">
      <c r="A1142" t="s">
        <v>50</v>
      </c>
      <c r="B1142">
        <v>365669</v>
      </c>
      <c r="C1142">
        <v>365630</v>
      </c>
      <c r="D1142">
        <v>365322</v>
      </c>
      <c r="E1142">
        <v>365206</v>
      </c>
      <c r="F1142">
        <v>7615.07</v>
      </c>
      <c r="G1142">
        <v>0</v>
      </c>
      <c r="H1142">
        <v>5286.36</v>
      </c>
      <c r="I1142">
        <v>0.36438199999999998</v>
      </c>
      <c r="J1142">
        <v>0.622892</v>
      </c>
      <c r="K1142">
        <v>0</v>
      </c>
      <c r="L1142" t="s">
        <v>43</v>
      </c>
    </row>
    <row r="1143" spans="1:12" x14ac:dyDescent="0.25">
      <c r="A1143" t="s">
        <v>50</v>
      </c>
      <c r="B1143">
        <v>363657</v>
      </c>
      <c r="C1143">
        <v>363617</v>
      </c>
      <c r="D1143">
        <v>363305</v>
      </c>
      <c r="E1143">
        <v>363190</v>
      </c>
      <c r="F1143">
        <v>7586.7</v>
      </c>
      <c r="G1143">
        <v>0</v>
      </c>
      <c r="H1143">
        <v>5149.09</v>
      </c>
      <c r="I1143">
        <v>0.37597599999999998</v>
      </c>
      <c r="J1143">
        <v>0.61911899999999997</v>
      </c>
      <c r="K1143">
        <v>0</v>
      </c>
      <c r="L1143" t="s">
        <v>43</v>
      </c>
    </row>
    <row r="1144" spans="1:12" x14ac:dyDescent="0.25">
      <c r="A1144" t="s">
        <v>50</v>
      </c>
      <c r="B1144">
        <v>361872</v>
      </c>
      <c r="C1144">
        <v>361833</v>
      </c>
      <c r="D1144">
        <v>361525</v>
      </c>
      <c r="E1144">
        <v>361410</v>
      </c>
      <c r="F1144">
        <v>7530.03</v>
      </c>
      <c r="G1144">
        <v>0</v>
      </c>
      <c r="H1144">
        <v>5124.58</v>
      </c>
      <c r="I1144">
        <v>0.36437599999999998</v>
      </c>
      <c r="J1144">
        <v>0.61912199999999995</v>
      </c>
      <c r="K1144">
        <v>0</v>
      </c>
      <c r="L1144" t="s">
        <v>43</v>
      </c>
    </row>
    <row r="1145" spans="1:12" x14ac:dyDescent="0.25">
      <c r="A1145" t="s">
        <v>50</v>
      </c>
      <c r="B1145">
        <v>361473</v>
      </c>
      <c r="C1145">
        <v>361436</v>
      </c>
      <c r="D1145">
        <v>361129</v>
      </c>
      <c r="E1145">
        <v>361015</v>
      </c>
      <c r="F1145">
        <v>7536.04</v>
      </c>
      <c r="G1145">
        <v>0</v>
      </c>
      <c r="H1145">
        <v>5191.7299999999996</v>
      </c>
      <c r="I1145">
        <v>0.375693</v>
      </c>
      <c r="J1145">
        <v>0.62935099999999999</v>
      </c>
      <c r="K1145">
        <v>0</v>
      </c>
      <c r="L1145" t="s">
        <v>43</v>
      </c>
    </row>
    <row r="1146" spans="1:12" x14ac:dyDescent="0.25">
      <c r="A1146" t="s">
        <v>50</v>
      </c>
      <c r="B1146">
        <v>361532</v>
      </c>
      <c r="C1146">
        <v>361494</v>
      </c>
      <c r="D1146">
        <v>361186</v>
      </c>
      <c r="E1146">
        <v>361070</v>
      </c>
      <c r="F1146">
        <v>7553.34</v>
      </c>
      <c r="G1146">
        <v>0</v>
      </c>
      <c r="H1146">
        <v>5140.8599999999997</v>
      </c>
      <c r="I1146">
        <v>0.37579000000000001</v>
      </c>
      <c r="J1146">
        <v>0.62743000000000004</v>
      </c>
      <c r="K1146">
        <v>0</v>
      </c>
      <c r="L1146" t="s">
        <v>43</v>
      </c>
    </row>
    <row r="1147" spans="1:12" x14ac:dyDescent="0.25">
      <c r="A1147" t="s">
        <v>50</v>
      </c>
      <c r="B1147">
        <v>361278</v>
      </c>
      <c r="C1147">
        <v>361240</v>
      </c>
      <c r="D1147">
        <v>360930</v>
      </c>
      <c r="E1147">
        <v>360816</v>
      </c>
      <c r="F1147">
        <v>7527.9</v>
      </c>
      <c r="G1147">
        <v>0</v>
      </c>
      <c r="H1147">
        <v>5105.6400000000003</v>
      </c>
      <c r="I1147">
        <v>0.37569000000000002</v>
      </c>
      <c r="J1147">
        <v>0.61911799999999995</v>
      </c>
      <c r="K1147">
        <v>0</v>
      </c>
      <c r="L1147" t="s">
        <v>43</v>
      </c>
    </row>
    <row r="1148" spans="1:12" x14ac:dyDescent="0.25">
      <c r="A1148" t="s">
        <v>50</v>
      </c>
      <c r="B1148">
        <v>361646</v>
      </c>
      <c r="C1148">
        <v>361608</v>
      </c>
      <c r="D1148">
        <v>361301</v>
      </c>
      <c r="E1148">
        <v>361187</v>
      </c>
      <c r="F1148">
        <v>7561.37</v>
      </c>
      <c r="G1148">
        <v>0</v>
      </c>
      <c r="H1148">
        <v>5091.3</v>
      </c>
      <c r="I1148">
        <v>0.37265900000000002</v>
      </c>
      <c r="J1148">
        <v>0.61912199999999995</v>
      </c>
      <c r="K1148">
        <v>0</v>
      </c>
      <c r="L1148" t="s">
        <v>43</v>
      </c>
    </row>
    <row r="1149" spans="1:12" x14ac:dyDescent="0.25">
      <c r="A1149" t="s">
        <v>50</v>
      </c>
      <c r="B1149">
        <v>361307</v>
      </c>
      <c r="C1149">
        <v>361269</v>
      </c>
      <c r="D1149">
        <v>360961</v>
      </c>
      <c r="E1149">
        <v>360846</v>
      </c>
      <c r="F1149">
        <v>7570.84</v>
      </c>
      <c r="G1149">
        <v>0</v>
      </c>
      <c r="H1149">
        <v>5127.3999999999996</v>
      </c>
      <c r="I1149">
        <v>0.37578</v>
      </c>
      <c r="J1149">
        <v>0.62622699999999998</v>
      </c>
      <c r="K1149">
        <v>0</v>
      </c>
      <c r="L1149" t="s">
        <v>43</v>
      </c>
    </row>
    <row r="1150" spans="1:12" x14ac:dyDescent="0.25">
      <c r="A1150" t="s">
        <v>50</v>
      </c>
      <c r="B1150">
        <v>361442</v>
      </c>
      <c r="C1150">
        <v>361405</v>
      </c>
      <c r="D1150">
        <v>361098</v>
      </c>
      <c r="E1150">
        <v>360984</v>
      </c>
      <c r="F1150">
        <v>7516.47</v>
      </c>
      <c r="G1150">
        <v>0</v>
      </c>
      <c r="H1150">
        <v>5139.12</v>
      </c>
      <c r="I1150">
        <v>0.37625900000000001</v>
      </c>
      <c r="J1150">
        <v>0.61912199999999995</v>
      </c>
      <c r="K1150">
        <v>0</v>
      </c>
      <c r="L1150" t="s">
        <v>43</v>
      </c>
    </row>
    <row r="1151" spans="1:12" x14ac:dyDescent="0.25">
      <c r="A1151" t="s">
        <v>50</v>
      </c>
      <c r="B1151">
        <v>361219</v>
      </c>
      <c r="C1151">
        <v>361180</v>
      </c>
      <c r="D1151">
        <v>360870</v>
      </c>
      <c r="E1151">
        <v>360756</v>
      </c>
      <c r="F1151">
        <v>7560.85</v>
      </c>
      <c r="G1151">
        <v>0</v>
      </c>
      <c r="H1151">
        <v>5110.09</v>
      </c>
      <c r="I1151">
        <v>0.37613600000000003</v>
      </c>
      <c r="J1151">
        <v>0.62886600000000004</v>
      </c>
      <c r="K1151">
        <v>0</v>
      </c>
      <c r="L1151" t="s">
        <v>43</v>
      </c>
    </row>
    <row r="1152" spans="1:12" x14ac:dyDescent="0.25">
      <c r="A1152" t="s">
        <v>50</v>
      </c>
      <c r="B1152">
        <v>361490</v>
      </c>
      <c r="C1152">
        <v>361450</v>
      </c>
      <c r="D1152">
        <v>361144</v>
      </c>
      <c r="E1152">
        <v>361030</v>
      </c>
      <c r="F1152">
        <v>7535.99</v>
      </c>
      <c r="G1152">
        <v>0</v>
      </c>
      <c r="H1152">
        <v>5094.74</v>
      </c>
      <c r="I1152">
        <v>0.37578299999999998</v>
      </c>
      <c r="J1152">
        <v>0.62475400000000003</v>
      </c>
      <c r="K1152">
        <v>0</v>
      </c>
      <c r="L1152" t="s">
        <v>43</v>
      </c>
    </row>
    <row r="1153" spans="1:12" x14ac:dyDescent="0.25">
      <c r="A1153" t="s">
        <v>50</v>
      </c>
      <c r="B1153">
        <v>361309</v>
      </c>
      <c r="C1153">
        <v>361271</v>
      </c>
      <c r="D1153">
        <v>360964</v>
      </c>
      <c r="E1153">
        <v>360850</v>
      </c>
      <c r="F1153">
        <v>7545.87</v>
      </c>
      <c r="G1153">
        <v>0</v>
      </c>
      <c r="H1153">
        <v>5129.96</v>
      </c>
      <c r="I1153">
        <v>0.37603300000000001</v>
      </c>
      <c r="J1153">
        <v>0.628139</v>
      </c>
      <c r="K1153">
        <v>0</v>
      </c>
      <c r="L1153" t="s">
        <v>43</v>
      </c>
    </row>
    <row r="1154" spans="1:12" x14ac:dyDescent="0.25">
      <c r="A1154" t="s">
        <v>50</v>
      </c>
      <c r="B1154">
        <v>361146</v>
      </c>
      <c r="C1154">
        <v>361108</v>
      </c>
      <c r="D1154">
        <v>360801</v>
      </c>
      <c r="E1154">
        <v>360687</v>
      </c>
      <c r="F1154">
        <v>7544.93</v>
      </c>
      <c r="G1154">
        <v>0</v>
      </c>
      <c r="H1154">
        <v>5107.01</v>
      </c>
      <c r="I1154">
        <v>0.376031</v>
      </c>
      <c r="J1154">
        <v>0.61911799999999995</v>
      </c>
      <c r="K1154">
        <v>0</v>
      </c>
      <c r="L1154" t="s">
        <v>43</v>
      </c>
    </row>
    <row r="1155" spans="1:12" x14ac:dyDescent="0.25">
      <c r="A1155" t="s">
        <v>50</v>
      </c>
      <c r="B1155">
        <v>361481</v>
      </c>
      <c r="C1155">
        <v>361442</v>
      </c>
      <c r="D1155">
        <v>361136</v>
      </c>
      <c r="E1155">
        <v>361022</v>
      </c>
      <c r="F1155">
        <v>7538.68</v>
      </c>
      <c r="G1155">
        <v>0</v>
      </c>
      <c r="H1155">
        <v>5141.7700000000004</v>
      </c>
      <c r="I1155">
        <v>0.37831399999999998</v>
      </c>
      <c r="J1155">
        <v>0.62107699999999999</v>
      </c>
      <c r="K1155">
        <v>0</v>
      </c>
      <c r="L1155" t="s">
        <v>43</v>
      </c>
    </row>
    <row r="1156" spans="1:12" x14ac:dyDescent="0.25">
      <c r="A1156" t="s">
        <v>50</v>
      </c>
      <c r="B1156">
        <v>361393</v>
      </c>
      <c r="C1156">
        <v>361355</v>
      </c>
      <c r="D1156">
        <v>361047</v>
      </c>
      <c r="E1156">
        <v>360932</v>
      </c>
      <c r="F1156">
        <v>7560.32</v>
      </c>
      <c r="G1156">
        <v>0</v>
      </c>
      <c r="H1156">
        <v>5131.54</v>
      </c>
      <c r="I1156">
        <v>0.37574999999999997</v>
      </c>
      <c r="J1156">
        <v>0.62361900000000003</v>
      </c>
      <c r="K1156">
        <v>0</v>
      </c>
      <c r="L1156" t="s">
        <v>43</v>
      </c>
    </row>
    <row r="1157" spans="1:12" x14ac:dyDescent="0.25">
      <c r="A1157" t="s">
        <v>50</v>
      </c>
      <c r="B1157">
        <v>361457</v>
      </c>
      <c r="C1157">
        <v>361419</v>
      </c>
      <c r="D1157">
        <v>361112</v>
      </c>
      <c r="E1157">
        <v>360997</v>
      </c>
      <c r="F1157">
        <v>7554.55</v>
      </c>
      <c r="G1157">
        <v>0</v>
      </c>
      <c r="H1157">
        <v>5219.24</v>
      </c>
      <c r="I1157">
        <v>0.37569200000000003</v>
      </c>
      <c r="J1157">
        <v>0.63489600000000002</v>
      </c>
      <c r="K1157">
        <v>0</v>
      </c>
      <c r="L1157" t="s">
        <v>43</v>
      </c>
    </row>
    <row r="1158" spans="1:12" x14ac:dyDescent="0.25">
      <c r="A1158" t="s">
        <v>50</v>
      </c>
      <c r="B1158">
        <v>361700</v>
      </c>
      <c r="C1158">
        <v>361662</v>
      </c>
      <c r="D1158">
        <v>361351</v>
      </c>
      <c r="E1158">
        <v>361236</v>
      </c>
      <c r="F1158">
        <v>7509.36</v>
      </c>
      <c r="G1158">
        <v>0</v>
      </c>
      <c r="H1158">
        <v>5146.72</v>
      </c>
      <c r="I1158">
        <v>0.37569000000000002</v>
      </c>
      <c r="J1158">
        <v>0.62962600000000002</v>
      </c>
      <c r="K1158">
        <v>0</v>
      </c>
      <c r="L1158" t="s">
        <v>43</v>
      </c>
    </row>
    <row r="1159" spans="1:12" x14ac:dyDescent="0.25">
      <c r="A1159" t="s">
        <v>50</v>
      </c>
      <c r="B1159">
        <v>361603</v>
      </c>
      <c r="C1159">
        <v>361565</v>
      </c>
      <c r="D1159">
        <v>361256</v>
      </c>
      <c r="E1159">
        <v>361141</v>
      </c>
      <c r="F1159">
        <v>7562.27</v>
      </c>
      <c r="G1159">
        <v>0</v>
      </c>
      <c r="H1159">
        <v>5114.66</v>
      </c>
      <c r="I1159">
        <v>0.375745</v>
      </c>
      <c r="J1159">
        <v>0.62824000000000002</v>
      </c>
      <c r="K1159">
        <v>0</v>
      </c>
      <c r="L1159" t="s">
        <v>43</v>
      </c>
    </row>
    <row r="1160" spans="1:12" x14ac:dyDescent="0.25">
      <c r="A1160" t="s">
        <v>50</v>
      </c>
      <c r="B1160">
        <v>361563</v>
      </c>
      <c r="C1160">
        <v>361525</v>
      </c>
      <c r="D1160">
        <v>361216</v>
      </c>
      <c r="E1160">
        <v>361102</v>
      </c>
      <c r="F1160">
        <v>7533.9</v>
      </c>
      <c r="G1160">
        <v>0</v>
      </c>
      <c r="H1160">
        <v>5167.63</v>
      </c>
      <c r="I1160">
        <v>0.375726</v>
      </c>
      <c r="J1160">
        <v>0.61912100000000003</v>
      </c>
      <c r="K1160">
        <v>0</v>
      </c>
      <c r="L1160" t="s">
        <v>43</v>
      </c>
    </row>
    <row r="1161" spans="1:12" x14ac:dyDescent="0.25">
      <c r="A1161" t="s">
        <v>50</v>
      </c>
      <c r="B1161">
        <v>361251</v>
      </c>
      <c r="C1161">
        <v>361212</v>
      </c>
      <c r="D1161">
        <v>360905</v>
      </c>
      <c r="E1161">
        <v>360790</v>
      </c>
      <c r="F1161">
        <v>7545.15</v>
      </c>
      <c r="G1161">
        <v>0</v>
      </c>
      <c r="H1161">
        <v>5205.8900000000003</v>
      </c>
      <c r="I1161">
        <v>0.37661800000000001</v>
      </c>
      <c r="J1161">
        <v>0.62977300000000003</v>
      </c>
      <c r="K1161">
        <v>0</v>
      </c>
      <c r="L1161" t="s">
        <v>43</v>
      </c>
    </row>
    <row r="1162" spans="1:12" x14ac:dyDescent="0.25">
      <c r="A1162" t="s">
        <v>50</v>
      </c>
      <c r="B1162">
        <v>361535</v>
      </c>
      <c r="C1162">
        <v>361498</v>
      </c>
      <c r="D1162">
        <v>361188</v>
      </c>
      <c r="E1162">
        <v>361072</v>
      </c>
      <c r="F1162">
        <v>7568.98</v>
      </c>
      <c r="G1162">
        <v>0</v>
      </c>
      <c r="H1162">
        <v>5141.5200000000004</v>
      </c>
      <c r="I1162">
        <v>0.37575199999999997</v>
      </c>
      <c r="J1162">
        <v>0.61912199999999995</v>
      </c>
      <c r="K1162">
        <v>0</v>
      </c>
      <c r="L1162" t="s">
        <v>43</v>
      </c>
    </row>
    <row r="1163" spans="1:12" x14ac:dyDescent="0.25">
      <c r="A1163" t="s">
        <v>50</v>
      </c>
      <c r="B1163">
        <v>361263</v>
      </c>
      <c r="C1163">
        <v>361225</v>
      </c>
      <c r="D1163">
        <v>360917</v>
      </c>
      <c r="E1163">
        <v>360803</v>
      </c>
      <c r="F1163">
        <v>7552.38</v>
      </c>
      <c r="G1163">
        <v>0</v>
      </c>
      <c r="H1163">
        <v>5136.67</v>
      </c>
      <c r="I1163">
        <v>0.37583499999999997</v>
      </c>
      <c r="J1163">
        <v>0.61912199999999995</v>
      </c>
      <c r="K1163">
        <v>0</v>
      </c>
      <c r="L1163" t="s">
        <v>43</v>
      </c>
    </row>
    <row r="1164" spans="1:12" x14ac:dyDescent="0.25">
      <c r="A1164" t="s">
        <v>50</v>
      </c>
      <c r="B1164">
        <v>361607</v>
      </c>
      <c r="C1164">
        <v>361568</v>
      </c>
      <c r="D1164">
        <v>361259</v>
      </c>
      <c r="E1164">
        <v>361144</v>
      </c>
      <c r="F1164">
        <v>7559.19</v>
      </c>
      <c r="G1164">
        <v>0</v>
      </c>
      <c r="H1164">
        <v>5140.83</v>
      </c>
      <c r="I1164">
        <v>0.37576999999999999</v>
      </c>
      <c r="J1164">
        <v>0.62845200000000001</v>
      </c>
      <c r="K1164">
        <v>0</v>
      </c>
      <c r="L1164" t="s">
        <v>43</v>
      </c>
    </row>
    <row r="1165" spans="1:12" x14ac:dyDescent="0.25">
      <c r="A1165" t="s">
        <v>50</v>
      </c>
      <c r="B1165">
        <v>361589</v>
      </c>
      <c r="C1165">
        <v>361551</v>
      </c>
      <c r="D1165">
        <v>361244</v>
      </c>
      <c r="E1165">
        <v>361130</v>
      </c>
      <c r="F1165">
        <v>7554.29</v>
      </c>
      <c r="G1165">
        <v>0</v>
      </c>
      <c r="H1165">
        <v>5123.43</v>
      </c>
      <c r="I1165">
        <v>0.37575999999999998</v>
      </c>
      <c r="J1165">
        <v>0.61911799999999995</v>
      </c>
      <c r="K1165">
        <v>0</v>
      </c>
      <c r="L1165" t="s">
        <v>43</v>
      </c>
    </row>
    <row r="1166" spans="1:12" x14ac:dyDescent="0.25">
      <c r="A1166" t="s">
        <v>50</v>
      </c>
      <c r="B1166">
        <v>361688</v>
      </c>
      <c r="C1166">
        <v>361651</v>
      </c>
      <c r="D1166">
        <v>361338</v>
      </c>
      <c r="E1166">
        <v>361224</v>
      </c>
      <c r="F1166">
        <v>7570.62</v>
      </c>
      <c r="G1166">
        <v>0</v>
      </c>
      <c r="H1166">
        <v>5141.93</v>
      </c>
      <c r="I1166">
        <v>0.37569599999999997</v>
      </c>
      <c r="J1166">
        <v>0.62710600000000005</v>
      </c>
      <c r="K1166">
        <v>0</v>
      </c>
      <c r="L1166" t="s">
        <v>43</v>
      </c>
    </row>
    <row r="1167" spans="1:12" x14ac:dyDescent="0.25">
      <c r="A1167" t="s">
        <v>50</v>
      </c>
      <c r="B1167">
        <v>361392</v>
      </c>
      <c r="C1167">
        <v>361355</v>
      </c>
      <c r="D1167">
        <v>361047</v>
      </c>
      <c r="E1167">
        <v>360932</v>
      </c>
      <c r="F1167">
        <v>7552.29</v>
      </c>
      <c r="G1167">
        <v>0</v>
      </c>
      <c r="H1167">
        <v>5124.57</v>
      </c>
      <c r="I1167">
        <v>0.37734200000000001</v>
      </c>
      <c r="J1167">
        <v>0.61911400000000005</v>
      </c>
      <c r="K1167">
        <v>0</v>
      </c>
      <c r="L1167" t="s">
        <v>43</v>
      </c>
    </row>
    <row r="1168" spans="1:12" x14ac:dyDescent="0.25">
      <c r="A1168" t="s">
        <v>50</v>
      </c>
      <c r="B1168">
        <v>361718</v>
      </c>
      <c r="C1168">
        <v>361680</v>
      </c>
      <c r="D1168">
        <v>361371</v>
      </c>
      <c r="E1168">
        <v>361256</v>
      </c>
      <c r="F1168">
        <v>7530.23</v>
      </c>
      <c r="G1168">
        <v>0</v>
      </c>
      <c r="H1168">
        <v>5147.05</v>
      </c>
      <c r="I1168">
        <v>0.375693</v>
      </c>
      <c r="J1168">
        <v>0.62579600000000002</v>
      </c>
      <c r="K1168">
        <v>0</v>
      </c>
      <c r="L1168" t="s">
        <v>43</v>
      </c>
    </row>
    <row r="1169" spans="1:25" x14ac:dyDescent="0.25">
      <c r="A1169" t="s">
        <v>50</v>
      </c>
      <c r="B1169">
        <v>360029</v>
      </c>
      <c r="C1169">
        <v>359991</v>
      </c>
      <c r="D1169">
        <v>359682</v>
      </c>
      <c r="E1169">
        <v>359568</v>
      </c>
      <c r="F1169">
        <v>7524.96</v>
      </c>
      <c r="G1169">
        <v>0</v>
      </c>
      <c r="H1169">
        <v>5109.3900000000003</v>
      </c>
      <c r="I1169">
        <v>0.36727199999999999</v>
      </c>
      <c r="J1169">
        <v>0.62938000000000005</v>
      </c>
      <c r="K1169">
        <v>0</v>
      </c>
      <c r="L1169" t="s">
        <v>43</v>
      </c>
    </row>
    <row r="1170" spans="1:25" x14ac:dyDescent="0.25">
      <c r="A1170" t="s">
        <v>50</v>
      </c>
      <c r="B1170">
        <v>361530</v>
      </c>
      <c r="C1170">
        <v>361491</v>
      </c>
      <c r="D1170">
        <v>361183</v>
      </c>
      <c r="E1170">
        <v>361068</v>
      </c>
      <c r="F1170">
        <v>7574.21</v>
      </c>
      <c r="G1170">
        <v>0</v>
      </c>
      <c r="H1170">
        <v>5184.7700000000004</v>
      </c>
      <c r="I1170">
        <v>0.37656699999999999</v>
      </c>
      <c r="J1170">
        <v>0.62696099999999999</v>
      </c>
      <c r="K1170">
        <v>0</v>
      </c>
      <c r="L1170" t="s">
        <v>43</v>
      </c>
    </row>
    <row r="1171" spans="1:25" x14ac:dyDescent="0.25">
      <c r="A1171" t="s">
        <v>50</v>
      </c>
      <c r="B1171">
        <v>361203</v>
      </c>
      <c r="C1171">
        <v>361166</v>
      </c>
      <c r="D1171">
        <v>360858</v>
      </c>
      <c r="E1171">
        <v>360743</v>
      </c>
      <c r="F1171">
        <v>7540.84</v>
      </c>
      <c r="G1171">
        <v>0</v>
      </c>
      <c r="H1171">
        <v>5125.57</v>
      </c>
      <c r="I1171">
        <v>0.37571900000000003</v>
      </c>
      <c r="J1171">
        <v>0.62917100000000004</v>
      </c>
      <c r="K1171">
        <v>0</v>
      </c>
      <c r="L1171" t="s">
        <v>43</v>
      </c>
    </row>
    <row r="1172" spans="1:25" x14ac:dyDescent="0.25">
      <c r="A1172" t="s">
        <v>50</v>
      </c>
      <c r="B1172">
        <v>361356</v>
      </c>
      <c r="C1172">
        <v>361318</v>
      </c>
      <c r="D1172">
        <v>361011</v>
      </c>
      <c r="E1172">
        <v>360896</v>
      </c>
      <c r="F1172">
        <v>7548.07</v>
      </c>
      <c r="G1172">
        <v>0</v>
      </c>
      <c r="H1172">
        <v>5169.28</v>
      </c>
      <c r="I1172">
        <v>0.37601899999999999</v>
      </c>
      <c r="J1172">
        <v>0.62935300000000005</v>
      </c>
      <c r="K1172">
        <v>0</v>
      </c>
      <c r="L1172" t="s">
        <v>43</v>
      </c>
    </row>
    <row r="1173" spans="1:25" x14ac:dyDescent="0.25">
      <c r="A1173" t="s">
        <v>50</v>
      </c>
      <c r="B1173">
        <v>361164</v>
      </c>
      <c r="C1173">
        <v>361126</v>
      </c>
      <c r="D1173">
        <v>360816</v>
      </c>
      <c r="E1173">
        <v>360700</v>
      </c>
      <c r="F1173">
        <v>7553.22</v>
      </c>
      <c r="G1173">
        <v>0</v>
      </c>
      <c r="H1173">
        <v>5126.53</v>
      </c>
      <c r="I1173">
        <v>0.375691</v>
      </c>
      <c r="J1173">
        <v>0.61912199999999995</v>
      </c>
      <c r="K1173">
        <v>0</v>
      </c>
      <c r="L1173" t="s">
        <v>43</v>
      </c>
    </row>
    <row r="1174" spans="1:25" x14ac:dyDescent="0.25">
      <c r="A1174" t="s">
        <v>50</v>
      </c>
      <c r="B1174">
        <v>361383</v>
      </c>
      <c r="C1174">
        <v>361344</v>
      </c>
      <c r="D1174">
        <v>361035</v>
      </c>
      <c r="E1174">
        <v>360920</v>
      </c>
      <c r="F1174">
        <v>7562.67</v>
      </c>
      <c r="G1174">
        <v>0</v>
      </c>
      <c r="H1174">
        <v>5170.07</v>
      </c>
      <c r="I1174">
        <v>0.37645400000000001</v>
      </c>
      <c r="J1174">
        <v>0.61911899999999997</v>
      </c>
      <c r="K1174">
        <v>0</v>
      </c>
      <c r="L1174" t="s">
        <v>43</v>
      </c>
    </row>
    <row r="1175" spans="1:25" x14ac:dyDescent="0.25">
      <c r="A1175" t="s">
        <v>50</v>
      </c>
      <c r="B1175">
        <v>361203</v>
      </c>
      <c r="C1175">
        <v>361165</v>
      </c>
      <c r="D1175">
        <v>360858</v>
      </c>
      <c r="E1175">
        <v>360742</v>
      </c>
      <c r="F1175">
        <v>7553.32</v>
      </c>
      <c r="G1175">
        <v>0</v>
      </c>
      <c r="H1175">
        <v>5098.49</v>
      </c>
      <c r="I1175">
        <v>0.37571599999999999</v>
      </c>
      <c r="J1175">
        <v>0.62550700000000004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361468</v>
      </c>
      <c r="C1176">
        <v>361430</v>
      </c>
      <c r="D1176">
        <v>361121</v>
      </c>
      <c r="E1176">
        <v>361006</v>
      </c>
      <c r="F1176">
        <v>7563.51</v>
      </c>
      <c r="G1176">
        <v>0</v>
      </c>
      <c r="H1176">
        <v>5189.1000000000004</v>
      </c>
      <c r="I1176">
        <v>0.37621399999999999</v>
      </c>
      <c r="J1176">
        <v>0.61911400000000005</v>
      </c>
      <c r="K1176">
        <v>0</v>
      </c>
      <c r="L1176" t="s">
        <v>43</v>
      </c>
      <c r="R1176">
        <f>AVERAGE(B1127:B1176)</f>
        <v>362579.26</v>
      </c>
      <c r="S1176">
        <f>AVERAGE(C1127:C1176)</f>
        <v>362541.08</v>
      </c>
      <c r="U1176">
        <f>_xlfn.VAR.P(B1127:B1176)</f>
        <v>4086403.3123999983</v>
      </c>
      <c r="V1176">
        <f>_xlfn.VAR.P(C1127:C1176)</f>
        <v>4086334.8335999982</v>
      </c>
      <c r="X1176">
        <f>1.96*SQRT(U1176)/50</f>
        <v>79.242228552498034</v>
      </c>
      <c r="Y1176">
        <f>1.96*SQRT(V1176)/50</f>
        <v>79.241564590201648</v>
      </c>
    </row>
    <row r="1177" spans="1:25" x14ac:dyDescent="0.25">
      <c r="A1177" t="s">
        <v>51</v>
      </c>
      <c r="B1177">
        <v>18129114.492600001</v>
      </c>
      <c r="C1177" t="s">
        <v>37</v>
      </c>
    </row>
    <row r="1178" spans="1:25" x14ac:dyDescent="0.25">
      <c r="A1178" t="s">
        <v>52</v>
      </c>
      <c r="B1178">
        <v>30244.7</v>
      </c>
      <c r="C1178">
        <v>30150.7</v>
      </c>
      <c r="D1178">
        <v>30148.7</v>
      </c>
      <c r="E1178">
        <v>30102.1</v>
      </c>
      <c r="F1178">
        <v>3195.08</v>
      </c>
      <c r="G1178">
        <v>2409.0100000000002</v>
      </c>
      <c r="H1178">
        <v>946.52300000000002</v>
      </c>
      <c r="I1178">
        <v>0.37575500000000001</v>
      </c>
      <c r="J1178">
        <v>0.62162099999999998</v>
      </c>
      <c r="K1178">
        <v>0</v>
      </c>
      <c r="L1178" t="s">
        <v>43</v>
      </c>
    </row>
    <row r="1179" spans="1:25" x14ac:dyDescent="0.25">
      <c r="A1179" t="s">
        <v>52</v>
      </c>
      <c r="B1179">
        <v>30389.9</v>
      </c>
      <c r="C1179">
        <v>30295.3</v>
      </c>
      <c r="D1179">
        <v>30294.799999999999</v>
      </c>
      <c r="E1179">
        <v>30248.400000000001</v>
      </c>
      <c r="F1179">
        <v>3386.6</v>
      </c>
      <c r="G1179">
        <v>2396.9899999999998</v>
      </c>
      <c r="H1179">
        <v>943.51300000000003</v>
      </c>
      <c r="I1179">
        <v>0.37575500000000001</v>
      </c>
      <c r="J1179">
        <v>0.62162099999999998</v>
      </c>
      <c r="K1179">
        <v>0</v>
      </c>
      <c r="L1179" t="s">
        <v>43</v>
      </c>
    </row>
    <row r="1180" spans="1:25" x14ac:dyDescent="0.25">
      <c r="A1180" t="s">
        <v>52</v>
      </c>
      <c r="B1180">
        <v>30214.799999999999</v>
      </c>
      <c r="C1180">
        <v>30126.9</v>
      </c>
      <c r="D1180">
        <v>30126.5</v>
      </c>
      <c r="E1180">
        <v>30079</v>
      </c>
      <c r="F1180">
        <v>3209.36</v>
      </c>
      <c r="G1180">
        <v>2400.46</v>
      </c>
      <c r="H1180">
        <v>945.83399999999995</v>
      </c>
      <c r="I1180">
        <v>0.37575500000000001</v>
      </c>
      <c r="J1180">
        <v>0.62162099999999998</v>
      </c>
      <c r="K1180">
        <v>0</v>
      </c>
      <c r="L1180" t="s">
        <v>43</v>
      </c>
    </row>
    <row r="1181" spans="1:25" x14ac:dyDescent="0.25">
      <c r="A1181" t="s">
        <v>52</v>
      </c>
      <c r="B1181">
        <v>30207.1</v>
      </c>
      <c r="C1181">
        <v>30119.599999999999</v>
      </c>
      <c r="D1181">
        <v>30119.200000000001</v>
      </c>
      <c r="E1181">
        <v>30072.3</v>
      </c>
      <c r="F1181">
        <v>3245.19</v>
      </c>
      <c r="G1181">
        <v>2394.5100000000002</v>
      </c>
      <c r="H1181">
        <v>943.93799999999999</v>
      </c>
      <c r="I1181">
        <v>0.37575500000000001</v>
      </c>
      <c r="J1181">
        <v>0.62162099999999998</v>
      </c>
      <c r="K1181">
        <v>0</v>
      </c>
      <c r="L1181" t="s">
        <v>43</v>
      </c>
    </row>
    <row r="1182" spans="1:25" x14ac:dyDescent="0.25">
      <c r="A1182" t="s">
        <v>52</v>
      </c>
      <c r="B1182">
        <v>30270.7</v>
      </c>
      <c r="C1182">
        <v>30185.7</v>
      </c>
      <c r="D1182">
        <v>30185.3</v>
      </c>
      <c r="E1182">
        <v>30138.5</v>
      </c>
      <c r="F1182">
        <v>3162.38</v>
      </c>
      <c r="G1182">
        <v>2409.3000000000002</v>
      </c>
      <c r="H1182">
        <v>950.91</v>
      </c>
      <c r="I1182">
        <v>0.37575500000000001</v>
      </c>
      <c r="J1182">
        <v>0.62162099999999998</v>
      </c>
      <c r="K1182">
        <v>0</v>
      </c>
      <c r="L1182" t="s">
        <v>43</v>
      </c>
    </row>
    <row r="1183" spans="1:25" x14ac:dyDescent="0.25">
      <c r="A1183" t="s">
        <v>52</v>
      </c>
      <c r="B1183">
        <v>30221.7</v>
      </c>
      <c r="C1183">
        <v>30137.3</v>
      </c>
      <c r="D1183">
        <v>30136.9</v>
      </c>
      <c r="E1183">
        <v>30089.5</v>
      </c>
      <c r="F1183">
        <v>3167.59</v>
      </c>
      <c r="G1183">
        <v>2394.42</v>
      </c>
      <c r="H1183">
        <v>943.23500000000001</v>
      </c>
      <c r="I1183">
        <v>0.37575500000000001</v>
      </c>
      <c r="J1183">
        <v>0.62162099999999998</v>
      </c>
      <c r="K1183">
        <v>0</v>
      </c>
      <c r="L1183" t="s">
        <v>43</v>
      </c>
    </row>
    <row r="1184" spans="1:25" x14ac:dyDescent="0.25">
      <c r="A1184" t="s">
        <v>52</v>
      </c>
      <c r="B1184">
        <v>30203.4</v>
      </c>
      <c r="C1184">
        <v>30118.1</v>
      </c>
      <c r="D1184">
        <v>30117.599999999999</v>
      </c>
      <c r="E1184">
        <v>30070.5</v>
      </c>
      <c r="F1184">
        <v>3142.29</v>
      </c>
      <c r="G1184">
        <v>2402.5</v>
      </c>
      <c r="H1184">
        <v>944.96500000000003</v>
      </c>
      <c r="I1184">
        <v>0.37575500000000001</v>
      </c>
      <c r="J1184">
        <v>0.62162099999999998</v>
      </c>
      <c r="K1184">
        <v>0</v>
      </c>
      <c r="L1184" t="s">
        <v>43</v>
      </c>
    </row>
    <row r="1185" spans="1:12" x14ac:dyDescent="0.25">
      <c r="A1185" t="s">
        <v>52</v>
      </c>
      <c r="B1185">
        <v>30065.4</v>
      </c>
      <c r="C1185">
        <v>29978.9</v>
      </c>
      <c r="D1185">
        <v>29978.400000000001</v>
      </c>
      <c r="E1185">
        <v>29932</v>
      </c>
      <c r="F1185">
        <v>3134.02</v>
      </c>
      <c r="G1185">
        <v>2392.21</v>
      </c>
      <c r="H1185">
        <v>941.40899999999999</v>
      </c>
      <c r="I1185">
        <v>0.37575500000000001</v>
      </c>
      <c r="J1185">
        <v>0.62162099999999998</v>
      </c>
      <c r="K1185">
        <v>0</v>
      </c>
      <c r="L1185" t="s">
        <v>43</v>
      </c>
    </row>
    <row r="1186" spans="1:12" x14ac:dyDescent="0.25">
      <c r="A1186" t="s">
        <v>52</v>
      </c>
      <c r="B1186">
        <v>30140.6</v>
      </c>
      <c r="C1186">
        <v>30051.200000000001</v>
      </c>
      <c r="D1186">
        <v>30050.799999999999</v>
      </c>
      <c r="E1186">
        <v>30004.1</v>
      </c>
      <c r="F1186">
        <v>3140.74</v>
      </c>
      <c r="G1186">
        <v>2399.7199999999998</v>
      </c>
      <c r="H1186">
        <v>944.98800000000006</v>
      </c>
      <c r="I1186">
        <v>0.37575500000000001</v>
      </c>
      <c r="J1186">
        <v>0.62162099999999998</v>
      </c>
      <c r="K1186">
        <v>0</v>
      </c>
      <c r="L1186" t="s">
        <v>43</v>
      </c>
    </row>
    <row r="1187" spans="1:12" x14ac:dyDescent="0.25">
      <c r="A1187" t="s">
        <v>52</v>
      </c>
      <c r="B1187">
        <v>30131.5</v>
      </c>
      <c r="C1187">
        <v>30042.3</v>
      </c>
      <c r="D1187">
        <v>30041.8</v>
      </c>
      <c r="E1187">
        <v>29994.9</v>
      </c>
      <c r="F1187">
        <v>3137.11</v>
      </c>
      <c r="G1187">
        <v>2399.71</v>
      </c>
      <c r="H1187">
        <v>944.42899999999997</v>
      </c>
      <c r="I1187">
        <v>0.37575500000000001</v>
      </c>
      <c r="J1187">
        <v>0.62162099999999998</v>
      </c>
      <c r="K1187">
        <v>0</v>
      </c>
      <c r="L1187" t="s">
        <v>43</v>
      </c>
    </row>
    <row r="1188" spans="1:12" x14ac:dyDescent="0.25">
      <c r="A1188" t="s">
        <v>52</v>
      </c>
      <c r="B1188">
        <v>30153.3</v>
      </c>
      <c r="C1188">
        <v>30061.599999999999</v>
      </c>
      <c r="D1188">
        <v>30061.1</v>
      </c>
      <c r="E1188">
        <v>30014.3</v>
      </c>
      <c r="F1188">
        <v>3147.59</v>
      </c>
      <c r="G1188">
        <v>2401.15</v>
      </c>
      <c r="H1188">
        <v>945.44299999999998</v>
      </c>
      <c r="I1188">
        <v>0.37575500000000001</v>
      </c>
      <c r="J1188">
        <v>0.62162099999999998</v>
      </c>
      <c r="K1188">
        <v>0</v>
      </c>
      <c r="L1188" t="s">
        <v>43</v>
      </c>
    </row>
    <row r="1189" spans="1:12" x14ac:dyDescent="0.25">
      <c r="A1189" t="s">
        <v>52</v>
      </c>
      <c r="B1189">
        <v>30102.1</v>
      </c>
      <c r="C1189">
        <v>30018.1</v>
      </c>
      <c r="D1189">
        <v>30017.7</v>
      </c>
      <c r="E1189">
        <v>29970.9</v>
      </c>
      <c r="F1189">
        <v>3144.79</v>
      </c>
      <c r="G1189">
        <v>2398.0300000000002</v>
      </c>
      <c r="H1189">
        <v>942.43299999999999</v>
      </c>
      <c r="I1189">
        <v>0.37575500000000001</v>
      </c>
      <c r="J1189">
        <v>0.62162099999999998</v>
      </c>
      <c r="K1189">
        <v>0</v>
      </c>
      <c r="L1189" t="s">
        <v>43</v>
      </c>
    </row>
    <row r="1190" spans="1:12" x14ac:dyDescent="0.25">
      <c r="A1190" t="s">
        <v>52</v>
      </c>
      <c r="B1190">
        <v>30260.9</v>
      </c>
      <c r="C1190">
        <v>30172.2</v>
      </c>
      <c r="D1190">
        <v>30171.8</v>
      </c>
      <c r="E1190">
        <v>30124.6</v>
      </c>
      <c r="F1190">
        <v>3143.38</v>
      </c>
      <c r="G1190">
        <v>2410.7199999999998</v>
      </c>
      <c r="H1190">
        <v>950.548</v>
      </c>
      <c r="I1190">
        <v>0.37575500000000001</v>
      </c>
      <c r="J1190">
        <v>0.62162099999999998</v>
      </c>
      <c r="K1190">
        <v>0</v>
      </c>
      <c r="L1190" t="s">
        <v>43</v>
      </c>
    </row>
    <row r="1191" spans="1:12" x14ac:dyDescent="0.25">
      <c r="A1191" t="s">
        <v>52</v>
      </c>
      <c r="B1191">
        <v>30301.4</v>
      </c>
      <c r="C1191">
        <v>30216.3</v>
      </c>
      <c r="D1191">
        <v>30215.9</v>
      </c>
      <c r="E1191">
        <v>30168</v>
      </c>
      <c r="F1191">
        <v>3158.88</v>
      </c>
      <c r="G1191">
        <v>2426.1799999999998</v>
      </c>
      <c r="H1191">
        <v>952.34699999999998</v>
      </c>
      <c r="I1191">
        <v>0.37575500000000001</v>
      </c>
      <c r="J1191">
        <v>0.62162099999999998</v>
      </c>
      <c r="K1191">
        <v>0</v>
      </c>
      <c r="L1191" t="s">
        <v>43</v>
      </c>
    </row>
    <row r="1192" spans="1:12" x14ac:dyDescent="0.25">
      <c r="A1192" t="s">
        <v>52</v>
      </c>
      <c r="B1192">
        <v>30179.7</v>
      </c>
      <c r="C1192">
        <v>30094.799999999999</v>
      </c>
      <c r="D1192">
        <v>30094.400000000001</v>
      </c>
      <c r="E1192">
        <v>30047.3</v>
      </c>
      <c r="F1192">
        <v>3160.9</v>
      </c>
      <c r="G1192">
        <v>2399.5</v>
      </c>
      <c r="H1192">
        <v>944.99</v>
      </c>
      <c r="I1192">
        <v>0.37575500000000001</v>
      </c>
      <c r="J1192">
        <v>0.62162099999999998</v>
      </c>
      <c r="K1192">
        <v>0</v>
      </c>
      <c r="L1192" t="s">
        <v>43</v>
      </c>
    </row>
    <row r="1193" spans="1:12" x14ac:dyDescent="0.25">
      <c r="A1193" t="s">
        <v>52</v>
      </c>
      <c r="B1193">
        <v>30108.799999999999</v>
      </c>
      <c r="C1193">
        <v>30019.1</v>
      </c>
      <c r="D1193">
        <v>30018.6</v>
      </c>
      <c r="E1193">
        <v>29971.7</v>
      </c>
      <c r="F1193">
        <v>3152.22</v>
      </c>
      <c r="G1193">
        <v>2397.56</v>
      </c>
      <c r="H1193">
        <v>940.78300000000002</v>
      </c>
      <c r="I1193">
        <v>0.37575500000000001</v>
      </c>
      <c r="J1193">
        <v>0.62162099999999998</v>
      </c>
      <c r="K1193">
        <v>0</v>
      </c>
      <c r="L1193" t="s">
        <v>43</v>
      </c>
    </row>
    <row r="1194" spans="1:12" x14ac:dyDescent="0.25">
      <c r="A1194" t="s">
        <v>52</v>
      </c>
      <c r="B1194">
        <v>30181.599999999999</v>
      </c>
      <c r="C1194">
        <v>30092.799999999999</v>
      </c>
      <c r="D1194">
        <v>30092.400000000001</v>
      </c>
      <c r="E1194">
        <v>30045.4</v>
      </c>
      <c r="F1194">
        <v>3149.68</v>
      </c>
      <c r="G1194">
        <v>2411.21</v>
      </c>
      <c r="H1194">
        <v>943.846</v>
      </c>
      <c r="I1194">
        <v>0.37575500000000001</v>
      </c>
      <c r="J1194">
        <v>0.62162099999999998</v>
      </c>
      <c r="K1194">
        <v>0</v>
      </c>
      <c r="L1194" t="s">
        <v>43</v>
      </c>
    </row>
    <row r="1195" spans="1:12" x14ac:dyDescent="0.25">
      <c r="A1195" t="s">
        <v>52</v>
      </c>
      <c r="B1195">
        <v>30139.1</v>
      </c>
      <c r="C1195">
        <v>30054.1</v>
      </c>
      <c r="D1195">
        <v>30053.599999999999</v>
      </c>
      <c r="E1195">
        <v>30007</v>
      </c>
      <c r="F1195">
        <v>3160.84</v>
      </c>
      <c r="G1195">
        <v>2404.17</v>
      </c>
      <c r="H1195">
        <v>946.245</v>
      </c>
      <c r="I1195">
        <v>0.37575500000000001</v>
      </c>
      <c r="J1195">
        <v>0.62162099999999998</v>
      </c>
      <c r="K1195">
        <v>0</v>
      </c>
      <c r="L1195" t="s">
        <v>43</v>
      </c>
    </row>
    <row r="1196" spans="1:12" x14ac:dyDescent="0.25">
      <c r="A1196" t="s">
        <v>52</v>
      </c>
      <c r="B1196">
        <v>30185.599999999999</v>
      </c>
      <c r="C1196">
        <v>30101</v>
      </c>
      <c r="D1196">
        <v>30100.6</v>
      </c>
      <c r="E1196">
        <v>30053.7</v>
      </c>
      <c r="F1196">
        <v>3152.71</v>
      </c>
      <c r="G1196">
        <v>2404.35</v>
      </c>
      <c r="H1196">
        <v>948.72500000000002</v>
      </c>
      <c r="I1196">
        <v>0.37575500000000001</v>
      </c>
      <c r="J1196">
        <v>0.62162099999999998</v>
      </c>
      <c r="K1196">
        <v>0</v>
      </c>
      <c r="L1196" t="s">
        <v>43</v>
      </c>
    </row>
    <row r="1197" spans="1:12" x14ac:dyDescent="0.25">
      <c r="A1197" t="s">
        <v>52</v>
      </c>
      <c r="B1197">
        <v>30134.400000000001</v>
      </c>
      <c r="C1197">
        <v>30046.1</v>
      </c>
      <c r="D1197">
        <v>30045.7</v>
      </c>
      <c r="E1197">
        <v>29998.6</v>
      </c>
      <c r="F1197">
        <v>3151.07</v>
      </c>
      <c r="G1197">
        <v>2398.1799999999998</v>
      </c>
      <c r="H1197">
        <v>944.26700000000005</v>
      </c>
      <c r="I1197">
        <v>0.37575500000000001</v>
      </c>
      <c r="J1197">
        <v>0.62162099999999998</v>
      </c>
      <c r="K1197">
        <v>0</v>
      </c>
      <c r="L1197" t="s">
        <v>43</v>
      </c>
    </row>
    <row r="1198" spans="1:12" x14ac:dyDescent="0.25">
      <c r="A1198" t="s">
        <v>52</v>
      </c>
      <c r="B1198">
        <v>30298.7</v>
      </c>
      <c r="C1198">
        <v>30212.9</v>
      </c>
      <c r="D1198">
        <v>30212.5</v>
      </c>
      <c r="E1198">
        <v>30165.9</v>
      </c>
      <c r="F1198">
        <v>3162.92</v>
      </c>
      <c r="G1198">
        <v>2410.37</v>
      </c>
      <c r="H1198">
        <v>950.71</v>
      </c>
      <c r="I1198">
        <v>0.37575500000000001</v>
      </c>
      <c r="J1198">
        <v>0.62162099999999998</v>
      </c>
      <c r="K1198">
        <v>0</v>
      </c>
      <c r="L1198" t="s">
        <v>43</v>
      </c>
    </row>
    <row r="1199" spans="1:12" x14ac:dyDescent="0.25">
      <c r="A1199" t="s">
        <v>52</v>
      </c>
      <c r="B1199">
        <v>30220.799999999999</v>
      </c>
      <c r="C1199">
        <v>30132.2</v>
      </c>
      <c r="D1199">
        <v>30131.7</v>
      </c>
      <c r="E1199">
        <v>30085</v>
      </c>
      <c r="F1199">
        <v>3163.85</v>
      </c>
      <c r="G1199">
        <v>2404.25</v>
      </c>
      <c r="H1199">
        <v>946.40899999999999</v>
      </c>
      <c r="I1199">
        <v>0.37575500000000001</v>
      </c>
      <c r="J1199">
        <v>0.62162099999999998</v>
      </c>
      <c r="K1199">
        <v>0</v>
      </c>
      <c r="L1199" t="s">
        <v>43</v>
      </c>
    </row>
    <row r="1200" spans="1:12" x14ac:dyDescent="0.25">
      <c r="A1200" t="s">
        <v>52</v>
      </c>
      <c r="B1200">
        <v>30130.6</v>
      </c>
      <c r="C1200">
        <v>30038.7</v>
      </c>
      <c r="D1200">
        <v>30038.3</v>
      </c>
      <c r="E1200">
        <v>29991.599999999999</v>
      </c>
      <c r="F1200">
        <v>3135.48</v>
      </c>
      <c r="G1200">
        <v>2398.5300000000002</v>
      </c>
      <c r="H1200">
        <v>943.346</v>
      </c>
      <c r="I1200">
        <v>0.37575500000000001</v>
      </c>
      <c r="J1200">
        <v>0.62162099999999998</v>
      </c>
      <c r="K1200">
        <v>0</v>
      </c>
      <c r="L1200" t="s">
        <v>43</v>
      </c>
    </row>
    <row r="1201" spans="1:12" x14ac:dyDescent="0.25">
      <c r="A1201" t="s">
        <v>52</v>
      </c>
      <c r="B1201">
        <v>30097.200000000001</v>
      </c>
      <c r="C1201">
        <v>30009.5</v>
      </c>
      <c r="D1201">
        <v>30009.1</v>
      </c>
      <c r="E1201">
        <v>29962.799999999999</v>
      </c>
      <c r="F1201">
        <v>3137</v>
      </c>
      <c r="G1201">
        <v>2400.77</v>
      </c>
      <c r="H1201">
        <v>942.01</v>
      </c>
      <c r="I1201">
        <v>0.37575500000000001</v>
      </c>
      <c r="J1201">
        <v>0.62162099999999998</v>
      </c>
      <c r="K1201">
        <v>0</v>
      </c>
      <c r="L1201" t="s">
        <v>43</v>
      </c>
    </row>
    <row r="1202" spans="1:12" x14ac:dyDescent="0.25">
      <c r="A1202" t="s">
        <v>52</v>
      </c>
      <c r="B1202">
        <v>30182.799999999999</v>
      </c>
      <c r="C1202">
        <v>30092.1</v>
      </c>
      <c r="D1202">
        <v>30091.599999999999</v>
      </c>
      <c r="E1202">
        <v>30044.6</v>
      </c>
      <c r="F1202">
        <v>3159.52</v>
      </c>
      <c r="G1202">
        <v>2402.9299999999998</v>
      </c>
      <c r="H1202">
        <v>946.03399999999999</v>
      </c>
      <c r="I1202">
        <v>0.37575500000000001</v>
      </c>
      <c r="J1202">
        <v>0.62162099999999998</v>
      </c>
      <c r="K1202">
        <v>0</v>
      </c>
      <c r="L1202" t="s">
        <v>43</v>
      </c>
    </row>
    <row r="1203" spans="1:12" x14ac:dyDescent="0.25">
      <c r="A1203" t="s">
        <v>52</v>
      </c>
      <c r="B1203">
        <v>30301</v>
      </c>
      <c r="C1203">
        <v>30210.400000000001</v>
      </c>
      <c r="D1203">
        <v>30209.9</v>
      </c>
      <c r="E1203">
        <v>30163.1</v>
      </c>
      <c r="F1203">
        <v>3148.19</v>
      </c>
      <c r="G1203">
        <v>2356.9699999999998</v>
      </c>
      <c r="H1203">
        <v>927.92600000000004</v>
      </c>
      <c r="I1203">
        <v>0.37575500000000001</v>
      </c>
      <c r="J1203">
        <v>0.62162099999999998</v>
      </c>
      <c r="K1203">
        <v>0</v>
      </c>
      <c r="L1203" t="s">
        <v>43</v>
      </c>
    </row>
    <row r="1204" spans="1:12" x14ac:dyDescent="0.25">
      <c r="A1204" t="s">
        <v>52</v>
      </c>
      <c r="B1204">
        <v>30159.7</v>
      </c>
      <c r="C1204">
        <v>30067.7</v>
      </c>
      <c r="D1204">
        <v>30067.200000000001</v>
      </c>
      <c r="E1204">
        <v>30020.400000000001</v>
      </c>
      <c r="F1204">
        <v>3154.12</v>
      </c>
      <c r="G1204">
        <v>2399.9699999999998</v>
      </c>
      <c r="H1204">
        <v>946.779</v>
      </c>
      <c r="I1204">
        <v>0.37575500000000001</v>
      </c>
      <c r="J1204">
        <v>0.62162099999999998</v>
      </c>
      <c r="K1204">
        <v>0</v>
      </c>
      <c r="L1204" t="s">
        <v>43</v>
      </c>
    </row>
    <row r="1205" spans="1:12" x14ac:dyDescent="0.25">
      <c r="A1205" t="s">
        <v>52</v>
      </c>
      <c r="B1205">
        <v>30103.3</v>
      </c>
      <c r="C1205">
        <v>30014</v>
      </c>
      <c r="D1205">
        <v>30013.5</v>
      </c>
      <c r="E1205">
        <v>29966.799999999999</v>
      </c>
      <c r="F1205">
        <v>3142.84</v>
      </c>
      <c r="G1205">
        <v>2395.6799999999998</v>
      </c>
      <c r="H1205">
        <v>945.98900000000003</v>
      </c>
      <c r="I1205">
        <v>0.37575500000000001</v>
      </c>
      <c r="J1205">
        <v>0.62162099999999998</v>
      </c>
      <c r="K1205">
        <v>0</v>
      </c>
      <c r="L1205" t="s">
        <v>43</v>
      </c>
    </row>
    <row r="1206" spans="1:12" x14ac:dyDescent="0.25">
      <c r="A1206" t="s">
        <v>52</v>
      </c>
      <c r="B1206">
        <v>30259.1</v>
      </c>
      <c r="C1206">
        <v>30172.9</v>
      </c>
      <c r="D1206">
        <v>30172.6</v>
      </c>
      <c r="E1206">
        <v>30125.9</v>
      </c>
      <c r="F1206">
        <v>3162.96</v>
      </c>
      <c r="G1206">
        <v>2403.92</v>
      </c>
      <c r="H1206">
        <v>944.72500000000002</v>
      </c>
      <c r="I1206">
        <v>0.37575500000000001</v>
      </c>
      <c r="J1206">
        <v>0.62162099999999998</v>
      </c>
      <c r="K1206">
        <v>0</v>
      </c>
      <c r="L1206" t="s">
        <v>43</v>
      </c>
    </row>
    <row r="1207" spans="1:12" x14ac:dyDescent="0.25">
      <c r="A1207" t="s">
        <v>52</v>
      </c>
      <c r="B1207">
        <v>30188.3</v>
      </c>
      <c r="C1207">
        <v>30100.1</v>
      </c>
      <c r="D1207">
        <v>30099.7</v>
      </c>
      <c r="E1207">
        <v>30052.1</v>
      </c>
      <c r="F1207">
        <v>3165.35</v>
      </c>
      <c r="G1207">
        <v>2401.86</v>
      </c>
      <c r="H1207">
        <v>944.86199999999997</v>
      </c>
      <c r="I1207">
        <v>0.37575500000000001</v>
      </c>
      <c r="J1207">
        <v>0.62162099999999998</v>
      </c>
      <c r="K1207">
        <v>0</v>
      </c>
      <c r="L1207" t="s">
        <v>43</v>
      </c>
    </row>
    <row r="1208" spans="1:12" x14ac:dyDescent="0.25">
      <c r="A1208" t="s">
        <v>52</v>
      </c>
      <c r="B1208">
        <v>30130.1</v>
      </c>
      <c r="C1208">
        <v>30045.200000000001</v>
      </c>
      <c r="D1208">
        <v>30044.799999999999</v>
      </c>
      <c r="E1208">
        <v>29997.9</v>
      </c>
      <c r="F1208">
        <v>3151.87</v>
      </c>
      <c r="G1208">
        <v>2398.7199999999998</v>
      </c>
      <c r="H1208">
        <v>943.346</v>
      </c>
      <c r="I1208">
        <v>0.37575500000000001</v>
      </c>
      <c r="J1208">
        <v>0.62162099999999998</v>
      </c>
      <c r="K1208">
        <v>0</v>
      </c>
      <c r="L1208" t="s">
        <v>43</v>
      </c>
    </row>
    <row r="1209" spans="1:12" x14ac:dyDescent="0.25">
      <c r="A1209" t="s">
        <v>52</v>
      </c>
      <c r="B1209">
        <v>30098.5</v>
      </c>
      <c r="C1209">
        <v>30014.400000000001</v>
      </c>
      <c r="D1209">
        <v>30014</v>
      </c>
      <c r="E1209">
        <v>29967.9</v>
      </c>
      <c r="F1209">
        <v>3123.96</v>
      </c>
      <c r="G1209">
        <v>2398.5</v>
      </c>
      <c r="H1209">
        <v>940.81700000000001</v>
      </c>
      <c r="I1209">
        <v>0.37575500000000001</v>
      </c>
      <c r="J1209">
        <v>0.62162099999999998</v>
      </c>
      <c r="K1209">
        <v>0</v>
      </c>
      <c r="L1209" t="s">
        <v>43</v>
      </c>
    </row>
    <row r="1210" spans="1:12" x14ac:dyDescent="0.25">
      <c r="A1210" t="s">
        <v>52</v>
      </c>
      <c r="B1210">
        <v>30200</v>
      </c>
      <c r="C1210">
        <v>30113</v>
      </c>
      <c r="D1210">
        <v>30112.6</v>
      </c>
      <c r="E1210">
        <v>30065.7</v>
      </c>
      <c r="F1210">
        <v>3158.87</v>
      </c>
      <c r="G1210">
        <v>2404.04</v>
      </c>
      <c r="H1210">
        <v>946.41700000000003</v>
      </c>
      <c r="I1210">
        <v>0.37575500000000001</v>
      </c>
      <c r="J1210">
        <v>0.62162099999999998</v>
      </c>
      <c r="K1210">
        <v>0</v>
      </c>
      <c r="L1210" t="s">
        <v>43</v>
      </c>
    </row>
    <row r="1211" spans="1:12" x14ac:dyDescent="0.25">
      <c r="A1211" t="s">
        <v>52</v>
      </c>
      <c r="B1211">
        <v>30131.7</v>
      </c>
      <c r="C1211">
        <v>30046.9</v>
      </c>
      <c r="D1211">
        <v>30046.5</v>
      </c>
      <c r="E1211">
        <v>29998.7</v>
      </c>
      <c r="F1211">
        <v>3158.74</v>
      </c>
      <c r="G1211">
        <v>2407.75</v>
      </c>
      <c r="H1211">
        <v>945.91499999999996</v>
      </c>
      <c r="I1211">
        <v>0.37575500000000001</v>
      </c>
      <c r="J1211">
        <v>0.62162099999999998</v>
      </c>
      <c r="K1211">
        <v>0</v>
      </c>
      <c r="L1211" t="s">
        <v>43</v>
      </c>
    </row>
    <row r="1212" spans="1:12" x14ac:dyDescent="0.25">
      <c r="A1212" t="s">
        <v>52</v>
      </c>
      <c r="B1212">
        <v>30225.4</v>
      </c>
      <c r="C1212">
        <v>30133.5</v>
      </c>
      <c r="D1212">
        <v>30133.1</v>
      </c>
      <c r="E1212">
        <v>30085.4</v>
      </c>
      <c r="F1212">
        <v>3152.74</v>
      </c>
      <c r="G1212">
        <v>2402.2399999999998</v>
      </c>
      <c r="H1212">
        <v>944.62599999999998</v>
      </c>
      <c r="I1212">
        <v>0.37575500000000001</v>
      </c>
      <c r="J1212">
        <v>0.62162099999999998</v>
      </c>
      <c r="K1212">
        <v>0</v>
      </c>
      <c r="L1212" t="s">
        <v>43</v>
      </c>
    </row>
    <row r="1213" spans="1:12" x14ac:dyDescent="0.25">
      <c r="A1213" t="s">
        <v>52</v>
      </c>
      <c r="B1213">
        <v>30157.3</v>
      </c>
      <c r="C1213">
        <v>30064.6</v>
      </c>
      <c r="D1213">
        <v>30064.2</v>
      </c>
      <c r="E1213">
        <v>30016.7</v>
      </c>
      <c r="F1213">
        <v>3171.06</v>
      </c>
      <c r="G1213">
        <v>2398.15</v>
      </c>
      <c r="H1213">
        <v>944.43299999999999</v>
      </c>
      <c r="I1213">
        <v>0.37575500000000001</v>
      </c>
      <c r="J1213">
        <v>0.62162099999999998</v>
      </c>
      <c r="K1213">
        <v>0</v>
      </c>
      <c r="L1213" t="s">
        <v>43</v>
      </c>
    </row>
    <row r="1214" spans="1:12" x14ac:dyDescent="0.25">
      <c r="A1214" t="s">
        <v>52</v>
      </c>
      <c r="B1214">
        <v>30314</v>
      </c>
      <c r="C1214">
        <v>30228</v>
      </c>
      <c r="D1214">
        <v>30227.599999999999</v>
      </c>
      <c r="E1214">
        <v>30180</v>
      </c>
      <c r="F1214">
        <v>3167.32</v>
      </c>
      <c r="G1214">
        <v>2416.0300000000002</v>
      </c>
      <c r="H1214">
        <v>948.97199999999998</v>
      </c>
      <c r="I1214">
        <v>0.37575500000000001</v>
      </c>
      <c r="J1214">
        <v>0.62162099999999998</v>
      </c>
      <c r="K1214">
        <v>0</v>
      </c>
      <c r="L1214" t="s">
        <v>43</v>
      </c>
    </row>
    <row r="1215" spans="1:12" x14ac:dyDescent="0.25">
      <c r="A1215" t="s">
        <v>52</v>
      </c>
      <c r="B1215">
        <v>30190.7</v>
      </c>
      <c r="C1215">
        <v>30105.3</v>
      </c>
      <c r="D1215">
        <v>30104.799999999999</v>
      </c>
      <c r="E1215">
        <v>30057.9</v>
      </c>
      <c r="F1215">
        <v>3143.87</v>
      </c>
      <c r="G1215">
        <v>2402.19</v>
      </c>
      <c r="H1215">
        <v>944.66300000000001</v>
      </c>
      <c r="I1215">
        <v>0.37575500000000001</v>
      </c>
      <c r="J1215">
        <v>0.62162099999999998</v>
      </c>
      <c r="K1215">
        <v>0</v>
      </c>
      <c r="L1215" t="s">
        <v>43</v>
      </c>
    </row>
    <row r="1216" spans="1:12" x14ac:dyDescent="0.25">
      <c r="A1216" t="s">
        <v>52</v>
      </c>
      <c r="B1216">
        <v>30219.5</v>
      </c>
      <c r="C1216">
        <v>30129.3</v>
      </c>
      <c r="D1216">
        <v>30128.799999999999</v>
      </c>
      <c r="E1216">
        <v>30081.7</v>
      </c>
      <c r="F1216">
        <v>3171.06</v>
      </c>
      <c r="G1216">
        <v>2406.12</v>
      </c>
      <c r="H1216">
        <v>945.99599999999998</v>
      </c>
      <c r="I1216">
        <v>0.37575500000000001</v>
      </c>
      <c r="J1216">
        <v>0.62162099999999998</v>
      </c>
      <c r="K1216">
        <v>0</v>
      </c>
      <c r="L1216" t="s">
        <v>43</v>
      </c>
    </row>
    <row r="1217" spans="1:25" x14ac:dyDescent="0.25">
      <c r="A1217" t="s">
        <v>52</v>
      </c>
      <c r="B1217">
        <v>30086.400000000001</v>
      </c>
      <c r="C1217">
        <v>30001.7</v>
      </c>
      <c r="D1217">
        <v>30001.200000000001</v>
      </c>
      <c r="E1217">
        <v>29954.9</v>
      </c>
      <c r="F1217">
        <v>3141.12</v>
      </c>
      <c r="G1217">
        <v>2392.59</v>
      </c>
      <c r="H1217">
        <v>940.95</v>
      </c>
      <c r="I1217">
        <v>0.37575500000000001</v>
      </c>
      <c r="J1217">
        <v>0.62162099999999998</v>
      </c>
      <c r="K1217">
        <v>0</v>
      </c>
      <c r="L1217" t="s">
        <v>43</v>
      </c>
    </row>
    <row r="1218" spans="1:25" x14ac:dyDescent="0.25">
      <c r="A1218" t="s">
        <v>52</v>
      </c>
      <c r="B1218">
        <v>30169.1</v>
      </c>
      <c r="C1218">
        <v>30083</v>
      </c>
      <c r="D1218">
        <v>30082.6</v>
      </c>
      <c r="E1218">
        <v>30035.7</v>
      </c>
      <c r="F1218">
        <v>3146.19</v>
      </c>
      <c r="G1218">
        <v>2404</v>
      </c>
      <c r="H1218">
        <v>944.16800000000001</v>
      </c>
      <c r="I1218">
        <v>0.37575500000000001</v>
      </c>
      <c r="J1218">
        <v>0.62162099999999998</v>
      </c>
      <c r="K1218">
        <v>0</v>
      </c>
      <c r="L1218" t="s">
        <v>43</v>
      </c>
    </row>
    <row r="1219" spans="1:25" x14ac:dyDescent="0.25">
      <c r="A1219" t="s">
        <v>52</v>
      </c>
      <c r="B1219">
        <v>30120.2</v>
      </c>
      <c r="C1219">
        <v>30035.9</v>
      </c>
      <c r="D1219">
        <v>30035.5</v>
      </c>
      <c r="E1219">
        <v>29988.799999999999</v>
      </c>
      <c r="F1219">
        <v>3154.96</v>
      </c>
      <c r="G1219">
        <v>2400.4499999999998</v>
      </c>
      <c r="H1219">
        <v>943.06500000000005</v>
      </c>
      <c r="I1219">
        <v>0.37575500000000001</v>
      </c>
      <c r="J1219">
        <v>0.62162099999999998</v>
      </c>
      <c r="K1219">
        <v>0</v>
      </c>
      <c r="L1219" t="s">
        <v>43</v>
      </c>
    </row>
    <row r="1220" spans="1:25" x14ac:dyDescent="0.25">
      <c r="A1220" t="s">
        <v>52</v>
      </c>
      <c r="B1220">
        <v>30207.3</v>
      </c>
      <c r="C1220">
        <v>30121</v>
      </c>
      <c r="D1220">
        <v>30120.6</v>
      </c>
      <c r="E1220">
        <v>30073.9</v>
      </c>
      <c r="F1220">
        <v>3163.17</v>
      </c>
      <c r="G1220">
        <v>2406.4699999999998</v>
      </c>
      <c r="H1220">
        <v>946.67200000000003</v>
      </c>
      <c r="I1220">
        <v>0.37575500000000001</v>
      </c>
      <c r="J1220">
        <v>0.62162099999999998</v>
      </c>
      <c r="K1220">
        <v>0</v>
      </c>
      <c r="L1220" t="s">
        <v>43</v>
      </c>
    </row>
    <row r="1221" spans="1:25" x14ac:dyDescent="0.25">
      <c r="A1221" t="s">
        <v>52</v>
      </c>
      <c r="B1221">
        <v>30093.8</v>
      </c>
      <c r="C1221">
        <v>30008</v>
      </c>
      <c r="D1221">
        <v>30007.599999999999</v>
      </c>
      <c r="E1221">
        <v>29961.200000000001</v>
      </c>
      <c r="F1221">
        <v>3146.83</v>
      </c>
      <c r="G1221">
        <v>2389.34</v>
      </c>
      <c r="H1221">
        <v>940.97199999999998</v>
      </c>
      <c r="I1221">
        <v>0.37575500000000001</v>
      </c>
      <c r="J1221">
        <v>0.62162099999999998</v>
      </c>
      <c r="K1221">
        <v>0</v>
      </c>
      <c r="L1221" t="s">
        <v>43</v>
      </c>
    </row>
    <row r="1222" spans="1:25" x14ac:dyDescent="0.25">
      <c r="A1222" t="s">
        <v>52</v>
      </c>
      <c r="B1222">
        <v>30354.7</v>
      </c>
      <c r="C1222">
        <v>30270</v>
      </c>
      <c r="D1222">
        <v>30269.5</v>
      </c>
      <c r="E1222">
        <v>30222</v>
      </c>
      <c r="F1222">
        <v>3172.35</v>
      </c>
      <c r="G1222">
        <v>2416.19</v>
      </c>
      <c r="H1222">
        <v>947.41099999999994</v>
      </c>
      <c r="I1222">
        <v>0.37575500000000001</v>
      </c>
      <c r="J1222">
        <v>0.62162099999999998</v>
      </c>
      <c r="K1222">
        <v>0</v>
      </c>
      <c r="L1222" t="s">
        <v>43</v>
      </c>
    </row>
    <row r="1223" spans="1:25" x14ac:dyDescent="0.25">
      <c r="A1223" t="s">
        <v>52</v>
      </c>
      <c r="B1223">
        <v>30197.7</v>
      </c>
      <c r="C1223">
        <v>30113.200000000001</v>
      </c>
      <c r="D1223">
        <v>30112.799999999999</v>
      </c>
      <c r="E1223">
        <v>30065.8</v>
      </c>
      <c r="F1223">
        <v>3146.31</v>
      </c>
      <c r="G1223">
        <v>2407.1799999999998</v>
      </c>
      <c r="H1223">
        <v>950.322</v>
      </c>
      <c r="I1223">
        <v>0.37575500000000001</v>
      </c>
      <c r="J1223">
        <v>0.62162099999999998</v>
      </c>
      <c r="K1223">
        <v>0</v>
      </c>
      <c r="L1223" t="s">
        <v>43</v>
      </c>
    </row>
    <row r="1224" spans="1:25" x14ac:dyDescent="0.25">
      <c r="A1224" t="s">
        <v>52</v>
      </c>
      <c r="B1224">
        <v>30192.3</v>
      </c>
      <c r="C1224">
        <v>30107.200000000001</v>
      </c>
      <c r="D1224">
        <v>30106.799999999999</v>
      </c>
      <c r="E1224">
        <v>30060</v>
      </c>
      <c r="F1224">
        <v>3150.19</v>
      </c>
      <c r="G1224">
        <v>2404.39</v>
      </c>
      <c r="H1224">
        <v>945.52499999999998</v>
      </c>
      <c r="I1224">
        <v>0.37575500000000001</v>
      </c>
      <c r="J1224">
        <v>0.62162099999999998</v>
      </c>
      <c r="K1224">
        <v>0</v>
      </c>
      <c r="L1224" t="s">
        <v>43</v>
      </c>
    </row>
    <row r="1225" spans="1:25" x14ac:dyDescent="0.25">
      <c r="A1225" t="s">
        <v>52</v>
      </c>
      <c r="B1225">
        <v>30106.400000000001</v>
      </c>
      <c r="C1225">
        <v>30021.8</v>
      </c>
      <c r="D1225">
        <v>30021.4</v>
      </c>
      <c r="E1225">
        <v>29974.400000000001</v>
      </c>
      <c r="F1225">
        <v>3141.31</v>
      </c>
      <c r="G1225">
        <v>2398.44</v>
      </c>
      <c r="H1225">
        <v>944.48</v>
      </c>
      <c r="I1225">
        <v>0.37575500000000001</v>
      </c>
      <c r="J1225">
        <v>0.62162099999999998</v>
      </c>
      <c r="K1225">
        <v>0</v>
      </c>
      <c r="L1225" t="s">
        <v>43</v>
      </c>
    </row>
    <row r="1226" spans="1:25" x14ac:dyDescent="0.25">
      <c r="A1226" t="s">
        <v>52</v>
      </c>
      <c r="B1226">
        <v>30204.2</v>
      </c>
      <c r="C1226">
        <v>30114.5</v>
      </c>
      <c r="D1226">
        <v>30114</v>
      </c>
      <c r="E1226">
        <v>30067.3</v>
      </c>
      <c r="F1226">
        <v>3161.33</v>
      </c>
      <c r="G1226">
        <v>2406.23</v>
      </c>
      <c r="H1226">
        <v>947.14200000000005</v>
      </c>
      <c r="I1226">
        <v>0.37575500000000001</v>
      </c>
      <c r="J1226">
        <v>0.62162099999999998</v>
      </c>
      <c r="K1226">
        <v>0</v>
      </c>
      <c r="L1226" t="s">
        <v>43</v>
      </c>
    </row>
    <row r="1227" spans="1:25" x14ac:dyDescent="0.25">
      <c r="A1227" t="s">
        <v>52</v>
      </c>
      <c r="B1227">
        <v>30133.8</v>
      </c>
      <c r="C1227">
        <v>30049.5</v>
      </c>
      <c r="D1227">
        <v>30049.1</v>
      </c>
      <c r="E1227">
        <v>30002.5</v>
      </c>
      <c r="F1227">
        <v>3158.74</v>
      </c>
      <c r="G1227">
        <v>2401.85</v>
      </c>
      <c r="H1227">
        <v>942.92700000000002</v>
      </c>
      <c r="I1227">
        <v>0.37575500000000001</v>
      </c>
      <c r="J1227">
        <v>0.62162099999999998</v>
      </c>
      <c r="K1227">
        <v>0</v>
      </c>
      <c r="L1227" t="s">
        <v>43</v>
      </c>
    </row>
    <row r="1228" spans="1:25" x14ac:dyDescent="0.25">
      <c r="A1228" t="s">
        <v>52</v>
      </c>
      <c r="B1228">
        <v>30232.6</v>
      </c>
      <c r="C1228">
        <v>30147.4</v>
      </c>
      <c r="D1228">
        <v>30147</v>
      </c>
      <c r="E1228">
        <v>30099.8</v>
      </c>
      <c r="F1228">
        <v>3179.51</v>
      </c>
      <c r="G1228">
        <v>2410.8200000000002</v>
      </c>
      <c r="H1228">
        <v>952.65300000000002</v>
      </c>
      <c r="I1228">
        <v>0.37575500000000001</v>
      </c>
      <c r="J1228">
        <v>0.62162099999999998</v>
      </c>
      <c r="K1228">
        <v>0</v>
      </c>
      <c r="L1228" t="s">
        <v>43</v>
      </c>
    </row>
    <row r="1229" spans="1:25" x14ac:dyDescent="0.25">
      <c r="A1229" t="s">
        <v>52</v>
      </c>
      <c r="B1229">
        <v>30118.2</v>
      </c>
      <c r="C1229">
        <v>30032.400000000001</v>
      </c>
      <c r="D1229">
        <v>30031.9</v>
      </c>
      <c r="E1229">
        <v>29984.9</v>
      </c>
      <c r="F1229">
        <v>3150.95</v>
      </c>
      <c r="G1229">
        <v>2404.08</v>
      </c>
      <c r="H1229">
        <v>947.404</v>
      </c>
      <c r="I1229">
        <v>0.37575500000000001</v>
      </c>
      <c r="J1229">
        <v>0.62162099999999998</v>
      </c>
      <c r="K1229">
        <v>0</v>
      </c>
      <c r="L1229" t="s">
        <v>43</v>
      </c>
    </row>
    <row r="1230" spans="1:25" x14ac:dyDescent="0.25">
      <c r="A1230" t="s">
        <v>52</v>
      </c>
      <c r="B1230">
        <v>30149.599999999999</v>
      </c>
      <c r="C1230">
        <v>30065.599999999999</v>
      </c>
      <c r="D1230">
        <v>30065.200000000001</v>
      </c>
      <c r="E1230">
        <v>30018.400000000001</v>
      </c>
      <c r="F1230">
        <v>3155.22</v>
      </c>
      <c r="G1230">
        <v>2394.75</v>
      </c>
      <c r="H1230">
        <v>944.22199999999998</v>
      </c>
      <c r="I1230">
        <v>0.37575500000000001</v>
      </c>
      <c r="J1230">
        <v>0.62162099999999998</v>
      </c>
      <c r="K1230">
        <v>0</v>
      </c>
      <c r="L1230" t="s">
        <v>43</v>
      </c>
    </row>
    <row r="1231" spans="1:25" x14ac:dyDescent="0.25">
      <c r="A1231" t="s">
        <v>52</v>
      </c>
      <c r="B1231">
        <v>30193.5</v>
      </c>
      <c r="C1231">
        <v>30101.7</v>
      </c>
      <c r="D1231">
        <v>30101.3</v>
      </c>
      <c r="E1231">
        <v>30054.6</v>
      </c>
      <c r="F1231">
        <v>3131.1</v>
      </c>
      <c r="G1231">
        <v>2401.7600000000002</v>
      </c>
      <c r="H1231">
        <v>948.79</v>
      </c>
      <c r="I1231">
        <v>0.37575500000000001</v>
      </c>
      <c r="J1231">
        <v>0.62162099999999998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30186.7</v>
      </c>
      <c r="C1232">
        <v>30100.7</v>
      </c>
      <c r="D1232">
        <v>30100.2</v>
      </c>
      <c r="E1232">
        <v>30053.3</v>
      </c>
      <c r="F1232">
        <v>3163.57</v>
      </c>
      <c r="G1232">
        <v>2396.7600000000002</v>
      </c>
      <c r="H1232">
        <v>944.02599999999995</v>
      </c>
      <c r="I1232">
        <v>0.37575500000000001</v>
      </c>
      <c r="J1232">
        <v>0.62162099999999998</v>
      </c>
      <c r="K1232">
        <v>0</v>
      </c>
      <c r="L1232" t="s">
        <v>43</v>
      </c>
      <c r="R1232">
        <f>AVERAGE(B1183:B1232)</f>
        <v>30177.293999999998</v>
      </c>
      <c r="S1232">
        <f>AVERAGE(C1183:C1232)</f>
        <v>30090.163999999993</v>
      </c>
      <c r="U1232">
        <f>_xlfn.VAR.P(B1183:B1232)</f>
        <v>4195.2145640000172</v>
      </c>
      <c r="V1232">
        <f>_xlfn.VAR.P(C1183:C1232)</f>
        <v>4189.7231040000124</v>
      </c>
      <c r="X1232">
        <f>1.96*SQRT(U1232)/50</f>
        <v>2.5390026600271582</v>
      </c>
      <c r="Y1232">
        <f>1.96*SQRT(V1232)/50</f>
        <v>2.5373403615854495</v>
      </c>
    </row>
    <row r="1233" spans="1:12" x14ac:dyDescent="0.25">
      <c r="A1233" t="s">
        <v>52</v>
      </c>
      <c r="B1233">
        <v>1508988.1233999999</v>
      </c>
      <c r="C1233" t="s">
        <v>37</v>
      </c>
    </row>
    <row r="1234" spans="1:12" x14ac:dyDescent="0.25">
      <c r="A1234" t="s">
        <v>78</v>
      </c>
      <c r="B1234">
        <v>28705.3</v>
      </c>
      <c r="C1234">
        <v>28613.8</v>
      </c>
      <c r="D1234">
        <v>28613.4</v>
      </c>
      <c r="E1234">
        <v>28567.5</v>
      </c>
      <c r="F1234">
        <v>3110.36</v>
      </c>
      <c r="G1234">
        <v>0</v>
      </c>
      <c r="H1234">
        <v>938.57600000000002</v>
      </c>
      <c r="I1234">
        <v>0.37575500000000001</v>
      </c>
      <c r="J1234">
        <v>0.62162099999999998</v>
      </c>
      <c r="K1234">
        <v>0</v>
      </c>
      <c r="L1234" t="s">
        <v>43</v>
      </c>
    </row>
    <row r="1235" spans="1:12" x14ac:dyDescent="0.25">
      <c r="A1235" t="s">
        <v>78</v>
      </c>
      <c r="B1235">
        <v>28708</v>
      </c>
      <c r="C1235">
        <v>28623.599999999999</v>
      </c>
      <c r="D1235">
        <v>28623.200000000001</v>
      </c>
      <c r="E1235">
        <v>28576.400000000001</v>
      </c>
      <c r="F1235">
        <v>3096.59</v>
      </c>
      <c r="G1235">
        <v>0</v>
      </c>
      <c r="H1235">
        <v>944.726</v>
      </c>
      <c r="I1235">
        <v>0.37575500000000001</v>
      </c>
      <c r="J1235">
        <v>0.62162099999999998</v>
      </c>
      <c r="K1235">
        <v>0</v>
      </c>
      <c r="L1235" t="s">
        <v>43</v>
      </c>
    </row>
    <row r="1236" spans="1:12" x14ac:dyDescent="0.25">
      <c r="A1236" t="s">
        <v>78</v>
      </c>
      <c r="B1236">
        <v>28743.9</v>
      </c>
      <c r="C1236">
        <v>28656</v>
      </c>
      <c r="D1236">
        <v>28655.7</v>
      </c>
      <c r="E1236">
        <v>28609.5</v>
      </c>
      <c r="F1236">
        <v>3131.71</v>
      </c>
      <c r="G1236">
        <v>0</v>
      </c>
      <c r="H1236">
        <v>942.22900000000004</v>
      </c>
      <c r="I1236">
        <v>0.37575500000000001</v>
      </c>
      <c r="J1236">
        <v>0.62162099999999998</v>
      </c>
      <c r="K1236">
        <v>0</v>
      </c>
      <c r="L1236" t="s">
        <v>43</v>
      </c>
    </row>
    <row r="1237" spans="1:12" x14ac:dyDescent="0.25">
      <c r="A1237" t="s">
        <v>78</v>
      </c>
      <c r="B1237">
        <v>28765.3</v>
      </c>
      <c r="C1237">
        <v>28677.4</v>
      </c>
      <c r="D1237">
        <v>28677</v>
      </c>
      <c r="E1237">
        <v>28631</v>
      </c>
      <c r="F1237">
        <v>3119.89</v>
      </c>
      <c r="G1237">
        <v>0</v>
      </c>
      <c r="H1237">
        <v>943.73500000000001</v>
      </c>
      <c r="I1237">
        <v>0.37575500000000001</v>
      </c>
      <c r="J1237">
        <v>0.62162099999999998</v>
      </c>
      <c r="K1237">
        <v>0</v>
      </c>
      <c r="L1237" t="s">
        <v>43</v>
      </c>
    </row>
    <row r="1238" spans="1:12" x14ac:dyDescent="0.25">
      <c r="A1238" t="s">
        <v>78</v>
      </c>
      <c r="B1238">
        <v>28698.2</v>
      </c>
      <c r="C1238">
        <v>28612.400000000001</v>
      </c>
      <c r="D1238">
        <v>28612</v>
      </c>
      <c r="E1238">
        <v>28565.4</v>
      </c>
      <c r="F1238">
        <v>3130.17</v>
      </c>
      <c r="G1238">
        <v>0</v>
      </c>
      <c r="H1238">
        <v>940.95799999999997</v>
      </c>
      <c r="I1238">
        <v>0.37575500000000001</v>
      </c>
      <c r="J1238">
        <v>0.62162099999999998</v>
      </c>
      <c r="K1238">
        <v>0</v>
      </c>
      <c r="L1238" t="s">
        <v>43</v>
      </c>
    </row>
    <row r="1239" spans="1:12" x14ac:dyDescent="0.25">
      <c r="A1239" t="s">
        <v>78</v>
      </c>
      <c r="B1239">
        <v>28821.9</v>
      </c>
      <c r="C1239">
        <v>28736.400000000001</v>
      </c>
      <c r="D1239">
        <v>28736</v>
      </c>
      <c r="E1239">
        <v>28689.5</v>
      </c>
      <c r="F1239">
        <v>3111.65</v>
      </c>
      <c r="G1239">
        <v>0</v>
      </c>
      <c r="H1239">
        <v>947.88300000000004</v>
      </c>
      <c r="I1239">
        <v>0.37575500000000001</v>
      </c>
      <c r="J1239">
        <v>0.62162099999999998</v>
      </c>
      <c r="K1239">
        <v>0</v>
      </c>
      <c r="L1239" t="s">
        <v>43</v>
      </c>
    </row>
    <row r="1240" spans="1:12" x14ac:dyDescent="0.25">
      <c r="A1240" t="s">
        <v>78</v>
      </c>
      <c r="B1240">
        <v>28776.2</v>
      </c>
      <c r="C1240">
        <v>28687.599999999999</v>
      </c>
      <c r="D1240">
        <v>28687.200000000001</v>
      </c>
      <c r="E1240">
        <v>28641.200000000001</v>
      </c>
      <c r="F1240">
        <v>3138.4</v>
      </c>
      <c r="G1240">
        <v>0</v>
      </c>
      <c r="H1240">
        <v>942.08399999999995</v>
      </c>
      <c r="I1240">
        <v>0.37575500000000001</v>
      </c>
      <c r="J1240">
        <v>0.62162099999999998</v>
      </c>
      <c r="K1240">
        <v>0</v>
      </c>
      <c r="L1240" t="s">
        <v>43</v>
      </c>
    </row>
    <row r="1241" spans="1:12" x14ac:dyDescent="0.25">
      <c r="A1241" t="s">
        <v>78</v>
      </c>
      <c r="B1241">
        <v>28756.799999999999</v>
      </c>
      <c r="C1241">
        <v>28668</v>
      </c>
      <c r="D1241">
        <v>28667.599999999999</v>
      </c>
      <c r="E1241">
        <v>28621.4</v>
      </c>
      <c r="F1241">
        <v>3122.09</v>
      </c>
      <c r="G1241">
        <v>0</v>
      </c>
      <c r="H1241">
        <v>943.74599999999998</v>
      </c>
      <c r="I1241">
        <v>0.37575500000000001</v>
      </c>
      <c r="J1241">
        <v>0.62162099999999998</v>
      </c>
      <c r="K1241">
        <v>0</v>
      </c>
      <c r="L1241" t="s">
        <v>43</v>
      </c>
    </row>
    <row r="1242" spans="1:12" x14ac:dyDescent="0.25">
      <c r="A1242" t="s">
        <v>78</v>
      </c>
      <c r="B1242">
        <v>28654.7</v>
      </c>
      <c r="C1242">
        <v>28566.7</v>
      </c>
      <c r="D1242">
        <v>28566.3</v>
      </c>
      <c r="E1242">
        <v>28520.400000000001</v>
      </c>
      <c r="F1242">
        <v>3104.37</v>
      </c>
      <c r="G1242">
        <v>0</v>
      </c>
      <c r="H1242">
        <v>940.00699999999995</v>
      </c>
      <c r="I1242">
        <v>0.37575500000000001</v>
      </c>
      <c r="J1242">
        <v>0.62162099999999998</v>
      </c>
      <c r="K1242">
        <v>0</v>
      </c>
      <c r="L1242" t="s">
        <v>43</v>
      </c>
    </row>
    <row r="1243" spans="1:12" x14ac:dyDescent="0.25">
      <c r="A1243" t="s">
        <v>78</v>
      </c>
      <c r="B1243">
        <v>28745.9</v>
      </c>
      <c r="C1243">
        <v>28656.9</v>
      </c>
      <c r="D1243">
        <v>28656.5</v>
      </c>
      <c r="E1243">
        <v>28610.400000000001</v>
      </c>
      <c r="F1243">
        <v>3116.01</v>
      </c>
      <c r="G1243">
        <v>0</v>
      </c>
      <c r="H1243">
        <v>944.15700000000004</v>
      </c>
      <c r="I1243">
        <v>0.37575500000000001</v>
      </c>
      <c r="J1243">
        <v>0.62162099999999998</v>
      </c>
      <c r="K1243">
        <v>0</v>
      </c>
      <c r="L1243" t="s">
        <v>43</v>
      </c>
    </row>
    <row r="1244" spans="1:12" x14ac:dyDescent="0.25">
      <c r="A1244" t="s">
        <v>78</v>
      </c>
      <c r="B1244">
        <v>28725.7</v>
      </c>
      <c r="C1244">
        <v>28639</v>
      </c>
      <c r="D1244">
        <v>28638.6</v>
      </c>
      <c r="E1244">
        <v>28592.5</v>
      </c>
      <c r="F1244">
        <v>3121.13</v>
      </c>
      <c r="G1244">
        <v>0</v>
      </c>
      <c r="H1244">
        <v>941.61599999999999</v>
      </c>
      <c r="I1244">
        <v>0.37575500000000001</v>
      </c>
      <c r="J1244">
        <v>0.62162099999999998</v>
      </c>
      <c r="K1244">
        <v>0</v>
      </c>
      <c r="L1244" t="s">
        <v>43</v>
      </c>
    </row>
    <row r="1245" spans="1:12" x14ac:dyDescent="0.25">
      <c r="A1245" t="s">
        <v>78</v>
      </c>
      <c r="B1245">
        <v>28788.9</v>
      </c>
      <c r="C1245">
        <v>28702.400000000001</v>
      </c>
      <c r="D1245">
        <v>28702</v>
      </c>
      <c r="E1245">
        <v>28655.8</v>
      </c>
      <c r="F1245">
        <v>3148.73</v>
      </c>
      <c r="G1245">
        <v>0</v>
      </c>
      <c r="H1245">
        <v>941.88900000000001</v>
      </c>
      <c r="I1245">
        <v>0.37575500000000001</v>
      </c>
      <c r="J1245">
        <v>0.62162099999999998</v>
      </c>
      <c r="K1245">
        <v>0</v>
      </c>
      <c r="L1245" t="s">
        <v>43</v>
      </c>
    </row>
    <row r="1246" spans="1:12" x14ac:dyDescent="0.25">
      <c r="A1246" t="s">
        <v>78</v>
      </c>
      <c r="B1246">
        <v>28652.9</v>
      </c>
      <c r="C1246">
        <v>28558.7</v>
      </c>
      <c r="D1246">
        <v>28558.3</v>
      </c>
      <c r="E1246">
        <v>28511.599999999999</v>
      </c>
      <c r="F1246">
        <v>3091.29</v>
      </c>
      <c r="G1246">
        <v>0</v>
      </c>
      <c r="H1246">
        <v>942.64400000000001</v>
      </c>
      <c r="I1246">
        <v>0.37575500000000001</v>
      </c>
      <c r="J1246">
        <v>0.62162099999999998</v>
      </c>
      <c r="K1246">
        <v>0</v>
      </c>
      <c r="L1246" t="s">
        <v>43</v>
      </c>
    </row>
    <row r="1247" spans="1:12" x14ac:dyDescent="0.25">
      <c r="A1247" t="s">
        <v>78</v>
      </c>
      <c r="B1247">
        <v>28748</v>
      </c>
      <c r="C1247">
        <v>28655.599999999999</v>
      </c>
      <c r="D1247">
        <v>28655.200000000001</v>
      </c>
      <c r="E1247">
        <v>28609.1</v>
      </c>
      <c r="F1247">
        <v>3124.19</v>
      </c>
      <c r="G1247">
        <v>0</v>
      </c>
      <c r="H1247">
        <v>942.82899999999995</v>
      </c>
      <c r="I1247">
        <v>0.37575500000000001</v>
      </c>
      <c r="J1247">
        <v>0.62162099999999998</v>
      </c>
      <c r="K1247">
        <v>0</v>
      </c>
      <c r="L1247" t="s">
        <v>43</v>
      </c>
    </row>
    <row r="1248" spans="1:12" x14ac:dyDescent="0.25">
      <c r="A1248" t="s">
        <v>78</v>
      </c>
      <c r="B1248">
        <v>28780.2</v>
      </c>
      <c r="C1248">
        <v>28695.5</v>
      </c>
      <c r="D1248">
        <v>28695.200000000001</v>
      </c>
      <c r="E1248">
        <v>28649.1</v>
      </c>
      <c r="F1248">
        <v>3107.43</v>
      </c>
      <c r="G1248">
        <v>0</v>
      </c>
      <c r="H1248">
        <v>945.74599999999998</v>
      </c>
      <c r="I1248">
        <v>0.37575500000000001</v>
      </c>
      <c r="J1248">
        <v>0.62162099999999998</v>
      </c>
      <c r="K1248">
        <v>0</v>
      </c>
      <c r="L1248" t="s">
        <v>43</v>
      </c>
    </row>
    <row r="1249" spans="1:12" x14ac:dyDescent="0.25">
      <c r="A1249" t="s">
        <v>78</v>
      </c>
      <c r="B1249">
        <v>28783</v>
      </c>
      <c r="C1249">
        <v>28695.9</v>
      </c>
      <c r="D1249">
        <v>28695.5</v>
      </c>
      <c r="E1249">
        <v>28649.5</v>
      </c>
      <c r="F1249">
        <v>3126.57</v>
      </c>
      <c r="G1249">
        <v>0</v>
      </c>
      <c r="H1249">
        <v>940.57600000000002</v>
      </c>
      <c r="I1249">
        <v>0.37575500000000001</v>
      </c>
      <c r="J1249">
        <v>0.62162099999999998</v>
      </c>
      <c r="K1249">
        <v>0</v>
      </c>
      <c r="L1249" t="s">
        <v>43</v>
      </c>
    </row>
    <row r="1250" spans="1:12" x14ac:dyDescent="0.25">
      <c r="A1250" t="s">
        <v>78</v>
      </c>
      <c r="B1250">
        <v>28712.1</v>
      </c>
      <c r="C1250">
        <v>28627.4</v>
      </c>
      <c r="D1250">
        <v>28626.9</v>
      </c>
      <c r="E1250">
        <v>28581.1</v>
      </c>
      <c r="F1250">
        <v>3118.92</v>
      </c>
      <c r="G1250">
        <v>0</v>
      </c>
      <c r="H1250">
        <v>936.68600000000004</v>
      </c>
      <c r="I1250">
        <v>0.37575500000000001</v>
      </c>
      <c r="J1250">
        <v>0.62162099999999998</v>
      </c>
      <c r="K1250">
        <v>0</v>
      </c>
      <c r="L1250" t="s">
        <v>43</v>
      </c>
    </row>
    <row r="1251" spans="1:12" x14ac:dyDescent="0.25">
      <c r="A1251" t="s">
        <v>78</v>
      </c>
      <c r="B1251">
        <v>28654.2</v>
      </c>
      <c r="C1251">
        <v>28569.1</v>
      </c>
      <c r="D1251">
        <v>28568.7</v>
      </c>
      <c r="E1251">
        <v>28521.8</v>
      </c>
      <c r="F1251">
        <v>3105.96</v>
      </c>
      <c r="G1251">
        <v>0</v>
      </c>
      <c r="H1251">
        <v>938.46100000000001</v>
      </c>
      <c r="I1251">
        <v>0.37575500000000001</v>
      </c>
      <c r="J1251">
        <v>0.62162099999999998</v>
      </c>
      <c r="K1251">
        <v>0</v>
      </c>
      <c r="L1251" t="s">
        <v>43</v>
      </c>
    </row>
    <row r="1252" spans="1:12" x14ac:dyDescent="0.25">
      <c r="A1252" t="s">
        <v>78</v>
      </c>
      <c r="B1252">
        <v>28700.6</v>
      </c>
      <c r="C1252">
        <v>28613.8</v>
      </c>
      <c r="D1252">
        <v>28613.4</v>
      </c>
      <c r="E1252">
        <v>28567.200000000001</v>
      </c>
      <c r="F1252">
        <v>3103.38</v>
      </c>
      <c r="G1252">
        <v>0</v>
      </c>
      <c r="H1252">
        <v>944.63199999999995</v>
      </c>
      <c r="I1252">
        <v>0.37575500000000001</v>
      </c>
      <c r="J1252">
        <v>0.62162099999999998</v>
      </c>
      <c r="K1252">
        <v>0</v>
      </c>
      <c r="L1252" t="s">
        <v>43</v>
      </c>
    </row>
    <row r="1253" spans="1:12" x14ac:dyDescent="0.25">
      <c r="A1253" t="s">
        <v>78</v>
      </c>
      <c r="B1253">
        <v>28688.400000000001</v>
      </c>
      <c r="C1253">
        <v>28601.7</v>
      </c>
      <c r="D1253">
        <v>28601.3</v>
      </c>
      <c r="E1253">
        <v>28555</v>
      </c>
      <c r="F1253">
        <v>3116.06</v>
      </c>
      <c r="G1253">
        <v>0</v>
      </c>
      <c r="H1253">
        <v>940.75599999999997</v>
      </c>
      <c r="I1253">
        <v>0.37575500000000001</v>
      </c>
      <c r="J1253">
        <v>0.62162099999999998</v>
      </c>
      <c r="K1253">
        <v>0</v>
      </c>
      <c r="L1253" t="s">
        <v>43</v>
      </c>
    </row>
    <row r="1254" spans="1:12" x14ac:dyDescent="0.25">
      <c r="A1254" t="s">
        <v>78</v>
      </c>
      <c r="B1254">
        <v>28742.2</v>
      </c>
      <c r="C1254">
        <v>28656.799999999999</v>
      </c>
      <c r="D1254">
        <v>28656.400000000001</v>
      </c>
      <c r="E1254">
        <v>28610.2</v>
      </c>
      <c r="F1254">
        <v>3142.86</v>
      </c>
      <c r="G1254">
        <v>0</v>
      </c>
      <c r="H1254">
        <v>944.22199999999998</v>
      </c>
      <c r="I1254">
        <v>0.37575500000000001</v>
      </c>
      <c r="J1254">
        <v>0.62162099999999998</v>
      </c>
      <c r="K1254">
        <v>0</v>
      </c>
      <c r="L1254" t="s">
        <v>43</v>
      </c>
    </row>
    <row r="1255" spans="1:12" x14ac:dyDescent="0.25">
      <c r="A1255" t="s">
        <v>78</v>
      </c>
      <c r="B1255">
        <v>28704.5</v>
      </c>
      <c r="C1255">
        <v>28615.9</v>
      </c>
      <c r="D1255">
        <v>28615.599999999999</v>
      </c>
      <c r="E1255">
        <v>28569.4</v>
      </c>
      <c r="F1255">
        <v>3142.49</v>
      </c>
      <c r="G1255">
        <v>0</v>
      </c>
      <c r="H1255">
        <v>943.60500000000002</v>
      </c>
      <c r="I1255">
        <v>0.37575500000000001</v>
      </c>
      <c r="J1255">
        <v>0.62162099999999998</v>
      </c>
      <c r="K1255">
        <v>0</v>
      </c>
      <c r="L1255" t="s">
        <v>43</v>
      </c>
    </row>
    <row r="1256" spans="1:12" x14ac:dyDescent="0.25">
      <c r="A1256" t="s">
        <v>78</v>
      </c>
      <c r="B1256">
        <v>28854.7</v>
      </c>
      <c r="C1256">
        <v>28763.7</v>
      </c>
      <c r="D1256">
        <v>28763.3</v>
      </c>
      <c r="E1256">
        <v>28717.7</v>
      </c>
      <c r="F1256">
        <v>3130.4</v>
      </c>
      <c r="G1256">
        <v>0</v>
      </c>
      <c r="H1256">
        <v>943.67100000000005</v>
      </c>
      <c r="I1256">
        <v>0.37575500000000001</v>
      </c>
      <c r="J1256">
        <v>0.62162099999999998</v>
      </c>
      <c r="K1256">
        <v>0</v>
      </c>
      <c r="L1256" t="s">
        <v>43</v>
      </c>
    </row>
    <row r="1257" spans="1:12" x14ac:dyDescent="0.25">
      <c r="A1257" t="s">
        <v>78</v>
      </c>
      <c r="B1257">
        <v>28818.3</v>
      </c>
      <c r="C1257">
        <v>28729.200000000001</v>
      </c>
      <c r="D1257">
        <v>28728.799999999999</v>
      </c>
      <c r="E1257">
        <v>28682.400000000001</v>
      </c>
      <c r="F1257">
        <v>3137.95</v>
      </c>
      <c r="G1257">
        <v>0</v>
      </c>
      <c r="H1257">
        <v>944.17700000000002</v>
      </c>
      <c r="I1257">
        <v>0.37575500000000001</v>
      </c>
      <c r="J1257">
        <v>0.62162099999999998</v>
      </c>
      <c r="K1257">
        <v>0</v>
      </c>
      <c r="L1257" t="s">
        <v>43</v>
      </c>
    </row>
    <row r="1258" spans="1:12" x14ac:dyDescent="0.25">
      <c r="A1258" t="s">
        <v>78</v>
      </c>
      <c r="B1258">
        <v>28752.6</v>
      </c>
      <c r="C1258">
        <v>28667.7</v>
      </c>
      <c r="D1258">
        <v>28667.3</v>
      </c>
      <c r="E1258">
        <v>28621</v>
      </c>
      <c r="F1258">
        <v>3126.82</v>
      </c>
      <c r="G1258">
        <v>0</v>
      </c>
      <c r="H1258">
        <v>942.88499999999999</v>
      </c>
      <c r="I1258">
        <v>0.37575500000000001</v>
      </c>
      <c r="J1258">
        <v>0.62162099999999998</v>
      </c>
      <c r="K1258">
        <v>0</v>
      </c>
      <c r="L1258" t="s">
        <v>43</v>
      </c>
    </row>
    <row r="1259" spans="1:12" x14ac:dyDescent="0.25">
      <c r="A1259" t="s">
        <v>78</v>
      </c>
      <c r="B1259">
        <v>28632.6</v>
      </c>
      <c r="C1259">
        <v>28543.200000000001</v>
      </c>
      <c r="D1259">
        <v>28542.799999999999</v>
      </c>
      <c r="E1259">
        <v>28497.200000000001</v>
      </c>
      <c r="F1259">
        <v>3096.02</v>
      </c>
      <c r="G1259">
        <v>0</v>
      </c>
      <c r="H1259">
        <v>939.125</v>
      </c>
      <c r="I1259">
        <v>0.37575500000000001</v>
      </c>
      <c r="J1259">
        <v>0.62162099999999998</v>
      </c>
      <c r="K1259">
        <v>0</v>
      </c>
      <c r="L1259" t="s">
        <v>43</v>
      </c>
    </row>
    <row r="1260" spans="1:12" x14ac:dyDescent="0.25">
      <c r="A1260" t="s">
        <v>78</v>
      </c>
      <c r="B1260">
        <v>28788.3</v>
      </c>
      <c r="C1260">
        <v>28698.6</v>
      </c>
      <c r="D1260">
        <v>28698.2</v>
      </c>
      <c r="E1260">
        <v>28652.1</v>
      </c>
      <c r="F1260">
        <v>3131.89</v>
      </c>
      <c r="G1260">
        <v>0</v>
      </c>
      <c r="H1260">
        <v>944.10500000000002</v>
      </c>
      <c r="I1260">
        <v>0.37575500000000001</v>
      </c>
      <c r="J1260">
        <v>0.62162099999999998</v>
      </c>
      <c r="K1260">
        <v>0</v>
      </c>
      <c r="L1260" t="s">
        <v>43</v>
      </c>
    </row>
    <row r="1261" spans="1:12" x14ac:dyDescent="0.25">
      <c r="A1261" t="s">
        <v>78</v>
      </c>
      <c r="B1261">
        <v>28674</v>
      </c>
      <c r="C1261">
        <v>28589</v>
      </c>
      <c r="D1261">
        <v>28588.6</v>
      </c>
      <c r="E1261">
        <v>28542.7</v>
      </c>
      <c r="F1261">
        <v>3121.12</v>
      </c>
      <c r="G1261">
        <v>0</v>
      </c>
      <c r="H1261">
        <v>940.98500000000001</v>
      </c>
      <c r="I1261">
        <v>0.37575500000000001</v>
      </c>
      <c r="J1261">
        <v>0.62162099999999998</v>
      </c>
      <c r="K1261">
        <v>0</v>
      </c>
      <c r="L1261" t="s">
        <v>43</v>
      </c>
    </row>
    <row r="1262" spans="1:12" x14ac:dyDescent="0.25">
      <c r="A1262" t="s">
        <v>78</v>
      </c>
      <c r="B1262">
        <v>28711.3</v>
      </c>
      <c r="C1262">
        <v>28619.9</v>
      </c>
      <c r="D1262">
        <v>28619.5</v>
      </c>
      <c r="E1262">
        <v>28573.599999999999</v>
      </c>
      <c r="F1262">
        <v>3097.4</v>
      </c>
      <c r="G1262">
        <v>0</v>
      </c>
      <c r="H1262">
        <v>943.17200000000003</v>
      </c>
      <c r="I1262">
        <v>0.37575500000000001</v>
      </c>
      <c r="J1262">
        <v>0.62162099999999998</v>
      </c>
      <c r="K1262">
        <v>0</v>
      </c>
      <c r="L1262" t="s">
        <v>43</v>
      </c>
    </row>
    <row r="1263" spans="1:12" x14ac:dyDescent="0.25">
      <c r="A1263" t="s">
        <v>78</v>
      </c>
      <c r="B1263">
        <v>28624.7</v>
      </c>
      <c r="C1263">
        <v>28535.8</v>
      </c>
      <c r="D1263">
        <v>28535.4</v>
      </c>
      <c r="E1263">
        <v>28489.1</v>
      </c>
      <c r="F1263">
        <v>3093.35</v>
      </c>
      <c r="G1263">
        <v>0</v>
      </c>
      <c r="H1263">
        <v>942.35799999999995</v>
      </c>
      <c r="I1263">
        <v>0.37575500000000001</v>
      </c>
      <c r="J1263">
        <v>0.62162099999999998</v>
      </c>
      <c r="K1263">
        <v>0</v>
      </c>
      <c r="L1263" t="s">
        <v>43</v>
      </c>
    </row>
    <row r="1264" spans="1:12" x14ac:dyDescent="0.25">
      <c r="A1264" t="s">
        <v>78</v>
      </c>
      <c r="B1264">
        <v>28904.7</v>
      </c>
      <c r="C1264">
        <v>28820.1</v>
      </c>
      <c r="D1264">
        <v>28819.7</v>
      </c>
      <c r="E1264">
        <v>28772.799999999999</v>
      </c>
      <c r="F1264">
        <v>3173.1</v>
      </c>
      <c r="G1264">
        <v>0</v>
      </c>
      <c r="H1264">
        <v>948.24800000000005</v>
      </c>
      <c r="I1264">
        <v>0.37575500000000001</v>
      </c>
      <c r="J1264">
        <v>0.62162099999999998</v>
      </c>
      <c r="K1264">
        <v>0</v>
      </c>
      <c r="L1264" t="s">
        <v>43</v>
      </c>
    </row>
    <row r="1265" spans="1:12" x14ac:dyDescent="0.25">
      <c r="A1265" t="s">
        <v>78</v>
      </c>
      <c r="B1265">
        <v>28789.1</v>
      </c>
      <c r="C1265">
        <v>28682.9</v>
      </c>
      <c r="D1265">
        <v>28682.6</v>
      </c>
      <c r="E1265">
        <v>28636.7</v>
      </c>
      <c r="F1265">
        <v>3122.95</v>
      </c>
      <c r="G1265">
        <v>0</v>
      </c>
      <c r="H1265">
        <v>940.30600000000004</v>
      </c>
      <c r="I1265">
        <v>0.37575500000000001</v>
      </c>
      <c r="J1265">
        <v>0.62162099999999998</v>
      </c>
      <c r="K1265">
        <v>0</v>
      </c>
      <c r="L1265" t="s">
        <v>43</v>
      </c>
    </row>
    <row r="1266" spans="1:12" x14ac:dyDescent="0.25">
      <c r="A1266" t="s">
        <v>78</v>
      </c>
      <c r="B1266">
        <v>28767.1</v>
      </c>
      <c r="C1266">
        <v>28678.9</v>
      </c>
      <c r="D1266">
        <v>28678.5</v>
      </c>
      <c r="E1266">
        <v>28631.8</v>
      </c>
      <c r="F1266">
        <v>3136.79</v>
      </c>
      <c r="G1266">
        <v>0</v>
      </c>
      <c r="H1266">
        <v>943.65599999999995</v>
      </c>
      <c r="I1266">
        <v>0.37575500000000001</v>
      </c>
      <c r="J1266">
        <v>0.62162099999999998</v>
      </c>
      <c r="K1266">
        <v>0</v>
      </c>
      <c r="L1266" t="s">
        <v>43</v>
      </c>
    </row>
    <row r="1267" spans="1:12" x14ac:dyDescent="0.25">
      <c r="A1267" t="s">
        <v>78</v>
      </c>
      <c r="B1267">
        <v>28681.200000000001</v>
      </c>
      <c r="C1267">
        <v>28594.7</v>
      </c>
      <c r="D1267">
        <v>28594.3</v>
      </c>
      <c r="E1267">
        <v>28548.400000000001</v>
      </c>
      <c r="F1267">
        <v>3121.16</v>
      </c>
      <c r="G1267">
        <v>0</v>
      </c>
      <c r="H1267">
        <v>942.03300000000002</v>
      </c>
      <c r="I1267">
        <v>0.37575500000000001</v>
      </c>
      <c r="J1267">
        <v>0.62162099999999998</v>
      </c>
      <c r="K1267">
        <v>0</v>
      </c>
      <c r="L1267" t="s">
        <v>43</v>
      </c>
    </row>
    <row r="1268" spans="1:12" x14ac:dyDescent="0.25">
      <c r="A1268" t="s">
        <v>78</v>
      </c>
      <c r="B1268">
        <v>28743.599999999999</v>
      </c>
      <c r="C1268">
        <v>28658.3</v>
      </c>
      <c r="D1268">
        <v>28658</v>
      </c>
      <c r="E1268">
        <v>28611.599999999999</v>
      </c>
      <c r="F1268">
        <v>3131.43</v>
      </c>
      <c r="G1268">
        <v>0</v>
      </c>
      <c r="H1268">
        <v>942.9</v>
      </c>
      <c r="I1268">
        <v>0.37575500000000001</v>
      </c>
      <c r="J1268">
        <v>0.62162099999999998</v>
      </c>
      <c r="K1268">
        <v>0</v>
      </c>
      <c r="L1268" t="s">
        <v>43</v>
      </c>
    </row>
    <row r="1269" spans="1:12" x14ac:dyDescent="0.25">
      <c r="A1269" t="s">
        <v>78</v>
      </c>
      <c r="B1269">
        <v>28697.599999999999</v>
      </c>
      <c r="C1269">
        <v>28611.5</v>
      </c>
      <c r="D1269">
        <v>28611.1</v>
      </c>
      <c r="E1269">
        <v>28565</v>
      </c>
      <c r="F1269">
        <v>3122.24</v>
      </c>
      <c r="G1269">
        <v>0</v>
      </c>
      <c r="H1269">
        <v>943.75300000000004</v>
      </c>
      <c r="I1269">
        <v>0.37575500000000001</v>
      </c>
      <c r="J1269">
        <v>0.62162099999999998</v>
      </c>
      <c r="K1269">
        <v>0</v>
      </c>
      <c r="L1269" t="s">
        <v>43</v>
      </c>
    </row>
    <row r="1270" spans="1:12" x14ac:dyDescent="0.25">
      <c r="A1270" t="s">
        <v>78</v>
      </c>
      <c r="B1270">
        <v>28700.2</v>
      </c>
      <c r="C1270">
        <v>28615.200000000001</v>
      </c>
      <c r="D1270">
        <v>28614.9</v>
      </c>
      <c r="E1270">
        <v>28568.5</v>
      </c>
      <c r="F1270">
        <v>3117.02</v>
      </c>
      <c r="G1270">
        <v>0</v>
      </c>
      <c r="H1270">
        <v>943.65800000000002</v>
      </c>
      <c r="I1270">
        <v>0.37575500000000001</v>
      </c>
      <c r="J1270">
        <v>0.62162099999999998</v>
      </c>
      <c r="K1270">
        <v>0</v>
      </c>
      <c r="L1270" t="s">
        <v>43</v>
      </c>
    </row>
    <row r="1271" spans="1:12" x14ac:dyDescent="0.25">
      <c r="A1271" t="s">
        <v>78</v>
      </c>
      <c r="B1271">
        <v>28772.5</v>
      </c>
      <c r="C1271">
        <v>28682.6</v>
      </c>
      <c r="D1271">
        <v>28682.2</v>
      </c>
      <c r="E1271">
        <v>28635.599999999999</v>
      </c>
      <c r="F1271">
        <v>3137.97</v>
      </c>
      <c r="G1271">
        <v>0</v>
      </c>
      <c r="H1271">
        <v>945.26199999999994</v>
      </c>
      <c r="I1271">
        <v>0.37575500000000001</v>
      </c>
      <c r="J1271">
        <v>0.62162099999999998</v>
      </c>
      <c r="K1271">
        <v>0</v>
      </c>
      <c r="L1271" t="s">
        <v>43</v>
      </c>
    </row>
    <row r="1272" spans="1:12" x14ac:dyDescent="0.25">
      <c r="A1272" t="s">
        <v>78</v>
      </c>
      <c r="B1272">
        <v>28708.6</v>
      </c>
      <c r="C1272">
        <v>28620.5</v>
      </c>
      <c r="D1272">
        <v>28620.2</v>
      </c>
      <c r="E1272">
        <v>28574.799999999999</v>
      </c>
      <c r="F1272">
        <v>3098.47</v>
      </c>
      <c r="G1272">
        <v>0</v>
      </c>
      <c r="H1272">
        <v>939.26700000000005</v>
      </c>
      <c r="I1272">
        <v>0.37575500000000001</v>
      </c>
      <c r="J1272">
        <v>0.62162099999999998</v>
      </c>
      <c r="K1272">
        <v>0</v>
      </c>
      <c r="L1272" t="s">
        <v>43</v>
      </c>
    </row>
    <row r="1273" spans="1:12" x14ac:dyDescent="0.25">
      <c r="A1273" t="s">
        <v>78</v>
      </c>
      <c r="B1273">
        <v>28821.4</v>
      </c>
      <c r="C1273">
        <v>28734.799999999999</v>
      </c>
      <c r="D1273">
        <v>28734.400000000001</v>
      </c>
      <c r="E1273">
        <v>28688.6</v>
      </c>
      <c r="F1273">
        <v>3148.17</v>
      </c>
      <c r="G1273">
        <v>0</v>
      </c>
      <c r="H1273">
        <v>943.88800000000003</v>
      </c>
      <c r="I1273">
        <v>0.37575500000000001</v>
      </c>
      <c r="J1273">
        <v>0.62162099999999998</v>
      </c>
      <c r="K1273">
        <v>0</v>
      </c>
      <c r="L1273" t="s">
        <v>43</v>
      </c>
    </row>
    <row r="1274" spans="1:12" x14ac:dyDescent="0.25">
      <c r="A1274" t="s">
        <v>78</v>
      </c>
      <c r="B1274">
        <v>28720</v>
      </c>
      <c r="C1274">
        <v>28630</v>
      </c>
      <c r="D1274">
        <v>28629.599999999999</v>
      </c>
      <c r="E1274">
        <v>28583.599999999999</v>
      </c>
      <c r="F1274">
        <v>3100.79</v>
      </c>
      <c r="G1274">
        <v>0</v>
      </c>
      <c r="H1274">
        <v>946.76099999999997</v>
      </c>
      <c r="I1274">
        <v>0.37575500000000001</v>
      </c>
      <c r="J1274">
        <v>0.62162099999999998</v>
      </c>
      <c r="K1274">
        <v>0</v>
      </c>
      <c r="L1274" t="s">
        <v>43</v>
      </c>
    </row>
    <row r="1275" spans="1:12" x14ac:dyDescent="0.25">
      <c r="A1275" t="s">
        <v>78</v>
      </c>
      <c r="B1275">
        <v>28736.9</v>
      </c>
      <c r="C1275">
        <v>28648.400000000001</v>
      </c>
      <c r="D1275">
        <v>28648</v>
      </c>
      <c r="E1275">
        <v>28602.1</v>
      </c>
      <c r="F1275">
        <v>3119.15</v>
      </c>
      <c r="G1275">
        <v>0</v>
      </c>
      <c r="H1275">
        <v>939.93</v>
      </c>
      <c r="I1275">
        <v>0.37575500000000001</v>
      </c>
      <c r="J1275">
        <v>0.62162099999999998</v>
      </c>
      <c r="K1275">
        <v>0</v>
      </c>
      <c r="L1275" t="s">
        <v>43</v>
      </c>
    </row>
    <row r="1276" spans="1:12" x14ac:dyDescent="0.25">
      <c r="A1276" t="s">
        <v>78</v>
      </c>
      <c r="B1276">
        <v>28741</v>
      </c>
      <c r="C1276">
        <v>28649.8</v>
      </c>
      <c r="D1276">
        <v>28649.4</v>
      </c>
      <c r="E1276">
        <v>28603.5</v>
      </c>
      <c r="F1276">
        <v>3088.96</v>
      </c>
      <c r="G1276">
        <v>0</v>
      </c>
      <c r="H1276">
        <v>940.57100000000003</v>
      </c>
      <c r="I1276">
        <v>0.37575500000000001</v>
      </c>
      <c r="J1276">
        <v>0.62162099999999998</v>
      </c>
      <c r="K1276">
        <v>0</v>
      </c>
      <c r="L1276" t="s">
        <v>43</v>
      </c>
    </row>
    <row r="1277" spans="1:12" x14ac:dyDescent="0.25">
      <c r="A1277" t="s">
        <v>78</v>
      </c>
      <c r="B1277">
        <v>28740.5</v>
      </c>
      <c r="C1277">
        <v>28655.1</v>
      </c>
      <c r="D1277">
        <v>28654.7</v>
      </c>
      <c r="E1277">
        <v>28608.1</v>
      </c>
      <c r="F1277">
        <v>3117.8</v>
      </c>
      <c r="G1277">
        <v>0</v>
      </c>
      <c r="H1277">
        <v>946.18299999999999</v>
      </c>
      <c r="I1277">
        <v>0.37575500000000001</v>
      </c>
      <c r="J1277">
        <v>0.62162099999999998</v>
      </c>
      <c r="K1277">
        <v>0</v>
      </c>
      <c r="L1277" t="s">
        <v>43</v>
      </c>
    </row>
    <row r="1278" spans="1:12" x14ac:dyDescent="0.25">
      <c r="A1278" t="s">
        <v>78</v>
      </c>
      <c r="B1278">
        <v>28690.1</v>
      </c>
      <c r="C1278">
        <v>28604.400000000001</v>
      </c>
      <c r="D1278">
        <v>28604</v>
      </c>
      <c r="E1278">
        <v>28557.200000000001</v>
      </c>
      <c r="F1278">
        <v>3130.77</v>
      </c>
      <c r="G1278">
        <v>0</v>
      </c>
      <c r="H1278">
        <v>944.19</v>
      </c>
      <c r="I1278">
        <v>0.37575500000000001</v>
      </c>
      <c r="J1278">
        <v>0.62162099999999998</v>
      </c>
      <c r="K1278">
        <v>0</v>
      </c>
      <c r="L1278" t="s">
        <v>43</v>
      </c>
    </row>
    <row r="1279" spans="1:12" x14ac:dyDescent="0.25">
      <c r="A1279" t="s">
        <v>78</v>
      </c>
      <c r="B1279">
        <v>28783.7</v>
      </c>
      <c r="C1279">
        <v>28697.7</v>
      </c>
      <c r="D1279">
        <v>28697.3</v>
      </c>
      <c r="E1279">
        <v>28650.799999999999</v>
      </c>
      <c r="F1279">
        <v>3135.37</v>
      </c>
      <c r="G1279">
        <v>0</v>
      </c>
      <c r="H1279">
        <v>944.29399999999998</v>
      </c>
      <c r="I1279">
        <v>0.37575500000000001</v>
      </c>
      <c r="J1279">
        <v>0.62162099999999998</v>
      </c>
      <c r="K1279">
        <v>0</v>
      </c>
      <c r="L1279" t="s">
        <v>43</v>
      </c>
    </row>
    <row r="1280" spans="1:12" x14ac:dyDescent="0.25">
      <c r="A1280" t="s">
        <v>78</v>
      </c>
      <c r="B1280">
        <v>28722</v>
      </c>
      <c r="C1280">
        <v>28635.7</v>
      </c>
      <c r="D1280">
        <v>28635.3</v>
      </c>
      <c r="E1280">
        <v>28589.1</v>
      </c>
      <c r="F1280">
        <v>3130.23</v>
      </c>
      <c r="G1280">
        <v>0</v>
      </c>
      <c r="H1280">
        <v>943.26499999999999</v>
      </c>
      <c r="I1280">
        <v>0.37575500000000001</v>
      </c>
      <c r="J1280">
        <v>0.62162099999999998</v>
      </c>
      <c r="K1280">
        <v>0</v>
      </c>
      <c r="L1280" t="s">
        <v>43</v>
      </c>
    </row>
    <row r="1281" spans="1:25" x14ac:dyDescent="0.25">
      <c r="A1281" t="s">
        <v>78</v>
      </c>
      <c r="B1281">
        <v>28773.1</v>
      </c>
      <c r="C1281">
        <v>28686.799999999999</v>
      </c>
      <c r="D1281">
        <v>28686.5</v>
      </c>
      <c r="E1281">
        <v>28640.2</v>
      </c>
      <c r="F1281">
        <v>3115.53</v>
      </c>
      <c r="G1281">
        <v>0</v>
      </c>
      <c r="H1281">
        <v>947.85900000000004</v>
      </c>
      <c r="I1281">
        <v>0.37575500000000001</v>
      </c>
      <c r="J1281">
        <v>0.62162099999999998</v>
      </c>
      <c r="K1281">
        <v>0</v>
      </c>
      <c r="L1281" t="s">
        <v>43</v>
      </c>
    </row>
    <row r="1282" spans="1:25" x14ac:dyDescent="0.25">
      <c r="A1282" t="s">
        <v>78</v>
      </c>
      <c r="B1282">
        <v>28769.8</v>
      </c>
      <c r="C1282">
        <v>28675.599999999999</v>
      </c>
      <c r="D1282">
        <v>28675.3</v>
      </c>
      <c r="E1282">
        <v>28629.3</v>
      </c>
      <c r="F1282">
        <v>3105.95</v>
      </c>
      <c r="G1282">
        <v>0</v>
      </c>
      <c r="H1282">
        <v>946.98299999999995</v>
      </c>
      <c r="I1282">
        <v>0.37575500000000001</v>
      </c>
      <c r="J1282">
        <v>0.62162099999999998</v>
      </c>
      <c r="K1282">
        <v>0</v>
      </c>
      <c r="L1282" t="s">
        <v>43</v>
      </c>
    </row>
    <row r="1283" spans="1:25" x14ac:dyDescent="0.25">
      <c r="A1283" t="s">
        <v>78</v>
      </c>
      <c r="B1283">
        <v>28733.8</v>
      </c>
      <c r="C1283">
        <v>28649.7</v>
      </c>
      <c r="D1283">
        <v>28649.3</v>
      </c>
      <c r="E1283">
        <v>28602.9</v>
      </c>
      <c r="F1283">
        <v>3118.76</v>
      </c>
      <c r="G1283">
        <v>0</v>
      </c>
      <c r="H1283">
        <v>954.43299999999999</v>
      </c>
      <c r="I1283">
        <v>0.37575500000000001</v>
      </c>
      <c r="J1283">
        <v>0.62162099999999998</v>
      </c>
      <c r="K1283">
        <v>0</v>
      </c>
      <c r="L1283" t="s">
        <v>43</v>
      </c>
    </row>
    <row r="1284" spans="1:25" x14ac:dyDescent="0.25">
      <c r="A1284" t="s">
        <v>78</v>
      </c>
      <c r="B1284">
        <v>28636.7</v>
      </c>
      <c r="C1284">
        <v>28545.9</v>
      </c>
      <c r="D1284">
        <v>28545.5</v>
      </c>
      <c r="E1284">
        <v>28499.4</v>
      </c>
      <c r="F1284">
        <v>3110.2</v>
      </c>
      <c r="G1284">
        <v>0</v>
      </c>
      <c r="H1284">
        <v>937.67399999999998</v>
      </c>
      <c r="I1284">
        <v>0.37575500000000001</v>
      </c>
      <c r="J1284">
        <v>0.62162099999999998</v>
      </c>
      <c r="K1284">
        <v>0</v>
      </c>
      <c r="L1284" t="s">
        <v>43</v>
      </c>
    </row>
    <row r="1285" spans="1:25" x14ac:dyDescent="0.25">
      <c r="A1285" t="s">
        <v>78</v>
      </c>
      <c r="B1285">
        <v>28759.1</v>
      </c>
      <c r="C1285">
        <v>28670.1</v>
      </c>
      <c r="D1285">
        <v>28669.599999999999</v>
      </c>
      <c r="E1285">
        <v>28623.5</v>
      </c>
      <c r="F1285">
        <v>3124.6</v>
      </c>
      <c r="G1285">
        <v>0</v>
      </c>
      <c r="H1285">
        <v>943.46900000000005</v>
      </c>
      <c r="I1285">
        <v>0.37575500000000001</v>
      </c>
      <c r="J1285">
        <v>0.62162099999999998</v>
      </c>
      <c r="K1285">
        <v>0</v>
      </c>
      <c r="L1285" t="s">
        <v>43</v>
      </c>
    </row>
    <row r="1286" spans="1:25" x14ac:dyDescent="0.25">
      <c r="A1286" t="s">
        <v>78</v>
      </c>
      <c r="B1286">
        <v>28721</v>
      </c>
      <c r="C1286">
        <v>28633.5</v>
      </c>
      <c r="D1286">
        <v>28633.1</v>
      </c>
      <c r="E1286">
        <v>28586.3</v>
      </c>
      <c r="F1286">
        <v>3117.92</v>
      </c>
      <c r="G1286">
        <v>0</v>
      </c>
      <c r="H1286">
        <v>943.21100000000001</v>
      </c>
      <c r="I1286">
        <v>0.37575500000000001</v>
      </c>
      <c r="J1286">
        <v>0.62162099999999998</v>
      </c>
      <c r="K1286">
        <v>0</v>
      </c>
      <c r="L1286" t="s">
        <v>43</v>
      </c>
    </row>
    <row r="1287" spans="1:25" x14ac:dyDescent="0.25">
      <c r="A1287" t="s">
        <v>78</v>
      </c>
      <c r="B1287">
        <v>28780.6</v>
      </c>
      <c r="C1287">
        <v>28694.799999999999</v>
      </c>
      <c r="D1287">
        <v>28694.3</v>
      </c>
      <c r="E1287">
        <v>28648.1</v>
      </c>
      <c r="F1287">
        <v>3155.31</v>
      </c>
      <c r="G1287">
        <v>0</v>
      </c>
      <c r="H1287">
        <v>942.14</v>
      </c>
      <c r="I1287">
        <v>0.37575500000000001</v>
      </c>
      <c r="J1287">
        <v>0.62162099999999998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28678.2</v>
      </c>
      <c r="C1288">
        <v>28590.799999999999</v>
      </c>
      <c r="D1288">
        <v>28590.400000000001</v>
      </c>
      <c r="E1288">
        <v>28544.400000000001</v>
      </c>
      <c r="F1288">
        <v>3135.11</v>
      </c>
      <c r="G1288">
        <v>0</v>
      </c>
      <c r="H1288">
        <v>941.56</v>
      </c>
      <c r="I1288">
        <v>0.37575500000000001</v>
      </c>
      <c r="J1288">
        <v>0.62162099999999998</v>
      </c>
      <c r="K1288">
        <v>0</v>
      </c>
      <c r="L1288" t="s">
        <v>43</v>
      </c>
      <c r="R1288">
        <f>AVERAGE(B1239:B1288)</f>
        <v>28737.304000000004</v>
      </c>
      <c r="S1288">
        <f>AVERAGE(C1239:C1288)</f>
        <v>28649.245999999999</v>
      </c>
      <c r="U1288">
        <f>_xlfn.VAR.P(B1239:B1288)</f>
        <v>3283.5755840000011</v>
      </c>
      <c r="V1288">
        <f>_xlfn.VAR.P(C1239:C1288)</f>
        <v>3284.9644839999833</v>
      </c>
      <c r="X1288">
        <f>1.96*SQRT(U1288)/50</f>
        <v>2.2462576845495179</v>
      </c>
      <c r="Y1288">
        <f>1.96*SQRT(V1288)/50</f>
        <v>2.2467326998763637</v>
      </c>
    </row>
    <row r="1289" spans="1:25" x14ac:dyDescent="0.25">
      <c r="A1289" t="s">
        <v>78</v>
      </c>
      <c r="B1289">
        <v>1436984.9068</v>
      </c>
      <c r="C1289" t="s">
        <v>37</v>
      </c>
    </row>
    <row r="1343" spans="18:25" x14ac:dyDescent="0.25">
      <c r="R1343" t="s">
        <v>70</v>
      </c>
      <c r="U1343" t="s">
        <v>69</v>
      </c>
      <c r="X1343" t="s">
        <v>67</v>
      </c>
    </row>
    <row r="1344" spans="18:25" x14ac:dyDescent="0.25">
      <c r="R1344" t="e">
        <f>AVERAGE(B1295:B1344)</f>
        <v>#DIV/0!</v>
      </c>
      <c r="S1344" t="e">
        <f>AVERAGE(C1295:C1344)</f>
        <v>#DIV/0!</v>
      </c>
      <c r="U1344" t="e">
        <f>_xlfn.VAR.P(B1295:B1344)</f>
        <v>#DIV/0!</v>
      </c>
      <c r="V1344" t="e">
        <f>_xlfn.VAR.P(C1295:C1344)</f>
        <v>#DIV/0!</v>
      </c>
      <c r="X1344" t="e">
        <f>1.96*SQRT(U1344)/50</f>
        <v>#DIV/0!</v>
      </c>
      <c r="Y1344" t="e">
        <f>1.96*SQRT(V1344)/50</f>
        <v>#DIV/0!</v>
      </c>
    </row>
    <row r="1399" spans="18:25" x14ac:dyDescent="0.25">
      <c r="R1399" t="s">
        <v>70</v>
      </c>
      <c r="U1399" t="s">
        <v>69</v>
      </c>
      <c r="X1399" t="s">
        <v>67</v>
      </c>
    </row>
    <row r="1400" spans="18:25" x14ac:dyDescent="0.25">
      <c r="R1400" t="e">
        <f>AVERAGE(B1351:B1400)</f>
        <v>#DIV/0!</v>
      </c>
      <c r="S1400" t="e">
        <f>AVERAGE(C1351:C1400)</f>
        <v>#DIV/0!</v>
      </c>
      <c r="U1400" t="e">
        <f>_xlfn.VAR.P(B1351:B1400)</f>
        <v>#DIV/0!</v>
      </c>
      <c r="V1400" t="e">
        <f>_xlfn.VAR.P(C1351:C1400)</f>
        <v>#DIV/0!</v>
      </c>
      <c r="X1400" t="e">
        <f>1.96*SQRT(U1400)/50</f>
        <v>#DIV/0!</v>
      </c>
      <c r="Y1400" t="e">
        <f>1.96*SQRT(V1400)/50</f>
        <v>#DIV/0!</v>
      </c>
    </row>
    <row r="1455" spans="18:25" x14ac:dyDescent="0.25">
      <c r="R1455" t="s">
        <v>70</v>
      </c>
      <c r="U1455" t="s">
        <v>69</v>
      </c>
      <c r="X1455" t="s">
        <v>67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70</v>
      </c>
      <c r="U1511" t="s">
        <v>69</v>
      </c>
      <c r="X1511" t="s">
        <v>67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70</v>
      </c>
      <c r="U1567" t="s">
        <v>69</v>
      </c>
      <c r="X1567" t="s">
        <v>67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70</v>
      </c>
      <c r="U1623" t="s">
        <v>69</v>
      </c>
      <c r="X1623" t="s">
        <v>67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70</v>
      </c>
      <c r="U1679" t="s">
        <v>69</v>
      </c>
      <c r="X1679" t="s">
        <v>67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70</v>
      </c>
      <c r="U1735" t="s">
        <v>69</v>
      </c>
      <c r="X1735" t="s">
        <v>67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70</v>
      </c>
      <c r="U1791" t="s">
        <v>69</v>
      </c>
      <c r="X1791" t="s">
        <v>67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95" zoomScale="70" zoomScaleNormal="70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42.786356000000012</v>
      </c>
      <c r="E3">
        <f ca="1">OFFSET('2688p trace'!$S$56,(A3-1)*56,0)-OFFSET('2688p stat'!$H$1,A3*20,0)</f>
        <v>20.698931999999996</v>
      </c>
      <c r="F3">
        <f ca="1">OFFSET('2688p stat'!$H$1,A3*20,0)-OFFSET('2688p stat'!$K$1,A3*20,0)</f>
        <v>6.0286650000000002</v>
      </c>
      <c r="G3">
        <f ca="1">OFFSET('2688p stat'!$K$1,A3*20,0)-OFFSET('2688p stat'!$N$1,A3*20,0)</f>
        <v>1.6741429999999999</v>
      </c>
      <c r="H3">
        <f ca="1">OFFSET('2688p stat'!$N$1,A3*20,0)</f>
        <v>3.0256020000000001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38.147070946995989</v>
      </c>
      <c r="E4" s="5">
        <f ca="1">OFFSET('2688p trace'!$V$56,(A4-1)*56,0)</f>
        <v>29.065566766436213</v>
      </c>
      <c r="F4" s="5">
        <f ca="1">OFFSET('2688p stat'!$H$1,A4*20,1)</f>
        <v>2.521331</v>
      </c>
      <c r="G4" s="5">
        <f ca="1">OFFSET('2688p stat'!$K$1,A4*20,1)</f>
        <v>0.915099</v>
      </c>
      <c r="H4" s="5">
        <f ca="1">OFFSET('2688p stat'!$N$1,A4*20,1)</f>
        <v>0.79654100000000005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75.13615200000001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82.374851597695056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35.63799999999901</v>
      </c>
      <c r="E7">
        <f ca="1">OFFSET('2688p trace'!$S$56,(A7-1)*56,0)-OFFSET('2688p stat'!$H$1,A7*20,0)</f>
        <v>275.99318800000037</v>
      </c>
      <c r="F7">
        <f ca="1">OFFSET('2688p stat'!$H$1,A7*20,0)-OFFSET('2688p stat'!$K$1,A7*20,0)</f>
        <v>1.7487099999998463</v>
      </c>
      <c r="G7">
        <f ca="1">OFFSET('2688p stat'!$K$1,A7*20,0)-OFFSET('2688p stat'!$N$1,A7*20,0)</f>
        <v>17374.364222</v>
      </c>
      <c r="H7">
        <f ca="1">OFFSET('2688p stat'!$N$1,A7*20,0)</f>
        <v>2.0298799999999999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13532.43552400004</v>
      </c>
      <c r="E8" s="5">
        <f ca="1">OFFSET('2688p trace'!$V$56,(A8-1)*56,0)</f>
        <v>13520.04710399999</v>
      </c>
      <c r="F8" s="5">
        <f ca="1">OFFSET('2688p stat'!$H$1,A8*20,1)</f>
        <v>12872.489608</v>
      </c>
      <c r="G8" s="5">
        <f ca="1">OFFSET('2688p stat'!$K$1,A8*20,1)</f>
        <v>12872.900905</v>
      </c>
      <c r="H8" s="5">
        <f ca="1">OFFSET('2688p stat'!$N$1,A8*20,1)</f>
        <v>4.8999999999999998E-5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39.465999999985797</v>
      </c>
      <c r="E9">
        <f ca="1">OFFSET('2688p trace'!$S$56,(A9-1)*56,0)-OFFSET('2688p stat'!$H$1,A9*20,0)</f>
        <v>92.979672000006758</v>
      </c>
      <c r="F9">
        <f ca="1">OFFSET('2688p stat'!$H$1,A9*20,0)-OFFSET('2688p stat'!$K$1,A9*20,0)</f>
        <v>121.34931599999982</v>
      </c>
      <c r="G9">
        <f ca="1">OFFSET('2688p stat'!$K$1,A9*20,0)-OFFSET('2688p stat'!$N$1,A9*20,0)</f>
        <v>12876.760469000001</v>
      </c>
      <c r="H9">
        <f ca="1">OFFSET('2688p stat'!$N$1,A9*20,0)</f>
        <v>2870.5365430000002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677.62953599999992</v>
      </c>
      <c r="E10" s="5">
        <f ca="1">OFFSET('2688p trace'!$V$56,(A10-1)*56,0)</f>
        <v>671.31392399999572</v>
      </c>
      <c r="F10" s="5">
        <f ca="1">OFFSET('2688p stat'!$H$1,A10*20,1)</f>
        <v>645.79158900000004</v>
      </c>
      <c r="G10" s="5">
        <f ca="1">OFFSET('2688p stat'!$K$1,A10*20,1)</f>
        <v>643.01566700000001</v>
      </c>
      <c r="H10" s="5">
        <f ca="1">OFFSET('2688p stat'!$N$1,A10*20,1)</f>
        <v>20.712126000000001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39.344000000004598</v>
      </c>
      <c r="E11">
        <f ca="1">OFFSET('2688p trace'!$S$56,(A11-1)*56,0)-OFFSET('2688p stat'!$H$1,A11*20,0)</f>
        <v>86.83112500000243</v>
      </c>
      <c r="F11">
        <f ca="1">OFFSET('2688p stat'!$H$1,A11*20,0)-OFFSET('2688p stat'!$K$1,A11*20,0)</f>
        <v>48.582948999999644</v>
      </c>
      <c r="G11">
        <f ca="1">OFFSET('2688p stat'!$K$1,A11*20,0)-OFFSET('2688p stat'!$N$1,A11*20,0)</f>
        <v>12855.004746000001</v>
      </c>
      <c r="H11">
        <f ca="1">OFFSET('2688p stat'!$N$1,A11*20,0)</f>
        <v>636.54917999999998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21.281455999999263</v>
      </c>
      <c r="E12" s="5">
        <f ca="1">OFFSET('2688p trace'!$V$56,(A12-1)*56,0)</f>
        <v>17.826975999999526</v>
      </c>
      <c r="F12" s="5">
        <f ca="1">OFFSET('2688p stat'!$H$1,A12*20,1)</f>
        <v>3.0800429999999999</v>
      </c>
      <c r="G12" s="5">
        <f ca="1">OFFSET('2688p stat'!$K$1,A12*20,1)</f>
        <v>1.361704</v>
      </c>
      <c r="H12" s="5">
        <f ca="1">OFFSET('2688p stat'!$N$1,A12*20,1)</f>
        <v>1.5004999999999999E-2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39.313999999996668</v>
      </c>
      <c r="E13">
        <f ca="1">OFFSET('2688p trace'!$S$56,(A13-1)*56,0)-OFFSET('2688p stat'!$H$1,A13*20,0)</f>
        <v>90.678445000003194</v>
      </c>
      <c r="F13">
        <f ca="1">OFFSET('2688p stat'!$H$1,A13*20,0)-OFFSET('2688p stat'!$K$1,A13*20,0)</f>
        <v>121.18046900000081</v>
      </c>
      <c r="G13">
        <f ca="1">OFFSET('2688p stat'!$K$1,A13*20,0)-OFFSET('2688p stat'!$N$1,A13*20,0)</f>
        <v>9979.159893</v>
      </c>
      <c r="H13">
        <f ca="1">OFFSET('2688p stat'!$N$1,A13*20,0)</f>
        <v>2872.543193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42.836224000000819</v>
      </c>
      <c r="E14" s="5">
        <f ca="1">OFFSET('2688p trace'!$V$56,(A14-1)*56,0)</f>
        <v>35.439956000000507</v>
      </c>
      <c r="F14" s="5">
        <f ca="1">OFFSET('2688p stat'!$H$1,A14*20,1)</f>
        <v>3.157273</v>
      </c>
      <c r="G14" s="5">
        <f ca="1">OFFSET('2688p stat'!$K$1,A14*20,1)</f>
        <v>1.307974</v>
      </c>
      <c r="H14" s="5">
        <f ca="1">OFFSET('2688p stat'!$N$1,A14*20,1)</f>
        <v>0.123303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39.314000000005763</v>
      </c>
      <c r="E15">
        <f ca="1">OFFSET('2688p trace'!$S$56,(A15-1)*56,0)-OFFSET('2688p stat'!$H$1,A15*20,0)</f>
        <v>56.732351999999082</v>
      </c>
      <c r="F15">
        <f ca="1">OFFSET('2688p stat'!$H$1,A15*20,0)-OFFSET('2688p stat'!$K$1,A15*20,0)</f>
        <v>28.643203000003268</v>
      </c>
      <c r="G15">
        <f ca="1">OFFSET('2688p stat'!$K$1,A15*20,0)-OFFSET('2688p stat'!$N$1,A15*20,0)</f>
        <v>13610.854042999998</v>
      </c>
      <c r="H15">
        <f ca="1">OFFSET('2688p stat'!$N$1,A15*20,0)</f>
        <v>3151.8624020000002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780.76256400000057</v>
      </c>
      <c r="E16" s="5">
        <f ca="1">OFFSET('2688p trace'!$V$56,(A16-1)*56,0)</f>
        <v>783.07313600001521</v>
      </c>
      <c r="F16" s="5">
        <f ca="1">OFFSET('2688p stat'!$H$1,A16*20,1)</f>
        <v>588.01957400000003</v>
      </c>
      <c r="G16" s="5">
        <f ca="1">OFFSET('2688p stat'!$K$1,A16*20,1)</f>
        <v>522.76127799999995</v>
      </c>
      <c r="H16" s="5">
        <f ca="1">OFFSET('2688p stat'!$N$1,A16*20,1)</f>
        <v>208.511067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16876.297999999999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951.11259600000358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 t="str">
        <f ca="1">OFFSET('2688p stat'!$A$1,A19*20,0)</f>
        <v>CUDA ant add CPU non hash</v>
      </c>
      <c r="D19">
        <f ca="1">OFFSET('2688p trace'!$R$56,(A19-1)*56,0)-OFFSET('2688p trace'!$S$56,(A19-1)*56,0)</f>
        <v>39.096000000003187</v>
      </c>
      <c r="E19">
        <f ca="1">OFFSET('2688p trace'!$S$56,(A19-1)*56,0)-OFFSET('2688p stat'!$H$1,A19*20,0)</f>
        <v>58.217476999998325</v>
      </c>
      <c r="F19">
        <f ca="1">OFFSET('2688p stat'!$H$1,A19*20,0)-OFFSET('2688p stat'!$K$1,A19*20,0)</f>
        <v>27.91759699999966</v>
      </c>
      <c r="G19">
        <f ca="1">OFFSET('2688p stat'!$K$1,A19*20,0)-OFFSET('2688p stat'!$N$1,A19*20,0)</f>
        <v>10728.288081000001</v>
      </c>
      <c r="H19">
        <f ca="1">OFFSET('2688p stat'!$N$1,A19*20,0)</f>
        <v>3137.9708449999998</v>
      </c>
    </row>
    <row r="20" spans="1:12" x14ac:dyDescent="0.25">
      <c r="A20">
        <v>9</v>
      </c>
      <c r="C20" t="str">
        <f ca="1">OFFSET('2688p stat'!$A$1,A20*20,0)</f>
        <v>CUDA ant add CPU non hash</v>
      </c>
      <c r="D20" s="5">
        <f ca="1">OFFSET('2688p trace'!$U$56,(A20-1)*56,0)</f>
        <v>629.90689999999836</v>
      </c>
      <c r="E20" s="5">
        <f ca="1">OFFSET('2688p trace'!$V$56,(A20-1)*56,0)</f>
        <v>632.78976400000317</v>
      </c>
      <c r="F20" s="5">
        <f ca="1">OFFSET('2688p stat'!$H$1,A20*20,1)</f>
        <v>485.84351900000001</v>
      </c>
      <c r="G20" s="5">
        <f ca="1">OFFSET('2688p stat'!$K$1,A20*20,1)</f>
        <v>416.89620200000002</v>
      </c>
      <c r="H20" s="5">
        <f ca="1">OFFSET('2688p stat'!$N$1,A20*20,1)</f>
        <v>188.66021000000001</v>
      </c>
    </row>
    <row r="21" spans="1:12" x14ac:dyDescent="0.25">
      <c r="A21">
        <v>10</v>
      </c>
      <c r="C21" t="str">
        <f ca="1">OFFSET('2688p stat'!$A$1,A21*20,0)</f>
        <v>CUDA ant add CPU12</v>
      </c>
      <c r="D21">
        <f ca="1">OFFSET('2688p trace'!$R$56,(A21-1)*56,0)-OFFSET('2688p trace'!$S$56,(A21-1)*56,0)</f>
        <v>78.968000000008033</v>
      </c>
      <c r="E21">
        <f ca="1">OFFSET('2688p trace'!$S$56,(A21-1)*56,0)-OFFSET('2688p stat'!$H$1,A21*20,0)</f>
        <v>24.211688000003051</v>
      </c>
      <c r="F21">
        <f ca="1">OFFSET('2688p stat'!$H$1,A21*20,0)-OFFSET('2688p stat'!$K$1,A21*20,0)</f>
        <v>365.43890600000304</v>
      </c>
      <c r="G21">
        <f ca="1">OFFSET('2688p stat'!$K$1,A21*20,0)-OFFSET('2688p stat'!$N$1,A21*20,0)</f>
        <v>30333.732137999999</v>
      </c>
      <c r="H21">
        <f ca="1">OFFSET('2688p stat'!$N$1,A21*20,0)</f>
        <v>5909.5692680000002</v>
      </c>
    </row>
    <row r="22" spans="1:12" x14ac:dyDescent="0.25">
      <c r="A22">
        <v>10</v>
      </c>
      <c r="C22" t="str">
        <f ca="1">OFFSET('2688p stat'!$A$1,A22*20,0)</f>
        <v>CUDA ant add CPU12</v>
      </c>
      <c r="D22" s="5">
        <f ca="1">OFFSET('2688p trace'!$U$56,(A22-1)*56,0)</f>
        <v>2548.1716000000392</v>
      </c>
      <c r="E22" s="5">
        <f ca="1">OFFSET('2688p trace'!$V$56,(A22-1)*56,0)</f>
        <v>2458.7024959999553</v>
      </c>
      <c r="F22" s="5">
        <f ca="1">OFFSET('2688p stat'!$H$1,A22*20,1)</f>
        <v>2339.729531</v>
      </c>
      <c r="G22" s="5">
        <f ca="1">OFFSET('2688p stat'!$K$1,A22*20,1)</f>
        <v>2313.1858229999998</v>
      </c>
      <c r="H22" s="5">
        <f ca="1">OFFSET('2688p stat'!$N$1,A22*20,1)</f>
        <v>6.0729999999999999E-2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108.00838400000001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150.45200477134438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71.74555799999996</v>
      </c>
      <c r="E25">
        <f ca="1">OFFSET('2688p trace'!$S$56,(A25-1)*56,0)-OFFSET('2688p stat'!$H$1,A25*20,0)</f>
        <v>36.027985999999999</v>
      </c>
      <c r="F25">
        <f ca="1">OFFSET('2688p stat'!$H$1,A25*20,0)-OFFSET('2688p stat'!$K$1,A25*20,0)</f>
        <v>2.0309179999999998</v>
      </c>
      <c r="G25">
        <f ca="1">OFFSET('2688p stat'!$K$1,A25*20,0)-OFFSET('2688p stat'!$N$1,A25*20,0)</f>
        <v>4.9369459999999998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781.85718285794701</v>
      </c>
      <c r="E26" s="5">
        <f ca="1">OFFSET('2688p trace'!$V$56,(A26-1)*56,0)</f>
        <v>198.11153473449983</v>
      </c>
      <c r="F26" s="5">
        <f ca="1">OFFSET('2688p stat'!$H$1,A26*20,1)</f>
        <v>7.6343750000000004</v>
      </c>
      <c r="G26" s="5">
        <f ca="1">OFFSET('2688p stat'!$K$1,A26*20,1)</f>
        <v>7.9778339999999996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55.957309999999993</v>
      </c>
      <c r="E27">
        <f ca="1">OFFSET('2688p trace'!$S$56,(A27-1)*56,0)-OFFSET('2688p stat'!$H$1,A27*20,0)</f>
        <v>35.893793000000009</v>
      </c>
      <c r="F27">
        <f ca="1">OFFSET('2688p stat'!$H$1,A27*20,0)-OFFSET('2688p stat'!$K$1,A27*20,0)</f>
        <v>2.1500049999999993</v>
      </c>
      <c r="G27">
        <f ca="1">OFFSET('2688p stat'!$K$1,A27*20,0)-OFFSET('2688p stat'!$N$1,A27*20,0)</f>
        <v>4.8973000000000004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1198.5050969779343</v>
      </c>
      <c r="E28" s="5">
        <f ca="1">OFFSET('2688p trace'!$V$56,(A28-1)*56,0)</f>
        <v>204.08972843899429</v>
      </c>
      <c r="F28" s="5">
        <f ca="1">OFFSET('2688p stat'!$H$1,A28*20,1)</f>
        <v>7.8750489999999997</v>
      </c>
      <c r="G28" s="5">
        <f ca="1">OFFSET('2688p stat'!$K$1,A28*20,1)</f>
        <v>8.1615000000000002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42.786356000000012</v>
      </c>
      <c r="E31" s="5">
        <f ca="1">OFFSET('2688p trace'!$S$56,(A31-1)*56,0)-OFFSET('2688p stat'!$H$1,A31*20,0)</f>
        <v>20.698931999999996</v>
      </c>
      <c r="F31" s="5">
        <f ca="1">OFFSET('2688p stat'!$H$1,A31*20,0)-OFFSET('2688p stat'!$K$1,A31*20,0)</f>
        <v>6.0286650000000002</v>
      </c>
      <c r="G31" s="5">
        <f ca="1">OFFSET('2688p stat'!$K$1,A31*20,0)-OFFSET('2688p stat'!$N$1,A31*20,0)</f>
        <v>1.6741429999999999</v>
      </c>
      <c r="H31" s="5">
        <f ca="1">OFFSET('2688p stat'!$N$1,A31*20,0)</f>
        <v>3.0256020000000001</v>
      </c>
      <c r="I31" s="5"/>
      <c r="J31" s="5">
        <f ca="1">SUM(D31:H31)</f>
        <v>74.213698000000022</v>
      </c>
      <c r="K31" s="10">
        <f ca="1">G31/J31</f>
        <v>2.2558409634835869E-2</v>
      </c>
      <c r="L31">
        <f t="shared" ref="L31:L59" ca="1" si="0">$K$29*POWER(K31,2)*SQRT(G139/(POWER(G31,2)*$L$29)+J139/(POWER(J31,2)*$L$29))</f>
        <v>8.2184499565700505E-5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75.13615200000001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59" ca="1" si="1">SUM(D32:H32)</f>
        <v>75.13615200000001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35.63799999999901</v>
      </c>
      <c r="E33" s="5">
        <f ca="1">OFFSET('2688p trace'!$S$56,(A33-1)*56,0)-OFFSET('2688p stat'!$H$1,A33*20,0)</f>
        <v>275.99318800000037</v>
      </c>
      <c r="F33" s="5">
        <f ca="1">OFFSET('2688p stat'!$H$1,A33*20,0)-OFFSET('2688p stat'!$K$1,A33*20,0)</f>
        <v>1.7487099999998463</v>
      </c>
      <c r="G33" s="5">
        <f ca="1">OFFSET('2688p stat'!$K$1,A33*20,0)-OFFSET('2688p stat'!$N$1,A33*20,0)</f>
        <v>17374.364222</v>
      </c>
      <c r="H33" s="5">
        <f ca="1">OFFSET('2688p stat'!$N$1,A33*20,0)</f>
        <v>2.0298799999999999</v>
      </c>
      <c r="I33" s="5"/>
      <c r="J33" s="5">
        <f t="shared" ca="1" si="1"/>
        <v>17689.773999999998</v>
      </c>
      <c r="K33" s="10">
        <f t="shared" ca="1" si="2"/>
        <v>0.98216993738868585</v>
      </c>
      <c r="L33">
        <f t="shared" ca="1" si="0"/>
        <v>3.8874250657429913E-3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39.465999999985797</v>
      </c>
      <c r="E34" s="5">
        <f ca="1">OFFSET('2688p trace'!$S$56,(A34-1)*56,0)-OFFSET('2688p stat'!$H$1,A34*20,0)</f>
        <v>92.979672000006758</v>
      </c>
      <c r="F34" s="5">
        <f ca="1">OFFSET('2688p stat'!$H$1,A34*20,0)-OFFSET('2688p stat'!$K$1,A34*20,0)</f>
        <v>121.34931599999982</v>
      </c>
      <c r="G34" s="5">
        <f ca="1">OFFSET('2688p stat'!$K$1,A34*20,0)-OFFSET('2688p stat'!$N$1,A34*20,0)</f>
        <v>12876.760469000001</v>
      </c>
      <c r="H34" s="5">
        <f ca="1">OFFSET('2688p stat'!$N$1,A34*20,0)</f>
        <v>2870.5365430000002</v>
      </c>
      <c r="I34" s="5"/>
      <c r="J34" s="5">
        <f t="shared" ca="1" si="1"/>
        <v>16001.091999999993</v>
      </c>
      <c r="K34" s="10">
        <f t="shared" ca="1" si="2"/>
        <v>0.80474260562966615</v>
      </c>
      <c r="L34">
        <f t="shared" ca="1" si="0"/>
        <v>6.7789621927835978E-4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39.344000000004598</v>
      </c>
      <c r="E35" s="5">
        <f ca="1">OFFSET('2688p trace'!$S$56,(A35-1)*56,0)-OFFSET('2688p stat'!$H$1,A35*20,0)</f>
        <v>86.83112500000243</v>
      </c>
      <c r="F35" s="5">
        <f ca="1">OFFSET('2688p stat'!$H$1,A35*20,0)-OFFSET('2688p stat'!$K$1,A35*20,0)</f>
        <v>48.582948999999644</v>
      </c>
      <c r="G35" s="5">
        <f ca="1">OFFSET('2688p stat'!$K$1,A35*20,0)-OFFSET('2688p stat'!$N$1,A35*20,0)</f>
        <v>12855.004746000001</v>
      </c>
      <c r="H35" s="5">
        <f ca="1">OFFSET('2688p stat'!$N$1,A35*20,0)</f>
        <v>636.54917999999998</v>
      </c>
      <c r="I35" s="5"/>
      <c r="J35" s="5">
        <f t="shared" ca="1" si="1"/>
        <v>13666.312000000007</v>
      </c>
      <c r="K35" s="10">
        <f t="shared" ca="1" si="2"/>
        <v>0.9406345139786062</v>
      </c>
      <c r="L35">
        <f t="shared" ca="1" si="0"/>
        <v>1.2052302169804314E-4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39.313999999996668</v>
      </c>
      <c r="E36" s="5">
        <f ca="1">OFFSET('2688p trace'!$S$56,(A36-1)*56,0)-OFFSET('2688p stat'!$H$1,A36*20,0)</f>
        <v>90.678445000003194</v>
      </c>
      <c r="F36" s="5">
        <f ca="1">OFFSET('2688p stat'!$H$1,A36*20,0)-OFFSET('2688p stat'!$K$1,A36*20,0)</f>
        <v>121.18046900000081</v>
      </c>
      <c r="G36" s="5">
        <f ca="1">OFFSET('2688p stat'!$K$1,A36*20,0)-OFFSET('2688p stat'!$N$1,A36*20,0)</f>
        <v>9979.159893</v>
      </c>
      <c r="H36" s="5">
        <f ca="1">OFFSET('2688p stat'!$N$1,A36*20,0)</f>
        <v>2872.543193</v>
      </c>
      <c r="I36" s="5"/>
      <c r="J36" s="5">
        <f t="shared" ca="1" si="1"/>
        <v>13102.876</v>
      </c>
      <c r="K36" s="10">
        <f t="shared" ca="1" si="2"/>
        <v>0.76160072742808527</v>
      </c>
      <c r="L36">
        <f t="shared" ca="1" si="0"/>
        <v>1.1320724690700334E-4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39.314000000005763</v>
      </c>
      <c r="E37" s="5">
        <f ca="1">OFFSET('2688p trace'!$S$56,(A37-1)*56,0)-OFFSET('2688p stat'!$H$1,A37*20,0)</f>
        <v>56.732351999999082</v>
      </c>
      <c r="F37" s="5">
        <f ca="1">OFFSET('2688p stat'!$H$1,A37*20,0)-OFFSET('2688p stat'!$K$1,A37*20,0)</f>
        <v>28.643203000003268</v>
      </c>
      <c r="G37" s="5">
        <f ca="1">OFFSET('2688p stat'!$K$1,A37*20,0)-OFFSET('2688p stat'!$N$1,A37*20,0)</f>
        <v>13610.854042999998</v>
      </c>
      <c r="H37" s="5">
        <f ca="1">OFFSET('2688p stat'!$N$1,A37*20,0)</f>
        <v>3151.8624020000002</v>
      </c>
      <c r="I37" s="5"/>
      <c r="J37" s="5">
        <f t="shared" ca="1" si="1"/>
        <v>16887.406000000006</v>
      </c>
      <c r="K37" s="10">
        <f t="shared" ca="1" si="2"/>
        <v>0.80597659835974766</v>
      </c>
      <c r="L37">
        <f t="shared" ca="1" si="0"/>
        <v>6.4750178978036739E-4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16876.297999999999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16876.297999999999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OFFSET('2688p stat'!$A$1,A39*20,0)</f>
        <v>CUDA ant add CPU non hash</v>
      </c>
      <c r="D39" s="5">
        <f ca="1">OFFSET('2688p trace'!$R$56,(A39-1)*56,0)-OFFSET('2688p trace'!$S$56,(A39-1)*56,0)</f>
        <v>39.096000000003187</v>
      </c>
      <c r="E39" s="5">
        <f ca="1">OFFSET('2688p trace'!$S$56,(A39-1)*56,0)-OFFSET('2688p stat'!$H$1,A39*20,0)</f>
        <v>58.217476999998325</v>
      </c>
      <c r="F39" s="5">
        <f ca="1">OFFSET('2688p stat'!$H$1,A39*20,0)-OFFSET('2688p stat'!$K$1,A39*20,0)</f>
        <v>27.91759699999966</v>
      </c>
      <c r="G39" s="5">
        <f ca="1">OFFSET('2688p stat'!$K$1,A39*20,0)-OFFSET('2688p stat'!$N$1,A39*20,0)</f>
        <v>10728.288081000001</v>
      </c>
      <c r="H39" s="5">
        <f ca="1">OFFSET('2688p stat'!$N$1,A39*20,0)</f>
        <v>3137.9708449999998</v>
      </c>
      <c r="I39" s="5"/>
      <c r="J39" s="5">
        <f t="shared" ca="1" si="1"/>
        <v>13991.490000000002</v>
      </c>
      <c r="K39" s="10">
        <f t="shared" ca="1" si="2"/>
        <v>0.76677237956786581</v>
      </c>
      <c r="L39">
        <f t="shared" ca="1" si="0"/>
        <v>6.4465301170942241E-4</v>
      </c>
    </row>
    <row r="40" spans="1:12" x14ac:dyDescent="0.25">
      <c r="A40">
        <v>10</v>
      </c>
      <c r="C40" t="str">
        <f ca="1">OFFSET('2688p stat'!$A$1,A40*20,0)</f>
        <v>CUDA ant add CPU12</v>
      </c>
      <c r="D40" s="5">
        <f ca="1">OFFSET('2688p trace'!$R$56,(A40-1)*56,0)-OFFSET('2688p trace'!$S$56,(A40-1)*56,0)</f>
        <v>78.968000000008033</v>
      </c>
      <c r="E40" s="5">
        <f ca="1">OFFSET('2688p trace'!$S$56,(A40-1)*56,0)-OFFSET('2688p stat'!$H$1,A40*20,0)</f>
        <v>24.211688000003051</v>
      </c>
      <c r="F40" s="5">
        <f ca="1">OFFSET('2688p stat'!$H$1,A40*20,0)-OFFSET('2688p stat'!$K$1,A40*20,0)</f>
        <v>365.43890600000304</v>
      </c>
      <c r="G40" s="5">
        <f ca="1">OFFSET('2688p stat'!$K$1,A40*20,0)-OFFSET('2688p stat'!$N$1,A40*20,0)</f>
        <v>30333.732137999999</v>
      </c>
      <c r="H40" s="5">
        <f ca="1">OFFSET('2688p stat'!$N$1,A40*20,0)</f>
        <v>5909.5692680000002</v>
      </c>
      <c r="I40" s="5"/>
      <c r="J40" s="5">
        <f t="shared" ca="1" si="1"/>
        <v>36711.920000000013</v>
      </c>
      <c r="K40" s="10">
        <f t="shared" ca="1" si="2"/>
        <v>0.82626384395041141</v>
      </c>
      <c r="L40">
        <f t="shared" ca="1" si="0"/>
        <v>5.8880948276748401E-4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108.00838400000001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108.00838400000001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71.74555799999996</v>
      </c>
      <c r="E42" s="5">
        <f ca="1">OFFSET('2688p trace'!$S$56,(A42-1)*56,0)-OFFSET('2688p stat'!$H$1,A42*20,0)</f>
        <v>36.027985999999999</v>
      </c>
      <c r="F42" s="5">
        <f ca="1">OFFSET('2688p stat'!$H$1,A42*20,0)-OFFSET('2688p stat'!$K$1,A42*20,0)</f>
        <v>2.0309179999999998</v>
      </c>
      <c r="G42" s="5">
        <f ca="1">OFFSET('2688p stat'!$K$1,A42*20,0)-OFFSET('2688p stat'!$N$1,A42*20,0)</f>
        <v>4.9369459999999998</v>
      </c>
      <c r="H42" s="5">
        <f ca="1">OFFSET('2688p stat'!$N$1,A42*20,0)</f>
        <v>0</v>
      </c>
      <c r="I42" s="5"/>
      <c r="J42" s="5">
        <f t="shared" ca="1" si="1"/>
        <v>114.74140799999996</v>
      </c>
      <c r="K42" s="10">
        <f t="shared" ca="1" si="2"/>
        <v>4.3026716213905983E-2</v>
      </c>
      <c r="L42">
        <f t="shared" ca="1" si="0"/>
        <v>3.2573608692371608E-4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55.957309999999993</v>
      </c>
      <c r="E43" s="5">
        <f ca="1">OFFSET('2688p trace'!$S$56,(A43-1)*56,0)-OFFSET('2688p stat'!$H$1,A43*20,0)</f>
        <v>35.893793000000009</v>
      </c>
      <c r="F43" s="5">
        <f ca="1">OFFSET('2688p stat'!$H$1,A43*20,0)-OFFSET('2688p stat'!$K$1,A43*20,0)</f>
        <v>2.1500049999999993</v>
      </c>
      <c r="G43" s="5">
        <f ca="1">OFFSET('2688p stat'!$K$1,A43*20,0)-OFFSET('2688p stat'!$N$1,A43*20,0)</f>
        <v>4.8973000000000004</v>
      </c>
      <c r="H43" s="5">
        <f ca="1">OFFSET('2688p stat'!$N$1,A43*20,0)</f>
        <v>0</v>
      </c>
      <c r="I43" s="5"/>
      <c r="J43" s="5">
        <f t="shared" ca="1" si="1"/>
        <v>98.898407999999989</v>
      </c>
      <c r="K43" s="10">
        <f t="shared" ca="1" si="2"/>
        <v>4.9518491743567816E-2</v>
      </c>
      <c r="L43">
        <f t="shared" ca="1" si="0"/>
        <v>4.7350821185687062E-4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40.945999999999913</v>
      </c>
      <c r="E44" s="5">
        <f ca="1">OFFSET('2688p trace'!$S$56,(A44-1)*56,0)-OFFSET('2688p stat'!$H$1,A44*20,0)</f>
        <v>95.066387000002578</v>
      </c>
      <c r="F44" s="5">
        <f ca="1">OFFSET('2688p stat'!$H$1,A44*20,0)-OFFSET('2688p stat'!$K$1,A44*20,0)</f>
        <v>3008.4855659999994</v>
      </c>
      <c r="G44" s="5">
        <f ca="1">OFFSET('2688p stat'!$K$1,A44*20,0)-OFFSET('2688p stat'!$N$1,A44*20,0)</f>
        <v>12879.108047</v>
      </c>
      <c r="H44" s="5">
        <f ca="1">OFFSET('2688p stat'!$N$1,A44*20,0)</f>
        <v>0</v>
      </c>
      <c r="I44" s="5"/>
      <c r="J44" s="5">
        <f t="shared" ca="1" si="1"/>
        <v>16023.606000000002</v>
      </c>
      <c r="K44" s="10">
        <f t="shared" ca="1" si="2"/>
        <v>0.80375840787647912</v>
      </c>
      <c r="L44">
        <f t="shared" ca="1" si="0"/>
        <v>7.537191405280739E-4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40.314000000002125</v>
      </c>
      <c r="E45" s="5">
        <f ca="1">OFFSET('2688p trace'!$S$56,(A45-1)*56,0)-OFFSET('2688p stat'!$H$1,A45*20,0)</f>
        <v>93.34233999999924</v>
      </c>
      <c r="F45" s="5">
        <f ca="1">OFFSET('2688p stat'!$H$1,A45*20,0)-OFFSET('2688p stat'!$K$1,A45*20,0)</f>
        <v>3011.5406439999988</v>
      </c>
      <c r="G45" s="5">
        <f ca="1">OFFSET('2688p stat'!$K$1,A45*20,0)-OFFSET('2688p stat'!$N$1,A45*20,0)</f>
        <v>9979.1110160000007</v>
      </c>
      <c r="H45" s="5">
        <f ca="1">OFFSET('2688p stat'!$N$1,A45*20,0)</f>
        <v>0</v>
      </c>
      <c r="I45" s="5"/>
      <c r="J45" s="5">
        <f t="shared" ca="1" si="1"/>
        <v>13124.308000000001</v>
      </c>
      <c r="K45" s="10">
        <f t="shared" ca="1" si="2"/>
        <v>0.76035330898970066</v>
      </c>
      <c r="L45">
        <f t="shared" ca="1" si="0"/>
        <v>6.2507627633783626E-5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40.388000000004467</v>
      </c>
      <c r="E46" s="5">
        <f ca="1">OFFSET('2688p trace'!$S$56,(A46-1)*56,0)-OFFSET('2688p stat'!$H$1,A46*20,0)</f>
        <v>95.211878999998589</v>
      </c>
      <c r="F46" s="5">
        <f ca="1">OFFSET('2688p stat'!$H$1,A46*20,0)-OFFSET('2688p stat'!$K$1,A46*20,0)</f>
        <v>677.51345700000093</v>
      </c>
      <c r="G46" s="5">
        <f ca="1">OFFSET('2688p stat'!$K$1,A46*20,0)-OFFSET('2688p stat'!$N$1,A46*20,0)</f>
        <v>12865.940664</v>
      </c>
      <c r="H46" s="5">
        <f ca="1">OFFSET('2688p stat'!$N$1,A46*20,0)</f>
        <v>0</v>
      </c>
      <c r="I46" s="5"/>
      <c r="J46" s="5">
        <f t="shared" ca="1" si="1"/>
        <v>13679.054000000004</v>
      </c>
      <c r="K46" s="10">
        <f t="shared" ca="1" si="2"/>
        <v>0.94055778009210256</v>
      </c>
      <c r="L46">
        <f t="shared" ca="1" si="0"/>
        <v>9.5358619141105685E-5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84.769999999989523</v>
      </c>
      <c r="E47" s="5">
        <f ca="1">OFFSET('2688p trace'!$S$56,(A47-1)*56,0)-OFFSET('2688p stat'!$H$1,A47*20,0)</f>
        <v>0.45100000001184526</v>
      </c>
      <c r="F47" s="5">
        <f ca="1">OFFSET('2688p stat'!$H$1,A47*20,0)-OFFSET('2688p stat'!$K$1,A47*20,0)</f>
        <v>47.409530999997514</v>
      </c>
      <c r="G47" s="5">
        <f ca="1">OFFSET('2688p stat'!$K$1,A47*20,0)-OFFSET('2688p stat'!$N$1,A47*20,0)</f>
        <v>26968.006377000002</v>
      </c>
      <c r="H47" s="5">
        <f ca="1">OFFSET('2688p stat'!$N$1,A47*20,0)</f>
        <v>3190.7590919999998</v>
      </c>
      <c r="I47" s="5"/>
      <c r="J47" s="5">
        <f t="shared" ca="1" si="1"/>
        <v>30291.396000000001</v>
      </c>
      <c r="K47" s="10">
        <f t="shared" ca="1" si="2"/>
        <v>0.89028601973312826</v>
      </c>
      <c r="L47">
        <f t="shared" ca="1" si="0"/>
        <v>2.1194406275758981E-3</v>
      </c>
    </row>
    <row r="48" spans="1:12" x14ac:dyDescent="0.25">
      <c r="A48">
        <v>18</v>
      </c>
      <c r="C48" t="str">
        <f ca="1">OFFSET('2688p stat'!$A$1,A48*20,0)</f>
        <v>non CUDA</v>
      </c>
      <c r="D48" s="5">
        <f ca="1">OFFSET('2688p trace'!$R$56,(A48-1)*56,0)-OFFSET('2688p trace'!$S$56,(A48-1)*56,0)</f>
        <v>29924.610000000008</v>
      </c>
      <c r="E48" s="5">
        <f ca="1">OFFSET('2688p trace'!$S$56,(A48-1)*56,0)-OFFSET('2688p stat'!$H$1,A48*20,0)</f>
        <v>0</v>
      </c>
      <c r="F48" s="5">
        <f ca="1">OFFSET('2688p stat'!$H$1,A48*20,0)-OFFSET('2688p stat'!$K$1,A48*20,0)</f>
        <v>0</v>
      </c>
      <c r="G48" s="5">
        <f ca="1">OFFSET('2688p stat'!$K$1,A48*20,0)-OFFSET('2688p stat'!$N$1,A48*20,0)</f>
        <v>0</v>
      </c>
      <c r="H48" s="5">
        <f ca="1">OFFSET('2688p stat'!$N$1,A48*20,0)</f>
        <v>0</v>
      </c>
      <c r="I48" s="5"/>
      <c r="J48" s="5">
        <f t="shared" ca="1" si="1"/>
        <v>29924.610000000008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OFFSET('2688p stat'!$A$1,A49*20,0)</f>
        <v>non CUDA non hash</v>
      </c>
      <c r="D49" s="5">
        <f ca="1">OFFSET('2688p trace'!$R$56,(A49-1)*56,0)-OFFSET('2688p trace'!$S$56,(A49-1)*56,0)</f>
        <v>26.786000000000058</v>
      </c>
      <c r="E49" s="5">
        <f ca="1">OFFSET('2688p trace'!$S$56,(A49-1)*56,0)-OFFSET('2688p stat'!$H$1,A49*20,0)</f>
        <v>0.3799609999950917</v>
      </c>
      <c r="F49" s="5">
        <f ca="1">OFFSET('2688p stat'!$H$1,A49*20,0)-OFFSET('2688p stat'!$K$1,A49*20,0)</f>
        <v>46.310625000001892</v>
      </c>
      <c r="G49" s="5">
        <f ca="1">OFFSET('2688p stat'!$K$1,A49*20,0)-OFFSET('2688p stat'!$N$1,A49*20,0)</f>
        <v>25344.431928999998</v>
      </c>
      <c r="H49" s="5">
        <f ca="1">OFFSET('2688p stat'!$N$1,A49*20,0)</f>
        <v>3100.6774850000002</v>
      </c>
      <c r="I49" s="5"/>
      <c r="J49" s="5">
        <f t="shared" ca="1" si="1"/>
        <v>28518.585999999996</v>
      </c>
      <c r="K49" s="10">
        <f t="shared" ca="1" si="2"/>
        <v>0.88869875697904521</v>
      </c>
      <c r="L49">
        <f t="shared" ca="1" si="0"/>
        <v>9.3656620305752653E-4</v>
      </c>
    </row>
    <row r="50" spans="1:12" x14ac:dyDescent="0.25">
      <c r="A50">
        <v>20</v>
      </c>
      <c r="C50" t="str">
        <f ca="1">OFFSET('2688p stat'!$A$1,A50*20,0)</f>
        <v>Classic ACO</v>
      </c>
      <c r="D50" s="5">
        <f ca="1">OFFSET('2688p trace'!$R$56,(A50-1)*56,0)-OFFSET('2688p trace'!$S$56,(A50-1)*56,0)</f>
        <v>7965.039999999979</v>
      </c>
      <c r="E50" s="5">
        <f ca="1">OFFSET('2688p trace'!$S$56,(A50-1)*56,0)-OFFSET('2688p stat'!$H$1,A50*20,0)</f>
        <v>298.12125000002561</v>
      </c>
      <c r="F50" s="5">
        <f ca="1">OFFSET('2688p stat'!$H$1,A50*20,0)-OFFSET('2688p stat'!$K$1,A50*20,0)</f>
        <v>114.10437499999534</v>
      </c>
      <c r="G50" s="5">
        <f ca="1">OFFSET('2688p stat'!$K$1,A50*20,0)-OFFSET('2688p stat'!$N$1,A50*20,0)</f>
        <v>359607.70439500001</v>
      </c>
      <c r="H50" s="5">
        <f ca="1">OFFSET('2688p stat'!$N$1,A50*20,0)</f>
        <v>7550.4099800000004</v>
      </c>
      <c r="I50" s="5"/>
      <c r="J50" s="5">
        <f t="shared" ca="1" si="1"/>
        <v>375535.38</v>
      </c>
      <c r="K50" s="10">
        <f t="shared" ca="1" si="2"/>
        <v>0.95758675093409307</v>
      </c>
      <c r="L50">
        <f t="shared" ca="1" si="0"/>
        <v>4.6513915480560254E-3</v>
      </c>
    </row>
    <row r="51" spans="1:12" x14ac:dyDescent="0.25">
      <c r="A51">
        <v>21</v>
      </c>
      <c r="C51" t="str">
        <f ca="1">OFFSET('2688p stat'!$A$1,A51*20,0)</f>
        <v>Classic ACO non hash</v>
      </c>
      <c r="D51" s="5">
        <f ca="1">OFFSET('2688p trace'!$R$56,(A51-1)*56,0)-OFFSET('2688p trace'!$S$56,(A51-1)*56,0)</f>
        <v>38.179999999993015</v>
      </c>
      <c r="E51" s="5">
        <f ca="1">OFFSET('2688p trace'!$S$56,(A51-1)*56,0)-OFFSET('2688p stat'!$H$1,A51*20,0)</f>
        <v>309.03687499999069</v>
      </c>
      <c r="F51" s="5">
        <f ca="1">OFFSET('2688p stat'!$H$1,A51*20,0)-OFFSET('2688p stat'!$K$1,A51*20,0)</f>
        <v>114.59625000000233</v>
      </c>
      <c r="G51" s="5">
        <f ca="1">OFFSET('2688p stat'!$K$1,A51*20,0)-OFFSET('2688p stat'!$N$1,A51*20,0)</f>
        <v>354544.46930700005</v>
      </c>
      <c r="H51" s="5">
        <f ca="1">OFFSET('2688p stat'!$N$1,A51*20,0)</f>
        <v>7572.9775680000002</v>
      </c>
      <c r="I51" s="5"/>
      <c r="J51" s="5">
        <f t="shared" ca="1" si="1"/>
        <v>362579.26</v>
      </c>
      <c r="K51" s="10">
        <f t="shared" ca="1" si="2"/>
        <v>0.97783990542371357</v>
      </c>
      <c r="L51">
        <f t="shared" ca="1" si="0"/>
        <v>3.3173136125388266E-3</v>
      </c>
    </row>
    <row r="52" spans="1:12" x14ac:dyDescent="0.25">
      <c r="A52">
        <v>22</v>
      </c>
      <c r="C52" t="str">
        <f ca="1">OFFSET('2688p stat'!$A$1,A52*20,0)</f>
        <v>omp</v>
      </c>
      <c r="D52" s="5">
        <f ca="1">OFFSET('2688p trace'!$R$56,(A52-1)*56,0)-OFFSET('2688p trace'!$S$56,(A52-1)*56,0)</f>
        <v>87.130000000004657</v>
      </c>
      <c r="E52" s="5">
        <f ca="1">OFFSET('2688p trace'!$S$56,(A52-1)*56,0)-OFFSET('2688p stat'!$H$1,A52*20,0)</f>
        <v>0.42974199999298435</v>
      </c>
      <c r="F52" s="5">
        <f ca="1">OFFSET('2688p stat'!$H$1,A52*20,0)-OFFSET('2688p stat'!$K$1,A52*20,0)</f>
        <v>46.93261700000221</v>
      </c>
      <c r="G52" s="5">
        <f ca="1">OFFSET('2688p stat'!$K$1,A52*20,0)-OFFSET('2688p stat'!$N$1,A52*20,0)</f>
        <v>26890.033994999998</v>
      </c>
      <c r="H52" s="5">
        <f ca="1">OFFSET('2688p stat'!$N$1,A52*20,0)</f>
        <v>3152.7676459999998</v>
      </c>
      <c r="I52" s="5"/>
      <c r="J52" s="5">
        <f t="shared" ca="1" si="1"/>
        <v>30177.293999999998</v>
      </c>
      <c r="K52" s="10">
        <f t="shared" ca="1" si="2"/>
        <v>0.89106843029066818</v>
      </c>
      <c r="L52">
        <f t="shared" ca="1" si="0"/>
        <v>1.0847759429939942E-3</v>
      </c>
    </row>
    <row r="53" spans="1:12" x14ac:dyDescent="0.25">
      <c r="A53">
        <v>23</v>
      </c>
      <c r="C53" t="str">
        <f ca="1">OFFSET('2688p stat'!$A$1,A53*20,0)</f>
        <v>omp non hash</v>
      </c>
      <c r="D53" s="5">
        <f ca="1">OFFSET('2688p trace'!$R$56,(A53-1)*56,0)-OFFSET('2688p trace'!$S$56,(A53-1)*56,0)</f>
        <v>88.05800000000454</v>
      </c>
      <c r="E53" s="5">
        <f ca="1">OFFSET('2688p trace'!$S$56,(A53-1)*56,0)-OFFSET('2688p stat'!$H$1,A53*20,0)</f>
        <v>0.38893000000098255</v>
      </c>
      <c r="F53" s="5">
        <f ca="1">OFFSET('2688p stat'!$H$1,A53*20,0)-OFFSET('2688p stat'!$K$1,A53*20,0)</f>
        <v>46.19503899999836</v>
      </c>
      <c r="G53" s="5">
        <f ca="1">OFFSET('2688p stat'!$K$1,A53*20,0)-OFFSET('2688p stat'!$N$1,A53*20,0)</f>
        <v>25480.816875</v>
      </c>
      <c r="H53" s="5">
        <f ca="1">OFFSET('2688p stat'!$N$1,A53*20,0)</f>
        <v>3121.8451559999999</v>
      </c>
      <c r="I53" s="5"/>
      <c r="J53" s="5">
        <f t="shared" ca="1" si="1"/>
        <v>28737.304000000004</v>
      </c>
      <c r="K53" s="10">
        <f t="shared" ca="1" si="2"/>
        <v>0.8866808408680229</v>
      </c>
      <c r="L53">
        <f t="shared" ca="1" si="0"/>
        <v>1.0060916601058077E-3</v>
      </c>
    </row>
    <row r="54" spans="1:12" x14ac:dyDescent="0.25">
      <c r="A54">
        <v>24</v>
      </c>
      <c r="C54">
        <f ca="1">OFFSET('2688p stat'!$A$1,A54*20,0)</f>
        <v>0</v>
      </c>
      <c r="D54" s="5" t="e">
        <f ca="1">OFFSET('2688p trace'!$R$56,(A54-1)*56,0)-OFFSET('2688p trace'!$S$56,(A54-1)*56,0)</f>
        <v>#DIV/0!</v>
      </c>
      <c r="E54" s="5" t="e">
        <f ca="1">OFFSET('2688p trace'!$S$56,(A54-1)*56,0)-OFFSET('2688p stat'!$H$1,A54*20,0)</f>
        <v>#DIV/0!</v>
      </c>
      <c r="F54" s="5">
        <f ca="1">OFFSET('2688p stat'!$H$1,A54*20,0)-OFFSET('2688p stat'!$K$1,A54*20,0)</f>
        <v>0</v>
      </c>
      <c r="G54" s="5">
        <f ca="1">OFFSET('2688p stat'!$K$1,A54*20,0)-OFFSET('2688p stat'!$N$1,A54*20,0)</f>
        <v>0</v>
      </c>
      <c r="H54" s="5">
        <f ca="1">OFFSET('2688p stat'!$N$1,A54*20,0)</f>
        <v>0</v>
      </c>
      <c r="I54" s="5"/>
      <c r="J54" s="5" t="e">
        <f t="shared" ca="1" si="1"/>
        <v>#DIV/0!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>
        <f ca="1">OFFSET('2688p stat'!$A$1,A55*20,0)</f>
        <v>0</v>
      </c>
      <c r="D55" s="5" t="e">
        <f ca="1">OFFSET('2688p trace'!$R$56,(A55-1)*56,0)-OFFSET('2688p trace'!$S$56,(A55-1)*56,0)</f>
        <v>#DIV/0!</v>
      </c>
      <c r="E55" s="5" t="e">
        <f ca="1">OFFSET('2688p trace'!$S$56,(A55-1)*56,0)-OFFSET('2688p stat'!$H$1,A55*20,0)</f>
        <v>#DIV/0!</v>
      </c>
      <c r="F55" s="5">
        <f ca="1">OFFSET('2688p stat'!$H$1,A55*20,0)-OFFSET('2688p stat'!$K$1,A55*20,0)</f>
        <v>0</v>
      </c>
      <c r="G55" s="5">
        <f ca="1">OFFSET('2688p stat'!$K$1,A55*20,0)-OFFSET('2688p stat'!$N$1,A55*20,0)</f>
        <v>0</v>
      </c>
      <c r="H55" s="5">
        <f ca="1">OFFSET('2688p stat'!$N$1,A55*20,0)</f>
        <v>0</v>
      </c>
      <c r="I55" s="5"/>
      <c r="J55" s="5" t="e">
        <f t="shared" ca="1" si="1"/>
        <v>#DIV/0!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>
        <f ca="1">OFFSET('2688p stat'!$A$1,A56*20,0)</f>
        <v>0</v>
      </c>
      <c r="D56" s="5" t="e">
        <f ca="1">OFFSET('2688p trace'!$R$56,(A56-1)*56,0)-OFFSET('2688p trace'!$S$56,(A56-1)*56,0)</f>
        <v>#DIV/0!</v>
      </c>
      <c r="E56" s="5" t="e">
        <f ca="1">OFFSET('2688p trace'!$S$56,(A56-1)*56,0)-OFFSET('2688p stat'!$H$1,A56*20,0)</f>
        <v>#DIV/0!</v>
      </c>
      <c r="F56" s="5">
        <f ca="1">OFFSET('2688p stat'!$H$1,A56*20,0)-OFFSET('2688p stat'!$K$1,A56*20,0)</f>
        <v>0</v>
      </c>
      <c r="G56" s="5">
        <f ca="1">OFFSET('2688p stat'!$K$1,A56*20,0)-OFFSET('2688p stat'!$N$1,A56*20,0)</f>
        <v>0</v>
      </c>
      <c r="H56" s="5">
        <f ca="1">OFFSET('2688p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OFFSET('2688p stat'!$A$1,A57*20,0)</f>
        <v>0</v>
      </c>
      <c r="D57" s="5" t="e">
        <f ca="1">OFFSET('2688p trace'!$R$56,(A57-1)*56,0)-OFFSET('2688p trace'!$S$56,(A57-1)*56,0)</f>
        <v>#DIV/0!</v>
      </c>
      <c r="E57" s="5" t="e">
        <f ca="1">OFFSET('2688p trace'!$S$56,(A57-1)*56,0)-OFFSET('2688p stat'!$H$1,A57*20,0)</f>
        <v>#DIV/0!</v>
      </c>
      <c r="F57" s="5">
        <f ca="1">OFFSET('2688p stat'!$H$1,A57*20,0)-OFFSET('2688p stat'!$K$1,A57*20,0)</f>
        <v>0</v>
      </c>
      <c r="G57" s="5">
        <f ca="1">OFFSET('2688p stat'!$K$1,A57*20,0)-OFFSET('2688p stat'!$N$1,A57*20,0)</f>
        <v>0</v>
      </c>
      <c r="H57" s="5">
        <f ca="1">OFFSET('2688p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OFFSET('2688p stat'!$A$1,A58*20,0)</f>
        <v>0</v>
      </c>
      <c r="D58" s="5" t="e">
        <f ca="1">OFFSET('2688p trace'!$R$56,(A58-1)*56,0)-OFFSET('2688p trace'!$S$56,(A58-1)*56,0)</f>
        <v>#DIV/0!</v>
      </c>
      <c r="E58" s="5" t="e">
        <f ca="1">OFFSET('2688p trace'!$S$56,(A58-1)*56,0)-OFFSET('2688p stat'!$H$1,A58*20,0)</f>
        <v>#DIV/0!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OFFSET('2688p stat'!$A$1,A59*20,0)</f>
        <v>0</v>
      </c>
      <c r="D59" s="5" t="e">
        <f ca="1">OFFSET('2688p trace'!$R$56,(A59-1)*56,0)-OFFSET('2688p trace'!$S$56,(A59-1)*56,0)</f>
        <v>#DIV/0!</v>
      </c>
      <c r="E59" s="5" t="e">
        <f ca="1">OFFSET('2688p trace'!$S$56,(A59-1)*56,0)-OFFSET('2688p stat'!$H$1,A59*20,0)</f>
        <v>#DIV/0!</v>
      </c>
      <c r="F59" s="5">
        <f ca="1">OFFSET('2688p stat'!$H$1,A59*20,0)-OFFSET('2688p stat'!$K$1,A59*20,0)</f>
        <v>0</v>
      </c>
      <c r="G59" s="5">
        <f ca="1">OFFSET('2688p stat'!$K$1,A59*20,0)-OFFSET('2688p stat'!$N$1,A59*20,0)</f>
        <v>0</v>
      </c>
      <c r="H59" s="5">
        <f ca="1">OFFSET('2688p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OFFSET('2688p stat'!$A$1,A60*20,0)</f>
        <v>0</v>
      </c>
      <c r="D60" s="5" t="e">
        <f ca="1">OFFSET('2688p trace'!$R$56,(A60-1)*56,0)-OFFSET('2688p trace'!$S$56,(A60-1)*56,0)</f>
        <v>#DIV/0!</v>
      </c>
      <c r="E60" s="5" t="e">
        <f ca="1">OFFSET('2688p trace'!$S$56,(A60-1)*56,0)-OFFSET('2688p stat'!$H$1,A60*20,0)</f>
        <v>#DIV/0!</v>
      </c>
      <c r="F60" s="5">
        <f ca="1">OFFSET('2688p stat'!$H$1,A60*20,0)-OFFSET('2688p stat'!$K$1,A60*20,0)</f>
        <v>0</v>
      </c>
      <c r="G60" s="5">
        <f ca="1">OFFSET('2688p stat'!$K$1,A60*20,0)-OFFSET('2688p stat'!$N$1,A60*20,0)</f>
        <v>0</v>
      </c>
      <c r="H60" s="5">
        <f ca="1">OFFSET('2688p stat'!$N$1,A60*20,0)</f>
        <v>0</v>
      </c>
      <c r="I60" s="5"/>
      <c r="J60" s="5" t="e">
        <f t="shared" ref="J60:J80" ca="1" si="3">SUM(D60:H60)</f>
        <v>#DIV/0!</v>
      </c>
      <c r="K60" s="10" t="e">
        <f t="shared" ref="K60:K80" ca="1" si="4">G60/J60</f>
        <v>#DIV/0!</v>
      </c>
      <c r="L60" t="e">
        <f t="shared" ref="L60:L80" ca="1" si="5">$K$29*POWER(K60,2)*SQRT(G168/(POWER(G60,2)*$L$29)+J168/(POWER(J60,2)*$L$29))</f>
        <v>#DIV/0!</v>
      </c>
    </row>
    <row r="61" spans="1:12" x14ac:dyDescent="0.25">
      <c r="A61">
        <v>31</v>
      </c>
      <c r="C61">
        <f ca="1">OFFSET('2688p stat'!$A$1,A61*20,0)</f>
        <v>0</v>
      </c>
      <c r="D61" s="5" t="e">
        <f ca="1">OFFSET('2688p trace'!$R$56,(A61-1)*56,0)-OFFSET('2688p trace'!$S$56,(A61-1)*56,0)</f>
        <v>#DIV/0!</v>
      </c>
      <c r="E61" s="5" t="e">
        <f ca="1">OFFSET('2688p trace'!$S$56,(A61-1)*56,0)-OFFSET('2688p stat'!$H$1,A61*20,0)</f>
        <v>#DIV/0!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 t="e">
        <f t="shared" ca="1" si="3"/>
        <v>#DIV/0!</v>
      </c>
      <c r="K61" s="10" t="e">
        <f t="shared" ca="1" si="4"/>
        <v>#DIV/0!</v>
      </c>
      <c r="L61" t="e">
        <f t="shared" ca="1" si="5"/>
        <v>#DIV/0!</v>
      </c>
    </row>
    <row r="62" spans="1:12" x14ac:dyDescent="0.25">
      <c r="A62">
        <v>32</v>
      </c>
      <c r="C62">
        <f ca="1">OFFSET('2688p stat'!$A$1,A62*20,0)</f>
        <v>0</v>
      </c>
      <c r="D62" s="5" t="e">
        <f ca="1">OFFSET('2688p trace'!$R$56,(A62-1)*56,0)-OFFSET('2688p trace'!$S$56,(A62-1)*56,0)</f>
        <v>#DIV/0!</v>
      </c>
      <c r="E62" s="5" t="e">
        <f ca="1">OFFSET('2688p trace'!$S$56,(A62-1)*56,0)-OFFSET('2688p stat'!$H$1,A62*20,0)</f>
        <v>#DIV/0!</v>
      </c>
      <c r="F62" s="5">
        <f ca="1">OFFSET('2688p stat'!$H$1,A62*20,0)-OFFSET('2688p stat'!$K$1,A62*20,0)</f>
        <v>0</v>
      </c>
      <c r="G62" s="5">
        <f ca="1">OFFSET('2688p stat'!$K$1,A62*20,0)-OFFSET('2688p stat'!$N$1,A62*20,0)</f>
        <v>0</v>
      </c>
      <c r="H62" s="5">
        <f ca="1">OFFSET('2688p stat'!$N$1,A62*20,0)</f>
        <v>0</v>
      </c>
      <c r="I62" s="5"/>
      <c r="J62" s="5" t="e">
        <f t="shared" ca="1" si="3"/>
        <v>#DIV/0!</v>
      </c>
      <c r="K62" s="10" t="e">
        <f t="shared" ca="1" si="4"/>
        <v>#DIV/0!</v>
      </c>
      <c r="L62" t="e">
        <f t="shared" ca="1" si="5"/>
        <v>#DIV/0!</v>
      </c>
    </row>
    <row r="63" spans="1:12" x14ac:dyDescent="0.25">
      <c r="A63">
        <v>33</v>
      </c>
      <c r="C63">
        <f ca="1">OFFSET('2688p stat'!$A$1,A63*20,0)</f>
        <v>0</v>
      </c>
      <c r="D63" s="5" t="e">
        <f ca="1">OFFSET('2688p trace'!$R$56,(A63-1)*56,0)-OFFSET('2688p trace'!$S$56,(A63-1)*56,0)</f>
        <v>#DIV/0!</v>
      </c>
      <c r="E63" s="5" t="e">
        <f ca="1">OFFSET('2688p trace'!$S$56,(A63-1)*56,0)-OFFSET('2688p stat'!$H$1,A63*20,0)</f>
        <v>#DIV/0!</v>
      </c>
      <c r="F63" s="5">
        <f ca="1">OFFSET('2688p stat'!$H$1,A63*20,0)-OFFSET('2688p stat'!$K$1,A63*20,0)</f>
        <v>0</v>
      </c>
      <c r="G63" s="5">
        <f ca="1">OFFSET('2688p stat'!$K$1,A63*20,0)-OFFSET('2688p stat'!$N$1,A63*20,0)</f>
        <v>0</v>
      </c>
      <c r="H63" s="5">
        <f ca="1">OFFSET('2688p stat'!$N$1,A63*20,0)</f>
        <v>0</v>
      </c>
      <c r="I63" s="5"/>
      <c r="J63" s="5" t="e">
        <f t="shared" ca="1" si="3"/>
        <v>#DIV/0!</v>
      </c>
      <c r="K63" s="10" t="e">
        <f t="shared" ca="1" si="4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OFFSET('2688p stat'!$A$1,A64*20,0)</f>
        <v>0</v>
      </c>
      <c r="D64" s="5" t="e">
        <f ca="1">OFFSET('2688p trace'!$R$56,(A64-1)*56,0)-OFFSET('2688p trace'!$S$56,(A64-1)*56,0)</f>
        <v>#DIV/0!</v>
      </c>
      <c r="E64" s="5" t="e">
        <f ca="1">OFFSET('2688p trace'!$S$56,(A64-1)*56,0)-OFFSET('2688p stat'!$H$1,A64*20,0)</f>
        <v>#DIV/0!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 t="e">
        <f t="shared" ca="1" si="3"/>
        <v>#DIV/0!</v>
      </c>
      <c r="K64" s="10" t="e">
        <f t="shared" ca="1" si="4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OFFSET('2688p stat'!$A$1,A65*20,0)</f>
        <v>0</v>
      </c>
      <c r="D65" s="5" t="e">
        <f ca="1">OFFSET('2688p trace'!$R$56,(A65-1)*56,0)-OFFSET('2688p trace'!$S$56,(A65-1)*56,0)</f>
        <v>#DIV/0!</v>
      </c>
      <c r="E65" s="5" t="e">
        <f ca="1">OFFSET('2688p trace'!$S$56,(A65-1)*56,0)-OFFSET('2688p stat'!$H$1,A65*20,0)</f>
        <v>#DIV/0!</v>
      </c>
      <c r="F65" s="5">
        <f ca="1">OFFSET('2688p stat'!$H$1,A65*20,0)-OFFSET('2688p stat'!$K$1,A65*20,0)</f>
        <v>0</v>
      </c>
      <c r="G65" s="5">
        <f ca="1">OFFSET('2688p stat'!$K$1,A65*20,0)-OFFSET('2688p stat'!$N$1,A65*20,0)</f>
        <v>0</v>
      </c>
      <c r="H65" s="5">
        <f ca="1">OFFSET('2688p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OFFSET('2688p stat'!$A$1,A66*20,0)</f>
        <v>0</v>
      </c>
      <c r="D66" s="5" t="e">
        <f ca="1">OFFSET('2688p trace'!$R$56,(A66-1)*56,0)-OFFSET('2688p trace'!$S$56,(A66-1)*56,0)</f>
        <v>#DIV/0!</v>
      </c>
      <c r="E66" s="5" t="e">
        <f ca="1">OFFSET('2688p trace'!$S$56,(A66-1)*56,0)-OFFSET('2688p stat'!$H$1,A66*20,0)</f>
        <v>#DIV/0!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OFFSET('2688p stat'!$A$1,A67*20,0)</f>
        <v>0</v>
      </c>
      <c r="D67" s="5" t="e">
        <f ca="1">OFFSET('2688p trace'!$R$56,(A67-1)*56,0)-OFFSET('2688p trace'!$S$56,(A67-1)*56,0)</f>
        <v>#DIV/0!</v>
      </c>
      <c r="E67" s="5" t="e">
        <f ca="1">OFFSET('2688p trace'!$S$56,(A67-1)*56,0)-OFFSET('2688p stat'!$H$1,A67*20,0)</f>
        <v>#DIV/0!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OFFSET('2688p stat'!$A$1,A68*20,0)</f>
        <v>0</v>
      </c>
      <c r="D68" s="5" t="e">
        <f ca="1">OFFSET('2688p trace'!$R$56,(A68-1)*56,0)-OFFSET('2688p trace'!$S$56,(A68-1)*56,0)</f>
        <v>#DIV/0!</v>
      </c>
      <c r="E68" s="5" t="e">
        <f ca="1">OFFSET('2688p trace'!$S$56,(A68-1)*56,0)-OFFSET('2688p stat'!$H$1,A68*20,0)</f>
        <v>#DIV/0!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OFFSET('2688p stat'!$A$1,A69*20,0)</f>
        <v>0</v>
      </c>
      <c r="D69" s="5" t="e">
        <f ca="1">OFFSET('2688p trace'!$R$56,(A69-1)*56,0)-OFFSET('2688p trace'!$S$56,(A69-1)*56,0)</f>
        <v>#DIV/0!</v>
      </c>
      <c r="E69" s="5" t="e">
        <f ca="1">OFFSET('2688p trace'!$S$56,(A69-1)*56,0)-OFFSET('2688p stat'!$H$1,A69*20,0)</f>
        <v>#DIV/0!</v>
      </c>
      <c r="F69" s="5">
        <f ca="1">OFFSET('2688p stat'!$H$1,A69*20,0)-OFFSET('2688p stat'!$K$1,A69*20,0)</f>
        <v>0</v>
      </c>
      <c r="G69" s="5">
        <f ca="1">OFFSET('2688p stat'!$K$1,A69*20,0)-OFFSET('2688p stat'!$N$1,A69*20,0)</f>
        <v>0</v>
      </c>
      <c r="H69" s="5">
        <f ca="1">OFFSET('2688p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OFFSET('2688p stat'!$A$1,A76*20,0)</f>
        <v>0</v>
      </c>
      <c r="D76" s="5" t="e">
        <f ca="1">OFFSET('2688p trace'!$R$56,(A76-1)*56,0)-OFFSET('2688p trace'!$S$56,(A76-1)*56,0)</f>
        <v>#DIV/0!</v>
      </c>
      <c r="E76" s="5" t="e">
        <f ca="1">OFFSET('2688p trace'!$S$56,(A76-1)*56,0)-OFFSET('2688p stat'!$H$1,A76*20,0)</f>
        <v>#DIV/0!</v>
      </c>
      <c r="F76" s="5">
        <f ca="1">OFFSET('2688p stat'!$H$1,A76*20,0)-OFFSET('2688p stat'!$K$1,A76*20,0)</f>
        <v>0</v>
      </c>
      <c r="G76" s="5">
        <f ca="1">OFFSET('2688p stat'!$K$1,A76*20,0)-OFFSET('2688p stat'!$N$1,A76*20,0)</f>
        <v>0</v>
      </c>
      <c r="H76" s="5">
        <f ca="1">OFFSET('2688p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OFFSET('2688p stat'!$A$1,A77*20,0)</f>
        <v>0</v>
      </c>
      <c r="D77" s="5">
        <f ca="1">OFFSET('2688p trace'!$R$56,(A77-1)*56,0)-OFFSET('2688p trace'!$S$56,(A77-1)*56,0)</f>
        <v>0</v>
      </c>
      <c r="E77" s="5">
        <f ca="1">OFFSET('2688p trace'!$S$56,(A77-1)*56,0)-OFFSET('2688p stat'!$H$1,A77*20,0)</f>
        <v>0</v>
      </c>
      <c r="F77" s="5">
        <f ca="1">OFFSET('2688p stat'!$H$1,A77*20,0)-OFFSET('2688p stat'!$K$1,A77*20,0)</f>
        <v>0</v>
      </c>
      <c r="G77" s="5">
        <f ca="1">OFFSET('2688p stat'!$K$1,A77*20,0)-OFFSET('2688p stat'!$N$1,A77*20,0)</f>
        <v>0</v>
      </c>
      <c r="H77" s="5">
        <f ca="1">OFFSET('2688p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OFFSET('2688p stat'!$A$1,A78*20,0)</f>
        <v>0</v>
      </c>
      <c r="D78" s="5">
        <f ca="1">OFFSET('2688p trace'!$R$56,(A78-1)*56,0)-OFFSET('2688p trace'!$S$56,(A78-1)*56,0)</f>
        <v>0</v>
      </c>
      <c r="E78" s="5">
        <f ca="1">OFFSET('2688p trace'!$S$56,(A78-1)*56,0)-OFFSET('2688p stat'!$H$1,A78*20,0)</f>
        <v>0</v>
      </c>
      <c r="F78" s="5">
        <f ca="1">OFFSET('2688p stat'!$H$1,A78*20,0)-OFFSET('2688p stat'!$K$1,A78*20,0)</f>
        <v>0</v>
      </c>
      <c r="G78" s="5">
        <f ca="1">OFFSET('2688p stat'!$K$1,A78*20,0)-OFFSET('2688p stat'!$N$1,A78*20,0)</f>
        <v>0</v>
      </c>
      <c r="H78" s="5">
        <f ca="1">OFFSET('2688p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OFFSET('2688p stat'!$A$1,A79*20,0)</f>
        <v>0</v>
      </c>
      <c r="D79" s="5">
        <f ca="1">OFFSET('2688p trace'!$R$56,(A79-1)*56,0)-OFFSET('2688p trace'!$S$56,(A79-1)*56,0)</f>
        <v>0</v>
      </c>
      <c r="E79" s="5">
        <f ca="1">OFFSET('2688p trace'!$S$56,(A79-1)*56,0)-OFFSET('2688p stat'!$H$1,A79*20,0)</f>
        <v>0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OFFSET('2688p stat'!$A$1,A80*20,0)</f>
        <v>0</v>
      </c>
      <c r="D80" s="5">
        <f ca="1">OFFSET('2688p trace'!$R$56,(A80-1)*56,0)-OFFSET('2688p trace'!$S$56,(A80-1)*56,0)</f>
        <v>0</v>
      </c>
      <c r="E80" s="5">
        <f ca="1">OFFSET('2688p trace'!$S$56,(A80-1)*56,0)-OFFSET('2688p stat'!$H$1,A80*20,0)</f>
        <v>0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74.213698000000008</v>
      </c>
      <c r="E85" s="5">
        <f ca="1">OFFSET('2688p trace'!$S$56,(A85-1)*56,0)</f>
        <v>31.427341999999996</v>
      </c>
      <c r="F85" s="5">
        <f ca="1">OFFSET('2688p stat'!$H$1,A85*20,0)</f>
        <v>10.72841</v>
      </c>
      <c r="G85" s="5">
        <f ca="1">OFFSET('2688p stat'!$K$1,A85*20,0)</f>
        <v>4.6997450000000001</v>
      </c>
      <c r="H85" s="5">
        <f ca="1">OFFSET('2688p stat'!$N$1,A85*20,0)</f>
        <v>3.0256020000000001</v>
      </c>
    </row>
    <row r="86" spans="1:8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75.13615200000001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8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17689.773999999998</v>
      </c>
      <c r="E87" s="5">
        <f ca="1">OFFSET('2688p trace'!$S$56,(A87-1)*56,0)</f>
        <v>17654.135999999999</v>
      </c>
      <c r="F87" s="5">
        <f ca="1">OFFSET('2688p stat'!$H$1,A87*20,0)</f>
        <v>17378.142811999998</v>
      </c>
      <c r="G87" s="5">
        <f ca="1">OFFSET('2688p stat'!$K$1,A87*20,0)</f>
        <v>17376.394101999998</v>
      </c>
      <c r="H87" s="5">
        <f ca="1">OFFSET('2688p stat'!$N$1,A87*20,0)</f>
        <v>2.0298799999999999</v>
      </c>
    </row>
    <row r="88" spans="1:8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16001.091999999993</v>
      </c>
      <c r="E88" s="5">
        <f ca="1">OFFSET('2688p trace'!$S$56,(A88-1)*56,0)</f>
        <v>15961.626000000007</v>
      </c>
      <c r="F88" s="5">
        <f ca="1">OFFSET('2688p stat'!$H$1,A88*20,0)</f>
        <v>15868.646328000001</v>
      </c>
      <c r="G88" s="5">
        <f ca="1">OFFSET('2688p stat'!$K$1,A88*20,0)</f>
        <v>15747.297012000001</v>
      </c>
      <c r="H88" s="5">
        <f ca="1">OFFSET('2688p stat'!$N$1,A88*20,0)</f>
        <v>2870.5365430000002</v>
      </c>
    </row>
    <row r="89" spans="1:8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13666.312000000007</v>
      </c>
      <c r="E89" s="5">
        <f ca="1">OFFSET('2688p trace'!$S$56,(A89-1)*56,0)</f>
        <v>13626.968000000003</v>
      </c>
      <c r="F89" s="5">
        <f ca="1">OFFSET('2688p stat'!$H$1,A89*20,0)</f>
        <v>13540.136875</v>
      </c>
      <c r="G89" s="5">
        <f ca="1">OFFSET('2688p stat'!$K$1,A89*20,0)</f>
        <v>13491.553926000001</v>
      </c>
      <c r="H89" s="5">
        <f ca="1">OFFSET('2688p stat'!$N$1,A89*20,0)</f>
        <v>636.54917999999998</v>
      </c>
    </row>
    <row r="90" spans="1:8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13102.876</v>
      </c>
      <c r="E90" s="5">
        <f ca="1">OFFSET('2688p trace'!$S$56,(A90-1)*56,0)</f>
        <v>13063.562000000004</v>
      </c>
      <c r="F90" s="5">
        <f ca="1">OFFSET('2688p stat'!$H$1,A90*20,0)</f>
        <v>12972.883555</v>
      </c>
      <c r="G90" s="5">
        <f ca="1">OFFSET('2688p stat'!$K$1,A90*20,0)</f>
        <v>12851.703086</v>
      </c>
      <c r="H90" s="5">
        <f ca="1">OFFSET('2688p stat'!$N$1,A90*20,0)</f>
        <v>2872.543193</v>
      </c>
    </row>
    <row r="91" spans="1:8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16887.406000000006</v>
      </c>
      <c r="E91" s="5">
        <f ca="1">OFFSET('2688p trace'!$S$56,(A91-1)*56,0)</f>
        <v>16848.092000000001</v>
      </c>
      <c r="F91" s="5">
        <f ca="1">OFFSET('2688p stat'!$H$1,A91*20,0)</f>
        <v>16791.359648000001</v>
      </c>
      <c r="G91" s="5">
        <f ca="1">OFFSET('2688p stat'!$K$1,A91*20,0)</f>
        <v>16762.716444999998</v>
      </c>
      <c r="H91" s="5">
        <f ca="1">OFFSET('2688p stat'!$N$1,A91*20,0)</f>
        <v>3151.8624020000002</v>
      </c>
    </row>
    <row r="92" spans="1:8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16876.297999999999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8" x14ac:dyDescent="0.25">
      <c r="A93">
        <v>9</v>
      </c>
      <c r="C93" t="str">
        <f ca="1">OFFSET('2688p stat'!$A$1,A93*20,0)</f>
        <v>CUDA ant add CPU non hash</v>
      </c>
      <c r="D93" s="5">
        <f ca="1">OFFSET('2688p trace'!$R$56,(A93-1)*56,0)</f>
        <v>13991.490000000002</v>
      </c>
      <c r="E93" s="5">
        <f ca="1">OFFSET('2688p trace'!$S$56,(A93-1)*56,0)</f>
        <v>13952.393999999998</v>
      </c>
      <c r="F93" s="5">
        <f ca="1">OFFSET('2688p stat'!$H$1,A93*20,0)</f>
        <v>13894.176523</v>
      </c>
      <c r="G93" s="5">
        <f ca="1">OFFSET('2688p stat'!$K$1,A93*20,0)</f>
        <v>13866.258926</v>
      </c>
      <c r="H93" s="5">
        <f ca="1">OFFSET('2688p stat'!$N$1,A93*20,0)</f>
        <v>3137.9708449999998</v>
      </c>
    </row>
    <row r="94" spans="1:8" x14ac:dyDescent="0.25">
      <c r="A94">
        <v>10</v>
      </c>
      <c r="C94" t="str">
        <f ca="1">OFFSET('2688p stat'!$A$1,A94*20,0)</f>
        <v>CUDA ant add CPU12</v>
      </c>
      <c r="D94" s="5">
        <f ca="1">OFFSET('2688p trace'!$R$56,(A94-1)*56,0)</f>
        <v>36711.920000000013</v>
      </c>
      <c r="E94" s="5">
        <f ca="1">OFFSET('2688p trace'!$S$56,(A94-1)*56,0)</f>
        <v>36632.952000000005</v>
      </c>
      <c r="F94" s="5">
        <f ca="1">OFFSET('2688p stat'!$H$1,A94*20,0)</f>
        <v>36608.740312000002</v>
      </c>
      <c r="G94" s="5">
        <f ca="1">OFFSET('2688p stat'!$K$1,A94*20,0)</f>
        <v>36243.301405999999</v>
      </c>
      <c r="H94" s="5">
        <f ca="1">OFFSET('2688p stat'!$N$1,A94*20,0)</f>
        <v>5909.5692680000002</v>
      </c>
    </row>
    <row r="95" spans="1:8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108.00838400000001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8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114.74140799999995</v>
      </c>
      <c r="E96" s="5">
        <f ca="1">OFFSET('2688p trace'!$S$56,(A96-1)*56,0)</f>
        <v>42.995849999999997</v>
      </c>
      <c r="F96" s="5">
        <f ca="1">OFFSET('2688p stat'!$H$1,A96*20,0)</f>
        <v>6.9678639999999996</v>
      </c>
      <c r="G96" s="5">
        <f ca="1">OFFSET('2688p stat'!$K$1,A96*20,0)</f>
        <v>4.9369459999999998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98.898408000000003</v>
      </c>
      <c r="E97" s="5">
        <f ca="1">OFFSET('2688p trace'!$S$56,(A97-1)*56,0)</f>
        <v>42.941098000000011</v>
      </c>
      <c r="F97" s="5">
        <f ca="1">OFFSET('2688p stat'!$H$1,A97*20,0)</f>
        <v>7.0473049999999997</v>
      </c>
      <c r="G97" s="5">
        <f ca="1">OFFSET('2688p stat'!$K$1,A97*20,0)</f>
        <v>4.8973000000000004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16023.606000000002</v>
      </c>
      <c r="E98" s="5">
        <f ca="1">OFFSET('2688p trace'!$S$56,(A98-1)*56,0)</f>
        <v>15982.660000000002</v>
      </c>
      <c r="F98" s="5">
        <f ca="1">OFFSET('2688p stat'!$H$1,A98*20,0)</f>
        <v>15887.593612999999</v>
      </c>
      <c r="G98" s="5">
        <f ca="1">OFFSET('2688p stat'!$K$1,A98*20,0)</f>
        <v>12879.108047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13124.308000000001</v>
      </c>
      <c r="E99" s="5">
        <f ca="1">OFFSET('2688p trace'!$S$56,(A99-1)*56,0)</f>
        <v>13083.993999999999</v>
      </c>
      <c r="F99" s="5">
        <f ca="1">OFFSET('2688p stat'!$H$1,A99*20,0)</f>
        <v>12990.65166</v>
      </c>
      <c r="G99" s="5">
        <f ca="1">OFFSET('2688p stat'!$K$1,A99*20,0)</f>
        <v>9979.1110160000007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13679.054000000004</v>
      </c>
      <c r="E100" s="5">
        <f ca="1">OFFSET('2688p trace'!$S$56,(A100-1)*56,0)</f>
        <v>13638.665999999999</v>
      </c>
      <c r="F100" s="5">
        <f ca="1">OFFSET('2688p stat'!$H$1,A100*20,0)</f>
        <v>13543.454121000001</v>
      </c>
      <c r="G100" s="5">
        <f ca="1">OFFSET('2688p stat'!$K$1,A100*20,0)</f>
        <v>12865.940664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30291.396000000001</v>
      </c>
      <c r="E101" s="5">
        <f ca="1">OFFSET('2688p trace'!$S$56,(A101-1)*56,0)</f>
        <v>30206.626000000011</v>
      </c>
      <c r="F101" s="5">
        <f ca="1">OFFSET('2688p stat'!$H$1,A101*20,0)</f>
        <v>30206.174999999999</v>
      </c>
      <c r="G101" s="5">
        <f ca="1">OFFSET('2688p stat'!$K$1,A101*20,0)</f>
        <v>30158.765469000002</v>
      </c>
      <c r="H101" s="5">
        <f ca="1">OFFSET('2688p stat'!$N$1,A101*20,0)</f>
        <v>3190.7590919999998</v>
      </c>
    </row>
    <row r="102" spans="1:8" x14ac:dyDescent="0.25">
      <c r="A102">
        <v>18</v>
      </c>
      <c r="C102" t="str">
        <f ca="1">OFFSET('2688p stat'!$A$1,A102*20,0)</f>
        <v>non CUDA</v>
      </c>
      <c r="D102" s="5">
        <f ca="1">OFFSET('2688p trace'!$R$56,(A102-1)*56,0)</f>
        <v>29924.610000000008</v>
      </c>
      <c r="E102" s="5">
        <f ca="1">OFFSET('2688p trace'!$S$56,(A102-1)*56,0)</f>
        <v>0</v>
      </c>
      <c r="F102" s="5">
        <f ca="1">OFFSET('2688p stat'!$H$1,A102*20,0)</f>
        <v>0</v>
      </c>
      <c r="G102" s="5">
        <f ca="1">OFFSET('2688p stat'!$K$1,A102*20,0)</f>
        <v>0</v>
      </c>
      <c r="H102" s="5">
        <f ca="1">OFFSET('2688p stat'!$N$1,A102*20,0)</f>
        <v>0</v>
      </c>
    </row>
    <row r="103" spans="1:8" x14ac:dyDescent="0.25">
      <c r="A103">
        <v>19</v>
      </c>
      <c r="C103" t="str">
        <f ca="1">OFFSET('2688p stat'!$A$1,A103*20,0)</f>
        <v>non CUDA non hash</v>
      </c>
      <c r="D103" s="5">
        <f ca="1">OFFSET('2688p trace'!$R$56,(A103-1)*56,0)</f>
        <v>28518.585999999996</v>
      </c>
      <c r="E103" s="5">
        <f ca="1">OFFSET('2688p trace'!$S$56,(A103-1)*56,0)</f>
        <v>28491.799999999996</v>
      </c>
      <c r="F103" s="5">
        <f ca="1">OFFSET('2688p stat'!$H$1,A103*20,0)</f>
        <v>28491.420039000001</v>
      </c>
      <c r="G103" s="5">
        <f ca="1">OFFSET('2688p stat'!$K$1,A103*20,0)</f>
        <v>28445.109413999999</v>
      </c>
      <c r="H103" s="5">
        <f ca="1">OFFSET('2688p stat'!$N$1,A103*20,0)</f>
        <v>3100.6774850000002</v>
      </c>
    </row>
    <row r="104" spans="1:8" x14ac:dyDescent="0.25">
      <c r="A104">
        <v>20</v>
      </c>
      <c r="C104" t="str">
        <f ca="1">OFFSET('2688p stat'!$A$1,A104*20,0)</f>
        <v>Classic ACO</v>
      </c>
      <c r="D104" s="5">
        <f ca="1">OFFSET('2688p trace'!$R$56,(A104-1)*56,0)</f>
        <v>375535.38</v>
      </c>
      <c r="E104" s="5">
        <f ca="1">OFFSET('2688p trace'!$S$56,(A104-1)*56,0)</f>
        <v>367570.34</v>
      </c>
      <c r="F104" s="5">
        <f ca="1">OFFSET('2688p stat'!$H$1,A104*20,0)</f>
        <v>367272.21875</v>
      </c>
      <c r="G104" s="5">
        <f ca="1">OFFSET('2688p stat'!$K$1,A104*20,0)</f>
        <v>367158.114375</v>
      </c>
      <c r="H104" s="5">
        <f ca="1">OFFSET('2688p stat'!$N$1,A104*20,0)</f>
        <v>7550.4099800000004</v>
      </c>
    </row>
    <row r="105" spans="1:8" x14ac:dyDescent="0.25">
      <c r="A105">
        <v>21</v>
      </c>
      <c r="C105" t="str">
        <f ca="1">OFFSET('2688p stat'!$A$1,A105*20,0)</f>
        <v>Classic ACO non hash</v>
      </c>
      <c r="D105" s="5">
        <f ca="1">OFFSET('2688p trace'!$R$56,(A105-1)*56,0)</f>
        <v>362579.26</v>
      </c>
      <c r="E105" s="5">
        <f ca="1">OFFSET('2688p trace'!$S$56,(A105-1)*56,0)</f>
        <v>362541.08</v>
      </c>
      <c r="F105" s="5">
        <f ca="1">OFFSET('2688p stat'!$H$1,A105*20,0)</f>
        <v>362232.04312500003</v>
      </c>
      <c r="G105" s="5">
        <f ca="1">OFFSET('2688p stat'!$K$1,A105*20,0)</f>
        <v>362117.44687500002</v>
      </c>
      <c r="H105" s="5">
        <f ca="1">OFFSET('2688p stat'!$N$1,A105*20,0)</f>
        <v>7572.9775680000002</v>
      </c>
    </row>
    <row r="106" spans="1:8" x14ac:dyDescent="0.25">
      <c r="A106">
        <v>22</v>
      </c>
      <c r="C106" t="str">
        <f ca="1">OFFSET('2688p stat'!$A$1,A106*20,0)</f>
        <v>omp</v>
      </c>
      <c r="D106" s="5">
        <f ca="1">OFFSET('2688p trace'!$R$56,(A106-1)*56,0)</f>
        <v>30177.293999999998</v>
      </c>
      <c r="E106" s="5">
        <f ca="1">OFFSET('2688p trace'!$S$56,(A106-1)*56,0)</f>
        <v>30090.163999999993</v>
      </c>
      <c r="F106" s="5">
        <f ca="1">OFFSET('2688p stat'!$H$1,A106*20,0)</f>
        <v>30089.734258</v>
      </c>
      <c r="G106" s="5">
        <f ca="1">OFFSET('2688p stat'!$K$1,A106*20,0)</f>
        <v>30042.801640999998</v>
      </c>
      <c r="H106" s="5">
        <f ca="1">OFFSET('2688p stat'!$N$1,A106*20,0)</f>
        <v>3152.7676459999998</v>
      </c>
    </row>
    <row r="107" spans="1:8" x14ac:dyDescent="0.25">
      <c r="A107">
        <v>23</v>
      </c>
      <c r="C107" t="str">
        <f ca="1">OFFSET('2688p stat'!$A$1,A107*20,0)</f>
        <v>omp non hash</v>
      </c>
      <c r="D107" s="5">
        <f ca="1">OFFSET('2688p trace'!$R$56,(A107-1)*56,0)</f>
        <v>28737.304000000004</v>
      </c>
      <c r="E107" s="5">
        <f ca="1">OFFSET('2688p trace'!$S$56,(A107-1)*56,0)</f>
        <v>28649.245999999999</v>
      </c>
      <c r="F107" s="5">
        <f ca="1">OFFSET('2688p stat'!$H$1,A107*20,0)</f>
        <v>28648.857069999998</v>
      </c>
      <c r="G107" s="5">
        <f ca="1">OFFSET('2688p stat'!$K$1,A107*20,0)</f>
        <v>28602.662031</v>
      </c>
      <c r="H107" s="5">
        <f ca="1">OFFSET('2688p stat'!$N$1,A107*20,0)</f>
        <v>3121.8451559999999</v>
      </c>
    </row>
    <row r="108" spans="1:8" x14ac:dyDescent="0.25">
      <c r="A108">
        <v>24</v>
      </c>
      <c r="C108">
        <f ca="1">OFFSET('2688p stat'!$A$1,A108*20,0)</f>
        <v>0</v>
      </c>
      <c r="D108" s="5" t="e">
        <f ca="1">OFFSET('2688p trace'!$R$56,(A108-1)*56,0)</f>
        <v>#DIV/0!</v>
      </c>
      <c r="E108" s="5" t="e">
        <f ca="1">OFFSET('2688p trace'!$S$56,(A108-1)*56,0)</f>
        <v>#DIV/0!</v>
      </c>
      <c r="F108" s="5">
        <f ca="1">OFFSET('2688p stat'!$H$1,A108*20,0)</f>
        <v>0</v>
      </c>
      <c r="G108" s="5">
        <f ca="1">OFFSET('2688p stat'!$K$1,A108*20,0)</f>
        <v>0</v>
      </c>
      <c r="H108" s="5">
        <f ca="1">OFFSET('2688p stat'!$N$1,A108*20,0)</f>
        <v>0</v>
      </c>
    </row>
    <row r="109" spans="1:8" x14ac:dyDescent="0.25">
      <c r="A109">
        <v>25</v>
      </c>
      <c r="C109">
        <f ca="1">OFFSET('2688p stat'!$A$1,A109*20,0)</f>
        <v>0</v>
      </c>
      <c r="D109" s="5" t="e">
        <f ca="1">OFFSET('2688p trace'!$R$56,(A109-1)*56,0)</f>
        <v>#DIV/0!</v>
      </c>
      <c r="E109" s="5" t="e">
        <f ca="1">OFFSET('2688p trace'!$S$56,(A109-1)*56,0)</f>
        <v>#DIV/0!</v>
      </c>
      <c r="F109" s="5">
        <f ca="1">OFFSET('2688p stat'!$H$1,A109*20,0)</f>
        <v>0</v>
      </c>
      <c r="G109" s="5">
        <f ca="1">OFFSET('2688p stat'!$K$1,A109*20,0)</f>
        <v>0</v>
      </c>
      <c r="H109" s="5">
        <f ca="1">OFFSET('2688p stat'!$N$1,A109*20,0)</f>
        <v>0</v>
      </c>
    </row>
    <row r="110" spans="1:8" x14ac:dyDescent="0.25">
      <c r="A110">
        <v>26</v>
      </c>
      <c r="C110">
        <f ca="1">OFFSET('2688p stat'!$A$1,A110*20,0)</f>
        <v>0</v>
      </c>
      <c r="D110" s="5" t="e">
        <f ca="1">OFFSET('2688p trace'!$R$56,(A110-1)*56,0)</f>
        <v>#DIV/0!</v>
      </c>
      <c r="E110" s="5" t="e">
        <f ca="1">OFFSET('2688p trace'!$S$56,(A110-1)*56,0)</f>
        <v>#DIV/0!</v>
      </c>
      <c r="F110" s="5">
        <f ca="1">OFFSET('2688p stat'!$H$1,A110*20,0)</f>
        <v>0</v>
      </c>
      <c r="G110" s="5">
        <f ca="1">OFFSET('2688p stat'!$K$1,A110*20,0)</f>
        <v>0</v>
      </c>
      <c r="H110" s="5">
        <f ca="1">OFFSET('2688p stat'!$N$1,A110*20,0)</f>
        <v>0</v>
      </c>
    </row>
    <row r="111" spans="1:8" x14ac:dyDescent="0.25">
      <c r="A111">
        <v>27</v>
      </c>
      <c r="C111">
        <f ca="1">OFFSET('2688p stat'!$A$1,A111*20,0)</f>
        <v>0</v>
      </c>
      <c r="D111" s="5" t="e">
        <f ca="1">OFFSET('2688p trace'!$R$56,(A111-1)*56,0)</f>
        <v>#DIV/0!</v>
      </c>
      <c r="E111" s="5" t="e">
        <f ca="1">OFFSET('2688p trace'!$S$56,(A111-1)*56,0)</f>
        <v>#DIV/0!</v>
      </c>
      <c r="F111" s="5">
        <f ca="1">OFFSET('2688p stat'!$H$1,A111*20,0)</f>
        <v>0</v>
      </c>
      <c r="G111" s="5">
        <f ca="1">OFFSET('2688p stat'!$K$1,A111*20,0)</f>
        <v>0</v>
      </c>
      <c r="H111" s="5">
        <f ca="1">OFFSET('2688p stat'!$N$1,A111*20,0)</f>
        <v>0</v>
      </c>
    </row>
    <row r="112" spans="1:8" x14ac:dyDescent="0.25">
      <c r="A112">
        <v>28</v>
      </c>
      <c r="C112">
        <f ca="1">OFFSET('2688p stat'!$A$1,A112*20,0)</f>
        <v>0</v>
      </c>
      <c r="D112" s="5" t="e">
        <f ca="1">OFFSET('2688p trace'!$R$56,(A112-1)*56,0)</f>
        <v>#DIV/0!</v>
      </c>
      <c r="E112" s="5" t="e">
        <f ca="1">OFFSET('2688p trace'!$S$56,(A112-1)*56,0)</f>
        <v>#DIV/0!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>
        <f ca="1">OFFSET('2688p stat'!$A$1,A113*20,0)</f>
        <v>0</v>
      </c>
      <c r="D113" s="5" t="e">
        <f ca="1">OFFSET('2688p trace'!$R$56,(A113-1)*56,0)</f>
        <v>#DIV/0!</v>
      </c>
      <c r="E113" s="5" t="e">
        <f ca="1">OFFSET('2688p trace'!$S$56,(A113-1)*56,0)</f>
        <v>#DIV/0!</v>
      </c>
      <c r="F113" s="5">
        <f ca="1">OFFSET('2688p stat'!$H$1,A113*20,0)</f>
        <v>0</v>
      </c>
      <c r="G113" s="5">
        <f ca="1">OFFSET('2688p stat'!$K$1,A113*20,0)</f>
        <v>0</v>
      </c>
      <c r="H113" s="5">
        <f ca="1">OFFSET('2688p stat'!$N$1,A113*20,0)</f>
        <v>0</v>
      </c>
    </row>
    <row r="114" spans="1:8" x14ac:dyDescent="0.25">
      <c r="A114">
        <v>30</v>
      </c>
      <c r="C114">
        <f ca="1">OFFSET('2688p stat'!$A$1,A114*20,0)</f>
        <v>0</v>
      </c>
      <c r="D114" s="5" t="e">
        <f ca="1">OFFSET('2688p trace'!$R$56,(A114-1)*56,0)</f>
        <v>#DIV/0!</v>
      </c>
      <c r="E114" s="5" t="e">
        <f ca="1">OFFSET('2688p trace'!$S$56,(A114-1)*56,0)</f>
        <v>#DIV/0!</v>
      </c>
      <c r="F114" s="5">
        <f ca="1">OFFSET('2688p stat'!$H$1,A114*20,0)</f>
        <v>0</v>
      </c>
      <c r="G114" s="5">
        <f ca="1">OFFSET('2688p stat'!$K$1,A114*20,0)</f>
        <v>0</v>
      </c>
      <c r="H114" s="5">
        <f ca="1">OFFSET('2688p stat'!$N$1,A114*20,0)</f>
        <v>0</v>
      </c>
    </row>
    <row r="115" spans="1:8" x14ac:dyDescent="0.25">
      <c r="A115">
        <v>31</v>
      </c>
      <c r="C115">
        <f ca="1">OFFSET('2688p stat'!$A$1,A115*20,0)</f>
        <v>0</v>
      </c>
      <c r="D115" s="5" t="e">
        <f ca="1">OFFSET('2688p trace'!$R$56,(A115-1)*56,0)</f>
        <v>#DIV/0!</v>
      </c>
      <c r="E115" s="5" t="e">
        <f ca="1">OFFSET('2688p trace'!$S$56,(A115-1)*56,0)</f>
        <v>#DIV/0!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>
        <f ca="1">OFFSET('2688p stat'!$A$1,A116*20,0)</f>
        <v>0</v>
      </c>
      <c r="D116" s="5" t="e">
        <f ca="1">OFFSET('2688p trace'!$R$56,(A116-1)*56,0)</f>
        <v>#DIV/0!</v>
      </c>
      <c r="E116" s="5" t="e">
        <f ca="1">OFFSET('2688p trace'!$S$56,(A116-1)*56,0)</f>
        <v>#DIV/0!</v>
      </c>
      <c r="F116" s="5">
        <f ca="1">OFFSET('2688p stat'!$H$1,A116*20,0)</f>
        <v>0</v>
      </c>
      <c r="G116" s="5">
        <f ca="1">OFFSET('2688p stat'!$K$1,A116*20,0)</f>
        <v>0</v>
      </c>
      <c r="H116" s="5">
        <f ca="1">OFFSET('2688p stat'!$N$1,A116*20,0)</f>
        <v>0</v>
      </c>
    </row>
    <row r="117" spans="1:8" x14ac:dyDescent="0.25">
      <c r="A117">
        <v>33</v>
      </c>
      <c r="C117">
        <f ca="1">OFFSET('2688p stat'!$A$1,A117*20,0)</f>
        <v>0</v>
      </c>
      <c r="D117" s="5" t="e">
        <f ca="1">OFFSET('2688p trace'!$R$56,(A117-1)*56,0)</f>
        <v>#DIV/0!</v>
      </c>
      <c r="E117" s="5" t="e">
        <f ca="1">OFFSET('2688p trace'!$S$56,(A117-1)*56,0)</f>
        <v>#DIV/0!</v>
      </c>
      <c r="F117" s="5">
        <f ca="1">OFFSET('2688p stat'!$H$1,A117*20,0)</f>
        <v>0</v>
      </c>
      <c r="G117" s="5">
        <f ca="1">OFFSET('2688p stat'!$K$1,A117*20,0)</f>
        <v>0</v>
      </c>
      <c r="H117" s="5">
        <f ca="1">OFFSET('2688p stat'!$N$1,A117*20,0)</f>
        <v>0</v>
      </c>
    </row>
    <row r="118" spans="1:8" x14ac:dyDescent="0.25">
      <c r="A118">
        <v>34</v>
      </c>
      <c r="C118">
        <f ca="1">OFFSET('2688p stat'!$A$1,A118*20,0)</f>
        <v>0</v>
      </c>
      <c r="D118" s="5" t="e">
        <f ca="1">OFFSET('2688p trace'!$R$56,(A118-1)*56,0)</f>
        <v>#DIV/0!</v>
      </c>
      <c r="E118" s="5" t="e">
        <f ca="1">OFFSET('2688p trace'!$S$56,(A118-1)*56,0)</f>
        <v>#DIV/0!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>
        <f ca="1">OFFSET('2688p stat'!$A$1,A119*20,0)</f>
        <v>0</v>
      </c>
      <c r="D119" s="5" t="e">
        <f ca="1">OFFSET('2688p trace'!$R$56,(A119-1)*56,0)</f>
        <v>#DIV/0!</v>
      </c>
      <c r="E119" s="5" t="e">
        <f ca="1">OFFSET('2688p trace'!$S$56,(A119-1)*56,0)</f>
        <v>#DIV/0!</v>
      </c>
      <c r="F119" s="5">
        <f ca="1">OFFSET('2688p stat'!$H$1,A119*20,0)</f>
        <v>0</v>
      </c>
      <c r="G119" s="5">
        <f ca="1">OFFSET('2688p stat'!$K$1,A119*20,0)</f>
        <v>0</v>
      </c>
      <c r="H119" s="5">
        <f ca="1">OFFSET('2688p stat'!$N$1,A119*20,0)</f>
        <v>0</v>
      </c>
    </row>
    <row r="120" spans="1:8" x14ac:dyDescent="0.25">
      <c r="A120">
        <v>36</v>
      </c>
      <c r="C120">
        <f ca="1">OFFSET('2688p stat'!$A$1,A120*20,0)</f>
        <v>0</v>
      </c>
      <c r="D120" s="5" t="e">
        <f ca="1">OFFSET('2688p trace'!$R$56,(A120-1)*56,0)</f>
        <v>#DIV/0!</v>
      </c>
      <c r="E120" s="5" t="e">
        <f ca="1">OFFSET('2688p trace'!$S$56,(A120-1)*56,0)</f>
        <v>#DIV/0!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>
        <f ca="1">OFFSET('2688p stat'!$A$1,A121*20,0)</f>
        <v>0</v>
      </c>
      <c r="D121" s="5" t="e">
        <f ca="1">OFFSET('2688p trace'!$R$56,(A121-1)*56,0)</f>
        <v>#DIV/0!</v>
      </c>
      <c r="E121" s="5" t="e">
        <f ca="1">OFFSET('2688p trace'!$S$56,(A121-1)*56,0)</f>
        <v>#DIV/0!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>
        <f ca="1">OFFSET('2688p stat'!$A$1,A122*20,0)</f>
        <v>0</v>
      </c>
      <c r="D122" s="5" t="e">
        <f ca="1">OFFSET('2688p trace'!$R$56,(A122-1)*56,0)</f>
        <v>#DIV/0!</v>
      </c>
      <c r="E122" s="5" t="e">
        <f ca="1">OFFSET('2688p trace'!$S$56,(A122-1)*56,0)</f>
        <v>#DIV/0!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>
        <f ca="1">OFFSET('2688p stat'!$A$1,A123*20,0)</f>
        <v>0</v>
      </c>
      <c r="D123" s="5" t="e">
        <f ca="1">OFFSET('2688p trace'!$R$56,(A123-1)*56,0)</f>
        <v>#DIV/0!</v>
      </c>
      <c r="E123" s="5" t="e">
        <f ca="1">OFFSET('2688p trace'!$S$56,(A123-1)*56,0)</f>
        <v>#DIV/0!</v>
      </c>
      <c r="F123" s="5">
        <f ca="1">OFFSET('2688p stat'!$H$1,A123*20,0)</f>
        <v>0</v>
      </c>
      <c r="G123" s="5">
        <f ca="1">OFFSET('2688p stat'!$K$1,A123*20,0)</f>
        <v>0</v>
      </c>
      <c r="H123" s="5">
        <f ca="1">OFFSET('2688p stat'!$N$1,A123*20,0)</f>
        <v>0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>
        <f ca="1">OFFSET('2688p stat'!$A$1,A130*20,0)</f>
        <v>0</v>
      </c>
      <c r="D130" s="5" t="e">
        <f ca="1">OFFSET('2688p trace'!$R$56,(A130-1)*56,0)</f>
        <v>#DIV/0!</v>
      </c>
      <c r="E130" s="5" t="e">
        <f ca="1">OFFSET('2688p trace'!$S$56,(A130-1)*56,0)</f>
        <v>#DIV/0!</v>
      </c>
      <c r="F130" s="5">
        <f ca="1">OFFSET('2688p stat'!$H$1,A130*20,0)</f>
        <v>0</v>
      </c>
      <c r="G130" s="5">
        <f ca="1">OFFSET('2688p stat'!$K$1,A130*20,0)</f>
        <v>0</v>
      </c>
      <c r="H130" s="5">
        <f ca="1">OFFSET('2688p stat'!$N$1,A130*20,0)</f>
        <v>0</v>
      </c>
    </row>
    <row r="131" spans="1:10" x14ac:dyDescent="0.25">
      <c r="A131">
        <v>47</v>
      </c>
      <c r="C131">
        <f ca="1">OFFSET('2688p stat'!$A$1,A131*20,0)</f>
        <v>0</v>
      </c>
      <c r="D131" s="5">
        <f ca="1">OFFSET('2688p trace'!$R$56,(A131-1)*56,0)</f>
        <v>0</v>
      </c>
      <c r="E131" s="5">
        <f ca="1">OFFSET('2688p trace'!$S$56,(A131-1)*56,0)</f>
        <v>0</v>
      </c>
      <c r="F131" s="5">
        <f ca="1">OFFSET('2688p stat'!$H$1,A131*20,0)</f>
        <v>0</v>
      </c>
      <c r="G131" s="5">
        <f ca="1">OFFSET('2688p stat'!$K$1,A131*20,0)</f>
        <v>0</v>
      </c>
      <c r="H131" s="5">
        <f ca="1">OFFSET('2688p stat'!$N$1,A131*20,0)</f>
        <v>0</v>
      </c>
    </row>
    <row r="132" spans="1:10" x14ac:dyDescent="0.25">
      <c r="A132">
        <v>48</v>
      </c>
      <c r="C132">
        <f ca="1">OFFSET('2688p stat'!$A$1,A132*20,0)</f>
        <v>0</v>
      </c>
      <c r="D132" s="5">
        <f ca="1">OFFSET('2688p trace'!$R$56,(A132-1)*56,0)</f>
        <v>0</v>
      </c>
      <c r="E132" s="5">
        <f ca="1">OFFSET('2688p trace'!$S$56,(A132-1)*56,0)</f>
        <v>0</v>
      </c>
      <c r="F132" s="5">
        <f ca="1">OFFSET('2688p stat'!$H$1,A132*20,0)</f>
        <v>0</v>
      </c>
      <c r="G132" s="5">
        <f ca="1">OFFSET('2688p stat'!$K$1,A132*20,0)</f>
        <v>0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>
        <f ca="1">OFFSET('2688p trace'!$R$56,(A133-1)*56,0)</f>
        <v>0</v>
      </c>
      <c r="E133" s="5">
        <f ca="1">OFFSET('2688p trace'!$S$56,(A133-1)*56,0)</f>
        <v>0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>
        <f ca="1">OFFSET('2688p trace'!$R$56,(A134-1)*56,0)</f>
        <v>0</v>
      </c>
      <c r="E134" s="5">
        <f ca="1">OFFSET('2688p trace'!$S$56,(A134-1)*56,0)</f>
        <v>0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38.147070946995989</v>
      </c>
      <c r="E139" s="5">
        <f ca="1">OFFSET('2688p trace'!$V$56,(A31-1)*56,0)</f>
        <v>29.065566766436213</v>
      </c>
      <c r="F139" s="5">
        <f ca="1">OFFSET('2688p stat'!$H$1,A139*20,1)</f>
        <v>2.521331</v>
      </c>
      <c r="G139" s="5">
        <f ca="1">OFFSET('2688p stat'!$K$1,A139*20,1)</f>
        <v>0.915099</v>
      </c>
      <c r="H139" s="5">
        <f ca="1">OFFSET('2688p stat'!$N$1,A139*20,1)</f>
        <v>0.79654100000000005</v>
      </c>
      <c r="J139" s="5">
        <f ca="1">SUM(D139:H139)</f>
        <v>71.445608713432208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82.374851597695056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ref="J140:J167" ca="1" si="6">SUM(D140:H140)</f>
        <v>82.374851597695056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13532.43552400004</v>
      </c>
      <c r="E141" s="5">
        <f ca="1">OFFSET('2688p trace'!$V$56,(A33-1)*56,0)</f>
        <v>13520.04710399999</v>
      </c>
      <c r="F141" s="5">
        <f ca="1">OFFSET('2688p stat'!$H$1,A141*20,1)</f>
        <v>12872.489608</v>
      </c>
      <c r="G141" s="5">
        <f ca="1">OFFSET('2688p stat'!$K$1,A141*20,1)</f>
        <v>12872.900905</v>
      </c>
      <c r="H141" s="5">
        <f ca="1">OFFSET('2688p stat'!$N$1,A141*20,1)</f>
        <v>4.8999999999999998E-5</v>
      </c>
      <c r="J141" s="5">
        <f t="shared" ca="1" si="6"/>
        <v>52797.873190000035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677.62953599999992</v>
      </c>
      <c r="E142" s="5">
        <f ca="1">OFFSET('2688p trace'!$V$56,(A34-1)*56,0)</f>
        <v>671.31392399999572</v>
      </c>
      <c r="F142" s="5">
        <f ca="1">OFFSET('2688p stat'!$H$1,A142*20,1)</f>
        <v>645.79158900000004</v>
      </c>
      <c r="G142" s="5">
        <f ca="1">OFFSET('2688p stat'!$K$1,A142*20,1)</f>
        <v>643.01566700000001</v>
      </c>
      <c r="H142" s="5">
        <f ca="1">OFFSET('2688p stat'!$N$1,A142*20,1)</f>
        <v>20.712126000000001</v>
      </c>
      <c r="J142" s="5">
        <f t="shared" ca="1" si="6"/>
        <v>2658.4628419999958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21.281455999999263</v>
      </c>
      <c r="E143" s="5">
        <f ca="1">OFFSET('2688p trace'!$V$56,(A35-1)*56,0)</f>
        <v>17.826975999999526</v>
      </c>
      <c r="F143" s="5">
        <f ca="1">OFFSET('2688p stat'!$H$1,A143*20,1)</f>
        <v>3.0800429999999999</v>
      </c>
      <c r="G143" s="5">
        <f ca="1">OFFSET('2688p stat'!$K$1,A143*20,1)</f>
        <v>1.361704</v>
      </c>
      <c r="H143" s="5">
        <f ca="1">OFFSET('2688p stat'!$N$1,A143*20,1)</f>
        <v>1.5004999999999999E-2</v>
      </c>
      <c r="J143" s="5">
        <f t="shared" ca="1" si="6"/>
        <v>43.565183999998794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42.836224000000819</v>
      </c>
      <c r="E144" s="5">
        <f ca="1">OFFSET('2688p trace'!$V$56,(A36-1)*56,0)</f>
        <v>35.439956000000507</v>
      </c>
      <c r="F144" s="5">
        <f ca="1">OFFSET('2688p stat'!$H$1,A144*20,1)</f>
        <v>3.157273</v>
      </c>
      <c r="G144" s="5">
        <f ca="1">OFFSET('2688p stat'!$K$1,A144*20,1)</f>
        <v>1.307974</v>
      </c>
      <c r="H144" s="5">
        <f ca="1">OFFSET('2688p stat'!$N$1,A144*20,1)</f>
        <v>0.123303</v>
      </c>
      <c r="J144" s="5">
        <f t="shared" ca="1" si="6"/>
        <v>82.86473000000133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780.76256400000057</v>
      </c>
      <c r="E145" s="5">
        <f ca="1">OFFSET('2688p trace'!$V$56,(A37-1)*56,0)</f>
        <v>783.07313600001521</v>
      </c>
      <c r="F145" s="5">
        <f ca="1">OFFSET('2688p stat'!$H$1,A145*20,1)</f>
        <v>588.01957400000003</v>
      </c>
      <c r="G145" s="5">
        <f ca="1">OFFSET('2688p stat'!$K$1,A145*20,1)</f>
        <v>522.76127799999995</v>
      </c>
      <c r="H145" s="5">
        <f ca="1">OFFSET('2688p stat'!$N$1,A145*20,1)</f>
        <v>208.511067</v>
      </c>
      <c r="J145" s="5">
        <f t="shared" ca="1" si="6"/>
        <v>2883.1276190000158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951.11259600000358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6"/>
        <v>951.11259600000358</v>
      </c>
    </row>
    <row r="147" spans="1:10" x14ac:dyDescent="0.25">
      <c r="A147">
        <v>9</v>
      </c>
      <c r="C147" t="str">
        <f ca="1">OFFSET('2688p stat'!$A$1,A147*20,0)</f>
        <v>CUDA ant add CPU non hash</v>
      </c>
      <c r="D147" s="5">
        <f ca="1">OFFSET('2688p trace'!$U$56,(A39-1)*56,0)</f>
        <v>629.90689999999836</v>
      </c>
      <c r="E147" s="5">
        <f ca="1">OFFSET('2688p trace'!$V$56,(A39-1)*56,0)</f>
        <v>632.78976400000317</v>
      </c>
      <c r="F147" s="5">
        <f ca="1">OFFSET('2688p stat'!$H$1,A147*20,1)</f>
        <v>485.84351900000001</v>
      </c>
      <c r="G147" s="5">
        <f ca="1">OFFSET('2688p stat'!$K$1,A147*20,1)</f>
        <v>416.89620200000002</v>
      </c>
      <c r="H147" s="5">
        <f ca="1">OFFSET('2688p stat'!$N$1,A147*20,1)</f>
        <v>188.66021000000001</v>
      </c>
      <c r="J147" s="5">
        <f t="shared" ca="1" si="6"/>
        <v>2354.0965950000013</v>
      </c>
    </row>
    <row r="148" spans="1:10" x14ac:dyDescent="0.25">
      <c r="A148">
        <v>10</v>
      </c>
      <c r="C148" t="str">
        <f ca="1">OFFSET('2688p stat'!$A$1,A148*20,0)</f>
        <v>CUDA ant add CPU12</v>
      </c>
      <c r="D148" s="5">
        <f ca="1">OFFSET('2688p trace'!$U$56,(A40-1)*56,0)</f>
        <v>2548.1716000000392</v>
      </c>
      <c r="E148" s="5">
        <f ca="1">OFFSET('2688p trace'!$V$56,(A40-1)*56,0)</f>
        <v>2458.7024959999553</v>
      </c>
      <c r="F148" s="5">
        <f ca="1">OFFSET('2688p stat'!$H$1,A148*20,1)</f>
        <v>2339.729531</v>
      </c>
      <c r="G148" s="5">
        <f ca="1">OFFSET('2688p stat'!$K$1,A148*20,1)</f>
        <v>2313.1858229999998</v>
      </c>
      <c r="H148" s="5">
        <f ca="1">OFFSET('2688p stat'!$N$1,A148*20,1)</f>
        <v>6.0729999999999999E-2</v>
      </c>
      <c r="J148" s="5">
        <f t="shared" ca="1" si="6"/>
        <v>9659.8501799999922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150.45200477134438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6"/>
        <v>150.45200477134438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781.85718285794701</v>
      </c>
      <c r="E150" s="5">
        <f ca="1">OFFSET('2688p trace'!$V$56,(A42-1)*56,0)</f>
        <v>198.11153473449983</v>
      </c>
      <c r="F150" s="5">
        <f ca="1">OFFSET('2688p stat'!$H$1,A150*20,1)</f>
        <v>7.6343750000000004</v>
      </c>
      <c r="G150" s="5">
        <f ca="1">OFFSET('2688p stat'!$K$1,A150*20,1)</f>
        <v>7.9778339999999996</v>
      </c>
      <c r="H150" s="5">
        <f ca="1">OFFSET('2688p stat'!$N$1,A150*20,1)</f>
        <v>0</v>
      </c>
      <c r="J150" s="5">
        <f t="shared" ca="1" si="6"/>
        <v>995.58092659244687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1198.5050969779343</v>
      </c>
      <c r="E151" s="5">
        <f ca="1">OFFSET('2688p trace'!$V$56,(A43-1)*56,0)</f>
        <v>204.08972843899429</v>
      </c>
      <c r="F151" s="5">
        <f ca="1">OFFSET('2688p stat'!$H$1,A151*20,1)</f>
        <v>7.8750489999999997</v>
      </c>
      <c r="G151" s="5">
        <f ca="1">OFFSET('2688p stat'!$K$1,A151*20,1)</f>
        <v>8.1615000000000002</v>
      </c>
      <c r="H151" s="5">
        <f ca="1">OFFSET('2688p stat'!$N$1,A151*20,1)</f>
        <v>0</v>
      </c>
      <c r="J151" s="5">
        <f t="shared" ca="1" si="6"/>
        <v>1418.6313744169286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1006.8177639999922</v>
      </c>
      <c r="E152" s="5">
        <f ca="1">OFFSET('2688p trace'!$V$56,(A44-1)*56,0)</f>
        <v>984.45360000000301</v>
      </c>
      <c r="F152" s="5">
        <f ca="1">OFFSET('2688p stat'!$H$1,A152*20,1)</f>
        <v>939.33393699999999</v>
      </c>
      <c r="G152" s="5">
        <f ca="1">OFFSET('2688p stat'!$K$1,A152*20,1)</f>
        <v>635.09768299999996</v>
      </c>
      <c r="H152" s="5">
        <f ca="1">OFFSET('2688p stat'!$N$1,A152*20,1)</f>
        <v>0</v>
      </c>
      <c r="J152" s="5">
        <f t="shared" ca="1" si="6"/>
        <v>3565.702983999995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9.2275360000005779</v>
      </c>
      <c r="E153" s="5">
        <f ca="1">OFFSET('2688p trace'!$V$56,(A45-1)*56,0)</f>
        <v>8.7985640000001641</v>
      </c>
      <c r="F153" s="5">
        <f ca="1">OFFSET('2688p stat'!$H$1,A153*20,1)</f>
        <v>4.4066869999999998</v>
      </c>
      <c r="G153" s="5">
        <f ca="1">OFFSET('2688p stat'!$K$1,A153*20,1)</f>
        <v>1.3825989999999999</v>
      </c>
      <c r="H153" s="5">
        <f ca="1">OFFSET('2688p stat'!$N$1,A153*20,1)</f>
        <v>0</v>
      </c>
      <c r="J153" s="5">
        <f t="shared" ca="1" si="6"/>
        <v>23.815386000000743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11.441283999999291</v>
      </c>
      <c r="E154" s="5">
        <f ca="1">OFFSET('2688p trace'!$V$56,(A46-1)*56,0)</f>
        <v>11.007044000000192</v>
      </c>
      <c r="F154" s="5">
        <f ca="1">OFFSET('2688p stat'!$H$1,A154*20,1)</f>
        <v>3.4950679999999998</v>
      </c>
      <c r="G154" s="5">
        <f ca="1">OFFSET('2688p stat'!$K$1,A154*20,1)</f>
        <v>1.1050070000000001</v>
      </c>
      <c r="H154" s="5">
        <f ca="1">OFFSET('2688p stat'!$N$1,A154*20,1)</f>
        <v>0</v>
      </c>
      <c r="J154" s="5">
        <f t="shared" ca="1" si="6"/>
        <v>27.048402999999485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14930.483584000063</v>
      </c>
      <c r="E155" s="5">
        <f ca="1">OFFSET('2688p trace'!$V$56,(A47-1)*56,0)</f>
        <v>13593.337523999968</v>
      </c>
      <c r="F155" s="5">
        <f ca="1">OFFSET('2688p stat'!$H$1,A155*20,1)</f>
        <v>13593.233571999999</v>
      </c>
      <c r="G155" s="5">
        <f ca="1">OFFSET('2688p stat'!$K$1,A155*20,1)</f>
        <v>13592.799645999999</v>
      </c>
      <c r="H155" s="5">
        <f ca="1">OFFSET('2688p stat'!$N$1,A155*20,1)</f>
        <v>12533.408778000001</v>
      </c>
      <c r="J155" s="5">
        <f t="shared" ca="1" si="6"/>
        <v>68243.263104000027</v>
      </c>
    </row>
    <row r="156" spans="1:10" x14ac:dyDescent="0.25">
      <c r="A156">
        <v>18</v>
      </c>
      <c r="C156" t="str">
        <f ca="1">OFFSET('2688p stat'!$A$1,A156*20,0)</f>
        <v>non CUDA</v>
      </c>
      <c r="D156" s="5">
        <f ca="1">OFFSET('2688p trace'!$U$56,(A48-1)*56,0)</f>
        <v>19047.124899999952</v>
      </c>
      <c r="E156" s="5">
        <f ca="1">OFFSET('2688p trace'!$V$56,(A48-1)*56,0)</f>
        <v>0</v>
      </c>
      <c r="F156" s="5">
        <f ca="1">OFFSET('2688p stat'!$H$1,A156*20,1)</f>
        <v>0</v>
      </c>
      <c r="G156" s="5">
        <f ca="1">OFFSET('2688p stat'!$K$1,A156*20,1)</f>
        <v>0</v>
      </c>
      <c r="H156" s="5">
        <f ca="1">OFFSET('2688p stat'!$N$1,A156*20,1)</f>
        <v>0</v>
      </c>
      <c r="J156" s="5">
        <f t="shared" ca="1" si="6"/>
        <v>19047.124899999952</v>
      </c>
    </row>
    <row r="157" spans="1:10" x14ac:dyDescent="0.25">
      <c r="A157">
        <v>19</v>
      </c>
      <c r="C157" t="str">
        <f ca="1">OFFSET('2688p stat'!$A$1,A157*20,0)</f>
        <v>non CUDA non hash</v>
      </c>
      <c r="D157" s="5">
        <f ca="1">OFFSET('2688p trace'!$U$56,(A49-1)*56,0)</f>
        <v>2781.2124039999985</v>
      </c>
      <c r="E157" s="5">
        <f ca="1">OFFSET('2688p trace'!$V$56,(A49-1)*56,0)</f>
        <v>2781.7111999999702</v>
      </c>
      <c r="F157" s="5">
        <f ca="1">OFFSET('2688p stat'!$H$1,A157*20,1)</f>
        <v>2781.6883229999999</v>
      </c>
      <c r="G157" s="5">
        <f ca="1">OFFSET('2688p stat'!$K$1,A157*20,1)</f>
        <v>2782.2305919999999</v>
      </c>
      <c r="H157" s="5">
        <f ca="1">OFFSET('2688p stat'!$N$1,A157*20,1)</f>
        <v>236.20139699999999</v>
      </c>
      <c r="J157" s="5">
        <f t="shared" ca="1" si="6"/>
        <v>11363.04391599997</v>
      </c>
    </row>
    <row r="158" spans="1:10" x14ac:dyDescent="0.25">
      <c r="A158">
        <v>20</v>
      </c>
      <c r="C158" t="str">
        <f ca="1">OFFSET('2688p stat'!$A$1,A158*20,0)</f>
        <v>Classic ACO</v>
      </c>
      <c r="D158" s="5">
        <f ca="1">OFFSET('2688p trace'!$U$56,(A50-1)*56,0)</f>
        <v>14528498.115599999</v>
      </c>
      <c r="E158" s="5">
        <f ca="1">OFFSET('2688p trace'!$V$56,(A50-1)*56,0)</f>
        <v>8002997.8643999994</v>
      </c>
      <c r="F158" s="5">
        <f ca="1">OFFSET('2688p stat'!$H$1,A158*20,1)</f>
        <v>7992077.788284</v>
      </c>
      <c r="G158" s="5">
        <f ca="1">OFFSET('2688p stat'!$K$1,A158*20,1)</f>
        <v>7990105.5903019998</v>
      </c>
      <c r="H158" s="5">
        <f ca="1">OFFSET('2688p stat'!$N$1,A158*20,1)</f>
        <v>2195.2938570000001</v>
      </c>
      <c r="J158" s="5">
        <f t="shared" ca="1" si="6"/>
        <v>38515874.652442999</v>
      </c>
    </row>
    <row r="159" spans="1:10" x14ac:dyDescent="0.25">
      <c r="A159">
        <v>21</v>
      </c>
      <c r="C159" t="str">
        <f ca="1">OFFSET('2688p stat'!$A$1,A159*20,0)</f>
        <v>Classic ACO non hash</v>
      </c>
      <c r="D159" s="5">
        <f ca="1">OFFSET('2688p trace'!$U$56,(A51-1)*56,0)</f>
        <v>4086403.3123999983</v>
      </c>
      <c r="E159" s="5">
        <f ca="1">OFFSET('2688p trace'!$V$56,(A51-1)*56,0)</f>
        <v>4086334.8335999982</v>
      </c>
      <c r="F159" s="5">
        <f ca="1">OFFSET('2688p stat'!$H$1,A159*20,1)</f>
        <v>4077514.3114319998</v>
      </c>
      <c r="G159" s="5">
        <f ca="1">OFFSET('2688p stat'!$K$1,A159*20,1)</f>
        <v>4078006.11203</v>
      </c>
      <c r="H159" s="5">
        <f ca="1">OFFSET('2688p stat'!$N$1,A159*20,1)</f>
        <v>1997.470679</v>
      </c>
      <c r="J159" s="5">
        <f t="shared" ca="1" si="6"/>
        <v>16330256.040140996</v>
      </c>
    </row>
    <row r="160" spans="1:10" x14ac:dyDescent="0.25">
      <c r="A160">
        <v>22</v>
      </c>
      <c r="C160" t="str">
        <f ca="1">OFFSET('2688p stat'!$A$1,A160*20,0)</f>
        <v>omp</v>
      </c>
      <c r="D160" s="5">
        <f ca="1">OFFSET('2688p trace'!$U$56,(A52-1)*56,0)</f>
        <v>4195.2145640000172</v>
      </c>
      <c r="E160" s="5">
        <f ca="1">OFFSET('2688p trace'!$V$56,(A52-1)*56,0)</f>
        <v>4189.7231040000124</v>
      </c>
      <c r="F160" s="5">
        <f ca="1">OFFSET('2688p stat'!$H$1,A160*20,1)</f>
        <v>4191.0164569999997</v>
      </c>
      <c r="G160" s="5">
        <f ca="1">OFFSET('2688p stat'!$K$1,A160*20,1)</f>
        <v>4165.3719979999996</v>
      </c>
      <c r="H160" s="5">
        <f ca="1">OFFSET('2688p stat'!$N$1,A160*20,1)</f>
        <v>136.15716399999999</v>
      </c>
      <c r="J160" s="5">
        <f t="shared" ca="1" si="6"/>
        <v>16877.483287000028</v>
      </c>
    </row>
    <row r="161" spans="1:10" x14ac:dyDescent="0.25">
      <c r="A161">
        <v>23</v>
      </c>
      <c r="C161" t="str">
        <f ca="1">OFFSET('2688p stat'!$A$1,A161*20,0)</f>
        <v>omp non hash</v>
      </c>
      <c r="D161" s="5">
        <f ca="1">OFFSET('2688p trace'!$U$56,(A53-1)*56,0)</f>
        <v>3283.5755840000011</v>
      </c>
      <c r="E161" s="5">
        <f ca="1">OFFSET('2688p trace'!$V$56,(A53-1)*56,0)</f>
        <v>3284.9644839999833</v>
      </c>
      <c r="F161" s="5">
        <f ca="1">OFFSET('2688p stat'!$H$1,A161*20,1)</f>
        <v>3285.1410569999998</v>
      </c>
      <c r="G161" s="5">
        <f ca="1">OFFSET('2688p stat'!$K$1,A161*20,1)</f>
        <v>3280.4609070000001</v>
      </c>
      <c r="H161" s="5">
        <f ca="1">OFFSET('2688p stat'!$N$1,A161*20,1)</f>
        <v>295.065001</v>
      </c>
      <c r="J161" s="5">
        <f t="shared" ca="1" si="6"/>
        <v>13429.207032999986</v>
      </c>
    </row>
    <row r="162" spans="1:10" x14ac:dyDescent="0.25">
      <c r="A162">
        <v>24</v>
      </c>
      <c r="C162">
        <f ca="1">OFFSET('2688p stat'!$A$1,A162*20,0)</f>
        <v>0</v>
      </c>
      <c r="D162" s="5" t="e">
        <f ca="1">OFFSET('2688p trace'!$U$56,(A54-1)*56,0)</f>
        <v>#DIV/0!</v>
      </c>
      <c r="E162" s="5" t="e">
        <f ca="1">OFFSET('2688p trace'!$V$56,(A54-1)*56,0)</f>
        <v>#DIV/0!</v>
      </c>
      <c r="F162" s="5">
        <f ca="1">OFFSET('2688p stat'!$H$1,A162*20,1)</f>
        <v>0</v>
      </c>
      <c r="G162" s="5">
        <f ca="1">OFFSET('2688p stat'!$K$1,A162*20,1)</f>
        <v>0</v>
      </c>
      <c r="H162" s="5">
        <f ca="1">OFFSET('2688p stat'!$N$1,A162*20,1)</f>
        <v>0</v>
      </c>
      <c r="J162" s="5" t="e">
        <f t="shared" ca="1" si="6"/>
        <v>#DIV/0!</v>
      </c>
    </row>
    <row r="163" spans="1:10" x14ac:dyDescent="0.25">
      <c r="A163">
        <v>25</v>
      </c>
      <c r="C163">
        <f ca="1">OFFSET('2688p stat'!$A$1,A163*20,0)</f>
        <v>0</v>
      </c>
      <c r="D163" s="5" t="e">
        <f ca="1">OFFSET('2688p trace'!$U$56,(A55-1)*56,0)</f>
        <v>#DIV/0!</v>
      </c>
      <c r="E163" s="5" t="e">
        <f ca="1">OFFSET('2688p trace'!$V$56,(A55-1)*56,0)</f>
        <v>#DIV/0!</v>
      </c>
      <c r="F163" s="5">
        <f ca="1">OFFSET('2688p stat'!$H$1,A163*20,1)</f>
        <v>0</v>
      </c>
      <c r="G163" s="5">
        <f ca="1">OFFSET('2688p stat'!$K$1,A163*20,1)</f>
        <v>0</v>
      </c>
      <c r="H163" s="5">
        <f ca="1">OFFSET('2688p stat'!$N$1,A163*20,1)</f>
        <v>0</v>
      </c>
      <c r="J163" s="5" t="e">
        <f t="shared" ca="1" si="6"/>
        <v>#DIV/0!</v>
      </c>
    </row>
    <row r="164" spans="1:10" x14ac:dyDescent="0.25">
      <c r="A164">
        <v>26</v>
      </c>
      <c r="C164">
        <f ca="1">OFFSET('2688p stat'!$A$1,A164*20,0)</f>
        <v>0</v>
      </c>
      <c r="D164" s="5" t="e">
        <f ca="1">OFFSET('2688p trace'!$U$56,(A56-1)*56,0)</f>
        <v>#DIV/0!</v>
      </c>
      <c r="E164" s="5" t="e">
        <f ca="1">OFFSET('2688p trace'!$V$56,(A56-1)*56,0)</f>
        <v>#DIV/0!</v>
      </c>
      <c r="F164" s="5">
        <f ca="1">OFFSET('2688p stat'!$H$1,A164*20,1)</f>
        <v>0</v>
      </c>
      <c r="G164" s="5">
        <f ca="1">OFFSET('2688p stat'!$K$1,A164*20,1)</f>
        <v>0</v>
      </c>
      <c r="H164" s="5">
        <f ca="1">OFFSET('2688p stat'!$N$1,A164*20,1)</f>
        <v>0</v>
      </c>
      <c r="J164" s="5" t="e">
        <f t="shared" ca="1" si="6"/>
        <v>#DIV/0!</v>
      </c>
    </row>
    <row r="165" spans="1:10" x14ac:dyDescent="0.25">
      <c r="A165">
        <v>27</v>
      </c>
      <c r="C165">
        <f ca="1">OFFSET('2688p stat'!$A$1,A165*20,0)</f>
        <v>0</v>
      </c>
      <c r="D165" s="5" t="e">
        <f ca="1">OFFSET('2688p trace'!$U$56,(A57-1)*56,0)</f>
        <v>#DIV/0!</v>
      </c>
      <c r="E165" s="5" t="e">
        <f ca="1">OFFSET('2688p trace'!$V$56,(A57-1)*56,0)</f>
        <v>#DIV/0!</v>
      </c>
      <c r="F165" s="5">
        <f ca="1">OFFSET('2688p stat'!$H$1,A165*20,1)</f>
        <v>0</v>
      </c>
      <c r="G165" s="5">
        <f ca="1">OFFSET('2688p stat'!$K$1,A165*20,1)</f>
        <v>0</v>
      </c>
      <c r="H165" s="5">
        <f ca="1">OFFSET('2688p stat'!$N$1,A165*20,1)</f>
        <v>0</v>
      </c>
      <c r="J165" s="5" t="e">
        <f t="shared" ca="1" si="6"/>
        <v>#DIV/0!</v>
      </c>
    </row>
    <row r="166" spans="1:10" x14ac:dyDescent="0.25">
      <c r="A166">
        <v>28</v>
      </c>
      <c r="C166">
        <f ca="1">OFFSET('2688p stat'!$A$1,A166*20,0)</f>
        <v>0</v>
      </c>
      <c r="D166" s="5" t="e">
        <f ca="1">OFFSET('2688p trace'!$U$56,(A58-1)*56,0)</f>
        <v>#DIV/0!</v>
      </c>
      <c r="E166" s="5" t="e">
        <f ca="1">OFFSET('2688p trace'!$V$56,(A58-1)*56,0)</f>
        <v>#DIV/0!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 t="e">
        <f t="shared" ca="1" si="6"/>
        <v>#DIV/0!</v>
      </c>
    </row>
    <row r="167" spans="1:10" x14ac:dyDescent="0.25">
      <c r="A167">
        <v>29</v>
      </c>
      <c r="C167">
        <f ca="1">OFFSET('2688p stat'!$A$1,A167*20,0)</f>
        <v>0</v>
      </c>
      <c r="D167" s="5" t="e">
        <f ca="1">OFFSET('2688p trace'!$U$56,(A59-1)*56,0)</f>
        <v>#DIV/0!</v>
      </c>
      <c r="E167" s="5" t="e">
        <f ca="1">OFFSET('2688p trace'!$V$56,(A59-1)*56,0)</f>
        <v>#DIV/0!</v>
      </c>
      <c r="F167" s="5">
        <f ca="1">OFFSET('2688p stat'!$H$1,A167*20,1)</f>
        <v>0</v>
      </c>
      <c r="G167" s="5">
        <f ca="1">OFFSET('2688p stat'!$K$1,A167*20,1)</f>
        <v>0</v>
      </c>
      <c r="H167" s="5">
        <f ca="1">OFFSET('2688p stat'!$N$1,A167*20,1)</f>
        <v>0</v>
      </c>
      <c r="J167" s="5" t="e">
        <f t="shared" ca="1" si="6"/>
        <v>#DIV/0!</v>
      </c>
    </row>
    <row r="168" spans="1:10" x14ac:dyDescent="0.25">
      <c r="A168">
        <v>30</v>
      </c>
      <c r="C168">
        <f ca="1">OFFSET('2688p stat'!$A$1,A168*20,0)</f>
        <v>0</v>
      </c>
      <c r="D168" s="5" t="e">
        <f ca="1">OFFSET('2688p trace'!$U$56,(A60-1)*56,0)</f>
        <v>#DIV/0!</v>
      </c>
      <c r="E168" s="5" t="e">
        <f ca="1">OFFSET('2688p trace'!$V$56,(A60-1)*56,0)</f>
        <v>#DIV/0!</v>
      </c>
      <c r="F168" s="5">
        <f ca="1">OFFSET('2688p stat'!$H$1,A168*20,1)</f>
        <v>0</v>
      </c>
      <c r="G168" s="5">
        <f ca="1">OFFSET('2688p stat'!$K$1,A168*20,1)</f>
        <v>0</v>
      </c>
      <c r="H168" s="5">
        <f ca="1">OFFSET('2688p stat'!$N$1,A168*20,1)</f>
        <v>0</v>
      </c>
      <c r="J168" s="5" t="e">
        <f t="shared" ref="J168:J188" ca="1" si="7">SUM(D168:H168)</f>
        <v>#DIV/0!</v>
      </c>
    </row>
    <row r="169" spans="1:10" x14ac:dyDescent="0.25">
      <c r="A169">
        <v>31</v>
      </c>
      <c r="C169">
        <f ca="1">OFFSET('2688p stat'!$A$1,A169*20,0)</f>
        <v>0</v>
      </c>
      <c r="D169" s="5" t="e">
        <f ca="1">OFFSET('2688p trace'!$U$56,(A61-1)*56,0)</f>
        <v>#DIV/0!</v>
      </c>
      <c r="E169" s="5" t="e">
        <f ca="1">OFFSET('2688p trace'!$V$56,(A61-1)*56,0)</f>
        <v>#DIV/0!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 t="e">
        <f t="shared" ca="1" si="7"/>
        <v>#DIV/0!</v>
      </c>
    </row>
    <row r="170" spans="1:10" x14ac:dyDescent="0.25">
      <c r="A170">
        <v>32</v>
      </c>
      <c r="C170">
        <f ca="1">OFFSET('2688p stat'!$A$1,A170*20,0)</f>
        <v>0</v>
      </c>
      <c r="D170" s="5" t="e">
        <f ca="1">OFFSET('2688p trace'!$U$56,(A62-1)*56,0)</f>
        <v>#DIV/0!</v>
      </c>
      <c r="E170" s="5" t="e">
        <f ca="1">OFFSET('2688p trace'!$V$56,(A62-1)*56,0)</f>
        <v>#DIV/0!</v>
      </c>
      <c r="F170" s="5">
        <f ca="1">OFFSET('2688p stat'!$H$1,A170*20,1)</f>
        <v>0</v>
      </c>
      <c r="G170" s="5">
        <f ca="1">OFFSET('2688p stat'!$K$1,A170*20,1)</f>
        <v>0</v>
      </c>
      <c r="H170" s="5">
        <f ca="1">OFFSET('2688p stat'!$N$1,A170*20,1)</f>
        <v>0</v>
      </c>
      <c r="J170" s="5" t="e">
        <f t="shared" ca="1" si="7"/>
        <v>#DIV/0!</v>
      </c>
    </row>
    <row r="171" spans="1:10" x14ac:dyDescent="0.25">
      <c r="A171">
        <v>33</v>
      </c>
      <c r="C171">
        <f ca="1">OFFSET('2688p stat'!$A$1,A171*20,0)</f>
        <v>0</v>
      </c>
      <c r="D171" s="5" t="e">
        <f ca="1">OFFSET('2688p trace'!$U$56,(A63-1)*56,0)</f>
        <v>#DIV/0!</v>
      </c>
      <c r="E171" s="5" t="e">
        <f ca="1">OFFSET('2688p trace'!$V$56,(A63-1)*56,0)</f>
        <v>#DIV/0!</v>
      </c>
      <c r="F171" s="5">
        <f ca="1">OFFSET('2688p stat'!$H$1,A171*20,1)</f>
        <v>0</v>
      </c>
      <c r="G171" s="5">
        <f ca="1">OFFSET('2688p stat'!$K$1,A171*20,1)</f>
        <v>0</v>
      </c>
      <c r="H171" s="5">
        <f ca="1">OFFSET('2688p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OFFSET('2688p stat'!$A$1,A172*20,0)</f>
        <v>0</v>
      </c>
      <c r="D172" s="5" t="e">
        <f ca="1">OFFSET('2688p trace'!$U$56,(A64-1)*56,0)</f>
        <v>#DIV/0!</v>
      </c>
      <c r="E172" s="5" t="e">
        <f ca="1">OFFSET('2688p trace'!$V$56,(A64-1)*56,0)</f>
        <v>#DIV/0!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OFFSET('2688p stat'!$A$1,A173*20,0)</f>
        <v>0</v>
      </c>
      <c r="D173" s="5" t="e">
        <f ca="1">OFFSET('2688p trace'!$U$56,(A65-1)*56,0)</f>
        <v>#DIV/0!</v>
      </c>
      <c r="E173" s="5" t="e">
        <f ca="1">OFFSET('2688p trace'!$V$56,(A65-1)*56,0)</f>
        <v>#DIV/0!</v>
      </c>
      <c r="F173" s="5">
        <f ca="1">OFFSET('2688p stat'!$H$1,A173*20,1)</f>
        <v>0</v>
      </c>
      <c r="G173" s="5">
        <f ca="1">OFFSET('2688p stat'!$K$1,A173*20,1)</f>
        <v>0</v>
      </c>
      <c r="H173" s="5">
        <f ca="1">OFFSET('2688p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OFFSET('2688p stat'!$A$1,A174*20,0)</f>
        <v>0</v>
      </c>
      <c r="D174" s="5" t="e">
        <f ca="1">OFFSET('2688p trace'!$U$56,(A66-1)*56,0)</f>
        <v>#DIV/0!</v>
      </c>
      <c r="E174" s="5" t="e">
        <f ca="1">OFFSET('2688p trace'!$V$56,(A66-1)*56,0)</f>
        <v>#DIV/0!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OFFSET('2688p stat'!$A$1,A175*20,0)</f>
        <v>0</v>
      </c>
      <c r="D175" s="5" t="e">
        <f ca="1">OFFSET('2688p trace'!$U$56,(A67-1)*56,0)</f>
        <v>#DIV/0!</v>
      </c>
      <c r="E175" s="5" t="e">
        <f ca="1">OFFSET('2688p trace'!$V$56,(A67-1)*56,0)</f>
        <v>#DIV/0!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OFFSET('2688p stat'!$A$1,A176*20,0)</f>
        <v>0</v>
      </c>
      <c r="D176" s="5" t="e">
        <f ca="1">OFFSET('2688p trace'!$U$56,(A68-1)*56,0)</f>
        <v>#DIV/0!</v>
      </c>
      <c r="E176" s="5" t="e">
        <f ca="1">OFFSET('2688p trace'!$V$56,(A68-1)*56,0)</f>
        <v>#DIV/0!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OFFSET('2688p stat'!$A$1,A177*20,0)</f>
        <v>0</v>
      </c>
      <c r="D177" s="5" t="e">
        <f ca="1">OFFSET('2688p trace'!$U$56,(A69-1)*56,0)</f>
        <v>#DIV/0!</v>
      </c>
      <c r="E177" s="5" t="e">
        <f ca="1">OFFSET('2688p trace'!$V$56,(A69-1)*56,0)</f>
        <v>#DIV/0!</v>
      </c>
      <c r="F177" s="5">
        <f ca="1">OFFSET('2688p stat'!$H$1,A177*20,1)</f>
        <v>0</v>
      </c>
      <c r="G177" s="5">
        <f ca="1">OFFSET('2688p stat'!$K$1,A177*20,1)</f>
        <v>0</v>
      </c>
      <c r="H177" s="5">
        <f ca="1">OFFSET('2688p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OFFSET('2688p stat'!$A$1,A184*20,0)</f>
        <v>0</v>
      </c>
      <c r="D184" s="5" t="e">
        <f ca="1">OFFSET('2688p trace'!$U$56,(A76-1)*56,0)</f>
        <v>#DIV/0!</v>
      </c>
      <c r="E184" s="5" t="e">
        <f ca="1">OFFSET('2688p trace'!$V$56,(A76-1)*56,0)</f>
        <v>#DIV/0!</v>
      </c>
      <c r="F184" s="5">
        <f ca="1">OFFSET('2688p stat'!$H$1,A184*20,1)</f>
        <v>0</v>
      </c>
      <c r="G184" s="5">
        <f ca="1">OFFSET('2688p stat'!$K$1,A184*20,1)</f>
        <v>0</v>
      </c>
      <c r="H184" s="5">
        <f ca="1">OFFSET('2688p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OFFSET('2688p stat'!$A$1,A185*20,0)</f>
        <v>0</v>
      </c>
      <c r="D185" s="5">
        <f ca="1">OFFSET('2688p trace'!$U$56,(A77-1)*56,0)</f>
        <v>0</v>
      </c>
      <c r="E185" s="5">
        <f ca="1">OFFSET('2688p trace'!$V$56,(A77-1)*56,0)</f>
        <v>0</v>
      </c>
      <c r="F185" s="5">
        <f ca="1">OFFSET('2688p stat'!$H$1,A185*20,1)</f>
        <v>0</v>
      </c>
      <c r="G185" s="5">
        <f ca="1">OFFSET('2688p stat'!$K$1,A185*20,1)</f>
        <v>0</v>
      </c>
      <c r="H185" s="5">
        <f ca="1">OFFSET('2688p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OFFSET('2688p stat'!$A$1,A186*20,0)</f>
        <v>0</v>
      </c>
      <c r="D186" s="5">
        <f ca="1">OFFSET('2688p trace'!$U$56,(A78-1)*56,0)</f>
        <v>0</v>
      </c>
      <c r="E186" s="5">
        <f ca="1">OFFSET('2688p trace'!$V$56,(A78-1)*56,0)</f>
        <v>0</v>
      </c>
      <c r="F186" s="5">
        <f ca="1">OFFSET('2688p stat'!$H$1,A186*20,1)</f>
        <v>0</v>
      </c>
      <c r="G186" s="5">
        <f ca="1">OFFSET('2688p stat'!$K$1,A186*20,1)</f>
        <v>0</v>
      </c>
      <c r="H186" s="5">
        <f ca="1">OFFSET('2688p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OFFSET('2688p stat'!$A$1,A187*20,0)</f>
        <v>0</v>
      </c>
      <c r="D187" s="5">
        <f ca="1">OFFSET('2688p trace'!$U$56,(A79-1)*56,0)</f>
        <v>0</v>
      </c>
      <c r="E187" s="5">
        <f ca="1">OFFSET('2688p trace'!$V$56,(A79-1)*56,0)</f>
        <v>0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OFFSET('2688p stat'!$A$1,A188*20,0)</f>
        <v>0</v>
      </c>
      <c r="D188" s="5">
        <f ca="1">OFFSET('2688p trace'!$U$56,(A80-1)*56,0)</f>
        <v>0</v>
      </c>
      <c r="E188" s="5">
        <f ca="1">OFFSET('2688p trace'!$V$56,(A80-1)*56,0)</f>
        <v>0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8">$D$192*SQRT(D139)/$E$192</f>
        <v>1.7119917508561762</v>
      </c>
      <c r="E194" s="8">
        <f t="shared" ca="1" si="8"/>
        <v>1.494378006328662</v>
      </c>
      <c r="F194" s="8">
        <f t="shared" ca="1" si="8"/>
        <v>0.44013509675098617</v>
      </c>
      <c r="G194" s="8">
        <f t="shared" ca="1" si="8"/>
        <v>0.26515822892755936</v>
      </c>
      <c r="H194" s="8">
        <f t="shared" ca="1" si="8"/>
        <v>0.24738601034011604</v>
      </c>
      <c r="J194" s="8">
        <f ca="1">$D$192*SQRT(J139)/$E$192</f>
        <v>2.342927444175432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8"/>
        <v>2.5157552738599405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2.5157552738599405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8"/>
        <v>32.244752847245877</v>
      </c>
      <c r="E196" s="8">
        <f t="shared" ca="1" si="8"/>
        <v>32.229990057313501</v>
      </c>
      <c r="F196" s="8">
        <f t="shared" ca="1" si="8"/>
        <v>31.448674400709734</v>
      </c>
      <c r="G196" s="8">
        <f t="shared" ca="1" si="8"/>
        <v>31.44917681487005</v>
      </c>
      <c r="H196" s="8">
        <f t="shared" ca="1" si="8"/>
        <v>1.9403010075758863E-3</v>
      </c>
      <c r="J196" s="8">
        <f t="shared" ca="1" si="9"/>
        <v>63.691178297579661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8"/>
        <v>7.2155133226924324</v>
      </c>
      <c r="E197" s="8">
        <f t="shared" ca="1" si="8"/>
        <v>7.1818097586031655</v>
      </c>
      <c r="F197" s="8">
        <f t="shared" ca="1" si="8"/>
        <v>7.043966167298648</v>
      </c>
      <c r="G197" s="8">
        <f t="shared" ca="1" si="8"/>
        <v>7.0288106907885917</v>
      </c>
      <c r="H197" s="8">
        <f t="shared" ca="1" si="8"/>
        <v>1.2614888286592156</v>
      </c>
      <c r="J197" s="8">
        <f t="shared" ca="1" si="9"/>
        <v>14.291781452168365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8"/>
        <v>1.2787090472003173</v>
      </c>
      <c r="E198" s="8">
        <f t="shared" ca="1" si="8"/>
        <v>1.1703342343245213</v>
      </c>
      <c r="F198" s="8">
        <f t="shared" ca="1" si="8"/>
        <v>0.48646260264896002</v>
      </c>
      <c r="G198" s="8">
        <f t="shared" ca="1" si="8"/>
        <v>0.32345392520110178</v>
      </c>
      <c r="H198" s="8">
        <f t="shared" ca="1" si="8"/>
        <v>3.3953853389563901E-2</v>
      </c>
      <c r="J198" s="8">
        <f t="shared" ca="1" si="9"/>
        <v>1.8295355194933789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8"/>
        <v>1.8141644805165993</v>
      </c>
      <c r="E199" s="8">
        <f t="shared" ca="1" si="8"/>
        <v>1.6501280857533571</v>
      </c>
      <c r="F199" s="8">
        <f t="shared" ca="1" si="8"/>
        <v>0.49252370413615626</v>
      </c>
      <c r="G199" s="8">
        <f t="shared" ca="1" si="8"/>
        <v>0.31700829384733764</v>
      </c>
      <c r="H199" s="8">
        <f t="shared" ca="1" si="8"/>
        <v>9.7332502772712048E-2</v>
      </c>
      <c r="J199" s="8">
        <f t="shared" ca="1" si="9"/>
        <v>2.5232247096444067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8"/>
        <v>7.7451629626011123</v>
      </c>
      <c r="E200" s="8">
        <f t="shared" ca="1" si="8"/>
        <v>7.7566149308285999</v>
      </c>
      <c r="F200" s="8">
        <f t="shared" ca="1" si="8"/>
        <v>6.7215117279945291</v>
      </c>
      <c r="G200" s="8">
        <f t="shared" ca="1" si="8"/>
        <v>6.3375700793992014</v>
      </c>
      <c r="H200" s="8">
        <f t="shared" ca="1" si="8"/>
        <v>4.002539481347311</v>
      </c>
      <c r="J200" s="8">
        <f t="shared" ca="1" si="9"/>
        <v>14.883429081465374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8"/>
        <v>8.5484433071684034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8.5484433071684034</v>
      </c>
    </row>
    <row r="202" spans="1:10" x14ac:dyDescent="0.25">
      <c r="A202">
        <v>9</v>
      </c>
      <c r="C202" t="str">
        <f ca="1">OFFSET('2688p stat'!$A$1,A202*20,0)</f>
        <v>CUDA ant add CPU non hash</v>
      </c>
      <c r="D202" s="8">
        <f t="shared" ca="1" si="8"/>
        <v>6.9567957380391627</v>
      </c>
      <c r="E202" s="8">
        <f t="shared" ca="1" si="8"/>
        <v>6.9726969780457422</v>
      </c>
      <c r="F202" s="8">
        <f t="shared" ca="1" si="8"/>
        <v>6.1096914203426014</v>
      </c>
      <c r="G202" s="8">
        <f t="shared" ca="1" si="8"/>
        <v>5.6595908855732677</v>
      </c>
      <c r="H202" s="8">
        <f t="shared" ca="1" si="8"/>
        <v>3.8072485149672066</v>
      </c>
      <c r="J202" s="8">
        <f t="shared" ca="1" si="9"/>
        <v>13.448789893036478</v>
      </c>
    </row>
    <row r="203" spans="1:10" x14ac:dyDescent="0.25">
      <c r="A203">
        <v>10</v>
      </c>
      <c r="C203" t="str">
        <f ca="1">OFFSET('2688p stat'!$A$1,A203*20,0)</f>
        <v>CUDA ant add CPU12</v>
      </c>
      <c r="D203" s="8">
        <f t="shared" ca="1" si="8"/>
        <v>13.992180686769414</v>
      </c>
      <c r="E203" s="8">
        <f t="shared" ca="1" si="8"/>
        <v>13.744345389019754</v>
      </c>
      <c r="F203" s="8">
        <f t="shared" ca="1" si="8"/>
        <v>13.407688067888214</v>
      </c>
      <c r="G203" s="8">
        <f t="shared" ca="1" si="8"/>
        <v>13.331417522256812</v>
      </c>
      <c r="H203" s="8">
        <f t="shared" ca="1" si="8"/>
        <v>6.8308179305263284E-2</v>
      </c>
      <c r="J203" s="8">
        <f t="shared" ca="1" si="9"/>
        <v>27.243083691641065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10">$D$192*SQRT(D149)/$E$192</f>
        <v>3.3999306508503864</v>
      </c>
      <c r="E204" s="8">
        <f t="shared" ca="1" si="10"/>
        <v>0</v>
      </c>
      <c r="F204" s="8">
        <f t="shared" ca="1" si="10"/>
        <v>0</v>
      </c>
      <c r="G204" s="8">
        <f t="shared" ca="1" si="10"/>
        <v>0</v>
      </c>
      <c r="H204" s="8">
        <f t="shared" ca="1" si="10"/>
        <v>0</v>
      </c>
      <c r="J204" s="8">
        <f t="shared" ca="1" si="9"/>
        <v>3.3999306508503864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10"/>
        <v>7.7505903693423113</v>
      </c>
      <c r="E205" s="8">
        <f t="shared" ca="1" si="10"/>
        <v>3.9014491457304792</v>
      </c>
      <c r="F205" s="8">
        <f t="shared" ca="1" si="10"/>
        <v>0.76587485922962639</v>
      </c>
      <c r="G205" s="8">
        <f t="shared" ca="1" si="10"/>
        <v>0.7829131126044574</v>
      </c>
      <c r="H205" s="8">
        <f t="shared" ca="1" si="10"/>
        <v>0</v>
      </c>
      <c r="J205" s="8">
        <f t="shared" ca="1" si="9"/>
        <v>8.7459975847213034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10"/>
        <v>9.5960170701707614</v>
      </c>
      <c r="E206" s="8">
        <f t="shared" ca="1" si="10"/>
        <v>3.959876515173776</v>
      </c>
      <c r="F206" s="8">
        <f t="shared" ca="1" si="10"/>
        <v>0.77785330542975761</v>
      </c>
      <c r="G206" s="8">
        <f t="shared" ca="1" si="10"/>
        <v>0.79187395966782492</v>
      </c>
      <c r="H206" s="8">
        <f t="shared" ca="1" si="10"/>
        <v>0</v>
      </c>
      <c r="J206" s="8">
        <f t="shared" ca="1" si="9"/>
        <v>10.44012862752186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10"/>
        <v>8.7952158838568248</v>
      </c>
      <c r="E207" s="8">
        <f t="shared" ca="1" si="10"/>
        <v>8.6969844771162048</v>
      </c>
      <c r="F207" s="8">
        <f t="shared" ca="1" si="10"/>
        <v>8.4953460816840192</v>
      </c>
      <c r="G207" s="8">
        <f t="shared" ca="1" si="10"/>
        <v>6.9854008603841757</v>
      </c>
      <c r="H207" s="8">
        <f t="shared" ca="1" si="10"/>
        <v>0</v>
      </c>
      <c r="J207" s="8">
        <f t="shared" ca="1" si="9"/>
        <v>16.551739838055926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10"/>
        <v>0.84200359022515125</v>
      </c>
      <c r="E208" s="8">
        <f t="shared" ca="1" si="10"/>
        <v>0.82219904478660921</v>
      </c>
      <c r="F208" s="8">
        <f t="shared" ca="1" si="10"/>
        <v>0.58187161434804491</v>
      </c>
      <c r="G208" s="8">
        <f t="shared" ca="1" si="10"/>
        <v>0.32592613636834961</v>
      </c>
      <c r="H208" s="8">
        <f t="shared" ca="1" si="10"/>
        <v>0</v>
      </c>
      <c r="J208" s="8">
        <f t="shared" ca="1" si="9"/>
        <v>1.3526949904365198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10"/>
        <v>0.93758025378521359</v>
      </c>
      <c r="E209" s="8">
        <f t="shared" ca="1" si="10"/>
        <v>0.91961579184353648</v>
      </c>
      <c r="F209" s="8">
        <f t="shared" ca="1" si="10"/>
        <v>0.51820176049102717</v>
      </c>
      <c r="G209" s="8">
        <f t="shared" ca="1" si="10"/>
        <v>0.29137587035305451</v>
      </c>
      <c r="H209" s="8">
        <f t="shared" ca="1" si="10"/>
        <v>0</v>
      </c>
      <c r="J209" s="8">
        <f t="shared" ca="1" si="9"/>
        <v>1.4415904062166758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10"/>
        <v>33.869439244337848</v>
      </c>
      <c r="E210" s="8">
        <f t="shared" ca="1" si="10"/>
        <v>32.317229284763343</v>
      </c>
      <c r="F210" s="8">
        <f t="shared" ca="1" si="10"/>
        <v>32.317105715145715</v>
      </c>
      <c r="G210" s="8">
        <f t="shared" ca="1" si="10"/>
        <v>32.316589894378886</v>
      </c>
      <c r="H210" s="8">
        <f t="shared" ca="1" si="10"/>
        <v>31.031707385048858</v>
      </c>
      <c r="J210" s="8">
        <f t="shared" ca="1" si="9"/>
        <v>72.410402504105235</v>
      </c>
    </row>
    <row r="211" spans="1:10" x14ac:dyDescent="0.25">
      <c r="A211">
        <v>18</v>
      </c>
      <c r="C211" t="str">
        <f ca="1">OFFSET('2688p stat'!$A$1,A211*20,0)</f>
        <v>non CUDA</v>
      </c>
      <c r="D211" s="8">
        <f t="shared" ca="1" si="10"/>
        <v>38.254786632744363</v>
      </c>
      <c r="E211" s="8">
        <f t="shared" ca="1" si="10"/>
        <v>0</v>
      </c>
      <c r="F211" s="8">
        <f t="shared" ca="1" si="10"/>
        <v>0</v>
      </c>
      <c r="G211" s="8">
        <f t="shared" ca="1" si="10"/>
        <v>0</v>
      </c>
      <c r="H211" s="8">
        <f t="shared" ca="1" si="10"/>
        <v>0</v>
      </c>
      <c r="J211" s="8">
        <f t="shared" ca="1" si="9"/>
        <v>38.254786632744363</v>
      </c>
    </row>
    <row r="212" spans="1:10" x14ac:dyDescent="0.25">
      <c r="A212">
        <v>19</v>
      </c>
      <c r="C212" t="str">
        <f ca="1">OFFSET('2688p stat'!$A$1,A212*20,0)</f>
        <v>non CUDA non hash</v>
      </c>
      <c r="D212" s="8">
        <f t="shared" ca="1" si="10"/>
        <v>14.618006410729468</v>
      </c>
      <c r="E212" s="8">
        <f t="shared" ca="1" si="10"/>
        <v>14.619317183726391</v>
      </c>
      <c r="F212" s="8">
        <f t="shared" ca="1" si="10"/>
        <v>14.619257068426423</v>
      </c>
      <c r="G212" s="8">
        <f t="shared" ca="1" si="10"/>
        <v>14.620681955522594</v>
      </c>
      <c r="H212" s="8">
        <f t="shared" ca="1" si="10"/>
        <v>4.2600264945542303</v>
      </c>
      <c r="J212" s="8">
        <f t="shared" ca="1" si="9"/>
        <v>29.547341507386239</v>
      </c>
    </row>
    <row r="213" spans="1:10" x14ac:dyDescent="0.25">
      <c r="A213">
        <v>20</v>
      </c>
      <c r="C213" t="str">
        <f ca="1">OFFSET('2688p stat'!$A$1,A213*20,0)</f>
        <v>Classic ACO</v>
      </c>
      <c r="D213" s="8">
        <f t="shared" ca="1" si="10"/>
        <v>1056.529018634973</v>
      </c>
      <c r="E213" s="8">
        <f t="shared" ca="1" si="10"/>
        <v>784.14688159654168</v>
      </c>
      <c r="F213" s="8">
        <f t="shared" ca="1" si="10"/>
        <v>783.61171547484935</v>
      </c>
      <c r="G213" s="8">
        <f t="shared" ca="1" si="10"/>
        <v>783.51502392365342</v>
      </c>
      <c r="H213" s="8">
        <f t="shared" ca="1" si="10"/>
        <v>12.987255969642856</v>
      </c>
      <c r="J213" s="8">
        <f t="shared" ca="1" si="9"/>
        <v>1720.2475639559848</v>
      </c>
    </row>
    <row r="214" spans="1:10" x14ac:dyDescent="0.25">
      <c r="A214">
        <v>21</v>
      </c>
      <c r="C214" t="str">
        <f ca="1">OFFSET('2688p stat'!$A$1,A214*20,0)</f>
        <v>Classic ACO non hash</v>
      </c>
      <c r="D214" s="8">
        <f t="shared" ref="D214:H222" ca="1" si="11">$D$192*SQRT(D159)/$E$192</f>
        <v>560.32717165805605</v>
      </c>
      <c r="E214" s="8">
        <f t="shared" ca="1" si="11"/>
        <v>560.32247673563393</v>
      </c>
      <c r="F214" s="8">
        <f t="shared" ca="1" si="11"/>
        <v>559.71741046347972</v>
      </c>
      <c r="G214" s="8">
        <f t="shared" ca="1" si="11"/>
        <v>559.75116400011973</v>
      </c>
      <c r="H214" s="8">
        <f t="shared" ca="1" si="11"/>
        <v>12.388287501060345</v>
      </c>
      <c r="J214" s="8">
        <f t="shared" ca="1" si="9"/>
        <v>1120.1277748882549</v>
      </c>
    </row>
    <row r="215" spans="1:10" x14ac:dyDescent="0.25">
      <c r="A215">
        <v>22</v>
      </c>
      <c r="C215" t="str">
        <f ca="1">OFFSET('2688p stat'!$A$1,A215*20,0)</f>
        <v>omp</v>
      </c>
      <c r="D215" s="8">
        <f t="shared" ca="1" si="11"/>
        <v>17.953459983558858</v>
      </c>
      <c r="E215" s="8">
        <f t="shared" ca="1" si="11"/>
        <v>17.941705758553976</v>
      </c>
      <c r="F215" s="8">
        <f t="shared" ca="1" si="11"/>
        <v>17.944474816060346</v>
      </c>
      <c r="G215" s="8">
        <f t="shared" ca="1" si="11"/>
        <v>17.889490248476502</v>
      </c>
      <c r="H215" s="8">
        <f t="shared" ca="1" si="11"/>
        <v>3.2343820467668931</v>
      </c>
      <c r="J215" s="8">
        <f t="shared" ca="1" si="9"/>
        <v>36.010148512701051</v>
      </c>
    </row>
    <row r="216" spans="1:10" x14ac:dyDescent="0.25">
      <c r="A216">
        <v>23</v>
      </c>
      <c r="C216" t="str">
        <f ca="1">OFFSET('2688p stat'!$A$1,A216*20,0)</f>
        <v>omp non hash</v>
      </c>
      <c r="D216" s="8">
        <f t="shared" ca="1" si="11"/>
        <v>15.883440410373566</v>
      </c>
      <c r="E216" s="8">
        <f t="shared" ca="1" si="11"/>
        <v>15.886799275961369</v>
      </c>
      <c r="F216" s="8">
        <f t="shared" ca="1" si="11"/>
        <v>15.887226242847552</v>
      </c>
      <c r="G216" s="8">
        <f t="shared" ca="1" si="11"/>
        <v>15.875905404310773</v>
      </c>
      <c r="H216" s="8">
        <f t="shared" ca="1" si="11"/>
        <v>4.7613479348638235</v>
      </c>
      <c r="J216" s="8">
        <f t="shared" ca="1" si="9"/>
        <v>32.121532260455055</v>
      </c>
    </row>
    <row r="217" spans="1:10" x14ac:dyDescent="0.25">
      <c r="A217">
        <v>24</v>
      </c>
      <c r="C217">
        <f ca="1">OFFSET('2688p stat'!$A$1,A217*20,0)</f>
        <v>0</v>
      </c>
      <c r="D217" s="8" t="e">
        <f t="shared" ca="1" si="11"/>
        <v>#DIV/0!</v>
      </c>
      <c r="E217" s="8" t="e">
        <f t="shared" ca="1" si="11"/>
        <v>#DIV/0!</v>
      </c>
      <c r="F217" s="8">
        <f t="shared" ca="1" si="11"/>
        <v>0</v>
      </c>
      <c r="G217" s="8">
        <f t="shared" ca="1" si="11"/>
        <v>0</v>
      </c>
      <c r="H217" s="8">
        <f t="shared" ca="1" si="11"/>
        <v>0</v>
      </c>
      <c r="J217" s="8" t="e">
        <f t="shared" ca="1" si="9"/>
        <v>#DIV/0!</v>
      </c>
    </row>
    <row r="218" spans="1:10" x14ac:dyDescent="0.25">
      <c r="A218">
        <v>25</v>
      </c>
      <c r="C218">
        <f ca="1">OFFSET('2688p stat'!$A$1,A218*20,0)</f>
        <v>0</v>
      </c>
      <c r="D218" s="8" t="e">
        <f t="shared" ca="1" si="11"/>
        <v>#DIV/0!</v>
      </c>
      <c r="E218" s="8" t="e">
        <f t="shared" ca="1" si="11"/>
        <v>#DIV/0!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 t="e">
        <f t="shared" ca="1" si="9"/>
        <v>#DIV/0!</v>
      </c>
    </row>
    <row r="219" spans="1:10" x14ac:dyDescent="0.25">
      <c r="A219">
        <v>26</v>
      </c>
      <c r="C219">
        <f ca="1">OFFSET('2688p stat'!$A$1,A219*20,0)</f>
        <v>0</v>
      </c>
      <c r="D219" s="8" t="e">
        <f t="shared" ca="1" si="11"/>
        <v>#DIV/0!</v>
      </c>
      <c r="E219" s="8" t="e">
        <f t="shared" ca="1" si="11"/>
        <v>#DIV/0!</v>
      </c>
      <c r="F219" s="8">
        <f t="shared" ca="1" si="11"/>
        <v>0</v>
      </c>
      <c r="G219" s="8">
        <f t="shared" ca="1" si="11"/>
        <v>0</v>
      </c>
      <c r="H219" s="8">
        <f t="shared" ca="1" si="11"/>
        <v>0</v>
      </c>
      <c r="J219" s="8" t="e">
        <f t="shared" ca="1" si="9"/>
        <v>#DIV/0!</v>
      </c>
    </row>
    <row r="220" spans="1:10" x14ac:dyDescent="0.25">
      <c r="A220">
        <v>27</v>
      </c>
      <c r="C220">
        <f ca="1">OFFSET('2688p stat'!$A$1,A220*20,0)</f>
        <v>0</v>
      </c>
      <c r="D220" s="8" t="e">
        <f t="shared" ca="1" si="11"/>
        <v>#DIV/0!</v>
      </c>
      <c r="E220" s="8" t="e">
        <f t="shared" ca="1" si="11"/>
        <v>#DIV/0!</v>
      </c>
      <c r="F220" s="8">
        <f t="shared" ca="1" si="11"/>
        <v>0</v>
      </c>
      <c r="G220" s="8">
        <f t="shared" ca="1" si="11"/>
        <v>0</v>
      </c>
      <c r="H220" s="8">
        <f t="shared" ca="1" si="11"/>
        <v>0</v>
      </c>
      <c r="J220" s="8" t="e">
        <f t="shared" ca="1" si="9"/>
        <v>#DIV/0!</v>
      </c>
    </row>
    <row r="221" spans="1:10" x14ac:dyDescent="0.25">
      <c r="A221">
        <v>28</v>
      </c>
      <c r="C221">
        <f ca="1">OFFSET('2688p stat'!$A$1,A221*20,0)</f>
        <v>0</v>
      </c>
      <c r="D221" s="8" t="e">
        <f t="shared" ca="1" si="11"/>
        <v>#DIV/0!</v>
      </c>
      <c r="E221" s="8" t="e">
        <f t="shared" ca="1" si="11"/>
        <v>#DIV/0!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 t="e">
        <f t="shared" ca="1" si="9"/>
        <v>#DIV/0!</v>
      </c>
    </row>
    <row r="222" spans="1:10" x14ac:dyDescent="0.25">
      <c r="A222">
        <v>29</v>
      </c>
      <c r="C222">
        <f ca="1">OFFSET('2688p stat'!$A$1,A222*20,0)</f>
        <v>0</v>
      </c>
      <c r="D222" s="8" t="e">
        <f t="shared" ca="1" si="11"/>
        <v>#DIV/0!</v>
      </c>
      <c r="E222" s="8" t="e">
        <f t="shared" ca="1" si="11"/>
        <v>#DIV/0!</v>
      </c>
      <c r="F222" s="8">
        <f t="shared" ca="1" si="11"/>
        <v>0</v>
      </c>
      <c r="G222" s="8">
        <f t="shared" ca="1" si="11"/>
        <v>0</v>
      </c>
      <c r="H222" s="8">
        <f t="shared" ca="1" si="11"/>
        <v>0</v>
      </c>
      <c r="J222" s="8" t="e">
        <f t="shared" ca="1" si="9"/>
        <v>#DIV/0!</v>
      </c>
    </row>
    <row r="223" spans="1:10" x14ac:dyDescent="0.25">
      <c r="A223">
        <v>30</v>
      </c>
      <c r="C223">
        <f ca="1">OFFSET('2688p stat'!$A$1,A223*20,0)</f>
        <v>0</v>
      </c>
      <c r="D223" s="8" t="e">
        <f t="shared" ref="D223:H223" ca="1" si="12">$D$192*SQRT(D168)/$E$192</f>
        <v>#DIV/0!</v>
      </c>
      <c r="E223" s="8" t="e">
        <f t="shared" ca="1" si="12"/>
        <v>#DIV/0!</v>
      </c>
      <c r="F223" s="8">
        <f t="shared" ca="1" si="12"/>
        <v>0</v>
      </c>
      <c r="G223" s="8">
        <f t="shared" ca="1" si="12"/>
        <v>0</v>
      </c>
      <c r="H223" s="8">
        <f t="shared" ca="1" si="12"/>
        <v>0</v>
      </c>
      <c r="J223" s="8" t="e">
        <f t="shared" ca="1" si="9"/>
        <v>#DIV/0!</v>
      </c>
    </row>
    <row r="224" spans="1:10" x14ac:dyDescent="0.25">
      <c r="A224">
        <v>31</v>
      </c>
      <c r="C224">
        <f ca="1">OFFSET('2688p stat'!$A$1,A224*20,0)</f>
        <v>0</v>
      </c>
      <c r="D224" s="8" t="e">
        <f t="shared" ref="D224:H224" ca="1" si="13">$D$192*SQRT(D169)/$E$192</f>
        <v>#DIV/0!</v>
      </c>
      <c r="E224" s="8" t="e">
        <f t="shared" ca="1" si="13"/>
        <v>#DIV/0!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 t="e">
        <f t="shared" ca="1" si="9"/>
        <v>#DIV/0!</v>
      </c>
    </row>
    <row r="225" spans="1:10" x14ac:dyDescent="0.25">
      <c r="A225">
        <v>32</v>
      </c>
      <c r="C225">
        <f ca="1">OFFSET('2688p stat'!$A$1,A225*20,0)</f>
        <v>0</v>
      </c>
      <c r="D225" s="8" t="e">
        <f t="shared" ref="D225:H225" ca="1" si="14">$D$192*SQRT(D170)/$E$192</f>
        <v>#DIV/0!</v>
      </c>
      <c r="E225" s="8" t="e">
        <f t="shared" ca="1" si="14"/>
        <v>#DIV/0!</v>
      </c>
      <c r="F225" s="8">
        <f t="shared" ca="1" si="14"/>
        <v>0</v>
      </c>
      <c r="G225" s="8">
        <f t="shared" ca="1" si="14"/>
        <v>0</v>
      </c>
      <c r="H225" s="8">
        <f t="shared" ca="1" si="14"/>
        <v>0</v>
      </c>
      <c r="J225" s="8" t="e">
        <f t="shared" ca="1" si="9"/>
        <v>#DIV/0!</v>
      </c>
    </row>
    <row r="226" spans="1:10" x14ac:dyDescent="0.25">
      <c r="A226">
        <v>33</v>
      </c>
      <c r="C226">
        <f ca="1">OFFSET('2688p stat'!$A$1,A226*20,0)</f>
        <v>0</v>
      </c>
      <c r="D226" s="8" t="e">
        <f t="shared" ref="D226:H226" ca="1" si="15">$D$192*SQRT(D171)/$E$192</f>
        <v>#DIV/0!</v>
      </c>
      <c r="E226" s="8" t="e">
        <f t="shared" ca="1" si="15"/>
        <v>#DIV/0!</v>
      </c>
      <c r="F226" s="8">
        <f t="shared" ca="1" si="15"/>
        <v>0</v>
      </c>
      <c r="G226" s="8">
        <f t="shared" ca="1" si="15"/>
        <v>0</v>
      </c>
      <c r="H226" s="8">
        <f t="shared" ca="1" si="15"/>
        <v>0</v>
      </c>
      <c r="J226" s="8" t="e">
        <f t="shared" ca="1" si="9"/>
        <v>#DIV/0!</v>
      </c>
    </row>
    <row r="227" spans="1:10" x14ac:dyDescent="0.25">
      <c r="A227">
        <v>34</v>
      </c>
      <c r="C227">
        <f ca="1">OFFSET('2688p stat'!$A$1,A227*20,0)</f>
        <v>0</v>
      </c>
      <c r="D227" s="8" t="e">
        <f t="shared" ref="D227:H227" ca="1" si="16">$D$192*SQRT(D172)/$E$192</f>
        <v>#DIV/0!</v>
      </c>
      <c r="E227" s="8" t="e">
        <f t="shared" ca="1" si="16"/>
        <v>#DIV/0!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 t="e">
        <f t="shared" ca="1" si="9"/>
        <v>#DIV/0!</v>
      </c>
    </row>
    <row r="228" spans="1:10" x14ac:dyDescent="0.25">
      <c r="A228">
        <v>35</v>
      </c>
      <c r="C228">
        <f ca="1">OFFSET('2688p stat'!$A$1,A228*20,0)</f>
        <v>0</v>
      </c>
      <c r="D228" s="8" t="e">
        <f t="shared" ref="D228:H228" ca="1" si="17">$D$192*SQRT(D173)/$E$192</f>
        <v>#DIV/0!</v>
      </c>
      <c r="E228" s="8" t="e">
        <f t="shared" ca="1" si="17"/>
        <v>#DIV/0!</v>
      </c>
      <c r="F228" s="8">
        <f t="shared" ca="1" si="17"/>
        <v>0</v>
      </c>
      <c r="G228" s="8">
        <f t="shared" ca="1" si="17"/>
        <v>0</v>
      </c>
      <c r="H228" s="8">
        <f t="shared" ca="1" si="17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OFFSET('2688p stat'!$A$1,A229*20,0)</f>
        <v>0</v>
      </c>
      <c r="D229" s="8" t="e">
        <f t="shared" ref="D229:H229" ca="1" si="18">$D$192*SQRT(D174)/$E$192</f>
        <v>#DIV/0!</v>
      </c>
      <c r="E229" s="8" t="e">
        <f t="shared" ca="1" si="18"/>
        <v>#DIV/0!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OFFSET('2688p stat'!$A$1,A230*20,0)</f>
        <v>0</v>
      </c>
      <c r="D230" s="8" t="e">
        <f t="shared" ref="D230:H230" ca="1" si="19">$D$192*SQRT(D175)/$E$192</f>
        <v>#DIV/0!</v>
      </c>
      <c r="E230" s="8" t="e">
        <f t="shared" ca="1" si="19"/>
        <v>#DIV/0!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OFFSET('2688p stat'!$A$1,A231*20,0)</f>
        <v>0</v>
      </c>
      <c r="D231" s="8" t="e">
        <f t="shared" ref="D231:H231" ca="1" si="20">$D$192*SQRT(D176)/$E$192</f>
        <v>#DIV/0!</v>
      </c>
      <c r="E231" s="8" t="e">
        <f t="shared" ca="1" si="20"/>
        <v>#DIV/0!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OFFSET('2688p stat'!$A$1,A232*20,0)</f>
        <v>0</v>
      </c>
      <c r="D232" s="8" t="e">
        <f t="shared" ref="D232:H232" ca="1" si="21">$D$192*SQRT(D177)/$E$192</f>
        <v>#DIV/0!</v>
      </c>
      <c r="E232" s="8" t="e">
        <f t="shared" ca="1" si="21"/>
        <v>#DIV/0!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OFFSET('2688p stat'!$A$1,A239*20,0)</f>
        <v>0</v>
      </c>
      <c r="D239" s="8" t="e">
        <f t="shared" ref="D239:H239" ca="1" si="28">$D$192*SQRT(D184)/$E$192</f>
        <v>#DIV/0!</v>
      </c>
      <c r="E239" s="8" t="e">
        <f t="shared" ca="1" si="28"/>
        <v>#DIV/0!</v>
      </c>
      <c r="F239" s="8">
        <f t="shared" ca="1" si="28"/>
        <v>0</v>
      </c>
      <c r="G239" s="8">
        <f t="shared" ca="1" si="28"/>
        <v>0</v>
      </c>
      <c r="H239" s="8">
        <f t="shared" ca="1" si="28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OFFSET('2688p stat'!$A$1,A240*20,0)</f>
        <v>0</v>
      </c>
      <c r="D240" s="8">
        <f t="shared" ref="D240:H240" ca="1" si="29">$D$192*SQRT(D185)/$E$192</f>
        <v>0</v>
      </c>
      <c r="E240" s="8">
        <f t="shared" ca="1" si="29"/>
        <v>0</v>
      </c>
      <c r="F240" s="8">
        <f t="shared" ca="1" si="29"/>
        <v>0</v>
      </c>
      <c r="G240" s="8">
        <f t="shared" ca="1" si="29"/>
        <v>0</v>
      </c>
      <c r="H240" s="8">
        <f t="shared" ca="1" si="29"/>
        <v>0</v>
      </c>
      <c r="J240" s="8">
        <f t="shared" ca="1" si="9"/>
        <v>0</v>
      </c>
    </row>
    <row r="241" spans="1:10" x14ac:dyDescent="0.25">
      <c r="A241">
        <v>48</v>
      </c>
      <c r="C241">
        <f ca="1">OFFSET('2688p stat'!$A$1,A241*20,0)</f>
        <v>0</v>
      </c>
      <c r="D241" s="8">
        <f t="shared" ref="D241:H241" ca="1" si="30">$D$192*SQRT(D186)/$E$192</f>
        <v>0</v>
      </c>
      <c r="E241" s="8">
        <f t="shared" ca="1" si="30"/>
        <v>0</v>
      </c>
      <c r="F241" s="8">
        <f t="shared" ca="1" si="30"/>
        <v>0</v>
      </c>
      <c r="G241" s="8">
        <f t="shared" ca="1" si="30"/>
        <v>0</v>
      </c>
      <c r="H241" s="8">
        <f t="shared" ca="1" si="30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OFFSET('2688p stat'!$A$1,A242*20,0)</f>
        <v>0</v>
      </c>
      <c r="D242" s="8">
        <f t="shared" ref="D242:H242" ca="1" si="31">$D$192*SQRT(D187)/$E$192</f>
        <v>0</v>
      </c>
      <c r="E242" s="8">
        <f t="shared" ca="1" si="31"/>
        <v>0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OFFSET('2688p stat'!$A$1,A243*20,0)</f>
        <v>0</v>
      </c>
      <c r="D243" s="8">
        <f t="shared" ref="D243:H243" ca="1" si="32">$D$192*SQRT(D188)/$E$192</f>
        <v>0</v>
      </c>
      <c r="E243" s="8">
        <f t="shared" ca="1" si="32"/>
        <v>0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>
        <f t="shared" ca="1" si="9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3">POWER(SQRT(D139)/D85,2)</f>
        <v>6.9261684833134196E-3</v>
      </c>
      <c r="E248" s="9">
        <f t="shared" ca="1" si="33"/>
        <v>2.9428186019052383E-2</v>
      </c>
      <c r="F248" s="9">
        <f t="shared" ca="1" si="33"/>
        <v>2.1905801045745795E-2</v>
      </c>
      <c r="G248" s="9">
        <f t="shared" ca="1" si="33"/>
        <v>4.1430434860042803E-2</v>
      </c>
      <c r="H248" s="9">
        <f t="shared" ca="1" si="33"/>
        <v>8.7013079230134349E-2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3"/>
        <v>1.4591392714057081E-2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3"/>
        <v>4.3244551523572785E-5</v>
      </c>
      <c r="E250" s="9">
        <f t="shared" ca="1" si="33"/>
        <v>4.3379572613927458E-5</v>
      </c>
      <c r="F250" s="9">
        <f t="shared" ca="1" si="33"/>
        <v>4.2624159285318649E-5</v>
      </c>
      <c r="G250" s="9">
        <f t="shared" ca="1" si="33"/>
        <v>4.263410104642152E-5</v>
      </c>
      <c r="H250" s="9">
        <f t="shared" ca="1" si="33"/>
        <v>1.1892012331569069E-5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3"/>
        <v>2.6466290977999889E-6</v>
      </c>
      <c r="E251" s="9">
        <f t="shared" ca="1" si="33"/>
        <v>2.6349440266528394E-6</v>
      </c>
      <c r="F251" s="9">
        <f t="shared" ca="1" si="33"/>
        <v>2.5645585726194704E-6</v>
      </c>
      <c r="G251" s="9">
        <f t="shared" ca="1" si="33"/>
        <v>2.5930417952000981E-6</v>
      </c>
      <c r="H251" s="9">
        <f t="shared" ca="1" si="33"/>
        <v>2.5136136116405033E-6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3"/>
        <v>1.1394589257717491E-7</v>
      </c>
      <c r="E252" s="9">
        <f t="shared" ca="1" si="33"/>
        <v>9.600176279113163E-8</v>
      </c>
      <c r="F252" s="9">
        <f t="shared" ca="1" si="33"/>
        <v>1.6800053722468621E-8</v>
      </c>
      <c r="G252" s="9">
        <f t="shared" ca="1" si="33"/>
        <v>7.48098469132082E-9</v>
      </c>
      <c r="H252" s="9">
        <f t="shared" ca="1" si="33"/>
        <v>3.70315656357897E-8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3"/>
        <v>2.4950423339470958E-7</v>
      </c>
      <c r="E253" s="9">
        <f t="shared" ca="1" si="33"/>
        <v>2.0766817793572652E-7</v>
      </c>
      <c r="F253" s="9">
        <f t="shared" ca="1" si="33"/>
        <v>1.8760270493858669E-8</v>
      </c>
      <c r="G253" s="9">
        <f t="shared" ca="1" si="33"/>
        <v>7.9191349571141458E-9</v>
      </c>
      <c r="H253" s="9">
        <f t="shared" ca="1" si="33"/>
        <v>1.4943093293992907E-8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3"/>
        <v>2.7377456169528066E-6</v>
      </c>
      <c r="E254" s="9">
        <f t="shared" ca="1" si="33"/>
        <v>2.7586771312355235E-6</v>
      </c>
      <c r="F254" s="9">
        <f t="shared" ca="1" si="33"/>
        <v>2.0855473558241539E-6</v>
      </c>
      <c r="G254" s="9">
        <f t="shared" ca="1" si="33"/>
        <v>1.8604354821083545E-6</v>
      </c>
      <c r="H254" s="9">
        <f t="shared" ca="1" si="33"/>
        <v>2.0989138408083312E-5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3"/>
        <v>3.3394701222672848E-6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OFFSET('2688p stat'!$A$1,A256*20,0)</f>
        <v>CUDA ant add CPU non hash</v>
      </c>
      <c r="D256" s="9">
        <f t="shared" ca="1" si="33"/>
        <v>3.217721355187806E-6</v>
      </c>
      <c r="E256" s="9">
        <f t="shared" ca="1" si="33"/>
        <v>3.2505884051798001E-6</v>
      </c>
      <c r="F256" s="9">
        <f t="shared" ca="1" si="33"/>
        <v>2.5166961766551115E-6</v>
      </c>
      <c r="G256" s="9">
        <f t="shared" ca="1" si="33"/>
        <v>2.1682498624915397E-6</v>
      </c>
      <c r="H256" s="9">
        <f t="shared" ca="1" si="33"/>
        <v>1.9159426495289454E-5</v>
      </c>
    </row>
    <row r="257" spans="1:8" x14ac:dyDescent="0.25">
      <c r="A257">
        <v>10</v>
      </c>
      <c r="C257" t="str">
        <f ca="1">OFFSET('2688p stat'!$A$1,A257*20,0)</f>
        <v>CUDA ant add CPU12</v>
      </c>
      <c r="D257" s="9">
        <f t="shared" ca="1" si="33"/>
        <v>1.8906645205137153E-6</v>
      </c>
      <c r="E257" s="9">
        <f t="shared" ca="1" si="33"/>
        <v>1.8321547307137029E-6</v>
      </c>
      <c r="F257" s="9">
        <f t="shared" ca="1" si="33"/>
        <v>1.7458064190331145E-6</v>
      </c>
      <c r="G257" s="9">
        <f t="shared" ca="1" si="33"/>
        <v>1.7609824203092286E-6</v>
      </c>
      <c r="H257" s="9">
        <f t="shared" ca="1" si="33"/>
        <v>1.7389681432091504E-9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4">POWER(SQRT(D149)/D95,2)</f>
        <v>1.2896831997966526E-2</v>
      </c>
      <c r="E258" s="9" t="e">
        <f t="shared" ca="1" si="34"/>
        <v>#DIV/0!</v>
      </c>
      <c r="F258" s="9" t="e">
        <f t="shared" ca="1" si="34"/>
        <v>#DIV/0!</v>
      </c>
      <c r="G258" s="9" t="e">
        <f t="shared" ca="1" si="34"/>
        <v>#DIV/0!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4"/>
        <v>5.9386411144820642E-2</v>
      </c>
      <c r="E259" s="9">
        <f t="shared" ca="1" si="34"/>
        <v>0.10716591693055021</v>
      </c>
      <c r="F259" s="9">
        <f t="shared" ca="1" si="34"/>
        <v>0.15724402708814142</v>
      </c>
      <c r="G259" s="9">
        <f t="shared" ca="1" si="34"/>
        <v>0.32731675842501773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4"/>
        <v>0.12253531850814839</v>
      </c>
      <c r="E260" s="9">
        <f t="shared" ca="1" si="34"/>
        <v>0.11068145446856885</v>
      </c>
      <c r="F260" s="9">
        <f t="shared" ca="1" si="34"/>
        <v>0.15856492603482394</v>
      </c>
      <c r="G260" s="9">
        <f t="shared" ca="1" si="34"/>
        <v>0.34029578282621092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4"/>
        <v>3.921302571439894E-6</v>
      </c>
      <c r="E261" s="9">
        <f t="shared" ca="1" si="34"/>
        <v>3.8538706131287377E-6</v>
      </c>
      <c r="F261" s="9">
        <f t="shared" ca="1" si="34"/>
        <v>3.7213778480312121E-6</v>
      </c>
      <c r="G261" s="9">
        <f t="shared" ca="1" si="34"/>
        <v>3.8288553106626074E-6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4"/>
        <v>5.3571390686092944E-8</v>
      </c>
      <c r="E262" s="9">
        <f t="shared" ca="1" si="34"/>
        <v>5.1396213535916334E-8</v>
      </c>
      <c r="F262" s="9">
        <f t="shared" ca="1" si="34"/>
        <v>2.6112612823299388E-8</v>
      </c>
      <c r="G262" s="9">
        <f t="shared" ca="1" si="34"/>
        <v>1.3883933671166475E-8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4"/>
        <v>6.1145237747106692E-8</v>
      </c>
      <c r="E263" s="9">
        <f t="shared" ca="1" si="34"/>
        <v>5.9173453243677527E-8</v>
      </c>
      <c r="F263" s="9">
        <f t="shared" ca="1" si="34"/>
        <v>1.9054464499555924E-8</v>
      </c>
      <c r="G263" s="9">
        <f t="shared" ca="1" si="34"/>
        <v>6.6754714199720285E-9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34"/>
        <v>1.6271788745245973E-5</v>
      </c>
      <c r="E264" s="9">
        <f t="shared" ca="1" si="34"/>
        <v>1.4897783673924671E-5</v>
      </c>
      <c r="F264" s="9">
        <f t="shared" ca="1" si="34"/>
        <v>1.4898114615715711E-5</v>
      </c>
      <c r="G264" s="9">
        <f t="shared" ca="1" si="34"/>
        <v>1.4944513979157849E-5</v>
      </c>
      <c r="H264" s="9">
        <f t="shared" ca="1" si="34"/>
        <v>1.2310655368629785E-3</v>
      </c>
    </row>
    <row r="265" spans="1:8" x14ac:dyDescent="0.25">
      <c r="A265">
        <v>18</v>
      </c>
      <c r="C265" t="str">
        <f ca="1">OFFSET('2688p stat'!$A$1,A265*20,0)</f>
        <v>non CUDA</v>
      </c>
      <c r="D265" s="9">
        <f t="shared" ca="1" si="34"/>
        <v>2.12702420223423E-5</v>
      </c>
      <c r="E265" s="9" t="e">
        <f t="shared" ca="1" si="34"/>
        <v>#DIV/0!</v>
      </c>
      <c r="F265" s="9" t="e">
        <f t="shared" ca="1" si="34"/>
        <v>#DIV/0!</v>
      </c>
      <c r="G265" s="9" t="e">
        <f t="shared" ca="1" si="34"/>
        <v>#DIV/0!</v>
      </c>
      <c r="H265" s="9" t="e">
        <f t="shared" ca="1" si="34"/>
        <v>#DIV/0!</v>
      </c>
    </row>
    <row r="266" spans="1:8" x14ac:dyDescent="0.25">
      <c r="A266">
        <v>19</v>
      </c>
      <c r="C266" t="str">
        <f ca="1">OFFSET('2688p stat'!$A$1,A266*20,0)</f>
        <v>non CUDA non hash</v>
      </c>
      <c r="D266" s="9">
        <f t="shared" ca="1" si="34"/>
        <v>3.419622613347865E-6</v>
      </c>
      <c r="E266" s="9">
        <f t="shared" ca="1" si="34"/>
        <v>3.4266698615992627E-6</v>
      </c>
      <c r="F266" s="9">
        <f t="shared" ca="1" si="34"/>
        <v>3.426733076268627E-6</v>
      </c>
      <c r="G266" s="9">
        <f t="shared" ca="1" si="34"/>
        <v>3.4385702733088863E-6</v>
      </c>
      <c r="H266" s="9">
        <f t="shared" ca="1" si="34"/>
        <v>2.4567969849231744E-5</v>
      </c>
    </row>
    <row r="267" spans="1:8" x14ac:dyDescent="0.25">
      <c r="A267">
        <v>20</v>
      </c>
      <c r="C267" t="str">
        <f ca="1">OFFSET('2688p stat'!$A$1,A267*20,0)</f>
        <v>Classic ACO</v>
      </c>
      <c r="D267" s="9">
        <f t="shared" ca="1" si="34"/>
        <v>1.0301939693101407E-4</v>
      </c>
      <c r="E267" s="9">
        <f t="shared" ca="1" si="34"/>
        <v>5.9234098195183459E-5</v>
      </c>
      <c r="F267" s="9">
        <f t="shared" ca="1" si="34"/>
        <v>5.9249343832879616E-5</v>
      </c>
      <c r="G267" s="9">
        <f t="shared" ca="1" si="34"/>
        <v>5.9271546249671895E-5</v>
      </c>
      <c r="H267" s="9">
        <f t="shared" ca="1" si="34"/>
        <v>3.8508055941099583E-5</v>
      </c>
    </row>
    <row r="268" spans="1:8" x14ac:dyDescent="0.25">
      <c r="A268">
        <v>21</v>
      </c>
      <c r="C268" t="str">
        <f ca="1">OFFSET('2688p stat'!$A$1,A268*20,0)</f>
        <v>Classic ACO non hash</v>
      </c>
      <c r="D268" s="9">
        <f t="shared" ref="D268:H276" ca="1" si="35">POWER(SQRT(D159)/D105,2)</f>
        <v>3.108388625524744E-5</v>
      </c>
      <c r="E268" s="9">
        <f t="shared" ca="1" si="35"/>
        <v>3.1089912620336818E-5</v>
      </c>
      <c r="F268" s="9">
        <f t="shared" ca="1" si="35"/>
        <v>3.1075760314222757E-5</v>
      </c>
      <c r="G268" s="9">
        <f t="shared" ca="1" si="35"/>
        <v>3.1099182501693819E-5</v>
      </c>
      <c r="H268" s="9">
        <f t="shared" ca="1" si="35"/>
        <v>3.4829486548842355E-5</v>
      </c>
    </row>
    <row r="269" spans="1:8" x14ac:dyDescent="0.25">
      <c r="A269">
        <v>22</v>
      </c>
      <c r="C269" t="str">
        <f ca="1">OFFSET('2688p stat'!$A$1,A269*20,0)</f>
        <v>omp</v>
      </c>
      <c r="D269" s="9">
        <f t="shared" ca="1" si="35"/>
        <v>4.606738811752442E-6</v>
      </c>
      <c r="E269" s="9">
        <f t="shared" ca="1" si="35"/>
        <v>4.6273911551553418E-6</v>
      </c>
      <c r="F269" s="9">
        <f t="shared" ca="1" si="35"/>
        <v>4.6289518334411205E-6</v>
      </c>
      <c r="G269" s="9">
        <f t="shared" ca="1" si="35"/>
        <v>4.6150130394519279E-6</v>
      </c>
      <c r="H269" s="9">
        <f t="shared" ca="1" si="35"/>
        <v>1.3697981229396674E-5</v>
      </c>
    </row>
    <row r="270" spans="1:8" x14ac:dyDescent="0.25">
      <c r="A270">
        <v>23</v>
      </c>
      <c r="C270" t="str">
        <f ca="1">OFFSET('2688p stat'!$A$1,A270*20,0)</f>
        <v>omp non hash</v>
      </c>
      <c r="D270" s="9">
        <f t="shared" ca="1" si="35"/>
        <v>3.976078711631892E-6</v>
      </c>
      <c r="E270" s="9">
        <f t="shared" ca="1" si="35"/>
        <v>4.0022506641360135E-6</v>
      </c>
      <c r="F270" s="9">
        <f t="shared" ca="1" si="35"/>
        <v>4.0025744663785398E-6</v>
      </c>
      <c r="G270" s="9">
        <f t="shared" ca="1" si="35"/>
        <v>4.0097930396644169E-6</v>
      </c>
      <c r="H270" s="9">
        <f t="shared" ca="1" si="35"/>
        <v>3.0275755027431951E-5</v>
      </c>
    </row>
    <row r="271" spans="1:8" x14ac:dyDescent="0.25">
      <c r="A271">
        <v>24</v>
      </c>
      <c r="C271">
        <f ca="1">OFFSET('2688p stat'!$A$1,A271*20,0)</f>
        <v>0</v>
      </c>
      <c r="D271" s="9" t="e">
        <f t="shared" ca="1" si="35"/>
        <v>#DIV/0!</v>
      </c>
      <c r="E271" s="9" t="e">
        <f t="shared" ca="1" si="35"/>
        <v>#DIV/0!</v>
      </c>
      <c r="F271" s="9" t="e">
        <f t="shared" ca="1" si="35"/>
        <v>#DIV/0!</v>
      </c>
      <c r="G271" s="9" t="e">
        <f t="shared" ca="1" si="35"/>
        <v>#DIV/0!</v>
      </c>
      <c r="H271" s="9" t="e">
        <f t="shared" ca="1" si="35"/>
        <v>#DIV/0!</v>
      </c>
    </row>
    <row r="272" spans="1:8" x14ac:dyDescent="0.25">
      <c r="A272">
        <v>25</v>
      </c>
      <c r="C272">
        <f ca="1">OFFSET('2688p stat'!$A$1,A272*20,0)</f>
        <v>0</v>
      </c>
      <c r="D272" s="9" t="e">
        <f t="shared" ca="1" si="35"/>
        <v>#DIV/0!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>
        <f ca="1">OFFSET('2688p stat'!$A$1,A273*20,0)</f>
        <v>0</v>
      </c>
      <c r="D273" s="9" t="e">
        <f t="shared" ca="1" si="35"/>
        <v>#DIV/0!</v>
      </c>
      <c r="E273" s="9" t="e">
        <f t="shared" ca="1" si="35"/>
        <v>#DIV/0!</v>
      </c>
      <c r="F273" s="9" t="e">
        <f t="shared" ca="1" si="35"/>
        <v>#DIV/0!</v>
      </c>
      <c r="G273" s="9" t="e">
        <f t="shared" ca="1" si="35"/>
        <v>#DIV/0!</v>
      </c>
      <c r="H273" s="9" t="e">
        <f t="shared" ca="1" si="35"/>
        <v>#DIV/0!</v>
      </c>
    </row>
    <row r="274" spans="1:8" x14ac:dyDescent="0.25">
      <c r="A274">
        <v>27</v>
      </c>
      <c r="C274">
        <f ca="1">OFFSET('2688p stat'!$A$1,A274*20,0)</f>
        <v>0</v>
      </c>
      <c r="D274" s="9" t="e">
        <f t="shared" ca="1" si="35"/>
        <v>#DIV/0!</v>
      </c>
      <c r="E274" s="9" t="e">
        <f t="shared" ca="1" si="35"/>
        <v>#DIV/0!</v>
      </c>
      <c r="F274" s="9" t="e">
        <f t="shared" ca="1" si="35"/>
        <v>#DIV/0!</v>
      </c>
      <c r="G274" s="9" t="e">
        <f t="shared" ca="1" si="35"/>
        <v>#DIV/0!</v>
      </c>
      <c r="H274" s="9" t="e">
        <f t="shared" ca="1" si="35"/>
        <v>#DIV/0!</v>
      </c>
    </row>
    <row r="275" spans="1:8" x14ac:dyDescent="0.25">
      <c r="A275">
        <v>28</v>
      </c>
      <c r="C275">
        <f ca="1">OFFSET('2688p stat'!$A$1,A275*20,0)</f>
        <v>0</v>
      </c>
      <c r="D275" s="9" t="e">
        <f t="shared" ca="1" si="35"/>
        <v>#DIV/0!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>
        <f ca="1">OFFSET('2688p stat'!$A$1,A276*20,0)</f>
        <v>0</v>
      </c>
      <c r="D276" s="9" t="e">
        <f t="shared" ca="1" si="35"/>
        <v>#DIV/0!</v>
      </c>
      <c r="E276" s="9" t="e">
        <f t="shared" ca="1" si="35"/>
        <v>#DIV/0!</v>
      </c>
      <c r="F276" s="9" t="e">
        <f t="shared" ca="1" si="35"/>
        <v>#DIV/0!</v>
      </c>
      <c r="G276" s="9" t="e">
        <f t="shared" ca="1" si="35"/>
        <v>#DIV/0!</v>
      </c>
      <c r="H276" s="9" t="e">
        <f t="shared" ca="1" si="35"/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topLeftCell="F1" zoomScale="145" zoomScaleNormal="145" workbookViewId="0">
      <selection activeCell="L7" sqref="L7:N7"/>
    </sheetView>
  </sheetViews>
  <sheetFormatPr defaultRowHeight="15" x14ac:dyDescent="0.25"/>
  <cols>
    <col min="3" max="3" width="27.5703125" bestFit="1" customWidth="1"/>
    <col min="4" max="4" width="8.5703125" bestFit="1" customWidth="1"/>
    <col min="5" max="10" width="12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6"/>
      <c r="E1" s="16"/>
      <c r="F1" s="14"/>
      <c r="G1" s="14"/>
      <c r="H1" s="14"/>
      <c r="I1" s="14"/>
      <c r="J1" s="14"/>
      <c r="L1" t="s">
        <v>84</v>
      </c>
      <c r="U1" t="s">
        <v>89</v>
      </c>
    </row>
    <row r="2" spans="1:28" ht="15.75" customHeight="1" x14ac:dyDescent="0.25">
      <c r="B2" t="s">
        <v>70</v>
      </c>
      <c r="D2" s="17">
        <v>42</v>
      </c>
      <c r="E2" s="17">
        <v>84</v>
      </c>
      <c r="F2" s="15">
        <v>168</v>
      </c>
      <c r="G2" s="15">
        <v>336</v>
      </c>
      <c r="H2" s="15">
        <v>672</v>
      </c>
      <c r="I2" s="15">
        <v>1344</v>
      </c>
      <c r="J2" s="15">
        <v>2688</v>
      </c>
      <c r="L2" t="s">
        <v>70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70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5">
        <f ca="1">'42 end'!J31</f>
        <v>700.88277999999991</v>
      </c>
      <c r="E3" s="5">
        <f ca="1">'84 end'!J31</f>
        <v>1421.9659999999997</v>
      </c>
      <c r="F3" s="5">
        <f ca="1">'168 end'!J31</f>
        <v>2604.3960000000002</v>
      </c>
      <c r="G3" s="5">
        <f ca="1">'336 end'!J31</f>
        <v>8770.9808000000012</v>
      </c>
      <c r="H3" s="5"/>
      <c r="I3" s="5"/>
      <c r="J3" s="5"/>
      <c r="L3" t="str">
        <f ca="1">C3</f>
        <v>CUDA Time</v>
      </c>
      <c r="M3" s="5">
        <f ca="1">D$22/D3</f>
        <v>14.504824900962753</v>
      </c>
      <c r="N3" s="5">
        <f t="shared" ref="N3:S3" ca="1" si="0">E$22/E3</f>
        <v>11.81850761551261</v>
      </c>
      <c r="O3" s="5">
        <f t="shared" ca="1" si="0"/>
        <v>11.725408264710406</v>
      </c>
      <c r="P3" s="5">
        <f t="shared" ca="1" si="0"/>
        <v>4.9632852918797852</v>
      </c>
      <c r="Q3" s="5" t="e">
        <f t="shared" ca="1" si="0"/>
        <v>#DIV/0!</v>
      </c>
      <c r="R3" s="5" t="e">
        <f ca="1">I$22/I3</f>
        <v>#DIV/0!</v>
      </c>
      <c r="S3" s="5" t="e">
        <f t="shared" ca="1" si="0"/>
        <v>#DIV/0!</v>
      </c>
      <c r="U3" t="str">
        <f ca="1">L3</f>
        <v>CUDA Time</v>
      </c>
      <c r="V3" s="5">
        <f t="shared" ref="V3:AB3" ca="1" si="1">D3/D$2</f>
        <v>16.687685238095234</v>
      </c>
      <c r="W3" s="5">
        <f t="shared" ca="1" si="1"/>
        <v>16.928166666666662</v>
      </c>
      <c r="X3" s="5">
        <f t="shared" ca="1" si="1"/>
        <v>15.502357142857145</v>
      </c>
      <c r="Y3" s="5">
        <f t="shared" ca="1" si="1"/>
        <v>26.104109523809527</v>
      </c>
      <c r="Z3" s="5">
        <f t="shared" si="1"/>
        <v>0</v>
      </c>
      <c r="AA3" s="5">
        <f t="shared" si="1"/>
        <v>0</v>
      </c>
      <c r="AB3" s="5">
        <f t="shared" si="1"/>
        <v>0</v>
      </c>
    </row>
    <row r="4" spans="1:28" x14ac:dyDescent="0.25">
      <c r="A4">
        <v>2</v>
      </c>
      <c r="C4" t="str">
        <f ca="1">OFFSET('42p stat'!$A$1,A4*20,0)</f>
        <v>CUDA</v>
      </c>
      <c r="D4" s="5">
        <f ca="1">'42 end'!J32</f>
        <v>727.69708000000014</v>
      </c>
      <c r="E4" s="5">
        <f ca="1">'84 end'!J32</f>
        <v>1495.8483999999999</v>
      </c>
      <c r="F4" s="5">
        <f ca="1">'168 end'!J32</f>
        <v>2616.7529999999997</v>
      </c>
      <c r="G4" s="5">
        <f ca="1">'336 end'!J32</f>
        <v>8812.6178</v>
      </c>
      <c r="H4" s="5"/>
      <c r="I4" s="5"/>
      <c r="J4" s="5"/>
      <c r="L4" t="str">
        <f t="shared" ref="L4:L15" ca="1" si="2">C4</f>
        <v>CUDA</v>
      </c>
      <c r="M4" s="5">
        <f t="shared" ref="M4:M24" ca="1" si="3">D$22/D4</f>
        <v>13.970348761053151</v>
      </c>
      <c r="N4" s="5">
        <f t="shared" ref="N4:N24" ca="1" si="4">E$22/E4</f>
        <v>11.234772186807167</v>
      </c>
      <c r="O4" s="5">
        <f t="shared" ref="O4:O24" ca="1" si="5">F$22/F4</f>
        <v>11.670037784605091</v>
      </c>
      <c r="P4" s="5">
        <f t="shared" ref="P4:P24" ca="1" si="6">G$22/G4</f>
        <v>4.9398352439612205</v>
      </c>
      <c r="Q4" s="5" t="e">
        <f t="shared" ref="Q4:Q24" ca="1" si="7">H$22/H4</f>
        <v>#DIV/0!</v>
      </c>
      <c r="R4" s="5" t="e">
        <f t="shared" ref="R4:S24" ca="1" si="8">I$22/I4</f>
        <v>#DIV/0!</v>
      </c>
      <c r="S4" s="5" t="e">
        <f t="shared" ca="1" si="8"/>
        <v>#DIV/0!</v>
      </c>
      <c r="U4" t="str">
        <f t="shared" ref="U4:U15" ca="1" si="9">L4</f>
        <v>CUDA</v>
      </c>
      <c r="V4" s="5">
        <f t="shared" ref="V4:V15" ca="1" si="10">D4/D$2</f>
        <v>17.326120952380954</v>
      </c>
      <c r="W4" s="5">
        <f t="shared" ref="W4:W15" ca="1" si="11">E4/E$2</f>
        <v>17.807719047619045</v>
      </c>
      <c r="X4" s="5">
        <f t="shared" ref="X4:X15" ca="1" si="12">F4/F$2</f>
        <v>15.575910714285712</v>
      </c>
      <c r="Y4" s="5">
        <f t="shared" ref="Y4:Y15" ca="1" si="13">G4/G$2</f>
        <v>26.228029166666666</v>
      </c>
      <c r="Z4" s="5">
        <f t="shared" ref="Z4:Z15" si="14">H4/H$2</f>
        <v>0</v>
      </c>
      <c r="AA4" s="5">
        <f t="shared" ref="AA4:AA15" si="15">I4/I$2</f>
        <v>0</v>
      </c>
      <c r="AB4" s="5">
        <f t="shared" ref="AB4:AB15" si="16">J4/J$2</f>
        <v>0</v>
      </c>
    </row>
    <row r="5" spans="1:28" x14ac:dyDescent="0.25">
      <c r="A5">
        <v>3</v>
      </c>
      <c r="C5" t="str">
        <f ca="1">OFFSET('42p stat'!$A$1,A5*20,0)</f>
        <v>CUDA non hash</v>
      </c>
      <c r="D5" s="5">
        <f ca="1">'42 end'!J33</f>
        <v>2955.4098000000004</v>
      </c>
      <c r="E5" s="5">
        <f ca="1">'84 end'!J33</f>
        <v>5397.552200000001</v>
      </c>
      <c r="F5" s="5">
        <f ca="1">'168 end'!J33</f>
        <v>1700.3643999999999</v>
      </c>
      <c r="G5" s="5">
        <f ca="1">'336 end'!J33</f>
        <v>4338.3298000000004</v>
      </c>
      <c r="H5" s="5">
        <f ca="1">'672 end'!J33</f>
        <v>5449.6441999999988</v>
      </c>
      <c r="I5" s="5"/>
      <c r="J5" s="5"/>
      <c r="L5" t="str">
        <f t="shared" ca="1" si="2"/>
        <v>CUDA non hash</v>
      </c>
      <c r="M5" s="5">
        <f ca="1">D$23/D5</f>
        <v>2.3861011085501573</v>
      </c>
      <c r="N5" s="5">
        <f t="shared" ref="N5:S5" ca="1" si="17">E$23/E5</f>
        <v>2.4936822287702918</v>
      </c>
      <c r="O5" s="5">
        <f t="shared" ca="1" si="17"/>
        <v>15.176662131952423</v>
      </c>
      <c r="P5" s="5">
        <f t="shared" ca="1" si="17"/>
        <v>8.922891016722609</v>
      </c>
      <c r="Q5" s="5">
        <f t="shared" ca="1" si="17"/>
        <v>14.08230761193548</v>
      </c>
      <c r="R5" s="5" t="e">
        <f t="shared" ca="1" si="17"/>
        <v>#DIV/0!</v>
      </c>
      <c r="S5" s="5" t="e">
        <f t="shared" ca="1" si="17"/>
        <v>#DIV/0!</v>
      </c>
      <c r="U5" t="str">
        <f t="shared" ca="1" si="9"/>
        <v>CUDA non hash</v>
      </c>
      <c r="V5" s="5">
        <f t="shared" ca="1" si="10"/>
        <v>70.366900000000015</v>
      </c>
      <c r="W5" s="5">
        <f t="shared" ca="1" si="11"/>
        <v>64.256573809523815</v>
      </c>
      <c r="X5" s="5">
        <f t="shared" ca="1" si="12"/>
        <v>10.121216666666665</v>
      </c>
      <c r="Y5" s="5">
        <f t="shared" ca="1" si="13"/>
        <v>12.911695833333335</v>
      </c>
      <c r="Z5" s="5">
        <f t="shared" ca="1" si="14"/>
        <v>8.1095895833333316</v>
      </c>
      <c r="AA5" s="5">
        <f t="shared" si="15"/>
        <v>0</v>
      </c>
      <c r="AB5" s="5">
        <f t="shared" si="16"/>
        <v>0</v>
      </c>
    </row>
    <row r="6" spans="1:28" x14ac:dyDescent="0.25">
      <c r="A6">
        <v>4</v>
      </c>
      <c r="C6" t="str">
        <f ca="1">OFFSET('42p stat'!$A$1,A6*20,0)</f>
        <v>CUDA ant</v>
      </c>
      <c r="D6" s="5">
        <f ca="1">'42 end'!J34</f>
        <v>546.72077999999999</v>
      </c>
      <c r="E6" s="5">
        <f ca="1">'84 end'!J34</f>
        <v>849.7532600000003</v>
      </c>
      <c r="F6" s="5">
        <f ca="1">'168 end'!J34</f>
        <v>1351.24</v>
      </c>
      <c r="G6" s="5">
        <f ca="1">'336 end'!J34</f>
        <v>2213.2096000000001</v>
      </c>
      <c r="H6" s="5">
        <f ca="1">'672 end'!J34</f>
        <v>4439.6018000000004</v>
      </c>
      <c r="I6" s="5">
        <f ca="1">'1344 end'!J34</f>
        <v>8062.5625999999975</v>
      </c>
      <c r="J6" s="5">
        <f ca="1">'2688 end'!J34</f>
        <v>16001.091999999993</v>
      </c>
      <c r="L6" t="str">
        <f t="shared" ca="1" si="2"/>
        <v>CUDA ant</v>
      </c>
      <c r="M6" s="5">
        <f t="shared" ca="1" si="3"/>
        <v>18.594833728471045</v>
      </c>
      <c r="N6" s="5">
        <f t="shared" ca="1" si="4"/>
        <v>19.776936189688751</v>
      </c>
      <c r="O6" s="5">
        <f t="shared" ca="1" si="5"/>
        <v>22.599690937937542</v>
      </c>
      <c r="P6" s="5">
        <f t="shared" ca="1" si="6"/>
        <v>19.669569479546805</v>
      </c>
      <c r="Q6" s="5">
        <f t="shared" ca="1" si="7"/>
        <v>18.457112978015282</v>
      </c>
      <c r="R6" s="5">
        <f t="shared" ca="1" si="8"/>
        <v>23.553620532509115</v>
      </c>
      <c r="S6" s="5">
        <f t="shared" ca="1" si="8"/>
        <v>23.469359466216442</v>
      </c>
      <c r="U6" t="str">
        <f t="shared" ca="1" si="9"/>
        <v>CUDA ant</v>
      </c>
      <c r="V6" s="5">
        <f t="shared" ca="1" si="10"/>
        <v>13.017161428571429</v>
      </c>
      <c r="W6" s="5">
        <f t="shared" ca="1" si="11"/>
        <v>10.116110238095242</v>
      </c>
      <c r="X6" s="5">
        <f t="shared" ca="1" si="12"/>
        <v>8.0430952380952387</v>
      </c>
      <c r="Y6" s="5">
        <f t="shared" ca="1" si="13"/>
        <v>6.5869333333333335</v>
      </c>
      <c r="Z6" s="5">
        <f t="shared" ca="1" si="14"/>
        <v>6.606550297619048</v>
      </c>
      <c r="AA6" s="5">
        <f t="shared" ca="1" si="15"/>
        <v>5.9989305059523792</v>
      </c>
      <c r="AB6" s="5">
        <f t="shared" ca="1" si="16"/>
        <v>5.95278720238095</v>
      </c>
    </row>
    <row r="7" spans="1:28" x14ac:dyDescent="0.25">
      <c r="A7">
        <v>5</v>
      </c>
      <c r="C7" t="str">
        <f ca="1">OFFSET('42p stat'!$A$1,A7*20,0)</f>
        <v>CUDA ant par</v>
      </c>
      <c r="D7" s="5">
        <f ca="1">'42 end'!J35</f>
        <v>496.59163999999987</v>
      </c>
      <c r="E7" s="5">
        <f ca="1">'84 end'!J35</f>
        <v>633.93615999999986</v>
      </c>
      <c r="F7" s="5">
        <f ca="1">'168 end'!J35</f>
        <v>1341.4948000000002</v>
      </c>
      <c r="G7" s="5">
        <f ca="1">'336 end'!J35</f>
        <v>2210.3075999999996</v>
      </c>
      <c r="H7" s="5">
        <f ca="1">'672 end'!J35</f>
        <v>3977.5350000000008</v>
      </c>
      <c r="I7" s="5">
        <f ca="1">'1344 end'!J35</f>
        <v>7213.9038</v>
      </c>
      <c r="J7" s="5">
        <f ca="1">'2688 end'!J35</f>
        <v>13666.312000000007</v>
      </c>
      <c r="L7" s="12" t="str">
        <f t="shared" ca="1" si="2"/>
        <v>CUDA ant par</v>
      </c>
      <c r="M7" s="13">
        <f t="shared" ca="1" si="3"/>
        <v>20.471915314563088</v>
      </c>
      <c r="N7" s="13">
        <f t="shared" ca="1" si="4"/>
        <v>26.509792405594915</v>
      </c>
      <c r="O7" s="5">
        <f t="shared" ca="1" si="5"/>
        <v>22.763864893832402</v>
      </c>
      <c r="P7" s="5">
        <f t="shared" ca="1" si="6"/>
        <v>19.695394432883461</v>
      </c>
      <c r="Q7" s="5">
        <f t="shared" ca="1" si="7"/>
        <v>20.601259825494932</v>
      </c>
      <c r="R7" s="5">
        <f t="shared" ca="1" si="8"/>
        <v>26.324517939925954</v>
      </c>
      <c r="S7" s="5">
        <f t="shared" ca="1" si="8"/>
        <v>27.478911647853483</v>
      </c>
      <c r="U7" t="str">
        <f t="shared" ca="1" si="9"/>
        <v>CUDA ant par</v>
      </c>
      <c r="V7" s="5">
        <f t="shared" ca="1" si="10"/>
        <v>11.823610476190472</v>
      </c>
      <c r="W7" s="5">
        <f t="shared" ca="1" si="11"/>
        <v>7.546859047619046</v>
      </c>
      <c r="X7" s="5">
        <f t="shared" ca="1" si="12"/>
        <v>7.9850880952380958</v>
      </c>
      <c r="Y7" s="5">
        <f t="shared" ca="1" si="13"/>
        <v>6.5782964285714272</v>
      </c>
      <c r="Z7" s="5">
        <f t="shared" ca="1" si="14"/>
        <v>5.9189508928571444</v>
      </c>
      <c r="AA7" s="5">
        <f t="shared" ca="1" si="15"/>
        <v>5.3674879464285716</v>
      </c>
      <c r="AB7" s="5">
        <f t="shared" ca="1" si="16"/>
        <v>5.0841934523809549</v>
      </c>
    </row>
    <row r="8" spans="1:28" x14ac:dyDescent="0.25">
      <c r="A8">
        <v>6</v>
      </c>
      <c r="C8" t="str">
        <f ca="1">OFFSET('42p stat'!$A$1,A8*20,0)</f>
        <v>CUDA ant non hash</v>
      </c>
      <c r="D8" s="5">
        <f ca="1">'42 end'!J36</f>
        <v>515.17039999999986</v>
      </c>
      <c r="E8" s="5">
        <f ca="1">'84 end'!J36</f>
        <v>793.36709999999994</v>
      </c>
      <c r="F8" s="5">
        <f ca="1">'168 end'!J36</f>
        <v>1160.8316000000002</v>
      </c>
      <c r="G8" s="5">
        <f ca="1">'336 end'!J36</f>
        <v>1855.6812000000002</v>
      </c>
      <c r="H8" s="5">
        <f ca="1">'672 end'!J36</f>
        <v>3699.6797999999999</v>
      </c>
      <c r="I8" s="5">
        <f ca="1">'1344 end'!J36</f>
        <v>6607.4502000000011</v>
      </c>
      <c r="J8" s="5">
        <f ca="1">'2688 end'!J36</f>
        <v>13102.876</v>
      </c>
      <c r="L8" t="str">
        <f t="shared" ca="1" si="2"/>
        <v>CUDA ant non hash</v>
      </c>
      <c r="M8" s="5">
        <f ca="1">D$23/D8</f>
        <v>13.688493360643394</v>
      </c>
      <c r="N8" s="5">
        <f t="shared" ref="N8" ca="1" si="18">E$23/E8</f>
        <v>16.965387145496702</v>
      </c>
      <c r="O8" s="5">
        <f t="shared" ref="O8" ca="1" si="19">F$23/F8</f>
        <v>22.230490624135314</v>
      </c>
      <c r="P8" s="5">
        <f t="shared" ref="P8" ca="1" si="20">G$23/G8</f>
        <v>20.86050340974516</v>
      </c>
      <c r="Q8" s="5">
        <f t="shared" ref="Q8" ca="1" si="21">H$23/H8</f>
        <v>20.743299460672251</v>
      </c>
      <c r="R8" s="5">
        <f t="shared" ref="R8:S8" ca="1" si="22">I$23/I8</f>
        <v>27.826177184052021</v>
      </c>
      <c r="S8" s="5">
        <f t="shared" ca="1" si="22"/>
        <v>27.671731000125469</v>
      </c>
      <c r="U8" t="str">
        <f t="shared" ca="1" si="9"/>
        <v>CUDA ant non hash</v>
      </c>
      <c r="V8" s="5">
        <f t="shared" ca="1" si="10"/>
        <v>12.265961904761902</v>
      </c>
      <c r="W8" s="5">
        <f t="shared" ca="1" si="11"/>
        <v>9.4448464285714273</v>
      </c>
      <c r="X8" s="5">
        <f t="shared" ca="1" si="12"/>
        <v>6.909711904761906</v>
      </c>
      <c r="Y8" s="5">
        <f t="shared" ca="1" si="13"/>
        <v>5.5228607142857147</v>
      </c>
      <c r="Z8" s="5">
        <f t="shared" ca="1" si="14"/>
        <v>5.5054758928571426</v>
      </c>
      <c r="AA8" s="5">
        <f t="shared" ca="1" si="15"/>
        <v>4.9162575892857152</v>
      </c>
      <c r="AB8" s="5">
        <f t="shared" ca="1" si="16"/>
        <v>4.8745818452380956</v>
      </c>
    </row>
    <row r="9" spans="1:28" x14ac:dyDescent="0.25">
      <c r="A9">
        <v>7</v>
      </c>
      <c r="C9" t="str">
        <f ca="1">OFFSET('42p stat'!$A$1,A9*20,0)</f>
        <v>CUDA ant add CPU Time</v>
      </c>
      <c r="D9" s="5">
        <f ca="1">'42 end'!J37</f>
        <v>653.67467999999985</v>
      </c>
      <c r="E9" s="5">
        <f ca="1">'84 end'!J37</f>
        <v>869.32346000000007</v>
      </c>
      <c r="F9" s="5">
        <f ca="1">'168 end'!J37</f>
        <v>1116.828</v>
      </c>
      <c r="G9" s="5">
        <f ca="1">'336 end'!J37</f>
        <v>2186.7264</v>
      </c>
      <c r="H9" s="5">
        <f ca="1">'672 end'!J37</f>
        <v>4352.3423999999995</v>
      </c>
      <c r="I9" s="5">
        <f ca="1">'1344 end'!J37</f>
        <v>8559.216400000003</v>
      </c>
      <c r="J9" s="5">
        <f ca="1">'2688 end'!J37</f>
        <v>16887.406000000006</v>
      </c>
      <c r="L9" s="19" t="str">
        <f t="shared" ca="1" si="2"/>
        <v>CUDA ant add CPU Time</v>
      </c>
      <c r="M9" s="20">
        <f t="shared" ca="1" si="3"/>
        <v>15.552357022609472</v>
      </c>
      <c r="N9" s="20">
        <f t="shared" ca="1" si="4"/>
        <v>19.331718023576631</v>
      </c>
      <c r="O9" s="20">
        <f t="shared" ca="1" si="5"/>
        <v>27.343159719293144</v>
      </c>
      <c r="P9" s="20">
        <f t="shared" ca="1" si="6"/>
        <v>19.907785445860991</v>
      </c>
      <c r="Q9" s="5">
        <f t="shared" ca="1" si="7"/>
        <v>18.827156613413507</v>
      </c>
      <c r="R9" s="5">
        <f t="shared" ca="1" si="8"/>
        <v>22.186907203327625</v>
      </c>
      <c r="S9" s="5">
        <f t="shared" ca="1" si="8"/>
        <v>22.237600019801732</v>
      </c>
      <c r="U9" t="str">
        <f t="shared" ca="1" si="9"/>
        <v>CUDA ant add CPU Time</v>
      </c>
      <c r="V9" s="5">
        <f t="shared" ca="1" si="10"/>
        <v>15.563682857142854</v>
      </c>
      <c r="W9" s="5">
        <f t="shared" ca="1" si="11"/>
        <v>10.34908880952381</v>
      </c>
      <c r="X9" s="5">
        <f t="shared" ca="1" si="12"/>
        <v>6.647785714285714</v>
      </c>
      <c r="Y9" s="5">
        <f t="shared" ca="1" si="13"/>
        <v>6.508114285714286</v>
      </c>
      <c r="Z9" s="5">
        <f t="shared" ca="1" si="14"/>
        <v>6.4766999999999992</v>
      </c>
      <c r="AA9" s="5">
        <f t="shared" ca="1" si="15"/>
        <v>6.3684645833333358</v>
      </c>
      <c r="AB9" s="5">
        <f t="shared" ca="1" si="16"/>
        <v>6.2825171130952402</v>
      </c>
    </row>
    <row r="10" spans="1:28" x14ac:dyDescent="0.25">
      <c r="A10">
        <v>8</v>
      </c>
      <c r="C10" t="str">
        <f ca="1">OFFSET('42p stat'!$A$1,A10*20,0)</f>
        <v>CUDA ant add CPU</v>
      </c>
      <c r="D10" s="5">
        <f ca="1">'42 end'!J38</f>
        <v>638.64558</v>
      </c>
      <c r="E10" s="5">
        <f ca="1">'84 end'!J38</f>
        <v>878.05143999999996</v>
      </c>
      <c r="F10" s="5">
        <f ca="1">'168 end'!J38</f>
        <v>1058.8452000000002</v>
      </c>
      <c r="G10" s="5">
        <f ca="1">'336 end'!J38</f>
        <v>2135.6839999999997</v>
      </c>
      <c r="H10" s="5">
        <f ca="1">'672 end'!J38</f>
        <v>4303.4986000000008</v>
      </c>
      <c r="I10" s="5">
        <f ca="1">'1344 end'!J38</f>
        <v>8536.6304000000018</v>
      </c>
      <c r="J10" s="5">
        <f ca="1">'2688 end'!J38</f>
        <v>16876.297999999999</v>
      </c>
      <c r="L10" s="19" t="str">
        <f t="shared" ca="1" si="2"/>
        <v>CUDA ant add CPU</v>
      </c>
      <c r="M10" s="20">
        <f t="shared" ca="1" si="3"/>
        <v>15.918347074444634</v>
      </c>
      <c r="N10" s="20">
        <f t="shared" ca="1" si="4"/>
        <v>19.139557472851479</v>
      </c>
      <c r="O10" s="20">
        <f t="shared" ca="1" si="5"/>
        <v>28.840482426495125</v>
      </c>
      <c r="P10" s="20">
        <f t="shared" ca="1" si="6"/>
        <v>20.383577345712194</v>
      </c>
      <c r="Q10" s="5">
        <f t="shared" ca="1" si="7"/>
        <v>19.040840863756756</v>
      </c>
      <c r="R10" s="5">
        <f t="shared" ca="1" si="8"/>
        <v>22.245608759165673</v>
      </c>
      <c r="S10" s="5">
        <f t="shared" ca="1" si="8"/>
        <v>22.252236835353347</v>
      </c>
      <c r="U10" t="str">
        <f t="shared" ca="1" si="9"/>
        <v>CUDA ant add CPU</v>
      </c>
      <c r="V10" s="5">
        <f t="shared" ca="1" si="10"/>
        <v>15.205847142857143</v>
      </c>
      <c r="W10" s="5">
        <f t="shared" ca="1" si="11"/>
        <v>10.452993333333334</v>
      </c>
      <c r="X10" s="5">
        <f t="shared" ca="1" si="12"/>
        <v>6.3026500000000016</v>
      </c>
      <c r="Y10" s="5">
        <f t="shared" ca="1" si="13"/>
        <v>6.3562023809523804</v>
      </c>
      <c r="Z10" s="5">
        <f t="shared" ca="1" si="14"/>
        <v>6.4040157738095251</v>
      </c>
      <c r="AA10" s="5">
        <f t="shared" ca="1" si="15"/>
        <v>6.3516595238095253</v>
      </c>
      <c r="AB10" s="5">
        <f t="shared" ca="1" si="16"/>
        <v>6.2783846726190475</v>
      </c>
    </row>
    <row r="11" spans="1:28" x14ac:dyDescent="0.25">
      <c r="A11">
        <v>9</v>
      </c>
      <c r="C11" t="str">
        <f ca="1">OFFSET('42p stat'!$A$1,A11*20,0)</f>
        <v>CUDA ant add CPU non hash</v>
      </c>
      <c r="D11" s="5">
        <f ca="1">'42 end'!J39</f>
        <v>664.92129999999997</v>
      </c>
      <c r="E11" s="5">
        <f ca="1">'84 end'!J39</f>
        <v>878.18625999999995</v>
      </c>
      <c r="F11" s="5">
        <f ca="1">'168 end'!J39</f>
        <v>938.45263999999986</v>
      </c>
      <c r="G11" s="5">
        <f ca="1">'336 end'!J39</f>
        <v>1792.2826000000005</v>
      </c>
      <c r="H11" s="5">
        <f ca="1">'672 end'!J39</f>
        <v>3578.065399999999</v>
      </c>
      <c r="I11" s="5">
        <f ca="1">'1344 end'!J39</f>
        <v>7105.6752000000015</v>
      </c>
      <c r="J11" s="5">
        <f ca="1">'2688 end'!J39</f>
        <v>13991.490000000002</v>
      </c>
      <c r="L11" t="str">
        <f t="shared" ca="1" si="2"/>
        <v>CUDA ant add CPU non hash</v>
      </c>
      <c r="M11" s="5">
        <f ca="1">D$23/D11</f>
        <v>10.605625959042069</v>
      </c>
      <c r="N11" s="5">
        <f t="shared" ref="N11" ca="1" si="23">E$23/E11</f>
        <v>15.326794113130392</v>
      </c>
      <c r="O11" s="5">
        <f t="shared" ref="O11" ca="1" si="24">F$23/F11</f>
        <v>27.498304016705632</v>
      </c>
      <c r="P11" s="5">
        <f t="shared" ref="P11" ca="1" si="25">G$23/G11</f>
        <v>21.598404180233622</v>
      </c>
      <c r="Q11" s="5">
        <f t="shared" ref="Q11" ca="1" si="26">H$23/H11</f>
        <v>21.448340770965238</v>
      </c>
      <c r="R11" s="5">
        <f t="shared" ref="R11:S11" ca="1" si="27">I$23/I11</f>
        <v>25.875103325859865</v>
      </c>
      <c r="S11" s="5">
        <f t="shared" ca="1" si="27"/>
        <v>25.91427074600346</v>
      </c>
      <c r="U11" t="str">
        <f t="shared" ca="1" si="9"/>
        <v>CUDA ant add CPU non hash</v>
      </c>
      <c r="V11" s="5">
        <f t="shared" ca="1" si="10"/>
        <v>15.831459523809523</v>
      </c>
      <c r="W11" s="5">
        <f t="shared" ca="1" si="11"/>
        <v>10.454598333333333</v>
      </c>
      <c r="X11" s="5">
        <f t="shared" ca="1" si="12"/>
        <v>5.5860276190476181</v>
      </c>
      <c r="Y11" s="5">
        <f t="shared" ca="1" si="13"/>
        <v>5.3341744047619057</v>
      </c>
      <c r="Z11" s="5">
        <f t="shared" ca="1" si="14"/>
        <v>5.3245020833333321</v>
      </c>
      <c r="AA11" s="5">
        <f t="shared" ca="1" si="15"/>
        <v>5.2869607142857156</v>
      </c>
      <c r="AB11" s="5">
        <f t="shared" ca="1" si="16"/>
        <v>5.205167410714286</v>
      </c>
    </row>
    <row r="12" spans="1:28" x14ac:dyDescent="0.25">
      <c r="A12">
        <v>10</v>
      </c>
      <c r="C12" t="str">
        <f ca="1">OFFSET('42p stat'!$A$1,A12*20,0)</f>
        <v>CUDA ant add CPU12</v>
      </c>
      <c r="D12" s="5">
        <f ca="1">'42 end'!J40</f>
        <v>3640.7987999999987</v>
      </c>
      <c r="E12" s="5">
        <f ca="1">'84 end'!J40</f>
        <v>5669.3776000000034</v>
      </c>
      <c r="F12" s="5">
        <f ca="1">'168 end'!J40</f>
        <v>2798.4929999999999</v>
      </c>
      <c r="G12" s="5">
        <f ca="1">'336 end'!J40</f>
        <v>5045.6372000000001</v>
      </c>
      <c r="H12" s="5">
        <f ca="1">'672 end'!J40</f>
        <v>9473.4002000000019</v>
      </c>
      <c r="I12" s="5">
        <f ca="1">'1344 end'!J40</f>
        <v>21949.096000000001</v>
      </c>
      <c r="J12" s="5">
        <f ca="1">'2688 end'!J40</f>
        <v>36711.920000000013</v>
      </c>
      <c r="L12" t="str">
        <f t="shared" ca="1" si="2"/>
        <v>CUDA ant add CPU12</v>
      </c>
      <c r="M12" s="5">
        <f t="shared" ca="1" si="3"/>
        <v>2.792294372322909</v>
      </c>
      <c r="N12" s="5">
        <f t="shared" ca="1" si="4"/>
        <v>2.964261191563601</v>
      </c>
      <c r="O12" s="5">
        <f t="shared" ca="1" si="5"/>
        <v>10.912161074899499</v>
      </c>
      <c r="P12" s="5">
        <f t="shared" ca="1" si="6"/>
        <v>8.6278260355302585</v>
      </c>
      <c r="Q12" s="5">
        <f t="shared" ca="1" si="7"/>
        <v>8.6497171311310161</v>
      </c>
      <c r="R12" s="5">
        <f t="shared" ca="1" si="8"/>
        <v>8.6519526817869856</v>
      </c>
      <c r="S12" s="5">
        <f t="shared" ca="1" si="8"/>
        <v>10.229249246566235</v>
      </c>
      <c r="U12" t="str">
        <f t="shared" ca="1" si="9"/>
        <v>CUDA ant add CPU12</v>
      </c>
      <c r="V12" s="5">
        <f t="shared" ca="1" si="10"/>
        <v>86.685685714285682</v>
      </c>
      <c r="W12" s="5">
        <f t="shared" ca="1" si="11"/>
        <v>67.492590476190514</v>
      </c>
      <c r="X12" s="5">
        <f t="shared" ca="1" si="12"/>
        <v>16.657696428571427</v>
      </c>
      <c r="Y12" s="5">
        <f t="shared" ca="1" si="13"/>
        <v>15.016777380952382</v>
      </c>
      <c r="Z12" s="5">
        <f t="shared" ca="1" si="14"/>
        <v>14.097321726190479</v>
      </c>
      <c r="AA12" s="5">
        <f t="shared" ca="1" si="15"/>
        <v>16.331172619047621</v>
      </c>
      <c r="AB12" s="5">
        <f t="shared" ca="1" si="16"/>
        <v>13.657708333333337</v>
      </c>
    </row>
    <row r="13" spans="1:28" x14ac:dyDescent="0.25">
      <c r="A13">
        <v>11</v>
      </c>
      <c r="C13" t="str">
        <f ca="1">OFFSET('42p stat'!$A$1,A13*20,0)</f>
        <v>CUDA opt</v>
      </c>
      <c r="D13" s="5">
        <f ca="1">'42 end'!J41</f>
        <v>725.44533999999987</v>
      </c>
      <c r="E13" s="5">
        <f ca="1">'84 end'!J41</f>
        <v>1482.3442000000005</v>
      </c>
      <c r="F13" s="5">
        <f ca="1">'168 end'!J41</f>
        <v>2588.8191999999999</v>
      </c>
      <c r="G13" s="5">
        <f ca="1">'336 end'!J41</f>
        <v>8755.6190000000006</v>
      </c>
      <c r="H13" s="5"/>
      <c r="I13" s="5"/>
      <c r="J13" s="5"/>
      <c r="L13" t="str">
        <f t="shared" ca="1" si="2"/>
        <v>CUDA opt</v>
      </c>
      <c r="M13" s="5">
        <f t="shared" ca="1" si="3"/>
        <v>14.0137119083293</v>
      </c>
      <c r="N13" s="5">
        <f t="shared" ca="1" si="4"/>
        <v>11.337121297469235</v>
      </c>
      <c r="O13" s="5">
        <f t="shared" ca="1" si="5"/>
        <v>11.795959479510476</v>
      </c>
      <c r="P13" s="5">
        <f t="shared" ca="1" si="6"/>
        <v>4.9719934136010249</v>
      </c>
      <c r="Q13" s="5" t="e">
        <f t="shared" ca="1" si="7"/>
        <v>#DIV/0!</v>
      </c>
      <c r="R13" s="5" t="e">
        <f t="shared" ca="1" si="8"/>
        <v>#DIV/0!</v>
      </c>
      <c r="S13" s="5" t="e">
        <f t="shared" ca="1" si="8"/>
        <v>#DIV/0!</v>
      </c>
      <c r="U13" t="str">
        <f t="shared" ca="1" si="9"/>
        <v>CUDA opt</v>
      </c>
      <c r="V13" s="5">
        <f t="shared" ca="1" si="10"/>
        <v>17.272508095238091</v>
      </c>
      <c r="W13" s="5">
        <f t="shared" ca="1" si="11"/>
        <v>17.646954761904766</v>
      </c>
      <c r="X13" s="5">
        <f t="shared" ca="1" si="12"/>
        <v>15.409638095238094</v>
      </c>
      <c r="Y13" s="5">
        <f t="shared" ca="1" si="13"/>
        <v>26.058389880952383</v>
      </c>
      <c r="Z13" s="5">
        <f t="shared" si="14"/>
        <v>0</v>
      </c>
      <c r="AA13" s="5">
        <f t="shared" si="15"/>
        <v>0</v>
      </c>
      <c r="AB13" s="5">
        <f t="shared" si="16"/>
        <v>0</v>
      </c>
    </row>
    <row r="14" spans="1:28" x14ac:dyDescent="0.25">
      <c r="A14">
        <v>12</v>
      </c>
      <c r="C14" t="str">
        <f ca="1">OFFSET('42p stat'!$A$1,A14*20,0)</f>
        <v>CUDA opt Time</v>
      </c>
      <c r="D14" s="5">
        <f ca="1">'42 end'!J42</f>
        <v>700.26081999999985</v>
      </c>
      <c r="E14" s="5">
        <f ca="1">'84 end'!J42</f>
        <v>1419.6587999999997</v>
      </c>
      <c r="F14" s="5">
        <f ca="1">'168 end'!J42</f>
        <v>2600.8990000000008</v>
      </c>
      <c r="G14" s="5">
        <f ca="1">'336 end'!J42</f>
        <v>8767.4506000000019</v>
      </c>
      <c r="H14" s="5"/>
      <c r="I14" s="5"/>
      <c r="J14" s="5"/>
      <c r="L14" t="str">
        <f t="shared" ca="1" si="2"/>
        <v>CUDA opt Time</v>
      </c>
      <c r="M14" s="5">
        <f t="shared" ca="1" si="3"/>
        <v>14.517707844914126</v>
      </c>
      <c r="N14" s="5">
        <f t="shared" ca="1" si="4"/>
        <v>11.837714808656843</v>
      </c>
      <c r="O14" s="5">
        <f t="shared" ca="1" si="5"/>
        <v>11.741173487697413</v>
      </c>
      <c r="P14" s="5">
        <f t="shared" ca="1" si="6"/>
        <v>4.9652837507861163</v>
      </c>
      <c r="Q14" s="5" t="e">
        <f t="shared" ca="1" si="7"/>
        <v>#DIV/0!</v>
      </c>
      <c r="R14" s="5" t="e">
        <f t="shared" ca="1" si="8"/>
        <v>#DIV/0!</v>
      </c>
      <c r="S14" s="5" t="e">
        <f t="shared" ca="1" si="8"/>
        <v>#DIV/0!</v>
      </c>
      <c r="U14" t="str">
        <f t="shared" ca="1" si="9"/>
        <v>CUDA opt Time</v>
      </c>
      <c r="V14" s="5">
        <f t="shared" ca="1" si="10"/>
        <v>16.672876666666664</v>
      </c>
      <c r="W14" s="5">
        <f t="shared" ca="1" si="11"/>
        <v>16.900699999999997</v>
      </c>
      <c r="X14" s="5">
        <f t="shared" ca="1" si="12"/>
        <v>15.481541666666672</v>
      </c>
      <c r="Y14" s="5">
        <f t="shared" ca="1" si="13"/>
        <v>26.093602976190482</v>
      </c>
      <c r="Z14" s="5">
        <f t="shared" si="14"/>
        <v>0</v>
      </c>
      <c r="AA14" s="5">
        <f t="shared" si="15"/>
        <v>0</v>
      </c>
      <c r="AB14" s="5">
        <f t="shared" si="16"/>
        <v>0</v>
      </c>
    </row>
    <row r="15" spans="1:28" x14ac:dyDescent="0.25">
      <c r="A15">
        <v>13</v>
      </c>
      <c r="C15" t="str">
        <f ca="1">OFFSET('42p stat'!$A$1,A15*20,0)</f>
        <v>CUDA opt non hash</v>
      </c>
      <c r="D15" s="5">
        <f ca="1">'42 end'!J43</f>
        <v>525.14832000000001</v>
      </c>
      <c r="E15" s="5">
        <f ca="1">'84 end'!J43</f>
        <v>951.0144600000001</v>
      </c>
      <c r="F15" s="5">
        <f ca="1">'168 end'!J43</f>
        <v>890.93835999999965</v>
      </c>
      <c r="G15" s="5">
        <f ca="1">'336 end'!J43</f>
        <v>2752.2080000000001</v>
      </c>
      <c r="H15" s="5"/>
      <c r="I15" s="5"/>
      <c r="J15" s="5"/>
      <c r="L15" t="str">
        <f t="shared" ca="1" si="2"/>
        <v>CUDA opt non hash</v>
      </c>
      <c r="M15" s="5">
        <f ca="1">D$23/D15</f>
        <v>13.42840933014886</v>
      </c>
      <c r="N15" s="5">
        <f t="shared" ref="N15" ca="1" si="28">E$23/E15</f>
        <v>14.153076074153482</v>
      </c>
      <c r="O15" s="5">
        <f t="shared" ref="O15" ca="1" si="29">F$23/F15</f>
        <v>28.964805152176869</v>
      </c>
      <c r="P15" s="5">
        <f t="shared" ref="P15" ca="1" si="30">G$23/G15</f>
        <v>14.065231988279953</v>
      </c>
      <c r="Q15" s="5" t="e">
        <f t="shared" ref="Q15" ca="1" si="31">H$23/H15</f>
        <v>#DIV/0!</v>
      </c>
      <c r="R15" s="5" t="e">
        <f t="shared" ref="R15:S15" ca="1" si="32">I$23/I15</f>
        <v>#DIV/0!</v>
      </c>
      <c r="S15" s="5" t="e">
        <f t="shared" ca="1" si="32"/>
        <v>#DIV/0!</v>
      </c>
      <c r="U15" t="str">
        <f t="shared" ca="1" si="9"/>
        <v>CUDA opt non hash</v>
      </c>
      <c r="V15" s="5">
        <f t="shared" ca="1" si="10"/>
        <v>12.50353142857143</v>
      </c>
      <c r="W15" s="5">
        <f t="shared" ca="1" si="11"/>
        <v>11.321600714285715</v>
      </c>
      <c r="X15" s="5">
        <f t="shared" ca="1" si="12"/>
        <v>5.303204523809522</v>
      </c>
      <c r="Y15" s="5">
        <f t="shared" ca="1" si="13"/>
        <v>8.1910952380952384</v>
      </c>
      <c r="Z15" s="5">
        <f t="shared" si="14"/>
        <v>0</v>
      </c>
      <c r="AA15" s="5">
        <f t="shared" si="15"/>
        <v>0</v>
      </c>
      <c r="AB15" s="5">
        <f t="shared" si="16"/>
        <v>0</v>
      </c>
    </row>
    <row r="16" spans="1:28" x14ac:dyDescent="0.25">
      <c r="A16">
        <v>14</v>
      </c>
      <c r="C16" t="str">
        <f ca="1">OFFSET('42p stat'!$A$1,A16*20,0)</f>
        <v>CUDA opt ant</v>
      </c>
      <c r="D16" s="5">
        <f ca="1">'42 end'!J44</f>
        <v>541.87487999999996</v>
      </c>
      <c r="E16" s="5">
        <f ca="1">'84 end'!J44</f>
        <v>843.76171999999974</v>
      </c>
      <c r="F16" s="5">
        <f ca="1">'168 end'!J44</f>
        <v>1340.8747999999998</v>
      </c>
      <c r="G16" s="5">
        <f ca="1">'336 end'!J44</f>
        <v>2212.2709999999993</v>
      </c>
      <c r="H16" s="5">
        <f ca="1">'672 end'!J44</f>
        <v>4495.6149999999998</v>
      </c>
      <c r="I16" s="5">
        <f ca="1">'1344 end'!J44</f>
        <v>8065.4731999999985</v>
      </c>
      <c r="J16" s="5">
        <f ca="1">'2688 end'!J44</f>
        <v>16023.606000000002</v>
      </c>
      <c r="L16" t="str">
        <f t="shared" ref="L16:L25" ca="1" si="33">C16</f>
        <v>CUDA opt ant</v>
      </c>
      <c r="M16" s="5">
        <f t="shared" ca="1" si="3"/>
        <v>18.761124339257059</v>
      </c>
      <c r="N16" s="5">
        <f t="shared" ca="1" si="4"/>
        <v>19.917371932919647</v>
      </c>
      <c r="O16" s="5">
        <f t="shared" ca="1" si="5"/>
        <v>22.774390556805695</v>
      </c>
      <c r="P16" s="5">
        <f t="shared" ca="1" si="6"/>
        <v>19.677914685859015</v>
      </c>
      <c r="Q16" s="5">
        <f t="shared" ca="1" si="7"/>
        <v>18.227146230271053</v>
      </c>
      <c r="R16" s="5">
        <f t="shared" ca="1" si="8"/>
        <v>23.545120700419666</v>
      </c>
      <c r="S16" s="5">
        <f t="shared" ca="1" si="8"/>
        <v>23.43638379525807</v>
      </c>
      <c r="U16" t="str">
        <f t="shared" ref="U16:U25" ca="1" si="34">L16</f>
        <v>CUDA opt ant</v>
      </c>
      <c r="V16" s="5">
        <f t="shared" ref="V16:V25" ca="1" si="35">D16/D$2</f>
        <v>12.901782857142857</v>
      </c>
      <c r="W16" s="5">
        <f t="shared" ref="W16:W25" ca="1" si="36">E16/E$2</f>
        <v>10.044782380952379</v>
      </c>
      <c r="X16" s="5">
        <f t="shared" ref="X16:X25" ca="1" si="37">F16/F$2</f>
        <v>7.9813976190476179</v>
      </c>
      <c r="Y16" s="5">
        <f t="shared" ref="Y16:Y25" ca="1" si="38">G16/G$2</f>
        <v>6.584139880952379</v>
      </c>
      <c r="Z16" s="5">
        <f t="shared" ref="Z16:Z25" ca="1" si="39">H16/H$2</f>
        <v>6.6899032738095237</v>
      </c>
      <c r="AA16" s="5">
        <f t="shared" ref="AA16:AB25" ca="1" si="40">I16/I$2</f>
        <v>6.00109613095238</v>
      </c>
      <c r="AB16" s="5">
        <f t="shared" ca="1" si="40"/>
        <v>5.9611629464285718</v>
      </c>
    </row>
    <row r="17" spans="1:28" x14ac:dyDescent="0.25">
      <c r="A17">
        <v>15</v>
      </c>
      <c r="C17" t="str">
        <f ca="1">OFFSET('42p stat'!$A$1,A17*20,0)</f>
        <v>CUDA opt ant non hash</v>
      </c>
      <c r="D17" s="5">
        <f ca="1">'42 end'!J45</f>
        <v>510.85371999999984</v>
      </c>
      <c r="E17" s="5">
        <f ca="1">'84 end'!J45</f>
        <v>788.40237999999954</v>
      </c>
      <c r="F17" s="5">
        <f ca="1">'168 end'!J45</f>
        <v>1153.0886</v>
      </c>
      <c r="G17" s="5">
        <f ca="1">'336 end'!J45</f>
        <v>1856.425</v>
      </c>
      <c r="H17" s="5">
        <f ca="1">'672 end'!J45</f>
        <v>3751.1172000000001</v>
      </c>
      <c r="I17" s="5">
        <f ca="1">'1344 end'!J45</f>
        <v>6604.5706000000009</v>
      </c>
      <c r="J17" s="5">
        <f ca="1">'2688 end'!J45</f>
        <v>13124.308000000001</v>
      </c>
      <c r="L17" t="str">
        <f t="shared" ca="1" si="33"/>
        <v>CUDA opt ant non hash</v>
      </c>
      <c r="M17" s="5">
        <f ca="1">D$23/D17</f>
        <v>13.804160220268146</v>
      </c>
      <c r="N17" s="5">
        <f t="shared" ref="N17" ca="1" si="41">E$23/E17</f>
        <v>17.072221420742036</v>
      </c>
      <c r="O17" s="5">
        <f t="shared" ref="O17" ca="1" si="42">F$23/F17</f>
        <v>22.379768562450447</v>
      </c>
      <c r="P17" s="5">
        <f t="shared" ref="P17" ca="1" si="43">G$23/G17</f>
        <v>20.852145386966882</v>
      </c>
      <c r="Q17" s="5">
        <f t="shared" ref="Q17" ca="1" si="44">H$23/H17</f>
        <v>20.458855831004165</v>
      </c>
      <c r="R17" s="5">
        <f t="shared" ref="R17:S17" ca="1" si="45">I$23/I17</f>
        <v>27.838309427716613</v>
      </c>
      <c r="S17" s="5">
        <f t="shared" ca="1" si="45"/>
        <v>27.626543052784193</v>
      </c>
      <c r="U17" t="str">
        <f t="shared" ca="1" si="34"/>
        <v>CUDA opt ant non hash</v>
      </c>
      <c r="V17" s="5">
        <f t="shared" ca="1" si="35"/>
        <v>12.163183809523806</v>
      </c>
      <c r="W17" s="5">
        <f t="shared" ca="1" si="36"/>
        <v>9.3857426190476136</v>
      </c>
      <c r="X17" s="5">
        <f t="shared" ca="1" si="37"/>
        <v>6.8636226190476197</v>
      </c>
      <c r="Y17" s="5">
        <f t="shared" ca="1" si="38"/>
        <v>5.5250744047619049</v>
      </c>
      <c r="Z17" s="5">
        <f t="shared" ca="1" si="39"/>
        <v>5.5820196428571434</v>
      </c>
      <c r="AA17" s="5">
        <f t="shared" ca="1" si="40"/>
        <v>4.9141150297619056</v>
      </c>
      <c r="AB17" s="5">
        <f t="shared" ca="1" si="40"/>
        <v>4.8825550595238099</v>
      </c>
    </row>
    <row r="18" spans="1:28" x14ac:dyDescent="0.25">
      <c r="A18">
        <v>16</v>
      </c>
      <c r="C18" t="str">
        <f ca="1">OFFSET('42p stat'!$A$1,A18*20,0)</f>
        <v>CUDA opt ant par</v>
      </c>
      <c r="D18" s="5">
        <f ca="1">'42 end'!J46</f>
        <v>492.95935999999989</v>
      </c>
      <c r="E18" s="5">
        <f ca="1">'84 end'!J46</f>
        <v>630.50765999999999</v>
      </c>
      <c r="F18" s="5">
        <f ca="1">'168 end'!J46</f>
        <v>1329.6215999999999</v>
      </c>
      <c r="G18" s="5">
        <f ca="1">'336 end'!J46</f>
        <v>2202.9339999999993</v>
      </c>
      <c r="H18" s="5">
        <f ca="1">'672 end'!J46</f>
        <v>4006.7989999999995</v>
      </c>
      <c r="I18" s="5">
        <f ca="1">'1344 end'!J46</f>
        <v>7211.4241999999995</v>
      </c>
      <c r="J18" s="5">
        <f ca="1">'2688 end'!J46</f>
        <v>13679.054000000004</v>
      </c>
      <c r="L18" s="12" t="str">
        <f t="shared" ca="1" si="33"/>
        <v>CUDA opt ant par</v>
      </c>
      <c r="M18" s="13">
        <f t="shared" ca="1" si="3"/>
        <v>20.622758841621344</v>
      </c>
      <c r="N18" s="13">
        <f t="shared" ca="1" si="4"/>
        <v>26.653944220122561</v>
      </c>
      <c r="O18" s="5">
        <f t="shared" ca="1" si="5"/>
        <v>22.967140713552432</v>
      </c>
      <c r="P18" s="5">
        <f t="shared" ca="1" si="6"/>
        <v>19.761318314575021</v>
      </c>
      <c r="Q18" s="5">
        <f t="shared" ca="1" si="7"/>
        <v>20.450796758210235</v>
      </c>
      <c r="R18" s="5">
        <f t="shared" ca="1" si="8"/>
        <v>26.333569449429977</v>
      </c>
      <c r="S18" s="5">
        <f t="shared" ca="1" si="8"/>
        <v>27.453315119598177</v>
      </c>
      <c r="U18" t="str">
        <f t="shared" ca="1" si="34"/>
        <v>CUDA opt ant par</v>
      </c>
      <c r="V18" s="5">
        <f t="shared" ca="1" si="35"/>
        <v>11.737127619047616</v>
      </c>
      <c r="W18" s="5">
        <f t="shared" ca="1" si="36"/>
        <v>7.5060435714285711</v>
      </c>
      <c r="X18" s="5">
        <f t="shared" ca="1" si="37"/>
        <v>7.914414285714285</v>
      </c>
      <c r="Y18" s="5">
        <f t="shared" ca="1" si="38"/>
        <v>6.556351190476188</v>
      </c>
      <c r="Z18" s="5">
        <f t="shared" ca="1" si="39"/>
        <v>5.9624985119047613</v>
      </c>
      <c r="AA18" s="5">
        <f t="shared" ca="1" si="40"/>
        <v>5.3656430059523803</v>
      </c>
      <c r="AB18" s="5">
        <f t="shared" ca="1" si="40"/>
        <v>5.0889337797619065</v>
      </c>
    </row>
    <row r="19" spans="1:28" x14ac:dyDescent="0.25">
      <c r="A19">
        <v>17</v>
      </c>
      <c r="C19" t="str">
        <f ca="1">OFFSET('42p stat'!$A$1,A19*20,0)</f>
        <v>non CUDA Time</v>
      </c>
      <c r="D19" s="5">
        <f ca="1">'42 end'!J47</f>
        <v>2798.7736000000004</v>
      </c>
      <c r="E19" s="5">
        <f ca="1">'84 end'!J47</f>
        <v>5106.5670000000009</v>
      </c>
      <c r="F19" s="5">
        <f ca="1">'168 end'!J47</f>
        <v>1706.9843999999998</v>
      </c>
      <c r="G19" s="5">
        <f ca="1">'336 end'!J47</f>
        <v>3253.0731999999985</v>
      </c>
      <c r="H19" s="5">
        <f ca="1">'672 end'!J47</f>
        <v>6411.2783999999992</v>
      </c>
      <c r="I19" s="5">
        <f ca="1">'1344 end'!J47</f>
        <v>15088.376</v>
      </c>
      <c r="J19" s="5">
        <f ca="1">'2688 end'!J47</f>
        <v>30291.396000000001</v>
      </c>
      <c r="L19" t="str">
        <f t="shared" ca="1" si="33"/>
        <v>non CUDA Time</v>
      </c>
      <c r="M19" s="5">
        <f t="shared" ca="1" si="3"/>
        <v>3.6323702638898681</v>
      </c>
      <c r="N19" s="5">
        <f t="shared" ca="1" si="4"/>
        <v>3.2909616186373345</v>
      </c>
      <c r="O19" s="5">
        <f t="shared" ca="1" si="5"/>
        <v>17.889798162759266</v>
      </c>
      <c r="P19" s="5">
        <f t="shared" ca="1" si="6"/>
        <v>13.382078214532651</v>
      </c>
      <c r="Q19" s="5">
        <f t="shared" ca="1" si="7"/>
        <v>12.780950519946227</v>
      </c>
      <c r="R19" s="5">
        <f t="shared" ca="1" si="8"/>
        <v>12.586015884015616</v>
      </c>
      <c r="S19" s="5">
        <f t="shared" ca="1" si="8"/>
        <v>12.397427309061623</v>
      </c>
      <c r="U19" t="str">
        <f t="shared" ca="1" si="34"/>
        <v>non CUDA Time</v>
      </c>
      <c r="V19" s="5">
        <f t="shared" ca="1" si="35"/>
        <v>66.637466666666683</v>
      </c>
      <c r="W19" s="5">
        <f t="shared" ca="1" si="36"/>
        <v>60.792464285714296</v>
      </c>
      <c r="X19" s="5">
        <f t="shared" ca="1" si="37"/>
        <v>10.160621428571428</v>
      </c>
      <c r="Y19" s="5">
        <f t="shared" ca="1" si="38"/>
        <v>9.6817654761904723</v>
      </c>
      <c r="Z19" s="5">
        <f t="shared" ca="1" si="39"/>
        <v>9.5405928571428564</v>
      </c>
      <c r="AA19" s="5">
        <f t="shared" ca="1" si="40"/>
        <v>11.226470238095239</v>
      </c>
      <c r="AB19" s="5">
        <f t="shared" ca="1" si="40"/>
        <v>11.269120535714286</v>
      </c>
    </row>
    <row r="20" spans="1:28" x14ac:dyDescent="0.25">
      <c r="A20">
        <v>18</v>
      </c>
      <c r="C20" t="str">
        <f ca="1">OFFSET('42p stat'!$A$1,A20*20,0)</f>
        <v>non CUDA</v>
      </c>
      <c r="D20" s="5">
        <f ca="1">'42 end'!J48</f>
        <v>2645.4637999999995</v>
      </c>
      <c r="E20" s="5">
        <f ca="1">'84 end'!J48</f>
        <v>4743.0129999999999</v>
      </c>
      <c r="F20" s="5">
        <f ca="1">'168 end'!J48</f>
        <v>1634.3001999999999</v>
      </c>
      <c r="G20" s="5">
        <f ca="1">'336 end'!J48</f>
        <v>3178.1965999999998</v>
      </c>
      <c r="H20" s="5">
        <f ca="1">'672 end'!J48</f>
        <v>6294.1921999999986</v>
      </c>
      <c r="I20" s="5">
        <f ca="1">'1344 end'!J48</f>
        <v>15028.557999999997</v>
      </c>
      <c r="J20" s="5">
        <f ca="1">'2688 end'!J48</f>
        <v>29924.610000000008</v>
      </c>
      <c r="L20" t="str">
        <f t="shared" ca="1" si="33"/>
        <v>non CUDA</v>
      </c>
      <c r="M20" s="5">
        <f t="shared" ca="1" si="3"/>
        <v>3.8428732232132599</v>
      </c>
      <c r="N20" s="5">
        <f t="shared" ca="1" si="4"/>
        <v>3.5432152515711004</v>
      </c>
      <c r="O20" s="5">
        <f t="shared" ca="1" si="5"/>
        <v>18.685432690382541</v>
      </c>
      <c r="P20" s="5">
        <f t="shared" ca="1" si="6"/>
        <v>13.697352769177337</v>
      </c>
      <c r="Q20" s="5">
        <f t="shared" ca="1" si="7"/>
        <v>13.018705084982949</v>
      </c>
      <c r="R20" s="5">
        <f t="shared" ca="1" si="8"/>
        <v>12.636111861164594</v>
      </c>
      <c r="S20" s="5">
        <f t="shared" ca="1" si="8"/>
        <v>12.549382598469952</v>
      </c>
      <c r="U20" t="str">
        <f t="shared" ca="1" si="34"/>
        <v>non CUDA</v>
      </c>
      <c r="V20" s="5">
        <f t="shared" ca="1" si="35"/>
        <v>62.987233333333322</v>
      </c>
      <c r="W20" s="5">
        <f t="shared" ca="1" si="36"/>
        <v>56.464440476190475</v>
      </c>
      <c r="X20" s="5">
        <f t="shared" ca="1" si="37"/>
        <v>9.72797738095238</v>
      </c>
      <c r="Y20" s="5">
        <f t="shared" ca="1" si="38"/>
        <v>9.4589184523809511</v>
      </c>
      <c r="Z20" s="5">
        <f t="shared" ca="1" si="39"/>
        <v>9.3663574404761878</v>
      </c>
      <c r="AA20" s="5">
        <f t="shared" ca="1" si="40"/>
        <v>11.181962797619045</v>
      </c>
      <c r="AB20" s="5">
        <f t="shared" ca="1" si="40"/>
        <v>11.132667410714289</v>
      </c>
    </row>
    <row r="21" spans="1:28" x14ac:dyDescent="0.25">
      <c r="A21">
        <v>19</v>
      </c>
      <c r="C21" t="str">
        <f ca="1">OFFSET('42p stat'!$A$1,A21*20,0)</f>
        <v>non CUDA non hash</v>
      </c>
      <c r="D21" s="5">
        <f ca="1">'42 end'!J49</f>
        <v>2125.8979999999997</v>
      </c>
      <c r="E21" s="5">
        <f ca="1">'84 end'!J49</f>
        <v>4319.6742000000004</v>
      </c>
      <c r="F21" s="5">
        <f ca="1">'168 end'!J49</f>
        <v>1521.3379999999995</v>
      </c>
      <c r="G21" s="5">
        <f ca="1">'336 end'!J49</f>
        <v>3012.1230000000005</v>
      </c>
      <c r="H21" s="5">
        <f ca="1">'672 end'!J49</f>
        <v>6044.9996000000019</v>
      </c>
      <c r="I21" s="5">
        <f ca="1">'1344 end'!J49</f>
        <v>14353.47</v>
      </c>
      <c r="J21" s="5">
        <f ca="1">'2688 end'!J49</f>
        <v>28518.585999999996</v>
      </c>
      <c r="L21" t="str">
        <f t="shared" ca="1" si="33"/>
        <v>non CUDA non hash</v>
      </c>
      <c r="M21" s="5">
        <f ca="1">D$23/D21</f>
        <v>3.3171424969589323</v>
      </c>
      <c r="N21" s="5">
        <f t="shared" ref="N21" ca="1" si="46">E$23/E21</f>
        <v>3.1159248074773775</v>
      </c>
      <c r="O21" s="5">
        <f t="shared" ref="O21" ca="1" si="47">F$23/F21</f>
        <v>16.962605285610437</v>
      </c>
      <c r="P21" s="5">
        <f t="shared" ref="P21" ca="1" si="48">G$23/G21</f>
        <v>12.851548226948232</v>
      </c>
      <c r="Q21" s="5">
        <f t="shared" ref="Q21" ca="1" si="49">H$23/H21</f>
        <v>12.695379830959789</v>
      </c>
      <c r="R21" s="5">
        <f t="shared" ref="R21:S21" ca="1" si="50">I$23/I21</f>
        <v>12.809451651760863</v>
      </c>
      <c r="S21" s="5">
        <f t="shared" ca="1" si="50"/>
        <v>12.713788123997455</v>
      </c>
      <c r="U21" t="str">
        <f t="shared" ca="1" si="34"/>
        <v>non CUDA non hash</v>
      </c>
      <c r="V21" s="5">
        <f t="shared" ca="1" si="35"/>
        <v>50.616619047619039</v>
      </c>
      <c r="W21" s="5">
        <f t="shared" ca="1" si="36"/>
        <v>51.424692857142858</v>
      </c>
      <c r="X21" s="5">
        <f t="shared" ca="1" si="37"/>
        <v>9.0555833333333311</v>
      </c>
      <c r="Y21" s="5">
        <f t="shared" ca="1" si="38"/>
        <v>8.9646517857142864</v>
      </c>
      <c r="Z21" s="5">
        <f t="shared" ca="1" si="39"/>
        <v>8.9955351190476218</v>
      </c>
      <c r="AA21" s="5">
        <f t="shared" ca="1" si="40"/>
        <v>10.679665178571428</v>
      </c>
      <c r="AB21" s="5">
        <f t="shared" ca="1" si="40"/>
        <v>10.60959300595238</v>
      </c>
    </row>
    <row r="22" spans="1:28" x14ac:dyDescent="0.25">
      <c r="A22">
        <v>20</v>
      </c>
      <c r="C22" t="str">
        <f ca="1">OFFSET('42p stat'!$A$1,A22*20,0)</f>
        <v>Classic ACO</v>
      </c>
      <c r="D22" s="5">
        <f ca="1">'42 end'!J50</f>
        <v>10166.181999999997</v>
      </c>
      <c r="E22" s="5">
        <f ca="1">'84 end'!J50</f>
        <v>16805.516</v>
      </c>
      <c r="F22" s="5">
        <f ca="1">'168 end'!J50</f>
        <v>30537.606382978724</v>
      </c>
      <c r="G22" s="5">
        <f ca="1">'336 end'!J50</f>
        <v>43532.88</v>
      </c>
      <c r="H22" s="5">
        <f ca="1">'672 end'!J50</f>
        <v>81942.232000000004</v>
      </c>
      <c r="I22" s="5">
        <f ca="1">'1344 end'!J50</f>
        <v>189902.54</v>
      </c>
      <c r="J22" s="5">
        <f ca="1">'2688 end'!J50</f>
        <v>375535.38</v>
      </c>
      <c r="L22" t="str">
        <f t="shared" ca="1" si="33"/>
        <v>Classic ACO</v>
      </c>
      <c r="M22" s="5">
        <f t="shared" ca="1" si="3"/>
        <v>1</v>
      </c>
      <c r="N22" s="5">
        <f t="shared" ca="1" si="4"/>
        <v>1</v>
      </c>
      <c r="O22" s="5">
        <f t="shared" ca="1" si="5"/>
        <v>1</v>
      </c>
      <c r="P22" s="5">
        <f t="shared" ca="1" si="6"/>
        <v>1</v>
      </c>
      <c r="Q22" s="5">
        <f t="shared" ca="1" si="7"/>
        <v>1</v>
      </c>
      <c r="R22" s="5">
        <f t="shared" ca="1" si="8"/>
        <v>1</v>
      </c>
      <c r="S22" s="5">
        <f t="shared" ca="1" si="8"/>
        <v>1</v>
      </c>
      <c r="U22" t="str">
        <f t="shared" ca="1" si="34"/>
        <v>Classic ACO</v>
      </c>
      <c r="V22" s="5">
        <f t="shared" ca="1" si="35"/>
        <v>242.05195238095232</v>
      </c>
      <c r="W22" s="5">
        <f t="shared" ca="1" si="36"/>
        <v>200.06566666666666</v>
      </c>
      <c r="X22" s="5">
        <f t="shared" ca="1" si="37"/>
        <v>181.77146656534956</v>
      </c>
      <c r="Y22" s="5">
        <f t="shared" ca="1" si="38"/>
        <v>129.56214285714285</v>
      </c>
      <c r="Z22" s="5">
        <f t="shared" ca="1" si="39"/>
        <v>121.93784523809525</v>
      </c>
      <c r="AA22" s="5">
        <f t="shared" ca="1" si="40"/>
        <v>141.29653273809524</v>
      </c>
      <c r="AB22" s="5">
        <f t="shared" ca="1" si="40"/>
        <v>139.70810267857144</v>
      </c>
    </row>
    <row r="23" spans="1:28" x14ac:dyDescent="0.25">
      <c r="A23">
        <v>21</v>
      </c>
      <c r="C23" t="str">
        <f ca="1">OFFSET('42p stat'!$A$1,A23*20,0)</f>
        <v>Classic ACO non hash</v>
      </c>
      <c r="D23" s="5">
        <f ca="1">'42 end'!J51</f>
        <v>7051.9065999999993</v>
      </c>
      <c r="E23" s="5">
        <f ca="1">'84 end'!J51</f>
        <v>13459.779999999995</v>
      </c>
      <c r="F23" s="5">
        <f ca="1">'168 end'!J51</f>
        <v>25805.856</v>
      </c>
      <c r="G23" s="5">
        <f ca="1">'336 end'!J51</f>
        <v>38710.443999999996</v>
      </c>
      <c r="H23" s="5">
        <f ca="1">'672 end'!J51</f>
        <v>76743.566000000021</v>
      </c>
      <c r="I23" s="5">
        <f ca="1">'1344 end'!J51</f>
        <v>183860.08</v>
      </c>
      <c r="J23" s="5">
        <f ca="1">'2688 end'!J51</f>
        <v>362579.26</v>
      </c>
      <c r="L23" t="str">
        <f t="shared" ca="1" si="33"/>
        <v>Classic ACO non hash</v>
      </c>
      <c r="M23" s="5">
        <f ca="1">D$23/D23</f>
        <v>1</v>
      </c>
      <c r="N23" s="5">
        <f t="shared" ref="N23" ca="1" si="51">E$23/E23</f>
        <v>1</v>
      </c>
      <c r="O23" s="5">
        <f t="shared" ref="O23" ca="1" si="52">F$23/F23</f>
        <v>1</v>
      </c>
      <c r="P23" s="5">
        <f t="shared" ref="P23" ca="1" si="53">G$23/G23</f>
        <v>1</v>
      </c>
      <c r="Q23" s="5">
        <f t="shared" ref="Q23" ca="1" si="54">H$23/H23</f>
        <v>1</v>
      </c>
      <c r="R23" s="5">
        <f t="shared" ref="R23:S23" ca="1" si="55">I$23/I23</f>
        <v>1</v>
      </c>
      <c r="S23" s="5">
        <f t="shared" ca="1" si="55"/>
        <v>1</v>
      </c>
      <c r="U23" t="str">
        <f t="shared" ca="1" si="34"/>
        <v>Classic ACO non hash</v>
      </c>
      <c r="V23" s="5">
        <f t="shared" ca="1" si="35"/>
        <v>167.90253809523807</v>
      </c>
      <c r="W23" s="5">
        <f t="shared" ca="1" si="36"/>
        <v>160.23547619047613</v>
      </c>
      <c r="X23" s="5">
        <f t="shared" ca="1" si="37"/>
        <v>153.60628571428572</v>
      </c>
      <c r="Y23" s="5">
        <f t="shared" ca="1" si="38"/>
        <v>115.20965476190474</v>
      </c>
      <c r="Z23" s="5">
        <f t="shared" ca="1" si="39"/>
        <v>114.20173511904765</v>
      </c>
      <c r="AA23" s="5">
        <f t="shared" ca="1" si="40"/>
        <v>136.80065476190475</v>
      </c>
      <c r="AB23" s="5">
        <f ca="1">J23/J$2</f>
        <v>134.88811755952381</v>
      </c>
    </row>
    <row r="24" spans="1:28" x14ac:dyDescent="0.25">
      <c r="A24">
        <v>22</v>
      </c>
      <c r="C24" t="str">
        <f ca="1">OFFSET('42p stat'!$A$1,A24*20,0)</f>
        <v>omp</v>
      </c>
      <c r="D24" s="5">
        <f ca="1">'42 end'!J52</f>
        <v>2696.5263999999997</v>
      </c>
      <c r="E24" s="5">
        <f ca="1">'84 end'!J52</f>
        <v>4988.1222000000016</v>
      </c>
      <c r="F24" s="5">
        <f ca="1">'168 end'!J52</f>
        <v>1664.5974000000001</v>
      </c>
      <c r="G24" s="5">
        <f ca="1">'336 end'!J52</f>
        <v>3207.3957999999998</v>
      </c>
      <c r="H24" s="5">
        <f ca="1">'672 end'!J52</f>
        <v>6325.7933999999987</v>
      </c>
      <c r="I24" s="5">
        <f ca="1">'1344 end'!J52</f>
        <v>15229.440000000002</v>
      </c>
      <c r="J24" s="5">
        <f ca="1">'2688 end'!J52</f>
        <v>30177.293999999998</v>
      </c>
      <c r="L24" t="str">
        <f t="shared" ca="1" si="33"/>
        <v>omp</v>
      </c>
      <c r="M24" s="5">
        <f t="shared" ca="1" si="3"/>
        <v>3.770102899789892</v>
      </c>
      <c r="N24" s="5">
        <f t="shared" ca="1" si="4"/>
        <v>3.3691067151482366</v>
      </c>
      <c r="O24" s="5">
        <f t="shared" ca="1" si="5"/>
        <v>18.345340670950659</v>
      </c>
      <c r="P24" s="5">
        <f t="shared" ca="1" si="6"/>
        <v>13.572656047002368</v>
      </c>
      <c r="Q24" s="5">
        <f t="shared" ca="1" si="7"/>
        <v>12.953668705019677</v>
      </c>
      <c r="R24" s="5">
        <f t="shared" ca="1" si="8"/>
        <v>12.469436827618086</v>
      </c>
      <c r="S24" s="5">
        <f t="shared" ca="1" si="8"/>
        <v>12.44430266013911</v>
      </c>
      <c r="U24" t="str">
        <f t="shared" ca="1" si="34"/>
        <v>omp</v>
      </c>
      <c r="V24" s="5">
        <f t="shared" ca="1" si="35"/>
        <v>64.203009523809513</v>
      </c>
      <c r="W24" s="5">
        <f t="shared" ca="1" si="36"/>
        <v>59.382407142857161</v>
      </c>
      <c r="X24" s="5">
        <f t="shared" ca="1" si="37"/>
        <v>9.9083178571428583</v>
      </c>
      <c r="Y24" s="5">
        <f t="shared" ca="1" si="38"/>
        <v>9.5458208333333321</v>
      </c>
      <c r="Z24" s="5">
        <f t="shared" ca="1" si="39"/>
        <v>9.4133830357142845</v>
      </c>
      <c r="AA24" s="5">
        <f t="shared" ca="1" si="40"/>
        <v>11.331428571428573</v>
      </c>
      <c r="AB24" s="5">
        <f t="shared" ca="1" si="40"/>
        <v>11.226671874999999</v>
      </c>
    </row>
    <row r="25" spans="1:28" x14ac:dyDescent="0.25">
      <c r="A25">
        <v>23</v>
      </c>
      <c r="C25" t="str">
        <f ca="1">OFFSET('42p stat'!$A$1,A25*20,0)</f>
        <v>omp non hash</v>
      </c>
      <c r="D25" s="5">
        <f ca="1">'42 end'!J53</f>
        <v>2174.9982</v>
      </c>
      <c r="E25" s="5">
        <f ca="1">'84 end'!J53</f>
        <v>4185.5788000000002</v>
      </c>
      <c r="F25" s="5">
        <f ca="1">'168 end'!J53</f>
        <v>1489.2413999999997</v>
      </c>
      <c r="G25" s="5">
        <f ca="1">'336 end'!J53</f>
        <v>2964.1592000000001</v>
      </c>
      <c r="H25" s="5">
        <f ca="1">'672 end'!J53</f>
        <v>5939.1777999999995</v>
      </c>
      <c r="I25" s="5">
        <f ca="1">'1344 end'!J53</f>
        <v>14458.929999999998</v>
      </c>
      <c r="J25" s="5">
        <f ca="1">'2688 end'!J53</f>
        <v>28737.304000000004</v>
      </c>
      <c r="L25" t="str">
        <f t="shared" ca="1" si="33"/>
        <v>omp non hash</v>
      </c>
      <c r="M25" s="5">
        <f ca="1">D$23/D25</f>
        <v>3.2422585912944659</v>
      </c>
      <c r="N25" s="5">
        <f t="shared" ref="N25" ca="1" si="56">E$23/E25</f>
        <v>3.2157511883422178</v>
      </c>
      <c r="O25" s="5">
        <f t="shared" ref="O25" ca="1" si="57">F$23/F25</f>
        <v>17.328188700636449</v>
      </c>
      <c r="P25" s="5">
        <f t="shared" ref="P25" ca="1" si="58">G$23/G25</f>
        <v>13.059502337121433</v>
      </c>
      <c r="Q25" s="5">
        <f t="shared" ref="Q25" ca="1" si="59">H$23/H25</f>
        <v>12.921580828915415</v>
      </c>
      <c r="R25" s="5">
        <f t="shared" ref="R25:S25" ca="1" si="60">I$23/I25</f>
        <v>12.716022554919348</v>
      </c>
      <c r="S25" s="5">
        <f t="shared" ca="1" si="60"/>
        <v>12.617024199625684</v>
      </c>
      <c r="U25" t="str">
        <f t="shared" ca="1" si="34"/>
        <v>omp non hash</v>
      </c>
      <c r="V25" s="5">
        <f t="shared" ca="1" si="35"/>
        <v>51.785671428571426</v>
      </c>
      <c r="W25" s="5">
        <f t="shared" ca="1" si="36"/>
        <v>49.828319047619047</v>
      </c>
      <c r="X25" s="5">
        <f t="shared" ca="1" si="37"/>
        <v>8.86453214285714</v>
      </c>
      <c r="Y25" s="5">
        <f t="shared" ca="1" si="38"/>
        <v>8.8219023809523804</v>
      </c>
      <c r="Z25" s="5">
        <f t="shared" ca="1" si="39"/>
        <v>8.8380622023809519</v>
      </c>
      <c r="AA25" s="5">
        <f t="shared" ca="1" si="40"/>
        <v>10.758132440476189</v>
      </c>
      <c r="AB25" s="5">
        <f t="shared" ca="1" si="40"/>
        <v>10.690961309523811</v>
      </c>
    </row>
    <row r="26" spans="1:28" x14ac:dyDescent="0.25">
      <c r="A26">
        <v>24</v>
      </c>
      <c r="C26" t="str">
        <f ca="1">OFFSET('42p stat'!$A$1,A26*20,0)</f>
        <v>non CUDA transp Time</v>
      </c>
      <c r="D26" s="5">
        <f ca="1">'42 end'!J54</f>
        <v>2822.2599999999989</v>
      </c>
      <c r="E26" s="5">
        <f ca="1">'84 end'!J54</f>
        <v>5120.3697999999995</v>
      </c>
      <c r="F26" s="5">
        <f ca="1">'168 end'!J54</f>
        <v>1706.3711999999991</v>
      </c>
      <c r="G26" s="5">
        <f ca="1">'336 end'!J54</f>
        <v>3238.3191999999999</v>
      </c>
      <c r="H26" s="5">
        <f ca="1">'672 end'!J54</f>
        <v>6341.1571999999996</v>
      </c>
      <c r="I26" s="5" t="e">
        <f ca="1">'1344 end'!J54</f>
        <v>#DIV/0!</v>
      </c>
      <c r="J26" s="5" t="e">
        <f ca="1">'2688 end'!J54</f>
        <v>#DIV/0!</v>
      </c>
      <c r="L26" t="str">
        <f t="shared" ref="L26:L52" ca="1" si="61">C26</f>
        <v>non CUDA transp Time</v>
      </c>
      <c r="M26" s="5">
        <f t="shared" ref="M26:M52" ca="1" si="62">D$23/D26</f>
        <v>2.4986736161799419</v>
      </c>
      <c r="N26" s="5">
        <f t="shared" ref="N26:N52" ca="1" si="63">E$23/E26</f>
        <v>2.6286734212048506</v>
      </c>
      <c r="O26" s="5">
        <f t="shared" ref="O26:O52" ca="1" si="64">F$23/F26</f>
        <v>15.123236960398776</v>
      </c>
      <c r="P26" s="5">
        <f t="shared" ref="P26:P52" ca="1" si="65">G$23/G26</f>
        <v>11.953869155332185</v>
      </c>
      <c r="Q26" s="5">
        <f t="shared" ref="Q26:Q52" ca="1" si="66">H$23/H26</f>
        <v>12.102454422672256</v>
      </c>
      <c r="R26" s="5" t="e">
        <f t="shared" ref="R26:R52" ca="1" si="67">I$23/I26</f>
        <v>#DIV/0!</v>
      </c>
      <c r="S26" s="5" t="e">
        <f t="shared" ref="S26:S52" ca="1" si="68">J$23/J26</f>
        <v>#DIV/0!</v>
      </c>
      <c r="U26" t="str">
        <f t="shared" ref="U26:U52" ca="1" si="69">L26</f>
        <v>non CUDA transp Time</v>
      </c>
      <c r="V26" s="5">
        <f t="shared" ref="V26:V52" ca="1" si="70">D26/D$2</f>
        <v>67.196666666666644</v>
      </c>
      <c r="W26" s="5">
        <f t="shared" ref="W26:W52" ca="1" si="71">E26/E$2</f>
        <v>60.956783333333327</v>
      </c>
      <c r="X26" s="5">
        <f t="shared" ref="X26:X52" ca="1" si="72">F26/F$2</f>
        <v>10.156971428571424</v>
      </c>
      <c r="Y26" s="5">
        <f t="shared" ref="Y26:Y52" ca="1" si="73">G26/G$2</f>
        <v>9.6378547619047623</v>
      </c>
      <c r="Z26" s="5">
        <f t="shared" ref="Z26:Z52" ca="1" si="74">H26/H$2</f>
        <v>9.4362458333333326</v>
      </c>
      <c r="AA26" s="5" t="e">
        <f t="shared" ref="AA26:AA52" ca="1" si="75">I26/I$2</f>
        <v>#DIV/0!</v>
      </c>
      <c r="AB26" s="5" t="e">
        <f t="shared" ref="AB26:AB52" ca="1" si="76">J26/J$2</f>
        <v>#DIV/0!</v>
      </c>
    </row>
    <row r="27" spans="1:28" x14ac:dyDescent="0.25">
      <c r="A27">
        <v>25</v>
      </c>
      <c r="C27" t="str">
        <f ca="1">OFFSET('42p stat'!$A$1,A27*20,0)</f>
        <v>non CUDA transp</v>
      </c>
      <c r="D27" s="5">
        <f ca="1">'42 end'!J55</f>
        <v>2661.8908000000001</v>
      </c>
      <c r="E27" s="5">
        <f ca="1">'84 end'!J55</f>
        <v>4744.1153999999988</v>
      </c>
      <c r="F27" s="5">
        <f ca="1">'168 end'!J55</f>
        <v>1633.9226000000001</v>
      </c>
      <c r="G27" s="5">
        <f ca="1">'336 end'!J55</f>
        <v>3212.8717999999999</v>
      </c>
      <c r="H27" s="5">
        <f ca="1">'672 end'!J55</f>
        <v>6375.097999999999</v>
      </c>
      <c r="I27" s="5" t="e">
        <f ca="1">'1344 end'!J55</f>
        <v>#DIV/0!</v>
      </c>
      <c r="J27" s="5" t="e">
        <f ca="1">'2688 end'!J55</f>
        <v>#DIV/0!</v>
      </c>
      <c r="L27" t="str">
        <f t="shared" ca="1" si="61"/>
        <v>non CUDA transp</v>
      </c>
      <c r="M27" s="5">
        <f t="shared" ca="1" si="62"/>
        <v>2.6492095768917339</v>
      </c>
      <c r="N27" s="5">
        <f t="shared" ca="1" si="63"/>
        <v>2.8371527387381845</v>
      </c>
      <c r="O27" s="5">
        <f t="shared" ca="1" si="64"/>
        <v>15.793805655176076</v>
      </c>
      <c r="P27" s="5">
        <f t="shared" ca="1" si="65"/>
        <v>12.048549213821728</v>
      </c>
      <c r="Q27" s="5">
        <f t="shared" ca="1" si="66"/>
        <v>12.038021376298849</v>
      </c>
      <c r="R27" s="5" t="e">
        <f t="shared" ca="1" si="67"/>
        <v>#DIV/0!</v>
      </c>
      <c r="S27" s="5" t="e">
        <f t="shared" ca="1" si="68"/>
        <v>#DIV/0!</v>
      </c>
      <c r="U27" t="str">
        <f t="shared" ca="1" si="69"/>
        <v>non CUDA transp</v>
      </c>
      <c r="V27" s="5">
        <f t="shared" ca="1" si="70"/>
        <v>63.378352380952386</v>
      </c>
      <c r="W27" s="5">
        <f t="shared" ca="1" si="71"/>
        <v>56.477564285714273</v>
      </c>
      <c r="X27" s="5">
        <f t="shared" ca="1" si="72"/>
        <v>9.7257297619047627</v>
      </c>
      <c r="Y27" s="5">
        <f t="shared" ca="1" si="73"/>
        <v>9.5621184523809521</v>
      </c>
      <c r="Z27" s="5">
        <f t="shared" ca="1" si="74"/>
        <v>9.4867529761904752</v>
      </c>
      <c r="AA27" s="5" t="e">
        <f t="shared" ca="1" si="75"/>
        <v>#DIV/0!</v>
      </c>
      <c r="AB27" s="5" t="e">
        <f t="shared" ca="1" si="76"/>
        <v>#DIV/0!</v>
      </c>
    </row>
    <row r="28" spans="1:28" x14ac:dyDescent="0.25">
      <c r="A28">
        <v>26</v>
      </c>
      <c r="C28" t="str">
        <f ca="1">OFFSET('42p stat'!$A$1,A28*20,0)</f>
        <v>non CUDA transp non hash</v>
      </c>
      <c r="D28" s="5">
        <f ca="1">'42 end'!J56</f>
        <v>2132.2698</v>
      </c>
      <c r="E28" s="5">
        <f ca="1">'84 end'!J56</f>
        <v>4328.059400000001</v>
      </c>
      <c r="F28" s="5">
        <f ca="1">'168 end'!J56</f>
        <v>1493.7706000000003</v>
      </c>
      <c r="G28" s="5">
        <f ca="1">'336 end'!J56</f>
        <v>2969.2508000000003</v>
      </c>
      <c r="H28" s="5">
        <f ca="1">'672 end'!J56</f>
        <v>5987.1760000000022</v>
      </c>
      <c r="I28" s="5" t="e">
        <f ca="1">'1344 end'!J56</f>
        <v>#DIV/0!</v>
      </c>
      <c r="J28" s="5" t="e">
        <f ca="1">'2688 end'!J56</f>
        <v>#DIV/0!</v>
      </c>
      <c r="L28" t="str">
        <f t="shared" ca="1" si="61"/>
        <v>non CUDA transp non hash</v>
      </c>
      <c r="M28" s="5">
        <f t="shared" ca="1" si="62"/>
        <v>3.307229976244094</v>
      </c>
      <c r="N28" s="5">
        <f ca="1">E$23/E28</f>
        <v>3.1098880019992312</v>
      </c>
      <c r="O28" s="5">
        <f t="shared" ca="1" si="64"/>
        <v>17.275648616996474</v>
      </c>
      <c r="P28" s="5">
        <f t="shared" ca="1" si="65"/>
        <v>13.037108215984986</v>
      </c>
      <c r="Q28" s="5">
        <f t="shared" ca="1" si="66"/>
        <v>12.817990652020249</v>
      </c>
      <c r="R28" s="5" t="e">
        <f t="shared" ca="1" si="67"/>
        <v>#DIV/0!</v>
      </c>
      <c r="S28" s="5" t="e">
        <f t="shared" ca="1" si="68"/>
        <v>#DIV/0!</v>
      </c>
      <c r="U28" t="str">
        <f t="shared" ca="1" si="69"/>
        <v>non CUDA transp non hash</v>
      </c>
      <c r="V28" s="5">
        <f t="shared" ca="1" si="70"/>
        <v>50.768328571428569</v>
      </c>
      <c r="W28" s="5">
        <f t="shared" ca="1" si="71"/>
        <v>51.524516666666678</v>
      </c>
      <c r="X28" s="5">
        <f t="shared" ca="1" si="72"/>
        <v>8.8914916666666688</v>
      </c>
      <c r="Y28" s="5">
        <f t="shared" ca="1" si="73"/>
        <v>8.837055952380954</v>
      </c>
      <c r="Z28" s="5">
        <f t="shared" ca="1" si="74"/>
        <v>8.9094880952380979</v>
      </c>
      <c r="AA28" s="5" t="e">
        <f t="shared" ca="1" si="75"/>
        <v>#DIV/0!</v>
      </c>
      <c r="AB28" s="5" t="e">
        <f t="shared" ca="1" si="76"/>
        <v>#DIV/0!</v>
      </c>
    </row>
    <row r="29" spans="1:28" x14ac:dyDescent="0.25">
      <c r="A29">
        <v>27</v>
      </c>
      <c r="C29" t="str">
        <f ca="1">OFFSET('84p stat'!$A$1,A29*20,0)</f>
        <v>non CUDA transp_AVX Time</v>
      </c>
      <c r="D29" s="5" t="e">
        <f ca="1">'42 end'!J57</f>
        <v>#DIV/0!</v>
      </c>
      <c r="E29" s="5">
        <f ca="1">'84 end'!J57</f>
        <v>964.3830200000001</v>
      </c>
      <c r="F29" s="5">
        <f ca="1">'168 end'!J57</f>
        <v>1730.4381999999998</v>
      </c>
      <c r="G29" s="5">
        <f ca="1">'336 end'!J57</f>
        <v>3274.4204000000004</v>
      </c>
      <c r="H29" s="5">
        <f ca="1">'672 end'!J57</f>
        <v>6435.8493999999992</v>
      </c>
      <c r="I29" s="5" t="e">
        <f ca="1">'1344 end'!J57</f>
        <v>#DIV/0!</v>
      </c>
      <c r="J29" s="5" t="e">
        <f ca="1">'2688 end'!J57</f>
        <v>#DIV/0!</v>
      </c>
      <c r="L29" t="str">
        <f t="shared" ca="1" si="61"/>
        <v>non CUDA transp_AVX Time</v>
      </c>
      <c r="M29" s="5" t="e">
        <f t="shared" ca="1" si="62"/>
        <v>#DIV/0!</v>
      </c>
      <c r="N29" s="5">
        <f t="shared" ca="1" si="63"/>
        <v>13.956881986578313</v>
      </c>
      <c r="O29" s="5">
        <f t="shared" ca="1" si="64"/>
        <v>14.912902408187708</v>
      </c>
      <c r="P29" s="5">
        <f t="shared" ca="1" si="65"/>
        <v>11.822075137328119</v>
      </c>
      <c r="Q29" s="5">
        <f t="shared" ca="1" si="66"/>
        <v>11.924388100193896</v>
      </c>
      <c r="R29" s="5" t="e">
        <f t="shared" ca="1" si="67"/>
        <v>#DIV/0!</v>
      </c>
      <c r="S29" s="5" t="e">
        <f t="shared" ca="1" si="68"/>
        <v>#DIV/0!</v>
      </c>
      <c r="U29" t="str">
        <f t="shared" ca="1" si="69"/>
        <v>non CUDA transp_AVX Time</v>
      </c>
      <c r="V29" s="5" t="e">
        <f t="shared" ca="1" si="70"/>
        <v>#DIV/0!</v>
      </c>
      <c r="W29" s="5">
        <f t="shared" ca="1" si="71"/>
        <v>11.48075023809524</v>
      </c>
      <c r="X29" s="5">
        <f t="shared" ca="1" si="72"/>
        <v>10.30022738095238</v>
      </c>
      <c r="Y29" s="5">
        <f t="shared" ca="1" si="73"/>
        <v>9.7452988095238116</v>
      </c>
      <c r="Z29" s="5">
        <f t="shared" ca="1" si="74"/>
        <v>9.5771568452380933</v>
      </c>
      <c r="AA29" s="5" t="e">
        <f t="shared" ca="1" si="75"/>
        <v>#DIV/0!</v>
      </c>
      <c r="AB29" s="5" t="e">
        <f t="shared" ca="1" si="76"/>
        <v>#DIV/0!</v>
      </c>
    </row>
    <row r="30" spans="1:28" x14ac:dyDescent="0.25">
      <c r="A30">
        <v>28</v>
      </c>
      <c r="C30" t="str">
        <f ca="1">OFFSET('84p stat'!$A$1,A30*20,0)</f>
        <v>non CUDA transp_AVX</v>
      </c>
      <c r="D30" s="5" t="e">
        <f ca="1">'42 end'!J58</f>
        <v>#DIV/0!</v>
      </c>
      <c r="E30" s="5">
        <f ca="1">'84 end'!J58</f>
        <v>897.02253999999982</v>
      </c>
      <c r="F30" s="5">
        <f ca="1">'168 end'!J58</f>
        <v>1660.6700000000003</v>
      </c>
      <c r="G30" s="5">
        <f ca="1">'336 end'!J58</f>
        <v>3248.4262000000012</v>
      </c>
      <c r="H30" s="5">
        <f ca="1">'672 end'!J58</f>
        <v>6437.6853999999985</v>
      </c>
      <c r="I30" s="5" t="e">
        <f ca="1">'1344 end'!J58</f>
        <v>#DIV/0!</v>
      </c>
      <c r="J30" s="5" t="e">
        <f ca="1">'2688 end'!J58</f>
        <v>#DIV/0!</v>
      </c>
      <c r="L30" t="str">
        <f t="shared" ca="1" si="61"/>
        <v>non CUDA transp_AVX</v>
      </c>
      <c r="M30" s="5" t="e">
        <f t="shared" ca="1" si="62"/>
        <v>#DIV/0!</v>
      </c>
      <c r="N30" s="5">
        <f t="shared" ca="1" si="63"/>
        <v>15.004951826517088</v>
      </c>
      <c r="O30" s="5">
        <f t="shared" ca="1" si="64"/>
        <v>15.539424449168104</v>
      </c>
      <c r="P30" s="5">
        <f t="shared" ca="1" si="65"/>
        <v>11.916676450891813</v>
      </c>
      <c r="Q30" s="5">
        <f t="shared" ca="1" si="66"/>
        <v>11.920987316341995</v>
      </c>
      <c r="R30" s="5" t="e">
        <f t="shared" ca="1" si="67"/>
        <v>#DIV/0!</v>
      </c>
      <c r="S30" s="5" t="e">
        <f t="shared" ca="1" si="68"/>
        <v>#DIV/0!</v>
      </c>
      <c r="U30" t="str">
        <f t="shared" ca="1" si="69"/>
        <v>non CUDA transp_AVX</v>
      </c>
      <c r="V30" s="5" t="e">
        <f t="shared" ca="1" si="70"/>
        <v>#DIV/0!</v>
      </c>
      <c r="W30" s="5">
        <f t="shared" ca="1" si="71"/>
        <v>10.67883976190476</v>
      </c>
      <c r="X30" s="5">
        <f t="shared" ca="1" si="72"/>
        <v>9.8849404761904776</v>
      </c>
      <c r="Y30" s="5">
        <f t="shared" ca="1" si="73"/>
        <v>9.6679351190476233</v>
      </c>
      <c r="Z30" s="5">
        <f t="shared" ca="1" si="74"/>
        <v>9.5798889880952363</v>
      </c>
      <c r="AA30" s="5" t="e">
        <f t="shared" ca="1" si="75"/>
        <v>#DIV/0!</v>
      </c>
      <c r="AB30" s="5" t="e">
        <f t="shared" ca="1" si="76"/>
        <v>#DIV/0!</v>
      </c>
    </row>
    <row r="31" spans="1:28" x14ac:dyDescent="0.25">
      <c r="A31">
        <v>29</v>
      </c>
      <c r="C31" t="str">
        <f ca="1">OFFSET('84p stat'!$A$1,A31*20,0)</f>
        <v>non CUDA transp_AVX non hash</v>
      </c>
      <c r="D31" s="5" t="e">
        <f ca="1">'42 end'!J59</f>
        <v>#DIV/0!</v>
      </c>
      <c r="E31" s="5">
        <f ca="1">'84 end'!J59</f>
        <v>777.61522000000014</v>
      </c>
      <c r="F31" s="5">
        <f ca="1">'168 end'!J59</f>
        <v>1513.2520000000002</v>
      </c>
      <c r="G31" s="5">
        <f ca="1">'336 end'!J59</f>
        <v>3002.9910000000004</v>
      </c>
      <c r="H31" s="5">
        <f ca="1">'672 end'!J59</f>
        <v>6022.4389999999994</v>
      </c>
      <c r="I31" s="5" t="e">
        <f ca="1">'1344 end'!J59</f>
        <v>#DIV/0!</v>
      </c>
      <c r="J31" s="5" t="e">
        <f ca="1">'2688 end'!J59</f>
        <v>#DIV/0!</v>
      </c>
      <c r="L31" t="str">
        <f t="shared" ca="1" si="61"/>
        <v>non CUDA transp_AVX non hash</v>
      </c>
      <c r="M31" s="5" t="e">
        <f t="shared" ca="1" si="62"/>
        <v>#DIV/0!</v>
      </c>
      <c r="N31" s="5">
        <f t="shared" ca="1" si="63"/>
        <v>17.309049069281325</v>
      </c>
      <c r="O31" s="5">
        <f t="shared" ca="1" si="64"/>
        <v>17.053244271278015</v>
      </c>
      <c r="P31" s="5">
        <f t="shared" ca="1" si="65"/>
        <v>12.890629375845611</v>
      </c>
      <c r="Q31" s="5">
        <f t="shared" ca="1" si="66"/>
        <v>12.742937869524296</v>
      </c>
      <c r="R31" s="5" t="e">
        <f t="shared" ca="1" si="67"/>
        <v>#DIV/0!</v>
      </c>
      <c r="S31" s="5" t="e">
        <f t="shared" ca="1" si="68"/>
        <v>#DIV/0!</v>
      </c>
      <c r="U31" t="str">
        <f t="shared" ca="1" si="69"/>
        <v>non CUDA transp_AVX non hash</v>
      </c>
      <c r="V31" s="5" t="e">
        <f t="shared" ca="1" si="70"/>
        <v>#DIV/0!</v>
      </c>
      <c r="W31" s="5">
        <f t="shared" ca="1" si="71"/>
        <v>9.2573240476190488</v>
      </c>
      <c r="X31" s="5">
        <f t="shared" ca="1" si="72"/>
        <v>9.0074523809523814</v>
      </c>
      <c r="Y31" s="5">
        <f t="shared" ca="1" si="73"/>
        <v>8.9374732142857152</v>
      </c>
      <c r="Z31" s="5">
        <f t="shared" ca="1" si="74"/>
        <v>8.9619627976190461</v>
      </c>
      <c r="AA31" s="5" t="e">
        <f t="shared" ca="1" si="75"/>
        <v>#DIV/0!</v>
      </c>
      <c r="AB31" s="5" t="e">
        <f t="shared" ca="1" si="76"/>
        <v>#DIV/0!</v>
      </c>
    </row>
    <row r="32" spans="1:28" x14ac:dyDescent="0.25">
      <c r="A32">
        <v>30</v>
      </c>
      <c r="C32" t="str">
        <f ca="1">OFFSET('84p stat'!$A$1,A32*20,0)</f>
        <v>non CUDA transp_AVX_OMP Time</v>
      </c>
      <c r="D32" s="5" t="e">
        <f ca="1">'42 end'!J60</f>
        <v>#DIV/0!</v>
      </c>
      <c r="E32" s="5">
        <f ca="1">'84 end'!J60</f>
        <v>962.24945999999977</v>
      </c>
      <c r="F32" s="5">
        <f ca="1">'168 end'!J60</f>
        <v>1731.5711999999999</v>
      </c>
      <c r="G32" s="5">
        <f ca="1">'336 end'!J60</f>
        <v>3273.4404000000004</v>
      </c>
      <c r="H32" s="5">
        <f ca="1">'672 end'!J60</f>
        <v>6441.8760000000011</v>
      </c>
      <c r="I32" s="5" t="e">
        <f ca="1">'1344 end'!J60</f>
        <v>#DIV/0!</v>
      </c>
      <c r="J32" s="5" t="e">
        <f ca="1">'2688 end'!J60</f>
        <v>#DIV/0!</v>
      </c>
      <c r="L32" t="str">
        <f t="shared" ca="1" si="61"/>
        <v>non CUDA transp_AVX_OMP Time</v>
      </c>
      <c r="M32" s="5" t="e">
        <f t="shared" ca="1" si="62"/>
        <v>#DIV/0!</v>
      </c>
      <c r="N32" s="5">
        <f t="shared" ca="1" si="63"/>
        <v>13.987828062797767</v>
      </c>
      <c r="O32" s="5">
        <f t="shared" ca="1" si="64"/>
        <v>14.903144612245804</v>
      </c>
      <c r="P32" s="5">
        <f t="shared" ca="1" si="65"/>
        <v>11.825614420839919</v>
      </c>
      <c r="Q32" s="5">
        <f t="shared" ca="1" si="66"/>
        <v>11.913232418630848</v>
      </c>
      <c r="R32" s="5" t="e">
        <f t="shared" ca="1" si="67"/>
        <v>#DIV/0!</v>
      </c>
      <c r="S32" s="5" t="e">
        <f t="shared" ca="1" si="68"/>
        <v>#DIV/0!</v>
      </c>
      <c r="U32" t="str">
        <f t="shared" ca="1" si="69"/>
        <v>non CUDA transp_AVX_OMP Time</v>
      </c>
      <c r="V32" s="5" t="e">
        <f t="shared" ca="1" si="70"/>
        <v>#DIV/0!</v>
      </c>
      <c r="W32" s="5">
        <f t="shared" ca="1" si="71"/>
        <v>11.455350714285711</v>
      </c>
      <c r="X32" s="5">
        <f t="shared" ca="1" si="72"/>
        <v>10.306971428571428</v>
      </c>
      <c r="Y32" s="5">
        <f t="shared" ca="1" si="73"/>
        <v>9.742382142857144</v>
      </c>
      <c r="Z32" s="5">
        <f t="shared" ca="1" si="74"/>
        <v>9.5861250000000009</v>
      </c>
      <c r="AA32" s="5" t="e">
        <f t="shared" ca="1" si="75"/>
        <v>#DIV/0!</v>
      </c>
      <c r="AB32" s="5" t="e">
        <f t="shared" ca="1" si="76"/>
        <v>#DIV/0!</v>
      </c>
    </row>
    <row r="33" spans="1:28" x14ac:dyDescent="0.25">
      <c r="A33">
        <v>31</v>
      </c>
      <c r="C33" t="str">
        <f ca="1">OFFSET('84p stat'!$A$1,A33*20,0)</f>
        <v>non CUDA transp_AVX_OMP</v>
      </c>
      <c r="D33" s="5" t="e">
        <f ca="1">'42 end'!J61</f>
        <v>#DIV/0!</v>
      </c>
      <c r="E33" s="5">
        <f ca="1">'84 end'!J61</f>
        <v>896.59166000000016</v>
      </c>
      <c r="F33" s="5">
        <f ca="1">'168 end'!J61</f>
        <v>1660.1090000000006</v>
      </c>
      <c r="G33" s="5">
        <f ca="1">'336 end'!J61</f>
        <v>3249.1543999999994</v>
      </c>
      <c r="H33" s="5">
        <f ca="1">'672 end'!J61</f>
        <v>6436.0566000000017</v>
      </c>
      <c r="I33" s="5" t="e">
        <f ca="1">'1344 end'!J61</f>
        <v>#DIV/0!</v>
      </c>
      <c r="J33" s="5" t="e">
        <f ca="1">'2688 end'!J61</f>
        <v>#DIV/0!</v>
      </c>
      <c r="L33" t="str">
        <f t="shared" ca="1" si="61"/>
        <v>non CUDA transp_AVX_OMP</v>
      </c>
      <c r="M33" s="5" t="e">
        <f t="shared" ca="1" si="62"/>
        <v>#DIV/0!</v>
      </c>
      <c r="N33" s="5">
        <f t="shared" ca="1" si="63"/>
        <v>15.012162838989594</v>
      </c>
      <c r="O33" s="5">
        <f t="shared" ca="1" si="64"/>
        <v>15.544675680934198</v>
      </c>
      <c r="P33" s="5">
        <f t="shared" ca="1" si="65"/>
        <v>11.914005687141247</v>
      </c>
      <c r="Q33" s="5">
        <f t="shared" ca="1" si="66"/>
        <v>11.924004210901439</v>
      </c>
      <c r="R33" s="5" t="e">
        <f t="shared" ca="1" si="67"/>
        <v>#DIV/0!</v>
      </c>
      <c r="S33" s="5" t="e">
        <f t="shared" ca="1" si="68"/>
        <v>#DIV/0!</v>
      </c>
      <c r="U33" t="str">
        <f t="shared" ca="1" si="69"/>
        <v>non CUDA transp_AVX_OMP</v>
      </c>
      <c r="V33" s="5" t="e">
        <f t="shared" ca="1" si="70"/>
        <v>#DIV/0!</v>
      </c>
      <c r="W33" s="5">
        <f t="shared" ca="1" si="71"/>
        <v>10.673710238095239</v>
      </c>
      <c r="X33" s="5">
        <f t="shared" ca="1" si="72"/>
        <v>9.8816011904761947</v>
      </c>
      <c r="Y33" s="5">
        <f t="shared" ca="1" si="73"/>
        <v>9.670102380952379</v>
      </c>
      <c r="Z33" s="5">
        <f t="shared" ca="1" si="74"/>
        <v>9.5774651785714315</v>
      </c>
      <c r="AA33" s="5" t="e">
        <f t="shared" ca="1" si="75"/>
        <v>#DIV/0!</v>
      </c>
      <c r="AB33" s="5" t="e">
        <f t="shared" ca="1" si="76"/>
        <v>#DIV/0!</v>
      </c>
    </row>
    <row r="34" spans="1:28" x14ac:dyDescent="0.25">
      <c r="A34">
        <v>32</v>
      </c>
      <c r="C34" t="str">
        <f ca="1">OFFSET('84p stat'!$A$1,A34*20,0)</f>
        <v>non CUDA transp_AVX_OMP non hash</v>
      </c>
      <c r="D34" s="5" t="e">
        <f ca="1">'42 end'!J62</f>
        <v>#DIV/0!</v>
      </c>
      <c r="E34" s="5">
        <f ca="1">'84 end'!J62</f>
        <v>779.17282000000012</v>
      </c>
      <c r="F34" s="5">
        <f ca="1">'168 end'!J62</f>
        <v>1514.7404000000004</v>
      </c>
      <c r="G34" s="5">
        <f ca="1">'336 end'!J62</f>
        <v>3003.5958000000001</v>
      </c>
      <c r="H34" s="5">
        <f ca="1">'672 end'!J62</f>
        <v>6022.2246000000032</v>
      </c>
      <c r="I34" s="5" t="e">
        <f ca="1">'1344 end'!J62</f>
        <v>#DIV/0!</v>
      </c>
      <c r="J34" s="5" t="e">
        <f ca="1">'2688 end'!J62</f>
        <v>#DIV/0!</v>
      </c>
      <c r="L34" t="str">
        <f t="shared" ca="1" si="61"/>
        <v>non CUDA transp_AVX_OMP non hash</v>
      </c>
      <c r="M34" s="5" t="e">
        <f t="shared" ca="1" si="62"/>
        <v>#DIV/0!</v>
      </c>
      <c r="N34" s="5">
        <f t="shared" ca="1" si="63"/>
        <v>17.274447535272078</v>
      </c>
      <c r="O34" s="5">
        <f t="shared" ca="1" si="64"/>
        <v>17.036487572391938</v>
      </c>
      <c r="P34" s="5">
        <f t="shared" ca="1" si="65"/>
        <v>12.888033736097245</v>
      </c>
      <c r="Q34" s="5">
        <f t="shared" ca="1" si="66"/>
        <v>12.743391536742084</v>
      </c>
      <c r="R34" s="5" t="e">
        <f t="shared" ca="1" si="67"/>
        <v>#DIV/0!</v>
      </c>
      <c r="S34" s="5" t="e">
        <f t="shared" ca="1" si="68"/>
        <v>#DIV/0!</v>
      </c>
      <c r="U34" t="str">
        <f t="shared" ca="1" si="69"/>
        <v>non CUDA transp_AVX_OMP non hash</v>
      </c>
      <c r="V34" s="5" t="e">
        <f t="shared" ca="1" si="70"/>
        <v>#DIV/0!</v>
      </c>
      <c r="W34" s="5">
        <f t="shared" ca="1" si="71"/>
        <v>9.2758669047619069</v>
      </c>
      <c r="X34" s="5">
        <f t="shared" ca="1" si="72"/>
        <v>9.0163119047619062</v>
      </c>
      <c r="Y34" s="5">
        <f t="shared" ca="1" si="73"/>
        <v>8.9392732142857145</v>
      </c>
      <c r="Z34" s="5">
        <f t="shared" ca="1" si="74"/>
        <v>8.9616437500000039</v>
      </c>
      <c r="AA34" s="5" t="e">
        <f t="shared" ca="1" si="75"/>
        <v>#DIV/0!</v>
      </c>
      <c r="AB34" s="5" t="e">
        <f t="shared" ca="1" si="76"/>
        <v>#DIV/0!</v>
      </c>
    </row>
    <row r="35" spans="1:28" x14ac:dyDescent="0.25">
      <c r="A35">
        <v>33</v>
      </c>
      <c r="C35" t="str">
        <f ca="1">OFFSET('84p stat'!$A$1,A35*20,0)</f>
        <v>CUDA ant add CPU_AVX_transp Time</v>
      </c>
      <c r="D35" s="5" t="e">
        <f ca="1">'42 end'!J63</f>
        <v>#DIV/0!</v>
      </c>
      <c r="E35" s="5">
        <f ca="1">'84 end'!J63</f>
        <v>611.39337999999998</v>
      </c>
      <c r="F35" s="5">
        <f ca="1">'168 end'!J63</f>
        <v>1083.4835999999998</v>
      </c>
      <c r="G35" s="5">
        <f ca="1">'336 end'!J63</f>
        <v>2096.2973999999999</v>
      </c>
      <c r="H35" s="5" t="e">
        <f ca="1">'672 end'!J63</f>
        <v>#DIV/0!</v>
      </c>
      <c r="I35" s="5" t="e">
        <f ca="1">'1344 end'!J63</f>
        <v>#DIV/0!</v>
      </c>
      <c r="J35" s="5" t="e">
        <f ca="1">'2688 end'!J63</f>
        <v>#DIV/0!</v>
      </c>
      <c r="L35" t="str">
        <f t="shared" ca="1" si="61"/>
        <v>CUDA ant add CPU_AVX_transp Time</v>
      </c>
      <c r="M35" s="5" t="e">
        <f t="shared" ca="1" si="62"/>
        <v>#DIV/0!</v>
      </c>
      <c r="N35" s="5">
        <f t="shared" ca="1" si="63"/>
        <v>22.014925971229843</v>
      </c>
      <c r="O35" s="5">
        <f t="shared" ca="1" si="64"/>
        <v>23.817486485259217</v>
      </c>
      <c r="P35" s="5">
        <f t="shared" ca="1" si="65"/>
        <v>18.466103139754882</v>
      </c>
      <c r="Q35" s="5" t="e">
        <f t="shared" ca="1" si="66"/>
        <v>#DIV/0!</v>
      </c>
      <c r="R35" s="5" t="e">
        <f t="shared" ca="1" si="67"/>
        <v>#DIV/0!</v>
      </c>
      <c r="S35" s="5" t="e">
        <f t="shared" ca="1" si="68"/>
        <v>#DIV/0!</v>
      </c>
      <c r="U35" t="str">
        <f t="shared" ca="1" si="69"/>
        <v>CUDA ant add CPU_AVX_transp Time</v>
      </c>
      <c r="V35" s="5" t="e">
        <f t="shared" ca="1" si="70"/>
        <v>#DIV/0!</v>
      </c>
      <c r="W35" s="5">
        <f t="shared" ca="1" si="71"/>
        <v>7.2784926190476185</v>
      </c>
      <c r="X35" s="5">
        <f t="shared" ca="1" si="72"/>
        <v>6.4493071428571414</v>
      </c>
      <c r="Y35" s="5">
        <f t="shared" ca="1" si="73"/>
        <v>6.2389803571428573</v>
      </c>
      <c r="Z35" s="5" t="e">
        <f t="shared" ca="1" si="74"/>
        <v>#DIV/0!</v>
      </c>
      <c r="AA35" s="5" t="e">
        <f t="shared" ca="1" si="75"/>
        <v>#DIV/0!</v>
      </c>
      <c r="AB35" s="5" t="e">
        <f t="shared" ca="1" si="76"/>
        <v>#DIV/0!</v>
      </c>
    </row>
    <row r="36" spans="1:28" x14ac:dyDescent="0.25">
      <c r="A36">
        <v>34</v>
      </c>
      <c r="C36" t="str">
        <f ca="1">OFFSET('84p stat'!$A$1,A36*20,0)</f>
        <v>CUDA ant add CPU_AVX_transp</v>
      </c>
      <c r="D36" s="5" t="e">
        <f ca="1">'42 end'!J64</f>
        <v>#DIV/0!</v>
      </c>
      <c r="E36" s="5">
        <f ca="1">'84 end'!J64</f>
        <v>560.38250000000016</v>
      </c>
      <c r="F36" s="5">
        <f ca="1">'168 end'!J64</f>
        <v>1025.0083999999997</v>
      </c>
      <c r="G36" s="5">
        <f ca="1">'336 end'!J64</f>
        <v>2049.2228000000005</v>
      </c>
      <c r="H36" s="5" t="e">
        <f ca="1">'672 end'!J64</f>
        <v>#DIV/0!</v>
      </c>
      <c r="I36" s="5" t="e">
        <f ca="1">'1344 end'!J64</f>
        <v>#DIV/0!</v>
      </c>
      <c r="J36" s="5" t="e">
        <f ca="1">'2688 end'!J64</f>
        <v>#DIV/0!</v>
      </c>
      <c r="L36" t="str">
        <f t="shared" ca="1" si="61"/>
        <v>CUDA ant add CPU_AVX_transp</v>
      </c>
      <c r="M36" s="5" t="e">
        <f t="shared" ca="1" si="62"/>
        <v>#DIV/0!</v>
      </c>
      <c r="N36" s="5">
        <f t="shared" ca="1" si="63"/>
        <v>24.018915651363116</v>
      </c>
      <c r="O36" s="5">
        <f t="shared" ca="1" si="64"/>
        <v>25.176238555703549</v>
      </c>
      <c r="P36" s="5">
        <f t="shared" ca="1" si="65"/>
        <v>18.890305143979457</v>
      </c>
      <c r="Q36" s="5" t="e">
        <f t="shared" ca="1" si="66"/>
        <v>#DIV/0!</v>
      </c>
      <c r="R36" s="5" t="e">
        <f t="shared" ca="1" si="67"/>
        <v>#DIV/0!</v>
      </c>
      <c r="S36" s="5" t="e">
        <f t="shared" ca="1" si="68"/>
        <v>#DIV/0!</v>
      </c>
      <c r="U36" t="str">
        <f t="shared" ca="1" si="69"/>
        <v>CUDA ant add CPU_AVX_transp</v>
      </c>
      <c r="V36" s="5" t="e">
        <f t="shared" ca="1" si="70"/>
        <v>#DIV/0!</v>
      </c>
      <c r="W36" s="5">
        <f t="shared" ca="1" si="71"/>
        <v>6.6712202380952403</v>
      </c>
      <c r="X36" s="5">
        <f t="shared" ca="1" si="72"/>
        <v>6.1012404761904744</v>
      </c>
      <c r="Y36" s="5">
        <f t="shared" ca="1" si="73"/>
        <v>6.0988773809523824</v>
      </c>
      <c r="Z36" s="5" t="e">
        <f t="shared" ca="1" si="74"/>
        <v>#DIV/0!</v>
      </c>
      <c r="AA36" s="5" t="e">
        <f t="shared" ca="1" si="75"/>
        <v>#DIV/0!</v>
      </c>
      <c r="AB36" s="5" t="e">
        <f t="shared" ca="1" si="76"/>
        <v>#DIV/0!</v>
      </c>
    </row>
    <row r="37" spans="1:28" x14ac:dyDescent="0.25">
      <c r="A37">
        <v>35</v>
      </c>
      <c r="C37">
        <f ca="1">OFFSET('84p stat'!$A$1,A37*20,0)</f>
        <v>0</v>
      </c>
      <c r="D37" s="5" t="e">
        <f ca="1">'42 end'!J65</f>
        <v>#DIV/0!</v>
      </c>
      <c r="E37" s="5">
        <f ca="1">'84 end'!J65</f>
        <v>0</v>
      </c>
      <c r="F37" s="5" t="e">
        <f ca="1">'168 end'!J65</f>
        <v>#DIV/0!</v>
      </c>
      <c r="G37" s="5" t="e">
        <f ca="1">'336 end'!J65</f>
        <v>#DIV/0!</v>
      </c>
      <c r="H37" s="5" t="e">
        <f ca="1">'672 end'!J65</f>
        <v>#DIV/0!</v>
      </c>
      <c r="I37" s="5" t="e">
        <f ca="1">'1344 end'!J65</f>
        <v>#DIV/0!</v>
      </c>
      <c r="J37" s="5" t="e">
        <f ca="1">'2688 end'!J65</f>
        <v>#DIV/0!</v>
      </c>
      <c r="L37">
        <f t="shared" ca="1" si="61"/>
        <v>0</v>
      </c>
      <c r="M37" s="5" t="e">
        <f t="shared" ca="1" si="62"/>
        <v>#DIV/0!</v>
      </c>
      <c r="N37" s="5" t="e">
        <f t="shared" ca="1" si="63"/>
        <v>#DIV/0!</v>
      </c>
      <c r="O37" s="5" t="e">
        <f t="shared" ca="1" si="64"/>
        <v>#DIV/0!</v>
      </c>
      <c r="P37" s="5" t="e">
        <f t="shared" ca="1" si="65"/>
        <v>#DIV/0!</v>
      </c>
      <c r="Q37" s="5" t="e">
        <f t="shared" ca="1" si="66"/>
        <v>#DIV/0!</v>
      </c>
      <c r="R37" s="5" t="e">
        <f t="shared" ca="1" si="67"/>
        <v>#DIV/0!</v>
      </c>
      <c r="S37" s="5" t="e">
        <f t="shared" ca="1" si="68"/>
        <v>#DIV/0!</v>
      </c>
      <c r="U37">
        <f t="shared" ca="1" si="69"/>
        <v>0</v>
      </c>
      <c r="V37" s="5" t="e">
        <f t="shared" ca="1" si="70"/>
        <v>#DIV/0!</v>
      </c>
      <c r="W37" s="5">
        <f t="shared" ca="1" si="71"/>
        <v>0</v>
      </c>
      <c r="X37" s="5" t="e">
        <f t="shared" ca="1" si="72"/>
        <v>#DIV/0!</v>
      </c>
      <c r="Y37" s="5" t="e">
        <f t="shared" ca="1" si="73"/>
        <v>#DIV/0!</v>
      </c>
      <c r="Z37" s="5" t="e">
        <f t="shared" ca="1" si="74"/>
        <v>#DIV/0!</v>
      </c>
      <c r="AA37" s="5" t="e">
        <f t="shared" ca="1" si="75"/>
        <v>#DIV/0!</v>
      </c>
      <c r="AB37" s="5" t="e">
        <f t="shared" ca="1" si="76"/>
        <v>#DIV/0!</v>
      </c>
    </row>
    <row r="38" spans="1:28" x14ac:dyDescent="0.25">
      <c r="A38">
        <v>36</v>
      </c>
      <c r="C38">
        <f ca="1">OFFSET('84p stat'!$A$1,A38*20,0)</f>
        <v>0</v>
      </c>
      <c r="D38" s="5" t="e">
        <f ca="1">'42 end'!J66</f>
        <v>#DIV/0!</v>
      </c>
      <c r="E38" s="5" t="e">
        <f ca="1">'84 end'!J66</f>
        <v>#DIV/0!</v>
      </c>
      <c r="F38" s="5" t="e">
        <f ca="1">'168 end'!J66</f>
        <v>#DIV/0!</v>
      </c>
      <c r="G38" s="5" t="e">
        <f ca="1">'336 end'!J66</f>
        <v>#DIV/0!</v>
      </c>
      <c r="H38" s="5" t="e">
        <f ca="1">'672 end'!J66</f>
        <v>#DIV/0!</v>
      </c>
      <c r="I38" s="5" t="e">
        <f ca="1">'1344 end'!J66</f>
        <v>#DIV/0!</v>
      </c>
      <c r="J38" s="5" t="e">
        <f ca="1">'2688 end'!J66</f>
        <v>#DIV/0!</v>
      </c>
      <c r="L38">
        <f t="shared" ca="1" si="61"/>
        <v>0</v>
      </c>
      <c r="M38" s="5" t="e">
        <f t="shared" ca="1" si="62"/>
        <v>#DIV/0!</v>
      </c>
      <c r="N38" s="5" t="e">
        <f t="shared" ca="1" si="63"/>
        <v>#DIV/0!</v>
      </c>
      <c r="O38" s="5" t="e">
        <f t="shared" ca="1" si="64"/>
        <v>#DIV/0!</v>
      </c>
      <c r="P38" s="5" t="e">
        <f t="shared" ca="1" si="65"/>
        <v>#DIV/0!</v>
      </c>
      <c r="Q38" s="5" t="e">
        <f t="shared" ca="1" si="66"/>
        <v>#DIV/0!</v>
      </c>
      <c r="R38" s="5" t="e">
        <f t="shared" ca="1" si="67"/>
        <v>#DIV/0!</v>
      </c>
      <c r="S38" s="5" t="e">
        <f t="shared" ca="1" si="68"/>
        <v>#DIV/0!</v>
      </c>
      <c r="U38">
        <f t="shared" ca="1" si="69"/>
        <v>0</v>
      </c>
      <c r="V38" s="5" t="e">
        <f t="shared" ca="1" si="70"/>
        <v>#DIV/0!</v>
      </c>
      <c r="W38" s="5" t="e">
        <f t="shared" ca="1" si="71"/>
        <v>#DIV/0!</v>
      </c>
      <c r="X38" s="5" t="e">
        <f t="shared" ca="1" si="72"/>
        <v>#DIV/0!</v>
      </c>
      <c r="Y38" s="5" t="e">
        <f t="shared" ca="1" si="73"/>
        <v>#DIV/0!</v>
      </c>
      <c r="Z38" s="5" t="e">
        <f t="shared" ca="1" si="74"/>
        <v>#DIV/0!</v>
      </c>
      <c r="AA38" s="5" t="e">
        <f t="shared" ca="1" si="75"/>
        <v>#DIV/0!</v>
      </c>
      <c r="AB38" s="5" t="e">
        <f t="shared" ca="1" si="76"/>
        <v>#DIV/0!</v>
      </c>
    </row>
    <row r="39" spans="1:28" x14ac:dyDescent="0.25">
      <c r="A39">
        <v>37</v>
      </c>
      <c r="C39">
        <f ca="1">OFFSET('84p stat'!$A$1,A39*20,0)</f>
        <v>0</v>
      </c>
      <c r="D39" s="5" t="e">
        <f ca="1">'42 end'!J67</f>
        <v>#DIV/0!</v>
      </c>
      <c r="E39" s="5" t="e">
        <f ca="1">'84 end'!J67</f>
        <v>#DIV/0!</v>
      </c>
      <c r="F39" s="5" t="e">
        <f ca="1">'168 end'!J67</f>
        <v>#DIV/0!</v>
      </c>
      <c r="G39" s="5" t="e">
        <f ca="1">'336 end'!J67</f>
        <v>#DIV/0!</v>
      </c>
      <c r="H39" s="5" t="e">
        <f ca="1">'672 end'!J67</f>
        <v>#DIV/0!</v>
      </c>
      <c r="I39" s="5" t="e">
        <f ca="1">'1344 end'!J67</f>
        <v>#DIV/0!</v>
      </c>
      <c r="J39" s="5" t="e">
        <f ca="1">'2688 end'!J67</f>
        <v>#DIV/0!</v>
      </c>
      <c r="L39">
        <f t="shared" ca="1" si="61"/>
        <v>0</v>
      </c>
      <c r="M39" s="5" t="e">
        <f t="shared" ca="1" si="62"/>
        <v>#DIV/0!</v>
      </c>
      <c r="N39" s="5" t="e">
        <f t="shared" ca="1" si="63"/>
        <v>#DIV/0!</v>
      </c>
      <c r="O39" s="5" t="e">
        <f t="shared" ca="1" si="64"/>
        <v>#DIV/0!</v>
      </c>
      <c r="P39" s="5" t="e">
        <f t="shared" ca="1" si="65"/>
        <v>#DIV/0!</v>
      </c>
      <c r="Q39" s="5" t="e">
        <f t="shared" ca="1" si="66"/>
        <v>#DIV/0!</v>
      </c>
      <c r="R39" s="5" t="e">
        <f t="shared" ca="1" si="67"/>
        <v>#DIV/0!</v>
      </c>
      <c r="S39" s="5" t="e">
        <f t="shared" ca="1" si="68"/>
        <v>#DIV/0!</v>
      </c>
      <c r="U39">
        <f t="shared" ca="1" si="69"/>
        <v>0</v>
      </c>
      <c r="V39" s="5" t="e">
        <f t="shared" ca="1" si="70"/>
        <v>#DIV/0!</v>
      </c>
      <c r="W39" s="5" t="e">
        <f t="shared" ca="1" si="71"/>
        <v>#DIV/0!</v>
      </c>
      <c r="X39" s="5" t="e">
        <f t="shared" ca="1" si="72"/>
        <v>#DIV/0!</v>
      </c>
      <c r="Y39" s="5" t="e">
        <f t="shared" ca="1" si="73"/>
        <v>#DIV/0!</v>
      </c>
      <c r="Z39" s="5" t="e">
        <f t="shared" ca="1" si="74"/>
        <v>#DIV/0!</v>
      </c>
      <c r="AA39" s="5" t="e">
        <f t="shared" ca="1" si="75"/>
        <v>#DIV/0!</v>
      </c>
      <c r="AB39" s="5" t="e">
        <f t="shared" ca="1" si="76"/>
        <v>#DIV/0!</v>
      </c>
    </row>
    <row r="40" spans="1:28" x14ac:dyDescent="0.25">
      <c r="A40">
        <v>38</v>
      </c>
      <c r="C40">
        <f ca="1">OFFSET('84p stat'!$A$1,A40*20,0)</f>
        <v>0</v>
      </c>
      <c r="D40" s="5" t="e">
        <f ca="1">'42 end'!J68</f>
        <v>#DIV/0!</v>
      </c>
      <c r="E40" s="5" t="e">
        <f ca="1">'84 end'!J68</f>
        <v>#DIV/0!</v>
      </c>
      <c r="F40" s="5" t="e">
        <f ca="1">'168 end'!J68</f>
        <v>#DIV/0!</v>
      </c>
      <c r="G40" s="5" t="e">
        <f ca="1">'336 end'!J68</f>
        <v>#DIV/0!</v>
      </c>
      <c r="H40" s="5" t="e">
        <f ca="1">'672 end'!J68</f>
        <v>#DIV/0!</v>
      </c>
      <c r="I40" s="5" t="e">
        <f ca="1">'1344 end'!J68</f>
        <v>#DIV/0!</v>
      </c>
      <c r="J40" s="5" t="e">
        <f ca="1">'2688 end'!J68</f>
        <v>#DIV/0!</v>
      </c>
      <c r="L40">
        <f t="shared" ca="1" si="61"/>
        <v>0</v>
      </c>
      <c r="M40" s="5" t="e">
        <f t="shared" ca="1" si="62"/>
        <v>#DIV/0!</v>
      </c>
      <c r="N40" s="5" t="e">
        <f t="shared" ca="1" si="63"/>
        <v>#DIV/0!</v>
      </c>
      <c r="O40" s="5" t="e">
        <f t="shared" ca="1" si="64"/>
        <v>#DIV/0!</v>
      </c>
      <c r="P40" s="5" t="e">
        <f t="shared" ca="1" si="65"/>
        <v>#DIV/0!</v>
      </c>
      <c r="Q40" s="5" t="e">
        <f t="shared" ca="1" si="66"/>
        <v>#DIV/0!</v>
      </c>
      <c r="R40" s="5" t="e">
        <f t="shared" ca="1" si="67"/>
        <v>#DIV/0!</v>
      </c>
      <c r="S40" s="5" t="e">
        <f t="shared" ca="1" si="68"/>
        <v>#DIV/0!</v>
      </c>
      <c r="U40">
        <f t="shared" ca="1" si="69"/>
        <v>0</v>
      </c>
      <c r="V40" s="5" t="e">
        <f t="shared" ca="1" si="70"/>
        <v>#DIV/0!</v>
      </c>
      <c r="W40" s="5" t="e">
        <f t="shared" ca="1" si="71"/>
        <v>#DIV/0!</v>
      </c>
      <c r="X40" s="5" t="e">
        <f t="shared" ca="1" si="72"/>
        <v>#DIV/0!</v>
      </c>
      <c r="Y40" s="5" t="e">
        <f t="shared" ca="1" si="73"/>
        <v>#DIV/0!</v>
      </c>
      <c r="Z40" s="5" t="e">
        <f t="shared" ca="1" si="74"/>
        <v>#DIV/0!</v>
      </c>
      <c r="AA40" s="5" t="e">
        <f t="shared" ca="1" si="75"/>
        <v>#DIV/0!</v>
      </c>
      <c r="AB40" s="5" t="e">
        <f t="shared" ca="1" si="76"/>
        <v>#DIV/0!</v>
      </c>
    </row>
    <row r="41" spans="1:28" x14ac:dyDescent="0.25">
      <c r="A41">
        <v>39</v>
      </c>
      <c r="C41">
        <f ca="1">OFFSET('84p stat'!$A$1,A41*20,0)</f>
        <v>0</v>
      </c>
      <c r="D41" s="5" t="e">
        <f ca="1">'42 end'!J69</f>
        <v>#DIV/0!</v>
      </c>
      <c r="E41" s="5" t="e">
        <f ca="1">'84 end'!J69</f>
        <v>#DIV/0!</v>
      </c>
      <c r="F41" s="5" t="e">
        <f ca="1">'168 end'!J69</f>
        <v>#DIV/0!</v>
      </c>
      <c r="G41" s="5" t="e">
        <f ca="1">'336 end'!J69</f>
        <v>#DIV/0!</v>
      </c>
      <c r="H41" s="5" t="e">
        <f ca="1">'672 end'!J69</f>
        <v>#DIV/0!</v>
      </c>
      <c r="I41" s="5" t="e">
        <f ca="1">'1344 end'!J69</f>
        <v>#DIV/0!</v>
      </c>
      <c r="J41" s="5" t="e">
        <f ca="1">'2688 end'!J69</f>
        <v>#DIV/0!</v>
      </c>
      <c r="L41">
        <f t="shared" ca="1" si="61"/>
        <v>0</v>
      </c>
      <c r="M41" s="5" t="e">
        <f t="shared" ca="1" si="62"/>
        <v>#DIV/0!</v>
      </c>
      <c r="N41" s="5" t="e">
        <f t="shared" ca="1" si="63"/>
        <v>#DIV/0!</v>
      </c>
      <c r="O41" s="5" t="e">
        <f t="shared" ca="1" si="64"/>
        <v>#DIV/0!</v>
      </c>
      <c r="P41" s="5" t="e">
        <f t="shared" ca="1" si="65"/>
        <v>#DIV/0!</v>
      </c>
      <c r="Q41" s="5" t="e">
        <f t="shared" ca="1" si="66"/>
        <v>#DIV/0!</v>
      </c>
      <c r="R41" s="5" t="e">
        <f t="shared" ca="1" si="67"/>
        <v>#DIV/0!</v>
      </c>
      <c r="S41" s="5" t="e">
        <f t="shared" ca="1" si="68"/>
        <v>#DIV/0!</v>
      </c>
      <c r="U41">
        <f t="shared" ca="1" si="69"/>
        <v>0</v>
      </c>
      <c r="V41" s="5" t="e">
        <f t="shared" ca="1" si="70"/>
        <v>#DIV/0!</v>
      </c>
      <c r="W41" s="5" t="e">
        <f t="shared" ca="1" si="71"/>
        <v>#DIV/0!</v>
      </c>
      <c r="X41" s="5" t="e">
        <f t="shared" ca="1" si="72"/>
        <v>#DIV/0!</v>
      </c>
      <c r="Y41" s="5" t="e">
        <f t="shared" ca="1" si="73"/>
        <v>#DIV/0!</v>
      </c>
      <c r="Z41" s="5" t="e">
        <f t="shared" ca="1" si="74"/>
        <v>#DIV/0!</v>
      </c>
      <c r="AA41" s="5" t="e">
        <f t="shared" ca="1" si="75"/>
        <v>#DIV/0!</v>
      </c>
      <c r="AB41" s="5" t="e">
        <f t="shared" ca="1" si="76"/>
        <v>#DIV/0!</v>
      </c>
    </row>
    <row r="42" spans="1:28" x14ac:dyDescent="0.25">
      <c r="A42">
        <v>40</v>
      </c>
      <c r="C42">
        <f ca="1">OFFSET('84p stat'!$A$1,A42*20,0)</f>
        <v>0</v>
      </c>
      <c r="D42" s="5" t="e">
        <f ca="1">'42 end'!J70</f>
        <v>#DIV/0!</v>
      </c>
      <c r="E42" s="5" t="e">
        <f ca="1">'84 end'!J70</f>
        <v>#DIV/0!</v>
      </c>
      <c r="F42" s="5" t="e">
        <f ca="1">'168 end'!J70</f>
        <v>#DIV/0!</v>
      </c>
      <c r="G42" s="5" t="e">
        <f ca="1">'336 end'!J70</f>
        <v>#DIV/0!</v>
      </c>
      <c r="H42" s="5" t="e">
        <f ca="1">'672 end'!J70</f>
        <v>#DIV/0!</v>
      </c>
      <c r="I42" s="5" t="e">
        <f ca="1">'1344 end'!J70</f>
        <v>#DIV/0!</v>
      </c>
      <c r="J42" s="5" t="e">
        <f ca="1">'2688 end'!J70</f>
        <v>#DIV/0!</v>
      </c>
      <c r="L42">
        <f t="shared" ca="1" si="61"/>
        <v>0</v>
      </c>
      <c r="M42" s="5" t="e">
        <f t="shared" ca="1" si="62"/>
        <v>#DIV/0!</v>
      </c>
      <c r="N42" s="5" t="e">
        <f t="shared" ca="1" si="63"/>
        <v>#DIV/0!</v>
      </c>
      <c r="O42" s="5" t="e">
        <f t="shared" ca="1" si="64"/>
        <v>#DIV/0!</v>
      </c>
      <c r="P42" s="5" t="e">
        <f t="shared" ca="1" si="65"/>
        <v>#DIV/0!</v>
      </c>
      <c r="Q42" s="5" t="e">
        <f t="shared" ca="1" si="66"/>
        <v>#DIV/0!</v>
      </c>
      <c r="R42" s="5" t="e">
        <f t="shared" ca="1" si="67"/>
        <v>#DIV/0!</v>
      </c>
      <c r="S42" s="5" t="e">
        <f t="shared" ca="1" si="68"/>
        <v>#DIV/0!</v>
      </c>
      <c r="U42">
        <f t="shared" ca="1" si="69"/>
        <v>0</v>
      </c>
      <c r="V42" s="5" t="e">
        <f t="shared" ca="1" si="70"/>
        <v>#DIV/0!</v>
      </c>
      <c r="W42" s="5" t="e">
        <f t="shared" ca="1" si="71"/>
        <v>#DIV/0!</v>
      </c>
      <c r="X42" s="5" t="e">
        <f t="shared" ca="1" si="72"/>
        <v>#DIV/0!</v>
      </c>
      <c r="Y42" s="5" t="e">
        <f t="shared" ca="1" si="73"/>
        <v>#DIV/0!</v>
      </c>
      <c r="Z42" s="5" t="e">
        <f t="shared" ca="1" si="74"/>
        <v>#DIV/0!</v>
      </c>
      <c r="AA42" s="5" t="e">
        <f t="shared" ca="1" si="75"/>
        <v>#DIV/0!</v>
      </c>
      <c r="AB42" s="5" t="e">
        <f t="shared" ca="1" si="76"/>
        <v>#DIV/0!</v>
      </c>
    </row>
    <row r="43" spans="1:28" x14ac:dyDescent="0.25">
      <c r="A43">
        <v>41</v>
      </c>
      <c r="C43">
        <f ca="1">OFFSET('84p stat'!$A$1,A43*20,0)</f>
        <v>0</v>
      </c>
      <c r="D43" s="5" t="e">
        <f ca="1">'42 end'!J71</f>
        <v>#DIV/0!</v>
      </c>
      <c r="E43" s="5" t="e">
        <f ca="1">'84 end'!J71</f>
        <v>#DIV/0!</v>
      </c>
      <c r="F43" s="5" t="e">
        <f ca="1">'168 end'!J71</f>
        <v>#DIV/0!</v>
      </c>
      <c r="G43" s="5" t="e">
        <f ca="1">'336 end'!J71</f>
        <v>#DIV/0!</v>
      </c>
      <c r="H43" s="5" t="e">
        <f ca="1">'672 end'!J71</f>
        <v>#DIV/0!</v>
      </c>
      <c r="I43" s="5" t="e">
        <f ca="1">'1344 end'!J71</f>
        <v>#DIV/0!</v>
      </c>
      <c r="J43" s="5" t="e">
        <f ca="1">'2688 end'!J71</f>
        <v>#DIV/0!</v>
      </c>
      <c r="L43">
        <f t="shared" ca="1" si="61"/>
        <v>0</v>
      </c>
      <c r="M43" s="5" t="e">
        <f t="shared" ca="1" si="62"/>
        <v>#DIV/0!</v>
      </c>
      <c r="N43" s="5" t="e">
        <f t="shared" ca="1" si="63"/>
        <v>#DIV/0!</v>
      </c>
      <c r="O43" s="5" t="e">
        <f t="shared" ca="1" si="64"/>
        <v>#DIV/0!</v>
      </c>
      <c r="P43" s="5" t="e">
        <f t="shared" ca="1" si="65"/>
        <v>#DIV/0!</v>
      </c>
      <c r="Q43" s="5" t="e">
        <f t="shared" ca="1" si="66"/>
        <v>#DIV/0!</v>
      </c>
      <c r="R43" s="5" t="e">
        <f t="shared" ca="1" si="67"/>
        <v>#DIV/0!</v>
      </c>
      <c r="S43" s="5" t="e">
        <f t="shared" ca="1" si="68"/>
        <v>#DIV/0!</v>
      </c>
      <c r="U43">
        <f t="shared" ca="1" si="69"/>
        <v>0</v>
      </c>
      <c r="V43" s="5" t="e">
        <f t="shared" ca="1" si="70"/>
        <v>#DIV/0!</v>
      </c>
      <c r="W43" s="5" t="e">
        <f t="shared" ca="1" si="71"/>
        <v>#DIV/0!</v>
      </c>
      <c r="X43" s="5" t="e">
        <f t="shared" ca="1" si="72"/>
        <v>#DIV/0!</v>
      </c>
      <c r="Y43" s="5" t="e">
        <f t="shared" ca="1" si="73"/>
        <v>#DIV/0!</v>
      </c>
      <c r="Z43" s="5" t="e">
        <f t="shared" ca="1" si="74"/>
        <v>#DIV/0!</v>
      </c>
      <c r="AA43" s="5" t="e">
        <f t="shared" ca="1" si="75"/>
        <v>#DIV/0!</v>
      </c>
      <c r="AB43" s="5" t="e">
        <f t="shared" ca="1" si="76"/>
        <v>#DIV/0!</v>
      </c>
    </row>
    <row r="44" spans="1:28" x14ac:dyDescent="0.25">
      <c r="A44">
        <v>42</v>
      </c>
      <c r="C44">
        <f ca="1">OFFSET('84p stat'!$A$1,A44*20,0)</f>
        <v>0</v>
      </c>
      <c r="D44" s="5" t="e">
        <f ca="1">'42 end'!J72</f>
        <v>#DIV/0!</v>
      </c>
      <c r="E44" s="5" t="e">
        <f ca="1">'84 end'!J72</f>
        <v>#DIV/0!</v>
      </c>
      <c r="F44" s="5" t="e">
        <f ca="1">'168 end'!J72</f>
        <v>#DIV/0!</v>
      </c>
      <c r="G44" s="5" t="e">
        <f ca="1">'336 end'!J72</f>
        <v>#DIV/0!</v>
      </c>
      <c r="H44" s="5" t="e">
        <f ca="1">'672 end'!J72</f>
        <v>#DIV/0!</v>
      </c>
      <c r="I44" s="5" t="e">
        <f ca="1">'1344 end'!J72</f>
        <v>#DIV/0!</v>
      </c>
      <c r="J44" s="5" t="e">
        <f ca="1">'2688 end'!J72</f>
        <v>#DIV/0!</v>
      </c>
      <c r="L44">
        <f t="shared" ca="1" si="61"/>
        <v>0</v>
      </c>
      <c r="M44" s="5" t="e">
        <f t="shared" ca="1" si="62"/>
        <v>#DIV/0!</v>
      </c>
      <c r="N44" s="5" t="e">
        <f t="shared" ca="1" si="63"/>
        <v>#DIV/0!</v>
      </c>
      <c r="O44" s="5" t="e">
        <f t="shared" ca="1" si="64"/>
        <v>#DIV/0!</v>
      </c>
      <c r="P44" s="5" t="e">
        <f t="shared" ca="1" si="65"/>
        <v>#DIV/0!</v>
      </c>
      <c r="Q44" s="5" t="e">
        <f t="shared" ca="1" si="66"/>
        <v>#DIV/0!</v>
      </c>
      <c r="R44" s="5" t="e">
        <f t="shared" ca="1" si="67"/>
        <v>#DIV/0!</v>
      </c>
      <c r="S44" s="5" t="e">
        <f t="shared" ca="1" si="68"/>
        <v>#DIV/0!</v>
      </c>
      <c r="U44">
        <f t="shared" ca="1" si="69"/>
        <v>0</v>
      </c>
      <c r="V44" s="5" t="e">
        <f t="shared" ca="1" si="70"/>
        <v>#DIV/0!</v>
      </c>
      <c r="W44" s="5" t="e">
        <f t="shared" ca="1" si="71"/>
        <v>#DIV/0!</v>
      </c>
      <c r="X44" s="5" t="e">
        <f t="shared" ca="1" si="72"/>
        <v>#DIV/0!</v>
      </c>
      <c r="Y44" s="5" t="e">
        <f t="shared" ca="1" si="73"/>
        <v>#DIV/0!</v>
      </c>
      <c r="Z44" s="5" t="e">
        <f t="shared" ca="1" si="74"/>
        <v>#DIV/0!</v>
      </c>
      <c r="AA44" s="5" t="e">
        <f t="shared" ca="1" si="75"/>
        <v>#DIV/0!</v>
      </c>
      <c r="AB44" s="5" t="e">
        <f t="shared" ca="1" si="76"/>
        <v>#DIV/0!</v>
      </c>
    </row>
    <row r="45" spans="1:28" x14ac:dyDescent="0.25">
      <c r="A45">
        <v>43</v>
      </c>
      <c r="C45">
        <f ca="1">OFFSET('84p stat'!$A$1,A45*20,0)</f>
        <v>0</v>
      </c>
      <c r="D45" s="5" t="e">
        <f ca="1">'42 end'!J73</f>
        <v>#DIV/0!</v>
      </c>
      <c r="E45" s="5" t="e">
        <f ca="1">'84 end'!J73</f>
        <v>#DIV/0!</v>
      </c>
      <c r="F45" s="5" t="e">
        <f ca="1">'168 end'!J73</f>
        <v>#DIV/0!</v>
      </c>
      <c r="G45" s="5" t="e">
        <f ca="1">'336 end'!J73</f>
        <v>#DIV/0!</v>
      </c>
      <c r="H45" s="5" t="e">
        <f ca="1">'672 end'!J73</f>
        <v>#DIV/0!</v>
      </c>
      <c r="I45" s="5" t="e">
        <f ca="1">'1344 end'!J73</f>
        <v>#DIV/0!</v>
      </c>
      <c r="J45" s="5" t="e">
        <f ca="1">'2688 end'!J73</f>
        <v>#DIV/0!</v>
      </c>
      <c r="L45">
        <f t="shared" ca="1" si="61"/>
        <v>0</v>
      </c>
      <c r="M45" s="5" t="e">
        <f t="shared" ca="1" si="62"/>
        <v>#DIV/0!</v>
      </c>
      <c r="N45" s="5" t="e">
        <f t="shared" ca="1" si="63"/>
        <v>#DIV/0!</v>
      </c>
      <c r="O45" s="5" t="e">
        <f t="shared" ca="1" si="64"/>
        <v>#DIV/0!</v>
      </c>
      <c r="P45" s="5" t="e">
        <f t="shared" ca="1" si="65"/>
        <v>#DIV/0!</v>
      </c>
      <c r="Q45" s="5" t="e">
        <f t="shared" ca="1" si="66"/>
        <v>#DIV/0!</v>
      </c>
      <c r="R45" s="5" t="e">
        <f t="shared" ca="1" si="67"/>
        <v>#DIV/0!</v>
      </c>
      <c r="S45" s="5" t="e">
        <f t="shared" ca="1" si="68"/>
        <v>#DIV/0!</v>
      </c>
      <c r="U45">
        <f t="shared" ca="1" si="69"/>
        <v>0</v>
      </c>
      <c r="V45" s="5" t="e">
        <f t="shared" ca="1" si="70"/>
        <v>#DIV/0!</v>
      </c>
      <c r="W45" s="5" t="e">
        <f t="shared" ca="1" si="71"/>
        <v>#DIV/0!</v>
      </c>
      <c r="X45" s="5" t="e">
        <f t="shared" ca="1" si="72"/>
        <v>#DIV/0!</v>
      </c>
      <c r="Y45" s="5" t="e">
        <f t="shared" ca="1" si="73"/>
        <v>#DIV/0!</v>
      </c>
      <c r="Z45" s="5" t="e">
        <f t="shared" ca="1" si="74"/>
        <v>#DIV/0!</v>
      </c>
      <c r="AA45" s="5" t="e">
        <f t="shared" ca="1" si="75"/>
        <v>#DIV/0!</v>
      </c>
      <c r="AB45" s="5" t="e">
        <f t="shared" ca="1" si="76"/>
        <v>#DIV/0!</v>
      </c>
    </row>
    <row r="46" spans="1:28" x14ac:dyDescent="0.25">
      <c r="A46">
        <v>44</v>
      </c>
      <c r="C46">
        <f ca="1">OFFSET('84p stat'!$A$1,A46*20,0)</f>
        <v>0</v>
      </c>
      <c r="D46" s="5" t="e">
        <f ca="1">'42 end'!J74</f>
        <v>#DIV/0!</v>
      </c>
      <c r="E46" s="5" t="e">
        <f ca="1">'84 end'!J74</f>
        <v>#DIV/0!</v>
      </c>
      <c r="F46" s="5" t="e">
        <f ca="1">'168 end'!J74</f>
        <v>#DIV/0!</v>
      </c>
      <c r="G46" s="5" t="e">
        <f ca="1">'336 end'!J74</f>
        <v>#DIV/0!</v>
      </c>
      <c r="H46" s="5" t="e">
        <f ca="1">'672 end'!J74</f>
        <v>#DIV/0!</v>
      </c>
      <c r="I46" s="5" t="e">
        <f ca="1">'1344 end'!J74</f>
        <v>#DIV/0!</v>
      </c>
      <c r="J46" s="5" t="e">
        <f ca="1">'2688 end'!J74</f>
        <v>#DIV/0!</v>
      </c>
      <c r="L46">
        <f t="shared" ca="1" si="61"/>
        <v>0</v>
      </c>
      <c r="M46" s="5" t="e">
        <f t="shared" ca="1" si="62"/>
        <v>#DIV/0!</v>
      </c>
      <c r="N46" s="5" t="e">
        <f t="shared" ca="1" si="63"/>
        <v>#DIV/0!</v>
      </c>
      <c r="O46" s="5" t="e">
        <f t="shared" ca="1" si="64"/>
        <v>#DIV/0!</v>
      </c>
      <c r="P46" s="5" t="e">
        <f t="shared" ca="1" si="65"/>
        <v>#DIV/0!</v>
      </c>
      <c r="Q46" s="5" t="e">
        <f t="shared" ca="1" si="66"/>
        <v>#DIV/0!</v>
      </c>
      <c r="R46" s="5" t="e">
        <f t="shared" ca="1" si="67"/>
        <v>#DIV/0!</v>
      </c>
      <c r="S46" s="5" t="e">
        <f t="shared" ca="1" si="68"/>
        <v>#DIV/0!</v>
      </c>
      <c r="U46">
        <f t="shared" ca="1" si="69"/>
        <v>0</v>
      </c>
      <c r="V46" s="5" t="e">
        <f t="shared" ca="1" si="70"/>
        <v>#DIV/0!</v>
      </c>
      <c r="W46" s="5" t="e">
        <f t="shared" ca="1" si="71"/>
        <v>#DIV/0!</v>
      </c>
      <c r="X46" s="5" t="e">
        <f t="shared" ca="1" si="72"/>
        <v>#DIV/0!</v>
      </c>
      <c r="Y46" s="5" t="e">
        <f t="shared" ca="1" si="73"/>
        <v>#DIV/0!</v>
      </c>
      <c r="Z46" s="5" t="e">
        <f t="shared" ca="1" si="74"/>
        <v>#DIV/0!</v>
      </c>
      <c r="AA46" s="5" t="e">
        <f t="shared" ca="1" si="75"/>
        <v>#DIV/0!</v>
      </c>
      <c r="AB46" s="5" t="e">
        <f t="shared" ca="1" si="76"/>
        <v>#DIV/0!</v>
      </c>
    </row>
    <row r="47" spans="1:28" x14ac:dyDescent="0.25">
      <c r="A47">
        <v>45</v>
      </c>
      <c r="C47">
        <f ca="1">OFFSET('84p stat'!$A$1,A47*20,0)</f>
        <v>0</v>
      </c>
      <c r="D47" s="5" t="e">
        <f ca="1">'42 end'!J75</f>
        <v>#DIV/0!</v>
      </c>
      <c r="E47" s="5" t="e">
        <f ca="1">'84 end'!J75</f>
        <v>#DIV/0!</v>
      </c>
      <c r="F47" s="5" t="e">
        <f ca="1">'168 end'!J75</f>
        <v>#DIV/0!</v>
      </c>
      <c r="G47" s="5" t="e">
        <f ca="1">'336 end'!J75</f>
        <v>#DIV/0!</v>
      </c>
      <c r="H47" s="5" t="e">
        <f ca="1">'672 end'!J75</f>
        <v>#DIV/0!</v>
      </c>
      <c r="I47" s="5" t="e">
        <f ca="1">'1344 end'!J75</f>
        <v>#DIV/0!</v>
      </c>
      <c r="J47" s="5" t="e">
        <f ca="1">'2688 end'!J75</f>
        <v>#DIV/0!</v>
      </c>
      <c r="L47">
        <f t="shared" ca="1" si="61"/>
        <v>0</v>
      </c>
      <c r="M47" s="5" t="e">
        <f t="shared" ca="1" si="62"/>
        <v>#DIV/0!</v>
      </c>
      <c r="N47" s="5" t="e">
        <f t="shared" ca="1" si="63"/>
        <v>#DIV/0!</v>
      </c>
      <c r="O47" s="5" t="e">
        <f t="shared" ca="1" si="64"/>
        <v>#DIV/0!</v>
      </c>
      <c r="P47" s="5" t="e">
        <f t="shared" ca="1" si="65"/>
        <v>#DIV/0!</v>
      </c>
      <c r="Q47" s="5" t="e">
        <f t="shared" ca="1" si="66"/>
        <v>#DIV/0!</v>
      </c>
      <c r="R47" s="5" t="e">
        <f t="shared" ca="1" si="67"/>
        <v>#DIV/0!</v>
      </c>
      <c r="S47" s="5" t="e">
        <f t="shared" ca="1" si="68"/>
        <v>#DIV/0!</v>
      </c>
      <c r="U47">
        <f t="shared" ca="1" si="69"/>
        <v>0</v>
      </c>
      <c r="V47" s="5" t="e">
        <f t="shared" ca="1" si="70"/>
        <v>#DIV/0!</v>
      </c>
      <c r="W47" s="5" t="e">
        <f t="shared" ca="1" si="71"/>
        <v>#DIV/0!</v>
      </c>
      <c r="X47" s="5" t="e">
        <f t="shared" ca="1" si="72"/>
        <v>#DIV/0!</v>
      </c>
      <c r="Y47" s="5" t="e">
        <f t="shared" ca="1" si="73"/>
        <v>#DIV/0!</v>
      </c>
      <c r="Z47" s="5" t="e">
        <f t="shared" ca="1" si="74"/>
        <v>#DIV/0!</v>
      </c>
      <c r="AA47" s="5" t="e">
        <f t="shared" ca="1" si="75"/>
        <v>#DIV/0!</v>
      </c>
      <c r="AB47" s="5" t="e">
        <f t="shared" ca="1" si="76"/>
        <v>#DIV/0!</v>
      </c>
    </row>
    <row r="48" spans="1:28" x14ac:dyDescent="0.25">
      <c r="A48">
        <v>46</v>
      </c>
      <c r="C48">
        <f ca="1">OFFSET('84p stat'!$A$1,A48*20,0)</f>
        <v>0</v>
      </c>
      <c r="D48" s="5" t="e">
        <f ca="1">'42 end'!J76</f>
        <v>#DIV/0!</v>
      </c>
      <c r="E48" s="5" t="e">
        <f ca="1">'84 end'!J76</f>
        <v>#DIV/0!</v>
      </c>
      <c r="F48" s="5" t="e">
        <f ca="1">'168 end'!J76</f>
        <v>#DIV/0!</v>
      </c>
      <c r="G48" s="5" t="e">
        <f ca="1">'336 end'!J76</f>
        <v>#DIV/0!</v>
      </c>
      <c r="H48" s="5" t="e">
        <f ca="1">'672 end'!J76</f>
        <v>#DIV/0!</v>
      </c>
      <c r="I48" s="5" t="e">
        <f ca="1">'1344 end'!J76</f>
        <v>#DIV/0!</v>
      </c>
      <c r="J48" s="5" t="e">
        <f ca="1">'2688 end'!J76</f>
        <v>#DIV/0!</v>
      </c>
      <c r="L48">
        <f t="shared" ca="1" si="61"/>
        <v>0</v>
      </c>
      <c r="M48" s="5" t="e">
        <f t="shared" ca="1" si="62"/>
        <v>#DIV/0!</v>
      </c>
      <c r="N48" s="5" t="e">
        <f t="shared" ca="1" si="63"/>
        <v>#DIV/0!</v>
      </c>
      <c r="O48" s="5" t="e">
        <f t="shared" ca="1" si="64"/>
        <v>#DIV/0!</v>
      </c>
      <c r="P48" s="5" t="e">
        <f t="shared" ca="1" si="65"/>
        <v>#DIV/0!</v>
      </c>
      <c r="Q48" s="5" t="e">
        <f t="shared" ca="1" si="66"/>
        <v>#DIV/0!</v>
      </c>
      <c r="R48" s="5" t="e">
        <f t="shared" ca="1" si="67"/>
        <v>#DIV/0!</v>
      </c>
      <c r="S48" s="5" t="e">
        <f t="shared" ca="1" si="68"/>
        <v>#DIV/0!</v>
      </c>
      <c r="U48">
        <f t="shared" ca="1" si="69"/>
        <v>0</v>
      </c>
      <c r="V48" s="5" t="e">
        <f t="shared" ca="1" si="70"/>
        <v>#DIV/0!</v>
      </c>
      <c r="W48" s="5" t="e">
        <f t="shared" ca="1" si="71"/>
        <v>#DIV/0!</v>
      </c>
      <c r="X48" s="5" t="e">
        <f t="shared" ca="1" si="72"/>
        <v>#DIV/0!</v>
      </c>
      <c r="Y48" s="5" t="e">
        <f t="shared" ca="1" si="73"/>
        <v>#DIV/0!</v>
      </c>
      <c r="Z48" s="5" t="e">
        <f t="shared" ca="1" si="74"/>
        <v>#DIV/0!</v>
      </c>
      <c r="AA48" s="5" t="e">
        <f t="shared" ca="1" si="75"/>
        <v>#DIV/0!</v>
      </c>
      <c r="AB48" s="5" t="e">
        <f t="shared" ca="1" si="76"/>
        <v>#DIV/0!</v>
      </c>
    </row>
    <row r="49" spans="1:28" x14ac:dyDescent="0.25">
      <c r="A49">
        <v>47</v>
      </c>
      <c r="C49">
        <f ca="1">OFFSET('84p stat'!$A$1,A49*20,0)</f>
        <v>0</v>
      </c>
      <c r="D49" s="5">
        <f ca="1">'42 end'!J77</f>
        <v>0</v>
      </c>
      <c r="E49" s="5">
        <f ca="1">'84 end'!J77</f>
        <v>0</v>
      </c>
      <c r="F49" s="5">
        <f ca="1">'168 end'!J77</f>
        <v>0</v>
      </c>
      <c r="G49" s="5">
        <f ca="1">'336 end'!J77</f>
        <v>0</v>
      </c>
      <c r="H49" s="5">
        <f ca="1">'672 end'!J77</f>
        <v>0</v>
      </c>
      <c r="I49" s="5">
        <f ca="1">'1344 end'!J77</f>
        <v>0</v>
      </c>
      <c r="J49" s="5">
        <f ca="1">'2688 end'!J77</f>
        <v>0</v>
      </c>
      <c r="L49">
        <f t="shared" ca="1" si="61"/>
        <v>0</v>
      </c>
      <c r="M49" s="5" t="e">
        <f t="shared" ca="1" si="62"/>
        <v>#DIV/0!</v>
      </c>
      <c r="N49" s="5" t="e">
        <f t="shared" ca="1" si="63"/>
        <v>#DIV/0!</v>
      </c>
      <c r="O49" s="5" t="e">
        <f t="shared" ca="1" si="64"/>
        <v>#DIV/0!</v>
      </c>
      <c r="P49" s="5" t="e">
        <f t="shared" ca="1" si="65"/>
        <v>#DIV/0!</v>
      </c>
      <c r="Q49" s="5" t="e">
        <f t="shared" ca="1" si="66"/>
        <v>#DIV/0!</v>
      </c>
      <c r="R49" s="5" t="e">
        <f t="shared" ca="1" si="67"/>
        <v>#DIV/0!</v>
      </c>
      <c r="S49" s="5" t="e">
        <f t="shared" ca="1" si="68"/>
        <v>#DIV/0!</v>
      </c>
      <c r="U49">
        <f t="shared" ca="1" si="69"/>
        <v>0</v>
      </c>
      <c r="V49" s="5">
        <f t="shared" ca="1" si="70"/>
        <v>0</v>
      </c>
      <c r="W49" s="5">
        <f t="shared" ca="1" si="71"/>
        <v>0</v>
      </c>
      <c r="X49" s="5">
        <f t="shared" ca="1" si="72"/>
        <v>0</v>
      </c>
      <c r="Y49" s="5">
        <f t="shared" ca="1" si="73"/>
        <v>0</v>
      </c>
      <c r="Z49" s="5">
        <f t="shared" ca="1" si="74"/>
        <v>0</v>
      </c>
      <c r="AA49" s="5">
        <f t="shared" ca="1" si="75"/>
        <v>0</v>
      </c>
      <c r="AB49" s="5">
        <f t="shared" ca="1" si="76"/>
        <v>0</v>
      </c>
    </row>
    <row r="50" spans="1:28" x14ac:dyDescent="0.25">
      <c r="A50">
        <v>48</v>
      </c>
      <c r="C50">
        <f ca="1">OFFSET('84p stat'!$A$1,A50*20,0)</f>
        <v>0</v>
      </c>
      <c r="D50" s="5">
        <f ca="1">'42 end'!J78</f>
        <v>0</v>
      </c>
      <c r="E50" s="5">
        <f ca="1">'84 end'!J78</f>
        <v>0</v>
      </c>
      <c r="F50" s="5">
        <f ca="1">'168 end'!J78</f>
        <v>0</v>
      </c>
      <c r="G50" s="5">
        <f ca="1">'336 end'!J78</f>
        <v>0</v>
      </c>
      <c r="H50" s="5">
        <f ca="1">'672 end'!J78</f>
        <v>0</v>
      </c>
      <c r="I50" s="5">
        <f ca="1">'1344 end'!J78</f>
        <v>0</v>
      </c>
      <c r="J50" s="5">
        <f ca="1">'2688 end'!J78</f>
        <v>0</v>
      </c>
      <c r="L50">
        <f t="shared" ca="1" si="61"/>
        <v>0</v>
      </c>
      <c r="M50" s="5" t="e">
        <f t="shared" ca="1" si="62"/>
        <v>#DIV/0!</v>
      </c>
      <c r="N50" s="5" t="e">
        <f t="shared" ca="1" si="63"/>
        <v>#DIV/0!</v>
      </c>
      <c r="O50" s="5" t="e">
        <f t="shared" ca="1" si="64"/>
        <v>#DIV/0!</v>
      </c>
      <c r="P50" s="5" t="e">
        <f t="shared" ca="1" si="65"/>
        <v>#DIV/0!</v>
      </c>
      <c r="Q50" s="5" t="e">
        <f t="shared" ca="1" si="66"/>
        <v>#DIV/0!</v>
      </c>
      <c r="R50" s="5" t="e">
        <f t="shared" ca="1" si="67"/>
        <v>#DIV/0!</v>
      </c>
      <c r="S50" s="5" t="e">
        <f t="shared" ca="1" si="68"/>
        <v>#DIV/0!</v>
      </c>
      <c r="U50">
        <f t="shared" ca="1" si="69"/>
        <v>0</v>
      </c>
      <c r="V50" s="5">
        <f t="shared" ca="1" si="70"/>
        <v>0</v>
      </c>
      <c r="W50" s="5">
        <f t="shared" ca="1" si="71"/>
        <v>0</v>
      </c>
      <c r="X50" s="5">
        <f t="shared" ca="1" si="72"/>
        <v>0</v>
      </c>
      <c r="Y50" s="5">
        <f t="shared" ca="1" si="73"/>
        <v>0</v>
      </c>
      <c r="Z50" s="5">
        <f t="shared" ca="1" si="74"/>
        <v>0</v>
      </c>
      <c r="AA50" s="5">
        <f t="shared" ca="1" si="75"/>
        <v>0</v>
      </c>
      <c r="AB50" s="5">
        <f t="shared" ca="1" si="76"/>
        <v>0</v>
      </c>
    </row>
    <row r="51" spans="1:28" x14ac:dyDescent="0.25">
      <c r="A51">
        <v>49</v>
      </c>
      <c r="C51">
        <f ca="1">OFFSET('84p stat'!$A$1,A51*20,0)</f>
        <v>0</v>
      </c>
      <c r="D51" s="5">
        <f ca="1">'42 end'!J79</f>
        <v>0</v>
      </c>
      <c r="E51" s="5">
        <f ca="1">'84 end'!J79</f>
        <v>0</v>
      </c>
      <c r="F51" s="5">
        <f ca="1">'168 end'!J79</f>
        <v>0</v>
      </c>
      <c r="G51" s="5">
        <f ca="1">'336 end'!J79</f>
        <v>0</v>
      </c>
      <c r="H51" s="5">
        <f ca="1">'672 end'!J79</f>
        <v>0</v>
      </c>
      <c r="I51" s="5">
        <f ca="1">'1344 end'!J79</f>
        <v>0</v>
      </c>
      <c r="J51" s="5">
        <f ca="1">'2688 end'!J79</f>
        <v>0</v>
      </c>
      <c r="L51">
        <f t="shared" ca="1" si="61"/>
        <v>0</v>
      </c>
      <c r="M51" s="5" t="e">
        <f t="shared" ca="1" si="62"/>
        <v>#DIV/0!</v>
      </c>
      <c r="N51" s="5" t="e">
        <f t="shared" ca="1" si="63"/>
        <v>#DIV/0!</v>
      </c>
      <c r="O51" s="5" t="e">
        <f t="shared" ca="1" si="64"/>
        <v>#DIV/0!</v>
      </c>
      <c r="P51" s="5" t="e">
        <f t="shared" ca="1" si="65"/>
        <v>#DIV/0!</v>
      </c>
      <c r="Q51" s="5" t="e">
        <f t="shared" ca="1" si="66"/>
        <v>#DIV/0!</v>
      </c>
      <c r="R51" s="5" t="e">
        <f t="shared" ca="1" si="67"/>
        <v>#DIV/0!</v>
      </c>
      <c r="S51" s="5" t="e">
        <f t="shared" ca="1" si="68"/>
        <v>#DIV/0!</v>
      </c>
      <c r="U51">
        <f t="shared" ca="1" si="69"/>
        <v>0</v>
      </c>
      <c r="V51" s="5">
        <f t="shared" ca="1" si="70"/>
        <v>0</v>
      </c>
      <c r="W51" s="5">
        <f t="shared" ca="1" si="71"/>
        <v>0</v>
      </c>
      <c r="X51" s="5">
        <f t="shared" ca="1" si="72"/>
        <v>0</v>
      </c>
      <c r="Y51" s="5">
        <f t="shared" ca="1" si="73"/>
        <v>0</v>
      </c>
      <c r="Z51" s="5">
        <f t="shared" ca="1" si="74"/>
        <v>0</v>
      </c>
      <c r="AA51" s="5">
        <f t="shared" ca="1" si="75"/>
        <v>0</v>
      </c>
      <c r="AB51" s="5">
        <f t="shared" ca="1" si="76"/>
        <v>0</v>
      </c>
    </row>
    <row r="52" spans="1:28" x14ac:dyDescent="0.25">
      <c r="A52">
        <v>50</v>
      </c>
      <c r="C52">
        <f ca="1">OFFSET('84p stat'!$A$1,A52*20,0)</f>
        <v>0</v>
      </c>
      <c r="D52" s="5">
        <f ca="1">'42 end'!J80</f>
        <v>0</v>
      </c>
      <c r="E52" s="5">
        <f ca="1">'84 end'!J80</f>
        <v>0</v>
      </c>
      <c r="F52" s="5">
        <f ca="1">'168 end'!J80</f>
        <v>0</v>
      </c>
      <c r="G52" s="5">
        <f ca="1">'336 end'!J80</f>
        <v>0</v>
      </c>
      <c r="H52" s="5">
        <f ca="1">'672 end'!J80</f>
        <v>0</v>
      </c>
      <c r="I52" s="5">
        <f ca="1">'1344 end'!J80</f>
        <v>0</v>
      </c>
      <c r="J52" s="5">
        <f ca="1">'2688 end'!J80</f>
        <v>0</v>
      </c>
      <c r="L52">
        <f t="shared" ca="1" si="61"/>
        <v>0</v>
      </c>
      <c r="M52" s="5" t="e">
        <f t="shared" ca="1" si="62"/>
        <v>#DIV/0!</v>
      </c>
      <c r="N52" s="5" t="e">
        <f t="shared" ca="1" si="63"/>
        <v>#DIV/0!</v>
      </c>
      <c r="O52" s="5" t="e">
        <f t="shared" ca="1" si="64"/>
        <v>#DIV/0!</v>
      </c>
      <c r="P52" s="5" t="e">
        <f t="shared" ca="1" si="65"/>
        <v>#DIV/0!</v>
      </c>
      <c r="Q52" s="5" t="e">
        <f t="shared" ca="1" si="66"/>
        <v>#DIV/0!</v>
      </c>
      <c r="R52" s="5" t="e">
        <f t="shared" ca="1" si="67"/>
        <v>#DIV/0!</v>
      </c>
      <c r="S52" s="5" t="e">
        <f t="shared" ca="1" si="68"/>
        <v>#DIV/0!</v>
      </c>
      <c r="U52">
        <f t="shared" ca="1" si="69"/>
        <v>0</v>
      </c>
      <c r="V52" s="5">
        <f t="shared" ca="1" si="70"/>
        <v>0</v>
      </c>
      <c r="W52" s="5">
        <f t="shared" ca="1" si="71"/>
        <v>0</v>
      </c>
      <c r="X52" s="5">
        <f t="shared" ca="1" si="72"/>
        <v>0</v>
      </c>
      <c r="Y52" s="5">
        <f t="shared" ca="1" si="73"/>
        <v>0</v>
      </c>
      <c r="Z52" s="5">
        <f t="shared" ca="1" si="74"/>
        <v>0</v>
      </c>
      <c r="AA52" s="5">
        <f t="shared" ca="1" si="75"/>
        <v>0</v>
      </c>
      <c r="AB52" s="5">
        <f t="shared" ca="1" si="76"/>
        <v>0</v>
      </c>
    </row>
    <row r="53" spans="1:28" x14ac:dyDescent="0.25">
      <c r="D53" s="5"/>
      <c r="L53" t="s">
        <v>84</v>
      </c>
    </row>
    <row r="54" spans="1:28" x14ac:dyDescent="0.25">
      <c r="B54" t="s">
        <v>88</v>
      </c>
      <c r="C54" t="s">
        <v>68</v>
      </c>
      <c r="D54">
        <v>42</v>
      </c>
      <c r="E54">
        <v>84</v>
      </c>
      <c r="F54">
        <v>168</v>
      </c>
      <c r="G54">
        <v>336</v>
      </c>
      <c r="H54">
        <v>672</v>
      </c>
      <c r="I54">
        <v>1344</v>
      </c>
      <c r="J54">
        <v>2688</v>
      </c>
      <c r="L54" t="s">
        <v>86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5">
        <f ca="1">'42 end'!J138</f>
        <v>469.07506547399998</v>
      </c>
      <c r="E55" s="5">
        <f ca="1">'84 end'!J138</f>
        <v>14.92488304000004</v>
      </c>
      <c r="F55" s="5">
        <f ca="1">'168 end'!J139</f>
        <v>389.30836196000126</v>
      </c>
      <c r="G55" s="5">
        <f ca="1">'336 end'!J139</f>
        <v>3602.673056359999</v>
      </c>
      <c r="H55" s="5">
        <f ca="1">'672 end'!J139</f>
        <v>261.94385715199985</v>
      </c>
      <c r="I55" s="5">
        <f ca="1">'1344 end'!J139</f>
        <v>20.571933027671999</v>
      </c>
      <c r="J55" s="5">
        <f ca="1">'2688 end'!J139</f>
        <v>71.445608713432208</v>
      </c>
      <c r="L55" t="str">
        <f ca="1">C55</f>
        <v>CUDA Time</v>
      </c>
      <c r="M55" s="5">
        <f t="shared" ref="M55:S55" ca="1" si="77">$B$1*POWER(M3,2)*SQRT(D55/(POWER(D3*$C$1,2))+D$74/(POWER(D$20*$C$1,2)))</f>
        <v>0.29046326104848841</v>
      </c>
      <c r="N55" s="5">
        <f t="shared" ca="1" si="77"/>
        <v>8.1079772339742409E-2</v>
      </c>
      <c r="O55" s="5">
        <f t="shared" ca="1" si="77"/>
        <v>11.423137813168204</v>
      </c>
      <c r="P55" s="5">
        <f t="shared" ca="1" si="77"/>
        <v>0.18774781986165251</v>
      </c>
      <c r="Q55" s="5" t="e">
        <f t="shared" ca="1" si="77"/>
        <v>#DIV/0!</v>
      </c>
      <c r="R55" s="5" t="e">
        <f t="shared" ca="1" si="77"/>
        <v>#DIV/0!</v>
      </c>
      <c r="S55" s="5" t="e">
        <f t="shared" ca="1" si="77"/>
        <v>#DIV/0!</v>
      </c>
    </row>
    <row r="56" spans="1:28" x14ac:dyDescent="0.25">
      <c r="A56">
        <v>2</v>
      </c>
      <c r="C56" t="str">
        <f ca="1">OFFSET('42p stat'!$A$1,A56*20,0)</f>
        <v>CUDA</v>
      </c>
      <c r="D56" s="5">
        <f ca="1">'42 end'!J139</f>
        <v>106.58589199360003</v>
      </c>
      <c r="E56" s="5">
        <f ca="1">'84 end'!J139</f>
        <v>158.95252543999982</v>
      </c>
      <c r="F56" s="5">
        <f ca="1">'168 end'!J140</f>
        <v>73.614140999999961</v>
      </c>
      <c r="G56" s="5">
        <f ca="1">'336 end'!J140</f>
        <v>28.033629160000782</v>
      </c>
      <c r="H56" s="5">
        <f ca="1">'672 end'!J140</f>
        <v>25.816239422399999</v>
      </c>
      <c r="I56" s="5">
        <f ca="1">'1344 end'!J140</f>
        <v>20.874585589443992</v>
      </c>
      <c r="J56" s="5">
        <f ca="1">'2688 end'!J140</f>
        <v>82.374851597695056</v>
      </c>
      <c r="L56" t="str">
        <f t="shared" ref="L56:L67" ca="1" si="78">C56</f>
        <v>CUDA</v>
      </c>
      <c r="M56" s="5">
        <f t="shared" ref="M56:M83" ca="1" si="79">$B$1*POWER(M4,2)*SQRT(D56/(POWER(D4*$C$1,2))+D$74/(POWER(D$20*$C$1,2)))</f>
        <v>0.16879938263721297</v>
      </c>
      <c r="N56" s="5">
        <f t="shared" ref="N56:N83" ca="1" si="80">$B$1*POWER(N4,2)*SQRT(E56/(POWER(E4*$C$1,2))+E$74/(POWER(E$20*$C$1,2)))</f>
        <v>8.3226328714791423E-2</v>
      </c>
      <c r="O56" s="5">
        <f t="shared" ref="O56:O83" ca="1" si="81">$B$1*POWER(O4,2)*SQRT(F56/(POWER(F4*$C$1,2))+F$74/(POWER(F$20*$C$1,2)))</f>
        <v>11.315447644468813</v>
      </c>
      <c r="P56" s="5">
        <f t="shared" ref="P56:P83" ca="1" si="82">$B$1*POWER(P4,2)*SQRT(G56/(POWER(G4*$C$1,2))+G$74/(POWER(G$20*$C$1,2)))</f>
        <v>0.18586355666511359</v>
      </c>
      <c r="Q56" s="5" t="e">
        <f t="shared" ref="Q56:Q83" ca="1" si="83">$B$1*POWER(Q4,2)*SQRT(H56/(POWER(H4*$C$1,2))+H$74/(POWER(H$20*$C$1,2)))</f>
        <v>#DIV/0!</v>
      </c>
      <c r="R56" s="5" t="e">
        <f t="shared" ref="R56:R83" ca="1" si="84">$B$1*POWER(R4,2)*SQRT(I56/(POWER(I4*$C$1,2))+I$74/(POWER(I$20*$C$1,2)))</f>
        <v>#DIV/0!</v>
      </c>
      <c r="S56" s="5" t="e">
        <f t="shared" ref="S56:S83" ca="1" si="85">$B$1*POWER(S4,2)*SQRT(J56/(POWER(J4*$C$1,2))+J$74/(POWER(J$20*$C$1,2)))</f>
        <v>#DIV/0!</v>
      </c>
    </row>
    <row r="57" spans="1:28" x14ac:dyDescent="0.25">
      <c r="A57">
        <v>3</v>
      </c>
      <c r="C57" t="str">
        <f ca="1">OFFSET('42p stat'!$A$1,A57*20,0)</f>
        <v>CUDA non hash</v>
      </c>
      <c r="D57" s="5">
        <f ca="1">'42 end'!J140</f>
        <v>2052.6268839200002</v>
      </c>
      <c r="E57" s="5">
        <f ca="1">'84 end'!J140</f>
        <v>496.85262116000149</v>
      </c>
      <c r="F57" s="5">
        <f ca="1">'168 end'!J141</f>
        <v>52.847432400000109</v>
      </c>
      <c r="G57" s="5">
        <f ca="1">'336 end'!J141</f>
        <v>396.92638796000068</v>
      </c>
      <c r="H57" s="5">
        <f ca="1">'672 end'!J141</f>
        <v>111694.75463612002</v>
      </c>
      <c r="I57" s="5">
        <f ca="1">'1344 end'!J141</f>
        <v>3094.0737797199977</v>
      </c>
      <c r="J57" s="5">
        <f ca="1">'2688 end'!J141</f>
        <v>52797.873190000035</v>
      </c>
      <c r="L57" t="str">
        <f t="shared" ca="1" si="78"/>
        <v>CUDA non hash</v>
      </c>
      <c r="M57" s="5">
        <f t="shared" ca="1" si="79"/>
        <v>5.0918984077595406E-3</v>
      </c>
      <c r="N57" s="5">
        <f t="shared" ca="1" si="80"/>
        <v>3.6884428192355888E-3</v>
      </c>
      <c r="O57" s="5">
        <f t="shared" ca="1" si="81"/>
        <v>19.137275573099512</v>
      </c>
      <c r="P57" s="5">
        <f t="shared" ca="1" si="82"/>
        <v>0.60659619372641671</v>
      </c>
      <c r="Q57" s="5">
        <f t="shared" ca="1" si="83"/>
        <v>0.50458471619377299</v>
      </c>
      <c r="R57" s="5" t="e">
        <f t="shared" ca="1" si="84"/>
        <v>#DIV/0!</v>
      </c>
      <c r="S57" s="5" t="e">
        <f t="shared" ca="1" si="85"/>
        <v>#DIV/0!</v>
      </c>
    </row>
    <row r="58" spans="1:28" x14ac:dyDescent="0.25">
      <c r="A58">
        <v>4</v>
      </c>
      <c r="C58" t="str">
        <f ca="1">OFFSET('42p stat'!$A$1,A58*20,0)</f>
        <v>CUDA ant</v>
      </c>
      <c r="D58" s="5">
        <f ca="1">'42 end'!J141</f>
        <v>38.950761069199977</v>
      </c>
      <c r="E58" s="5">
        <f ca="1">'84 end'!J141</f>
        <v>1.1164361223999928</v>
      </c>
      <c r="F58" s="5">
        <f ca="1">'168 end'!J142</f>
        <v>97.873063640000026</v>
      </c>
      <c r="G58" s="5">
        <f ca="1">'336 end'!J142</f>
        <v>330.24698720000032</v>
      </c>
      <c r="H58" s="5">
        <f ca="1">'672 end'!J142</f>
        <v>967.64547620000008</v>
      </c>
      <c r="I58" s="5">
        <f ca="1">'1344 end'!J142</f>
        <v>1201.4410994799978</v>
      </c>
      <c r="J58" s="5">
        <f ca="1">'2688 end'!J142</f>
        <v>2658.4628419999958</v>
      </c>
      <c r="L58" t="str">
        <f t="shared" ca="1" si="78"/>
        <v>CUDA ant</v>
      </c>
      <c r="M58" s="5">
        <f t="shared" ca="1" si="79"/>
        <v>0.27639129156571246</v>
      </c>
      <c r="N58" s="5">
        <f t="shared" ca="1" si="80"/>
        <v>0.22400031779319701</v>
      </c>
      <c r="O58" s="5">
        <f t="shared" ca="1" si="81"/>
        <v>42.435984929960647</v>
      </c>
      <c r="P58" s="5">
        <f t="shared" ca="1" si="82"/>
        <v>2.949472707326406</v>
      </c>
      <c r="Q58" s="5">
        <f t="shared" ca="1" si="83"/>
        <v>0.29897710410394085</v>
      </c>
      <c r="R58" s="5">
        <f t="shared" ca="1" si="84"/>
        <v>4.6814597351936253</v>
      </c>
      <c r="S58" s="5">
        <f t="shared" ca="1" si="85"/>
        <v>4.4784975231268174</v>
      </c>
    </row>
    <row r="59" spans="1:28" x14ac:dyDescent="0.25">
      <c r="A59">
        <v>5</v>
      </c>
      <c r="C59" t="str">
        <f ca="1">OFFSET('42p stat'!$A$1,A59*20,0)</f>
        <v>CUDA ant par</v>
      </c>
      <c r="D59" s="5">
        <f ca="1">'42 end'!J142</f>
        <v>0.33929781599999675</v>
      </c>
      <c r="E59" s="5">
        <f ca="1">'84 end'!J142</f>
        <v>0.96992117600000327</v>
      </c>
      <c r="F59" s="5">
        <f ca="1">'168 end'!J143</f>
        <v>134.75919319999974</v>
      </c>
      <c r="G59" s="5">
        <f ca="1">'336 end'!J143</f>
        <v>378.12738959999984</v>
      </c>
      <c r="H59" s="5">
        <f ca="1">'672 end'!J143</f>
        <v>1060.4846991599979</v>
      </c>
      <c r="I59" s="5">
        <f ca="1">'1344 end'!J143</f>
        <v>43.714899519999648</v>
      </c>
      <c r="J59" s="5">
        <f ca="1">'2688 end'!J143</f>
        <v>43.565183999998794</v>
      </c>
      <c r="L59" t="str">
        <f t="shared" ca="1" si="78"/>
        <v>CUDA ant par</v>
      </c>
      <c r="M59" s="5">
        <f t="shared" ca="1" si="79"/>
        <v>0.27826428252569901</v>
      </c>
      <c r="N59" s="5">
        <f t="shared" ca="1" si="80"/>
        <v>0.40329595419567593</v>
      </c>
      <c r="O59" s="5">
        <f t="shared" ca="1" si="81"/>
        <v>43.054873120649546</v>
      </c>
      <c r="P59" s="5">
        <f t="shared" ca="1" si="82"/>
        <v>2.9576128000843882</v>
      </c>
      <c r="Q59" s="5">
        <f t="shared" ca="1" si="83"/>
        <v>0.3790816944391468</v>
      </c>
      <c r="R59" s="5">
        <f t="shared" ca="1" si="84"/>
        <v>5.8466098315758979</v>
      </c>
      <c r="S59" s="5">
        <f t="shared" ca="1" si="85"/>
        <v>6.1387180010481224</v>
      </c>
    </row>
    <row r="60" spans="1:28" x14ac:dyDescent="0.25">
      <c r="A60">
        <v>6</v>
      </c>
      <c r="C60" t="str">
        <f ca="1">OFFSET('42p stat'!$A$1,A60*20,0)</f>
        <v>CUDA ant non hash</v>
      </c>
      <c r="D60" s="5">
        <f ca="1">'42 end'!J143</f>
        <v>38.805836539600023</v>
      </c>
      <c r="E60" s="5">
        <f ca="1">'84 end'!J143</f>
        <v>0.3106027400000011</v>
      </c>
      <c r="F60" s="5">
        <f ca="1">'168 end'!J144</f>
        <v>125.22137067999998</v>
      </c>
      <c r="G60" s="5">
        <f ca="1">'336 end'!J144</f>
        <v>246.06397980000028</v>
      </c>
      <c r="H60" s="5">
        <f ca="1">'672 end'!J144</f>
        <v>1152.5232429999999</v>
      </c>
      <c r="I60" s="5">
        <f ca="1">'1344 end'!J144</f>
        <v>23.359080800000452</v>
      </c>
      <c r="J60" s="5">
        <f ca="1">'2688 end'!J144</f>
        <v>82.86473000000133</v>
      </c>
      <c r="L60" t="str">
        <f t="shared" ca="1" si="78"/>
        <v>CUDA ant non hash</v>
      </c>
      <c r="M60" s="5">
        <f t="shared" ca="1" si="79"/>
        <v>0.15261647917139903</v>
      </c>
      <c r="N60" s="5">
        <f t="shared" ca="1" si="80"/>
        <v>0.16443133630218981</v>
      </c>
      <c r="O60" s="5">
        <f t="shared" ca="1" si="81"/>
        <v>41.060977353800396</v>
      </c>
      <c r="P60" s="5">
        <f t="shared" ca="1" si="82"/>
        <v>3.3176258901793028</v>
      </c>
      <c r="Q60" s="5">
        <f t="shared" ca="1" si="83"/>
        <v>0.3906306992584162</v>
      </c>
      <c r="R60" s="5">
        <f t="shared" ca="1" si="84"/>
        <v>6.5326429391206542</v>
      </c>
      <c r="S60" s="5">
        <f t="shared" ca="1" si="85"/>
        <v>6.225189000477247</v>
      </c>
    </row>
    <row r="61" spans="1:28" x14ac:dyDescent="0.25">
      <c r="A61">
        <v>7</v>
      </c>
      <c r="C61" t="str">
        <f ca="1">OFFSET('42p stat'!$A$1,A61*20,0)</f>
        <v>CUDA ant add CPU Time</v>
      </c>
      <c r="D61" s="5">
        <f ca="1">'42 end'!J144</f>
        <v>4.5769001040000177</v>
      </c>
      <c r="E61" s="5">
        <f ca="1">'84 end'!J144</f>
        <v>1.552721344800013</v>
      </c>
      <c r="F61" s="5">
        <f ca="1">'168 end'!J145</f>
        <v>464.7073522400002</v>
      </c>
      <c r="G61" s="5">
        <f ca="1">'336 end'!J145</f>
        <v>195.886318399999</v>
      </c>
      <c r="H61" s="5">
        <f ca="1">'672 end'!J145</f>
        <v>704.12357328000087</v>
      </c>
      <c r="I61" s="5">
        <f ca="1">'1344 end'!J145</f>
        <v>1697.1608965999994</v>
      </c>
      <c r="J61" s="5">
        <f ca="1">'2688 end'!J145</f>
        <v>2883.1276190000158</v>
      </c>
      <c r="L61" t="str">
        <f t="shared" ca="1" si="78"/>
        <v>CUDA ant add CPU Time</v>
      </c>
      <c r="M61" s="5">
        <f t="shared" ca="1" si="79"/>
        <v>0.16318739491040302</v>
      </c>
      <c r="N61" s="5">
        <f t="shared" ca="1" si="80"/>
        <v>0.21428323427034496</v>
      </c>
      <c r="O61" s="5">
        <f t="shared" ca="1" si="81"/>
        <v>62.121524063682514</v>
      </c>
      <c r="P61" s="5">
        <f t="shared" ca="1" si="82"/>
        <v>3.0202899065991269</v>
      </c>
      <c r="Q61" s="5">
        <f t="shared" ca="1" si="83"/>
        <v>0.30736339252784878</v>
      </c>
      <c r="R61" s="5">
        <f t="shared" ca="1" si="84"/>
        <v>4.1541428399855995</v>
      </c>
      <c r="S61" s="5">
        <f t="shared" ca="1" si="85"/>
        <v>4.0207244703361562</v>
      </c>
    </row>
    <row r="62" spans="1:28" x14ac:dyDescent="0.25">
      <c r="A62">
        <v>8</v>
      </c>
      <c r="C62" t="str">
        <f ca="1">OFFSET('42p stat'!$A$1,A62*20,0)</f>
        <v>CUDA ant add CPU</v>
      </c>
      <c r="D62" s="5">
        <f ca="1">'42 end'!J145</f>
        <v>2.2310228036000197</v>
      </c>
      <c r="E62" s="5">
        <f ca="1">'84 end'!J145</f>
        <v>6.5293599263999784</v>
      </c>
      <c r="F62" s="5">
        <f ca="1">'168 end'!J146</f>
        <v>12.605196960000042</v>
      </c>
      <c r="G62" s="5">
        <f ca="1">'336 end'!J146</f>
        <v>81.028424000000257</v>
      </c>
      <c r="H62" s="5">
        <f ca="1">'672 end'!J146</f>
        <v>241.05470003999974</v>
      </c>
      <c r="I62" s="5">
        <f ca="1">'1344 end'!J146</f>
        <v>113.37529184000152</v>
      </c>
      <c r="J62" s="5">
        <f ca="1">'2688 end'!J146</f>
        <v>951.11259600000358</v>
      </c>
      <c r="L62" t="str">
        <f t="shared" ca="1" si="78"/>
        <v>CUDA ant add CPU</v>
      </c>
      <c r="M62" s="5">
        <f t="shared" ca="1" si="79"/>
        <v>0.16943900895741912</v>
      </c>
      <c r="N62" s="5">
        <f t="shared" ca="1" si="80"/>
        <v>0.21316969031174199</v>
      </c>
      <c r="O62" s="5">
        <f t="shared" ca="1" si="81"/>
        <v>69.108629484257634</v>
      </c>
      <c r="P62" s="5">
        <f t="shared" ca="1" si="82"/>
        <v>3.1654117012015557</v>
      </c>
      <c r="Q62" s="5">
        <f t="shared" ca="1" si="83"/>
        <v>0.30652220423028925</v>
      </c>
      <c r="R62" s="5">
        <f t="shared" ca="1" si="84"/>
        <v>4.175179999259969</v>
      </c>
      <c r="S62" s="5">
        <f t="shared" ca="1" si="85"/>
        <v>4.0257023067591611</v>
      </c>
    </row>
    <row r="63" spans="1:28" x14ac:dyDescent="0.25">
      <c r="A63">
        <v>9</v>
      </c>
      <c r="C63" t="str">
        <f ca="1">OFFSET('42p stat'!$A$1,A63*20,0)</f>
        <v>CUDA ant add CPU non hash</v>
      </c>
      <c r="D63" s="5">
        <f ca="1">'42 end'!J146</f>
        <v>1360.5556664263997</v>
      </c>
      <c r="E63" s="5">
        <f ca="1">'84 end'!J146</f>
        <v>759.68762478600001</v>
      </c>
      <c r="F63" s="5">
        <f ca="1">'168 end'!J147</f>
        <v>14.051895642000023</v>
      </c>
      <c r="G63" s="5">
        <f ca="1">'336 end'!J147</f>
        <v>201.12754599999963</v>
      </c>
      <c r="H63" s="5">
        <f ca="1">'672 end'!J147</f>
        <v>522.30414759999951</v>
      </c>
      <c r="I63" s="5">
        <f ca="1">'1344 end'!J147</f>
        <v>642.45646540000041</v>
      </c>
      <c r="J63" s="5">
        <f ca="1">'2688 end'!J147</f>
        <v>2354.0965950000013</v>
      </c>
      <c r="L63" t="str">
        <f t="shared" ca="1" si="78"/>
        <v>CUDA ant add CPU non hash</v>
      </c>
      <c r="M63" s="5">
        <f t="shared" ca="1" si="79"/>
        <v>0.25568931050153276</v>
      </c>
      <c r="N63" s="5">
        <f t="shared" ca="1" si="80"/>
        <v>0.31858713106964648</v>
      </c>
      <c r="O63" s="5">
        <f t="shared" ca="1" si="81"/>
        <v>62.825981924881077</v>
      </c>
      <c r="P63" s="5">
        <f t="shared" ca="1" si="82"/>
        <v>3.556070736201574</v>
      </c>
      <c r="Q63" s="5">
        <f t="shared" ca="1" si="83"/>
        <v>0.40038081861408398</v>
      </c>
      <c r="R63" s="5">
        <f t="shared" ca="1" si="84"/>
        <v>5.6494106795846113</v>
      </c>
      <c r="S63" s="5">
        <f t="shared" ca="1" si="85"/>
        <v>5.4602953757399382</v>
      </c>
    </row>
    <row r="64" spans="1:28" x14ac:dyDescent="0.25">
      <c r="A64">
        <v>10</v>
      </c>
      <c r="C64" t="str">
        <f ca="1">OFFSET('42p stat'!$A$1,A64*20,0)</f>
        <v>CUDA ant add CPU12</v>
      </c>
      <c r="D64" s="5">
        <f ca="1">'42 end'!J147</f>
        <v>133.46353411999982</v>
      </c>
      <c r="E64" s="5">
        <f ca="1">'84 end'!J147</f>
        <v>990.26487828000154</v>
      </c>
      <c r="F64" s="5">
        <f ca="1">'168 end'!J148</f>
        <v>14175.816946640005</v>
      </c>
      <c r="G64" s="5">
        <f ca="1">'336 end'!J148</f>
        <v>7992.066703720011</v>
      </c>
      <c r="H64" s="5">
        <f ca="1">'672 end'!J148</f>
        <v>52454.456778920015</v>
      </c>
      <c r="I64" s="5">
        <f ca="1">'1344 end'!J148</f>
        <v>54156.065988999966</v>
      </c>
      <c r="J64" s="5">
        <f ca="1">'2688 end'!J148</f>
        <v>9659.8501799999922</v>
      </c>
      <c r="L64" t="str">
        <f t="shared" ca="1" si="78"/>
        <v>CUDA ant add CPU12</v>
      </c>
      <c r="M64" s="5">
        <f t="shared" ca="1" si="79"/>
        <v>5.2546624666248145E-3</v>
      </c>
      <c r="N64" s="5">
        <f t="shared" ca="1" si="80"/>
        <v>5.3661459416019519E-3</v>
      </c>
      <c r="O64" s="5">
        <f t="shared" ca="1" si="81"/>
        <v>9.8954536010706775</v>
      </c>
      <c r="P64" s="5">
        <f t="shared" ca="1" si="82"/>
        <v>0.5693353137381143</v>
      </c>
      <c r="Q64" s="5">
        <f t="shared" ca="1" si="83"/>
        <v>9.442824340716216E-2</v>
      </c>
      <c r="R64" s="5">
        <f t="shared" ca="1" si="84"/>
        <v>0.63231563170996519</v>
      </c>
      <c r="S64" s="5">
        <f t="shared" ca="1" si="85"/>
        <v>0.85074842503062809</v>
      </c>
    </row>
    <row r="65" spans="1:19" x14ac:dyDescent="0.25">
      <c r="A65">
        <v>11</v>
      </c>
      <c r="C65" t="str">
        <f ca="1">OFFSET('42p stat'!$A$1,A65*20,0)</f>
        <v>CUDA opt</v>
      </c>
      <c r="D65" s="5">
        <f ca="1">'42 end'!J148</f>
        <v>149.51334610440011</v>
      </c>
      <c r="E65" s="5">
        <f ca="1">'84 end'!J148</f>
        <v>168.10769636000001</v>
      </c>
      <c r="F65" s="5">
        <f ca="1">'168 end'!J149</f>
        <v>84.602631360000572</v>
      </c>
      <c r="G65" s="5">
        <f ca="1">'336 end'!J149</f>
        <v>1081.6076329999973</v>
      </c>
      <c r="H65" s="5">
        <f ca="1">'672 end'!J149</f>
        <v>2.6255370916000191</v>
      </c>
      <c r="I65" s="5">
        <f ca="1">'1344 end'!J149</f>
        <v>33.554613142915997</v>
      </c>
      <c r="J65" s="5">
        <f ca="1">'2688 end'!J149</f>
        <v>150.45200477134438</v>
      </c>
      <c r="L65" t="str">
        <f t="shared" ca="1" si="78"/>
        <v>CUDA opt</v>
      </c>
      <c r="M65" s="5">
        <f t="shared" ca="1" si="79"/>
        <v>0.18373039168465458</v>
      </c>
      <c r="N65" s="5">
        <f t="shared" ca="1" si="80"/>
        <v>8.5564435913226822E-2</v>
      </c>
      <c r="O65" s="5">
        <f t="shared" ca="1" si="81"/>
        <v>11.560958700492652</v>
      </c>
      <c r="P65" s="5">
        <f t="shared" ca="1" si="82"/>
        <v>0.18832564465400384</v>
      </c>
      <c r="Q65" s="5" t="e">
        <f t="shared" ca="1" si="83"/>
        <v>#DIV/0!</v>
      </c>
      <c r="R65" s="5" t="e">
        <f t="shared" ca="1" si="84"/>
        <v>#DIV/0!</v>
      </c>
      <c r="S65" s="5" t="e">
        <f t="shared" ca="1" si="85"/>
        <v>#DIV/0!</v>
      </c>
    </row>
    <row r="66" spans="1:19" x14ac:dyDescent="0.25">
      <c r="A66">
        <v>12</v>
      </c>
      <c r="C66" t="str">
        <f ca="1">OFFSET('42p stat'!$A$1,A66*20,0)</f>
        <v>CUDA opt Time</v>
      </c>
      <c r="D66" s="5">
        <f ca="1">'42 end'!J149</f>
        <v>408.29655813319988</v>
      </c>
      <c r="E66" s="5">
        <f ca="1">'84 end'!J149</f>
        <v>18.54863372000003</v>
      </c>
      <c r="F66" s="5">
        <f ca="1">'168 end'!J150</f>
        <v>37.800944359999704</v>
      </c>
      <c r="G66" s="5">
        <f ca="1">'336 end'!J150</f>
        <v>170.35341927999929</v>
      </c>
      <c r="H66" s="5">
        <f ca="1">'672 end'!J150</f>
        <v>6.8522680408000118</v>
      </c>
      <c r="I66" s="5">
        <f ca="1">'1344 end'!J150</f>
        <v>27.599861925859848</v>
      </c>
      <c r="J66" s="5">
        <f ca="1">'2688 end'!J150</f>
        <v>995.58092659244687</v>
      </c>
      <c r="L66" t="str">
        <f t="shared" ca="1" si="78"/>
        <v>CUDA opt Time</v>
      </c>
      <c r="M66" s="5">
        <f t="shared" ca="1" si="79"/>
        <v>0.2762687220779364</v>
      </c>
      <c r="N66" s="5">
        <f t="shared" ca="1" si="80"/>
        <v>8.1680767882813685E-2</v>
      </c>
      <c r="O66" s="5">
        <f t="shared" ca="1" si="81"/>
        <v>11.453810039391549</v>
      </c>
      <c r="P66" s="5">
        <f t="shared" ca="1" si="82"/>
        <v>0.18778812653491306</v>
      </c>
      <c r="Q66" s="5" t="e">
        <f t="shared" ca="1" si="83"/>
        <v>#DIV/0!</v>
      </c>
      <c r="R66" s="5" t="e">
        <f t="shared" ca="1" si="84"/>
        <v>#DIV/0!</v>
      </c>
      <c r="S66" s="5" t="e">
        <f t="shared" ca="1" si="85"/>
        <v>#DIV/0!</v>
      </c>
    </row>
    <row r="67" spans="1:19" x14ac:dyDescent="0.25">
      <c r="A67">
        <v>13</v>
      </c>
      <c r="C67" t="str">
        <f ca="1">OFFSET('42p stat'!$A$1,A67*20,0)</f>
        <v>CUDA opt non hash</v>
      </c>
      <c r="D67" s="5">
        <f ca="1">'42 end'!J150</f>
        <v>256.45871361920007</v>
      </c>
      <c r="E67" s="5">
        <f ca="1">'84 end'!J150</f>
        <v>26.082208786000034</v>
      </c>
      <c r="F67" s="5">
        <f ca="1">'168 end'!J151</f>
        <v>9.1338534403999976</v>
      </c>
      <c r="G67" s="5">
        <f ca="1">'336 end'!J151</f>
        <v>64.837633999999625</v>
      </c>
      <c r="H67" s="5">
        <f ca="1">'672 end'!J151</f>
        <v>9.4180610612000049</v>
      </c>
      <c r="I67" s="5">
        <f ca="1">'1344 end'!J151</f>
        <v>72.533818651300223</v>
      </c>
      <c r="J67" s="5">
        <f ca="1">'2688 end'!J151</f>
        <v>1418.6313744169286</v>
      </c>
      <c r="L67" t="str">
        <f t="shared" ca="1" si="78"/>
        <v>CUDA opt non hash</v>
      </c>
      <c r="M67" s="5">
        <f t="shared" ca="1" si="79"/>
        <v>0.24643544717671276</v>
      </c>
      <c r="N67" s="5">
        <f t="shared" ca="1" si="80"/>
        <v>0.12183181661809835</v>
      </c>
      <c r="O67" s="5">
        <f t="shared" ca="1" si="81"/>
        <v>69.705729134862224</v>
      </c>
      <c r="P67" s="5">
        <f t="shared" ca="1" si="82"/>
        <v>1.5069896358923214</v>
      </c>
      <c r="Q67" s="5" t="e">
        <f t="shared" ca="1" si="83"/>
        <v>#DIV/0!</v>
      </c>
      <c r="R67" s="5" t="e">
        <f t="shared" ca="1" si="84"/>
        <v>#DIV/0!</v>
      </c>
      <c r="S67" s="5" t="e">
        <f t="shared" ca="1" si="85"/>
        <v>#DIV/0!</v>
      </c>
    </row>
    <row r="68" spans="1:19" x14ac:dyDescent="0.25">
      <c r="A68">
        <v>14</v>
      </c>
      <c r="C68" t="str">
        <f ca="1">OFFSET('42p stat'!$A$1,A68*20,0)</f>
        <v>CUDA opt ant</v>
      </c>
      <c r="D68" s="5">
        <f ca="1">'42 end'!J151</f>
        <v>1.5063236851999948</v>
      </c>
      <c r="E68" s="5">
        <f ca="1">'84 end'!J151</f>
        <v>0.81431151200000307</v>
      </c>
      <c r="F68" s="5">
        <f ca="1">'168 end'!J152</f>
        <v>122.01815552000032</v>
      </c>
      <c r="G68" s="5">
        <f ca="1">'336 end'!J152</f>
        <v>412.15988015999994</v>
      </c>
      <c r="H68" s="5">
        <f ca="1">'672 end'!J152</f>
        <v>1013.4662638400021</v>
      </c>
      <c r="I68" s="5">
        <f ca="1">'1344 end'!J152</f>
        <v>737.11086951999835</v>
      </c>
      <c r="J68" s="5">
        <f ca="1">'2688 end'!J152</f>
        <v>3565.702983999995</v>
      </c>
      <c r="L68" t="str">
        <f t="shared" ref="L68:L83" ca="1" si="86">C68</f>
        <v>CUDA opt ant</v>
      </c>
      <c r="M68" s="5">
        <f t="shared" ca="1" si="79"/>
        <v>0.23522385573202556</v>
      </c>
      <c r="N68" s="5">
        <f t="shared" ca="1" si="80"/>
        <v>0.22697863458792147</v>
      </c>
      <c r="O68" s="5">
        <f t="shared" ca="1" si="81"/>
        <v>43.094664499022286</v>
      </c>
      <c r="P68" s="5">
        <f t="shared" ca="1" si="82"/>
        <v>2.952631306047599</v>
      </c>
      <c r="Q68" s="5">
        <f t="shared" ca="1" si="83"/>
        <v>0.29187894015760685</v>
      </c>
      <c r="R68" s="5">
        <f t="shared" ca="1" si="84"/>
        <v>4.6777205619966811</v>
      </c>
      <c r="S68" s="5">
        <f t="shared" ca="1" si="85"/>
        <v>4.4661032016529552</v>
      </c>
    </row>
    <row r="69" spans="1:19" x14ac:dyDescent="0.25">
      <c r="A69">
        <v>15</v>
      </c>
      <c r="C69" t="str">
        <f ca="1">OFFSET('42p stat'!$A$1,A69*20,0)</f>
        <v>CUDA opt ant non hash</v>
      </c>
      <c r="D69" s="5">
        <f ca="1">'42 end'!J152</f>
        <v>1.735251167999998</v>
      </c>
      <c r="E69" s="5">
        <f ca="1">'84 end'!J152</f>
        <v>0.69438777520000716</v>
      </c>
      <c r="F69" s="5">
        <f ca="1">'168 end'!J153</f>
        <v>37.4983328</v>
      </c>
      <c r="G69" s="5">
        <f ca="1">'336 end'!J153</f>
        <v>280.31180103999998</v>
      </c>
      <c r="H69" s="5">
        <f ca="1">'672 end'!J153</f>
        <v>751.45280316000094</v>
      </c>
      <c r="I69" s="5">
        <f ca="1">'1344 end'!J153</f>
        <v>33.636886680000046</v>
      </c>
      <c r="J69" s="5">
        <f ca="1">'2688 end'!J153</f>
        <v>23.815386000000743</v>
      </c>
      <c r="L69" t="str">
        <f t="shared" ca="1" si="86"/>
        <v>CUDA opt ant non hash</v>
      </c>
      <c r="M69" s="5">
        <f t="shared" ca="1" si="79"/>
        <v>0.12767788733198668</v>
      </c>
      <c r="N69" s="5">
        <f t="shared" ca="1" si="80"/>
        <v>0.16675305565950838</v>
      </c>
      <c r="O69" s="5">
        <f t="shared" ca="1" si="81"/>
        <v>41.613978718726081</v>
      </c>
      <c r="P69" s="5">
        <f t="shared" ca="1" si="82"/>
        <v>3.3154008445522414</v>
      </c>
      <c r="Q69" s="5">
        <f t="shared" ca="1" si="83"/>
        <v>0.3689203555208031</v>
      </c>
      <c r="R69" s="5">
        <f t="shared" ca="1" si="84"/>
        <v>6.5383573214518869</v>
      </c>
      <c r="S69" s="5">
        <f t="shared" ca="1" si="85"/>
        <v>6.2048492880654482</v>
      </c>
    </row>
    <row r="70" spans="1:19" x14ac:dyDescent="0.25">
      <c r="A70">
        <v>16</v>
      </c>
      <c r="C70" t="str">
        <f ca="1">OFFSET('42p stat'!$A$1,A70*20,0)</f>
        <v>CUDA opt ant par</v>
      </c>
      <c r="D70" s="5">
        <f ca="1">'42 end'!J153</f>
        <v>0.85883001000000714</v>
      </c>
      <c r="E70" s="5">
        <f ca="1">'84 end'!J153</f>
        <v>29.506241921999923</v>
      </c>
      <c r="F70" s="5">
        <f ca="1">'168 end'!J154</f>
        <v>94.100585279999848</v>
      </c>
      <c r="G70" s="5">
        <f ca="1">'336 end'!J154</f>
        <v>278.68103415999963</v>
      </c>
      <c r="H70" s="5">
        <f ca="1">'672 end'!J154</f>
        <v>673.81280516000038</v>
      </c>
      <c r="I70" s="5">
        <f ca="1">'1344 end'!J154</f>
        <v>102.58907640000098</v>
      </c>
      <c r="J70" s="5">
        <f ca="1">'2688 end'!J154</f>
        <v>27.048402999999485</v>
      </c>
      <c r="L70" t="str">
        <f t="shared" ca="1" si="86"/>
        <v>CUDA opt ant par</v>
      </c>
      <c r="M70" s="5">
        <f t="shared" ca="1" si="79"/>
        <v>0.28344026198472844</v>
      </c>
      <c r="N70" s="5">
        <f t="shared" ca="1" si="80"/>
        <v>0.47106953802364698</v>
      </c>
      <c r="O70" s="5">
        <f t="shared" ca="1" si="81"/>
        <v>43.827139964732574</v>
      </c>
      <c r="P70" s="5">
        <f t="shared" ca="1" si="82"/>
        <v>2.9766591405847946</v>
      </c>
      <c r="Q70" s="5">
        <f t="shared" ca="1" si="83"/>
        <v>0.36443720163278087</v>
      </c>
      <c r="R70" s="5">
        <f t="shared" ca="1" si="84"/>
        <v>5.8507026868689112</v>
      </c>
      <c r="S70" s="5">
        <f t="shared" ca="1" si="85"/>
        <v>6.1272806124494412</v>
      </c>
    </row>
    <row r="71" spans="1:19" x14ac:dyDescent="0.25">
      <c r="A71">
        <v>17</v>
      </c>
      <c r="C71" t="str">
        <f ca="1">OFFSET('42p stat'!$A$1,A71*20,0)</f>
        <v>non CUDA Time</v>
      </c>
      <c r="D71" s="5">
        <f ca="1">'42 end'!J154</f>
        <v>10.788420880000027</v>
      </c>
      <c r="E71" s="5">
        <f ca="1">'84 end'!J154</f>
        <v>17.194320000000186</v>
      </c>
      <c r="F71" s="5">
        <f ca="1">'168 end'!J155</f>
        <v>35.568212800000076</v>
      </c>
      <c r="G71" s="5">
        <f ca="1">'336 end'!J155</f>
        <v>85.975857399999938</v>
      </c>
      <c r="H71" s="5">
        <f ca="1">'672 end'!J155</f>
        <v>4897.948291440006</v>
      </c>
      <c r="I71" s="5">
        <f ca="1">'1344 end'!J155</f>
        <v>19165.682148999993</v>
      </c>
      <c r="J71" s="5">
        <f ca="1">'2688 end'!J155</f>
        <v>68243.263104000027</v>
      </c>
      <c r="L71" t="str">
        <f t="shared" ca="1" si="86"/>
        <v>non CUDA Time</v>
      </c>
      <c r="M71" s="5">
        <f t="shared" ca="1" si="79"/>
        <v>8.7603567266446945E-3</v>
      </c>
      <c r="N71" s="5">
        <f t="shared" ca="1" si="80"/>
        <v>6.1897373267422997E-3</v>
      </c>
      <c r="O71" s="5">
        <f t="shared" ca="1" si="81"/>
        <v>26.591214119621803</v>
      </c>
      <c r="P71" s="5">
        <f t="shared" ca="1" si="82"/>
        <v>1.364146740962181</v>
      </c>
      <c r="Q71" s="5">
        <f t="shared" ca="1" si="83"/>
        <v>0.15305498407588514</v>
      </c>
      <c r="R71" s="5">
        <f t="shared" ca="1" si="84"/>
        <v>1.3376736090044976</v>
      </c>
      <c r="S71" s="5">
        <f t="shared" ca="1" si="85"/>
        <v>1.2505923053549874</v>
      </c>
    </row>
    <row r="72" spans="1:19" x14ac:dyDescent="0.25">
      <c r="A72">
        <v>18</v>
      </c>
      <c r="C72" t="str">
        <f ca="1">OFFSET('42p stat'!$A$1,A72*20,0)</f>
        <v>non CUDA</v>
      </c>
      <c r="D72" s="5">
        <f ca="1">'42 end'!J155</f>
        <v>6.4012515599999507</v>
      </c>
      <c r="E72" s="5">
        <f ca="1">'84 end'!J155</f>
        <v>12.419653000000231</v>
      </c>
      <c r="F72" s="5">
        <f ca="1">'168 end'!J156</f>
        <v>12.84957395999996</v>
      </c>
      <c r="G72" s="5">
        <f ca="1">'336 end'!J156</f>
        <v>17.345314440000138</v>
      </c>
      <c r="H72" s="5">
        <f ca="1">'672 end'!J156</f>
        <v>26.119057159999269</v>
      </c>
      <c r="I72" s="5">
        <f ca="1">'1344 end'!J156</f>
        <v>2725.1664359999977</v>
      </c>
      <c r="J72" s="5">
        <f ca="1">'2688 end'!J156</f>
        <v>19047.124899999952</v>
      </c>
      <c r="L72" t="str">
        <f t="shared" ca="1" si="86"/>
        <v>non CUDA</v>
      </c>
      <c r="M72" s="5">
        <f t="shared" ca="1" si="79"/>
        <v>9.7972285875191287E-3</v>
      </c>
      <c r="N72" s="5">
        <f t="shared" ca="1" si="80"/>
        <v>7.173184919862987E-3</v>
      </c>
      <c r="O72" s="5">
        <f t="shared" ca="1" si="81"/>
        <v>29.009032606861478</v>
      </c>
      <c r="P72" s="5">
        <f t="shared" ca="1" si="82"/>
        <v>1.4290597821162061</v>
      </c>
      <c r="Q72" s="5">
        <f t="shared" ca="1" si="83"/>
        <v>0.14137708414155487</v>
      </c>
      <c r="R72" s="5">
        <f t="shared" ca="1" si="84"/>
        <v>1.3472953137017587</v>
      </c>
      <c r="S72" s="5">
        <f t="shared" ca="1" si="85"/>
        <v>1.2806472724866338</v>
      </c>
    </row>
    <row r="73" spans="1:19" x14ac:dyDescent="0.25">
      <c r="A73">
        <v>19</v>
      </c>
      <c r="C73" t="str">
        <f ca="1">OFFSET('42p stat'!$A$1,A73*20,0)</f>
        <v>non CUDA non hash</v>
      </c>
      <c r="D73" s="5">
        <f ca="1">'42 end'!J156</f>
        <v>15.821667999999947</v>
      </c>
      <c r="E73" s="5">
        <f ca="1">'84 end'!J156</f>
        <v>14.647260400000183</v>
      </c>
      <c r="F73" s="5">
        <f ca="1">'168 end'!J157</f>
        <v>36.913777559999943</v>
      </c>
      <c r="G73" s="5">
        <f ca="1">'336 end'!J157</f>
        <v>75.673673839999708</v>
      </c>
      <c r="H73" s="5">
        <f ca="1">'672 end'!J157</f>
        <v>83.859868200000477</v>
      </c>
      <c r="I73" s="5">
        <f ca="1">'1344 end'!J157</f>
        <v>6429.9074089999995</v>
      </c>
      <c r="J73" s="5">
        <f ca="1">'2688 end'!J157</f>
        <v>11363.04391599997</v>
      </c>
      <c r="L73" t="str">
        <f t="shared" ca="1" si="86"/>
        <v>non CUDA non hash</v>
      </c>
      <c r="M73" s="5">
        <f t="shared" ca="1" si="79"/>
        <v>7.332823225516448E-3</v>
      </c>
      <c r="N73" s="5">
        <f t="shared" ca="1" si="80"/>
        <v>5.5504577512354505E-3</v>
      </c>
      <c r="O73" s="5">
        <f t="shared" ca="1" si="81"/>
        <v>23.906311773952989</v>
      </c>
      <c r="P73" s="5">
        <f t="shared" ca="1" si="82"/>
        <v>1.2581317039554758</v>
      </c>
      <c r="Q73" s="5">
        <f t="shared" ca="1" si="83"/>
        <v>0.13468455259100356</v>
      </c>
      <c r="R73" s="5">
        <f t="shared" ca="1" si="84"/>
        <v>1.3847987214627477</v>
      </c>
      <c r="S73" s="5">
        <f t="shared" ca="1" si="85"/>
        <v>1.3143103077682603</v>
      </c>
    </row>
    <row r="74" spans="1:19" x14ac:dyDescent="0.25">
      <c r="A74">
        <v>20</v>
      </c>
      <c r="C74" t="str">
        <f ca="1">OFFSET('42p stat'!$A$1,A74*20,0)</f>
        <v>Classic ACO</v>
      </c>
      <c r="D74" s="5">
        <f ca="1">'42 end'!J157</f>
        <v>1998.1343095599966</v>
      </c>
      <c r="E74" s="5">
        <f ca="1">'84 end'!J157</f>
        <v>4766.9475919999995</v>
      </c>
      <c r="F74" s="5">
        <f ca="1">'168 end'!J158</f>
        <v>11998996.445930364</v>
      </c>
      <c r="G74" s="5">
        <f ca="1">'336 end'!J158</f>
        <v>381350.09659300005</v>
      </c>
      <c r="H74" s="5">
        <f ca="1">'672 end'!J158</f>
        <v>17912.737263000006</v>
      </c>
      <c r="I74" s="5">
        <f ca="1">'1344 end'!J158</f>
        <v>10462154.538618999</v>
      </c>
      <c r="J74" s="5">
        <f ca="1">'2688 end'!J158</f>
        <v>38515874.652442999</v>
      </c>
      <c r="L74" t="str">
        <f t="shared" ca="1" si="86"/>
        <v>Classic ACO</v>
      </c>
      <c r="M74" s="5">
        <f t="shared" ca="1" si="79"/>
        <v>6.8442261249504455E-4</v>
      </c>
      <c r="N74" s="5">
        <f t="shared" ca="1" si="80"/>
        <v>5.9291732623905193E-4</v>
      </c>
      <c r="O74" s="5">
        <f t="shared" ca="1" si="81"/>
        <v>8.3204678310082658E-2</v>
      </c>
      <c r="P74" s="5">
        <f t="shared" ca="1" si="82"/>
        <v>7.6369783358231774E-3</v>
      </c>
      <c r="Q74" s="5">
        <f t="shared" ca="1" si="83"/>
        <v>8.3599654963379668E-4</v>
      </c>
      <c r="R74" s="5">
        <f t="shared" ca="1" si="84"/>
        <v>8.4632085655443612E-3</v>
      </c>
      <c r="S74" s="5">
        <f t="shared" ca="1" si="85"/>
        <v>8.1555248912087326E-3</v>
      </c>
    </row>
    <row r="75" spans="1:19" x14ac:dyDescent="0.25">
      <c r="A75">
        <v>21</v>
      </c>
      <c r="C75" t="str">
        <f ca="1">OFFSET('42p stat'!$A$1,A75*20,0)</f>
        <v>Classic ACO non hash</v>
      </c>
      <c r="D75" s="5">
        <f ca="1">'42 end'!J158</f>
        <v>2394.4837148800007</v>
      </c>
      <c r="E75" s="5">
        <f ca="1">'84 end'!J158</f>
        <v>5765.1096329999855</v>
      </c>
      <c r="F75" s="5">
        <f ca="1">'168 end'!J159</f>
        <v>496.06880099999421</v>
      </c>
      <c r="G75" s="5">
        <f ca="1">'336 end'!J159</f>
        <v>4679.7529729999806</v>
      </c>
      <c r="H75" s="5">
        <f ca="1">'672 end'!J159</f>
        <v>52016.629178999807</v>
      </c>
      <c r="I75" s="5">
        <f ca="1">'1344 end'!J159</f>
        <v>56727.749542000005</v>
      </c>
      <c r="J75" s="5">
        <f ca="1">'2688 end'!J159</f>
        <v>16330256.040140996</v>
      </c>
      <c r="L75" t="str">
        <f t="shared" ca="1" si="86"/>
        <v>Classic ACO non hash</v>
      </c>
      <c r="M75" s="5">
        <f t="shared" ca="1" si="79"/>
        <v>7.1604150085608843E-4</v>
      </c>
      <c r="N75" s="5">
        <f t="shared" ca="1" si="80"/>
        <v>6.1197551998513563E-4</v>
      </c>
      <c r="O75" s="5">
        <f t="shared" ca="1" si="81"/>
        <v>8.3085785775940502E-2</v>
      </c>
      <c r="P75" s="5">
        <f t="shared" ca="1" si="82"/>
        <v>7.6170218269465927E-3</v>
      </c>
      <c r="Q75" s="5">
        <f t="shared" ca="1" si="83"/>
        <v>8.4164269565397635E-4</v>
      </c>
      <c r="R75" s="5">
        <f t="shared" ca="1" si="84"/>
        <v>8.4369832549200611E-3</v>
      </c>
      <c r="S75" s="5">
        <f t="shared" ca="1" si="85"/>
        <v>8.1414859538994043E-3</v>
      </c>
    </row>
    <row r="76" spans="1:19" x14ac:dyDescent="0.25">
      <c r="A76">
        <v>22</v>
      </c>
      <c r="C76" t="str">
        <f ca="1">OFFSET('42p stat'!$A$1,A76*20,0)</f>
        <v>omp</v>
      </c>
      <c r="D76" s="5">
        <f ca="1">'42 end'!J159</f>
        <v>17.857570039999889</v>
      </c>
      <c r="E76" s="5">
        <f ca="1">'84 end'!J159</f>
        <v>18.220242000000493</v>
      </c>
      <c r="F76" s="5">
        <f ca="1">'168 end'!J160</f>
        <v>35.37473208000003</v>
      </c>
      <c r="G76" s="5">
        <f ca="1">'336 end'!J160</f>
        <v>1345.8739721199995</v>
      </c>
      <c r="H76" s="5">
        <f ca="1">'672 end'!J160</f>
        <v>73.816210280000206</v>
      </c>
      <c r="I76" s="5">
        <f ca="1">'1344 end'!J160</f>
        <v>10723.402946999995</v>
      </c>
      <c r="J76" s="5">
        <f ca="1">'2688 end'!J160</f>
        <v>16877.483287000028</v>
      </c>
      <c r="L76" t="str">
        <f t="shared" ca="1" si="86"/>
        <v>omp</v>
      </c>
      <c r="M76" s="5">
        <f t="shared" ca="1" si="79"/>
        <v>9.4550291214588206E-3</v>
      </c>
      <c r="N76" s="5">
        <f t="shared" ca="1" si="80"/>
        <v>6.4882951630420606E-3</v>
      </c>
      <c r="O76" s="5">
        <f t="shared" ca="1" si="81"/>
        <v>27.962685267094876</v>
      </c>
      <c r="P76" s="5">
        <f t="shared" ca="1" si="82"/>
        <v>1.4055558223490014</v>
      </c>
      <c r="Q76" s="5">
        <f t="shared" ca="1" si="83"/>
        <v>0.14015117160645682</v>
      </c>
      <c r="R76" s="5">
        <f t="shared" ca="1" si="84"/>
        <v>1.3124707337599015</v>
      </c>
      <c r="S76" s="5">
        <f t="shared" ca="1" si="85"/>
        <v>1.2592504841234273</v>
      </c>
    </row>
    <row r="77" spans="1:19" x14ac:dyDescent="0.25">
      <c r="A77">
        <v>23</v>
      </c>
      <c r="C77" t="str">
        <f ca="1">OFFSET('42p stat'!$A$1,A77*20,0)</f>
        <v>omp non hash</v>
      </c>
      <c r="D77" s="5">
        <f ca="1">'42 end'!J160</f>
        <v>6.1270895200000561</v>
      </c>
      <c r="E77" s="5">
        <f ca="1">'84 end'!J160</f>
        <v>39.980310320000044</v>
      </c>
      <c r="F77" s="5">
        <f ca="1">'168 end'!J161</f>
        <v>26.956144880000071</v>
      </c>
      <c r="G77" s="5">
        <f ca="1">'336 end'!J161</f>
        <v>57.461577800000057</v>
      </c>
      <c r="H77" s="5">
        <f ca="1">'672 end'!J161</f>
        <v>48.813437160000142</v>
      </c>
      <c r="I77" s="5">
        <f ca="1">'1344 end'!J161</f>
        <v>9405.9908940000078</v>
      </c>
      <c r="J77" s="5">
        <f ca="1">'2688 end'!J161</f>
        <v>13429.207032999986</v>
      </c>
      <c r="L77" t="str">
        <f t="shared" ca="1" si="86"/>
        <v>omp non hash</v>
      </c>
      <c r="M77" s="5">
        <f t="shared" ca="1" si="79"/>
        <v>6.9787032276602424E-3</v>
      </c>
      <c r="N77" s="5">
        <f t="shared" ca="1" si="80"/>
        <v>5.9325707238625661E-3</v>
      </c>
      <c r="O77" s="5">
        <f t="shared" ca="1" si="81"/>
        <v>24.947878504644244</v>
      </c>
      <c r="P77" s="5">
        <f t="shared" ca="1" si="82"/>
        <v>1.2991464346042416</v>
      </c>
      <c r="Q77" s="5">
        <f t="shared" ca="1" si="83"/>
        <v>0.13938688891705131</v>
      </c>
      <c r="R77" s="5">
        <f t="shared" ca="1" si="84"/>
        <v>1.3648744652549156</v>
      </c>
      <c r="S77" s="5">
        <f t="shared" ca="1" si="85"/>
        <v>1.2944146045873755</v>
      </c>
    </row>
    <row r="78" spans="1:19" x14ac:dyDescent="0.25">
      <c r="A78">
        <v>24</v>
      </c>
      <c r="C78" t="str">
        <f ca="1">OFFSET('42p stat'!$A$1,A78*20,0)</f>
        <v>non CUDA transp Time</v>
      </c>
      <c r="D78" s="5">
        <f ca="1">'42 end'!J161</f>
        <v>20.759241040000255</v>
      </c>
      <c r="E78" s="5">
        <f ca="1">'84 end'!J161</f>
        <v>62.369491399999966</v>
      </c>
      <c r="F78" s="5">
        <f ca="1">'168 end'!J162</f>
        <v>47.541473920000001</v>
      </c>
      <c r="G78" s="5">
        <f ca="1">'336 end'!J162</f>
        <v>77.961541720000014</v>
      </c>
      <c r="H78" s="5">
        <f ca="1">'672 end'!J162</f>
        <v>116.42832515999986</v>
      </c>
      <c r="I78" s="5" t="e">
        <f ca="1">'1344 end'!J162</f>
        <v>#DIV/0!</v>
      </c>
      <c r="J78" s="5" t="e">
        <f ca="1">'2688 end'!J162</f>
        <v>#DIV/0!</v>
      </c>
      <c r="L78" t="str">
        <f t="shared" ca="1" si="86"/>
        <v>non CUDA transp Time</v>
      </c>
      <c r="M78" s="5">
        <f t="shared" ca="1" si="79"/>
        <v>4.1542140169860365E-3</v>
      </c>
      <c r="N78" s="5">
        <f t="shared" ca="1" si="80"/>
        <v>3.9650566184007046E-3</v>
      </c>
      <c r="O78" s="5">
        <f t="shared" ca="1" si="81"/>
        <v>19.002773800305103</v>
      </c>
      <c r="P78" s="5">
        <f t="shared" ca="1" si="82"/>
        <v>1.0884963815017816</v>
      </c>
      <c r="Q78" s="5">
        <f t="shared" ca="1" si="83"/>
        <v>0.12247856689132615</v>
      </c>
      <c r="R78" s="5" t="e">
        <f t="shared" ca="1" si="84"/>
        <v>#DIV/0!</v>
      </c>
      <c r="S78" s="5" t="e">
        <f t="shared" ca="1" si="85"/>
        <v>#DIV/0!</v>
      </c>
    </row>
    <row r="79" spans="1:19" x14ac:dyDescent="0.25">
      <c r="A79">
        <v>25</v>
      </c>
      <c r="C79" t="str">
        <f ca="1">OFFSET('42p stat'!$A$1,A79*20,0)</f>
        <v>non CUDA transp</v>
      </c>
      <c r="D79" s="5">
        <f ca="1">'42 end'!J162</f>
        <v>3.8936873600001212</v>
      </c>
      <c r="E79" s="5">
        <f ca="1">'84 end'!J162</f>
        <v>43.624352840000938</v>
      </c>
      <c r="F79" s="5">
        <f ca="1">'168 end'!J163</f>
        <v>5.167203240000056</v>
      </c>
      <c r="G79" s="5">
        <f ca="1">'336 end'!J163</f>
        <v>19.64881476000015</v>
      </c>
      <c r="H79" s="5">
        <f ca="1">'672 end'!J163</f>
        <v>1417.7083239999972</v>
      </c>
      <c r="I79" s="5" t="e">
        <f ca="1">'1344 end'!J163</f>
        <v>#DIV/0!</v>
      </c>
      <c r="J79" s="5" t="e">
        <f ca="1">'2688 end'!J163</f>
        <v>#DIV/0!</v>
      </c>
      <c r="L79" t="str">
        <f t="shared" ca="1" si="86"/>
        <v>non CUDA transp</v>
      </c>
      <c r="M79" s="5">
        <f t="shared" ca="1" si="79"/>
        <v>4.6531467925373339E-3</v>
      </c>
      <c r="N79" s="5">
        <f t="shared" ca="1" si="80"/>
        <v>4.6141810108140044E-3</v>
      </c>
      <c r="O79" s="5">
        <f t="shared" ca="1" si="81"/>
        <v>20.725278175984549</v>
      </c>
      <c r="P79" s="5">
        <f t="shared" ca="1" si="82"/>
        <v>1.1057264499301642</v>
      </c>
      <c r="Q79" s="5">
        <f t="shared" ca="1" si="83"/>
        <v>0.12536467770870291</v>
      </c>
      <c r="R79" s="5" t="e">
        <f t="shared" ca="1" si="84"/>
        <v>#DIV/0!</v>
      </c>
      <c r="S79" s="5" t="e">
        <f t="shared" ca="1" si="85"/>
        <v>#DIV/0!</v>
      </c>
    </row>
    <row r="80" spans="1:19" x14ac:dyDescent="0.25">
      <c r="A80">
        <v>26</v>
      </c>
      <c r="C80" t="str">
        <f ca="1">OFFSET('42p stat'!$A$1,A80*20,0)</f>
        <v>non CUDA transp non hash</v>
      </c>
      <c r="D80" s="5">
        <f ca="1">'42 end'!J163</f>
        <v>8.0317939199999557</v>
      </c>
      <c r="E80" s="5">
        <f ca="1">'84 end'!J163</f>
        <v>15.713759640000321</v>
      </c>
      <c r="F80" s="5">
        <f ca="1">'168 end'!J164</f>
        <v>44.647407640000083</v>
      </c>
      <c r="G80" s="5">
        <f ca="1">'336 end'!J164</f>
        <v>644.90302011999995</v>
      </c>
      <c r="H80" s="5">
        <f ca="1">'672 end'!J164</f>
        <v>1561.9619625599948</v>
      </c>
      <c r="I80" s="5" t="e">
        <f ca="1">'1344 end'!J164</f>
        <v>#DIV/0!</v>
      </c>
      <c r="J80" s="5" t="e">
        <f ca="1">'2688 end'!J164</f>
        <v>#DIV/0!</v>
      </c>
      <c r="L80" t="str">
        <f t="shared" ca="1" si="86"/>
        <v>non CUDA transp non hash</v>
      </c>
      <c r="M80" s="5">
        <f t="shared" ca="1" si="79"/>
        <v>7.2671614386779007E-3</v>
      </c>
      <c r="N80" s="5">
        <f t="shared" ca="1" si="80"/>
        <v>5.5296721175637428E-3</v>
      </c>
      <c r="O80" s="5">
        <f t="shared" ca="1" si="81"/>
        <v>24.796842678877578</v>
      </c>
      <c r="P80" s="5">
        <f t="shared" ca="1" si="82"/>
        <v>1.2958361520736497</v>
      </c>
      <c r="Q80" s="5">
        <f t="shared" ca="1" si="83"/>
        <v>0.14339883765831637</v>
      </c>
      <c r="R80" s="5" t="e">
        <f t="shared" ca="1" si="84"/>
        <v>#DIV/0!</v>
      </c>
      <c r="S80" s="5" t="e">
        <f t="shared" ca="1" si="85"/>
        <v>#DIV/0!</v>
      </c>
    </row>
    <row r="81" spans="1:19" x14ac:dyDescent="0.25">
      <c r="A81">
        <v>27</v>
      </c>
      <c r="C81" t="str">
        <f ca="1">OFFSET('84p stat'!$A$1,A81*20,0)</f>
        <v>non CUDA transp_AVX Time</v>
      </c>
      <c r="D81" s="5" t="e">
        <f ca="1">'42 end'!J164</f>
        <v>#DIV/0!</v>
      </c>
      <c r="E81" s="5">
        <f ca="1">'84 end'!J164</f>
        <v>33.610457699599948</v>
      </c>
      <c r="F81" s="5">
        <f ca="1">'168 end'!J165</f>
        <v>43.8038547600001</v>
      </c>
      <c r="G81" s="5">
        <f ca="1">'336 end'!J165</f>
        <v>53.944786800000024</v>
      </c>
      <c r="H81" s="5">
        <f ca="1">'672 end'!J165</f>
        <v>974.22167907999835</v>
      </c>
      <c r="I81" s="5" t="e">
        <f ca="1">'1344 end'!J165</f>
        <v>#DIV/0!</v>
      </c>
      <c r="J81" s="5" t="e">
        <f ca="1">'2688 end'!J165</f>
        <v>#DIV/0!</v>
      </c>
      <c r="L81" t="str">
        <f t="shared" ca="1" si="86"/>
        <v>non CUDA transp_AVX Time</v>
      </c>
      <c r="M81" s="5" t="e">
        <f t="shared" ca="1" si="79"/>
        <v>#DIV/0!</v>
      </c>
      <c r="N81" s="5">
        <f t="shared" ca="1" si="80"/>
        <v>0.12026053841219252</v>
      </c>
      <c r="O81" s="5">
        <f t="shared" ca="1" si="81"/>
        <v>18.477863484246029</v>
      </c>
      <c r="P81" s="5">
        <f t="shared" ca="1" si="82"/>
        <v>1.0645929982625479</v>
      </c>
      <c r="Q81" s="5">
        <f t="shared" ca="1" si="83"/>
        <v>0.12156571054631748</v>
      </c>
      <c r="R81" s="5" t="e">
        <f t="shared" ca="1" si="84"/>
        <v>#DIV/0!</v>
      </c>
      <c r="S81" s="5" t="e">
        <f t="shared" ca="1" si="85"/>
        <v>#DIV/0!</v>
      </c>
    </row>
    <row r="82" spans="1:19" x14ac:dyDescent="0.25">
      <c r="A82">
        <v>28</v>
      </c>
      <c r="C82" t="str">
        <f ca="1">OFFSET('84p stat'!$A$1,A82*20,0)</f>
        <v>non CUDA transp_AVX</v>
      </c>
      <c r="D82" s="5" t="e">
        <f ca="1">'42 end'!J165</f>
        <v>#DIV/0!</v>
      </c>
      <c r="E82" s="5">
        <f ca="1">'84 end'!J165</f>
        <v>6.698574728399957</v>
      </c>
      <c r="F82" s="5">
        <f ca="1">'168 end'!J166</f>
        <v>11.279711999999886</v>
      </c>
      <c r="G82" s="5">
        <f ca="1">'336 end'!J166</f>
        <v>23.716479559999854</v>
      </c>
      <c r="H82" s="5">
        <f ca="1">'672 end'!J166</f>
        <v>62.603608840000469</v>
      </c>
      <c r="I82" s="5" t="e">
        <f ca="1">'1344 end'!J166</f>
        <v>#DIV/0!</v>
      </c>
      <c r="J82" s="5" t="e">
        <f ca="1">'2688 end'!J166</f>
        <v>#DIV/0!</v>
      </c>
      <c r="L82" t="str">
        <f t="shared" ca="1" si="86"/>
        <v>non CUDA transp_AVX</v>
      </c>
      <c r="M82" s="5" t="e">
        <f t="shared" ca="1" si="79"/>
        <v>#DIV/0!</v>
      </c>
      <c r="N82" s="5">
        <f t="shared" ca="1" si="80"/>
        <v>0.13097512031450881</v>
      </c>
      <c r="O82" s="5">
        <f t="shared" ca="1" si="81"/>
        <v>20.063040593005582</v>
      </c>
      <c r="P82" s="5">
        <f t="shared" ca="1" si="82"/>
        <v>1.0816592316983986</v>
      </c>
      <c r="Q82" s="5">
        <f t="shared" ca="1" si="83"/>
        <v>0.1186521863350188</v>
      </c>
      <c r="R82" s="5" t="e">
        <f t="shared" ca="1" si="84"/>
        <v>#DIV/0!</v>
      </c>
      <c r="S82" s="5" t="e">
        <f t="shared" ca="1" si="85"/>
        <v>#DIV/0!</v>
      </c>
    </row>
    <row r="83" spans="1:19" x14ac:dyDescent="0.25">
      <c r="A83">
        <v>29</v>
      </c>
      <c r="C83" t="str">
        <f ca="1">OFFSET('84p stat'!$A$1,A83*20,0)</f>
        <v>non CUDA transp_AVX non hash</v>
      </c>
      <c r="D83" s="5" t="e">
        <f ca="1">'42 end'!J166</f>
        <v>#DIV/0!</v>
      </c>
      <c r="E83" s="5">
        <f ca="1">'84 end'!J166</f>
        <v>22.160802535199991</v>
      </c>
      <c r="F83" s="5">
        <f ca="1">'168 end'!J167</f>
        <v>51.793984639999948</v>
      </c>
      <c r="G83" s="5">
        <f ca="1">'336 end'!J167</f>
        <v>115.92024999999964</v>
      </c>
      <c r="H83" s="5">
        <f ca="1">'672 end'!J167</f>
        <v>311.71303944000033</v>
      </c>
      <c r="I83" s="5" t="e">
        <f ca="1">'1344 end'!J167</f>
        <v>#DIV/0!</v>
      </c>
      <c r="J83" s="5" t="e">
        <f ca="1">'2688 end'!J167</f>
        <v>#DIV/0!</v>
      </c>
      <c r="L83" t="str">
        <f t="shared" ca="1" si="86"/>
        <v>non CUDA transp_AVX non hash</v>
      </c>
      <c r="M83" s="5" t="e">
        <f t="shared" ca="1" si="79"/>
        <v>#DIV/0!</v>
      </c>
      <c r="N83" s="5">
        <f t="shared" ca="1" si="80"/>
        <v>0.18515625109609049</v>
      </c>
      <c r="O83" s="5">
        <f t="shared" ca="1" si="81"/>
        <v>24.162497087739229</v>
      </c>
      <c r="P83" s="5">
        <f t="shared" ca="1" si="82"/>
        <v>1.2658708636734159</v>
      </c>
      <c r="Q83" s="5">
        <f t="shared" ca="1" si="83"/>
        <v>0.13663277717955613</v>
      </c>
      <c r="R83" s="5" t="e">
        <f t="shared" ca="1" si="84"/>
        <v>#DIV/0!</v>
      </c>
      <c r="S83" s="5" t="e">
        <f t="shared" ca="1" si="85"/>
        <v>#DIV/0!</v>
      </c>
    </row>
    <row r="84" spans="1:19" x14ac:dyDescent="0.25">
      <c r="A84">
        <v>30</v>
      </c>
      <c r="C84" t="str">
        <f ca="1">OFFSET('84p stat'!$A$1,A84*20,0)</f>
        <v>non CUDA transp_AVX_OMP Time</v>
      </c>
      <c r="D84" s="5" t="e">
        <f ca="1">'42 end'!J167</f>
        <v>#DIV/0!</v>
      </c>
      <c r="E84" s="5">
        <f ca="1">'84 end'!J167</f>
        <v>53.621227979999929</v>
      </c>
      <c r="F84" s="5">
        <f ca="1">'168 end'!J168</f>
        <v>52.787496520000118</v>
      </c>
      <c r="G84" s="5">
        <f ca="1">'336 end'!J168</f>
        <v>96.660795879999966</v>
      </c>
      <c r="H84" s="5">
        <f ca="1">'672 end'!J168</f>
        <v>268.9930438400005</v>
      </c>
      <c r="I84" s="5" t="e">
        <f ca="1">'1344 end'!J168</f>
        <v>#DIV/0!</v>
      </c>
      <c r="J84" s="5" t="e">
        <f ca="1">'2688 end'!J168</f>
        <v>#DIV/0!</v>
      </c>
      <c r="L84" t="str">
        <f t="shared" ref="L84:L104" ca="1" si="87">C84</f>
        <v>non CUDA transp_AVX_OMP Time</v>
      </c>
      <c r="M84" s="5" t="e">
        <f t="shared" ref="M84:S84" ca="1" si="88">$B$1*POWER(M32,2)*SQRT(D84/(POWER(D32*$C$1,2))+D$74/(POWER(D$20*$C$1,2)))</f>
        <v>#DIV/0!</v>
      </c>
      <c r="N84" s="5">
        <f t="shared" ca="1" si="88"/>
        <v>0.12598441113112704</v>
      </c>
      <c r="O84" s="5">
        <f t="shared" ca="1" si="88"/>
        <v>18.453696674035122</v>
      </c>
      <c r="P84" s="5">
        <f t="shared" ca="1" si="88"/>
        <v>1.0652867996342821</v>
      </c>
      <c r="Q84" s="5">
        <f t="shared" ca="1" si="88"/>
        <v>0.11914538873968473</v>
      </c>
      <c r="R84" s="5" t="e">
        <f t="shared" ca="1" si="88"/>
        <v>#DIV/0!</v>
      </c>
      <c r="S84" s="5" t="e">
        <f t="shared" ca="1" si="88"/>
        <v>#DIV/0!</v>
      </c>
    </row>
    <row r="85" spans="1:19" x14ac:dyDescent="0.25">
      <c r="A85">
        <v>31</v>
      </c>
      <c r="C85" t="str">
        <f ca="1">OFFSET('84p stat'!$A$1,A85*20,0)</f>
        <v>non CUDA transp_AVX_OMP</v>
      </c>
      <c r="D85" s="5" t="e">
        <f ca="1">'42 end'!J168</f>
        <v>#DIV/0!</v>
      </c>
      <c r="E85" s="5">
        <f ca="1">'84 end'!J168</f>
        <v>9.0584111043999709</v>
      </c>
      <c r="F85" s="5">
        <f ca="1">'168 end'!J169</f>
        <v>11.397273000000057</v>
      </c>
      <c r="G85" s="5">
        <f ca="1">'336 end'!J169</f>
        <v>17.655624639999743</v>
      </c>
      <c r="H85" s="5">
        <f ca="1">'672 end'!J169</f>
        <v>51.017070439999252</v>
      </c>
      <c r="I85" s="5" t="e">
        <f ca="1">'1344 end'!J169</f>
        <v>#DIV/0!</v>
      </c>
      <c r="J85" s="5" t="e">
        <f ca="1">'2688 end'!J169</f>
        <v>#DIV/0!</v>
      </c>
      <c r="L85" t="str">
        <f t="shared" ca="1" si="87"/>
        <v>non CUDA transp_AVX_OMP</v>
      </c>
      <c r="M85" s="5" t="e">
        <f t="shared" ref="M85:S85" ca="1" si="89">$B$1*POWER(M33,2)*SQRT(D85/(POWER(D33*$C$1,2))+D$74/(POWER(D$20*$C$1,2)))</f>
        <v>#DIV/0!</v>
      </c>
      <c r="N85" s="5">
        <f t="shared" ca="1" si="89"/>
        <v>0.13197429026870891</v>
      </c>
      <c r="O85" s="5">
        <f t="shared" ca="1" si="89"/>
        <v>20.07660277690961</v>
      </c>
      <c r="P85" s="5">
        <f t="shared" ca="1" si="89"/>
        <v>1.0811662089840484</v>
      </c>
      <c r="Q85" s="5">
        <f t="shared" ca="1" si="89"/>
        <v>0.11867574668581901</v>
      </c>
      <c r="R85" s="5" t="e">
        <f t="shared" ca="1" si="89"/>
        <v>#DIV/0!</v>
      </c>
      <c r="S85" s="5" t="e">
        <f t="shared" ca="1" si="89"/>
        <v>#DIV/0!</v>
      </c>
    </row>
    <row r="86" spans="1:19" x14ac:dyDescent="0.25">
      <c r="A86">
        <v>32</v>
      </c>
      <c r="C86" t="str">
        <f ca="1">OFFSET('84p stat'!$A$1,A86*20,0)</f>
        <v>non CUDA transp_AVX_OMP non hash</v>
      </c>
      <c r="D86" s="5" t="e">
        <f ca="1">'42 end'!J169</f>
        <v>#DIV/0!</v>
      </c>
      <c r="E86" s="5">
        <f ca="1">'84 end'!J169</f>
        <v>21.44032999120002</v>
      </c>
      <c r="F86" s="5">
        <f ca="1">'168 end'!J170</f>
        <v>57.60801108000009</v>
      </c>
      <c r="G86" s="5">
        <f ca="1">'336 end'!J170</f>
        <v>189.25723880000027</v>
      </c>
      <c r="H86" s="5">
        <f ca="1">'672 end'!J170</f>
        <v>224.76161519999911</v>
      </c>
      <c r="I86" s="5" t="e">
        <f ca="1">'1344 end'!J170</f>
        <v>#DIV/0!</v>
      </c>
      <c r="J86" s="5" t="e">
        <f ca="1">'2688 end'!J170</f>
        <v>#DIV/0!</v>
      </c>
      <c r="L86" t="str">
        <f t="shared" ca="1" si="87"/>
        <v>non CUDA transp_AVX_OMP non hash</v>
      </c>
      <c r="M86" s="5" t="e">
        <f t="shared" ref="M86:S86" ca="1" si="90">$B$1*POWER(M34,2)*SQRT(D86/(POWER(D34*$C$1,2))+D$74/(POWER(D$20*$C$1,2)))</f>
        <v>#DIV/0!</v>
      </c>
      <c r="N86" s="5">
        <f t="shared" ca="1" si="90"/>
        <v>0.18392149226759347</v>
      </c>
      <c r="O86" s="5">
        <f t="shared" ca="1" si="90"/>
        <v>24.115042446619849</v>
      </c>
      <c r="P86" s="5">
        <f t="shared" ca="1" si="90"/>
        <v>1.2654972132047404</v>
      </c>
      <c r="Q86" s="5">
        <f t="shared" ca="1" si="90"/>
        <v>0.13628661722312502</v>
      </c>
      <c r="R86" s="5" t="e">
        <f t="shared" ca="1" si="90"/>
        <v>#DIV/0!</v>
      </c>
      <c r="S86" s="5" t="e">
        <f t="shared" ca="1" si="90"/>
        <v>#DIV/0!</v>
      </c>
    </row>
    <row r="87" spans="1:19" x14ac:dyDescent="0.25">
      <c r="A87">
        <v>33</v>
      </c>
      <c r="C87" t="str">
        <f ca="1">OFFSET('84p stat'!$A$1,A87*20,0)</f>
        <v>CUDA ant add CPU_AVX_transp Time</v>
      </c>
      <c r="D87" s="5" t="e">
        <f ca="1">'42 end'!J170</f>
        <v>#DIV/0!</v>
      </c>
      <c r="E87" s="5">
        <f ca="1">'84 end'!J170</f>
        <v>11.954965959199969</v>
      </c>
      <c r="F87" s="5">
        <f ca="1">'168 end'!J171</f>
        <v>57.101960679999955</v>
      </c>
      <c r="G87" s="5">
        <f ca="1">'336 end'!J171</f>
        <v>205.87812287999969</v>
      </c>
      <c r="H87" s="5" t="e">
        <f ca="1">'672 end'!J171</f>
        <v>#DIV/0!</v>
      </c>
      <c r="I87" s="5" t="e">
        <f ca="1">'1344 end'!J171</f>
        <v>#DIV/0!</v>
      </c>
      <c r="J87" s="5" t="e">
        <f ca="1">'2688 end'!J171</f>
        <v>#DIV/0!</v>
      </c>
      <c r="L87" t="str">
        <f t="shared" ca="1" si="87"/>
        <v>CUDA ant add CPU_AVX_transp Time</v>
      </c>
      <c r="M87" s="5" t="e">
        <f t="shared" ref="M87:S87" ca="1" si="91">$B$1*POWER(M35,2)*SQRT(D87/(POWER(D35*$C$1,2))+D$74/(POWER(D$20*$C$1,2)))</f>
        <v>#DIV/0!</v>
      </c>
      <c r="N87" s="5">
        <f t="shared" ca="1" si="91"/>
        <v>0.29669540881354195</v>
      </c>
      <c r="O87" s="5">
        <f t="shared" ca="1" si="91"/>
        <v>47.132546163285092</v>
      </c>
      <c r="P87" s="5">
        <f t="shared" ca="1" si="91"/>
        <v>2.5988849056918193</v>
      </c>
      <c r="Q87" s="5" t="e">
        <f t="shared" ca="1" si="91"/>
        <v>#DIV/0!</v>
      </c>
      <c r="R87" s="5" t="e">
        <f t="shared" ca="1" si="91"/>
        <v>#DIV/0!</v>
      </c>
      <c r="S87" s="5" t="e">
        <f t="shared" ca="1" si="91"/>
        <v>#DIV/0!</v>
      </c>
    </row>
    <row r="88" spans="1:19" x14ac:dyDescent="0.25">
      <c r="A88">
        <v>34</v>
      </c>
      <c r="C88" t="str">
        <f ca="1">OFFSET('84p stat'!$A$1,A88*20,0)</f>
        <v>CUDA ant add CPU_AVX_transp</v>
      </c>
      <c r="D88" s="5" t="e">
        <f ca="1">'42 end'!J171</f>
        <v>#DIV/0!</v>
      </c>
      <c r="E88" s="5">
        <f ca="1">'84 end'!J171</f>
        <v>2.2030491300000126</v>
      </c>
      <c r="F88" s="5">
        <f ca="1">'168 end'!J172</f>
        <v>11.614465440000014</v>
      </c>
      <c r="G88" s="5">
        <f ca="1">'336 end'!J172</f>
        <v>67.754240159999995</v>
      </c>
      <c r="H88" s="5" t="e">
        <f ca="1">'672 end'!J172</f>
        <v>#DIV/0!</v>
      </c>
      <c r="I88" s="5" t="e">
        <f ca="1">'1344 end'!J172</f>
        <v>#DIV/0!</v>
      </c>
      <c r="J88" s="5" t="e">
        <f ca="1">'2688 end'!J172</f>
        <v>#DIV/0!</v>
      </c>
      <c r="L88" t="str">
        <f t="shared" ca="1" si="87"/>
        <v>CUDA ant add CPU_AVX_transp</v>
      </c>
      <c r="M88" s="5" t="e">
        <f t="shared" ref="M88:S88" ca="1" si="92">$B$1*POWER(M36,2)*SQRT(D88/(POWER(D36*$C$1,2))+D$74/(POWER(D$20*$C$1,2)))</f>
        <v>#DIV/0!</v>
      </c>
      <c r="N88" s="5">
        <f t="shared" ca="1" si="92"/>
        <v>0.33460424202197631</v>
      </c>
      <c r="O88" s="5">
        <f t="shared" ca="1" si="92"/>
        <v>52.663403129844554</v>
      </c>
      <c r="P88" s="5">
        <f t="shared" ca="1" si="92"/>
        <v>2.7185540121900873</v>
      </c>
      <c r="Q88" s="5" t="e">
        <f t="shared" ca="1" si="92"/>
        <v>#DIV/0!</v>
      </c>
      <c r="R88" s="5" t="e">
        <f t="shared" ca="1" si="92"/>
        <v>#DIV/0!</v>
      </c>
      <c r="S88" s="5" t="e">
        <f t="shared" ca="1" si="92"/>
        <v>#DIV/0!</v>
      </c>
    </row>
    <row r="89" spans="1:19" x14ac:dyDescent="0.25">
      <c r="A89">
        <v>35</v>
      </c>
      <c r="C89">
        <f ca="1">OFFSET('84p stat'!$A$1,A89*20,0)</f>
        <v>0</v>
      </c>
      <c r="D89" s="5" t="e">
        <f ca="1">'42 end'!J172</f>
        <v>#DIV/0!</v>
      </c>
      <c r="E89" s="5">
        <f ca="1">'84 end'!J172</f>
        <v>0</v>
      </c>
      <c r="F89" s="5" t="e">
        <f ca="1">'168 end'!J173</f>
        <v>#DIV/0!</v>
      </c>
      <c r="G89" s="5" t="e">
        <f ca="1">'336 end'!J173</f>
        <v>#DIV/0!</v>
      </c>
      <c r="H89" s="5" t="e">
        <f ca="1">'672 end'!J173</f>
        <v>#DIV/0!</v>
      </c>
      <c r="I89" s="5" t="e">
        <f ca="1">'1344 end'!J173</f>
        <v>#DIV/0!</v>
      </c>
      <c r="J89" s="5" t="e">
        <f ca="1">'2688 end'!J173</f>
        <v>#DIV/0!</v>
      </c>
      <c r="L89">
        <f t="shared" ca="1" si="87"/>
        <v>0</v>
      </c>
      <c r="M89" s="5" t="e">
        <f t="shared" ref="M89:S89" ca="1" si="93">$B$1*POWER(M37,2)*SQRT(D89/(POWER(D37*$C$1,2))+D$74/(POWER(D$20*$C$1,2)))</f>
        <v>#DIV/0!</v>
      </c>
      <c r="N89" s="5" t="e">
        <f t="shared" ca="1" si="93"/>
        <v>#DIV/0!</v>
      </c>
      <c r="O89" s="5" t="e">
        <f t="shared" ca="1" si="93"/>
        <v>#DIV/0!</v>
      </c>
      <c r="P89" s="5" t="e">
        <f t="shared" ca="1" si="93"/>
        <v>#DIV/0!</v>
      </c>
      <c r="Q89" s="5" t="e">
        <f t="shared" ca="1" si="93"/>
        <v>#DIV/0!</v>
      </c>
      <c r="R89" s="5" t="e">
        <f t="shared" ca="1" si="93"/>
        <v>#DIV/0!</v>
      </c>
      <c r="S89" s="5" t="e">
        <f t="shared" ca="1" si="93"/>
        <v>#DIV/0!</v>
      </c>
    </row>
    <row r="90" spans="1:19" x14ac:dyDescent="0.25">
      <c r="A90">
        <v>36</v>
      </c>
      <c r="C90">
        <f ca="1">OFFSET('84p stat'!$A$1,A90*20,0)</f>
        <v>0</v>
      </c>
      <c r="D90" s="5" t="e">
        <f ca="1">'42 end'!J173</f>
        <v>#DIV/0!</v>
      </c>
      <c r="E90" s="5" t="e">
        <f ca="1">'84 end'!J173</f>
        <v>#DIV/0!</v>
      </c>
      <c r="F90" s="5" t="e">
        <f ca="1">'168 end'!J174</f>
        <v>#DIV/0!</v>
      </c>
      <c r="G90" s="5" t="e">
        <f ca="1">'336 end'!J174</f>
        <v>#DIV/0!</v>
      </c>
      <c r="H90" s="5" t="e">
        <f ca="1">'672 end'!J174</f>
        <v>#DIV/0!</v>
      </c>
      <c r="I90" s="5" t="e">
        <f ca="1">'1344 end'!J174</f>
        <v>#DIV/0!</v>
      </c>
      <c r="J90" s="5" t="e">
        <f ca="1">'2688 end'!J174</f>
        <v>#DIV/0!</v>
      </c>
      <c r="L90">
        <f t="shared" ca="1" si="87"/>
        <v>0</v>
      </c>
      <c r="M90" s="5" t="e">
        <f t="shared" ref="M90:S90" ca="1" si="94">$B$1*POWER(M38,2)*SQRT(D90/(POWER(D38*$C$1,2))+D$74/(POWER(D$20*$C$1,2)))</f>
        <v>#DIV/0!</v>
      </c>
      <c r="N90" s="5" t="e">
        <f t="shared" ca="1" si="94"/>
        <v>#DIV/0!</v>
      </c>
      <c r="O90" s="5" t="e">
        <f t="shared" ca="1" si="94"/>
        <v>#DIV/0!</v>
      </c>
      <c r="P90" s="5" t="e">
        <f t="shared" ca="1" si="94"/>
        <v>#DIV/0!</v>
      </c>
      <c r="Q90" s="5" t="e">
        <f t="shared" ca="1" si="94"/>
        <v>#DIV/0!</v>
      </c>
      <c r="R90" s="5" t="e">
        <f t="shared" ca="1" si="94"/>
        <v>#DIV/0!</v>
      </c>
      <c r="S90" s="5" t="e">
        <f t="shared" ca="1" si="94"/>
        <v>#DIV/0!</v>
      </c>
    </row>
    <row r="91" spans="1:19" x14ac:dyDescent="0.25">
      <c r="A91">
        <v>37</v>
      </c>
      <c r="C91">
        <f ca="1">OFFSET('84p stat'!$A$1,A91*20,0)</f>
        <v>0</v>
      </c>
      <c r="D91" s="5" t="e">
        <f ca="1">'42 end'!J174</f>
        <v>#DIV/0!</v>
      </c>
      <c r="E91" s="5" t="e">
        <f ca="1">'84 end'!J174</f>
        <v>#DIV/0!</v>
      </c>
      <c r="F91" s="5" t="e">
        <f ca="1">'168 end'!J175</f>
        <v>#DIV/0!</v>
      </c>
      <c r="G91" s="5" t="e">
        <f ca="1">'336 end'!J175</f>
        <v>#DIV/0!</v>
      </c>
      <c r="H91" s="5" t="e">
        <f ca="1">'672 end'!J175</f>
        <v>#DIV/0!</v>
      </c>
      <c r="I91" s="5" t="e">
        <f ca="1">'1344 end'!J175</f>
        <v>#DIV/0!</v>
      </c>
      <c r="J91" s="5" t="e">
        <f ca="1">'2688 end'!J175</f>
        <v>#DIV/0!</v>
      </c>
      <c r="L91">
        <f t="shared" ca="1" si="87"/>
        <v>0</v>
      </c>
      <c r="M91" s="5" t="e">
        <f t="shared" ref="M91:S91" ca="1" si="95">$B$1*POWER(M39,2)*SQRT(D91/(POWER(D39*$C$1,2))+D$74/(POWER(D$20*$C$1,2)))</f>
        <v>#DIV/0!</v>
      </c>
      <c r="N91" s="5" t="e">
        <f t="shared" ca="1" si="95"/>
        <v>#DIV/0!</v>
      </c>
      <c r="O91" s="5" t="e">
        <f t="shared" ca="1" si="95"/>
        <v>#DIV/0!</v>
      </c>
      <c r="P91" s="5" t="e">
        <f t="shared" ca="1" si="95"/>
        <v>#DIV/0!</v>
      </c>
      <c r="Q91" s="5" t="e">
        <f t="shared" ca="1" si="95"/>
        <v>#DIV/0!</v>
      </c>
      <c r="R91" s="5" t="e">
        <f t="shared" ca="1" si="95"/>
        <v>#DIV/0!</v>
      </c>
      <c r="S91" s="5" t="e">
        <f t="shared" ca="1" si="95"/>
        <v>#DIV/0!</v>
      </c>
    </row>
    <row r="92" spans="1:19" x14ac:dyDescent="0.25">
      <c r="A92">
        <v>38</v>
      </c>
      <c r="C92">
        <f ca="1">OFFSET('84p stat'!$A$1,A92*20,0)</f>
        <v>0</v>
      </c>
      <c r="D92" s="5" t="e">
        <f ca="1">'42 end'!J175</f>
        <v>#DIV/0!</v>
      </c>
      <c r="E92" s="5" t="e">
        <f ca="1">'84 end'!J175</f>
        <v>#DIV/0!</v>
      </c>
      <c r="F92" s="5" t="e">
        <f ca="1">'168 end'!J176</f>
        <v>#DIV/0!</v>
      </c>
      <c r="G92" s="5" t="e">
        <f ca="1">'336 end'!J176</f>
        <v>#DIV/0!</v>
      </c>
      <c r="H92" s="5" t="e">
        <f ca="1">'672 end'!J176</f>
        <v>#DIV/0!</v>
      </c>
      <c r="I92" s="5" t="e">
        <f ca="1">'1344 end'!J176</f>
        <v>#DIV/0!</v>
      </c>
      <c r="J92" s="5" t="e">
        <f ca="1">'2688 end'!J176</f>
        <v>#DIV/0!</v>
      </c>
      <c r="L92">
        <f t="shared" ca="1" si="87"/>
        <v>0</v>
      </c>
      <c r="M92" s="5" t="e">
        <f t="shared" ref="M92:S92" ca="1" si="96">$B$1*POWER(M40,2)*SQRT(D92/(POWER(D40*$C$1,2))+D$74/(POWER(D$20*$C$1,2)))</f>
        <v>#DIV/0!</v>
      </c>
      <c r="N92" s="5" t="e">
        <f t="shared" ca="1" si="96"/>
        <v>#DIV/0!</v>
      </c>
      <c r="O92" s="5" t="e">
        <f t="shared" ca="1" si="96"/>
        <v>#DIV/0!</v>
      </c>
      <c r="P92" s="5" t="e">
        <f t="shared" ca="1" si="96"/>
        <v>#DIV/0!</v>
      </c>
      <c r="Q92" s="5" t="e">
        <f t="shared" ca="1" si="96"/>
        <v>#DIV/0!</v>
      </c>
      <c r="R92" s="5" t="e">
        <f t="shared" ca="1" si="96"/>
        <v>#DIV/0!</v>
      </c>
      <c r="S92" s="5" t="e">
        <f t="shared" ca="1" si="96"/>
        <v>#DIV/0!</v>
      </c>
    </row>
    <row r="93" spans="1:19" x14ac:dyDescent="0.25">
      <c r="A93">
        <v>39</v>
      </c>
      <c r="C93">
        <f ca="1">OFFSET('84p stat'!$A$1,A93*20,0)</f>
        <v>0</v>
      </c>
      <c r="D93" s="5" t="e">
        <f ca="1">'42 end'!J176</f>
        <v>#DIV/0!</v>
      </c>
      <c r="E93" s="5" t="e">
        <f ca="1">'84 end'!J176</f>
        <v>#DIV/0!</v>
      </c>
      <c r="F93" s="5" t="e">
        <f ca="1">'168 end'!J177</f>
        <v>#DIV/0!</v>
      </c>
      <c r="G93" s="5" t="e">
        <f ca="1">'336 end'!J177</f>
        <v>#DIV/0!</v>
      </c>
      <c r="H93" s="5" t="e">
        <f ca="1">'672 end'!J177</f>
        <v>#DIV/0!</v>
      </c>
      <c r="I93" s="5" t="e">
        <f ca="1">'1344 end'!J177</f>
        <v>#DIV/0!</v>
      </c>
      <c r="J93" s="5" t="e">
        <f ca="1">'2688 end'!J177</f>
        <v>#DIV/0!</v>
      </c>
      <c r="L93">
        <f t="shared" ca="1" si="87"/>
        <v>0</v>
      </c>
      <c r="M93" s="5" t="e">
        <f t="shared" ref="M93:S93" ca="1" si="97">$B$1*POWER(M41,2)*SQRT(D93/(POWER(D41*$C$1,2))+D$74/(POWER(D$20*$C$1,2)))</f>
        <v>#DIV/0!</v>
      </c>
      <c r="N93" s="5" t="e">
        <f t="shared" ca="1" si="97"/>
        <v>#DIV/0!</v>
      </c>
      <c r="O93" s="5" t="e">
        <f t="shared" ca="1" si="97"/>
        <v>#DIV/0!</v>
      </c>
      <c r="P93" s="5" t="e">
        <f t="shared" ca="1" si="97"/>
        <v>#DIV/0!</v>
      </c>
      <c r="Q93" s="5" t="e">
        <f t="shared" ca="1" si="97"/>
        <v>#DIV/0!</v>
      </c>
      <c r="R93" s="5" t="e">
        <f t="shared" ca="1" si="97"/>
        <v>#DIV/0!</v>
      </c>
      <c r="S93" s="5" t="e">
        <f t="shared" ca="1" si="97"/>
        <v>#DIV/0!</v>
      </c>
    </row>
    <row r="94" spans="1:19" x14ac:dyDescent="0.25">
      <c r="A94">
        <v>40</v>
      </c>
      <c r="C94">
        <f ca="1">OFFSET('84p stat'!$A$1,A94*20,0)</f>
        <v>0</v>
      </c>
      <c r="D94" s="5" t="e">
        <f ca="1">'42 end'!J177</f>
        <v>#DIV/0!</v>
      </c>
      <c r="E94" s="5" t="e">
        <f ca="1">'84 end'!J177</f>
        <v>#DIV/0!</v>
      </c>
      <c r="F94" s="5" t="e">
        <f ca="1">'168 end'!J178</f>
        <v>#DIV/0!</v>
      </c>
      <c r="G94" s="5" t="e">
        <f ca="1">'336 end'!J178</f>
        <v>#DIV/0!</v>
      </c>
      <c r="H94" s="5" t="e">
        <f ca="1">'672 end'!J178</f>
        <v>#DIV/0!</v>
      </c>
      <c r="I94" s="5" t="e">
        <f ca="1">'1344 end'!J178</f>
        <v>#DIV/0!</v>
      </c>
      <c r="J94" s="5" t="e">
        <f ca="1">'2688 end'!J178</f>
        <v>#DIV/0!</v>
      </c>
      <c r="L94">
        <f t="shared" ca="1" si="87"/>
        <v>0</v>
      </c>
      <c r="M94" s="5" t="e">
        <f t="shared" ref="M94:S94" ca="1" si="98">$B$1*POWER(M42,2)*SQRT(D94/(POWER(D42*$C$1,2))+D$74/(POWER(D$20*$C$1,2)))</f>
        <v>#DIV/0!</v>
      </c>
      <c r="N94" s="5" t="e">
        <f t="shared" ca="1" si="98"/>
        <v>#DIV/0!</v>
      </c>
      <c r="O94" s="5" t="e">
        <f t="shared" ca="1" si="98"/>
        <v>#DIV/0!</v>
      </c>
      <c r="P94" s="5" t="e">
        <f t="shared" ca="1" si="98"/>
        <v>#DIV/0!</v>
      </c>
      <c r="Q94" s="5" t="e">
        <f t="shared" ca="1" si="98"/>
        <v>#DIV/0!</v>
      </c>
      <c r="R94" s="5" t="e">
        <f t="shared" ca="1" si="98"/>
        <v>#DIV/0!</v>
      </c>
      <c r="S94" s="5" t="e">
        <f t="shared" ca="1" si="98"/>
        <v>#DIV/0!</v>
      </c>
    </row>
    <row r="95" spans="1:19" x14ac:dyDescent="0.25">
      <c r="A95">
        <v>41</v>
      </c>
      <c r="C95">
        <f ca="1">OFFSET('84p stat'!$A$1,A95*20,0)</f>
        <v>0</v>
      </c>
      <c r="D95" s="5" t="e">
        <f ca="1">'42 end'!J178</f>
        <v>#DIV/0!</v>
      </c>
      <c r="E95" s="5" t="e">
        <f ca="1">'84 end'!J178</f>
        <v>#DIV/0!</v>
      </c>
      <c r="F95" s="5" t="e">
        <f ca="1">'168 end'!J179</f>
        <v>#DIV/0!</v>
      </c>
      <c r="G95" s="5" t="e">
        <f ca="1">'336 end'!J179</f>
        <v>#DIV/0!</v>
      </c>
      <c r="H95" s="5" t="e">
        <f ca="1">'672 end'!J179</f>
        <v>#DIV/0!</v>
      </c>
      <c r="I95" s="5" t="e">
        <f ca="1">'1344 end'!J179</f>
        <v>#DIV/0!</v>
      </c>
      <c r="J95" s="5" t="e">
        <f ca="1">'2688 end'!J179</f>
        <v>#DIV/0!</v>
      </c>
      <c r="L95">
        <f t="shared" ca="1" si="87"/>
        <v>0</v>
      </c>
      <c r="M95" s="5" t="e">
        <f t="shared" ref="M95:S95" ca="1" si="99">$B$1*POWER(M43,2)*SQRT(D95/(POWER(D43*$C$1,2))+D$74/(POWER(D$20*$C$1,2)))</f>
        <v>#DIV/0!</v>
      </c>
      <c r="N95" s="5" t="e">
        <f t="shared" ca="1" si="99"/>
        <v>#DIV/0!</v>
      </c>
      <c r="O95" s="5" t="e">
        <f t="shared" ca="1" si="99"/>
        <v>#DIV/0!</v>
      </c>
      <c r="P95" s="5" t="e">
        <f t="shared" ca="1" si="99"/>
        <v>#DIV/0!</v>
      </c>
      <c r="Q95" s="5" t="e">
        <f t="shared" ca="1" si="99"/>
        <v>#DIV/0!</v>
      </c>
      <c r="R95" s="5" t="e">
        <f t="shared" ca="1" si="99"/>
        <v>#DIV/0!</v>
      </c>
      <c r="S95" s="5" t="e">
        <f t="shared" ca="1" si="99"/>
        <v>#DIV/0!</v>
      </c>
    </row>
    <row r="96" spans="1:19" x14ac:dyDescent="0.25">
      <c r="A96">
        <v>42</v>
      </c>
      <c r="C96">
        <f ca="1">OFFSET('84p stat'!$A$1,A96*20,0)</f>
        <v>0</v>
      </c>
      <c r="D96" s="5" t="e">
        <f ca="1">'42 end'!J179</f>
        <v>#DIV/0!</v>
      </c>
      <c r="E96" s="5" t="e">
        <f ca="1">'84 end'!J179</f>
        <v>#DIV/0!</v>
      </c>
      <c r="F96" s="5" t="e">
        <f ca="1">'168 end'!J180</f>
        <v>#DIV/0!</v>
      </c>
      <c r="G96" s="5" t="e">
        <f ca="1">'336 end'!J180</f>
        <v>#DIV/0!</v>
      </c>
      <c r="H96" s="5" t="e">
        <f ca="1">'672 end'!J180</f>
        <v>#DIV/0!</v>
      </c>
      <c r="I96" s="5" t="e">
        <f ca="1">'1344 end'!J180</f>
        <v>#DIV/0!</v>
      </c>
      <c r="J96" s="5" t="e">
        <f ca="1">'2688 end'!J180</f>
        <v>#DIV/0!</v>
      </c>
      <c r="L96">
        <f t="shared" ca="1" si="87"/>
        <v>0</v>
      </c>
      <c r="M96" s="5" t="e">
        <f t="shared" ref="M96:S96" ca="1" si="100">$B$1*POWER(M44,2)*SQRT(D96/(POWER(D44*$C$1,2))+D$74/(POWER(D$20*$C$1,2)))</f>
        <v>#DIV/0!</v>
      </c>
      <c r="N96" s="5" t="e">
        <f t="shared" ca="1" si="100"/>
        <v>#DIV/0!</v>
      </c>
      <c r="O96" s="5" t="e">
        <f t="shared" ca="1" si="100"/>
        <v>#DIV/0!</v>
      </c>
      <c r="P96" s="5" t="e">
        <f t="shared" ca="1" si="100"/>
        <v>#DIV/0!</v>
      </c>
      <c r="Q96" s="5" t="e">
        <f t="shared" ca="1" si="100"/>
        <v>#DIV/0!</v>
      </c>
      <c r="R96" s="5" t="e">
        <f t="shared" ca="1" si="100"/>
        <v>#DIV/0!</v>
      </c>
      <c r="S96" s="5" t="e">
        <f t="shared" ca="1" si="100"/>
        <v>#DIV/0!</v>
      </c>
    </row>
    <row r="97" spans="1:19" x14ac:dyDescent="0.25">
      <c r="A97">
        <v>43</v>
      </c>
      <c r="C97">
        <f ca="1">OFFSET('84p stat'!$A$1,A97*20,0)</f>
        <v>0</v>
      </c>
      <c r="D97" s="5" t="e">
        <f ca="1">'42 end'!J180</f>
        <v>#DIV/0!</v>
      </c>
      <c r="E97" s="5" t="e">
        <f ca="1">'84 end'!J180</f>
        <v>#DIV/0!</v>
      </c>
      <c r="F97" s="5" t="e">
        <f ca="1">'168 end'!J181</f>
        <v>#DIV/0!</v>
      </c>
      <c r="G97" s="5" t="e">
        <f ca="1">'336 end'!J181</f>
        <v>#DIV/0!</v>
      </c>
      <c r="H97" s="5" t="e">
        <f ca="1">'672 end'!J181</f>
        <v>#DIV/0!</v>
      </c>
      <c r="I97" s="5" t="e">
        <f ca="1">'1344 end'!J181</f>
        <v>#DIV/0!</v>
      </c>
      <c r="J97" s="5" t="e">
        <f ca="1">'2688 end'!J181</f>
        <v>#DIV/0!</v>
      </c>
      <c r="L97">
        <f t="shared" ca="1" si="87"/>
        <v>0</v>
      </c>
      <c r="M97" s="5" t="e">
        <f t="shared" ref="M97:S97" ca="1" si="101">$B$1*POWER(M45,2)*SQRT(D97/(POWER(D45*$C$1,2))+D$74/(POWER(D$20*$C$1,2)))</f>
        <v>#DIV/0!</v>
      </c>
      <c r="N97" s="5" t="e">
        <f t="shared" ca="1" si="101"/>
        <v>#DIV/0!</v>
      </c>
      <c r="O97" s="5" t="e">
        <f t="shared" ca="1" si="101"/>
        <v>#DIV/0!</v>
      </c>
      <c r="P97" s="5" t="e">
        <f t="shared" ca="1" si="101"/>
        <v>#DIV/0!</v>
      </c>
      <c r="Q97" s="5" t="e">
        <f t="shared" ca="1" si="101"/>
        <v>#DIV/0!</v>
      </c>
      <c r="R97" s="5" t="e">
        <f t="shared" ca="1" si="101"/>
        <v>#DIV/0!</v>
      </c>
      <c r="S97" s="5" t="e">
        <f t="shared" ca="1" si="101"/>
        <v>#DIV/0!</v>
      </c>
    </row>
    <row r="98" spans="1:19" x14ac:dyDescent="0.25">
      <c r="A98">
        <v>44</v>
      </c>
      <c r="C98">
        <f ca="1">OFFSET('84p stat'!$A$1,A98*20,0)</f>
        <v>0</v>
      </c>
      <c r="D98" s="5" t="e">
        <f ca="1">'42 end'!J181</f>
        <v>#DIV/0!</v>
      </c>
      <c r="E98" s="5" t="e">
        <f ca="1">'84 end'!J181</f>
        <v>#DIV/0!</v>
      </c>
      <c r="F98" s="5" t="e">
        <f ca="1">'168 end'!J182</f>
        <v>#DIV/0!</v>
      </c>
      <c r="G98" s="5" t="e">
        <f ca="1">'336 end'!J182</f>
        <v>#DIV/0!</v>
      </c>
      <c r="H98" s="5" t="e">
        <f ca="1">'672 end'!J182</f>
        <v>#DIV/0!</v>
      </c>
      <c r="I98" s="5" t="e">
        <f ca="1">'1344 end'!J182</f>
        <v>#DIV/0!</v>
      </c>
      <c r="J98" s="5" t="e">
        <f ca="1">'2688 end'!J182</f>
        <v>#DIV/0!</v>
      </c>
      <c r="L98">
        <f t="shared" ca="1" si="87"/>
        <v>0</v>
      </c>
      <c r="M98" s="5" t="e">
        <f t="shared" ref="M98:S98" ca="1" si="102">$B$1*POWER(M46,2)*SQRT(D98/(POWER(D46*$C$1,2))+D$74/(POWER(D$20*$C$1,2)))</f>
        <v>#DIV/0!</v>
      </c>
      <c r="N98" s="5" t="e">
        <f t="shared" ca="1" si="102"/>
        <v>#DIV/0!</v>
      </c>
      <c r="O98" s="5" t="e">
        <f t="shared" ca="1" si="102"/>
        <v>#DIV/0!</v>
      </c>
      <c r="P98" s="5" t="e">
        <f t="shared" ca="1" si="102"/>
        <v>#DIV/0!</v>
      </c>
      <c r="Q98" s="5" t="e">
        <f t="shared" ca="1" si="102"/>
        <v>#DIV/0!</v>
      </c>
      <c r="R98" s="5" t="e">
        <f t="shared" ca="1" si="102"/>
        <v>#DIV/0!</v>
      </c>
      <c r="S98" s="5" t="e">
        <f t="shared" ca="1" si="102"/>
        <v>#DIV/0!</v>
      </c>
    </row>
    <row r="99" spans="1:19" x14ac:dyDescent="0.25">
      <c r="A99">
        <v>45</v>
      </c>
      <c r="C99">
        <f ca="1">OFFSET('84p stat'!$A$1,A99*20,0)</f>
        <v>0</v>
      </c>
      <c r="D99" s="5" t="e">
        <f ca="1">'42 end'!J182</f>
        <v>#DIV/0!</v>
      </c>
      <c r="E99" s="5" t="e">
        <f ca="1">'84 end'!J182</f>
        <v>#DIV/0!</v>
      </c>
      <c r="F99" s="5" t="e">
        <f ca="1">'168 end'!J183</f>
        <v>#DIV/0!</v>
      </c>
      <c r="G99" s="5" t="e">
        <f ca="1">'336 end'!J183</f>
        <v>#DIV/0!</v>
      </c>
      <c r="H99" s="5" t="e">
        <f ca="1">'672 end'!J183</f>
        <v>#DIV/0!</v>
      </c>
      <c r="I99" s="5" t="e">
        <f ca="1">'1344 end'!J183</f>
        <v>#DIV/0!</v>
      </c>
      <c r="J99" s="5" t="e">
        <f ca="1">'2688 end'!J183</f>
        <v>#DIV/0!</v>
      </c>
      <c r="L99">
        <f t="shared" ca="1" si="87"/>
        <v>0</v>
      </c>
      <c r="M99" s="5" t="e">
        <f t="shared" ref="M99:S99" ca="1" si="103">$B$1*POWER(M47,2)*SQRT(D99/(POWER(D47*$C$1,2))+D$74/(POWER(D$20*$C$1,2)))</f>
        <v>#DIV/0!</v>
      </c>
      <c r="N99" s="5" t="e">
        <f t="shared" ca="1" si="103"/>
        <v>#DIV/0!</v>
      </c>
      <c r="O99" s="5" t="e">
        <f t="shared" ca="1" si="103"/>
        <v>#DIV/0!</v>
      </c>
      <c r="P99" s="5" t="e">
        <f t="shared" ca="1" si="103"/>
        <v>#DIV/0!</v>
      </c>
      <c r="Q99" s="5" t="e">
        <f t="shared" ca="1" si="103"/>
        <v>#DIV/0!</v>
      </c>
      <c r="R99" s="5" t="e">
        <f t="shared" ca="1" si="103"/>
        <v>#DIV/0!</v>
      </c>
      <c r="S99" s="5" t="e">
        <f t="shared" ca="1" si="103"/>
        <v>#DIV/0!</v>
      </c>
    </row>
    <row r="100" spans="1:19" x14ac:dyDescent="0.25">
      <c r="A100">
        <v>46</v>
      </c>
      <c r="C100">
        <f ca="1">OFFSET('84p stat'!$A$1,A100*20,0)</f>
        <v>0</v>
      </c>
      <c r="D100" s="5" t="e">
        <f ca="1">'42 end'!J183</f>
        <v>#DIV/0!</v>
      </c>
      <c r="E100" s="5" t="e">
        <f ca="1">'84 end'!J183</f>
        <v>#DIV/0!</v>
      </c>
      <c r="F100" s="5" t="e">
        <f ca="1">'168 end'!J184</f>
        <v>#DIV/0!</v>
      </c>
      <c r="G100" s="5" t="e">
        <f ca="1">'336 end'!J184</f>
        <v>#DIV/0!</v>
      </c>
      <c r="H100" s="5" t="e">
        <f ca="1">'672 end'!J184</f>
        <v>#DIV/0!</v>
      </c>
      <c r="I100" s="5" t="e">
        <f ca="1">'1344 end'!J184</f>
        <v>#DIV/0!</v>
      </c>
      <c r="J100" s="5" t="e">
        <f ca="1">'2688 end'!J184</f>
        <v>#DIV/0!</v>
      </c>
      <c r="L100">
        <f t="shared" ca="1" si="87"/>
        <v>0</v>
      </c>
      <c r="M100" s="5" t="e">
        <f t="shared" ref="M100:S100" ca="1" si="104">$B$1*POWER(M48,2)*SQRT(D100/(POWER(D48*$C$1,2))+D$74/(POWER(D$20*$C$1,2)))</f>
        <v>#DIV/0!</v>
      </c>
      <c r="N100" s="5" t="e">
        <f t="shared" ca="1" si="104"/>
        <v>#DIV/0!</v>
      </c>
      <c r="O100" s="5" t="e">
        <f t="shared" ca="1" si="104"/>
        <v>#DIV/0!</v>
      </c>
      <c r="P100" s="5" t="e">
        <f t="shared" ca="1" si="104"/>
        <v>#DIV/0!</v>
      </c>
      <c r="Q100" s="5" t="e">
        <f t="shared" ca="1" si="104"/>
        <v>#DIV/0!</v>
      </c>
      <c r="R100" s="5" t="e">
        <f t="shared" ca="1" si="104"/>
        <v>#DIV/0!</v>
      </c>
      <c r="S100" s="5" t="e">
        <f t="shared" ca="1" si="104"/>
        <v>#DIV/0!</v>
      </c>
    </row>
    <row r="101" spans="1:19" x14ac:dyDescent="0.25">
      <c r="A101">
        <v>47</v>
      </c>
      <c r="C101">
        <f ca="1">OFFSET('84p stat'!$A$1,A101*20,0)</f>
        <v>0</v>
      </c>
      <c r="D101" s="5">
        <f ca="1">'42 end'!J184</f>
        <v>0</v>
      </c>
      <c r="E101" s="5">
        <f ca="1">'84 end'!J184</f>
        <v>0</v>
      </c>
      <c r="F101" s="5">
        <f ca="1">'168 end'!J185</f>
        <v>0</v>
      </c>
      <c r="G101" s="5">
        <f ca="1">'336 end'!J185</f>
        <v>0</v>
      </c>
      <c r="H101" s="5">
        <f ca="1">'672 end'!J185</f>
        <v>0</v>
      </c>
      <c r="I101" s="5">
        <f ca="1">'1344 end'!J185</f>
        <v>0</v>
      </c>
      <c r="J101" s="5">
        <f ca="1">'2688 end'!J185</f>
        <v>0</v>
      </c>
      <c r="L101">
        <f t="shared" ca="1" si="87"/>
        <v>0</v>
      </c>
      <c r="M101" s="5" t="e">
        <f t="shared" ref="M101:S101" ca="1" si="105">$B$1*POWER(M49,2)*SQRT(D101/(POWER(D49*$C$1,2))+D$74/(POWER(D$20*$C$1,2)))</f>
        <v>#DIV/0!</v>
      </c>
      <c r="N101" s="5" t="e">
        <f t="shared" ca="1" si="105"/>
        <v>#DIV/0!</v>
      </c>
      <c r="O101" s="5" t="e">
        <f t="shared" ca="1" si="105"/>
        <v>#DIV/0!</v>
      </c>
      <c r="P101" s="5" t="e">
        <f t="shared" ca="1" si="105"/>
        <v>#DIV/0!</v>
      </c>
      <c r="Q101" s="5" t="e">
        <f t="shared" ca="1" si="105"/>
        <v>#DIV/0!</v>
      </c>
      <c r="R101" s="5" t="e">
        <f t="shared" ca="1" si="105"/>
        <v>#DIV/0!</v>
      </c>
      <c r="S101" s="5" t="e">
        <f t="shared" ca="1" si="105"/>
        <v>#DIV/0!</v>
      </c>
    </row>
    <row r="102" spans="1:19" x14ac:dyDescent="0.25">
      <c r="A102">
        <v>48</v>
      </c>
      <c r="C102">
        <f ca="1">OFFSET('84p stat'!$A$1,A102*20,0)</f>
        <v>0</v>
      </c>
      <c r="D102" s="5">
        <f ca="1">'42 end'!J185</f>
        <v>0</v>
      </c>
      <c r="E102" s="5">
        <f ca="1">'84 end'!J185</f>
        <v>0</v>
      </c>
      <c r="F102" s="5">
        <f ca="1">'168 end'!J186</f>
        <v>0</v>
      </c>
      <c r="G102" s="5">
        <f ca="1">'336 end'!J186</f>
        <v>0</v>
      </c>
      <c r="H102" s="5">
        <f ca="1">'672 end'!J186</f>
        <v>0</v>
      </c>
      <c r="I102" s="5">
        <f ca="1">'1344 end'!J186</f>
        <v>0</v>
      </c>
      <c r="J102" s="5">
        <f ca="1">'2688 end'!J186</f>
        <v>0</v>
      </c>
      <c r="L102">
        <f t="shared" ca="1" si="87"/>
        <v>0</v>
      </c>
      <c r="M102" s="5" t="e">
        <f t="shared" ref="M102:S102" ca="1" si="106">$B$1*POWER(M50,2)*SQRT(D102/(POWER(D50*$C$1,2))+D$74/(POWER(D$20*$C$1,2)))</f>
        <v>#DIV/0!</v>
      </c>
      <c r="N102" s="5" t="e">
        <f t="shared" ca="1" si="106"/>
        <v>#DIV/0!</v>
      </c>
      <c r="O102" s="5" t="e">
        <f t="shared" ca="1" si="106"/>
        <v>#DIV/0!</v>
      </c>
      <c r="P102" s="5" t="e">
        <f t="shared" ca="1" si="106"/>
        <v>#DIV/0!</v>
      </c>
      <c r="Q102" s="5" t="e">
        <f t="shared" ca="1" si="106"/>
        <v>#DIV/0!</v>
      </c>
      <c r="R102" s="5" t="e">
        <f t="shared" ca="1" si="106"/>
        <v>#DIV/0!</v>
      </c>
      <c r="S102" s="5" t="e">
        <f t="shared" ca="1" si="106"/>
        <v>#DIV/0!</v>
      </c>
    </row>
    <row r="103" spans="1:19" x14ac:dyDescent="0.25">
      <c r="A103">
        <v>49</v>
      </c>
      <c r="C103">
        <f ca="1">OFFSET('84p stat'!$A$1,A103*20,0)</f>
        <v>0</v>
      </c>
      <c r="D103" s="5">
        <f ca="1">'42 end'!J186</f>
        <v>0</v>
      </c>
      <c r="E103" s="5">
        <f ca="1">'84 end'!J186</f>
        <v>0</v>
      </c>
      <c r="F103" s="5">
        <f ca="1">'168 end'!J187</f>
        <v>0</v>
      </c>
      <c r="G103" s="5">
        <f ca="1">'336 end'!J187</f>
        <v>0</v>
      </c>
      <c r="H103" s="5">
        <f ca="1">'672 end'!J187</f>
        <v>0</v>
      </c>
      <c r="I103" s="5">
        <f ca="1">'1344 end'!J187</f>
        <v>0</v>
      </c>
      <c r="J103" s="5">
        <f ca="1">'2688 end'!J187</f>
        <v>0</v>
      </c>
      <c r="L103">
        <f t="shared" ca="1" si="87"/>
        <v>0</v>
      </c>
      <c r="M103" s="5" t="e">
        <f t="shared" ref="M103:S103" ca="1" si="107">$B$1*POWER(M51,2)*SQRT(D103/(POWER(D51*$C$1,2))+D$74/(POWER(D$20*$C$1,2)))</f>
        <v>#DIV/0!</v>
      </c>
      <c r="N103" s="5" t="e">
        <f t="shared" ca="1" si="107"/>
        <v>#DIV/0!</v>
      </c>
      <c r="O103" s="5" t="e">
        <f t="shared" ca="1" si="107"/>
        <v>#DIV/0!</v>
      </c>
      <c r="P103" s="5" t="e">
        <f t="shared" ca="1" si="107"/>
        <v>#DIV/0!</v>
      </c>
      <c r="Q103" s="5" t="e">
        <f t="shared" ca="1" si="107"/>
        <v>#DIV/0!</v>
      </c>
      <c r="R103" s="5" t="e">
        <f t="shared" ca="1" si="107"/>
        <v>#DIV/0!</v>
      </c>
      <c r="S103" s="5" t="e">
        <f t="shared" ca="1" si="107"/>
        <v>#DIV/0!</v>
      </c>
    </row>
    <row r="104" spans="1:19" x14ac:dyDescent="0.25">
      <c r="A104">
        <v>50</v>
      </c>
      <c r="C104">
        <f ca="1">OFFSET('84p stat'!$A$1,A104*20,0)</f>
        <v>0</v>
      </c>
      <c r="D104" s="5">
        <f ca="1">'42 end'!J187</f>
        <v>0</v>
      </c>
      <c r="E104" s="5">
        <f ca="1">'84 end'!J187</f>
        <v>0</v>
      </c>
      <c r="F104" s="5">
        <f ca="1">'168 end'!J188</f>
        <v>0</v>
      </c>
      <c r="G104" s="5">
        <f ca="1">'336 end'!J188</f>
        <v>0</v>
      </c>
      <c r="H104" s="5">
        <f ca="1">'672 end'!J188</f>
        <v>0</v>
      </c>
      <c r="I104" s="5">
        <f ca="1">'1344 end'!J188</f>
        <v>0</v>
      </c>
      <c r="J104" s="5">
        <f ca="1">'2688 end'!J188</f>
        <v>0</v>
      </c>
      <c r="L104">
        <f t="shared" ca="1" si="87"/>
        <v>0</v>
      </c>
      <c r="M104" s="5" t="e">
        <f t="shared" ref="M104:S104" ca="1" si="108">$B$1*POWER(M52,2)*SQRT(D104/(POWER(D52*$C$1,2))+D$74/(POWER(D$20*$C$1,2)))</f>
        <v>#DIV/0!</v>
      </c>
      <c r="N104" s="5" t="e">
        <f t="shared" ca="1" si="108"/>
        <v>#DIV/0!</v>
      </c>
      <c r="O104" s="5" t="e">
        <f t="shared" ca="1" si="108"/>
        <v>#DIV/0!</v>
      </c>
      <c r="P104" s="5" t="e">
        <f t="shared" ca="1" si="108"/>
        <v>#DIV/0!</v>
      </c>
      <c r="Q104" s="5" t="e">
        <f t="shared" ca="1" si="108"/>
        <v>#DIV/0!</v>
      </c>
      <c r="R104" s="5" t="e">
        <f t="shared" ca="1" si="108"/>
        <v>#DIV/0!</v>
      </c>
      <c r="S104" s="5" t="e">
        <f t="shared" ca="1" si="108"/>
        <v>#DIV/0!</v>
      </c>
    </row>
    <row r="105" spans="1:19" x14ac:dyDescent="0.25">
      <c r="D105" s="1"/>
      <c r="E105" s="1"/>
      <c r="F105" s="1"/>
      <c r="G105" s="1"/>
      <c r="H105" s="1"/>
      <c r="I105" s="1"/>
      <c r="J105" s="1"/>
    </row>
    <row r="106" spans="1:19" x14ac:dyDescent="0.25">
      <c r="B106" t="s">
        <v>86</v>
      </c>
      <c r="C106" t="s">
        <v>68</v>
      </c>
      <c r="D106">
        <v>42</v>
      </c>
      <c r="E106">
        <v>84</v>
      </c>
      <c r="F106">
        <v>168</v>
      </c>
      <c r="G106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5">
        <f ca="1">'42 end'!J194</f>
        <v>6.0033303615991658</v>
      </c>
      <c r="E107" s="5">
        <f ca="1">'84 end'!J193</f>
        <v>1.070844813093514</v>
      </c>
      <c r="F107" s="5">
        <f ca="1">'168 end'!J194</f>
        <v>5.4691260788274763</v>
      </c>
      <c r="G107" s="5">
        <f ca="1">'336 end'!J194</f>
        <v>16.637324792954288</v>
      </c>
      <c r="H107" s="5">
        <f ca="1">'672 end'!J194</f>
        <v>4.4861643341168911</v>
      </c>
      <c r="I107" s="5">
        <f ca="1">'1344 end'!J194</f>
        <v>1.2572122964647201</v>
      </c>
      <c r="J107" s="5">
        <f ca="1">'2688 end'!J194</f>
        <v>2.342927444175432</v>
      </c>
    </row>
    <row r="108" spans="1:19" x14ac:dyDescent="0.25">
      <c r="A108">
        <v>2</v>
      </c>
      <c r="C108" t="str">
        <f ca="1">OFFSET('42p stat'!$A$1,A108*20,0)</f>
        <v>CUDA</v>
      </c>
      <c r="D108" s="5">
        <f ca="1">'42 end'!J195</f>
        <v>2.8616790969031238</v>
      </c>
      <c r="E108" s="5">
        <f ca="1">'84 end'!J194</f>
        <v>3.494658843808085</v>
      </c>
      <c r="F108" s="5">
        <f ca="1">'168 end'!J195</f>
        <v>2.3782181736148589</v>
      </c>
      <c r="G108" s="5">
        <f ca="1">'336 end'!J195</f>
        <v>1.4676102328687888</v>
      </c>
      <c r="H108" s="5">
        <f ca="1">'672 end'!J195</f>
        <v>1.4083725740377921</v>
      </c>
      <c r="I108" s="5">
        <f ca="1">'1344 end'!J195</f>
        <v>1.2664265316267505</v>
      </c>
      <c r="J108" s="5">
        <f ca="1">'2688 end'!J195</f>
        <v>2.5157552738599405</v>
      </c>
    </row>
    <row r="109" spans="1:19" x14ac:dyDescent="0.25">
      <c r="A109">
        <v>3</v>
      </c>
      <c r="C109" t="str">
        <f ca="1">OFFSET('42p stat'!$A$1,A109*20,0)</f>
        <v>CUDA non hash</v>
      </c>
      <c r="D109" s="5">
        <f ca="1">'42 end'!J196</f>
        <v>12.558161837838428</v>
      </c>
      <c r="E109" s="5">
        <f ca="1">'84 end'!J195</f>
        <v>6.1785257617788751</v>
      </c>
      <c r="F109" s="5">
        <f ca="1">'168 end'!J196</f>
        <v>2.0150369540424831</v>
      </c>
      <c r="G109" s="5">
        <f ca="1">'336 end'!J196</f>
        <v>5.5223770461407975</v>
      </c>
      <c r="H109" s="5">
        <f ca="1">'672 end'!J196</f>
        <v>92.637634837048665</v>
      </c>
      <c r="I109" s="5">
        <f ca="1">'1344 end'!J196</f>
        <v>15.418296813962522</v>
      </c>
      <c r="J109" s="5">
        <f ca="1">'2688 end'!J196</f>
        <v>63.691178297579661</v>
      </c>
    </row>
    <row r="110" spans="1:19" x14ac:dyDescent="0.25">
      <c r="A110">
        <v>4</v>
      </c>
      <c r="C110" t="str">
        <f ca="1">OFFSET('42p stat'!$A$1,A110*20,0)</f>
        <v>CUDA ant</v>
      </c>
      <c r="D110" s="5">
        <f ca="1">'42 end'!J197</f>
        <v>1.7299320433094396</v>
      </c>
      <c r="E110" s="5">
        <f ca="1">'84 end'!J196</f>
        <v>0.29287884893968746</v>
      </c>
      <c r="F110" s="5">
        <f ca="1">'168 end'!J197</f>
        <v>2.7422223151284579</v>
      </c>
      <c r="G110" s="5">
        <f ca="1">'336 end'!J197</f>
        <v>5.0372151552768152</v>
      </c>
      <c r="H110" s="5">
        <f ca="1">'672 end'!J197</f>
        <v>8.622420612994846</v>
      </c>
      <c r="I110" s="5">
        <f ca="1">'1344 end'!J197</f>
        <v>9.607763660459554</v>
      </c>
      <c r="J110" s="5">
        <f ca="1">'2688 end'!J197</f>
        <v>14.291781452168365</v>
      </c>
    </row>
    <row r="111" spans="1:19" x14ac:dyDescent="0.25">
      <c r="A111">
        <v>5</v>
      </c>
      <c r="C111" t="str">
        <f ca="1">OFFSET('42p stat'!$A$1,A111*20,0)</f>
        <v>CUDA ant par</v>
      </c>
      <c r="D111" s="5">
        <f ca="1">'42 end'!J198</f>
        <v>0.16145875572080859</v>
      </c>
      <c r="E111" s="5">
        <f ca="1">'84 end'!J197</f>
        <v>0.27298531791001551</v>
      </c>
      <c r="F111" s="5">
        <f ca="1">'168 end'!J198</f>
        <v>3.2177349691891002</v>
      </c>
      <c r="G111" s="5">
        <f ca="1">'336 end'!J198</f>
        <v>5.3900170313039997</v>
      </c>
      <c r="H111" s="5">
        <f ca="1">'672 end'!J198</f>
        <v>9.0265807704723375</v>
      </c>
      <c r="I111" s="5">
        <f ca="1">'1344 end'!J198</f>
        <v>1.8326765017101661</v>
      </c>
      <c r="J111" s="5">
        <f ca="1">'2688 end'!J198</f>
        <v>1.8295355194933789</v>
      </c>
    </row>
    <row r="112" spans="1:19" x14ac:dyDescent="0.25">
      <c r="A112">
        <v>6</v>
      </c>
      <c r="C112" t="str">
        <f ca="1">OFFSET('42p stat'!$A$1,A112*20,0)</f>
        <v>CUDA ant non hash</v>
      </c>
      <c r="D112" s="5">
        <f ca="1">'42 end'!J199</f>
        <v>1.726710755456903</v>
      </c>
      <c r="E112" s="5">
        <f ca="1">'84 end'!J198</f>
        <v>0.15448051566356219</v>
      </c>
      <c r="F112" s="5">
        <f ca="1">'168 end'!J199</f>
        <v>3.1017750324750755</v>
      </c>
      <c r="G112" s="5">
        <f ca="1">'336 end'!J199</f>
        <v>4.348055622458574</v>
      </c>
      <c r="H112" s="5">
        <f ca="1">'672 end'!J199</f>
        <v>9.4101363330281238</v>
      </c>
      <c r="I112" s="5">
        <f ca="1">'1344 end'!J199</f>
        <v>1.3396734288719898</v>
      </c>
      <c r="J112" s="5">
        <f ca="1">'2688 end'!J199</f>
        <v>2.5232247096444067</v>
      </c>
    </row>
    <row r="113" spans="1:10" x14ac:dyDescent="0.25">
      <c r="A113">
        <v>7</v>
      </c>
      <c r="C113" t="str">
        <f ca="1">OFFSET('42p stat'!$A$1,A113*20,0)</f>
        <v>CUDA ant add CPU Time</v>
      </c>
      <c r="D113" s="5">
        <f ca="1">'42 end'!J200</f>
        <v>0.59300285732071256</v>
      </c>
      <c r="E113" s="5">
        <f ca="1">'84 end'!J199</f>
        <v>0.34539641915294167</v>
      </c>
      <c r="F113" s="5">
        <f ca="1">'168 end'!J200</f>
        <v>5.9753154968841349</v>
      </c>
      <c r="G113" s="5">
        <f ca="1">'336 end'!J200</f>
        <v>3.8794764614969273</v>
      </c>
      <c r="H113" s="5">
        <f ca="1">'672 end'!J200</f>
        <v>7.3552173579200923</v>
      </c>
      <c r="I113" s="5">
        <f ca="1">'1344 end'!J200</f>
        <v>11.419118442663214</v>
      </c>
      <c r="J113" s="5">
        <f ca="1">'2688 end'!J200</f>
        <v>14.883429081465374</v>
      </c>
    </row>
    <row r="114" spans="1:10" x14ac:dyDescent="0.25">
      <c r="A114">
        <v>8</v>
      </c>
      <c r="C114" t="str">
        <f ca="1">OFFSET('42p stat'!$A$1,A114*20,0)</f>
        <v>CUDA ant add CPU</v>
      </c>
      <c r="D114" s="5">
        <f ca="1">'42 end'!J201</f>
        <v>0.41402167098618969</v>
      </c>
      <c r="E114" s="5">
        <f ca="1">'84 end'!J200</f>
        <v>0.70828227555485468</v>
      </c>
      <c r="F114" s="5">
        <f ca="1">'168 end'!J201</f>
        <v>0.98411508109098844</v>
      </c>
      <c r="G114" s="5">
        <f ca="1">'336 end'!J201</f>
        <v>2.4951103929020895</v>
      </c>
      <c r="H114" s="5">
        <f ca="1">'672 end'!J201</f>
        <v>4.3035699963487586</v>
      </c>
      <c r="I114" s="5">
        <f ca="1">'1344 end'!J201</f>
        <v>2.9514149865193469</v>
      </c>
      <c r="J114" s="5">
        <f ca="1">'2688 end'!J201</f>
        <v>8.5484433071684034</v>
      </c>
    </row>
    <row r="115" spans="1:10" x14ac:dyDescent="0.25">
      <c r="A115">
        <v>9</v>
      </c>
      <c r="C115" t="str">
        <f ca="1">OFFSET('42p stat'!$A$1,A115*20,0)</f>
        <v>CUDA ant add CPU non hash</v>
      </c>
      <c r="D115" s="5">
        <f ca="1">'42 end'!J202</f>
        <v>10.224197423899497</v>
      </c>
      <c r="E115" s="5">
        <f ca="1">'84 end'!J201</f>
        <v>7.6399162029146588</v>
      </c>
      <c r="F115" s="5">
        <f ca="1">'168 end'!J202</f>
        <v>1.039054977354974</v>
      </c>
      <c r="G115" s="5">
        <f ca="1">'336 end'!J202</f>
        <v>3.9310344203875869</v>
      </c>
      <c r="H115" s="5">
        <f ca="1">'672 end'!J202</f>
        <v>6.334798518374769</v>
      </c>
      <c r="I115" s="5">
        <f ca="1">'1344 end'!J202</f>
        <v>7.0257537068710869</v>
      </c>
      <c r="J115" s="5">
        <f ca="1">'2688 end'!J202</f>
        <v>13.448789893036478</v>
      </c>
    </row>
    <row r="116" spans="1:10" x14ac:dyDescent="0.25">
      <c r="A116">
        <v>10</v>
      </c>
      <c r="C116" t="str">
        <f ca="1">OFFSET('42p stat'!$A$1,A116*20,0)</f>
        <v>CUDA ant add CPU12</v>
      </c>
      <c r="D116" s="5">
        <f ca="1">'42 end'!J203</f>
        <v>3.2022289508259441</v>
      </c>
      <c r="E116" s="5">
        <f ca="1">'84 end'!J202</f>
        <v>8.7226160713405854</v>
      </c>
      <c r="F116" s="5">
        <f ca="1">'168 end'!J203</f>
        <v>33.002369121689497</v>
      </c>
      <c r="G116" s="5">
        <f ca="1">'336 end'!J203</f>
        <v>24.779961036696886</v>
      </c>
      <c r="H116" s="5">
        <f ca="1">'672 end'!J203</f>
        <v>63.483705178872334</v>
      </c>
      <c r="I116" s="5">
        <f ca="1">'1344 end'!J203</f>
        <v>64.505184768876092</v>
      </c>
      <c r="J116" s="5">
        <f ca="1">'2688 end'!J203</f>
        <v>27.243083691641065</v>
      </c>
    </row>
    <row r="117" spans="1:10" x14ac:dyDescent="0.25">
      <c r="A117">
        <v>11</v>
      </c>
      <c r="C117" t="str">
        <f ca="1">OFFSET('42p stat'!$A$1,A117*20,0)</f>
        <v>CUDA opt</v>
      </c>
      <c r="D117" s="5">
        <f ca="1">'42 end'!J204</f>
        <v>3.389308101647484</v>
      </c>
      <c r="E117" s="5">
        <f ca="1">'84 end'!J203</f>
        <v>3.5938907227031152</v>
      </c>
      <c r="F117" s="5">
        <f ca="1">'168 end'!J204</f>
        <v>2.5495468955584171</v>
      </c>
      <c r="G117" s="5">
        <f ca="1">'336 end'!J204</f>
        <v>9.1160340970542553</v>
      </c>
      <c r="H117" s="5">
        <f ca="1">'672 end'!J204</f>
        <v>0.44913835933018753</v>
      </c>
      <c r="I117" s="5">
        <f ca="1">'1344 end'!J204</f>
        <v>1.6056363339799338</v>
      </c>
      <c r="J117" s="5">
        <f ca="1">'2688 end'!J204</f>
        <v>3.3999306508503864</v>
      </c>
    </row>
    <row r="118" spans="1:10" x14ac:dyDescent="0.25">
      <c r="A118">
        <v>12</v>
      </c>
      <c r="C118" t="str">
        <f ca="1">OFFSET('42p stat'!$A$1,A118*20,0)</f>
        <v>CUDA opt Time</v>
      </c>
      <c r="D118" s="5">
        <f ca="1">'42 end'!J205</f>
        <v>5.6009143141535391</v>
      </c>
      <c r="E118" s="5">
        <f ca="1">'84 end'!J204</f>
        <v>1.1937875129079889</v>
      </c>
      <c r="F118" s="5">
        <f ca="1">'168 end'!J205</f>
        <v>1.7042071931157599</v>
      </c>
      <c r="G118" s="5">
        <f ca="1">'336 end'!J205</f>
        <v>3.6178161797030128</v>
      </c>
      <c r="H118" s="5">
        <f ca="1">'672 end'!J205</f>
        <v>0.72558490758197725</v>
      </c>
      <c r="I118" s="5">
        <f ca="1">'1344 end'!J205</f>
        <v>1.4562117261880785</v>
      </c>
      <c r="J118" s="5">
        <f ca="1">'2688 end'!J205</f>
        <v>8.7459975847213034</v>
      </c>
    </row>
    <row r="119" spans="1:10" x14ac:dyDescent="0.25">
      <c r="A119">
        <v>13</v>
      </c>
      <c r="C119" t="str">
        <f ca="1">OFFSET('42p stat'!$A$1,A119*20,0)</f>
        <v>CUDA opt non hash</v>
      </c>
      <c r="D119" s="5">
        <f ca="1">'42 end'!J206</f>
        <v>4.4389453572656619</v>
      </c>
      <c r="E119" s="5">
        <f ca="1">'84 end'!J205</f>
        <v>1.415608796753522</v>
      </c>
      <c r="F119" s="5">
        <f ca="1">'168 end'!J206</f>
        <v>0.83771846555559026</v>
      </c>
      <c r="G119" s="5">
        <f ca="1">'336 end'!J206</f>
        <v>2.2319509617121902</v>
      </c>
      <c r="H119" s="5">
        <f ca="1">'672 end'!J206</f>
        <v>0.85065178977894274</v>
      </c>
      <c r="I119" s="5">
        <f ca="1">'1344 end'!J206</f>
        <v>2.3607029365459558</v>
      </c>
      <c r="J119" s="5">
        <f ca="1">'2688 end'!J206</f>
        <v>10.44012862752186</v>
      </c>
    </row>
    <row r="120" spans="1:10" x14ac:dyDescent="0.25">
      <c r="A120">
        <v>14</v>
      </c>
      <c r="C120" t="str">
        <f ca="1">OFFSET('42p stat'!$A$1,A120*20,0)</f>
        <v>CUDA opt ant</v>
      </c>
      <c r="D120" s="5">
        <f ca="1">'42 end'!J207</f>
        <v>0.34019679801739167</v>
      </c>
      <c r="E120" s="5">
        <f ca="1">'84 end'!J206</f>
        <v>0.25013033020804221</v>
      </c>
      <c r="F120" s="5">
        <f ca="1">'168 end'!J207</f>
        <v>3.0618456729418391</v>
      </c>
      <c r="G120" s="5">
        <f ca="1">'336 end'!J207</f>
        <v>5.6273499902221387</v>
      </c>
      <c r="H120" s="5">
        <f ca="1">'672 end'!J207</f>
        <v>8.8242076122083066</v>
      </c>
      <c r="I120">
        <f ca="1">'1344 end'!J207</f>
        <v>7.5255366803278889</v>
      </c>
      <c r="J120">
        <f ca="1">'2688 end'!J207</f>
        <v>16.551739838055926</v>
      </c>
    </row>
    <row r="121" spans="1:10" x14ac:dyDescent="0.25">
      <c r="A121">
        <v>15</v>
      </c>
      <c r="C121" t="str">
        <f ca="1">OFFSET('42p stat'!$A$1,A121*20,0)</f>
        <v>CUDA opt ant non hash</v>
      </c>
      <c r="D121" s="5">
        <f ca="1">'42 end'!J208</f>
        <v>0.36513397231670436</v>
      </c>
      <c r="E121" s="5">
        <f ca="1">'84 end'!J207</f>
        <v>0.23097879024743148</v>
      </c>
      <c r="F121" s="5">
        <f ca="1">'168 end'!J208</f>
        <v>1.6973720587100518</v>
      </c>
      <c r="G121" s="5">
        <f ca="1">'336 end'!J208</f>
        <v>4.6407883271600818</v>
      </c>
      <c r="H121" s="5">
        <f ca="1">'672 end'!J208</f>
        <v>7.5983959999719142</v>
      </c>
      <c r="I121">
        <f ca="1">'1344 end'!J208</f>
        <v>1.6076035821674954</v>
      </c>
      <c r="J121">
        <f ca="1">'2688 end'!J208</f>
        <v>1.3526949904365198</v>
      </c>
    </row>
    <row r="122" spans="1:10" x14ac:dyDescent="0.25">
      <c r="A122">
        <v>16</v>
      </c>
      <c r="C122" t="str">
        <f ca="1">OFFSET('42p stat'!$A$1,A122*20,0)</f>
        <v>CUDA opt ant par</v>
      </c>
      <c r="D122" s="5">
        <f ca="1">'42 end'!J209</f>
        <v>0.25687667727592661</v>
      </c>
      <c r="E122" s="5">
        <f ca="1">'84 end'!J208</f>
        <v>1.5056638334472598</v>
      </c>
      <c r="F122" s="5">
        <f ca="1">'168 end'!J209</f>
        <v>2.688854062278752</v>
      </c>
      <c r="G122" s="5">
        <f ca="1">'336 end'!J209</f>
        <v>4.6272693045230344</v>
      </c>
      <c r="H122" s="5">
        <f ca="1">'672 end'!J209</f>
        <v>7.1951640319073435</v>
      </c>
      <c r="I122">
        <f ca="1">'1344 end'!J209</f>
        <v>2.8075120512590637</v>
      </c>
      <c r="J122">
        <f ca="1">'2688 end'!J209</f>
        <v>1.4415904062166758</v>
      </c>
    </row>
    <row r="123" spans="1:10" x14ac:dyDescent="0.25">
      <c r="A123">
        <v>17</v>
      </c>
      <c r="C123" t="str">
        <f ca="1">OFFSET('42p stat'!$A$1,A123*20,0)</f>
        <v>non CUDA Time</v>
      </c>
      <c r="D123" s="5">
        <f ca="1">'42 end'!J210</f>
        <v>0.9104372318024796</v>
      </c>
      <c r="E123" s="5">
        <f ca="1">'84 end'!J209</f>
        <v>1.1493798302737064</v>
      </c>
      <c r="F123" s="5">
        <f ca="1">'168 end'!J210</f>
        <v>1.6531112865895041</v>
      </c>
      <c r="G123" s="5">
        <f ca="1">'336 end'!J210</f>
        <v>2.5701550684261822</v>
      </c>
      <c r="H123" s="5">
        <f ca="1">'672 end'!J210</f>
        <v>19.398947474745079</v>
      </c>
      <c r="I123">
        <f ca="1">'1344 end'!J210</f>
        <v>38.373658815285872</v>
      </c>
      <c r="J123">
        <f ca="1">'2688 end'!J210</f>
        <v>72.410402504105235</v>
      </c>
    </row>
    <row r="124" spans="1:10" x14ac:dyDescent="0.25">
      <c r="A124">
        <v>18</v>
      </c>
      <c r="C124" t="str">
        <f ca="1">OFFSET('42p stat'!$A$1,A124*20,0)</f>
        <v>non CUDA</v>
      </c>
      <c r="D124" s="5">
        <f ca="1">'42 end'!J211</f>
        <v>0.70129947943650728</v>
      </c>
      <c r="E124" s="5">
        <f ca="1">'84 end'!J210</f>
        <v>0.97684532004612568</v>
      </c>
      <c r="F124" s="5">
        <f ca="1">'168 end'!J211</f>
        <v>0.99360880958992959</v>
      </c>
      <c r="G124" s="5">
        <f ca="1">'336 end'!J211</f>
        <v>1.1544155227014623</v>
      </c>
      <c r="H124" s="5">
        <f ca="1">'672 end'!J211</f>
        <v>1.4166084143887694</v>
      </c>
      <c r="I124">
        <f ca="1">'1344 end'!J211</f>
        <v>14.469968473039318</v>
      </c>
      <c r="J124">
        <f ca="1">'2688 end'!J211</f>
        <v>38.254786632744363</v>
      </c>
    </row>
    <row r="125" spans="1:10" x14ac:dyDescent="0.25">
      <c r="A125">
        <v>19</v>
      </c>
      <c r="C125" t="str">
        <f ca="1">OFFSET('42p stat'!$A$1,A125*20,0)</f>
        <v>non CUDA non hash</v>
      </c>
      <c r="D125" s="5">
        <f ca="1">'42 end'!J212</f>
        <v>1.1025472306327724</v>
      </c>
      <c r="E125" s="5">
        <f ca="1">'84 end'!J211</f>
        <v>1.0608384943302227</v>
      </c>
      <c r="F125" s="5">
        <f ca="1">'168 end'!J212</f>
        <v>1.6840900681050033</v>
      </c>
      <c r="G125" s="5">
        <f ca="1">'336 end'!J212</f>
        <v>2.4112568731835387</v>
      </c>
      <c r="H125" s="5">
        <f ca="1">'672 end'!J212</f>
        <v>2.5383304342702186</v>
      </c>
      <c r="I125">
        <f ca="1">'1344 end'!J212</f>
        <v>22.226620211995524</v>
      </c>
      <c r="J125">
        <f ca="1">'2688 end'!J212</f>
        <v>29.547341507386239</v>
      </c>
    </row>
    <row r="126" spans="1:10" x14ac:dyDescent="0.25">
      <c r="A126">
        <v>20</v>
      </c>
      <c r="C126" t="str">
        <f ca="1">OFFSET('42p stat'!$A$1,A126*20,0)</f>
        <v>Classic ACO</v>
      </c>
      <c r="D126" s="5">
        <f ca="1">'42 end'!J213</f>
        <v>12.390345244266346</v>
      </c>
      <c r="E126" s="5">
        <f ca="1">'84 end'!J212</f>
        <v>19.137766781642625</v>
      </c>
      <c r="F126" s="5">
        <f ca="1">'168 end'!J213</f>
        <v>960.15982780666343</v>
      </c>
      <c r="G126" s="5">
        <f ca="1">'336 end'!J213</f>
        <v>171.17210818773418</v>
      </c>
      <c r="H126" s="5">
        <f ca="1">'672 end'!J213</f>
        <v>37.098132424568433</v>
      </c>
      <c r="I126">
        <f ca="1">'1344 end'!J213</f>
        <v>896.56469789478933</v>
      </c>
      <c r="J126">
        <f ca="1">'2688 end'!J213</f>
        <v>1720.2475639559848</v>
      </c>
    </row>
    <row r="127" spans="1:10" x14ac:dyDescent="0.25">
      <c r="A127">
        <v>21</v>
      </c>
      <c r="C127" t="str">
        <f ca="1">OFFSET('42p stat'!$A$1,A127*20,0)</f>
        <v>Classic ACO non hash</v>
      </c>
      <c r="D127" s="5">
        <f ca="1">'42 end'!J214</f>
        <v>13.563663693178924</v>
      </c>
      <c r="E127" s="5">
        <f ca="1">'84 end'!J213</f>
        <v>21.046256278080779</v>
      </c>
      <c r="F127" s="5">
        <f ca="1">'168 end'!J214</f>
        <v>6.1736503074300835</v>
      </c>
      <c r="G127" s="5">
        <f ca="1">'336 end'!J214</f>
        <v>18.961929765230504</v>
      </c>
      <c r="H127" s="5">
        <f ca="1">'672 end'!J214</f>
        <v>63.218206658216054</v>
      </c>
      <c r="I127">
        <f ca="1">'1344 end'!J214</f>
        <v>66.018985548181092</v>
      </c>
      <c r="J127">
        <f ca="1">'2688 end'!J214</f>
        <v>1120.1277748882549</v>
      </c>
    </row>
    <row r="128" spans="1:10" x14ac:dyDescent="0.25">
      <c r="A128">
        <v>22</v>
      </c>
      <c r="C128" t="str">
        <f ca="1">OFFSET('42p stat'!$A$1,A128*20,0)</f>
        <v>omp</v>
      </c>
      <c r="D128" s="5">
        <f ca="1">'42 end'!J215</f>
        <v>1.1713380474112804</v>
      </c>
      <c r="E128" s="5">
        <f ca="1">'84 end'!J214</f>
        <v>1.1831726980217376</v>
      </c>
      <c r="F128" s="5">
        <f ca="1">'168 end'!J215</f>
        <v>1.6486089333649028</v>
      </c>
      <c r="G128" s="5">
        <f ca="1">'336 end'!J215</f>
        <v>10.168883371635442</v>
      </c>
      <c r="H128" s="5">
        <f ca="1">'672 end'!J215</f>
        <v>2.3814800163413041</v>
      </c>
      <c r="I128">
        <f ca="1">'1344 end'!J215</f>
        <v>28.7036669299221</v>
      </c>
      <c r="J128">
        <f ca="1">'2688 end'!J215</f>
        <v>36.010148512701051</v>
      </c>
    </row>
    <row r="129" spans="1:10" x14ac:dyDescent="0.25">
      <c r="A129">
        <v>23</v>
      </c>
      <c r="C129" t="str">
        <f ca="1">OFFSET('42p stat'!$A$1,A129*20,0)</f>
        <v>omp non hash</v>
      </c>
      <c r="D129" s="5">
        <f ca="1">'42 end'!J216</f>
        <v>0.68611700314206203</v>
      </c>
      <c r="E129" s="5">
        <f ca="1">'84 end'!J215</f>
        <v>1.7526457721131907</v>
      </c>
      <c r="F129" s="5">
        <f ca="1">'168 end'!J216</f>
        <v>1.4391297799087355</v>
      </c>
      <c r="G129" s="5">
        <f ca="1">'336 end'!J216</f>
        <v>2.1011634742517309</v>
      </c>
      <c r="H129" s="5">
        <f ca="1">'672 end'!J216</f>
        <v>1.9366037291808387</v>
      </c>
      <c r="I129">
        <f ca="1">'1344 end'!J216</f>
        <v>26.882728514193055</v>
      </c>
      <c r="J129">
        <f ca="1">'2688 end'!J216</f>
        <v>32.121532260455055</v>
      </c>
    </row>
    <row r="130" spans="1:10" x14ac:dyDescent="0.25">
      <c r="A130">
        <v>24</v>
      </c>
      <c r="C130" t="str">
        <f ca="1">OFFSET('42p stat'!$A$1,A130*20,0)</f>
        <v>non CUDA transp Time</v>
      </c>
      <c r="D130" s="5">
        <f ca="1">'42 end'!J217</f>
        <v>1.2629228034940612</v>
      </c>
      <c r="E130" s="5">
        <f ca="1">'84 end'!J216</f>
        <v>2.1890575056961836</v>
      </c>
      <c r="F130" s="5">
        <f ca="1">'168 end'!J217</f>
        <v>1.9112055159562091</v>
      </c>
      <c r="G130" s="5">
        <f ca="1">'336 end'!J217</f>
        <v>2.4474356321323429</v>
      </c>
      <c r="H130" s="5">
        <f ca="1">'672 end'!J217</f>
        <v>2.9908896801274882</v>
      </c>
      <c r="I130" t="e">
        <f ca="1">'1344 end'!J217</f>
        <v>#DIV/0!</v>
      </c>
      <c r="J130" t="e">
        <f ca="1">'2688 end'!J217</f>
        <v>#DIV/0!</v>
      </c>
    </row>
    <row r="131" spans="1:10" x14ac:dyDescent="0.25">
      <c r="A131">
        <v>25</v>
      </c>
      <c r="C131" t="str">
        <f ca="1">OFFSET('42p stat'!$A$1,A131*20,0)</f>
        <v>non CUDA transp</v>
      </c>
      <c r="D131" s="5">
        <f ca="1">'42 end'!J218</f>
        <v>0.54695501391204859</v>
      </c>
      <c r="E131" s="5">
        <f ca="1">'84 end'!J217</f>
        <v>1.8307775062532727</v>
      </c>
      <c r="F131" s="5">
        <f ca="1">'168 end'!J218</f>
        <v>0.63008456522571976</v>
      </c>
      <c r="G131" s="5">
        <f ca="1">'336 end'!J218</f>
        <v>1.2286812994590304</v>
      </c>
      <c r="H131" s="5">
        <f ca="1">'672 end'!J218</f>
        <v>10.436731574088114</v>
      </c>
      <c r="I131" t="e">
        <f ca="1">'1344 end'!J218</f>
        <v>#DIV/0!</v>
      </c>
      <c r="J131" t="e">
        <f ca="1">'2688 end'!J218</f>
        <v>#DIV/0!</v>
      </c>
    </row>
    <row r="132" spans="1:10" x14ac:dyDescent="0.25">
      <c r="A132">
        <v>26</v>
      </c>
      <c r="C132" t="str">
        <f ca="1">OFFSET('42p stat'!$A$1,A132*20,0)</f>
        <v>non CUDA transp non hash</v>
      </c>
      <c r="D132" s="5">
        <f ca="1">'42 end'!J219</f>
        <v>0.78555635727899009</v>
      </c>
      <c r="E132" s="5">
        <f ca="1">'84 end'!J218</f>
        <v>1.0987809520830367</v>
      </c>
      <c r="F132" s="5">
        <f ca="1">'168 end'!J219</f>
        <v>1.8521203048928776</v>
      </c>
      <c r="G132" s="5">
        <f ca="1">'336 end'!J219</f>
        <v>7.03911847050892</v>
      </c>
      <c r="H132" s="5">
        <f ca="1">'672 end'!J219</f>
        <v>10.954846484885561</v>
      </c>
      <c r="I132" t="e">
        <f ca="1">'1344 end'!J219</f>
        <v>#DIV/0!</v>
      </c>
      <c r="J132" t="e">
        <f ca="1">'2688 end'!J219</f>
        <v>#DIV/0!</v>
      </c>
    </row>
    <row r="133" spans="1:10" x14ac:dyDescent="0.25">
      <c r="A133">
        <v>27</v>
      </c>
      <c r="C133" t="str">
        <f ca="1">OFFSET('84p stat'!$A$1,A133*20,0)</f>
        <v>non CUDA transp_AVX Time</v>
      </c>
      <c r="D133" s="5" t="e">
        <f ca="1">'42 end'!J220</f>
        <v>#DIV/0!</v>
      </c>
      <c r="E133" s="5">
        <f ca="1">'84 end'!J219</f>
        <v>1.6069718995600586</v>
      </c>
      <c r="F133" s="5">
        <f ca="1">'168 end'!J220</f>
        <v>1.8345402064060432</v>
      </c>
      <c r="G133" s="5">
        <f ca="1">'336 end'!J220</f>
        <v>2.0358501564254676</v>
      </c>
      <c r="H133" s="5">
        <f ca="1">'672 end'!J220</f>
        <v>8.651670361674352</v>
      </c>
      <c r="I133" t="e">
        <f ca="1">'1344 end'!J220</f>
        <v>#DIV/0!</v>
      </c>
      <c r="J133" t="e">
        <f ca="1">'2688 end'!J220</f>
        <v>#DIV/0!</v>
      </c>
    </row>
    <row r="134" spans="1:10" x14ac:dyDescent="0.25">
      <c r="A134">
        <v>28</v>
      </c>
      <c r="C134" t="str">
        <f ca="1">OFFSET('84p stat'!$A$1,A134*20,0)</f>
        <v>non CUDA transp_AVX</v>
      </c>
      <c r="D134" s="5" t="e">
        <f ca="1">'42 end'!J221</f>
        <v>#DIV/0!</v>
      </c>
      <c r="E134" s="5">
        <f ca="1">'84 end'!J220</f>
        <v>0.71740148698788286</v>
      </c>
      <c r="F134" s="5">
        <f ca="1">'168 end'!J221</f>
        <v>0.93093653509999863</v>
      </c>
      <c r="G134" s="5">
        <f ca="1">'336 end'!J221</f>
        <v>1.3498831644086493</v>
      </c>
      <c r="H134" s="5">
        <f ca="1">'672 end'!J221</f>
        <v>2.1931622088652984</v>
      </c>
      <c r="I134" t="e">
        <f ca="1">'1344 end'!J221</f>
        <v>#DIV/0!</v>
      </c>
      <c r="J134" t="e">
        <f ca="1">'2688 end'!J221</f>
        <v>#DIV/0!</v>
      </c>
    </row>
    <row r="135" spans="1:10" x14ac:dyDescent="0.25">
      <c r="A135">
        <v>29</v>
      </c>
      <c r="C135" t="str">
        <f ca="1">OFFSET('84p stat'!$A$1,A135*20,0)</f>
        <v>non CUDA transp_AVX non hash</v>
      </c>
      <c r="D135" s="5" t="e">
        <f ca="1">'42 end'!J222</f>
        <v>#DIV/0!</v>
      </c>
      <c r="E135" s="5">
        <f ca="1">'84 end'!J221</f>
        <v>1.3048596784269508</v>
      </c>
      <c r="F135" s="5">
        <f ca="1">'168 end'!J222</f>
        <v>1.9948522320864961</v>
      </c>
      <c r="G135" s="5">
        <f ca="1">'336 end'!J222</f>
        <v>2.9843566556294796</v>
      </c>
      <c r="H135" s="5">
        <f ca="1">'672 end'!J222</f>
        <v>4.8938263400180126</v>
      </c>
      <c r="I135" t="e">
        <f ca="1">'1344 end'!J222</f>
        <v>#DIV/0!</v>
      </c>
      <c r="J135" t="e">
        <f ca="1">'2688 end'!J222</f>
        <v>#DIV/0!</v>
      </c>
    </row>
    <row r="136" spans="1:10" x14ac:dyDescent="0.25">
      <c r="A136">
        <v>30</v>
      </c>
      <c r="C136" t="str">
        <f ca="1">OFFSET('84p stat'!$A$1,A136*20,0)</f>
        <v>non CUDA transp_AVX_OMP Time</v>
      </c>
      <c r="D136" s="5" t="e">
        <f ca="1">'42 end'!J223</f>
        <v>#DIV/0!</v>
      </c>
      <c r="E136" s="5">
        <f ca="1">'84 end'!J222</f>
        <v>2.0297354970929966</v>
      </c>
      <c r="F136" s="5">
        <f ca="1">'168 end'!J223</f>
        <v>2.0138939725379408</v>
      </c>
      <c r="G136" s="5">
        <f ca="1">'336 end'!J223</f>
        <v>2.7251866484797249</v>
      </c>
      <c r="H136" s="5">
        <f ca="1">'672 end'!J223</f>
        <v>4.5461273128141624</v>
      </c>
      <c r="I136" t="e">
        <f ca="1">'1344 end'!J223</f>
        <v>#DIV/0!</v>
      </c>
      <c r="J136" t="e">
        <f ca="1">'2688 end'!J223</f>
        <v>#DIV/0!</v>
      </c>
    </row>
    <row r="137" spans="1:10" x14ac:dyDescent="0.25">
      <c r="A137">
        <v>31</v>
      </c>
      <c r="C137" t="str">
        <f ca="1">OFFSET('84p stat'!$A$1,A137*20,0)</f>
        <v>non CUDA transp_AVX_OMP</v>
      </c>
      <c r="D137" s="5" t="e">
        <f ca="1">'42 end'!J224</f>
        <v>#DIV/0!</v>
      </c>
      <c r="E137" s="5">
        <f ca="1">'84 end'!J223</f>
        <v>0.83425166584985511</v>
      </c>
      <c r="F137" s="5">
        <f ca="1">'168 end'!J224</f>
        <v>0.93577522896046161</v>
      </c>
      <c r="G137" s="5">
        <f ca="1">'336 end'!J224</f>
        <v>1.1646960772409514</v>
      </c>
      <c r="H137" s="5">
        <f ca="1">'672 end'!J224</f>
        <v>1.9798342243849665</v>
      </c>
      <c r="I137" t="e">
        <f ca="1">'1344 end'!J224</f>
        <v>#DIV/0!</v>
      </c>
      <c r="J137" t="e">
        <f ca="1">'2688 end'!J224</f>
        <v>#DIV/0!</v>
      </c>
    </row>
    <row r="138" spans="1:10" x14ac:dyDescent="0.25">
      <c r="A138">
        <v>32</v>
      </c>
      <c r="C138" t="str">
        <f ca="1">OFFSET('84p stat'!$A$1,A138*20,0)</f>
        <v>non CUDA transp_AVX_OMP non hash</v>
      </c>
      <c r="D138" s="5" t="e">
        <f ca="1">'42 end'!J225</f>
        <v>#DIV/0!</v>
      </c>
      <c r="E138" s="5">
        <f ca="1">'84 end'!J224</f>
        <v>1.283473191727774</v>
      </c>
      <c r="F138" s="5">
        <f ca="1">'168 end'!J225</f>
        <v>2.1038390402544027</v>
      </c>
      <c r="G138" s="5">
        <f ca="1">'336 end'!J225</f>
        <v>3.8132679123661926</v>
      </c>
      <c r="H138" s="5">
        <f ca="1">'672 end'!J225</f>
        <v>4.1555847264911261</v>
      </c>
      <c r="I138" t="e">
        <f ca="1">'1344 end'!J225</f>
        <v>#DIV/0!</v>
      </c>
      <c r="J138" t="e">
        <f ca="1">'2688 end'!J225</f>
        <v>#DIV/0!</v>
      </c>
    </row>
    <row r="139" spans="1:10" x14ac:dyDescent="0.25">
      <c r="A139">
        <v>33</v>
      </c>
      <c r="C139" t="str">
        <f ca="1">OFFSET('84p stat'!$A$1,A139*20,0)</f>
        <v>CUDA ant add CPU_AVX_transp Time</v>
      </c>
      <c r="D139" s="5" t="e">
        <f ca="1">'42 end'!J226</f>
        <v>#DIV/0!</v>
      </c>
      <c r="E139" s="5">
        <f ca="1">'84 end'!J225</f>
        <v>0.95839654870896307</v>
      </c>
      <c r="F139" s="5">
        <f ca="1">'168 end'!J226</f>
        <v>2.0945782016830394</v>
      </c>
      <c r="G139" s="5">
        <f ca="1">'336 end'!J226</f>
        <v>3.9771884462665499</v>
      </c>
      <c r="H139" s="5" t="e">
        <f ca="1">'672 end'!J226</f>
        <v>#DIV/0!</v>
      </c>
      <c r="I139" t="e">
        <f ca="1">'1344 end'!J226</f>
        <v>#DIV/0!</v>
      </c>
      <c r="J139" t="e">
        <f ca="1">'2688 end'!J226</f>
        <v>#DIV/0!</v>
      </c>
    </row>
    <row r="140" spans="1:10" x14ac:dyDescent="0.25">
      <c r="A140">
        <v>34</v>
      </c>
      <c r="C140" t="str">
        <f ca="1">OFFSET('84p stat'!$A$1,A140*20,0)</f>
        <v>CUDA ant add CPU_AVX_transp</v>
      </c>
      <c r="D140" s="5" t="e">
        <f ca="1">'42 end'!J227</f>
        <v>#DIV/0!</v>
      </c>
      <c r="E140" s="5">
        <f ca="1">'84 end'!J226</f>
        <v>0.41141787850816708</v>
      </c>
      <c r="F140" s="5">
        <f ca="1">'168 end'!J227</f>
        <v>0.94464946339162281</v>
      </c>
      <c r="G140" s="5">
        <f ca="1">'336 end'!J227</f>
        <v>2.2815989524833502</v>
      </c>
      <c r="H140" s="5" t="e">
        <f ca="1">'672 end'!J227</f>
        <v>#DIV/0!</v>
      </c>
      <c r="I140" t="e">
        <f ca="1">'1344 end'!J227</f>
        <v>#DIV/0!</v>
      </c>
      <c r="J140" t="e">
        <f ca="1">'2688 end'!J227</f>
        <v>#DIV/0!</v>
      </c>
    </row>
    <row r="141" spans="1:10" x14ac:dyDescent="0.25">
      <c r="A141">
        <v>35</v>
      </c>
      <c r="C141">
        <f ca="1">OFFSET('84p stat'!$A$1,A141*20,0)</f>
        <v>0</v>
      </c>
      <c r="D141" s="5" t="e">
        <f ca="1">'42 end'!J228</f>
        <v>#DIV/0!</v>
      </c>
      <c r="E141" s="5">
        <f ca="1">'84 end'!J227</f>
        <v>0</v>
      </c>
      <c r="F141" s="5" t="e">
        <f ca="1">'168 end'!J228</f>
        <v>#DIV/0!</v>
      </c>
      <c r="G141" s="5" t="e">
        <f ca="1">'336 end'!J228</f>
        <v>#DIV/0!</v>
      </c>
      <c r="H141" s="5" t="e">
        <f ca="1">'672 end'!J228</f>
        <v>#DIV/0!</v>
      </c>
      <c r="I141" t="e">
        <f ca="1">'1344 end'!J228</f>
        <v>#DIV/0!</v>
      </c>
      <c r="J141" t="e">
        <f ca="1">'2688 end'!J228</f>
        <v>#DIV/0!</v>
      </c>
    </row>
    <row r="142" spans="1:10" x14ac:dyDescent="0.25">
      <c r="A142">
        <v>36</v>
      </c>
      <c r="C142">
        <f ca="1">OFFSET('84p stat'!$A$1,A142*20,0)</f>
        <v>0</v>
      </c>
      <c r="D142" s="5" t="e">
        <f ca="1">'42 end'!J229</f>
        <v>#DIV/0!</v>
      </c>
      <c r="E142" s="5" t="e">
        <f ca="1">'84 end'!J228</f>
        <v>#DIV/0!</v>
      </c>
      <c r="F142" s="5" t="e">
        <f ca="1">'168 end'!J229</f>
        <v>#DIV/0!</v>
      </c>
      <c r="G142" s="5" t="e">
        <f ca="1">'336 end'!J229</f>
        <v>#DIV/0!</v>
      </c>
      <c r="H142" s="5" t="e">
        <f ca="1">'672 end'!J229</f>
        <v>#DIV/0!</v>
      </c>
      <c r="I142" t="e">
        <f ca="1">'1344 end'!J229</f>
        <v>#DIV/0!</v>
      </c>
      <c r="J142" t="e">
        <f ca="1">'2688 end'!J229</f>
        <v>#DIV/0!</v>
      </c>
    </row>
    <row r="143" spans="1:10" x14ac:dyDescent="0.25">
      <c r="A143">
        <v>37</v>
      </c>
      <c r="C143">
        <f ca="1">OFFSET('84p stat'!$A$1,A143*20,0)</f>
        <v>0</v>
      </c>
      <c r="D143" s="5" t="e">
        <f ca="1">'42 end'!J230</f>
        <v>#DIV/0!</v>
      </c>
      <c r="E143" s="5" t="e">
        <f ca="1">'84 end'!J229</f>
        <v>#DIV/0!</v>
      </c>
      <c r="F143" s="5" t="e">
        <f ca="1">'168 end'!J230</f>
        <v>#DIV/0!</v>
      </c>
      <c r="G143" s="5" t="e">
        <f ca="1">'336 end'!J230</f>
        <v>#DIV/0!</v>
      </c>
      <c r="H143" s="5" t="e">
        <f ca="1">'672 end'!J230</f>
        <v>#DIV/0!</v>
      </c>
      <c r="I143" t="e">
        <f ca="1">'1344 end'!J230</f>
        <v>#DIV/0!</v>
      </c>
      <c r="J143" t="e">
        <f ca="1">'2688 end'!J230</f>
        <v>#DIV/0!</v>
      </c>
    </row>
    <row r="144" spans="1:10" x14ac:dyDescent="0.25">
      <c r="A144">
        <v>38</v>
      </c>
      <c r="C144">
        <f ca="1">OFFSET('84p stat'!$A$1,A144*20,0)</f>
        <v>0</v>
      </c>
      <c r="D144" s="5" t="e">
        <f ca="1">'42 end'!J231</f>
        <v>#DIV/0!</v>
      </c>
      <c r="E144" s="5" t="e">
        <f ca="1">'84 end'!J230</f>
        <v>#DIV/0!</v>
      </c>
      <c r="F144" s="5" t="e">
        <f ca="1">'168 end'!J231</f>
        <v>#DIV/0!</v>
      </c>
      <c r="G144" s="5" t="e">
        <f ca="1">'336 end'!J231</f>
        <v>#DIV/0!</v>
      </c>
      <c r="H144" s="5" t="e">
        <f ca="1">'672 end'!J231</f>
        <v>#DIV/0!</v>
      </c>
      <c r="I144" t="e">
        <f ca="1">'1344 end'!J231</f>
        <v>#DIV/0!</v>
      </c>
      <c r="J144" t="e">
        <f ca="1">'2688 end'!J231</f>
        <v>#DIV/0!</v>
      </c>
    </row>
    <row r="145" spans="1:10" x14ac:dyDescent="0.25">
      <c r="A145">
        <v>39</v>
      </c>
      <c r="C145">
        <f ca="1">OFFSET('84p stat'!$A$1,A145*20,0)</f>
        <v>0</v>
      </c>
      <c r="D145" s="5" t="e">
        <f ca="1">'42 end'!J232</f>
        <v>#DIV/0!</v>
      </c>
      <c r="E145" s="5" t="e">
        <f ca="1">'84 end'!J231</f>
        <v>#DIV/0!</v>
      </c>
      <c r="F145" s="5" t="e">
        <f ca="1">'168 end'!J232</f>
        <v>#DIV/0!</v>
      </c>
      <c r="G145" s="5" t="e">
        <f ca="1">'336 end'!J232</f>
        <v>#DIV/0!</v>
      </c>
      <c r="H145" s="5" t="e">
        <f ca="1">'672 end'!J232</f>
        <v>#DIV/0!</v>
      </c>
      <c r="I145" t="e">
        <f ca="1">'1344 end'!J232</f>
        <v>#DIV/0!</v>
      </c>
      <c r="J145" t="e">
        <f ca="1">'2688 end'!J232</f>
        <v>#DIV/0!</v>
      </c>
    </row>
    <row r="146" spans="1:10" x14ac:dyDescent="0.25">
      <c r="A146">
        <v>40</v>
      </c>
      <c r="C146">
        <f ca="1">OFFSET('84p stat'!$A$1,A146*20,0)</f>
        <v>0</v>
      </c>
      <c r="D146" s="5" t="e">
        <f ca="1">'42 end'!J233</f>
        <v>#DIV/0!</v>
      </c>
      <c r="E146" s="5" t="e">
        <f ca="1">'84 end'!J232</f>
        <v>#DIV/0!</v>
      </c>
      <c r="F146" s="5" t="e">
        <f ca="1">'168 end'!J233</f>
        <v>#DIV/0!</v>
      </c>
      <c r="G146" s="5" t="e">
        <f ca="1">'336 end'!J233</f>
        <v>#DIV/0!</v>
      </c>
      <c r="H146" s="5" t="e">
        <f ca="1">'672 end'!J233</f>
        <v>#DIV/0!</v>
      </c>
      <c r="I146" t="e">
        <f ca="1">'1344 end'!J233</f>
        <v>#DIV/0!</v>
      </c>
      <c r="J146" t="e">
        <f ca="1">'2688 end'!J233</f>
        <v>#DIV/0!</v>
      </c>
    </row>
    <row r="147" spans="1:10" x14ac:dyDescent="0.25">
      <c r="A147">
        <v>41</v>
      </c>
      <c r="C147">
        <f ca="1">OFFSET('84p stat'!$A$1,A147*20,0)</f>
        <v>0</v>
      </c>
      <c r="D147" s="5" t="e">
        <f ca="1">'42 end'!J234</f>
        <v>#DIV/0!</v>
      </c>
      <c r="E147" s="5" t="e">
        <f ca="1">'84 end'!J233</f>
        <v>#DIV/0!</v>
      </c>
      <c r="F147" s="5" t="e">
        <f ca="1">'168 end'!J234</f>
        <v>#DIV/0!</v>
      </c>
      <c r="G147" s="5" t="e">
        <f ca="1">'336 end'!J234</f>
        <v>#DIV/0!</v>
      </c>
      <c r="H147" s="5" t="e">
        <f ca="1">'672 end'!J234</f>
        <v>#DIV/0!</v>
      </c>
      <c r="I147" t="e">
        <f ca="1">'1344 end'!J234</f>
        <v>#DIV/0!</v>
      </c>
      <c r="J147" t="e">
        <f ca="1">'2688 end'!J234</f>
        <v>#DIV/0!</v>
      </c>
    </row>
    <row r="148" spans="1:10" x14ac:dyDescent="0.25">
      <c r="A148">
        <v>42</v>
      </c>
      <c r="C148">
        <f ca="1">OFFSET('84p stat'!$A$1,A148*20,0)</f>
        <v>0</v>
      </c>
      <c r="D148" s="5" t="e">
        <f ca="1">'42 end'!J235</f>
        <v>#DIV/0!</v>
      </c>
      <c r="E148" s="5" t="e">
        <f ca="1">'84 end'!J234</f>
        <v>#DIV/0!</v>
      </c>
      <c r="F148" s="5" t="e">
        <f ca="1">'168 end'!J235</f>
        <v>#DIV/0!</v>
      </c>
      <c r="G148" s="5" t="e">
        <f ca="1">'336 end'!J235</f>
        <v>#DIV/0!</v>
      </c>
      <c r="H148" s="5" t="e">
        <f ca="1">'672 end'!J235</f>
        <v>#DIV/0!</v>
      </c>
      <c r="I148" t="e">
        <f ca="1">'1344 end'!J235</f>
        <v>#DIV/0!</v>
      </c>
      <c r="J148" t="e">
        <f ca="1">'2688 end'!J235</f>
        <v>#DIV/0!</v>
      </c>
    </row>
    <row r="149" spans="1:10" x14ac:dyDescent="0.25">
      <c r="A149">
        <v>43</v>
      </c>
      <c r="C149">
        <f ca="1">OFFSET('84p stat'!$A$1,A149*20,0)</f>
        <v>0</v>
      </c>
      <c r="D149" s="5" t="e">
        <f ca="1">'42 end'!J236</f>
        <v>#DIV/0!</v>
      </c>
      <c r="E149" s="5" t="e">
        <f ca="1">'84 end'!J235</f>
        <v>#DIV/0!</v>
      </c>
      <c r="F149" s="5" t="e">
        <f ca="1">'168 end'!J236</f>
        <v>#DIV/0!</v>
      </c>
      <c r="G149" s="5" t="e">
        <f ca="1">'336 end'!J236</f>
        <v>#DIV/0!</v>
      </c>
      <c r="H149" s="5" t="e">
        <f ca="1">'672 end'!J236</f>
        <v>#DIV/0!</v>
      </c>
      <c r="I149" t="e">
        <f ca="1">'1344 end'!J236</f>
        <v>#DIV/0!</v>
      </c>
      <c r="J149" t="e">
        <f ca="1">'2688 end'!J236</f>
        <v>#DIV/0!</v>
      </c>
    </row>
    <row r="150" spans="1:10" x14ac:dyDescent="0.25">
      <c r="A150">
        <v>44</v>
      </c>
      <c r="C150">
        <f ca="1">OFFSET('84p stat'!$A$1,A150*20,0)</f>
        <v>0</v>
      </c>
      <c r="D150" s="5" t="e">
        <f ca="1">'42 end'!J237</f>
        <v>#DIV/0!</v>
      </c>
      <c r="E150" s="5" t="e">
        <f ca="1">'84 end'!J236</f>
        <v>#DIV/0!</v>
      </c>
      <c r="F150" s="5" t="e">
        <f ca="1">'168 end'!J237</f>
        <v>#DIV/0!</v>
      </c>
      <c r="G150" s="5" t="e">
        <f ca="1">'336 end'!J237</f>
        <v>#DIV/0!</v>
      </c>
      <c r="H150" s="5" t="e">
        <f ca="1">'672 end'!J237</f>
        <v>#DIV/0!</v>
      </c>
      <c r="I150" t="e">
        <f ca="1">'1344 end'!J237</f>
        <v>#DIV/0!</v>
      </c>
      <c r="J150" t="e">
        <f ca="1">'2688 end'!J237</f>
        <v>#DIV/0!</v>
      </c>
    </row>
    <row r="151" spans="1:10" x14ac:dyDescent="0.25">
      <c r="A151">
        <v>45</v>
      </c>
      <c r="C151">
        <f ca="1">OFFSET('84p stat'!$A$1,A151*20,0)</f>
        <v>0</v>
      </c>
      <c r="D151" s="5" t="e">
        <f ca="1">'42 end'!J238</f>
        <v>#DIV/0!</v>
      </c>
      <c r="E151" s="5" t="e">
        <f ca="1">'84 end'!J237</f>
        <v>#DIV/0!</v>
      </c>
      <c r="F151" s="5" t="e">
        <f ca="1">'168 end'!J238</f>
        <v>#DIV/0!</v>
      </c>
      <c r="G151" s="5" t="e">
        <f ca="1">'336 end'!J238</f>
        <v>#DIV/0!</v>
      </c>
      <c r="H151" s="5" t="e">
        <f ca="1">'672 end'!J238</f>
        <v>#DIV/0!</v>
      </c>
      <c r="I151" t="e">
        <f ca="1">'1344 end'!J238</f>
        <v>#DIV/0!</v>
      </c>
      <c r="J151" t="e">
        <f ca="1">'2688 end'!J238</f>
        <v>#DIV/0!</v>
      </c>
    </row>
    <row r="152" spans="1:10" x14ac:dyDescent="0.25">
      <c r="A152">
        <v>46</v>
      </c>
      <c r="C152">
        <f ca="1">OFFSET('84p stat'!$A$1,A152*20,0)</f>
        <v>0</v>
      </c>
      <c r="D152" s="5" t="e">
        <f ca="1">'42 end'!J239</f>
        <v>#DIV/0!</v>
      </c>
      <c r="E152" s="5" t="e">
        <f ca="1">'84 end'!J238</f>
        <v>#DIV/0!</v>
      </c>
      <c r="F152" s="5" t="e">
        <f ca="1">'168 end'!J239</f>
        <v>#DIV/0!</v>
      </c>
      <c r="G152" s="5" t="e">
        <f ca="1">'336 end'!J239</f>
        <v>#DIV/0!</v>
      </c>
      <c r="H152" s="5" t="e">
        <f ca="1">'672 end'!J239</f>
        <v>#DIV/0!</v>
      </c>
      <c r="I152" t="e">
        <f ca="1">'1344 end'!J239</f>
        <v>#DIV/0!</v>
      </c>
      <c r="J152" t="e">
        <f ca="1">'2688 end'!J239</f>
        <v>#DIV/0!</v>
      </c>
    </row>
    <row r="153" spans="1:10" x14ac:dyDescent="0.25">
      <c r="A153">
        <v>47</v>
      </c>
      <c r="C153">
        <f ca="1">OFFSET('84p stat'!$A$1,A153*20,0)</f>
        <v>0</v>
      </c>
      <c r="D153" s="5">
        <f ca="1">'42 end'!J240</f>
        <v>0</v>
      </c>
      <c r="E153" s="5">
        <f ca="1">'84 end'!J239</f>
        <v>0</v>
      </c>
      <c r="F153" s="5">
        <f ca="1">'168 end'!J240</f>
        <v>0</v>
      </c>
      <c r="G153" s="5">
        <f ca="1">'336 end'!J240</f>
        <v>0</v>
      </c>
      <c r="H153" s="5">
        <f ca="1">'672 end'!J240</f>
        <v>0</v>
      </c>
      <c r="I153">
        <f ca="1">'1344 end'!J240</f>
        <v>0</v>
      </c>
      <c r="J153">
        <f ca="1">'2688 end'!J240</f>
        <v>0</v>
      </c>
    </row>
    <row r="154" spans="1:10" x14ac:dyDescent="0.25">
      <c r="A154">
        <v>48</v>
      </c>
      <c r="C154">
        <f ca="1">OFFSET('84p stat'!$A$1,A154*20,0)</f>
        <v>0</v>
      </c>
      <c r="D154" s="5">
        <f ca="1">'42 end'!J241</f>
        <v>0</v>
      </c>
      <c r="E154" s="5">
        <f ca="1">'84 end'!J240</f>
        <v>0</v>
      </c>
      <c r="F154" s="5">
        <f ca="1">'168 end'!J241</f>
        <v>0</v>
      </c>
      <c r="G154" s="5">
        <f ca="1">'336 end'!J241</f>
        <v>0</v>
      </c>
      <c r="H154" s="5">
        <f ca="1">'672 end'!J241</f>
        <v>0</v>
      </c>
      <c r="I154">
        <f ca="1">'1344 end'!J241</f>
        <v>0</v>
      </c>
      <c r="J154">
        <f ca="1">'2688 end'!J241</f>
        <v>0</v>
      </c>
    </row>
    <row r="155" spans="1:10" x14ac:dyDescent="0.25">
      <c r="A155">
        <v>49</v>
      </c>
      <c r="C155">
        <f ca="1">OFFSET('84p stat'!$A$1,A155*20,0)</f>
        <v>0</v>
      </c>
      <c r="D155" s="5">
        <f ca="1">'42 end'!J242</f>
        <v>0</v>
      </c>
      <c r="E155" s="5">
        <f ca="1">'84 end'!J241</f>
        <v>0</v>
      </c>
      <c r="F155" s="5">
        <f ca="1">'168 end'!J242</f>
        <v>0</v>
      </c>
      <c r="G155" s="5">
        <f ca="1">'336 end'!J242</f>
        <v>0</v>
      </c>
      <c r="H155" s="5">
        <f ca="1">'672 end'!J242</f>
        <v>0</v>
      </c>
      <c r="I155">
        <f ca="1">'1344 end'!J242</f>
        <v>0</v>
      </c>
      <c r="J155">
        <f ca="1">'2688 end'!J242</f>
        <v>0</v>
      </c>
    </row>
    <row r="156" spans="1:10" x14ac:dyDescent="0.25">
      <c r="A156">
        <v>50</v>
      </c>
      <c r="C156">
        <f ca="1">OFFSET('84p stat'!$A$1,A156*20,0)</f>
        <v>0</v>
      </c>
      <c r="D156" s="5">
        <f ca="1">'42 end'!J243</f>
        <v>0</v>
      </c>
      <c r="E156" s="5">
        <f ca="1">'84 end'!J242</f>
        <v>0</v>
      </c>
      <c r="F156" s="5">
        <f ca="1">'168 end'!J243</f>
        <v>0</v>
      </c>
      <c r="G156" s="5">
        <f ca="1">'336 end'!J243</f>
        <v>0</v>
      </c>
      <c r="H156" s="5">
        <f ca="1">'672 end'!J243</f>
        <v>0</v>
      </c>
      <c r="I156">
        <f ca="1">'1344 end'!J243</f>
        <v>0</v>
      </c>
      <c r="J156">
        <f ca="1">'2688 end'!J243</f>
        <v>0</v>
      </c>
    </row>
    <row r="158" spans="1:10" x14ac:dyDescent="0.25">
      <c r="D158" s="5"/>
    </row>
    <row r="159" spans="1:10" x14ac:dyDescent="0.25">
      <c r="B159" t="s">
        <v>70</v>
      </c>
      <c r="C159" t="s">
        <v>85</v>
      </c>
      <c r="D159">
        <v>42</v>
      </c>
      <c r="E159">
        <v>84</v>
      </c>
      <c r="F159">
        <v>168</v>
      </c>
      <c r="G159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0">
        <f ca="1">'42 end'!K31</f>
        <v>0.46780545385920314</v>
      </c>
      <c r="E160" s="10">
        <f ca="1">'84 end'!K31</f>
        <v>0.59444233617400144</v>
      </c>
      <c r="F160" s="10">
        <f ca="1">'168 end'!K31</f>
        <v>0.82288229094193044</v>
      </c>
      <c r="G160" s="10">
        <f ca="1">'336 end'!K31</f>
        <v>0.93836918648824297</v>
      </c>
      <c r="H160" s="10">
        <f ca="1">'672 end'!K31</f>
        <v>1.1891352742998927E-3</v>
      </c>
      <c r="I160" s="10">
        <f ca="1">'1344 end'!K31</f>
        <v>3.2152306261997728E-2</v>
      </c>
      <c r="J160" s="10">
        <f ca="1">'2688 end'!K31</f>
        <v>2.2558409634835869E-2</v>
      </c>
    </row>
    <row r="161" spans="1:10" x14ac:dyDescent="0.25">
      <c r="A161">
        <v>2</v>
      </c>
      <c r="C161" t="str">
        <f ca="1">OFFSET('42p stat'!$A$1,A161*20,0)</f>
        <v>CUDA</v>
      </c>
      <c r="D161" s="10">
        <f ca="1">'42 end'!K32</f>
        <v>0</v>
      </c>
      <c r="E161" s="10">
        <f ca="1">'84 end'!K32</f>
        <v>0</v>
      </c>
      <c r="F161" s="10">
        <f ca="1">'168 end'!K32</f>
        <v>0</v>
      </c>
      <c r="G161" s="10">
        <f ca="1">'336 end'!K32</f>
        <v>0</v>
      </c>
      <c r="H161" s="10">
        <f ca="1">'672 end'!K32</f>
        <v>0</v>
      </c>
      <c r="I161" s="10">
        <f ca="1">'1344 end'!K32</f>
        <v>0</v>
      </c>
      <c r="J161" s="10">
        <f ca="1">'2688 end'!K32</f>
        <v>0</v>
      </c>
    </row>
    <row r="162" spans="1:10" x14ac:dyDescent="0.25">
      <c r="A162">
        <v>3</v>
      </c>
      <c r="C162" t="str">
        <f ca="1">OFFSET('42p stat'!$A$1,A162*20,0)</f>
        <v>CUDA non hash</v>
      </c>
      <c r="D162" s="10">
        <f ca="1">'42 end'!K33</f>
        <v>0.75842125075175693</v>
      </c>
      <c r="E162" s="10">
        <f ca="1">'84 end'!K33</f>
        <v>0.78479847661315794</v>
      </c>
      <c r="F162" s="10">
        <f ca="1">'168 end'!K33</f>
        <v>0.2959269530695891</v>
      </c>
      <c r="G162" s="10">
        <f ca="1">'336 end'!K33</f>
        <v>0.54569415285117318</v>
      </c>
      <c r="H162" s="10">
        <f ca="1">'672 end'!K33</f>
        <v>4.7141577976778724E-2</v>
      </c>
      <c r="I162" s="10">
        <f ca="1">'1344 end'!K33</f>
        <v>0.96747176269363599</v>
      </c>
      <c r="J162" s="10">
        <f ca="1">'2688 end'!K33</f>
        <v>0.98216993738868585</v>
      </c>
    </row>
    <row r="163" spans="1:10" x14ac:dyDescent="0.25">
      <c r="A163">
        <v>4</v>
      </c>
      <c r="C163" t="str">
        <f ca="1">OFFSET('42p stat'!$A$1,A163*20,0)</f>
        <v>CUDA ant</v>
      </c>
      <c r="D163" s="10">
        <f ca="1">'42 end'!K34</f>
        <v>0.23348847651263596</v>
      </c>
      <c r="E163" s="10">
        <f ca="1">'84 end'!K34</f>
        <v>0.2891313567893814</v>
      </c>
      <c r="F163" s="10">
        <f ca="1">'168 end'!K34</f>
        <v>0.60003217859151603</v>
      </c>
      <c r="G163" s="10">
        <f ca="1">'336 end'!K34</f>
        <v>0.7472721508166239</v>
      </c>
      <c r="H163" s="10">
        <f ca="1">'672 end'!K34</f>
        <v>0.75414659373279813</v>
      </c>
      <c r="I163" s="10">
        <f ca="1">'1344 end'!K34</f>
        <v>0.79802534308384809</v>
      </c>
      <c r="J163" s="10">
        <f ca="1">'2688 end'!K34</f>
        <v>0.80474260562966615</v>
      </c>
    </row>
    <row r="164" spans="1:10" x14ac:dyDescent="0.25">
      <c r="A164">
        <v>5</v>
      </c>
      <c r="C164" t="str">
        <f ca="1">OFFSET('42p stat'!$A$1,A164*20,0)</f>
        <v>CUDA ant par</v>
      </c>
      <c r="D164" s="10">
        <f ca="1">'42 end'!K35</f>
        <v>7.2320377765521957E-2</v>
      </c>
      <c r="E164" s="10">
        <f ca="1">'84 end'!K35</f>
        <v>5.5667849898323754E-2</v>
      </c>
      <c r="F164" s="10">
        <f ca="1">'168 end'!K35</f>
        <v>4.8396366501010445E-2</v>
      </c>
      <c r="G164" s="10">
        <f ca="1">'336 end'!K35</f>
        <v>0.74912520139730798</v>
      </c>
      <c r="H164" s="10">
        <f ca="1">'672 end'!K35</f>
        <v>0.84019115909727993</v>
      </c>
      <c r="I164" s="10">
        <f ca="1">'1344 end'!K35</f>
        <v>0.89236556966562264</v>
      </c>
      <c r="J164" s="10">
        <f ca="1">'2688 end'!K35</f>
        <v>0.9406345139786062</v>
      </c>
    </row>
    <row r="165" spans="1:10" x14ac:dyDescent="0.25">
      <c r="A165">
        <v>6</v>
      </c>
      <c r="C165" t="str">
        <f ca="1">OFFSET('42p stat'!$A$1,A165*20,0)</f>
        <v>CUDA ant non hash</v>
      </c>
      <c r="D165" s="10">
        <f ca="1">'42 end'!K36</f>
        <v>6.9763610254004904E-2</v>
      </c>
      <c r="E165" s="10">
        <f ca="1">'84 end'!K36</f>
        <v>4.4727537857317423E-2</v>
      </c>
      <c r="F165" s="10">
        <f ca="1">'168 end'!K36</f>
        <v>5.581375713755575E-2</v>
      </c>
      <c r="G165" s="10">
        <f ca="1">'336 end'!K36</f>
        <v>0.68503258857178695</v>
      </c>
      <c r="H165" s="10">
        <f ca="1">'672 end'!K36</f>
        <v>0.69432835917313718</v>
      </c>
      <c r="I165" s="10">
        <f ca="1">'1344 end'!K36</f>
        <v>0.75423382487241442</v>
      </c>
      <c r="J165" s="10">
        <f ca="1">'2688 end'!K36</f>
        <v>0.76160072742808527</v>
      </c>
    </row>
    <row r="166" spans="1:10" x14ac:dyDescent="0.25">
      <c r="A166">
        <v>7</v>
      </c>
      <c r="C166" t="str">
        <f ca="1">OFFSET('42p stat'!$A$1,A166*20,0)</f>
        <v>CUDA ant add CPU Time</v>
      </c>
      <c r="D166" s="10">
        <f ca="1">'42 end'!K37</f>
        <v>0.30914432849074103</v>
      </c>
      <c r="E166" s="10">
        <f ca="1">'84 end'!K37</f>
        <v>0.38531505982824849</v>
      </c>
      <c r="F166" s="10">
        <f ca="1">'168 end'!K37</f>
        <v>0.8177611834588675</v>
      </c>
      <c r="G166" s="10">
        <f ca="1">'336 end'!K37</f>
        <v>0.82709295639363023</v>
      </c>
      <c r="H166" s="10">
        <f ca="1">'672 end'!K37</f>
        <v>0.82262965592964377</v>
      </c>
      <c r="I166" s="10">
        <f ca="1">'1344 end'!K37</f>
        <v>0.80133644313514463</v>
      </c>
      <c r="J166" s="10">
        <f ca="1">'2688 end'!K37</f>
        <v>0.80597659835974766</v>
      </c>
    </row>
    <row r="167" spans="1:10" x14ac:dyDescent="0.25">
      <c r="A167">
        <v>8</v>
      </c>
      <c r="C167" t="str">
        <f ca="1">OFFSET('42p stat'!$A$1,A167*20,0)</f>
        <v>CUDA ant add CPU</v>
      </c>
      <c r="D167" s="10">
        <f ca="1">'42 end'!K38</f>
        <v>0</v>
      </c>
      <c r="E167" s="10">
        <f ca="1">'84 end'!K38</f>
        <v>0</v>
      </c>
      <c r="F167" s="10">
        <f>'168 end'!K38</f>
        <v>0</v>
      </c>
      <c r="G167" s="10">
        <f ca="1">'336 end'!K38</f>
        <v>0</v>
      </c>
      <c r="H167" s="10">
        <f ca="1">'672 end'!K38</f>
        <v>0</v>
      </c>
      <c r="I167" s="10">
        <f ca="1">'1344 end'!K38</f>
        <v>0</v>
      </c>
      <c r="J167" s="10">
        <f ca="1">'2688 end'!K38</f>
        <v>0</v>
      </c>
    </row>
    <row r="168" spans="1:10" x14ac:dyDescent="0.25">
      <c r="A168">
        <v>9</v>
      </c>
      <c r="C168" t="str">
        <f ca="1">OFFSET('42p stat'!$A$1,A168*20,0)</f>
        <v>CUDA ant add CPU non hash</v>
      </c>
      <c r="D168" s="10">
        <f ca="1">'42 end'!K39</f>
        <v>0.27812813035166717</v>
      </c>
      <c r="E168" s="10">
        <f ca="1">'84 end'!K39</f>
        <v>0.36121509462013213</v>
      </c>
      <c r="F168" s="10">
        <f ca="1">'168 end'!K39</f>
        <v>0.77507418914608217</v>
      </c>
      <c r="G168" s="10">
        <f ca="1">'336 end'!K39</f>
        <v>0.78894401362820776</v>
      </c>
      <c r="H168" s="10">
        <f ca="1">'672 end'!K39</f>
        <v>0.78401263151869749</v>
      </c>
      <c r="I168" s="10">
        <f ca="1">'1344 end'!K39</f>
        <v>0.75714260159259716</v>
      </c>
      <c r="J168" s="10">
        <f ca="1">'2688 end'!K39</f>
        <v>0.76677237956786581</v>
      </c>
    </row>
    <row r="169" spans="1:10" x14ac:dyDescent="0.25">
      <c r="A169">
        <v>10</v>
      </c>
      <c r="C169" t="str">
        <f ca="1">OFFSET('42p stat'!$A$1,A169*20,0)</f>
        <v>CUDA ant add CPU12</v>
      </c>
      <c r="D169" s="10">
        <f ca="1">'42 end'!K40</f>
        <v>0.81048910695092546</v>
      </c>
      <c r="E169" s="10">
        <f ca="1">'84 end'!K40</f>
        <v>0.87180944253915937</v>
      </c>
      <c r="F169" s="10">
        <f ca="1">'168 end'!K40</f>
        <v>0.64341312842304776</v>
      </c>
      <c r="G169" s="10">
        <f ca="1">'336 end'!K40</f>
        <v>0.66164841598202884</v>
      </c>
      <c r="H169" s="10">
        <f ca="1">'672 end'!K40</f>
        <v>0.68701744501409301</v>
      </c>
      <c r="I169" s="10">
        <f ca="1">'1344 end'!K40</f>
        <v>0.71016054565527431</v>
      </c>
      <c r="J169" s="10">
        <f ca="1">'2688 end'!K40</f>
        <v>0.82626384395041141</v>
      </c>
    </row>
    <row r="170" spans="1:10" x14ac:dyDescent="0.25">
      <c r="A170">
        <v>11</v>
      </c>
      <c r="C170" t="str">
        <f ca="1">OFFSET('42p stat'!$A$1,A170*20,0)</f>
        <v>CUDA opt</v>
      </c>
      <c r="D170" s="10">
        <f ca="1">'42 end'!K41</f>
        <v>0</v>
      </c>
      <c r="E170" s="10">
        <f ca="1">'84 end'!K41</f>
        <v>0</v>
      </c>
      <c r="F170" s="10">
        <f ca="1">'168 end'!K41</f>
        <v>0</v>
      </c>
      <c r="G170" s="10">
        <f ca="1">'336 end'!K41</f>
        <v>0</v>
      </c>
      <c r="H170" s="10">
        <f ca="1">'672 end'!K41</f>
        <v>0</v>
      </c>
      <c r="I170" s="10">
        <f ca="1">'1344 end'!K41</f>
        <v>0</v>
      </c>
      <c r="J170" s="10">
        <f ca="1">'2688 end'!K41</f>
        <v>0</v>
      </c>
    </row>
    <row r="171" spans="1:10" x14ac:dyDescent="0.25">
      <c r="A171">
        <v>12</v>
      </c>
      <c r="C171" t="str">
        <f ca="1">OFFSET('42p stat'!$A$1,A171*20,0)</f>
        <v>CUDA opt Time</v>
      </c>
      <c r="D171" s="10">
        <f ca="1">'42 end'!K42</f>
        <v>0.46901548340231303</v>
      </c>
      <c r="E171" s="10">
        <f ca="1">'84 end'!K42</f>
        <v>0.59555588849940577</v>
      </c>
      <c r="F171" s="10">
        <f ca="1">'168 end'!K42</f>
        <v>0.82307110887427737</v>
      </c>
      <c r="G171" s="10">
        <f ca="1">'336 end'!K42</f>
        <v>0.94049195532393404</v>
      </c>
      <c r="H171" s="10">
        <f ca="1">'672 end'!K42</f>
        <v>1.9983762618722227E-3</v>
      </c>
      <c r="I171" s="10">
        <f ca="1">'1344 end'!K42</f>
        <v>3.2969903098403516E-2</v>
      </c>
      <c r="J171" s="10">
        <f ca="1">'2688 end'!K42</f>
        <v>4.3026716213905983E-2</v>
      </c>
    </row>
    <row r="172" spans="1:10" x14ac:dyDescent="0.25">
      <c r="A172">
        <v>13</v>
      </c>
      <c r="C172" t="str">
        <f ca="1">OFFSET('42p stat'!$A$1,A172*20,0)</f>
        <v>CUDA opt non hash</v>
      </c>
      <c r="D172" s="10">
        <f ca="1">'42 end'!K43</f>
        <v>0.33515980590016931</v>
      </c>
      <c r="E172" s="10">
        <f ca="1">'84 end'!K43</f>
        <v>0.41400877017159121</v>
      </c>
      <c r="F172" s="10">
        <f ca="1">'168 end'!K43</f>
        <v>0.49228273771936382</v>
      </c>
      <c r="G172" s="10">
        <f ca="1">'336 end'!K43</f>
        <v>0.82930715302041125</v>
      </c>
      <c r="H172" s="10">
        <f ca="1">'672 end'!K43</f>
        <v>2.0048165671080892E-3</v>
      </c>
      <c r="I172" s="10">
        <f ca="1">'1344 end'!K43</f>
        <v>4.722712192488121E-2</v>
      </c>
      <c r="J172" s="10">
        <f ca="1">'2688 end'!K43</f>
        <v>4.9518491743567816E-2</v>
      </c>
    </row>
    <row r="173" spans="1:10" x14ac:dyDescent="0.25">
      <c r="A173">
        <v>14</v>
      </c>
      <c r="C173" t="str">
        <f ca="1">OFFSET('42p stat'!$A$1,A173*20,0)</f>
        <v>CUDA opt ant</v>
      </c>
      <c r="D173" s="10">
        <f ca="1">'42 end'!K44</f>
        <v>0.23488545732180835</v>
      </c>
      <c r="E173" s="10">
        <f ca="1">'84 end'!K44</f>
        <v>0.29044639048095244</v>
      </c>
      <c r="F173" s="10">
        <f ca="1">'168 end'!K44</f>
        <v>0.60240135320613086</v>
      </c>
      <c r="G173" s="10">
        <f ca="1">'336 end'!K44</f>
        <v>0.74929074014892405</v>
      </c>
      <c r="H173" s="10">
        <f ca="1">'672 end'!K44</f>
        <v>0.74791337025078886</v>
      </c>
      <c r="I173" s="10">
        <f ca="1">'1344 end'!K44</f>
        <v>0.79906346970441866</v>
      </c>
      <c r="J173" s="10">
        <f ca="1">'2688 end'!K44</f>
        <v>0.80375840787647912</v>
      </c>
    </row>
    <row r="174" spans="1:10" x14ac:dyDescent="0.25">
      <c r="A174">
        <v>15</v>
      </c>
      <c r="C174" t="str">
        <f ca="1">OFFSET('42p stat'!$A$1,A174*20,0)</f>
        <v>CUDA opt ant non hash</v>
      </c>
      <c r="D174" s="10">
        <f ca="1">'42 end'!K45</f>
        <v>0.18846703514266283</v>
      </c>
      <c r="E174" s="10">
        <f ca="1">'84 end'!K45</f>
        <v>0.23967308165660298</v>
      </c>
      <c r="F174" s="10">
        <f ca="1">'168 end'!K45</f>
        <v>0.53831967725637042</v>
      </c>
      <c r="G174" s="10">
        <f ca="1">'336 end'!K45</f>
        <v>0.68737711353811759</v>
      </c>
      <c r="H174" s="10">
        <f ca="1">'672 end'!K45</f>
        <v>0.69064446186858686</v>
      </c>
      <c r="I174" s="10">
        <f ca="1">'1344 end'!K45</f>
        <v>0.75514761580412204</v>
      </c>
      <c r="J174" s="10">
        <f ca="1">'2688 end'!K45</f>
        <v>0.76035330898970066</v>
      </c>
    </row>
    <row r="175" spans="1:10" x14ac:dyDescent="0.25">
      <c r="A175">
        <v>16</v>
      </c>
      <c r="C175" t="str">
        <f ca="1">OFFSET('42p stat'!$A$1,A175*20,0)</f>
        <v>CUDA opt ant par</v>
      </c>
      <c r="D175" s="10">
        <f ca="1">'42 end'!K46</f>
        <v>0.25849219091813175</v>
      </c>
      <c r="E175" s="10">
        <f ca="1">'84 end'!K46</f>
        <v>0.38910093336534562</v>
      </c>
      <c r="F175" s="10">
        <f ca="1">'168 end'!K46</f>
        <v>0.59873201518386887</v>
      </c>
      <c r="G175" s="10">
        <f ca="1">'336 end'!K46</f>
        <v>0.7506562706826444</v>
      </c>
      <c r="H175" s="10">
        <f ca="1">'672 end'!K46</f>
        <v>0.83292967328782908</v>
      </c>
      <c r="I175" s="10">
        <f ca="1">'1344 end'!K46</f>
        <v>0.89211367249759077</v>
      </c>
      <c r="J175" s="10">
        <f ca="1">'2688 end'!K46</f>
        <v>0.94055778009210256</v>
      </c>
    </row>
    <row r="176" spans="1:10" x14ac:dyDescent="0.25">
      <c r="A176">
        <v>17</v>
      </c>
      <c r="C176" t="str">
        <f ca="1">OFFSET('42p stat'!$A$1,A176*20,0)</f>
        <v>non CUDA Time</v>
      </c>
      <c r="D176" s="10">
        <f ca="1">'42 end'!K47</f>
        <v>0.93665007451835314</v>
      </c>
      <c r="E176" s="10">
        <f ca="1">'84 end'!K47</f>
        <v>0.94080272519679065</v>
      </c>
      <c r="F176" s="10">
        <f ca="1">'168 end'!K47</f>
        <v>0.90444982039671851</v>
      </c>
      <c r="G176" s="10">
        <f ca="1">'336 end'!K47</f>
        <v>0.91173065948838827</v>
      </c>
      <c r="H176" s="10">
        <f ca="1">'672 end'!K47</f>
        <v>0.91143631744333553</v>
      </c>
      <c r="I176" s="10">
        <f ca="1">'1344 end'!K47</f>
        <v>0.89529990033387286</v>
      </c>
      <c r="J176" s="10">
        <f ca="1">'2688 end'!K47</f>
        <v>0.89028601973312826</v>
      </c>
    </row>
    <row r="177" spans="1:10" x14ac:dyDescent="0.25">
      <c r="A177">
        <v>18</v>
      </c>
      <c r="C177" t="str">
        <f ca="1">OFFSET('42p stat'!$A$1,A177*20,0)</f>
        <v>non CUDA</v>
      </c>
      <c r="D177" s="10">
        <f ca="1">'42 end'!K48</f>
        <v>0</v>
      </c>
      <c r="E177" s="10">
        <f ca="1">'84 end'!K48</f>
        <v>0</v>
      </c>
      <c r="F177" s="10">
        <f ca="1">'168 end'!K48</f>
        <v>0</v>
      </c>
      <c r="G177" s="10">
        <f ca="1">'336 end'!K48</f>
        <v>0</v>
      </c>
      <c r="H177" s="10">
        <f ca="1">'672 end'!K48</f>
        <v>0</v>
      </c>
      <c r="I177" s="10">
        <f ca="1">'1344 end'!K48</f>
        <v>0</v>
      </c>
      <c r="J177" s="10">
        <f ca="1">'2688 end'!K48</f>
        <v>0</v>
      </c>
    </row>
    <row r="178" spans="1:10" x14ac:dyDescent="0.25">
      <c r="A178">
        <v>19</v>
      </c>
      <c r="C178" t="str">
        <f ca="1">OFFSET('42p stat'!$A$1,A178*20,0)</f>
        <v>non CUDA non hash</v>
      </c>
      <c r="D178" s="10">
        <f ca="1">'42 end'!K49</f>
        <v>0.94021220350176737</v>
      </c>
      <c r="E178" s="10">
        <f ca="1">'84 end'!K49</f>
        <v>0.94180896512982393</v>
      </c>
      <c r="F178" s="10">
        <f ca="1">'168 end'!K49</f>
        <v>0.9242311084058904</v>
      </c>
      <c r="G178" s="10">
        <f ca="1">'336 end'!K49</f>
        <v>0.92166980631269013</v>
      </c>
      <c r="H178" s="10">
        <f ca="1">'672 end'!K49</f>
        <v>0.91476529129960538</v>
      </c>
      <c r="I178" s="10">
        <f ca="1">'1344 end'!K49</f>
        <v>0.89080246658125184</v>
      </c>
      <c r="J178" s="10">
        <f ca="1">'2688 end'!K49</f>
        <v>0.88869875697904521</v>
      </c>
    </row>
    <row r="179" spans="1:10" x14ac:dyDescent="0.25">
      <c r="A179">
        <v>20</v>
      </c>
      <c r="C179" t="str">
        <f ca="1">OFFSET('42p stat'!$A$1,A179*20,0)</f>
        <v>Classic ACO</v>
      </c>
      <c r="D179" s="10">
        <f ca="1">'42 end'!K50</f>
        <v>0.76021845831601309</v>
      </c>
      <c r="E179" s="10">
        <f ca="1">'84 end'!K50</f>
        <v>0.84096083184830506</v>
      </c>
      <c r="F179" s="10">
        <f ca="1">'168 end'!K50</f>
        <v>0.85880395136725374</v>
      </c>
      <c r="G179" s="10">
        <f ca="1">'336 end'!K50</f>
        <v>0.88744626608669142</v>
      </c>
      <c r="H179" s="10">
        <f ca="1">'672 end'!K50</f>
        <v>0.92891712366341195</v>
      </c>
      <c r="I179" s="10">
        <f ca="1">'1344 end'!K50</f>
        <v>0.9523371037901861</v>
      </c>
      <c r="J179" s="10">
        <f ca="1">'2688 end'!K50</f>
        <v>0.95758675093409307</v>
      </c>
    </row>
    <row r="180" spans="1:10" x14ac:dyDescent="0.25">
      <c r="A180">
        <v>21</v>
      </c>
      <c r="C180" t="str">
        <f ca="1">OFFSET('42p stat'!$A$1,A180*20,0)</f>
        <v>Classic ACO non hash</v>
      </c>
      <c r="D180" s="10">
        <f ca="1">'42 end'!K51</f>
        <v>0.96510445331195971</v>
      </c>
      <c r="E180" s="10">
        <f ca="1">'84 end'!K51</f>
        <v>0.9655482088117342</v>
      </c>
      <c r="F180" s="10">
        <f ca="1">'168 end'!K51</f>
        <v>0.98322265857020974</v>
      </c>
      <c r="G180" s="10">
        <f ca="1">'336 end'!K51</f>
        <v>0.97918172429125327</v>
      </c>
      <c r="H180" s="10">
        <f ca="1">'672 end'!K51</f>
        <v>0.98035100016071686</v>
      </c>
      <c r="I180" s="10">
        <f ca="1">'1344 end'!K51</f>
        <v>0.98020968267826281</v>
      </c>
      <c r="J180" s="10">
        <f ca="1">'2688 end'!K51</f>
        <v>0.97783990542371357</v>
      </c>
    </row>
    <row r="181" spans="1:10" x14ac:dyDescent="0.25">
      <c r="A181">
        <v>22</v>
      </c>
      <c r="C181" t="str">
        <f ca="1">OFFSET('42p stat'!$A$1,A181*20,0)</f>
        <v>omp</v>
      </c>
      <c r="D181" s="10">
        <f ca="1">'42 end'!K52</f>
        <v>0.93389590919636467</v>
      </c>
      <c r="E181" s="10">
        <f ca="1">'84 end'!K52</f>
        <v>0.93943359346729682</v>
      </c>
      <c r="F181" s="10">
        <f ca="1">'168 end'!K52</f>
        <v>0.90132444217442609</v>
      </c>
      <c r="G181" s="10">
        <f ca="1">'336 end'!K52</f>
        <v>0.9107082275283892</v>
      </c>
      <c r="H181" s="10">
        <f ca="1">'672 end'!K52</f>
        <v>0.91057942455091889</v>
      </c>
      <c r="I181" s="10">
        <f ca="1">'1344 end'!K52</f>
        <v>0.88652495633457296</v>
      </c>
      <c r="J181" s="10">
        <f ca="1">'2688 end'!K52</f>
        <v>0.89106843029066818</v>
      </c>
    </row>
    <row r="182" spans="1:10" x14ac:dyDescent="0.25">
      <c r="A182">
        <v>23</v>
      </c>
      <c r="C182" t="str">
        <f ca="1">OFFSET('42p stat'!$A$1,A182*20,0)</f>
        <v>omp non hash</v>
      </c>
      <c r="D182" s="10">
        <f ca="1">'42 end'!K53</f>
        <v>0.94165664458940712</v>
      </c>
      <c r="E182" s="10">
        <f ca="1">'84 end'!K53</f>
        <v>0.94004280053215095</v>
      </c>
      <c r="F182" s="10">
        <f ca="1">'168 end'!K53</f>
        <v>0.92286595242383151</v>
      </c>
      <c r="G182" s="10">
        <f ca="1">'336 end'!K53</f>
        <v>0.92025341655063597</v>
      </c>
      <c r="H182" s="10">
        <f ca="1">'672 end'!K53</f>
        <v>0.91347449978682227</v>
      </c>
      <c r="I182" s="10">
        <f ca="1">'1344 end'!K53</f>
        <v>0.88122382071149119</v>
      </c>
      <c r="J182" s="10">
        <f ca="1">'2688 end'!K53</f>
        <v>0.8866808408680229</v>
      </c>
    </row>
    <row r="183" spans="1:10" x14ac:dyDescent="0.25">
      <c r="A183">
        <v>24</v>
      </c>
      <c r="C183" t="str">
        <f ca="1">OFFSET('42p stat'!$A$1,A183*20,0)</f>
        <v>non CUDA transp Time</v>
      </c>
      <c r="D183" s="10">
        <f ca="1">'42 end'!K54</f>
        <v>0.93506844408381962</v>
      </c>
      <c r="E183" s="10">
        <f ca="1">'84 end'!K54</f>
        <v>0.93877105751229151</v>
      </c>
      <c r="F183" s="10">
        <f ca="1">'168 end'!K54</f>
        <v>0.90530682421269226</v>
      </c>
      <c r="G183" s="10">
        <f ca="1">'336 end'!K54</f>
        <v>0.91620239320447472</v>
      </c>
      <c r="H183" s="10">
        <f ca="1">'672 end'!K54</f>
        <v>0.92157787840364536</v>
      </c>
      <c r="I183" s="10" t="e">
        <f ca="1">'1344 end'!K54</f>
        <v>#DIV/0!</v>
      </c>
      <c r="J183" s="10" t="e">
        <f ca="1">'2688 end'!K54</f>
        <v>#DIV/0!</v>
      </c>
    </row>
    <row r="184" spans="1:10" x14ac:dyDescent="0.25">
      <c r="A184">
        <v>25</v>
      </c>
      <c r="C184" t="str">
        <f ca="1">OFFSET('42p stat'!$A$1,A184*20,0)</f>
        <v>non CUDA transp</v>
      </c>
      <c r="D184" s="10">
        <f ca="1">'42 end'!K55</f>
        <v>0</v>
      </c>
      <c r="E184" s="10">
        <f ca="1">'84 end'!K55</f>
        <v>0</v>
      </c>
      <c r="F184" s="10">
        <f ca="1">'168 end'!K55</f>
        <v>0</v>
      </c>
      <c r="G184" s="10">
        <f ca="1">'336 end'!K55</f>
        <v>0</v>
      </c>
      <c r="H184" s="10">
        <f ca="1">'672 end'!K55</f>
        <v>0</v>
      </c>
      <c r="I184" s="10" t="e">
        <f ca="1">'1344 end'!K55</f>
        <v>#DIV/0!</v>
      </c>
      <c r="J184" s="10" t="e">
        <f ca="1">'2688 end'!K55</f>
        <v>#DIV/0!</v>
      </c>
    </row>
    <row r="185" spans="1:10" x14ac:dyDescent="0.25">
      <c r="A185">
        <v>26</v>
      </c>
      <c r="C185" t="str">
        <f ca="1">OFFSET('42p stat'!$A$1,A185*20,0)</f>
        <v>non CUDA transp non hash</v>
      </c>
      <c r="D185" s="10">
        <f ca="1">'42 end'!K56</f>
        <v>0.93787675931066516</v>
      </c>
      <c r="E185" s="10">
        <f ca="1">'84 end'!K56</f>
        <v>0.93926517205378446</v>
      </c>
      <c r="F185" s="10">
        <f ca="1">'168 end'!K56</f>
        <v>0.92450829196932904</v>
      </c>
      <c r="G185" s="10">
        <f ca="1">'336 end'!K56</f>
        <v>0.92520749005102565</v>
      </c>
      <c r="H185" s="10">
        <f ca="1">'672 end'!K56</f>
        <v>0.92549824257713453</v>
      </c>
      <c r="I185" s="10" t="e">
        <f ca="1">'1344 end'!K56</f>
        <v>#DIV/0!</v>
      </c>
      <c r="J185" s="10" t="e">
        <f ca="1">'2688 end'!K56</f>
        <v>#DIV/0!</v>
      </c>
    </row>
    <row r="186" spans="1:10" x14ac:dyDescent="0.25">
      <c r="A186">
        <v>27</v>
      </c>
      <c r="C186" t="str">
        <f ca="1">OFFSET('84p stat'!$A$1,A186*20,0)</f>
        <v>non CUDA transp_AVX Time</v>
      </c>
      <c r="D186" s="10" t="e">
        <f ca="1">'42 end'!K57</f>
        <v>#DIV/0!</v>
      </c>
      <c r="E186" s="10">
        <f ca="1">'84 end'!K57</f>
        <v>0.89036476710259771</v>
      </c>
      <c r="F186" s="10">
        <f ca="1">'168 end'!K57</f>
        <v>0.90221737996768692</v>
      </c>
      <c r="G186" s="10">
        <f ca="1">'336 end'!K57</f>
        <v>0.91498991546717701</v>
      </c>
      <c r="H186" s="10">
        <f ca="1">'672 end'!K57</f>
        <v>0.92170365810610799</v>
      </c>
      <c r="I186" s="10" t="e">
        <f ca="1">'1344 end'!K57</f>
        <v>#DIV/0!</v>
      </c>
      <c r="J186" s="10" t="e">
        <f ca="1">'2688 end'!K57</f>
        <v>#DIV/0!</v>
      </c>
    </row>
    <row r="187" spans="1:10" x14ac:dyDescent="0.25">
      <c r="A187">
        <v>28</v>
      </c>
      <c r="C187" t="str">
        <f ca="1">OFFSET('84p stat'!$A$1,A187*20,0)</f>
        <v>non CUDA transp_AVX</v>
      </c>
      <c r="D187" s="10" t="e">
        <f ca="1">'42 end'!K58</f>
        <v>#DIV/0!</v>
      </c>
      <c r="E187" s="10">
        <f ca="1">'84 end'!K58</f>
        <v>0</v>
      </c>
      <c r="F187" s="10">
        <f ca="1">'168 end'!K58</f>
        <v>0</v>
      </c>
      <c r="G187" s="10">
        <f ca="1">'336 end'!K58</f>
        <v>0</v>
      </c>
      <c r="H187" s="10">
        <f ca="1">'672 end'!K58</f>
        <v>0</v>
      </c>
      <c r="I187" s="10" t="e">
        <f ca="1">'1344 end'!K58</f>
        <v>#DIV/0!</v>
      </c>
      <c r="J187" s="10" t="e">
        <f ca="1">'2688 end'!K58</f>
        <v>#DIV/0!</v>
      </c>
    </row>
    <row r="188" spans="1:10" x14ac:dyDescent="0.25">
      <c r="A188">
        <v>29</v>
      </c>
      <c r="C188" t="str">
        <f ca="1">OFFSET('84p stat'!$A$1,A188*20,0)</f>
        <v>non CUDA transp_AVX non hash</v>
      </c>
      <c r="D188" s="10" t="e">
        <f ca="1">'42 end'!K59</f>
        <v>#DIV/0!</v>
      </c>
      <c r="E188" s="10">
        <f ca="1">'84 end'!K59</f>
        <v>0.92658186011328314</v>
      </c>
      <c r="F188" s="10">
        <f ca="1">'168 end'!K59</f>
        <v>0.92573213846735358</v>
      </c>
      <c r="G188" s="10">
        <f ca="1">'336 end'!K59</f>
        <v>0.9226952331858469</v>
      </c>
      <c r="H188" s="10">
        <f ca="1">'672 end'!K59</f>
        <v>0.92475825076850104</v>
      </c>
      <c r="I188" s="10" t="e">
        <f ca="1">'1344 end'!K59</f>
        <v>#DIV/0!</v>
      </c>
      <c r="J188" s="10" t="e">
        <f ca="1">'2688 end'!K59</f>
        <v>#DIV/0!</v>
      </c>
    </row>
    <row r="189" spans="1:10" x14ac:dyDescent="0.25">
      <c r="A189">
        <v>30</v>
      </c>
      <c r="C189" t="str">
        <f ca="1">OFFSET('84p stat'!$A$1,A189*20,0)</f>
        <v>non CUDA transp_AVX_OMP Time</v>
      </c>
      <c r="D189" s="10" t="e">
        <f ca="1">'42 end'!K60</f>
        <v>#DIV/0!</v>
      </c>
      <c r="E189" s="10">
        <f ca="1">'84 end'!K60</f>
        <v>0.88928057803222893</v>
      </c>
      <c r="F189" s="10">
        <f ca="1">'168 end'!K60</f>
        <v>0.90200009101560497</v>
      </c>
      <c r="G189" s="10">
        <f ca="1">'336 end'!K60</f>
        <v>0.91495463457956949</v>
      </c>
      <c r="H189" s="10">
        <f ca="1">'672 end'!K60</f>
        <v>0.92208599560128113</v>
      </c>
      <c r="I189" s="10" t="e">
        <f ca="1">'1344 end'!K60</f>
        <v>#DIV/0!</v>
      </c>
      <c r="J189" s="10" t="e">
        <f ca="1">'2688 end'!K60</f>
        <v>#DIV/0!</v>
      </c>
    </row>
    <row r="190" spans="1:10" x14ac:dyDescent="0.25">
      <c r="A190">
        <v>31</v>
      </c>
      <c r="C190" t="str">
        <f ca="1">OFFSET('84p stat'!$A$1,A190*20,0)</f>
        <v>non CUDA transp_AVX_OMP</v>
      </c>
      <c r="D190" s="10" t="e">
        <f ca="1">'42 end'!K61</f>
        <v>#DIV/0!</v>
      </c>
      <c r="E190" s="10">
        <f ca="1">'84 end'!K61</f>
        <v>0</v>
      </c>
      <c r="F190" s="10">
        <f ca="1">'168 end'!K61</f>
        <v>0</v>
      </c>
      <c r="G190" s="10">
        <f ca="1">'336 end'!K61</f>
        <v>0</v>
      </c>
      <c r="H190" s="10">
        <f ca="1">'672 end'!K61</f>
        <v>0</v>
      </c>
      <c r="I190" s="10" t="e">
        <f ca="1">'1344 end'!K61</f>
        <v>#DIV/0!</v>
      </c>
      <c r="J190" s="10" t="e">
        <f ca="1">'2688 end'!K61</f>
        <v>#DIV/0!</v>
      </c>
    </row>
    <row r="191" spans="1:10" x14ac:dyDescent="0.25">
      <c r="A191">
        <v>32</v>
      </c>
      <c r="C191" t="str">
        <f ca="1">OFFSET('84p stat'!$A$1,A191*20,0)</f>
        <v>non CUDA transp_AVX_OMP non hash</v>
      </c>
      <c r="D191" s="10" t="e">
        <f ca="1">'42 end'!K62</f>
        <v>#DIV/0!</v>
      </c>
      <c r="E191" s="10">
        <f ca="1">'84 end'!K62</f>
        <v>0.92523936987432376</v>
      </c>
      <c r="F191" s="10">
        <f ca="1">'168 end'!K62</f>
        <v>0.92567022903726581</v>
      </c>
      <c r="G191" s="10">
        <f ca="1">'336 end'!K62</f>
        <v>0.92238997038150072</v>
      </c>
      <c r="H191" s="10">
        <f ca="1">'672 end'!K62</f>
        <v>0.92491679387049053</v>
      </c>
      <c r="I191" s="10" t="e">
        <f ca="1">'1344 end'!K62</f>
        <v>#DIV/0!</v>
      </c>
      <c r="J191" s="10" t="e">
        <f ca="1">'2688 end'!K62</f>
        <v>#DIV/0!</v>
      </c>
    </row>
    <row r="192" spans="1:10" x14ac:dyDescent="0.25">
      <c r="A192">
        <v>33</v>
      </c>
      <c r="C192" t="str">
        <f ca="1">OFFSET('84p stat'!$A$1,A192*20,0)</f>
        <v>CUDA ant add CPU_AVX_transp Time</v>
      </c>
      <c r="D192" s="10" t="e">
        <f ca="1">'42 end'!K63</f>
        <v>#DIV/0!</v>
      </c>
      <c r="E192" s="10">
        <f ca="1">'84 end'!K63</f>
        <v>0.81399952024341504</v>
      </c>
      <c r="F192" s="10">
        <f ca="1">'168 end'!K63</f>
        <v>0.84449649353252798</v>
      </c>
      <c r="G192" s="10">
        <f ca="1">'336 end'!K63</f>
        <v>0.85993146344597859</v>
      </c>
      <c r="H192" s="10" t="e">
        <f ca="1">'672 end'!K63</f>
        <v>#DIV/0!</v>
      </c>
      <c r="I192" s="10" t="e">
        <f ca="1">'1344 end'!K63</f>
        <v>#DIV/0!</v>
      </c>
      <c r="J192" s="10" t="e">
        <f ca="1">'2688 end'!K63</f>
        <v>#DIV/0!</v>
      </c>
    </row>
    <row r="193" spans="1:10" x14ac:dyDescent="0.25">
      <c r="A193">
        <v>34</v>
      </c>
      <c r="C193" t="str">
        <f ca="1">OFFSET('84p stat'!$A$1,A193*20,0)</f>
        <v>CUDA ant add CPU_AVX_transp</v>
      </c>
      <c r="D193" s="10" t="e">
        <f ca="1">'42 end'!K64</f>
        <v>#DIV/0!</v>
      </c>
      <c r="E193" s="10">
        <f ca="1">'84 end'!K64</f>
        <v>0</v>
      </c>
      <c r="F193" s="10">
        <f ca="1">'168 end'!K64</f>
        <v>0</v>
      </c>
      <c r="G193" s="10">
        <f ca="1">'336 end'!K64</f>
        <v>0</v>
      </c>
      <c r="H193" s="10" t="e">
        <f ca="1">'672 end'!K64</f>
        <v>#DIV/0!</v>
      </c>
      <c r="I193" s="10" t="e">
        <f ca="1">'1344 end'!K64</f>
        <v>#DIV/0!</v>
      </c>
      <c r="J193" s="10" t="e">
        <f ca="1">'2688 end'!K64</f>
        <v>#DIV/0!</v>
      </c>
    </row>
    <row r="194" spans="1:10" x14ac:dyDescent="0.25">
      <c r="A194">
        <v>35</v>
      </c>
      <c r="C194">
        <f ca="1">OFFSET('84p stat'!$A$1,A194*20,0)</f>
        <v>0</v>
      </c>
      <c r="D194" s="10" t="e">
        <f ca="1">'42 end'!K65</f>
        <v>#DIV/0!</v>
      </c>
      <c r="E194" s="10" t="e">
        <f ca="1">'84 end'!K65</f>
        <v>#DIV/0!</v>
      </c>
      <c r="F194" s="10" t="e">
        <f ca="1">'168 end'!K65</f>
        <v>#DIV/0!</v>
      </c>
      <c r="G194" s="10" t="e">
        <f ca="1">'336 end'!K65</f>
        <v>#DIV/0!</v>
      </c>
      <c r="H194" s="10" t="e">
        <f ca="1">'672 end'!K65</f>
        <v>#DIV/0!</v>
      </c>
      <c r="I194" s="10" t="e">
        <f ca="1">'1344 end'!K65</f>
        <v>#DIV/0!</v>
      </c>
      <c r="J194" s="10" t="e">
        <f ca="1">'2688 end'!K65</f>
        <v>#DIV/0!</v>
      </c>
    </row>
    <row r="195" spans="1:10" x14ac:dyDescent="0.25">
      <c r="A195">
        <v>36</v>
      </c>
      <c r="C195">
        <f ca="1">OFFSET('84p stat'!$A$1,A195*20,0)</f>
        <v>0</v>
      </c>
      <c r="D195" s="10" t="e">
        <f ca="1">'42 end'!K66</f>
        <v>#DIV/0!</v>
      </c>
      <c r="E195" s="10" t="e">
        <f ca="1">'84 end'!K66</f>
        <v>#DIV/0!</v>
      </c>
      <c r="F195" s="10" t="e">
        <f ca="1">'168 end'!K66</f>
        <v>#DIV/0!</v>
      </c>
      <c r="G195" s="10" t="e">
        <f ca="1">'336 end'!K66</f>
        <v>#DIV/0!</v>
      </c>
      <c r="H195" s="10" t="e">
        <f ca="1">'672 end'!K66</f>
        <v>#DIV/0!</v>
      </c>
      <c r="I195" s="10" t="e">
        <f ca="1">'1344 end'!K66</f>
        <v>#DIV/0!</v>
      </c>
      <c r="J195" s="10" t="e">
        <f ca="1">'2688 end'!K66</f>
        <v>#DIV/0!</v>
      </c>
    </row>
    <row r="196" spans="1:10" x14ac:dyDescent="0.25">
      <c r="A196">
        <v>37</v>
      </c>
      <c r="C196">
        <f ca="1">OFFSET('84p stat'!$A$1,A196*20,0)</f>
        <v>0</v>
      </c>
      <c r="D196" s="10" t="e">
        <f ca="1">'42 end'!K67</f>
        <v>#DIV/0!</v>
      </c>
      <c r="E196" s="10" t="e">
        <f ca="1">'84 end'!K67</f>
        <v>#DIV/0!</v>
      </c>
      <c r="F196" s="10" t="e">
        <f ca="1">'168 end'!K67</f>
        <v>#DIV/0!</v>
      </c>
      <c r="G196" s="10" t="e">
        <f ca="1">'336 end'!K67</f>
        <v>#DIV/0!</v>
      </c>
      <c r="H196" s="10" t="e">
        <f ca="1">'672 end'!K67</f>
        <v>#DIV/0!</v>
      </c>
      <c r="I196" s="10" t="e">
        <f ca="1">'1344 end'!K67</f>
        <v>#DIV/0!</v>
      </c>
      <c r="J196" s="10" t="e">
        <f ca="1">'2688 end'!K67</f>
        <v>#DIV/0!</v>
      </c>
    </row>
    <row r="197" spans="1:10" x14ac:dyDescent="0.25">
      <c r="A197">
        <v>38</v>
      </c>
      <c r="C197">
        <f ca="1">OFFSET('84p stat'!$A$1,A197*20,0)</f>
        <v>0</v>
      </c>
      <c r="D197" s="10" t="e">
        <f ca="1">'42 end'!K68</f>
        <v>#DIV/0!</v>
      </c>
      <c r="E197" s="10" t="e">
        <f ca="1">'84 end'!K68</f>
        <v>#DIV/0!</v>
      </c>
      <c r="F197" s="10" t="e">
        <f ca="1">'168 end'!K68</f>
        <v>#DIV/0!</v>
      </c>
      <c r="G197" s="10" t="e">
        <f ca="1">'336 end'!K68</f>
        <v>#DIV/0!</v>
      </c>
      <c r="H197" s="10" t="e">
        <f ca="1">'672 end'!K68</f>
        <v>#DIV/0!</v>
      </c>
      <c r="I197" s="10" t="e">
        <f ca="1">'1344 end'!K68</f>
        <v>#DIV/0!</v>
      </c>
      <c r="J197" s="10" t="e">
        <f ca="1">'2688 end'!K68</f>
        <v>#DIV/0!</v>
      </c>
    </row>
    <row r="198" spans="1:10" x14ac:dyDescent="0.25">
      <c r="A198">
        <v>39</v>
      </c>
      <c r="C198">
        <f ca="1">OFFSET('84p stat'!$A$1,A198*20,0)</f>
        <v>0</v>
      </c>
      <c r="D198" s="10" t="e">
        <f ca="1">'42 end'!K69</f>
        <v>#DIV/0!</v>
      </c>
      <c r="E198" s="10" t="e">
        <f ca="1">'84 end'!K69</f>
        <v>#DIV/0!</v>
      </c>
      <c r="F198" s="10" t="e">
        <f ca="1">'168 end'!K69</f>
        <v>#DIV/0!</v>
      </c>
      <c r="G198" s="10" t="e">
        <f ca="1">'336 end'!K69</f>
        <v>#DIV/0!</v>
      </c>
      <c r="H198" s="10" t="e">
        <f ca="1">'672 end'!K69</f>
        <v>#DIV/0!</v>
      </c>
      <c r="I198" s="10" t="e">
        <f ca="1">'1344 end'!K69</f>
        <v>#DIV/0!</v>
      </c>
      <c r="J198" s="10" t="e">
        <f ca="1">'2688 end'!K69</f>
        <v>#DIV/0!</v>
      </c>
    </row>
    <row r="199" spans="1:10" x14ac:dyDescent="0.25">
      <c r="A199">
        <v>40</v>
      </c>
      <c r="C199">
        <f ca="1">OFFSET('84p stat'!$A$1,A199*20,0)</f>
        <v>0</v>
      </c>
      <c r="D199" s="10" t="e">
        <f ca="1">'42 end'!K70</f>
        <v>#DIV/0!</v>
      </c>
      <c r="E199" s="10" t="e">
        <f ca="1">'84 end'!K70</f>
        <v>#DIV/0!</v>
      </c>
      <c r="F199" s="10" t="e">
        <f ca="1">'168 end'!K70</f>
        <v>#DIV/0!</v>
      </c>
      <c r="G199" s="10" t="e">
        <f ca="1">'336 end'!K70</f>
        <v>#DIV/0!</v>
      </c>
      <c r="H199" s="10" t="e">
        <f ca="1">'672 end'!K70</f>
        <v>#DIV/0!</v>
      </c>
      <c r="I199" s="10" t="e">
        <f ca="1">'1344 end'!K70</f>
        <v>#DIV/0!</v>
      </c>
      <c r="J199" s="10" t="e">
        <f ca="1">'2688 end'!K70</f>
        <v>#DIV/0!</v>
      </c>
    </row>
    <row r="200" spans="1:10" x14ac:dyDescent="0.25">
      <c r="A200">
        <v>41</v>
      </c>
      <c r="C200">
        <f ca="1">OFFSET('84p stat'!$A$1,A200*20,0)</f>
        <v>0</v>
      </c>
      <c r="D200" s="10" t="e">
        <f ca="1">'42 end'!K71</f>
        <v>#DIV/0!</v>
      </c>
      <c r="E200" s="10" t="e">
        <f ca="1">'84 end'!K71</f>
        <v>#DIV/0!</v>
      </c>
      <c r="F200" s="10" t="e">
        <f ca="1">'168 end'!K71</f>
        <v>#DIV/0!</v>
      </c>
      <c r="G200" s="10" t="e">
        <f ca="1">'336 end'!K71</f>
        <v>#DIV/0!</v>
      </c>
      <c r="H200" s="10" t="e">
        <f ca="1">'672 end'!K71</f>
        <v>#DIV/0!</v>
      </c>
      <c r="I200" s="10" t="e">
        <f ca="1">'1344 end'!K71</f>
        <v>#DIV/0!</v>
      </c>
      <c r="J200" s="10" t="e">
        <f ca="1">'2688 end'!K71</f>
        <v>#DIV/0!</v>
      </c>
    </row>
    <row r="201" spans="1:10" x14ac:dyDescent="0.25">
      <c r="A201">
        <v>42</v>
      </c>
      <c r="C201">
        <f ca="1">OFFSET('84p stat'!$A$1,A201*20,0)</f>
        <v>0</v>
      </c>
      <c r="D201" s="10" t="e">
        <f ca="1">'42 end'!K72</f>
        <v>#DIV/0!</v>
      </c>
      <c r="E201" s="10" t="e">
        <f ca="1">'84 end'!K72</f>
        <v>#DIV/0!</v>
      </c>
      <c r="F201" s="10" t="e">
        <f ca="1">'168 end'!K72</f>
        <v>#DIV/0!</v>
      </c>
      <c r="G201" s="10" t="e">
        <f ca="1">'336 end'!K72</f>
        <v>#DIV/0!</v>
      </c>
      <c r="H201" s="10" t="e">
        <f ca="1">'672 end'!K72</f>
        <v>#DIV/0!</v>
      </c>
      <c r="I201" s="10" t="e">
        <f ca="1">'1344 end'!K72</f>
        <v>#DIV/0!</v>
      </c>
      <c r="J201" s="10" t="e">
        <f ca="1">'2688 end'!K72</f>
        <v>#DIV/0!</v>
      </c>
    </row>
    <row r="202" spans="1:10" x14ac:dyDescent="0.25">
      <c r="A202">
        <v>43</v>
      </c>
      <c r="C202">
        <f ca="1">OFFSET('84p stat'!$A$1,A202*20,0)</f>
        <v>0</v>
      </c>
      <c r="D202" s="10" t="e">
        <f ca="1">'42 end'!K73</f>
        <v>#DIV/0!</v>
      </c>
      <c r="E202" s="10" t="e">
        <f ca="1">'84 end'!K73</f>
        <v>#DIV/0!</v>
      </c>
      <c r="F202" s="10" t="e">
        <f ca="1">'168 end'!K73</f>
        <v>#DIV/0!</v>
      </c>
      <c r="G202" s="10" t="e">
        <f ca="1">'336 end'!K73</f>
        <v>#DIV/0!</v>
      </c>
      <c r="H202" s="10" t="e">
        <f ca="1">'672 end'!K73</f>
        <v>#DIV/0!</v>
      </c>
      <c r="I202" s="10" t="e">
        <f ca="1">'1344 end'!K73</f>
        <v>#DIV/0!</v>
      </c>
      <c r="J202" s="10" t="e">
        <f ca="1">'2688 end'!K73</f>
        <v>#DIV/0!</v>
      </c>
    </row>
    <row r="203" spans="1:10" x14ac:dyDescent="0.25">
      <c r="A203">
        <v>44</v>
      </c>
      <c r="C203">
        <f ca="1">OFFSET('84p stat'!$A$1,A203*20,0)</f>
        <v>0</v>
      </c>
      <c r="D203" s="10" t="e">
        <f ca="1">'42 end'!K74</f>
        <v>#DIV/0!</v>
      </c>
      <c r="E203" s="10" t="e">
        <f ca="1">'84 end'!K74</f>
        <v>#DIV/0!</v>
      </c>
      <c r="F203" s="10" t="e">
        <f ca="1">'168 end'!K74</f>
        <v>#DIV/0!</v>
      </c>
      <c r="G203" s="10" t="e">
        <f ca="1">'336 end'!K74</f>
        <v>#DIV/0!</v>
      </c>
      <c r="H203" s="10" t="e">
        <f ca="1">'672 end'!K74</f>
        <v>#DIV/0!</v>
      </c>
      <c r="I203" s="10" t="e">
        <f ca="1">'1344 end'!K74</f>
        <v>#DIV/0!</v>
      </c>
      <c r="J203" s="10" t="e">
        <f ca="1">'2688 end'!K74</f>
        <v>#DIV/0!</v>
      </c>
    </row>
    <row r="204" spans="1:10" x14ac:dyDescent="0.25">
      <c r="A204">
        <v>45</v>
      </c>
      <c r="C204">
        <f ca="1">OFFSET('84p stat'!$A$1,A204*20,0)</f>
        <v>0</v>
      </c>
      <c r="D204" s="10" t="e">
        <f ca="1">'42 end'!K75</f>
        <v>#DIV/0!</v>
      </c>
      <c r="E204" s="10" t="e">
        <f ca="1">'84 end'!K75</f>
        <v>#DIV/0!</v>
      </c>
      <c r="F204" s="10" t="e">
        <f ca="1">'168 end'!K75</f>
        <v>#DIV/0!</v>
      </c>
      <c r="G204" s="10" t="e">
        <f ca="1">'336 end'!K75</f>
        <v>#DIV/0!</v>
      </c>
      <c r="H204" s="10" t="e">
        <f ca="1">'672 end'!K75</f>
        <v>#DIV/0!</v>
      </c>
      <c r="I204" s="10" t="e">
        <f ca="1">'1344 end'!K75</f>
        <v>#DIV/0!</v>
      </c>
      <c r="J204" s="10" t="e">
        <f ca="1">'2688 end'!K75</f>
        <v>#DIV/0!</v>
      </c>
    </row>
    <row r="205" spans="1:10" x14ac:dyDescent="0.25">
      <c r="A205">
        <v>46</v>
      </c>
      <c r="C205">
        <f ca="1">OFFSET('84p stat'!$A$1,A205*20,0)</f>
        <v>0</v>
      </c>
      <c r="D205" s="10" t="e">
        <f ca="1">'42 end'!K76</f>
        <v>#DIV/0!</v>
      </c>
      <c r="E205" s="10" t="e">
        <f ca="1">'84 end'!K76</f>
        <v>#DIV/0!</v>
      </c>
      <c r="F205" s="10" t="e">
        <f ca="1">'168 end'!K76</f>
        <v>#DIV/0!</v>
      </c>
      <c r="G205" s="10" t="e">
        <f ca="1">'336 end'!K76</f>
        <v>#DIV/0!</v>
      </c>
      <c r="H205" s="10" t="e">
        <f ca="1">'672 end'!K76</f>
        <v>#DIV/0!</v>
      </c>
      <c r="I205" s="10" t="e">
        <f ca="1">'1344 end'!K76</f>
        <v>#DIV/0!</v>
      </c>
      <c r="J205" s="10" t="e">
        <f ca="1">'2688 end'!K76</f>
        <v>#DIV/0!</v>
      </c>
    </row>
    <row r="206" spans="1:10" x14ac:dyDescent="0.25">
      <c r="A206">
        <v>47</v>
      </c>
      <c r="C206">
        <f ca="1">OFFSET('84p stat'!$A$1,A206*20,0)</f>
        <v>0</v>
      </c>
      <c r="D206" s="10" t="e">
        <f ca="1">'42 end'!K77</f>
        <v>#DIV/0!</v>
      </c>
      <c r="E206" s="10" t="e">
        <f ca="1">'84 end'!K77</f>
        <v>#DIV/0!</v>
      </c>
      <c r="F206" s="10" t="e">
        <f ca="1">'168 end'!K77</f>
        <v>#DIV/0!</v>
      </c>
      <c r="G206" s="10" t="e">
        <f ca="1">'336 end'!K77</f>
        <v>#DIV/0!</v>
      </c>
      <c r="H206" s="10" t="e">
        <f ca="1">'672 end'!K77</f>
        <v>#DIV/0!</v>
      </c>
      <c r="I206" s="10" t="e">
        <f ca="1">'1344 end'!K77</f>
        <v>#DIV/0!</v>
      </c>
      <c r="J206" s="10" t="e">
        <f ca="1">'2688 end'!K77</f>
        <v>#DIV/0!</v>
      </c>
    </row>
    <row r="207" spans="1:10" x14ac:dyDescent="0.25">
      <c r="A207">
        <v>48</v>
      </c>
      <c r="C207">
        <f ca="1">OFFSET('84p stat'!$A$1,A207*20,0)</f>
        <v>0</v>
      </c>
      <c r="D207" s="10" t="e">
        <f ca="1">'42 end'!K78</f>
        <v>#DIV/0!</v>
      </c>
      <c r="E207" s="10" t="e">
        <f ca="1">'84 end'!K78</f>
        <v>#DIV/0!</v>
      </c>
      <c r="F207" s="10" t="e">
        <f ca="1">'168 end'!K78</f>
        <v>#DIV/0!</v>
      </c>
      <c r="G207" s="10" t="e">
        <f ca="1">'336 end'!K78</f>
        <v>#DIV/0!</v>
      </c>
      <c r="H207" s="10" t="e">
        <f ca="1">'672 end'!K78</f>
        <v>#DIV/0!</v>
      </c>
      <c r="I207" s="10" t="e">
        <f ca="1">'1344 end'!K78</f>
        <v>#DIV/0!</v>
      </c>
      <c r="J207" s="10" t="e">
        <f ca="1">'2688 end'!K78</f>
        <v>#DIV/0!</v>
      </c>
    </row>
    <row r="208" spans="1:10" x14ac:dyDescent="0.25">
      <c r="A208">
        <v>49</v>
      </c>
      <c r="C208">
        <f ca="1">OFFSET('84p stat'!$A$1,A208*20,0)</f>
        <v>0</v>
      </c>
      <c r="D208" s="10" t="e">
        <f ca="1">'42 end'!K79</f>
        <v>#DIV/0!</v>
      </c>
      <c r="E208" s="10" t="e">
        <f ca="1">'84 end'!K79</f>
        <v>#DIV/0!</v>
      </c>
      <c r="F208" s="10" t="e">
        <f ca="1">'168 end'!K79</f>
        <v>#DIV/0!</v>
      </c>
      <c r="G208" s="10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0" t="e">
        <f ca="1">'42 end'!K80</f>
        <v>#DIV/0!</v>
      </c>
      <c r="E209" s="10" t="e">
        <f ca="1">'84 end'!K80</f>
        <v>#DIV/0!</v>
      </c>
      <c r="F209" s="10" t="e">
        <f ca="1">'168 end'!K80</f>
        <v>#DIV/0!</v>
      </c>
      <c r="G209" s="10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0"/>
      <c r="E210" s="10"/>
      <c r="F210" s="10"/>
      <c r="G210" s="10"/>
    </row>
    <row r="211" spans="1:10" x14ac:dyDescent="0.25">
      <c r="B211" t="s">
        <v>70</v>
      </c>
      <c r="C211" t="s">
        <v>85</v>
      </c>
      <c r="D211">
        <v>42</v>
      </c>
      <c r="E211">
        <v>84</v>
      </c>
      <c r="F211">
        <v>168</v>
      </c>
      <c r="G211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0">
        <f ca="1">D160</f>
        <v>0.46780545385920314</v>
      </c>
      <c r="E212" s="10">
        <f t="shared" ref="E212:G212" ca="1" si="109">E160</f>
        <v>0.59444233617400144</v>
      </c>
      <c r="F212" s="10">
        <f t="shared" ca="1" si="109"/>
        <v>0.82288229094193044</v>
      </c>
      <c r="G212" s="10">
        <f t="shared" ca="1" si="109"/>
        <v>0.93836918648824297</v>
      </c>
      <c r="H212" s="10">
        <f t="shared" ref="H212" ca="1" si="110">H160</f>
        <v>1.1891352742998927E-3</v>
      </c>
      <c r="I212" s="10">
        <f ca="1">H160</f>
        <v>1.1891352742998927E-3</v>
      </c>
      <c r="J212" s="10">
        <f ca="1">H160</f>
        <v>1.1891352742998927E-3</v>
      </c>
    </row>
    <row r="213" spans="1:10" x14ac:dyDescent="0.25">
      <c r="A213">
        <v>3</v>
      </c>
      <c r="C213" t="str">
        <f ca="1">OFFSET('42p stat'!$A$1,A213*20,0)</f>
        <v>CUDA non hash</v>
      </c>
      <c r="D213" s="10">
        <f t="shared" ref="D213:G213" ca="1" si="111">D162</f>
        <v>0.75842125075175693</v>
      </c>
      <c r="E213" s="10">
        <f t="shared" ca="1" si="111"/>
        <v>0.78479847661315794</v>
      </c>
      <c r="F213" s="10">
        <f t="shared" ca="1" si="111"/>
        <v>0.2959269530695891</v>
      </c>
      <c r="G213" s="10">
        <f t="shared" ca="1" si="111"/>
        <v>0.54569415285117318</v>
      </c>
      <c r="H213" s="10">
        <f t="shared" ref="H213" ca="1" si="112">H162</f>
        <v>4.7141577976778724E-2</v>
      </c>
      <c r="I213" s="10">
        <f ca="1">H162</f>
        <v>4.7141577976778724E-2</v>
      </c>
      <c r="J213" s="10">
        <f ca="1">H162</f>
        <v>4.7141577976778724E-2</v>
      </c>
    </row>
    <row r="214" spans="1:10" x14ac:dyDescent="0.25">
      <c r="A214">
        <v>5</v>
      </c>
      <c r="C214" t="str">
        <f ca="1">OFFSET('42p stat'!$A$1,A214*20,0)</f>
        <v>CUDA ant par</v>
      </c>
      <c r="D214" s="10">
        <f t="shared" ref="D214:G214" ca="1" si="113">D164</f>
        <v>7.2320377765521957E-2</v>
      </c>
      <c r="E214" s="10">
        <f t="shared" ca="1" si="113"/>
        <v>5.5667849898323754E-2</v>
      </c>
      <c r="F214" s="10">
        <f t="shared" ca="1" si="113"/>
        <v>4.8396366501010445E-2</v>
      </c>
      <c r="G214" s="10">
        <f t="shared" ca="1" si="113"/>
        <v>0.74912520139730798</v>
      </c>
      <c r="H214" s="10">
        <f t="shared" ref="H214" ca="1" si="114">H164</f>
        <v>0.84019115909727993</v>
      </c>
      <c r="I214" s="10">
        <f ca="1">H164</f>
        <v>0.84019115909727993</v>
      </c>
      <c r="J214" s="10">
        <f ca="1">H164</f>
        <v>0.84019115909727993</v>
      </c>
    </row>
    <row r="215" spans="1:10" x14ac:dyDescent="0.25">
      <c r="A215">
        <v>7</v>
      </c>
      <c r="C215" t="str">
        <f ca="1">OFFSET('42p stat'!$A$1,A215*20,0)</f>
        <v>CUDA ant add CPU Time</v>
      </c>
      <c r="D215" s="10">
        <f t="shared" ref="D215:G215" ca="1" si="115">D166</f>
        <v>0.30914432849074103</v>
      </c>
      <c r="E215" s="10">
        <f t="shared" ca="1" si="115"/>
        <v>0.38531505982824849</v>
      </c>
      <c r="F215" s="10">
        <f t="shared" ca="1" si="115"/>
        <v>0.8177611834588675</v>
      </c>
      <c r="G215" s="10">
        <f t="shared" ca="1" si="115"/>
        <v>0.82709295639363023</v>
      </c>
      <c r="H215" s="10">
        <f t="shared" ref="H215" ca="1" si="116">H166</f>
        <v>0.82262965592964377</v>
      </c>
      <c r="I215" s="10">
        <f ca="1">H166</f>
        <v>0.82262965592964377</v>
      </c>
      <c r="J215" s="10">
        <f ca="1">H166</f>
        <v>0.82262965592964377</v>
      </c>
    </row>
    <row r="216" spans="1:10" x14ac:dyDescent="0.25">
      <c r="A216">
        <v>12</v>
      </c>
      <c r="C216" t="str">
        <f ca="1">OFFSET('42p stat'!$A$1,A216*20,0)</f>
        <v>CUDA opt Time</v>
      </c>
      <c r="D216" s="10">
        <f ca="1">D171</f>
        <v>0.46901548340231303</v>
      </c>
      <c r="E216" s="10">
        <f ca="1">E171</f>
        <v>0.59555588849940577</v>
      </c>
      <c r="F216" s="10">
        <f ca="1">F171</f>
        <v>0.82307110887427737</v>
      </c>
      <c r="G216" s="10">
        <f ca="1">G171</f>
        <v>0.94049195532393404</v>
      </c>
      <c r="H216" s="10">
        <f ca="1">H171</f>
        <v>1.9983762618722227E-3</v>
      </c>
      <c r="I216" s="10">
        <f ca="1">H171</f>
        <v>1.9983762618722227E-3</v>
      </c>
      <c r="J216" s="10">
        <f ca="1">H171</f>
        <v>1.9983762618722227E-3</v>
      </c>
    </row>
    <row r="217" spans="1:10" x14ac:dyDescent="0.25">
      <c r="A217">
        <v>10</v>
      </c>
      <c r="C217" t="str">
        <f ca="1">OFFSET('42p stat'!$A$1,A217*20,0)</f>
        <v>CUDA ant add CPU12</v>
      </c>
      <c r="D217" s="10">
        <f t="shared" ref="D217:G217" ca="1" si="117">D169</f>
        <v>0.81048910695092546</v>
      </c>
      <c r="E217" s="10">
        <f t="shared" ca="1" si="117"/>
        <v>0.87180944253915937</v>
      </c>
      <c r="F217" s="10">
        <f t="shared" ca="1" si="117"/>
        <v>0.64341312842304776</v>
      </c>
      <c r="G217" s="10">
        <f t="shared" ca="1" si="117"/>
        <v>0.66164841598202884</v>
      </c>
      <c r="H217" s="10">
        <f t="shared" ref="H217" ca="1" si="118">H169</f>
        <v>0.68701744501409301</v>
      </c>
      <c r="I217" s="10">
        <f ca="1">H169</f>
        <v>0.68701744501409301</v>
      </c>
      <c r="J217" s="10">
        <f ca="1">H169</f>
        <v>0.68701744501409301</v>
      </c>
    </row>
    <row r="218" spans="1:10" x14ac:dyDescent="0.25">
      <c r="B218" t="s">
        <v>70</v>
      </c>
      <c r="C218" t="s">
        <v>85</v>
      </c>
      <c r="D218">
        <v>42</v>
      </c>
      <c r="E218">
        <v>84</v>
      </c>
      <c r="F218">
        <v>168</v>
      </c>
      <c r="G218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0">
        <f t="shared" ref="D219:G219" ca="1" si="119">D161</f>
        <v>0</v>
      </c>
      <c r="E219" s="10">
        <f t="shared" ca="1" si="119"/>
        <v>0</v>
      </c>
      <c r="F219" s="10">
        <f t="shared" ca="1" si="119"/>
        <v>0</v>
      </c>
      <c r="G219" s="10">
        <f t="shared" ca="1" si="119"/>
        <v>0</v>
      </c>
      <c r="H219" s="10">
        <f t="shared" ref="H219" ca="1" si="120">H161</f>
        <v>0</v>
      </c>
      <c r="I219" s="10">
        <f ca="1">H161</f>
        <v>0</v>
      </c>
      <c r="J219" s="10">
        <f ca="1">H161</f>
        <v>0</v>
      </c>
    </row>
    <row r="220" spans="1:10" x14ac:dyDescent="0.25">
      <c r="A220">
        <v>4</v>
      </c>
      <c r="C220" t="str">
        <f ca="1">OFFSET('42p stat'!$A$1,A220*20,0)</f>
        <v>CUDA ant</v>
      </c>
      <c r="D220" s="10">
        <f t="shared" ref="D220:G220" ca="1" si="121">D163</f>
        <v>0.23348847651263596</v>
      </c>
      <c r="E220" s="10">
        <f t="shared" ca="1" si="121"/>
        <v>0.2891313567893814</v>
      </c>
      <c r="F220" s="10">
        <f t="shared" ca="1" si="121"/>
        <v>0.60003217859151603</v>
      </c>
      <c r="G220" s="10">
        <f t="shared" ca="1" si="121"/>
        <v>0.7472721508166239</v>
      </c>
      <c r="H220" s="10">
        <f t="shared" ref="H220" ca="1" si="122">H163</f>
        <v>0.75414659373279813</v>
      </c>
      <c r="I220" s="10">
        <f ca="1">H163</f>
        <v>0.75414659373279813</v>
      </c>
      <c r="J220" s="10">
        <f ca="1">H163</f>
        <v>0.75414659373279813</v>
      </c>
    </row>
    <row r="221" spans="1:10" x14ac:dyDescent="0.25">
      <c r="A221">
        <v>6</v>
      </c>
      <c r="C221" t="str">
        <f ca="1">OFFSET('42p stat'!$A$1,A221*20,0)</f>
        <v>CUDA ant non hash</v>
      </c>
      <c r="D221" s="10">
        <f t="shared" ref="D221:G221" ca="1" si="123">D165</f>
        <v>6.9763610254004904E-2</v>
      </c>
      <c r="E221" s="10">
        <f t="shared" ca="1" si="123"/>
        <v>4.4727537857317423E-2</v>
      </c>
      <c r="F221" s="10">
        <f t="shared" ca="1" si="123"/>
        <v>5.581375713755575E-2</v>
      </c>
      <c r="G221" s="10">
        <f t="shared" ca="1" si="123"/>
        <v>0.68503258857178695</v>
      </c>
      <c r="H221" s="10">
        <f t="shared" ref="H221" ca="1" si="124">H165</f>
        <v>0.69432835917313718</v>
      </c>
      <c r="I221" s="10">
        <f ca="1">H165</f>
        <v>0.69432835917313718</v>
      </c>
      <c r="J221" s="10">
        <f ca="1">H165</f>
        <v>0.69432835917313718</v>
      </c>
    </row>
    <row r="222" spans="1:10" x14ac:dyDescent="0.25">
      <c r="A222">
        <v>9</v>
      </c>
      <c r="C222" t="str">
        <f ca="1">OFFSET('42p stat'!$A$1,A222*20,0)</f>
        <v>CUDA ant add CPU non hash</v>
      </c>
      <c r="D222" s="10">
        <f t="shared" ref="D222:G222" ca="1" si="125">D168</f>
        <v>0.27812813035166717</v>
      </c>
      <c r="E222" s="10">
        <f t="shared" ca="1" si="125"/>
        <v>0.36121509462013213</v>
      </c>
      <c r="F222" s="10">
        <f t="shared" ca="1" si="125"/>
        <v>0.77507418914608217</v>
      </c>
      <c r="G222" s="10">
        <f t="shared" ca="1" si="125"/>
        <v>0.78894401362820776</v>
      </c>
      <c r="H222" s="10">
        <f t="shared" ref="H222" ca="1" si="126">H168</f>
        <v>0.78401263151869749</v>
      </c>
      <c r="I222" s="10">
        <f ca="1">H168</f>
        <v>0.78401263151869749</v>
      </c>
      <c r="J222" s="10">
        <f ca="1">H168</f>
        <v>0.78401263151869749</v>
      </c>
    </row>
    <row r="223" spans="1:10" x14ac:dyDescent="0.25">
      <c r="A223">
        <v>13</v>
      </c>
      <c r="C223" t="str">
        <f ca="1">OFFSET('42p stat'!$A$1,A223*20,0)</f>
        <v>CUDA opt non hash</v>
      </c>
      <c r="D223" s="10">
        <f ca="1">D172</f>
        <v>0.33515980590016931</v>
      </c>
      <c r="E223" s="10">
        <f ca="1">E172</f>
        <v>0.41400877017159121</v>
      </c>
      <c r="F223" s="10">
        <f ca="1">F172</f>
        <v>0.49228273771936382</v>
      </c>
      <c r="G223" s="10">
        <f ca="1">G172</f>
        <v>0.82930715302041125</v>
      </c>
      <c r="H223" s="10">
        <f ca="1">H172</f>
        <v>2.0048165671080892E-3</v>
      </c>
      <c r="I223" s="10">
        <f ca="1">H172</f>
        <v>2.0048165671080892E-3</v>
      </c>
      <c r="J223" s="10">
        <f ca="1">H172</f>
        <v>2.0048165671080892E-3</v>
      </c>
    </row>
    <row r="224" spans="1:10" x14ac:dyDescent="0.25">
      <c r="A224">
        <v>11</v>
      </c>
      <c r="C224" t="str">
        <f ca="1">OFFSET('42p stat'!$A$1,A224*20,0)</f>
        <v>CUDA opt</v>
      </c>
      <c r="D224" s="10">
        <f t="shared" ref="D224:G224" ca="1" si="127">D170</f>
        <v>0</v>
      </c>
      <c r="E224" s="10">
        <f t="shared" ca="1" si="127"/>
        <v>0</v>
      </c>
      <c r="F224" s="10">
        <f t="shared" ca="1" si="127"/>
        <v>0</v>
      </c>
      <c r="G224" s="10">
        <f t="shared" ca="1" si="127"/>
        <v>0</v>
      </c>
      <c r="H224" s="10">
        <f t="shared" ref="H224" ca="1" si="128">H170</f>
        <v>0</v>
      </c>
      <c r="I224" s="10">
        <f ca="1">H170</f>
        <v>0</v>
      </c>
      <c r="J224" s="10">
        <f ca="1">H170</f>
        <v>0</v>
      </c>
    </row>
    <row r="247" spans="1:10" x14ac:dyDescent="0.25">
      <c r="D247" s="10"/>
    </row>
    <row r="248" spans="1:10" x14ac:dyDescent="0.25">
      <c r="B248" t="s">
        <v>86</v>
      </c>
      <c r="C248" t="s">
        <v>85</v>
      </c>
      <c r="D248">
        <v>42</v>
      </c>
      <c r="E248">
        <v>84</v>
      </c>
      <c r="F248">
        <v>168</v>
      </c>
      <c r="G248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0">
        <f ca="1">'42 end'!L31</f>
        <v>2.5927559548620601E-3</v>
      </c>
      <c r="E249" s="10">
        <f ca="1">'84 end'!L31</f>
        <v>3.3611545253037537E-4</v>
      </c>
      <c r="F249" s="10">
        <f ca="1">'168 end'!L31</f>
        <v>1.6386661946215123E-3</v>
      </c>
      <c r="G249" s="10">
        <f ca="1">'336 end'!L31</f>
        <v>1.8879746417713313E-3</v>
      </c>
      <c r="H249">
        <f ca="1">'672 end'!L31</f>
        <v>3.5138578091324324E-6</v>
      </c>
      <c r="I249">
        <f ca="1">'1344 end'!L31</f>
        <v>8.6493008763604751E-5</v>
      </c>
      <c r="J249">
        <f ca="1">'2688 end'!L31</f>
        <v>8.2184499565700505E-5</v>
      </c>
    </row>
    <row r="250" spans="1:10" x14ac:dyDescent="0.25">
      <c r="A250">
        <v>2</v>
      </c>
      <c r="C250" t="str">
        <f ca="1">OFFSET('42p stat'!$A$1,A250*20,0)</f>
        <v>CUDA</v>
      </c>
      <c r="D250" s="10" t="e">
        <f ca="1">'42 end'!L32</f>
        <v>#DIV/0!</v>
      </c>
      <c r="E250" s="10" t="e">
        <f ca="1">'84 end'!L32</f>
        <v>#DIV/0!</v>
      </c>
      <c r="F250" s="10" t="e">
        <f ca="1">'168 end'!L32</f>
        <v>#DIV/0!</v>
      </c>
      <c r="G250" s="10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0">
        <f ca="1">'42 end'!L33</f>
        <v>2.83232674586998E-3</v>
      </c>
      <c r="E251" s="10">
        <f ca="1">'84 end'!L33</f>
        <v>7.8385084605991711E-4</v>
      </c>
      <c r="F251" s="10">
        <f ca="1">'168 end'!L33</f>
        <v>1.882387761694768E-4</v>
      </c>
      <c r="G251" s="10">
        <f ca="1">'336 end'!L33</f>
        <v>4.9519202438365773E-4</v>
      </c>
      <c r="H251">
        <f ca="1">'672 end'!L33</f>
        <v>3.3541345324741303E-4</v>
      </c>
      <c r="I251">
        <f ca="1">'1344 end'!L33</f>
        <v>1.8128312284928921E-3</v>
      </c>
      <c r="J251">
        <f ca="1">'2688 end'!L33</f>
        <v>3.8874250657429913E-3</v>
      </c>
    </row>
    <row r="252" spans="1:10" x14ac:dyDescent="0.25">
      <c r="A252">
        <v>4</v>
      </c>
      <c r="C252" t="str">
        <f ca="1">OFFSET('42p stat'!$A$1,A252*20,0)</f>
        <v>CUDA ant</v>
      </c>
      <c r="D252" s="10">
        <f ca="1">'42 end'!L34</f>
        <v>3.7095893213212719E-4</v>
      </c>
      <c r="E252" s="10">
        <f ca="1">'84 end'!L34</f>
        <v>4.7339941174444453E-5</v>
      </c>
      <c r="F252" s="10">
        <f ca="1">'168 end'!L34</f>
        <v>9.2383097544440748E-4</v>
      </c>
      <c r="G252" s="10">
        <f ca="1">'336 end'!L34</f>
        <v>1.5029271041857E-3</v>
      </c>
      <c r="H252">
        <f ca="1">'672 end'!L34</f>
        <v>1.3000343127392555E-3</v>
      </c>
      <c r="I252">
        <f ca="1">'1344 end'!L34</f>
        <v>8.8232298803664778E-4</v>
      </c>
      <c r="J252">
        <f ca="1">'2688 end'!L34</f>
        <v>6.7789621927835978E-4</v>
      </c>
    </row>
    <row r="253" spans="1:10" x14ac:dyDescent="0.25">
      <c r="A253">
        <v>5</v>
      </c>
      <c r="C253" t="str">
        <f ca="1">OFFSET('42p stat'!$A$1,A253*20,0)</f>
        <v>CUDA ant par</v>
      </c>
      <c r="D253" s="10">
        <f ca="1">'42 end'!L35</f>
        <v>1.1150945085372344E-5</v>
      </c>
      <c r="E253" s="10">
        <f ca="1">'84 end'!L35</f>
        <v>1.1126539027516397E-5</v>
      </c>
      <c r="F253" s="10">
        <f ca="1">'168 end'!L35</f>
        <v>5.8243868393758789E-5</v>
      </c>
      <c r="G253" s="10">
        <f ca="1">'336 end'!L35</f>
        <v>1.6398090754088156E-3</v>
      </c>
      <c r="H253">
        <f ca="1">'672 end'!L35</f>
        <v>1.7810664122243608E-3</v>
      </c>
      <c r="I253">
        <f ca="1">'1344 end'!L35</f>
        <v>2.0401698139061383E-4</v>
      </c>
      <c r="J253">
        <f ca="1">'2688 end'!L35</f>
        <v>1.2052302169804314E-4</v>
      </c>
    </row>
    <row r="254" spans="1:10" x14ac:dyDescent="0.25">
      <c r="A254">
        <v>6</v>
      </c>
      <c r="C254" t="str">
        <f ca="1">OFFSET('42p stat'!$A$1,A254*20,0)</f>
        <v>CUDA ant non hash</v>
      </c>
      <c r="D254" s="10">
        <f ca="1">'42 end'!L36</f>
        <v>1.0584195960218204E-4</v>
      </c>
      <c r="E254" s="10">
        <f ca="1">'84 end'!L36</f>
        <v>3.9994100120249406E-6</v>
      </c>
      <c r="F254" s="10">
        <f ca="1">'168 end'!L36</f>
        <v>7.3451295508253093E-5</v>
      </c>
      <c r="G254" s="10">
        <f ca="1">'336 end'!L36</f>
        <v>1.3467290431551015E-3</v>
      </c>
      <c r="H254">
        <f ca="1">'672 end'!L36</f>
        <v>1.381057321808384E-3</v>
      </c>
      <c r="I254">
        <f ca="1">'1344 end'!L36</f>
        <v>1.164142271665967E-4</v>
      </c>
      <c r="J254">
        <f ca="1">'2688 end'!L36</f>
        <v>1.1320724690700334E-4</v>
      </c>
    </row>
    <row r="255" spans="1:10" x14ac:dyDescent="0.25">
      <c r="A255">
        <v>7</v>
      </c>
      <c r="C255" t="str">
        <f ca="1">OFFSET('42p stat'!$A$1,A255*20,0)</f>
        <v>CUDA ant add CPU Time</v>
      </c>
      <c r="D255" s="10">
        <f ca="1">'42 end'!L37</f>
        <v>1.3874699244699687E-4</v>
      </c>
      <c r="E255" s="10">
        <f ca="1">'84 end'!L37</f>
        <v>8.3088586359990186E-5</v>
      </c>
      <c r="F255" s="10">
        <f ca="1">'168 end'!L37</f>
        <v>4.1759221815576052E-3</v>
      </c>
      <c r="G255" s="10">
        <f ca="1">'336 end'!L37</f>
        <v>1.4155256176638805E-3</v>
      </c>
      <c r="H255">
        <f ca="1">'672 end'!L37</f>
        <v>1.3336693853673789E-3</v>
      </c>
      <c r="I255">
        <f ca="1">'1344 end'!L37</f>
        <v>9.6683455148557668E-4</v>
      </c>
      <c r="J255">
        <f ca="1">'2688 end'!L37</f>
        <v>6.4750178978036739E-4</v>
      </c>
    </row>
    <row r="256" spans="1:10" x14ac:dyDescent="0.25">
      <c r="A256">
        <v>8</v>
      </c>
      <c r="C256" t="str">
        <f ca="1">OFFSET('42p stat'!$A$1,A256*20,0)</f>
        <v>CUDA ant add CPU</v>
      </c>
      <c r="D256" s="10" t="e">
        <f ca="1">'42 end'!L38</f>
        <v>#DIV/0!</v>
      </c>
      <c r="E256" s="10" t="e">
        <f ca="1">'84 end'!L38</f>
        <v>#DIV/0!</v>
      </c>
      <c r="F256" s="10">
        <f>'168 end'!L38</f>
        <v>0</v>
      </c>
      <c r="G256" s="10" t="e">
        <f ca="1">'336 end'!L38</f>
        <v>#DIV/0!</v>
      </c>
      <c r="H256" t="e">
        <f ca="1">'672 end'!L38</f>
        <v>#DIV/0!</v>
      </c>
      <c r="I256" t="e">
        <f ca="1">'1344 end'!L38</f>
        <v>#DIV/0!</v>
      </c>
      <c r="J256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ant add CPU non hash</v>
      </c>
      <c r="D257" s="10">
        <f ca="1">'42 end'!L39</f>
        <v>1.5430068731783881E-3</v>
      </c>
      <c r="E257" s="10">
        <f ca="1">'84 end'!L39</f>
        <v>1.618176924897457E-3</v>
      </c>
      <c r="F257" s="10">
        <f ca="1">'168 end'!L39</f>
        <v>7.4727525440249358E-4</v>
      </c>
      <c r="G257" s="10">
        <f ca="1">'336 end'!L39</f>
        <v>1.6067336300287923E-3</v>
      </c>
      <c r="H257">
        <f ca="1">'672 end'!L39</f>
        <v>1.2837097835872052E-3</v>
      </c>
      <c r="I257">
        <f ca="1">'1344 end'!L39</f>
        <v>6.3614275927810471E-4</v>
      </c>
      <c r="J257">
        <f ca="1">'2688 end'!L39</f>
        <v>6.4465301170942241E-4</v>
      </c>
    </row>
    <row r="258" spans="1:10" x14ac:dyDescent="0.25">
      <c r="A258">
        <v>10</v>
      </c>
      <c r="C258" t="str">
        <f ca="1">OFFSET('42p stat'!$A$1,A258*20,0)</f>
        <v>CUDA ant add CPU12</v>
      </c>
      <c r="D258" s="10">
        <f ca="1">'42 end'!L40</f>
        <v>6.7711332191296159E-4</v>
      </c>
      <c r="E258" s="10">
        <f ca="1">'84 end'!L40</f>
        <v>1.3481216552781146E-3</v>
      </c>
      <c r="F258" s="10">
        <f ca="1">'168 end'!L40</f>
        <v>6.1059188224218677E-3</v>
      </c>
      <c r="G258" s="10">
        <f ca="1">'336 end'!L40</f>
        <v>2.58975586751825E-3</v>
      </c>
      <c r="H258">
        <f ca="1">'672 end'!L40</f>
        <v>3.8130701210124292E-3</v>
      </c>
      <c r="I258">
        <f ca="1">'1344 end'!L40</f>
        <v>1.8023795800354244E-3</v>
      </c>
      <c r="J258">
        <f ca="1">'2688 end'!L40</f>
        <v>5.8880948276748401E-4</v>
      </c>
    </row>
    <row r="259" spans="1:10" x14ac:dyDescent="0.25">
      <c r="A259">
        <v>11</v>
      </c>
      <c r="C259" t="str">
        <f ca="1">OFFSET('42p stat'!$A$1,A259*20,0)</f>
        <v>CUDA opt</v>
      </c>
      <c r="D259" s="10" t="e">
        <f ca="1">'42 end'!L41</f>
        <v>#DIV/0!</v>
      </c>
      <c r="E259" s="10" t="e">
        <f ca="1">'84 end'!L41</f>
        <v>#DIV/0!</v>
      </c>
      <c r="F259" s="10" t="e">
        <f ca="1">'168 end'!L41</f>
        <v>#DIV/0!</v>
      </c>
      <c r="G259" s="10" t="e">
        <f ca="1">'336 end'!L41</f>
        <v>#DIV/0!</v>
      </c>
      <c r="H259" t="e">
        <f ca="1">'672 end'!L41</f>
        <v>#DIV/0!</v>
      </c>
      <c r="I259" t="e">
        <f ca="1">'1344 end'!L41</f>
        <v>#DIV/0!</v>
      </c>
      <c r="J259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opt Time</v>
      </c>
      <c r="D260" s="10">
        <f ca="1">'42 end'!L42</f>
        <v>1.759643789569719E-3</v>
      </c>
      <c r="E260" s="10">
        <f ca="1">'84 end'!L42</f>
        <v>3.006780728870089E-4</v>
      </c>
      <c r="F260" s="10">
        <f ca="1">'168 end'!L42</f>
        <v>5.1215423411323576E-4</v>
      </c>
      <c r="G260" s="10">
        <f ca="1">'336 end'!L42</f>
        <v>4.1223287789534811E-4</v>
      </c>
      <c r="H260">
        <f ca="1">'672 end'!L42</f>
        <v>1.030278003235226E-8</v>
      </c>
      <c r="I260">
        <f ca="1">'1344 end'!L42</f>
        <v>1.1215261929021475E-4</v>
      </c>
      <c r="J260">
        <f ca="1">'2688 end'!L42</f>
        <v>3.2573608692371608E-4</v>
      </c>
    </row>
    <row r="261" spans="1:10" x14ac:dyDescent="0.25">
      <c r="A261">
        <v>13</v>
      </c>
      <c r="C261" t="str">
        <f ca="1">OFFSET('42p stat'!$A$1,A261*20,0)</f>
        <v>CUDA opt non hash</v>
      </c>
      <c r="D261" s="10">
        <f ca="1">'42 end'!L43</f>
        <v>9.4972988747067644E-4</v>
      </c>
      <c r="E261" s="10">
        <f ca="1">'84 end'!L43</f>
        <v>2.5604425108704778E-4</v>
      </c>
      <c r="F261" s="10">
        <f ca="1">'168 end'!L43</f>
        <v>2.7660720381269231E-4</v>
      </c>
      <c r="G261" s="10">
        <f ca="1">'336 end'!L43</f>
        <v>6.1564321268162093E-4</v>
      </c>
      <c r="H261">
        <f ca="1">'672 end'!L43</f>
        <v>1.1351338785464568E-8</v>
      </c>
      <c r="I261">
        <f ca="1">'1344 end'!L43</f>
        <v>3.1889033196650084E-4</v>
      </c>
      <c r="J261">
        <f ca="1">'2688 end'!L43</f>
        <v>4.7350821185687062E-4</v>
      </c>
    </row>
    <row r="262" spans="1:10" x14ac:dyDescent="0.25">
      <c r="A262">
        <v>14</v>
      </c>
      <c r="C262" t="str">
        <f ca="1">OFFSET('42p stat'!$A$1,A262*20,0)</f>
        <v>CUDA opt ant</v>
      </c>
      <c r="D262" s="10">
        <f ca="1">'42 end'!L44</f>
        <v>0</v>
      </c>
      <c r="E262" s="10">
        <f ca="1">'84 end'!L44</f>
        <v>3.3948159408214907E-5</v>
      </c>
      <c r="F262" s="10">
        <f ca="1">'168 end'!L44</f>
        <v>9.5674959725723793E-4</v>
      </c>
      <c r="G262" s="10">
        <f ca="1">'336 end'!L44</f>
        <v>1.6203327438104136E-3</v>
      </c>
      <c r="H262">
        <f ca="1">'672 end'!L44</f>
        <v>1.2672047586073383E-3</v>
      </c>
      <c r="I262">
        <f ca="1">'1344 end'!L44</f>
        <v>6.709999861590853E-4</v>
      </c>
      <c r="J262">
        <f ca="1">'2688 end'!L44</f>
        <v>7.537191405280739E-4</v>
      </c>
    </row>
    <row r="263" spans="1:10" x14ac:dyDescent="0.25">
      <c r="A263">
        <v>15</v>
      </c>
      <c r="C263" t="str">
        <f ca="1">OFFSET('42p stat'!$A$1,A263*20,0)</f>
        <v>CUDA opt ant non hash</v>
      </c>
      <c r="D263" s="10">
        <f ca="1">'42 end'!L45</f>
        <v>0</v>
      </c>
      <c r="E263" s="10">
        <f ca="1">'84 end'!L45</f>
        <v>1.8395801753995604E-5</v>
      </c>
      <c r="F263" s="10">
        <f ca="1">'168 end'!L45</f>
        <v>4.8791701439254161E-4</v>
      </c>
      <c r="G263" s="10">
        <f ca="1">'336 end'!L45</f>
        <v>1.3463549400086459E-3</v>
      </c>
      <c r="H263">
        <f ca="1">'672 end'!L45</f>
        <v>1.1247627180861746E-3</v>
      </c>
      <c r="I263">
        <f ca="1">'1344 end'!L45</f>
        <v>1.3922343596091036E-4</v>
      </c>
      <c r="J263">
        <f ca="1">'2688 end'!L45</f>
        <v>6.2507627633783626E-5</v>
      </c>
    </row>
    <row r="264" spans="1:10" x14ac:dyDescent="0.25">
      <c r="A264">
        <v>16</v>
      </c>
      <c r="C264" t="str">
        <f ca="1">OFFSET('42p stat'!$A$1,A264*20,0)</f>
        <v>CUDA opt ant par</v>
      </c>
      <c r="D264" s="10">
        <f ca="1">'42 end'!L46</f>
        <v>0</v>
      </c>
      <c r="E264" s="10">
        <f ca="1">'84 end'!L46</f>
        <v>3.6361365369514911E-4</v>
      </c>
      <c r="F264" s="10">
        <f ca="1">'168 end'!L46</f>
        <v>8.3235310587147606E-4</v>
      </c>
      <c r="G264" s="10">
        <f ca="1">'336 end'!L46</f>
        <v>1.345127011847742E-3</v>
      </c>
      <c r="H264">
        <f ca="1">'672 end'!L46</f>
        <v>1.4188038011031172E-3</v>
      </c>
      <c r="I264">
        <f ca="1">'1344 end'!L46</f>
        <v>3.1049512010883351E-4</v>
      </c>
      <c r="J264">
        <f ca="1">'2688 end'!L46</f>
        <v>9.5358619141105685E-5</v>
      </c>
    </row>
    <row r="265" spans="1:10" x14ac:dyDescent="0.25">
      <c r="A265">
        <v>17</v>
      </c>
      <c r="C265" t="str">
        <f ca="1">OFFSET('42p stat'!$A$1,A265*20,0)</f>
        <v>non CUDA Time</v>
      </c>
      <c r="D265" s="10" t="e">
        <f ca="1">'42 end'!L47</f>
        <v>#VALUE!</v>
      </c>
      <c r="E265" s="10">
        <f ca="1">'84 end'!L47</f>
        <v>2.252945332817411E-4</v>
      </c>
      <c r="F265" s="10">
        <f ca="1">'168 end'!L47</f>
        <v>9.0562870684388161E-4</v>
      </c>
      <c r="G265" s="10">
        <f ca="1">'336 end'!L47</f>
        <v>7.465651149167554E-4</v>
      </c>
      <c r="H265">
        <f ca="1">'672 end'!L47</f>
        <v>2.8681554946664478E-3</v>
      </c>
      <c r="I265">
        <f ca="1">'1344 end'!L47</f>
        <v>2.3136461413220178E-3</v>
      </c>
      <c r="J265">
        <f ca="1">'2688 end'!L47</f>
        <v>2.1194406275758981E-3</v>
      </c>
    </row>
    <row r="266" spans="1:10" x14ac:dyDescent="0.25">
      <c r="A266">
        <v>18</v>
      </c>
      <c r="C266" t="str">
        <f ca="1">OFFSET('42p stat'!$A$1,A266*20,0)</f>
        <v>non CUDA</v>
      </c>
      <c r="D266" s="10" t="e">
        <f ca="1">'42 end'!L48</f>
        <v>#DIV/0!</v>
      </c>
      <c r="E266" s="10" t="e">
        <f ca="1">'84 end'!L48</f>
        <v>#DIV/0!</v>
      </c>
      <c r="F266" s="10" t="e">
        <f ca="1">'168 end'!L48</f>
        <v>#DIV/0!</v>
      </c>
      <c r="G266" s="10" t="e">
        <f ca="1">'336 end'!L48</f>
        <v>#DIV/0!</v>
      </c>
      <c r="H266" t="e">
        <f ca="1">'672 end'!L48</f>
        <v>#DIV/0!</v>
      </c>
      <c r="I266" t="e">
        <f ca="1">'1344 end'!L48</f>
        <v>#DIV/0!</v>
      </c>
      <c r="J266" t="e">
        <f ca="1">'2688 end'!L48</f>
        <v>#DIV/0!</v>
      </c>
    </row>
    <row r="267" spans="1:10" x14ac:dyDescent="0.25">
      <c r="A267">
        <v>19</v>
      </c>
      <c r="C267" t="str">
        <f ca="1">OFFSET('42p stat'!$A$1,A267*20,0)</f>
        <v>non CUDA non hash</v>
      </c>
      <c r="D267" s="10">
        <f ca="1">'42 end'!L49</f>
        <v>1.9498036501712233E-4</v>
      </c>
      <c r="E267" s="10">
        <f ca="1">'84 end'!L49</f>
        <v>2.4661529191596844E-4</v>
      </c>
      <c r="F267" s="10">
        <f ca="1">'168 end'!L49</f>
        <v>1.0712486448531588E-3</v>
      </c>
      <c r="G267" s="10">
        <f ca="1">'336 end'!L49</f>
        <v>7.7195589307026895E-4</v>
      </c>
      <c r="H267">
        <f ca="1">'672 end'!L49</f>
        <v>4.0003026297277897E-4</v>
      </c>
      <c r="I267">
        <f ca="1">'1344 end'!L49</f>
        <v>1.4018063218911717E-3</v>
      </c>
      <c r="J267">
        <f ca="1">'2688 end'!L49</f>
        <v>9.3656620305752653E-4</v>
      </c>
    </row>
    <row r="268" spans="1:10" x14ac:dyDescent="0.25">
      <c r="A268">
        <v>20</v>
      </c>
      <c r="C268" t="str">
        <f ca="1">OFFSET('42p stat'!$A$1,A268*20,0)</f>
        <v>Classic ACO</v>
      </c>
      <c r="D268" s="10">
        <f ca="1">'42 end'!L50</f>
        <v>7.4257985378631993E-5</v>
      </c>
      <c r="E268" s="10">
        <f ca="1">'84 end'!L50</f>
        <v>9.3388706795338814E-4</v>
      </c>
      <c r="F268" s="10">
        <f ca="1">'168 end'!L50</f>
        <v>3.0032049130225748E-2</v>
      </c>
      <c r="G268" s="10">
        <f ca="1">'336 end'!L50</f>
        <v>3.5466706517427752E-3</v>
      </c>
      <c r="H268">
        <f ca="1">'672 end'!L50</f>
        <v>4.2748766558090435E-4</v>
      </c>
      <c r="I268">
        <f ca="1">'1344 end'!L50</f>
        <v>4.8333083540945E-3</v>
      </c>
      <c r="J268">
        <f ca="1">'2688 end'!L50</f>
        <v>4.6513915480560254E-3</v>
      </c>
    </row>
    <row r="269" spans="1:10" x14ac:dyDescent="0.25">
      <c r="A269">
        <v>21</v>
      </c>
      <c r="C269" t="str">
        <f ca="1">OFFSET('42p stat'!$A$1,A269*20,0)</f>
        <v>Classic ACO non hash</v>
      </c>
      <c r="D269" s="10">
        <f ca="1">'42 end'!L51</f>
        <v>5.8526650204354355E-5</v>
      </c>
      <c r="E269" s="10">
        <f ca="1">'84 end'!L51</f>
        <v>1.6416428543972259E-3</v>
      </c>
      <c r="F269" s="10">
        <f ca="1">'168 end'!L51</f>
        <v>2.5873438691057811E-4</v>
      </c>
      <c r="G269" s="10">
        <f ca="1">'336 end'!L51</f>
        <v>5.2680712583979498E-4</v>
      </c>
      <c r="H269">
        <f ca="1">'672 end'!L51</f>
        <v>8.8780114849522937E-4</v>
      </c>
      <c r="I269">
        <f ca="1">'1344 end'!L51</f>
        <v>3.8707292149943814E-4</v>
      </c>
      <c r="J269">
        <f ca="1">'2688 end'!L51</f>
        <v>3.3173136125388266E-3</v>
      </c>
    </row>
    <row r="270" spans="1:10" x14ac:dyDescent="0.25">
      <c r="A270">
        <v>22</v>
      </c>
      <c r="C270" t="str">
        <f ca="1">OFFSET('42p stat'!$A$1,A270*20,0)</f>
        <v>omp</v>
      </c>
      <c r="D270" s="10">
        <f ca="1">'42 end'!L52</f>
        <v>4.375097239475307E-5</v>
      </c>
      <c r="E270" s="10">
        <f ca="1">'84 end'!L52</f>
        <v>2.3711399583089838E-4</v>
      </c>
      <c r="F270" s="10">
        <f ca="1">'168 end'!L52</f>
        <v>9.1565225081912185E-4</v>
      </c>
      <c r="G270" s="10">
        <f ca="1">'336 end'!L52</f>
        <v>2.9974808068379401E-3</v>
      </c>
      <c r="H270">
        <f ca="1">'672 end'!L52</f>
        <v>3.5560122441564962E-4</v>
      </c>
      <c r="I270">
        <f ca="1">'1344 end'!L52</f>
        <v>1.6970593149762286E-3</v>
      </c>
      <c r="J270">
        <f ca="1">'2688 end'!L52</f>
        <v>1.0847759429939942E-3</v>
      </c>
    </row>
    <row r="271" spans="1:10" x14ac:dyDescent="0.25">
      <c r="A271">
        <v>23</v>
      </c>
      <c r="C271" t="str">
        <f ca="1">OFFSET('42p stat'!$A$1,A271*20,0)</f>
        <v>omp non hash</v>
      </c>
      <c r="D271" s="10">
        <f ca="1">'42 end'!L53</f>
        <v>1.8207860716146852E-4</v>
      </c>
      <c r="E271" s="10">
        <f ca="1">'84 end'!L53</f>
        <v>4.1900638056750116E-4</v>
      </c>
      <c r="F271" s="10">
        <f ca="1">'168 end'!L53</f>
        <v>9.3572683762803725E-4</v>
      </c>
      <c r="G271" s="10">
        <f ca="1">'336 end'!L53</f>
        <v>6.801566561170201E-4</v>
      </c>
      <c r="H271">
        <f ca="1">'672 end'!L53</f>
        <v>3.096277248527479E-4</v>
      </c>
      <c r="I271">
        <f ca="1">'1344 end'!L53</f>
        <v>1.657265162234637E-3</v>
      </c>
      <c r="J271">
        <f ca="1">'2688 end'!L53</f>
        <v>1.0060916601058077E-3</v>
      </c>
    </row>
    <row r="272" spans="1:10" x14ac:dyDescent="0.25">
      <c r="A272">
        <v>24</v>
      </c>
      <c r="C272" t="str">
        <f ca="1">OFFSET('42p stat'!$A$1,A272*20,0)</f>
        <v>non CUDA transp Time</v>
      </c>
      <c r="D272" s="10">
        <f ca="1">'42 end'!L54</f>
        <v>7.9402541623349804E-5</v>
      </c>
      <c r="E272" s="10">
        <f ca="1">'84 end'!L54</f>
        <v>4.2581526234723558E-4</v>
      </c>
      <c r="F272" s="10">
        <f ca="1">'168 end'!L54</f>
        <v>1.0435127208369538E-3</v>
      </c>
      <c r="G272" s="10">
        <f ca="1">'336 end'!L54</f>
        <v>7.1776348176223964E-4</v>
      </c>
      <c r="H272">
        <f ca="1">'672 end'!L54</f>
        <v>4.5512150244308194E-4</v>
      </c>
      <c r="I272" t="e">
        <f ca="1">'1344 end'!L54</f>
        <v>#DIV/0!</v>
      </c>
      <c r="J272" t="e">
        <f ca="1">'2688 end'!L54</f>
        <v>#DIV/0!</v>
      </c>
    </row>
    <row r="273" spans="1:10" x14ac:dyDescent="0.25">
      <c r="A273">
        <v>25</v>
      </c>
      <c r="C273" t="str">
        <f ca="1">OFFSET('42p stat'!$A$1,A273*20,0)</f>
        <v>non CUDA transp</v>
      </c>
      <c r="D273" s="10" t="e">
        <f ca="1">'42 end'!L55</f>
        <v>#DIV/0!</v>
      </c>
      <c r="E273" s="10" t="e">
        <f ca="1">'84 end'!L55</f>
        <v>#DIV/0!</v>
      </c>
      <c r="F273" s="10" t="e">
        <f ca="1">'168 end'!L55</f>
        <v>#DIV/0!</v>
      </c>
      <c r="G273" s="10" t="e">
        <f ca="1">'336 end'!L55</f>
        <v>#DIV/0!</v>
      </c>
      <c r="H273" t="e">
        <f ca="1">'672 end'!L55</f>
        <v>#DIV/0!</v>
      </c>
      <c r="I273" t="e">
        <f ca="1">'1344 end'!L55</f>
        <v>#DIV/0!</v>
      </c>
      <c r="J273" t="e">
        <f ca="1">'2688 end'!L55</f>
        <v>#DIV/0!</v>
      </c>
    </row>
    <row r="274" spans="1:10" x14ac:dyDescent="0.25">
      <c r="A274">
        <v>26</v>
      </c>
      <c r="C274" t="str">
        <f ca="1">OFFSET('42p stat'!$A$1,A274*20,0)</f>
        <v>non CUDA transp non hash</v>
      </c>
      <c r="D274" s="10">
        <f ca="1">'42 end'!L56</f>
        <v>4.1062077377529823E-4</v>
      </c>
      <c r="E274" s="10">
        <f ca="1">'84 end'!L56</f>
        <v>2.536142245895794E-4</v>
      </c>
      <c r="F274" s="10">
        <f ca="1">'168 end'!L56</f>
        <v>1.2009781325814761E-3</v>
      </c>
      <c r="G274" s="10">
        <f ca="1">'336 end'!L56</f>
        <v>2.3010654427406503E-3</v>
      </c>
      <c r="H274">
        <f ca="1">'672 end'!L56</f>
        <v>1.7828191281455826E-3</v>
      </c>
      <c r="I274" t="e">
        <f ca="1">'1344 end'!L56</f>
        <v>#DIV/0!</v>
      </c>
      <c r="J274" t="e">
        <f ca="1">'2688 end'!L56</f>
        <v>#DIV/0!</v>
      </c>
    </row>
    <row r="275" spans="1:10" x14ac:dyDescent="0.25">
      <c r="A275">
        <v>27</v>
      </c>
      <c r="C275" t="str">
        <f ca="1">OFFSET('84p stat'!$A$1,A275*20,0)</f>
        <v>non CUDA transp_AVX Time</v>
      </c>
      <c r="D275" s="10" t="e">
        <f ca="1">'42 end'!L57</f>
        <v>#DIV/0!</v>
      </c>
      <c r="E275" s="10">
        <f ca="1">'84 end'!L57</f>
        <v>1.5075072961278676E-3</v>
      </c>
      <c r="F275" s="10">
        <f ca="1">'168 end'!L57</f>
        <v>9.8044507093437809E-4</v>
      </c>
      <c r="G275" s="10">
        <f ca="1">'336 end'!L57</f>
        <v>5.899108339077596E-4</v>
      </c>
      <c r="H275">
        <f ca="1">'672 end'!L57</f>
        <v>1.2976088430403001E-3</v>
      </c>
      <c r="I275" t="e">
        <f ca="1">'1344 end'!L57</f>
        <v>#DIV/0!</v>
      </c>
      <c r="J275" t="e">
        <f ca="1">'2688 end'!L57</f>
        <v>#DIV/0!</v>
      </c>
    </row>
    <row r="276" spans="1:10" x14ac:dyDescent="0.25">
      <c r="A276">
        <v>28</v>
      </c>
      <c r="C276" t="str">
        <f ca="1">OFFSET('84p stat'!$A$1,A276*20,0)</f>
        <v>non CUDA transp_AVX</v>
      </c>
      <c r="D276" s="10" t="e">
        <f ca="1">'42 end'!L58</f>
        <v>#DIV/0!</v>
      </c>
      <c r="E276" s="10" t="e">
        <f ca="1">'84 end'!L58</f>
        <v>#DIV/0!</v>
      </c>
      <c r="F276" s="10" t="e">
        <f ca="1">'168 end'!L58</f>
        <v>#DIV/0!</v>
      </c>
      <c r="G276" s="10" t="e">
        <f ca="1">'336 end'!L58</f>
        <v>#DIV/0!</v>
      </c>
      <c r="H276" t="e">
        <f ca="1">'672 end'!L58</f>
        <v>#DIV/0!</v>
      </c>
      <c r="I276" t="e">
        <f ca="1">'1344 end'!L58</f>
        <v>#DIV/0!</v>
      </c>
      <c r="J276" t="e">
        <f ca="1">'2688 end'!L58</f>
        <v>#DIV/0!</v>
      </c>
    </row>
    <row r="277" spans="1:10" x14ac:dyDescent="0.25">
      <c r="A277">
        <v>29</v>
      </c>
      <c r="C277" t="str">
        <f ca="1">OFFSET('84p stat'!$A$1,A277*20,0)</f>
        <v>non CUDA transp_AVX non hash</v>
      </c>
      <c r="D277" s="10" t="e">
        <f ca="1">'42 end'!L59</f>
        <v>#DIV/0!</v>
      </c>
      <c r="E277" s="10">
        <f ca="1">'84 end'!L59</f>
        <v>1.6323443610309204E-3</v>
      </c>
      <c r="F277" s="10">
        <f ca="1">'168 end'!L59</f>
        <v>1.2791811700839407E-3</v>
      </c>
      <c r="G277" s="10">
        <f ca="1">'336 end'!L59</f>
        <v>9.5790782866985965E-4</v>
      </c>
      <c r="H277">
        <f ca="1">'672 end'!L59</f>
        <v>7.8974085627505329E-4</v>
      </c>
      <c r="I277" t="e">
        <f ca="1">'1344 end'!L59</f>
        <v>#DIV/0!</v>
      </c>
      <c r="J277" t="e">
        <f ca="1">'2688 end'!L59</f>
        <v>#DIV/0!</v>
      </c>
    </row>
    <row r="278" spans="1:10" x14ac:dyDescent="0.25">
      <c r="A278">
        <v>30</v>
      </c>
      <c r="C278" t="str">
        <f ca="1">OFFSET('84p stat'!$A$1,A278*20,0)</f>
        <v>non CUDA transp_AVX_OMP Time</v>
      </c>
      <c r="D278" s="10" t="e">
        <f ca="1">'42 end'!L60</f>
        <v>#DIV/0!</v>
      </c>
      <c r="E278" s="10">
        <f ca="1">'84 end'!L60</f>
        <v>0</v>
      </c>
      <c r="F278" s="10">
        <f ca="1">'168 end'!L60</f>
        <v>1.0748829182754501E-3</v>
      </c>
      <c r="G278" s="10">
        <f ca="1">'336 end'!L60</f>
        <v>7.8874010976784283E-4</v>
      </c>
      <c r="H278">
        <f ca="1">'672 end'!L60</f>
        <v>6.8235477842379963E-4</v>
      </c>
      <c r="I278" t="e">
        <f ca="1">'1344 end'!L60</f>
        <v>#DIV/0!</v>
      </c>
      <c r="J278" t="e">
        <f ca="1">'2688 end'!L60</f>
        <v>#DIV/0!</v>
      </c>
    </row>
    <row r="279" spans="1:10" x14ac:dyDescent="0.25">
      <c r="A279">
        <v>31</v>
      </c>
      <c r="C279" t="str">
        <f ca="1">OFFSET('84p stat'!$A$1,A279*20,0)</f>
        <v>non CUDA transp_AVX_OMP</v>
      </c>
      <c r="D279" s="10" t="e">
        <f ca="1">'42 end'!L61</f>
        <v>#DIV/0!</v>
      </c>
      <c r="E279" s="10" t="e">
        <f ca="1">'84 end'!L61</f>
        <v>#DIV/0!</v>
      </c>
      <c r="F279" s="10" t="e">
        <f ca="1">'168 end'!L61</f>
        <v>#DIV/0!</v>
      </c>
      <c r="G279" s="10" t="e">
        <f ca="1">'336 end'!L61</f>
        <v>#DIV/0!</v>
      </c>
      <c r="H279" t="e">
        <f ca="1">'672 end'!L61</f>
        <v>#DIV/0!</v>
      </c>
      <c r="I279" t="e">
        <f ca="1">'1344 end'!L61</f>
        <v>#DIV/0!</v>
      </c>
      <c r="J279" t="e">
        <f ca="1">'2688 end'!L61</f>
        <v>#DIV/0!</v>
      </c>
    </row>
    <row r="280" spans="1:10" x14ac:dyDescent="0.25">
      <c r="A280">
        <v>32</v>
      </c>
      <c r="C280" t="str">
        <f ca="1">OFFSET('84p stat'!$A$1,A280*20,0)</f>
        <v>non CUDA transp_AVX_OMP non hash</v>
      </c>
      <c r="D280" s="10" t="e">
        <f ca="1">'42 end'!L62</f>
        <v>#DIV/0!</v>
      </c>
      <c r="E280" s="10">
        <f ca="1">'84 end'!L62</f>
        <v>0</v>
      </c>
      <c r="F280" s="10">
        <f ca="1">'168 end'!L62</f>
        <v>1.3484906316785475E-3</v>
      </c>
      <c r="G280" s="10">
        <f ca="1">'336 end'!L62</f>
        <v>1.2211051000889273E-3</v>
      </c>
      <c r="H280">
        <f ca="1">'672 end'!L62</f>
        <v>6.71073364624902E-4</v>
      </c>
      <c r="I280" t="e">
        <f ca="1">'1344 end'!L62</f>
        <v>#DIV/0!</v>
      </c>
      <c r="J280" t="e">
        <f ca="1">'2688 end'!L62</f>
        <v>#DIV/0!</v>
      </c>
    </row>
    <row r="281" spans="1:10" x14ac:dyDescent="0.25">
      <c r="A281">
        <v>33</v>
      </c>
      <c r="C281" t="str">
        <f ca="1">OFFSET('84p stat'!$A$1,A281*20,0)</f>
        <v>CUDA ant add CPU_AVX_transp Time</v>
      </c>
      <c r="D281" s="10" t="e">
        <f ca="1">'42 end'!L63</f>
        <v>#DIV/0!</v>
      </c>
      <c r="E281" s="10">
        <f ca="1">'84 end'!L63</f>
        <v>0</v>
      </c>
      <c r="F281" s="10">
        <f ca="1">'168 end'!L63</f>
        <v>1.5878355694386643E-3</v>
      </c>
      <c r="G281" s="10">
        <f ca="1">'336 end'!L63</f>
        <v>1.6109925809237244E-3</v>
      </c>
      <c r="H281" t="e">
        <f ca="1">'672 end'!L63</f>
        <v>#DIV/0!</v>
      </c>
      <c r="I281" t="e">
        <f ca="1">'1344 end'!L63</f>
        <v>#DIV/0!</v>
      </c>
      <c r="J281" t="e">
        <f ca="1">'2688 end'!L63</f>
        <v>#DIV/0!</v>
      </c>
    </row>
    <row r="282" spans="1:10" x14ac:dyDescent="0.25">
      <c r="A282">
        <v>34</v>
      </c>
      <c r="C282" t="str">
        <f ca="1">OFFSET('84p stat'!$A$1,A282*20,0)</f>
        <v>CUDA ant add CPU_AVX_transp</v>
      </c>
      <c r="D282" s="10" t="e">
        <f ca="1">'42 end'!L64</f>
        <v>#DIV/0!</v>
      </c>
      <c r="E282" s="10" t="e">
        <f ca="1">'84 end'!L64</f>
        <v>#VALUE!</v>
      </c>
      <c r="F282" s="10" t="e">
        <f ca="1">'168 end'!L64</f>
        <v>#DIV/0!</v>
      </c>
      <c r="G282" s="10" t="e">
        <f ca="1">'336 end'!L64</f>
        <v>#DIV/0!</v>
      </c>
      <c r="H282" t="e">
        <f ca="1">'672 end'!L64</f>
        <v>#DIV/0!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>
        <f ca="1">OFFSET('84p stat'!$A$1,A283*20,0)</f>
        <v>0</v>
      </c>
      <c r="D283" s="10" t="e">
        <f ca="1">'42 end'!L65</f>
        <v>#DIV/0!</v>
      </c>
      <c r="E283" s="10" t="e">
        <f ca="1">'84 end'!L65</f>
        <v>#DIV/0!</v>
      </c>
      <c r="F283" s="10" t="e">
        <f ca="1">'168 end'!L65</f>
        <v>#DIV/0!</v>
      </c>
      <c r="G283" s="10" t="e">
        <f ca="1">'336 end'!L65</f>
        <v>#DIV/0!</v>
      </c>
      <c r="H283" t="e">
        <f ca="1">'672 end'!L65</f>
        <v>#DIV/0!</v>
      </c>
      <c r="I283" t="e">
        <f ca="1">'1344 end'!L65</f>
        <v>#DIV/0!</v>
      </c>
      <c r="J283" t="e">
        <f ca="1">'2688 end'!L65</f>
        <v>#DIV/0!</v>
      </c>
    </row>
    <row r="284" spans="1:10" x14ac:dyDescent="0.25">
      <c r="A284">
        <v>36</v>
      </c>
      <c r="C284">
        <f ca="1">OFFSET('84p stat'!$A$1,A284*20,0)</f>
        <v>0</v>
      </c>
      <c r="D284" s="10" t="e">
        <f ca="1">'42 end'!L66</f>
        <v>#DIV/0!</v>
      </c>
      <c r="E284" s="10" t="e">
        <f ca="1">'84 end'!L66</f>
        <v>#DIV/0!</v>
      </c>
      <c r="F284" s="10" t="e">
        <f ca="1">'168 end'!L66</f>
        <v>#DIV/0!</v>
      </c>
      <c r="G284" s="10" t="e">
        <f ca="1">'336 end'!L66</f>
        <v>#DIV/0!</v>
      </c>
      <c r="H284" t="e">
        <f ca="1">'672 end'!L66</f>
        <v>#DIV/0!</v>
      </c>
      <c r="I284" t="e">
        <f ca="1">'1344 end'!L66</f>
        <v>#DIV/0!</v>
      </c>
      <c r="J284" t="e">
        <f ca="1">'2688 end'!L66</f>
        <v>#DIV/0!</v>
      </c>
    </row>
    <row r="285" spans="1:10" x14ac:dyDescent="0.25">
      <c r="A285">
        <v>37</v>
      </c>
      <c r="C285">
        <f ca="1">OFFSET('84p stat'!$A$1,A285*20,0)</f>
        <v>0</v>
      </c>
      <c r="D285" s="10" t="e">
        <f ca="1">'42 end'!L67</f>
        <v>#DIV/0!</v>
      </c>
      <c r="E285" s="10" t="e">
        <f ca="1">'84 end'!L67</f>
        <v>#DIV/0!</v>
      </c>
      <c r="F285" s="10" t="e">
        <f ca="1">'168 end'!L67</f>
        <v>#DIV/0!</v>
      </c>
      <c r="G285" s="10" t="e">
        <f ca="1">'336 end'!L67</f>
        <v>#DIV/0!</v>
      </c>
      <c r="H285" t="e">
        <f ca="1">'672 end'!L67</f>
        <v>#DIV/0!</v>
      </c>
      <c r="I285" t="e">
        <f ca="1">'1344 end'!L67</f>
        <v>#DIV/0!</v>
      </c>
      <c r="J285" t="e">
        <f ca="1">'2688 end'!L67</f>
        <v>#DIV/0!</v>
      </c>
    </row>
    <row r="286" spans="1:10" x14ac:dyDescent="0.25">
      <c r="A286">
        <v>38</v>
      </c>
      <c r="C286">
        <f ca="1">OFFSET('84p stat'!$A$1,A286*20,0)</f>
        <v>0</v>
      </c>
      <c r="D286" s="10" t="e">
        <f ca="1">'42 end'!L68</f>
        <v>#DIV/0!</v>
      </c>
      <c r="E286" s="10" t="e">
        <f ca="1">'84 end'!L68</f>
        <v>#DIV/0!</v>
      </c>
      <c r="F286" s="10" t="e">
        <f ca="1">'168 end'!L68</f>
        <v>#DIV/0!</v>
      </c>
      <c r="G286" s="10" t="e">
        <f ca="1">'336 end'!L68</f>
        <v>#DIV/0!</v>
      </c>
      <c r="H286" t="e">
        <f ca="1">'672 end'!L68</f>
        <v>#DIV/0!</v>
      </c>
      <c r="I286" t="e">
        <f ca="1">'1344 end'!L68</f>
        <v>#DIV/0!</v>
      </c>
      <c r="J286" t="e">
        <f ca="1">'2688 end'!L68</f>
        <v>#DIV/0!</v>
      </c>
    </row>
    <row r="287" spans="1:10" x14ac:dyDescent="0.25">
      <c r="A287">
        <v>39</v>
      </c>
      <c r="C287">
        <f ca="1">OFFSET('84p stat'!$A$1,A287*20,0)</f>
        <v>0</v>
      </c>
      <c r="D287" s="10" t="e">
        <f ca="1">'42 end'!L69</f>
        <v>#DIV/0!</v>
      </c>
      <c r="E287" s="10" t="e">
        <f ca="1">'84 end'!L69</f>
        <v>#DIV/0!</v>
      </c>
      <c r="F287" s="10" t="e">
        <f ca="1">'168 end'!L69</f>
        <v>#DIV/0!</v>
      </c>
      <c r="G287" s="10" t="e">
        <f ca="1">'336 end'!L69</f>
        <v>#DIV/0!</v>
      </c>
      <c r="H287" t="e">
        <f ca="1">'672 end'!L69</f>
        <v>#DIV/0!</v>
      </c>
      <c r="I287" t="e">
        <f ca="1">'1344 end'!L69</f>
        <v>#DIV/0!</v>
      </c>
      <c r="J287" t="e">
        <f ca="1">'2688 end'!L69</f>
        <v>#DIV/0!</v>
      </c>
    </row>
    <row r="288" spans="1:10" x14ac:dyDescent="0.25">
      <c r="A288">
        <v>40</v>
      </c>
      <c r="C288">
        <f ca="1">OFFSET('84p stat'!$A$1,A288*20,0)</f>
        <v>0</v>
      </c>
      <c r="D288" s="10" t="e">
        <f ca="1">'42 end'!L70</f>
        <v>#DIV/0!</v>
      </c>
      <c r="E288" s="10" t="e">
        <f ca="1">'84 end'!L70</f>
        <v>#DIV/0!</v>
      </c>
      <c r="F288" s="10" t="e">
        <f ca="1">'168 end'!L70</f>
        <v>#DIV/0!</v>
      </c>
      <c r="G288" s="10" t="e">
        <f ca="1">'336 end'!L70</f>
        <v>#DIV/0!</v>
      </c>
      <c r="H288" t="e">
        <f ca="1">'672 end'!L70</f>
        <v>#DIV/0!</v>
      </c>
      <c r="I288" t="e">
        <f ca="1">'1344 end'!L70</f>
        <v>#DIV/0!</v>
      </c>
      <c r="J288" t="e">
        <f ca="1">'2688 end'!L70</f>
        <v>#DIV/0!</v>
      </c>
    </row>
    <row r="289" spans="1:10" x14ac:dyDescent="0.25">
      <c r="A289">
        <v>41</v>
      </c>
      <c r="C289">
        <f ca="1">OFFSET('84p stat'!$A$1,A289*20,0)</f>
        <v>0</v>
      </c>
      <c r="D289" s="10" t="e">
        <f ca="1">'42 end'!L71</f>
        <v>#DIV/0!</v>
      </c>
      <c r="E289" s="10" t="e">
        <f ca="1">'84 end'!L71</f>
        <v>#DIV/0!</v>
      </c>
      <c r="F289" s="10" t="e">
        <f ca="1">'168 end'!L71</f>
        <v>#DIV/0!</v>
      </c>
      <c r="G289" s="10" t="e">
        <f ca="1">'336 end'!L71</f>
        <v>#DIV/0!</v>
      </c>
      <c r="H289" t="e">
        <f ca="1">'672 end'!L71</f>
        <v>#DIV/0!</v>
      </c>
      <c r="I289" t="e">
        <f ca="1">'1344 end'!L71</f>
        <v>#DIV/0!</v>
      </c>
      <c r="J289" t="e">
        <f ca="1">'2688 end'!L71</f>
        <v>#DIV/0!</v>
      </c>
    </row>
    <row r="290" spans="1:10" x14ac:dyDescent="0.25">
      <c r="A290">
        <v>42</v>
      </c>
      <c r="C290">
        <f ca="1">OFFSET('84p stat'!$A$1,A290*20,0)</f>
        <v>0</v>
      </c>
      <c r="D290" s="10" t="e">
        <f ca="1">'42 end'!L72</f>
        <v>#DIV/0!</v>
      </c>
      <c r="E290" s="10" t="e">
        <f ca="1">'84 end'!L72</f>
        <v>#DIV/0!</v>
      </c>
      <c r="F290" s="10" t="e">
        <f ca="1">'168 end'!L72</f>
        <v>#DIV/0!</v>
      </c>
      <c r="G290" s="10" t="e">
        <f ca="1">'336 end'!L72</f>
        <v>#DIV/0!</v>
      </c>
      <c r="H290" t="e">
        <f ca="1">'672 end'!L72</f>
        <v>#DIV/0!</v>
      </c>
      <c r="I290" t="e">
        <f ca="1">'1344 end'!L72</f>
        <v>#DIV/0!</v>
      </c>
      <c r="J290" t="e">
        <f ca="1">'2688 end'!L72</f>
        <v>#DIV/0!</v>
      </c>
    </row>
    <row r="291" spans="1:10" x14ac:dyDescent="0.25">
      <c r="A291">
        <v>43</v>
      </c>
      <c r="C291">
        <f ca="1">OFFSET('84p stat'!$A$1,A291*20,0)</f>
        <v>0</v>
      </c>
      <c r="D291" s="10" t="e">
        <f ca="1">'42 end'!L73</f>
        <v>#DIV/0!</v>
      </c>
      <c r="E291" s="10" t="e">
        <f ca="1">'84 end'!L73</f>
        <v>#DIV/0!</v>
      </c>
      <c r="F291" s="10" t="e">
        <f ca="1">'168 end'!L73</f>
        <v>#DIV/0!</v>
      </c>
      <c r="G291" s="10" t="e">
        <f ca="1">'336 end'!L73</f>
        <v>#DIV/0!</v>
      </c>
      <c r="H291" t="e">
        <f ca="1">'672 end'!L73</f>
        <v>#DIV/0!</v>
      </c>
      <c r="I291" t="e">
        <f ca="1">'1344 end'!L73</f>
        <v>#DIV/0!</v>
      </c>
      <c r="J291" t="e">
        <f ca="1">'2688 end'!L73</f>
        <v>#DIV/0!</v>
      </c>
    </row>
    <row r="292" spans="1:10" x14ac:dyDescent="0.25">
      <c r="A292">
        <v>44</v>
      </c>
      <c r="C292">
        <f ca="1">OFFSET('84p stat'!$A$1,A292*20,0)</f>
        <v>0</v>
      </c>
      <c r="D292" s="10" t="e">
        <f ca="1">'42 end'!L74</f>
        <v>#DIV/0!</v>
      </c>
      <c r="E292" s="10" t="e">
        <f ca="1">'84 end'!L74</f>
        <v>#DIV/0!</v>
      </c>
      <c r="F292" s="10" t="e">
        <f ca="1">'168 end'!L74</f>
        <v>#DIV/0!</v>
      </c>
      <c r="G292" s="10" t="e">
        <f ca="1">'336 end'!L74</f>
        <v>#DIV/0!</v>
      </c>
      <c r="H292" t="e">
        <f ca="1">'672 end'!L74</f>
        <v>#DIV/0!</v>
      </c>
      <c r="I292" t="e">
        <f ca="1">'1344 end'!L74</f>
        <v>#DIV/0!</v>
      </c>
      <c r="J292" t="e">
        <f ca="1">'2688 end'!L74</f>
        <v>#DIV/0!</v>
      </c>
    </row>
    <row r="293" spans="1:10" x14ac:dyDescent="0.25">
      <c r="A293">
        <v>45</v>
      </c>
      <c r="C293">
        <f ca="1">OFFSET('84p stat'!$A$1,A293*20,0)</f>
        <v>0</v>
      </c>
      <c r="D293" s="10" t="e">
        <f ca="1">'42 end'!L75</f>
        <v>#DIV/0!</v>
      </c>
      <c r="E293" s="10" t="e">
        <f ca="1">'84 end'!L75</f>
        <v>#DIV/0!</v>
      </c>
      <c r="F293" s="10" t="e">
        <f ca="1">'168 end'!L75</f>
        <v>#DIV/0!</v>
      </c>
      <c r="G293" s="10" t="e">
        <f ca="1">'336 end'!L75</f>
        <v>#DIV/0!</v>
      </c>
      <c r="H293" t="e">
        <f ca="1">'672 end'!L75</f>
        <v>#DIV/0!</v>
      </c>
      <c r="I293" t="e">
        <f ca="1">'1344 end'!L75</f>
        <v>#DIV/0!</v>
      </c>
      <c r="J293" t="e">
        <f ca="1">'2688 end'!L75</f>
        <v>#DIV/0!</v>
      </c>
    </row>
    <row r="294" spans="1:10" x14ac:dyDescent="0.25">
      <c r="A294">
        <v>46</v>
      </c>
      <c r="C294">
        <f ca="1">OFFSET('84p stat'!$A$1,A294*20,0)</f>
        <v>0</v>
      </c>
      <c r="D294" s="10" t="e">
        <f ca="1">'42 end'!L76</f>
        <v>#DIV/0!</v>
      </c>
      <c r="E294" s="10" t="e">
        <f ca="1">'84 end'!L76</f>
        <v>#DIV/0!</v>
      </c>
      <c r="F294" s="10" t="e">
        <f ca="1">'168 end'!L76</f>
        <v>#DIV/0!</v>
      </c>
      <c r="G294" s="10" t="e">
        <f ca="1">'336 end'!L76</f>
        <v>#DIV/0!</v>
      </c>
      <c r="H294" t="e">
        <f ca="1">'672 end'!L76</f>
        <v>#DIV/0!</v>
      </c>
      <c r="I294" t="e">
        <f ca="1">'1344 end'!L76</f>
        <v>#DIV/0!</v>
      </c>
      <c r="J294" t="e">
        <f ca="1">'2688 end'!L76</f>
        <v>#DIV/0!</v>
      </c>
    </row>
    <row r="295" spans="1:10" x14ac:dyDescent="0.25">
      <c r="A295">
        <v>47</v>
      </c>
      <c r="C295">
        <f ca="1">OFFSET('84p stat'!$A$1,A295*20,0)</f>
        <v>0</v>
      </c>
      <c r="D295" s="10" t="e">
        <f ca="1">'42 end'!L77</f>
        <v>#DIV/0!</v>
      </c>
      <c r="E295" s="10" t="e">
        <f ca="1">'84 end'!L77</f>
        <v>#DIV/0!</v>
      </c>
      <c r="F295" s="10" t="e">
        <f ca="1">'168 end'!L77</f>
        <v>#DIV/0!</v>
      </c>
      <c r="G295" s="10" t="e">
        <f ca="1">'336 end'!L77</f>
        <v>#DIV/0!</v>
      </c>
      <c r="H295" t="e">
        <f ca="1">'672 end'!L77</f>
        <v>#DIV/0!</v>
      </c>
      <c r="I295" t="e">
        <f ca="1">'1344 end'!L77</f>
        <v>#DIV/0!</v>
      </c>
      <c r="J295" t="e">
        <f ca="1">'2688 end'!L77</f>
        <v>#DIV/0!</v>
      </c>
    </row>
    <row r="296" spans="1:10" x14ac:dyDescent="0.25">
      <c r="A296">
        <v>48</v>
      </c>
      <c r="C296">
        <f ca="1">OFFSET('84p stat'!$A$1,A296*20,0)</f>
        <v>0</v>
      </c>
      <c r="D296" s="10" t="e">
        <f ca="1">'42 end'!L78</f>
        <v>#DIV/0!</v>
      </c>
      <c r="E296" s="10" t="e">
        <f ca="1">'84 end'!L78</f>
        <v>#DIV/0!</v>
      </c>
      <c r="F296" s="10" t="e">
        <f ca="1">'168 end'!L78</f>
        <v>#DIV/0!</v>
      </c>
      <c r="G296" s="10" t="e">
        <f ca="1">'336 end'!L78</f>
        <v>#DIV/0!</v>
      </c>
      <c r="H296" t="e">
        <f ca="1">'672 end'!L78</f>
        <v>#DIV/0!</v>
      </c>
      <c r="I296" t="e">
        <f ca="1">'1344 end'!L78</f>
        <v>#DIV/0!</v>
      </c>
      <c r="J296" t="e">
        <f ca="1">'2688 end'!L78</f>
        <v>#DIV/0!</v>
      </c>
    </row>
    <row r="297" spans="1:10" x14ac:dyDescent="0.25">
      <c r="A297">
        <v>49</v>
      </c>
      <c r="C297">
        <f ca="1">OFFSET('84p stat'!$A$1,A297*20,0)</f>
        <v>0</v>
      </c>
      <c r="D297" s="10" t="e">
        <f ca="1">'42 end'!L79</f>
        <v>#DIV/0!</v>
      </c>
      <c r="E297" s="10" t="e">
        <f ca="1">'84 end'!L79</f>
        <v>#DIV/0!</v>
      </c>
      <c r="F297" s="10" t="e">
        <f ca="1">'168 end'!L79</f>
        <v>#DIV/0!</v>
      </c>
      <c r="G297" s="10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0" t="e">
        <f ca="1">'42 end'!L80</f>
        <v>#DIV/0!</v>
      </c>
      <c r="E298" s="10" t="e">
        <f ca="1">'84 end'!L80</f>
        <v>#DIV/0!</v>
      </c>
      <c r="F298" s="10" t="e">
        <f ca="1">'168 end'!L80</f>
        <v>#DIV/0!</v>
      </c>
      <c r="G298" s="10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70</v>
      </c>
      <c r="C301" t="s">
        <v>87</v>
      </c>
      <c r="D301">
        <v>42</v>
      </c>
      <c r="E301">
        <v>84</v>
      </c>
      <c r="F301">
        <v>168</v>
      </c>
      <c r="G301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5">
        <f ca="1">D3/D4</f>
        <v>0.96315183784989189</v>
      </c>
      <c r="E302" s="5">
        <f t="shared" ref="E302:H302" ca="1" si="129">E3/E4</f>
        <v>0.9506083637887367</v>
      </c>
      <c r="F302" s="5">
        <f t="shared" ca="1" si="129"/>
        <v>0.99527773542248754</v>
      </c>
      <c r="G302" s="5">
        <f t="shared" ca="1" si="129"/>
        <v>0.99527529719943164</v>
      </c>
      <c r="H302" s="5" t="e">
        <f t="shared" si="129"/>
        <v>#DIV/0!</v>
      </c>
      <c r="I302" t="e">
        <f>H3/H4</f>
        <v>#DIV/0!</v>
      </c>
      <c r="J302" t="e">
        <f>H3/H4</f>
        <v>#DIV/0!</v>
      </c>
    </row>
    <row r="303" spans="1:10" x14ac:dyDescent="0.25">
      <c r="A303">
        <v>2</v>
      </c>
      <c r="C303" t="str">
        <f ca="1">OFFSET('42p stat'!$A$1,A303*20,0)</f>
        <v>CUDA</v>
      </c>
      <c r="D303" s="5"/>
      <c r="E303" s="5"/>
      <c r="F303" s="5"/>
      <c r="G303" s="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5">
        <f ca="1">D5/D6</f>
        <v>5.405702340415889</v>
      </c>
      <c r="E304" s="5">
        <f t="shared" ref="E304:H304" ca="1" si="130">E5/E6</f>
        <v>6.3519052577685891</v>
      </c>
      <c r="F304" s="5">
        <f t="shared" ca="1" si="130"/>
        <v>1.2583733459637074</v>
      </c>
      <c r="G304" s="5">
        <f t="shared" ca="1" si="130"/>
        <v>1.9601983472329056</v>
      </c>
      <c r="H304" s="5">
        <f t="shared" ca="1" si="130"/>
        <v>1.2275074309592358</v>
      </c>
      <c r="I304">
        <f ca="1">H5/H6</f>
        <v>1.2275074309592358</v>
      </c>
      <c r="J304">
        <f ca="1">H5/H6</f>
        <v>1.2275074309592358</v>
      </c>
    </row>
    <row r="305" spans="1:10" x14ac:dyDescent="0.25">
      <c r="A305">
        <v>4</v>
      </c>
      <c r="C305" t="str">
        <f ca="1">OFFSET('42p stat'!$A$1,A305*20,0)</f>
        <v>CUDA ant</v>
      </c>
      <c r="D305" s="5"/>
      <c r="E305" s="5"/>
      <c r="F305" s="5"/>
      <c r="G305" s="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5">
        <f ca="1">D7/D8</f>
        <v>0.96393667027453445</v>
      </c>
      <c r="E306" s="5">
        <f t="shared" ref="E306:H306" ca="1" si="131">E7/E8</f>
        <v>0.79904518349702158</v>
      </c>
      <c r="F306" s="5">
        <f t="shared" ca="1" si="131"/>
        <v>1.1556325654815047</v>
      </c>
      <c r="G306" s="5">
        <f t="shared" ca="1" si="131"/>
        <v>1.1911030838702248</v>
      </c>
      <c r="H306" s="5">
        <f t="shared" ca="1" si="131"/>
        <v>1.0751024994108953</v>
      </c>
      <c r="I306">
        <f ca="1">H7/H8</f>
        <v>1.0751024994108953</v>
      </c>
      <c r="J306">
        <f ca="1">H7/H8</f>
        <v>1.0751024994108953</v>
      </c>
    </row>
    <row r="307" spans="1:10" x14ac:dyDescent="0.25">
      <c r="A307">
        <v>6</v>
      </c>
      <c r="C307" t="str">
        <f ca="1">OFFSET('42p stat'!$A$1,A307*20,0)</f>
        <v>CUDA ant non hash</v>
      </c>
      <c r="D307" s="5"/>
      <c r="E307" s="5"/>
      <c r="F307" s="5"/>
      <c r="G307" s="5"/>
      <c r="H307" s="5"/>
    </row>
    <row r="308" spans="1:10" x14ac:dyDescent="0.25">
      <c r="A308">
        <v>7</v>
      </c>
      <c r="C308" t="str">
        <f ca="1">OFFSET('42p stat'!$A$1,A308*20,0)</f>
        <v>CUDA ant add CPU Time</v>
      </c>
      <c r="D308" s="5">
        <f ca="1">D9/D11</f>
        <v>0.98308578774660982</v>
      </c>
      <c r="E308" s="5">
        <f t="shared" ref="E308:H308" ca="1" si="132">E9/E11</f>
        <v>0.98990783572496355</v>
      </c>
      <c r="F308" s="5">
        <f t="shared" ca="1" si="132"/>
        <v>1.190073907192589</v>
      </c>
      <c r="G308" s="5">
        <f t="shared" ca="1" si="132"/>
        <v>1.2200790210204571</v>
      </c>
      <c r="H308" s="5">
        <f t="shared" ca="1" si="132"/>
        <v>1.2163954297761022</v>
      </c>
      <c r="I308">
        <f ca="1">H9/H11</f>
        <v>1.2163954297761022</v>
      </c>
      <c r="J308">
        <f ca="1">H9/H11</f>
        <v>1.2163954297761022</v>
      </c>
    </row>
    <row r="309" spans="1:10" x14ac:dyDescent="0.25">
      <c r="A309">
        <v>8</v>
      </c>
      <c r="C309" t="str">
        <f ca="1">OFFSET('42p stat'!$A$1,A309*20,0)</f>
        <v>CUDA ant add CPU</v>
      </c>
      <c r="D309" s="5">
        <f ca="1">D10/D11</f>
        <v>0.96048296241976305</v>
      </c>
      <c r="E309" s="5">
        <f t="shared" ref="E309:H309" ca="1" si="133">E10/E11</f>
        <v>0.99984647903737411</v>
      </c>
      <c r="F309" s="5">
        <f t="shared" ca="1" si="133"/>
        <v>1.1282883705244842</v>
      </c>
      <c r="G309" s="5">
        <f t="shared" ca="1" si="133"/>
        <v>1.191600030039905</v>
      </c>
      <c r="H309" s="5">
        <f t="shared" ca="1" si="133"/>
        <v>1.2027445334006477</v>
      </c>
      <c r="I309">
        <f ca="1">H10/H11</f>
        <v>1.2027445334006477</v>
      </c>
      <c r="J309">
        <f ca="1">H10/H11</f>
        <v>1.2027445334006477</v>
      </c>
    </row>
    <row r="310" spans="1:10" x14ac:dyDescent="0.25">
      <c r="A310">
        <v>9</v>
      </c>
      <c r="C310" t="str">
        <f ca="1">OFFSET('42p stat'!$A$1,A310*20,0)</f>
        <v>CUDA ant add CPU non hash</v>
      </c>
      <c r="D310" s="5"/>
      <c r="E310" s="5"/>
      <c r="F310" s="5"/>
      <c r="G310" s="5"/>
      <c r="H310" s="5"/>
    </row>
    <row r="311" spans="1:10" x14ac:dyDescent="0.25">
      <c r="A311">
        <v>10</v>
      </c>
      <c r="C311" t="str">
        <f ca="1">OFFSET('42p stat'!$A$1,A311*20,0)</f>
        <v>CUDA ant add CPU12</v>
      </c>
      <c r="D311" s="5">
        <f ca="1">D12/D13</f>
        <v>5.0187086459194834</v>
      </c>
      <c r="E311" s="5">
        <f t="shared" ref="E311:H311" ca="1" si="134">E12/E13</f>
        <v>3.8246026799983444</v>
      </c>
      <c r="F311" s="5">
        <f t="shared" ca="1" si="134"/>
        <v>1.0809920600094438</v>
      </c>
      <c r="G311" s="5">
        <f t="shared" ca="1" si="134"/>
        <v>0.57627418461219015</v>
      </c>
      <c r="H311" s="5" t="e">
        <f t="shared" ca="1" si="134"/>
        <v>#DIV/0!</v>
      </c>
      <c r="I311" t="e">
        <f ca="1">H12/H13</f>
        <v>#DIV/0!</v>
      </c>
      <c r="J311" t="e">
        <f ca="1">H12/H13</f>
        <v>#DIV/0!</v>
      </c>
    </row>
    <row r="312" spans="1:10" x14ac:dyDescent="0.25">
      <c r="A312">
        <v>11</v>
      </c>
      <c r="C312" t="str">
        <f ca="1">OFFSET('42p stat'!$A$1,A312*20,0)</f>
        <v>CUDA opt</v>
      </c>
      <c r="D312" s="5"/>
      <c r="E312" s="5"/>
      <c r="F312" s="5"/>
      <c r="G312" s="5"/>
      <c r="H312" s="5"/>
    </row>
    <row r="313" spans="1:10" x14ac:dyDescent="0.25">
      <c r="A313">
        <v>12</v>
      </c>
      <c r="C313" t="str">
        <f ca="1">OFFSET('42p stat'!$A$1,A313*20,0)</f>
        <v>CUDA opt Time</v>
      </c>
      <c r="D313" s="5">
        <f ca="1">D14/D15</f>
        <v>1.3334534136946299</v>
      </c>
      <c r="E313" s="5">
        <f t="shared" ref="E313:H313" ca="1" si="135">E14/E15</f>
        <v>1.4927836113028181</v>
      </c>
      <c r="F313" s="5">
        <f t="shared" ca="1" si="135"/>
        <v>2.9192805212697337</v>
      </c>
      <c r="G313" s="5">
        <f t="shared" ca="1" si="135"/>
        <v>3.185606102445746</v>
      </c>
      <c r="H313" s="5" t="e">
        <f t="shared" si="135"/>
        <v>#DIV/0!</v>
      </c>
      <c r="I313" t="e">
        <f>H14/H15</f>
        <v>#DIV/0!</v>
      </c>
      <c r="J313" t="e">
        <f>H14/H15</f>
        <v>#DIV/0!</v>
      </c>
    </row>
    <row r="314" spans="1:10" x14ac:dyDescent="0.25">
      <c r="A314">
        <v>13</v>
      </c>
      <c r="C314" t="str">
        <f ca="1">OFFSET('42p stat'!$A$1,A314*20,0)</f>
        <v>CUDA opt non hash</v>
      </c>
      <c r="D314" s="5"/>
      <c r="E314" s="5"/>
      <c r="F314" s="5"/>
      <c r="G314" s="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"/>
      <c r="E332" s="1"/>
      <c r="F332" s="1"/>
      <c r="G332" s="1"/>
      <c r="H332" s="1"/>
      <c r="I332" s="1"/>
      <c r="J332" s="1"/>
    </row>
    <row r="333" spans="1:10" x14ac:dyDescent="0.25">
      <c r="B333" t="s">
        <v>86</v>
      </c>
      <c r="C333" t="s">
        <v>87</v>
      </c>
      <c r="D333">
        <v>42</v>
      </c>
      <c r="E333">
        <v>84</v>
      </c>
      <c r="F333">
        <v>168</v>
      </c>
      <c r="G333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9">
        <f ca="1">$B$1*POWER(D302,2)*SQRT(D55/(POWER(D3,2)*$C$1)+D56/(POWER(D4,2)*$C$1))</f>
        <v>8.7432019607471441E-3</v>
      </c>
      <c r="E334" s="9">
        <f ca="1">$B$1*POWER(D302,2)*SQRT(D55/(POWER(D3,2)*$C$1)+D56/(POWER(D4,2)*$C$1))</f>
        <v>8.7432019607471441E-3</v>
      </c>
      <c r="F334" s="9">
        <f ca="1">$B$1*POWER(D302,2)*SQRT(D55/(POWER(D3,2)*$C$1)+D56/(POWER(D4,2)*$C$1))</f>
        <v>8.7432019607471441E-3</v>
      </c>
      <c r="G334" s="9">
        <f ca="1">$B$1*POWER(D302,2)*SQRT(D55/(POWER(D3,2)*$C$1)+D56/(POWER(D4,2)*$C$1))</f>
        <v>8.7432019607471441E-3</v>
      </c>
      <c r="H334" s="9">
        <f ca="1">$B$1*POWER(D302,2)*SQRT(D55/(POWER(D3,2)*$C$1)+D56/(POWER(D4,2)*$C$1))</f>
        <v>8.7432019607471441E-3</v>
      </c>
      <c r="I334">
        <f ca="1">$B$1*POWER(D302,2)*SQRT(D55/(POWER(D3,2)*$C$1)+D56/(POWER(D4,2)*$C$1))</f>
        <v>8.7432019607471441E-3</v>
      </c>
      <c r="J334">
        <f ca="1">$B$1*POWER(D302,2)*SQRT(D55/(POWER(D3,2)*$C$1)+D56/(POWER(D4,2)*$C$1))</f>
        <v>8.7432019607471441E-3</v>
      </c>
    </row>
    <row r="335" spans="1:10" x14ac:dyDescent="0.25">
      <c r="A335">
        <v>2</v>
      </c>
      <c r="C335" t="str">
        <f ca="1">OFFSET('42p stat'!$A$1,A335*20,0)</f>
        <v>CUDA</v>
      </c>
      <c r="D335" s="9"/>
      <c r="E335" s="9"/>
      <c r="F335" s="9"/>
      <c r="G335" s="9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9">
        <f ca="1">$B$1*POWER(D304,2)*SQRT(D57/(POWER(D5,2)*$C$1)+D58/(POWER(D6,2)*$C$1))</f>
        <v>0.15481374867600781</v>
      </c>
      <c r="E336" s="9">
        <f ca="1">$B$1*POWER(D304,2)*SQRT(D57/(POWER(D5,2)*$C$1)+D58/(POWER(D6,2)*$C$1))</f>
        <v>0.15481374867600781</v>
      </c>
      <c r="F336" s="9">
        <f ca="1">$B$1*POWER(D304,2)*SQRT(D57/(POWER(D5,2)*$C$1)+D58/(POWER(D6,2)*$C$1))</f>
        <v>0.15481374867600781</v>
      </c>
      <c r="G336" s="9">
        <f ca="1">$B$1*POWER(D304,2)*SQRT(D57/(POWER(D5,2)*$C$1)+D58/(POWER(D6,2)*$C$1))</f>
        <v>0.15481374867600781</v>
      </c>
      <c r="H336" s="9">
        <f ca="1">$B$1*POWER(D304,2)*SQRT(D57/(POWER(D5,2)*$C$1)+D58/(POWER(D6,2)*$C$1))</f>
        <v>0.15481374867600781</v>
      </c>
      <c r="I336">
        <f ca="1">$B$1*POWER(D304,2)*SQRT(D57/(POWER(D5,2)*$C$1)+D58/(POWER(D6,2)*$C$1))</f>
        <v>0.15481374867600781</v>
      </c>
      <c r="J336">
        <f ca="1">$B$1*POWER(D304,2)*SQRT(D57/(POWER(D5,2)*$C$1)+D58/(POWER(D6,2)*$C$1))</f>
        <v>0.15481374867600781</v>
      </c>
    </row>
    <row r="337" spans="1:10" x14ac:dyDescent="0.25">
      <c r="A337">
        <v>4</v>
      </c>
      <c r="C337" t="str">
        <f ca="1">OFFSET('42p stat'!$A$1,A337*20,0)</f>
        <v>CUDA ant</v>
      </c>
      <c r="D337" s="9"/>
      <c r="E337" s="9"/>
      <c r="F337" s="9"/>
      <c r="G337" s="9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9">
        <f ca="1">$B$1*POWER(D306,2)*SQRT(D59/(POWER(D7,2)*$C$1)+D60/(POWER(D8,2)*$C$1))</f>
        <v>3.1289562136828509E-3</v>
      </c>
      <c r="E338" s="9">
        <f ca="1">$B$1*POWER(D306,2)*SQRT(D59/(POWER(D7,2)*$C$1)+D60/(POWER(D8,2)*$C$1))</f>
        <v>3.1289562136828509E-3</v>
      </c>
      <c r="F338" s="9">
        <f ca="1">$B$1*POWER(D306,2)*SQRT(D59/(POWER(D7,2)*$C$1)+D60/(POWER(D8,2)*$C$1))</f>
        <v>3.1289562136828509E-3</v>
      </c>
      <c r="G338" s="9">
        <f ca="1">$B$1*POWER(D306,2)*SQRT(D59/(POWER(D7,2)*$C$1)+D60/(POWER(D8,2)*$C$1))</f>
        <v>3.1289562136828509E-3</v>
      </c>
      <c r="H338" s="9">
        <f ca="1">$B$1*POWER(D306,2)*SQRT(D59/(POWER(D7,2)*$C$1)+D60/(POWER(D8,2)*$C$1))</f>
        <v>3.1289562136828509E-3</v>
      </c>
      <c r="I338">
        <f ca="1">$B$1*POWER(D306,2)*SQRT(D59/(POWER(D7,2)*$C$1)+D60/(POWER(D8,2)*$C$1))</f>
        <v>3.1289562136828509E-3</v>
      </c>
      <c r="J338">
        <f ca="1">$B$1*POWER(D306,2)*SQRT(D59/(POWER(D7,2)*$C$1)+D60/(POWER(D8,2)*$C$1))</f>
        <v>3.1289562136828509E-3</v>
      </c>
    </row>
    <row r="339" spans="1:10" x14ac:dyDescent="0.25">
      <c r="A339">
        <v>6</v>
      </c>
      <c r="C339" t="str">
        <f ca="1">OFFSET('42p stat'!$A$1,A339*20,0)</f>
        <v>CUDA ant non hash</v>
      </c>
      <c r="D339" s="9"/>
      <c r="E339" s="9"/>
      <c r="F339" s="9"/>
      <c r="G339" s="9"/>
      <c r="H339" s="9"/>
    </row>
    <row r="340" spans="1:10" x14ac:dyDescent="0.25">
      <c r="A340">
        <v>7</v>
      </c>
      <c r="C340" t="str">
        <f ca="1">OFFSET('42p stat'!$A$1,A340*20,0)</f>
        <v>CUDA ant add CPU Time</v>
      </c>
      <c r="D340" s="9">
        <f ca="1">$B$1*POWER(D308,2)*SQRT(D61/(POWER(D9,2)*$C$1)+D63/(POWER(D11,2)*$C$1))</f>
        <v>1.4886628096779144E-2</v>
      </c>
      <c r="E340" s="9">
        <f ca="1">$B$1*POWER(D308,2)*SQRT(D61/(POWER(D9,2)*$C$1)+D63/(POWER(D11,2)*$C$1))</f>
        <v>1.4886628096779144E-2</v>
      </c>
      <c r="F340" s="9">
        <f ca="1">$B$1*POWER(D308,2)*SQRT(D61/(POWER(D9,2)*$C$1)+D63/(POWER(D11,2)*$C$1))</f>
        <v>1.4886628096779144E-2</v>
      </c>
      <c r="G340" s="9">
        <f ca="1">$B$1*POWER(D308,2)*SQRT(D61/(POWER(D9,2)*$C$1)+D63/(POWER(D11,2)*$C$1))</f>
        <v>1.4886628096779144E-2</v>
      </c>
      <c r="H340" s="9">
        <f ca="1">$B$1*POWER(D308,2)*SQRT(D61/(POWER(D9,2)*$C$1)+D63/(POWER(D11,2)*$C$1))</f>
        <v>1.4886628096779144E-2</v>
      </c>
      <c r="I340">
        <f ca="1">$B$1*POWER(D308,2)*SQRT(D61/(POWER(D9,2)*$C$1)+D63/(POWER(D11,2)*$C$1))</f>
        <v>1.4886628096779144E-2</v>
      </c>
      <c r="J340">
        <f ca="1">$B$1*POWER(D308,2)*SQRT(D61/(POWER(D9,2)*$C$1)+D63/(POWER(D11,2)*$C$1))</f>
        <v>1.4886628096779144E-2</v>
      </c>
    </row>
    <row r="341" spans="1:10" x14ac:dyDescent="0.25">
      <c r="A341">
        <v>8</v>
      </c>
      <c r="C341" t="str">
        <f ca="1">OFFSET('42p stat'!$A$1,A341*20,0)</f>
        <v>CUDA ant add CPU</v>
      </c>
      <c r="D341" s="9">
        <f ca="1">$B$1*POWER(D309,2)*SQRT(D62/(POWER(D10,2)*$C$1)+D63/(POWER(D11,2)*$C$1))</f>
        <v>1.4197894609259453E-2</v>
      </c>
      <c r="E341" s="9">
        <f ca="1">$B$1*POWER(D309,2)*SQRT(D62/(POWER(D10,2)*$C$1)+D63/(POWER(D11,2)*$C$1))</f>
        <v>1.4197894609259453E-2</v>
      </c>
      <c r="F341" s="9">
        <f ca="1">$B$1*POWER(D309,2)*SQRT(D62/(POWER(D10,2)*$C$1)+D63/(POWER(D11,2)*$C$1))</f>
        <v>1.4197894609259453E-2</v>
      </c>
      <c r="G341" s="9">
        <f ca="1">$B$1*POWER(D309,2)*SQRT(D62/(POWER(D10,2)*$C$1)+D63/(POWER(D11,2)*$C$1))</f>
        <v>1.4197894609259453E-2</v>
      </c>
      <c r="H341" s="9">
        <f ca="1">$B$1*POWER(D309,2)*SQRT(D62/(POWER(D10,2)*$C$1)+D63/(POWER(D11,2)*$C$1))</f>
        <v>1.4197894609259453E-2</v>
      </c>
      <c r="I341">
        <f ca="1">$B$1*POWER(D309,2)*SQRT(D62/(POWER(D10,2)*$C$1)+D63/(POWER(D11,2)*$C$1))</f>
        <v>1.4197894609259453E-2</v>
      </c>
      <c r="J341">
        <f ca="1">$B$1*POWER(D309,2)*SQRT(D62/(POWER(D10,2)*$C$1)+D63/(POWER(D11,2)*$C$1))</f>
        <v>1.4197894609259453E-2</v>
      </c>
    </row>
    <row r="342" spans="1:10" x14ac:dyDescent="0.25">
      <c r="A342">
        <v>9</v>
      </c>
      <c r="C342" t="str">
        <f ca="1">OFFSET('42p stat'!$A$1,A342*20,0)</f>
        <v>CUDA ant add CPU non hash</v>
      </c>
      <c r="D342" s="9"/>
      <c r="E342" s="9"/>
      <c r="F342" s="9"/>
      <c r="G342" s="9"/>
      <c r="H342" s="9"/>
    </row>
    <row r="343" spans="1:10" x14ac:dyDescent="0.25">
      <c r="A343">
        <v>10</v>
      </c>
      <c r="C343" t="str">
        <f ca="1">OFFSET('42p stat'!$A$1,A343*20,0)</f>
        <v>CUDA ant add CPU12</v>
      </c>
      <c r="D343" s="9">
        <f ca="1">$B$1*POWER(D311,2)*SQRT(D64/(POWER(D12,2)*$C$1)+D65/(POWER(D13,2)*$C$1))</f>
        <v>0.11974375608380765</v>
      </c>
      <c r="E343" s="9">
        <f ca="1">$B$1*POWER(D311,2)*SQRT(D64/(POWER(D12,2)*$C$1)+D65/(POWER(D13,2)*$C$1))</f>
        <v>0.11974375608380765</v>
      </c>
      <c r="F343" s="9">
        <f ca="1">$B$1*POWER(D311,2)*SQRT(D64/(POWER(D12,2)*$C$1)+D65/(POWER(D13,2)*$C$1))</f>
        <v>0.11974375608380765</v>
      </c>
      <c r="G343" s="9">
        <f ca="1">$B$1*POWER(D311,2)*SQRT(D64/(POWER(D12,2)*$C$1)+D65/(POWER(D13,2)*$C$1))</f>
        <v>0.11974375608380765</v>
      </c>
      <c r="H343" s="9">
        <f ca="1">$B$1*POWER(D311,2)*SQRT(D64/(POWER(D12,2)*$C$1)+D65/(POWER(D13,2)*$C$1))</f>
        <v>0.11974375608380765</v>
      </c>
      <c r="I343">
        <f ca="1">$B$1*POWER(D311,2)*SQRT(D64/(POWER(D12,2)*$C$1)+D65/(POWER(D13,2)*$C$1))</f>
        <v>0.11974375608380765</v>
      </c>
      <c r="J343">
        <f ca="1">$B$1*POWER(D311,2)*SQRT(D64/(POWER(D12,2)*$C$1)+D65/(POWER(D13,2)*$C$1))</f>
        <v>0.11974375608380765</v>
      </c>
    </row>
    <row r="344" spans="1:10" x14ac:dyDescent="0.25">
      <c r="A344">
        <v>11</v>
      </c>
      <c r="C344" t="str">
        <f ca="1">OFFSET('42p stat'!$A$1,A344*20,0)</f>
        <v>CUDA opt</v>
      </c>
      <c r="D344" s="9"/>
      <c r="E344" s="9"/>
      <c r="F344" s="9"/>
      <c r="G344" s="9"/>
      <c r="H344" s="9"/>
    </row>
    <row r="345" spans="1:10" x14ac:dyDescent="0.25">
      <c r="A345">
        <v>12</v>
      </c>
      <c r="C345" t="str">
        <f ca="1">OFFSET('42p stat'!$A$1,A345*20,0)</f>
        <v>CUDA opt Time</v>
      </c>
      <c r="D345" s="9">
        <f ca="1">$B$1*POWER(D313,2)*SQRT(D66/(POWER(D14,2)*$C$1)+D67/(POWER(D15,2)*$C$1))</f>
        <v>2.0691907137508916E-2</v>
      </c>
      <c r="E345" s="9">
        <f ca="1">$B$1*POWER(D313,2)*SQRT(D66/(POWER(D14,2)*$C$1)+D67/(POWER(D15,2)*$C$1))</f>
        <v>2.0691907137508916E-2</v>
      </c>
      <c r="F345" s="9">
        <f ca="1">$B$1*POWER(D313,2)*SQRT(D66/(POWER(D14,2)*$C$1)+D67/(POWER(D15,2)*$C$1))</f>
        <v>2.0691907137508916E-2</v>
      </c>
      <c r="G345" s="9">
        <f ca="1">$B$1*POWER(D313,2)*SQRT(D66/(POWER(D14,2)*$C$1)+D67/(POWER(D15,2)*$C$1))</f>
        <v>2.0691907137508916E-2</v>
      </c>
      <c r="H345" s="9">
        <f ca="1">$B$1*POWER(D313,2)*SQRT(D66/(POWER(D14,2)*$C$1)+D67/(POWER(D15,2)*$C$1))</f>
        <v>2.0691907137508916E-2</v>
      </c>
      <c r="I345">
        <f ca="1">$B$1*POWER(D313,2)*SQRT(D66/(POWER(D14,2)*$C$1)+D67/(POWER(D15,2)*$C$1))</f>
        <v>2.0691907137508916E-2</v>
      </c>
      <c r="J345">
        <f ca="1">$B$1*POWER(D313,2)*SQRT(D66/(POWER(D14,2)*$C$1)+D67/(POWER(D15,2)*$C$1))</f>
        <v>2.0691907137508916E-2</v>
      </c>
    </row>
    <row r="346" spans="1:10" x14ac:dyDescent="0.25">
      <c r="A346">
        <v>13</v>
      </c>
      <c r="C346" t="str">
        <f ca="1">OFFSET('42p stat'!$A$1,A346*20,0)</f>
        <v>CUDA opt non hash</v>
      </c>
      <c r="D346" s="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138</v>
      </c>
      <c r="C2" t="s">
        <v>56</v>
      </c>
      <c r="D2" t="s">
        <v>57</v>
      </c>
      <c r="E2" t="s">
        <v>58</v>
      </c>
      <c r="F2" t="s">
        <v>59</v>
      </c>
      <c r="G2" t="s">
        <v>62</v>
      </c>
      <c r="H2" t="s">
        <v>64</v>
      </c>
      <c r="I2" t="s">
        <v>63</v>
      </c>
      <c r="J2" t="s">
        <v>66</v>
      </c>
      <c r="K2" t="s">
        <v>65</v>
      </c>
      <c r="M2" t="s">
        <v>137</v>
      </c>
      <c r="O2" t="s">
        <v>144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140</v>
      </c>
      <c r="B5" t="s">
        <v>139</v>
      </c>
      <c r="C5" t="s">
        <v>141</v>
      </c>
      <c r="E5" t="s">
        <v>142</v>
      </c>
      <c r="F5" t="s">
        <v>143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145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Normal="100" workbookViewId="0">
      <selection activeCell="J20" sqref="J14:J2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6.7109375" customWidth="1"/>
    <col min="6" max="6" width="5.5703125" bestFit="1" customWidth="1"/>
    <col min="7" max="7" width="8.5703125" bestFit="1" customWidth="1"/>
    <col min="8" max="8" width="7.5703125" bestFit="1" customWidth="1"/>
    <col min="9" max="9" width="6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128</v>
      </c>
      <c r="J1" t="s">
        <v>129</v>
      </c>
      <c r="K1" t="s">
        <v>130</v>
      </c>
      <c r="L1" t="s">
        <v>127</v>
      </c>
      <c r="M1" t="s">
        <v>131</v>
      </c>
    </row>
    <row r="2" spans="1:31" x14ac:dyDescent="0.25">
      <c r="D2">
        <v>7</v>
      </c>
      <c r="I2" t="s">
        <v>122</v>
      </c>
      <c r="J2" t="s">
        <v>123</v>
      </c>
      <c r="K2" t="s">
        <v>124</v>
      </c>
      <c r="L2" t="s">
        <v>125</v>
      </c>
      <c r="M2" t="s">
        <v>126</v>
      </c>
      <c r="N2" t="s">
        <v>135</v>
      </c>
      <c r="O2" t="s">
        <v>136</v>
      </c>
    </row>
    <row r="3" spans="1:31" x14ac:dyDescent="0.25">
      <c r="A3">
        <v>17</v>
      </c>
      <c r="D3" t="s">
        <v>60</v>
      </c>
      <c r="E3" t="s">
        <v>56</v>
      </c>
      <c r="F3" t="s">
        <v>57</v>
      </c>
      <c r="G3" t="s">
        <v>58</v>
      </c>
      <c r="H3" t="s">
        <v>59</v>
      </c>
      <c r="I3" s="3" t="s">
        <v>62</v>
      </c>
      <c r="J3" s="3" t="s">
        <v>64</v>
      </c>
      <c r="K3" s="3" t="s">
        <v>63</v>
      </c>
      <c r="L3" s="4" t="s">
        <v>66</v>
      </c>
      <c r="M3" s="4" t="s">
        <v>65</v>
      </c>
      <c r="N3" s="3" t="s">
        <v>58</v>
      </c>
      <c r="O3" s="3" t="s">
        <v>58</v>
      </c>
      <c r="U3" t="s">
        <v>56</v>
      </c>
      <c r="V3" t="s">
        <v>57</v>
      </c>
      <c r="W3" t="s">
        <v>58</v>
      </c>
      <c r="X3" t="s">
        <v>59</v>
      </c>
      <c r="Y3" t="s">
        <v>62</v>
      </c>
      <c r="Z3" t="s">
        <v>64</v>
      </c>
      <c r="AA3" t="s">
        <v>63</v>
      </c>
      <c r="AB3" t="s">
        <v>66</v>
      </c>
      <c r="AC3" t="s">
        <v>65</v>
      </c>
      <c r="AD3" t="s">
        <v>137</v>
      </c>
    </row>
    <row r="4" spans="1:31" x14ac:dyDescent="0.25">
      <c r="A4">
        <f>$A$3</f>
        <v>17</v>
      </c>
      <c r="B4">
        <v>42</v>
      </c>
      <c r="C4" t="str">
        <f ca="1">OFFSET('42p stat'!$A$1,A4*20,0)</f>
        <v>non CUDA Time</v>
      </c>
      <c r="D4" s="5">
        <f ca="1">OFFSET('42p trace'!$R$56,(A4-1)*56,0)-OFFSET('42p trace'!$S$56,(A4-1)*56,0)</f>
        <v>49.858200000000579</v>
      </c>
      <c r="E4" s="5">
        <f ca="1">OFFSET('42p trace'!$S$56,(A4-1)*56,0)-OFFSET('42p stat'!$H$1,A4*20,0)</f>
        <v>0.17826599999989412</v>
      </c>
      <c r="F4" s="5">
        <f ca="1">OFFSET('42p stat'!$H$1,A4*20,0)-OFFSET('42p stat'!$K$1,A4*20,0)</f>
        <v>2.451654999999846</v>
      </c>
      <c r="G4" s="5">
        <f ca="1">OFFSET('42p stat'!$K$1,A4*20,0)-OFFSET('42p stat'!$N$1,A4*20,0)</f>
        <v>2621.471501</v>
      </c>
      <c r="H4" s="5">
        <f ca="1">OFFSET('42p stat'!$N$1,A4*20,0)</f>
        <v>124.81397800000001</v>
      </c>
      <c r="I4" s="7">
        <f ca="1">OFFSET('42p stat'!$T$1,A4*20,0)</f>
        <v>85.416388999999995</v>
      </c>
      <c r="J4" s="7">
        <f ca="1">OFFSET('42p stat'!$W$1,A4*20,0)</f>
        <v>82.834926999999993</v>
      </c>
      <c r="K4" s="7">
        <f ca="1">OFFSET('42p stat'!$Z$1,A4*20,0)</f>
        <v>382.35317400000002</v>
      </c>
      <c r="L4" s="6">
        <f ca="1">OFFSET('42p stat'!$Q$1,A4*20,0)</f>
        <v>635.25125100000002</v>
      </c>
      <c r="M4" s="6">
        <f ca="1">OFFSET('42p stat'!$AC$1,A4*20,0)</f>
        <v>1925.391646</v>
      </c>
      <c r="N4" s="5">
        <f ca="1">SUM(M4,I4:K4)</f>
        <v>2475.9961359999998</v>
      </c>
      <c r="O4" s="5">
        <f ca="1">G4-N4</f>
        <v>145.47536500000024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17</v>
      </c>
      <c r="B5">
        <v>84</v>
      </c>
      <c r="C5" t="str">
        <f ca="1">OFFSET('84p stat'!$A$1,A5*20,0)</f>
        <v>non CUDA Time</v>
      </c>
      <c r="D5" s="5">
        <f ca="1">OFFSET('84p trace'!$R$56,(A5-1)*56,0)-OFFSET('84p trace'!$S$56,(A5-1)*56,0)</f>
        <v>50.504000000000815</v>
      </c>
      <c r="E5" s="5">
        <f ca="1">OFFSET('84p trace'!$S$56,(A5-1)*56,0)-OFFSET('84p stat'!$H$1,A5*20,0)</f>
        <v>0.19630099999994854</v>
      </c>
      <c r="F5" s="5">
        <f ca="1">OFFSET('84p stat'!$H$1,A5*20,0)-OFFSET('84p stat'!$K$1,A5*20,0)</f>
        <v>4.8217089999998279</v>
      </c>
      <c r="G5" s="5">
        <f ca="1">OFFSET('84p stat'!$K$1,A5*20,0)-OFFSET('84p stat'!$N$1,A5*20,0)</f>
        <v>4804.2721500000007</v>
      </c>
      <c r="H5" s="5">
        <f ca="1">OFFSET('84p stat'!$N$1,A5*20,0)</f>
        <v>246.77284</v>
      </c>
      <c r="I5" s="7">
        <f ca="1">OFFSET('84p stat'!$T$1,A5*20,0)</f>
        <v>133.29694000000001</v>
      </c>
      <c r="J5" s="7">
        <f ca="1">OFFSET('84p stat'!$W$1,A5*20,0)</f>
        <v>135.14801900000001</v>
      </c>
      <c r="K5" s="7">
        <f ca="1">OFFSET('84p stat'!$Z$1,A5*20,0)</f>
        <v>467.136189</v>
      </c>
      <c r="L5" s="6">
        <f ca="1">OFFSET('84p stat'!$Q$1,A5*20,0)</f>
        <v>820.47568200000001</v>
      </c>
      <c r="M5" s="6">
        <f ca="1">OFFSET('84p stat'!$AC$1,A5*20,0)</f>
        <v>3922.3512940000001</v>
      </c>
      <c r="N5" s="5">
        <f t="shared" ref="N5:N10" ca="1" si="1">SUM(M5,I5:K5)</f>
        <v>4657.9324420000003</v>
      </c>
      <c r="O5" s="5">
        <f t="shared" ref="O5:O10" ca="1" si="2">G5-N5</f>
        <v>146.33970800000043</v>
      </c>
    </row>
    <row r="6" spans="1:31" x14ac:dyDescent="0.25">
      <c r="A6">
        <f t="shared" si="0"/>
        <v>17</v>
      </c>
      <c r="B6">
        <v>168</v>
      </c>
      <c r="C6" t="str">
        <f ca="1">OFFSET('168p stat'!$A$1,A6*20,0)</f>
        <v>non CUDA Time</v>
      </c>
      <c r="D6" s="5">
        <f ca="1">OFFSET('168p trace'!$R$56,(A6-1)*56,0)-OFFSET('168p trace'!$S$56,(A6-1)*56,0)</f>
        <v>49.66219999999953</v>
      </c>
      <c r="E6" s="5">
        <f ca="1">OFFSET('168p trace'!$S$56,(A6-1)*56,0)-OFFSET('168p stat'!$H$1,A6*20,0)</f>
        <v>5.0940000000309738E-2</v>
      </c>
      <c r="F6" s="5">
        <f ca="1">OFFSET('168p stat'!$H$1,A6*20,0)-OFFSET('168p stat'!$K$1,A6*20,0)</f>
        <v>2.2815579999999045</v>
      </c>
      <c r="G6" s="5">
        <f ca="1">OFFSET('168p stat'!$K$1,A6*20,0)-OFFSET('168p stat'!$N$1,A6*20,0)</f>
        <v>1543.8817340000001</v>
      </c>
      <c r="H6" s="5">
        <f ca="1">OFFSET('168p stat'!$N$1,A6*20,0)</f>
        <v>111.107968</v>
      </c>
      <c r="I6" s="7">
        <f ca="1">OFFSET('168p stat'!$T$1,A6*20,0)</f>
        <v>63.717551999999998</v>
      </c>
      <c r="J6" s="7">
        <f ca="1">OFFSET('168p stat'!$W$1,A6*20,0)</f>
        <v>49.488325000000003</v>
      </c>
      <c r="K6" s="7">
        <f ca="1">OFFSET('168p stat'!$Z$1,A6*20,0)</f>
        <v>73.668434000000005</v>
      </c>
      <c r="L6" s="6">
        <f ca="1">OFFSET('168p stat'!$Q$1,A6*20,0)</f>
        <v>210.41374999999999</v>
      </c>
      <c r="M6" s="6">
        <f ca="1">OFFSET('168p stat'!$AC$1,A6*20,0)</f>
        <v>1316.7995309999999</v>
      </c>
      <c r="N6" s="5">
        <f t="shared" ca="1" si="1"/>
        <v>1503.6738419999999</v>
      </c>
      <c r="O6" s="5">
        <f t="shared" ca="1" si="2"/>
        <v>40.207892000000129</v>
      </c>
    </row>
    <row r="7" spans="1:31" x14ac:dyDescent="0.25">
      <c r="A7">
        <f t="shared" si="0"/>
        <v>17</v>
      </c>
      <c r="B7">
        <v>336</v>
      </c>
      <c r="C7" t="str">
        <f ca="1">OFFSET('336p stat'!$A$1,A7*20,0)</f>
        <v>non CUDA Time</v>
      </c>
      <c r="D7" s="5">
        <f ca="1">OFFSET('336p trace'!$R$56,(A7-1)*56,0)-OFFSET('336p trace'!$S$56,(A7-1)*56,0)</f>
        <v>51.98759999999902</v>
      </c>
      <c r="E7" s="5">
        <f ca="1">OFFSET('336p trace'!$S$56,(A7-1)*56,0)-OFFSET('336p stat'!$H$1,A7*20,0)</f>
        <v>6.8138999999519001E-2</v>
      </c>
      <c r="F7" s="5">
        <f ca="1">OFFSET('336p stat'!$H$1,A7*20,0)-OFFSET('336p stat'!$K$1,A7*20,0)</f>
        <v>4.5495649999998022</v>
      </c>
      <c r="G7" s="5">
        <f ca="1">OFFSET('336p stat'!$K$1,A7*20,0)-OFFSET('336p stat'!$N$1,A7*20,0)</f>
        <v>2965.9265740000001</v>
      </c>
      <c r="H7" s="5">
        <f ca="1">OFFSET('336p stat'!$N$1,A7*20,0)</f>
        <v>230.54132200000001</v>
      </c>
      <c r="I7" s="7">
        <f ca="1">OFFSET('336p stat'!$T$1,A7*20,0)</f>
        <v>113.566665</v>
      </c>
      <c r="J7" s="7">
        <f ca="1">OFFSET('336p stat'!$W$1,A7*20,0)</f>
        <v>79.858796999999996</v>
      </c>
      <c r="K7" s="7">
        <f ca="1">OFFSET('336p stat'!$Z$1,A7*20,0)</f>
        <v>107.684718</v>
      </c>
      <c r="L7" s="6">
        <f ca="1">OFFSET('336p stat'!$Q$1,A7*20,0)</f>
        <v>325.120496</v>
      </c>
      <c r="M7" s="6">
        <f ca="1">OFFSET('336p stat'!$AC$1,A7*20,0)</f>
        <v>2625.308203</v>
      </c>
      <c r="N7" s="5">
        <f t="shared" ca="1" si="1"/>
        <v>2926.4183829999997</v>
      </c>
      <c r="O7" s="5">
        <f t="shared" ca="1" si="2"/>
        <v>39.508191000000352</v>
      </c>
    </row>
    <row r="8" spans="1:31" x14ac:dyDescent="0.25">
      <c r="A8">
        <f t="shared" si="0"/>
        <v>17</v>
      </c>
      <c r="B8">
        <v>672</v>
      </c>
      <c r="C8" t="str">
        <f ca="1">OFFSET('672p stat'!$A$1,A8*20,0)</f>
        <v>non CUDA Time</v>
      </c>
      <c r="D8" s="5">
        <f ca="1">OFFSET('672p trace'!$R$56,(A8-1)*56,0)-OFFSET('672p trace'!$S$56,(A8-1)*56,0)</f>
        <v>56.038399999997637</v>
      </c>
      <c r="E8" s="5">
        <f ca="1">OFFSET('672p trace'!$S$56,(A8-1)*56,0)-OFFSET('672p stat'!$H$1,A8*20,0)</f>
        <v>8.1543000001147448E-2</v>
      </c>
      <c r="F8" s="5">
        <f ca="1">OFFSET('672p stat'!$H$1,A8*20,0)-OFFSET('672p stat'!$K$1,A8*20,0)</f>
        <v>9.2229590000006283</v>
      </c>
      <c r="G8" s="5">
        <f ca="1">OFFSET('672p stat'!$K$1,A8*20,0)-OFFSET('672p stat'!$N$1,A8*20,0)</f>
        <v>5843.4719749999995</v>
      </c>
      <c r="H8" s="5">
        <f ca="1">OFFSET('672p stat'!$N$1,A8*20,0)</f>
        <v>502.46352300000001</v>
      </c>
      <c r="I8" s="7">
        <f ca="1">OFFSET('672p stat'!$T$1,A8*20,0)</f>
        <v>205.518326</v>
      </c>
      <c r="J8" s="7">
        <f ca="1">OFFSET('672p stat'!$W$1,A8*20,0)</f>
        <v>147.79101299999999</v>
      </c>
      <c r="K8" s="7">
        <f ca="1">OFFSET('672p stat'!$Z$1,A8*20,0)</f>
        <v>179.50184999999999</v>
      </c>
      <c r="L8" s="6">
        <f ca="1">OFFSET('672p stat'!$Q$1,A8*20,0)</f>
        <v>556.55680099999995</v>
      </c>
      <c r="M8" s="6">
        <f ca="1">OFFSET('672p stat'!$AC$1,A8*20,0)</f>
        <v>5271.4655860000003</v>
      </c>
      <c r="N8" s="5">
        <f t="shared" ca="1" si="1"/>
        <v>5804.2767750000003</v>
      </c>
      <c r="O8" s="5">
        <f t="shared" ca="1" si="2"/>
        <v>39.195199999999204</v>
      </c>
    </row>
    <row r="9" spans="1:31" x14ac:dyDescent="0.25">
      <c r="A9">
        <f t="shared" si="0"/>
        <v>17</v>
      </c>
      <c r="B9">
        <v>1344</v>
      </c>
      <c r="C9" t="str">
        <f ca="1">OFFSET('1344p stat'!$A$1,A9*20,0)</f>
        <v>non CUDA Time</v>
      </c>
      <c r="D9" s="5">
        <f ca="1">OFFSET('1344p trace'!$R$56,(A9-1)*56,0)-OFFSET('1344p trace'!$S$56,(A9-1)*56,0)</f>
        <v>66.670000000000073</v>
      </c>
      <c r="E9" s="5">
        <f ca="1">OFFSET('1344p trace'!$S$56,(A9-1)*56,0)-OFFSET('1344p stat'!$H$1,A9*20,0)</f>
        <v>0.33828499999799533</v>
      </c>
      <c r="F9" s="5">
        <f ca="1">OFFSET('1344p stat'!$H$1,A9*20,0)-OFFSET('1344p stat'!$K$1,A9*20,0)</f>
        <v>23.030039000001125</v>
      </c>
      <c r="G9" s="5">
        <f ca="1">OFFSET('1344p stat'!$K$1,A9*20,0)-OFFSET('1344p stat'!$N$1,A9*20,0)</f>
        <v>13508.621529</v>
      </c>
      <c r="H9" s="5">
        <f ca="1">OFFSET('1344p stat'!$N$1,A9*20,0)</f>
        <v>1489.7161470000001</v>
      </c>
      <c r="I9" s="7">
        <f ca="1">OFFSET('1344p stat'!$T$1,A9*20,0)</f>
        <v>481.75012900000002</v>
      </c>
      <c r="J9" s="7">
        <f ca="1">OFFSET('1344p stat'!$W$1,A9*20,0)</f>
        <v>318.81092799999999</v>
      </c>
      <c r="K9" s="7">
        <f ca="1">OFFSET('1344p stat'!$Z$1,A9*20,0)</f>
        <v>380.31297499999999</v>
      </c>
      <c r="L9" s="6">
        <f ca="1">OFFSET('1344p stat'!$Q$1,A9*20,0)</f>
        <v>1209.8001979999999</v>
      </c>
      <c r="M9" s="6">
        <f ca="1">OFFSET('1344p stat'!$AC$1,A9*20,0)</f>
        <v>12279.834940999999</v>
      </c>
      <c r="N9" s="5">
        <f t="shared" ca="1" si="1"/>
        <v>13460.708973000001</v>
      </c>
      <c r="O9" s="5">
        <f t="shared" ca="1" si="2"/>
        <v>47.912555999999313</v>
      </c>
    </row>
    <row r="10" spans="1:31" x14ac:dyDescent="0.25">
      <c r="A10">
        <f t="shared" si="0"/>
        <v>17</v>
      </c>
      <c r="B10">
        <v>2688</v>
      </c>
      <c r="C10" t="str">
        <f ca="1">OFFSET('2688p stat'!$A$1,A10*20,0)</f>
        <v>non CUDA Time</v>
      </c>
      <c r="D10" s="5">
        <f ca="1">OFFSET('2688p trace'!$R$56,(A10-1)*56,0)-OFFSET('2688p trace'!$S$56,(A10-1)*56,0)</f>
        <v>84.769999999989523</v>
      </c>
      <c r="E10" s="5">
        <f ca="1">OFFSET('2688p trace'!$S$56,(A10-1)*56,0)-OFFSET('2688p stat'!$H$1,A10*20,0)</f>
        <v>0.45100000001184526</v>
      </c>
      <c r="F10" s="5">
        <f ca="1">OFFSET('2688p stat'!$H$1,A10*20,0)-OFFSET('2688p stat'!$K$1,A10*20,0)</f>
        <v>47.409530999997514</v>
      </c>
      <c r="G10" s="5">
        <f ca="1">OFFSET('2688p stat'!$K$1,A10*20,0)-OFFSET('2688p stat'!$N$1,A10*20,0)</f>
        <v>26968.006377000002</v>
      </c>
      <c r="H10" s="5">
        <f ca="1">OFFSET('2688p stat'!$N$1,A10*20,0)</f>
        <v>3190.7590919999998</v>
      </c>
      <c r="I10" s="7">
        <f ca="1">OFFSET('2688p stat'!$T$1,A10*20,0)</f>
        <v>952.79750899999999</v>
      </c>
      <c r="J10" s="7">
        <f ca="1">OFFSET('2688p stat'!$W$1,A10*20,0)</f>
        <v>715.37791700000002</v>
      </c>
      <c r="K10" s="7">
        <f ca="1">OFFSET('2688p stat'!$Z$1,A10*20,0)</f>
        <v>781.57185800000002</v>
      </c>
      <c r="L10" s="6">
        <f ca="1">OFFSET('2688p stat'!$Q$1,A10*20,0)</f>
        <v>2476.9194379999999</v>
      </c>
      <c r="M10" s="6">
        <f ca="1">OFFSET('2688p stat'!$AC$1,A10*20,0)</f>
        <v>24470.017852000001</v>
      </c>
      <c r="N10" s="5">
        <f t="shared" ca="1" si="1"/>
        <v>26919.765136000002</v>
      </c>
      <c r="O10" s="5">
        <f t="shared" ca="1" si="2"/>
        <v>48.241240999999718</v>
      </c>
    </row>
    <row r="11" spans="1:31" x14ac:dyDescent="0.25">
      <c r="D11" s="5">
        <f ca="1">AVERAGE(D5:D8)</f>
        <v>52.04804999999925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82.145271200000067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1.1871000000000138</v>
      </c>
      <c r="E14" s="8">
        <f t="shared" ref="E14:L14" ca="1" si="3">E4/$B4</f>
        <v>4.2444285714260503E-3</v>
      </c>
      <c r="F14" s="8">
        <f t="shared" ca="1" si="3"/>
        <v>5.8372738095234432E-2</v>
      </c>
      <c r="G14" s="8">
        <f t="shared" ca="1" si="3"/>
        <v>62.415988119047618</v>
      </c>
      <c r="H14" s="8">
        <f t="shared" ca="1" si="3"/>
        <v>2.9717613809523811</v>
      </c>
      <c r="I14" s="8">
        <f t="shared" ca="1" si="3"/>
        <v>2.0337235476190476</v>
      </c>
      <c r="J14" s="8">
        <f t="shared" ca="1" si="3"/>
        <v>1.9722601666666666</v>
      </c>
      <c r="K14" s="8">
        <f t="shared" ca="1" si="3"/>
        <v>9.1036470000000005</v>
      </c>
      <c r="L14" s="8">
        <f t="shared" ca="1" si="3"/>
        <v>15.125029785714286</v>
      </c>
      <c r="M14" s="8">
        <f t="shared" ref="M14:M19" ca="1" si="4">M4/$B4</f>
        <v>45.84265823809524</v>
      </c>
    </row>
    <row r="15" spans="1:31" x14ac:dyDescent="0.25">
      <c r="B15">
        <v>84</v>
      </c>
      <c r="D15" s="8">
        <f t="shared" ref="D15:L15" ca="1" si="5">D5/$B5</f>
        <v>0.6012380952381049</v>
      </c>
      <c r="E15" s="8">
        <f t="shared" ca="1" si="5"/>
        <v>2.336916666666054E-3</v>
      </c>
      <c r="F15" s="8">
        <f t="shared" ca="1" si="5"/>
        <v>5.7401297619045569E-2</v>
      </c>
      <c r="G15" s="8">
        <f t="shared" ca="1" si="5"/>
        <v>57.193716071428582</v>
      </c>
      <c r="H15" s="8">
        <f t="shared" ca="1" si="5"/>
        <v>2.9377719047619046</v>
      </c>
      <c r="I15" s="8">
        <f t="shared" ca="1" si="5"/>
        <v>1.5868683333333333</v>
      </c>
      <c r="J15" s="8">
        <f t="shared" ca="1" si="5"/>
        <v>1.6089049880952382</v>
      </c>
      <c r="K15" s="8">
        <f t="shared" ca="1" si="5"/>
        <v>5.561145107142857</v>
      </c>
      <c r="L15" s="8">
        <f t="shared" ca="1" si="5"/>
        <v>9.7675676428571432</v>
      </c>
      <c r="M15" s="8">
        <f t="shared" ca="1" si="4"/>
        <v>46.694658261904763</v>
      </c>
    </row>
    <row r="16" spans="1:31" x14ac:dyDescent="0.25">
      <c r="B16">
        <v>168</v>
      </c>
      <c r="D16" s="8">
        <f t="shared" ref="D16:L16" ca="1" si="6">D6/$B6</f>
        <v>0.29560833333333053</v>
      </c>
      <c r="E16" s="8">
        <f t="shared" ca="1" si="6"/>
        <v>3.0321428571612941E-4</v>
      </c>
      <c r="F16" s="8">
        <f t="shared" ca="1" si="6"/>
        <v>1.3580702380951812E-2</v>
      </c>
      <c r="G16" s="8">
        <f t="shared" ca="1" si="6"/>
        <v>9.1897722261904757</v>
      </c>
      <c r="H16" s="8">
        <f t="shared" ca="1" si="6"/>
        <v>0.66135695238095238</v>
      </c>
      <c r="I16" s="8">
        <f t="shared" ca="1" si="6"/>
        <v>0.37927114285714286</v>
      </c>
      <c r="J16" s="8">
        <f t="shared" ca="1" si="6"/>
        <v>0.29457336309523813</v>
      </c>
      <c r="K16" s="8">
        <f t="shared" ca="1" si="6"/>
        <v>0.43850258333333336</v>
      </c>
      <c r="L16" s="8">
        <f t="shared" ca="1" si="6"/>
        <v>1.2524627976190477</v>
      </c>
      <c r="M16" s="8">
        <f t="shared" ca="1" si="4"/>
        <v>7.8380924464285711</v>
      </c>
    </row>
    <row r="17" spans="1:13" x14ac:dyDescent="0.25">
      <c r="B17">
        <v>336</v>
      </c>
      <c r="D17" s="8">
        <f t="shared" ref="D17:L17" ca="1" si="7">D7/$B7</f>
        <v>0.15472499999999709</v>
      </c>
      <c r="E17" s="8">
        <f t="shared" ca="1" si="7"/>
        <v>2.027946428557113E-4</v>
      </c>
      <c r="F17" s="8">
        <f t="shared" ca="1" si="7"/>
        <v>1.3540372023808936E-2</v>
      </c>
      <c r="G17" s="8">
        <f t="shared" ca="1" si="7"/>
        <v>8.8271624226190486</v>
      </c>
      <c r="H17" s="8">
        <f t="shared" ca="1" si="7"/>
        <v>0.68613488690476188</v>
      </c>
      <c r="I17" s="8">
        <f t="shared" ca="1" si="7"/>
        <v>0.33799602678571428</v>
      </c>
      <c r="J17" s="8">
        <f t="shared" ca="1" si="7"/>
        <v>0.23767499107142856</v>
      </c>
      <c r="K17" s="8">
        <f t="shared" ca="1" si="7"/>
        <v>0.32049023214285716</v>
      </c>
      <c r="L17" s="8">
        <f t="shared" ca="1" si="7"/>
        <v>0.96762052380952379</v>
      </c>
      <c r="M17" s="8">
        <f t="shared" ca="1" si="4"/>
        <v>7.8134172708333338</v>
      </c>
    </row>
    <row r="18" spans="1:13" x14ac:dyDescent="0.25">
      <c r="B18">
        <v>672</v>
      </c>
      <c r="D18" s="8">
        <f t="shared" ref="D18:L18" ca="1" si="8">D8/$B8</f>
        <v>8.339047619047267E-2</v>
      </c>
      <c r="E18" s="8">
        <f t="shared" ca="1" si="8"/>
        <v>1.2134375000170752E-4</v>
      </c>
      <c r="F18" s="8">
        <f t="shared" ca="1" si="8"/>
        <v>1.3724641369048555E-2</v>
      </c>
      <c r="G18" s="8">
        <f t="shared" ca="1" si="8"/>
        <v>8.6956428199404758</v>
      </c>
      <c r="H18" s="8">
        <f t="shared" ca="1" si="8"/>
        <v>0.74771357589285714</v>
      </c>
      <c r="I18" s="8">
        <f t="shared" ca="1" si="8"/>
        <v>0.30583084226190477</v>
      </c>
      <c r="J18" s="8">
        <f t="shared" ca="1" si="8"/>
        <v>0.21992710267857141</v>
      </c>
      <c r="K18" s="8">
        <f t="shared" ca="1" si="8"/>
        <v>0.26711584821428569</v>
      </c>
      <c r="L18" s="8">
        <f t="shared" ca="1" si="8"/>
        <v>0.82820952529761893</v>
      </c>
      <c r="M18" s="8">
        <f t="shared" ca="1" si="4"/>
        <v>7.8444428363095238</v>
      </c>
    </row>
    <row r="19" spans="1:13" x14ac:dyDescent="0.25">
      <c r="B19">
        <v>1344</v>
      </c>
      <c r="D19" s="8">
        <f t="shared" ref="D19:L19" ca="1" si="9">D9/$B9</f>
        <v>4.9605654761904816E-2</v>
      </c>
      <c r="E19" s="8">
        <f t="shared" ca="1" si="9"/>
        <v>2.5170014880803224E-4</v>
      </c>
      <c r="F19" s="8">
        <f t="shared" ca="1" si="9"/>
        <v>1.7135445684524648E-2</v>
      </c>
      <c r="G19" s="8">
        <f t="shared" ca="1" si="9"/>
        <v>10.051057685267857</v>
      </c>
      <c r="H19" s="8">
        <f t="shared" ca="1" si="9"/>
        <v>1.1084197522321428</v>
      </c>
      <c r="I19" s="8">
        <f t="shared" ca="1" si="9"/>
        <v>0.35844503645833337</v>
      </c>
      <c r="J19" s="8">
        <f t="shared" ca="1" si="9"/>
        <v>0.23721051190476189</v>
      </c>
      <c r="K19" s="8">
        <f t="shared" ca="1" si="9"/>
        <v>0.28297096354166668</v>
      </c>
      <c r="L19" s="8">
        <f t="shared" ca="1" si="9"/>
        <v>0.90014895684523799</v>
      </c>
      <c r="M19" s="8">
        <f t="shared" ca="1" si="4"/>
        <v>9.1367819501488086</v>
      </c>
    </row>
    <row r="20" spans="1:13" x14ac:dyDescent="0.25">
      <c r="B20">
        <v>2688</v>
      </c>
      <c r="D20" s="8">
        <f t="shared" ref="D20:M20" ca="1" si="10">D10/$B10</f>
        <v>3.1536458333329437E-2</v>
      </c>
      <c r="E20" s="8">
        <f t="shared" ca="1" si="10"/>
        <v>1.6778273809964483E-4</v>
      </c>
      <c r="F20" s="8">
        <f t="shared" ca="1" si="10"/>
        <v>1.7637474330356218E-2</v>
      </c>
      <c r="G20" s="8">
        <f t="shared" ca="1" si="10"/>
        <v>10.032740467633928</v>
      </c>
      <c r="H20" s="8">
        <f t="shared" ca="1" si="10"/>
        <v>1.1870383526785713</v>
      </c>
      <c r="I20" s="8">
        <f t="shared" ca="1" si="10"/>
        <v>0.35446335900297621</v>
      </c>
      <c r="J20" s="8">
        <f t="shared" ca="1" si="10"/>
        <v>0.26613761793154761</v>
      </c>
      <c r="K20" s="8">
        <f t="shared" ca="1" si="10"/>
        <v>0.2907633400297619</v>
      </c>
      <c r="L20" s="8">
        <f t="shared" ca="1" si="10"/>
        <v>0.92147300520833331</v>
      </c>
      <c r="M20" s="8">
        <f t="shared" ca="1" si="10"/>
        <v>9.1034292604166662</v>
      </c>
    </row>
    <row r="21" spans="1:13" x14ac:dyDescent="0.25">
      <c r="D21" s="8">
        <f t="shared" ref="D21:G21" ca="1" si="11">AVERAGE(D16:D18)</f>
        <v>0.17790793650793343</v>
      </c>
      <c r="E21" s="8">
        <f t="shared" ca="1" si="11"/>
        <v>2.0911755952451609E-4</v>
      </c>
      <c r="F21" s="8">
        <f t="shared" ca="1" si="11"/>
        <v>1.3615238591269766E-2</v>
      </c>
      <c r="G21" s="8">
        <f t="shared" ca="1" si="11"/>
        <v>8.9041924895833322</v>
      </c>
      <c r="H21" s="8">
        <f ca="1">AVERAGE(H15:H17)</f>
        <v>1.4284212480158729</v>
      </c>
      <c r="I21" s="8">
        <f ca="1">AVERAGE(I16:I18)</f>
        <v>0.34103267063492065</v>
      </c>
      <c r="J21" s="8">
        <f t="shared" ref="J21:M21" ca="1" si="12">AVERAGE(J16:J18)</f>
        <v>0.25072515228174602</v>
      </c>
      <c r="K21" s="8">
        <f t="shared" ca="1" si="12"/>
        <v>0.3420362212301587</v>
      </c>
      <c r="L21" s="8">
        <f t="shared" ca="1" si="12"/>
        <v>1.0160976155753969</v>
      </c>
      <c r="M21" s="8">
        <f t="shared" ca="1" si="12"/>
        <v>7.831984184523809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132</v>
      </c>
      <c r="E23" t="s">
        <v>134</v>
      </c>
    </row>
    <row r="24" spans="1:13" x14ac:dyDescent="0.25">
      <c r="D24" t="s">
        <v>133</v>
      </c>
    </row>
    <row r="26" spans="1:13" x14ac:dyDescent="0.25">
      <c r="A26">
        <v>9</v>
      </c>
      <c r="B26">
        <v>42</v>
      </c>
      <c r="C26" t="str">
        <f ca="1">OFFSET('42p stat'!$A$1,A26*20,0)</f>
        <v>CUDA ant add CPU non hash</v>
      </c>
    </row>
    <row r="27" spans="1:13" x14ac:dyDescent="0.25">
      <c r="A27">
        <v>10</v>
      </c>
      <c r="B27">
        <v>42</v>
      </c>
      <c r="C27" t="str">
        <f ca="1">OFFSET('42p stat'!$A$1,A27*20,0)</f>
        <v>CUDA ant add CPU12</v>
      </c>
    </row>
    <row r="28" spans="1:13" x14ac:dyDescent="0.25">
      <c r="A28">
        <v>17</v>
      </c>
      <c r="B28">
        <v>42</v>
      </c>
      <c r="C28" t="str">
        <f ca="1">OFFSET('42p stat'!$A$1,A28*20,0)</f>
        <v>non CUDA Time</v>
      </c>
    </row>
    <row r="29" spans="1:13" x14ac:dyDescent="0.25">
      <c r="A29">
        <v>19</v>
      </c>
      <c r="B29">
        <v>42</v>
      </c>
      <c r="C29" t="str">
        <f ca="1">OFFSET('42p stat'!$A$1,A29*20,0)</f>
        <v>non CUDA non hash</v>
      </c>
    </row>
    <row r="30" spans="1:13" x14ac:dyDescent="0.25">
      <c r="A30">
        <v>20</v>
      </c>
      <c r="B30">
        <v>42</v>
      </c>
      <c r="C30" t="str">
        <f ca="1">OFFSET('42p stat'!$A$1,A30*20,0)</f>
        <v>Classic ACO</v>
      </c>
    </row>
    <row r="31" spans="1:13" x14ac:dyDescent="0.25">
      <c r="A31">
        <v>21</v>
      </c>
      <c r="B31">
        <v>42</v>
      </c>
      <c r="C31" t="str">
        <f ca="1">OFFSET('42p stat'!$A$1,A31*20,0)</f>
        <v>Classic ACO non hash</v>
      </c>
    </row>
    <row r="32" spans="1:13" x14ac:dyDescent="0.25">
      <c r="A32">
        <v>22</v>
      </c>
      <c r="B32">
        <v>42</v>
      </c>
      <c r="C32" t="str">
        <f ca="1">OFFSET('42p stat'!$A$1,A32*20,0)</f>
        <v>omp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2025-05-27T11:54:32Z</dcterms:modified>
</cp:coreProperties>
</file>